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Shared/File Sharing/Nico_et_Laura/Project_HCP-1_CLS-2/00-Paper/Revision_1_20220925/00_Revised figures and sources/Figure 6/"/>
    </mc:Choice>
  </mc:AlternateContent>
  <xr:revisionPtr revIDLastSave="0" documentId="8_{C1326A79-2060-2347-B01B-22B088F9F105}" xr6:coauthVersionLast="47" xr6:coauthVersionMax="47" xr10:uidLastSave="{00000000-0000-0000-0000-000000000000}"/>
  <bookViews>
    <workbookView xWindow="5920" yWindow="500" windowWidth="28800" windowHeight="17500" tabRatio="704" xr2:uid="{00000000-000D-0000-FFFF-FFFF00000000}"/>
  </bookViews>
  <sheets>
    <sheet name="README" sheetId="39" r:id="rId1"/>
    <sheet name="210207_seeds_CTRL" sheetId="1" r:id="rId2"/>
    <sheet name="210215_ctrl_001" sheetId="2" r:id="rId3"/>
    <sheet name="210215_ctrl_002" sheetId="3" r:id="rId4"/>
    <sheet name="210302_CTRL_12uM_3s_001" sheetId="4" r:id="rId5"/>
    <sheet name="210304_12uM_3s_009" sheetId="5" r:id="rId6"/>
    <sheet name="210310_12uM_CTRL_3s_004" sheetId="6" r:id="rId7"/>
    <sheet name="210321_12um_BUB1" sheetId="7" r:id="rId8"/>
    <sheet name="210215_BUB1_002" sheetId="8" r:id="rId9"/>
    <sheet name="210302_BUB1_12uM_3s_002" sheetId="9" r:id="rId10"/>
    <sheet name="210207_12uM_3s_HCP_alone_011" sheetId="10" r:id="rId11"/>
    <sheet name="210215_HCP1_004" sheetId="11" r:id="rId12"/>
    <sheet name="210302_HCP1_12uM_3s_003" sheetId="12" r:id="rId13"/>
    <sheet name="210207_12uM_3s_CLS2_007" sheetId="13" r:id="rId14"/>
    <sheet name="210219_12uM_3s_CLS2_004" sheetId="14" r:id="rId15"/>
    <sheet name="210302_CLS2_12uM_3s_002" sheetId="15" r:id="rId16"/>
    <sheet name="210310_12uM_CLS2_3s_006" sheetId="16" r:id="rId17"/>
    <sheet name="210310_12uM_CLS2_3s_004" sheetId="17" r:id="rId18"/>
    <sheet name="210321_CLS2" sheetId="18" r:id="rId19"/>
    <sheet name="210321_CLS2_2" sheetId="19" r:id="rId20"/>
    <sheet name="210304_BUB1_HCP_001" sheetId="20" r:id="rId21"/>
    <sheet name="210215_BUB1_HCP1_002" sheetId="21" r:id="rId22"/>
    <sheet name="210215_BUB1_HCP1_005" sheetId="22" r:id="rId23"/>
    <sheet name="210219_CLS2_BUB1_3s_005" sheetId="23" r:id="rId24"/>
    <sheet name="210219_CLS2_BUB1_3s_006" sheetId="24" r:id="rId25"/>
    <sheet name="210310_12uM_CLS2_BUB1_3s_005" sheetId="25" r:id="rId26"/>
    <sheet name="210207_12uM_3s_CLS2_HCP_005" sheetId="26" r:id="rId27"/>
    <sheet name="210302_HCP1_CLS2_12u" sheetId="27" r:id="rId28"/>
    <sheet name="210304_12uM_3s_CLS2_HCP1_002" sheetId="28" r:id="rId29"/>
    <sheet name="210219_12uM_3s_BUB_HCP_CLS2_007" sheetId="29" r:id="rId30"/>
    <sheet name="210304_12uM_BUB_HCP_CLS2_3s_003" sheetId="30" r:id="rId31"/>
    <sheet name="210304_12uM_BUB_HCP_CLS2_3s_007" sheetId="31" r:id="rId32"/>
    <sheet name="REVISION=&gt;" sheetId="32" r:id="rId33"/>
    <sheet name="210207_12uM_3s_R970A_009" sheetId="33" r:id="rId34"/>
    <sheet name="210302_R970A_12uM_3s_006" sheetId="34" r:id="rId35"/>
    <sheet name="210304_R970A_001" sheetId="35" r:id="rId36"/>
    <sheet name="210304_BUB_HCP_R970A_007" sheetId="36" r:id="rId37"/>
    <sheet name="210328_BUB_HCP_CLSR970A_003" sheetId="37" r:id="rId38"/>
    <sheet name="210328_BUB_HCP_R970A_033" sheetId="38" r:id="rId39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140" i="34" l="1"/>
  <c r="M140" i="34"/>
  <c r="N140" i="34"/>
  <c r="O140" i="34"/>
  <c r="P140" i="34"/>
  <c r="U140" i="34" s="1"/>
  <c r="Q140" i="34"/>
  <c r="R140" i="34"/>
  <c r="V140" i="34" s="1"/>
  <c r="S140" i="34"/>
  <c r="T140" i="34"/>
  <c r="L141" i="34"/>
  <c r="M141" i="34"/>
  <c r="S141" i="34" s="1"/>
  <c r="V141" i="34" s="1"/>
  <c r="N141" i="34"/>
  <c r="O141" i="34"/>
  <c r="P141" i="34"/>
  <c r="U141" i="34" s="1"/>
  <c r="Q141" i="34"/>
  <c r="R141" i="34"/>
  <c r="T141" i="34"/>
  <c r="L142" i="34"/>
  <c r="M142" i="34"/>
  <c r="S142" i="34" s="1"/>
  <c r="N142" i="34"/>
  <c r="O142" i="34"/>
  <c r="P142" i="34"/>
  <c r="Q142" i="34"/>
  <c r="R142" i="34"/>
  <c r="V142" i="34" s="1"/>
  <c r="U142" i="34"/>
  <c r="L143" i="34"/>
  <c r="M143" i="34"/>
  <c r="S143" i="34" s="1"/>
  <c r="N143" i="34"/>
  <c r="O143" i="34"/>
  <c r="P143" i="34"/>
  <c r="U143" i="34" s="1"/>
  <c r="Q143" i="34"/>
  <c r="R143" i="34"/>
  <c r="V143" i="34" s="1"/>
  <c r="L144" i="34"/>
  <c r="M144" i="34"/>
  <c r="T144" i="34" s="1"/>
  <c r="N144" i="34"/>
  <c r="O144" i="34"/>
  <c r="P144" i="34"/>
  <c r="Q144" i="34"/>
  <c r="R144" i="34"/>
  <c r="S144" i="34"/>
  <c r="U144" i="34"/>
  <c r="V144" i="34"/>
  <c r="L145" i="34"/>
  <c r="M145" i="34"/>
  <c r="N145" i="34"/>
  <c r="O145" i="34"/>
  <c r="P145" i="34"/>
  <c r="U145" i="34" s="1"/>
  <c r="Q145" i="34"/>
  <c r="R145" i="34"/>
  <c r="V145" i="34" s="1"/>
  <c r="S145" i="34"/>
  <c r="T145" i="34"/>
  <c r="L146" i="34"/>
  <c r="M146" i="34"/>
  <c r="S146" i="34" s="1"/>
  <c r="V146" i="34" s="1"/>
  <c r="N146" i="34"/>
  <c r="O146" i="34"/>
  <c r="P146" i="34"/>
  <c r="U146" i="34" s="1"/>
  <c r="Q146" i="34"/>
  <c r="R146" i="34"/>
  <c r="L147" i="34"/>
  <c r="M147" i="34"/>
  <c r="S147" i="34" s="1"/>
  <c r="V147" i="34" s="1"/>
  <c r="N147" i="34"/>
  <c r="O147" i="34"/>
  <c r="P147" i="34"/>
  <c r="Q147" i="34"/>
  <c r="R147" i="34"/>
  <c r="U147" i="34"/>
  <c r="L148" i="34"/>
  <c r="M148" i="34"/>
  <c r="N148" i="34"/>
  <c r="O148" i="34"/>
  <c r="P148" i="34"/>
  <c r="U148" i="34" s="1"/>
  <c r="Q148" i="34"/>
  <c r="R148" i="34"/>
  <c r="V148" i="34" s="1"/>
  <c r="S148" i="34"/>
  <c r="T148" i="34"/>
  <c r="L149" i="34"/>
  <c r="M149" i="34"/>
  <c r="S149" i="34" s="1"/>
  <c r="V149" i="34" s="1"/>
  <c r="N149" i="34"/>
  <c r="O149" i="34"/>
  <c r="P149" i="34"/>
  <c r="U149" i="34" s="1"/>
  <c r="Q149" i="34"/>
  <c r="R149" i="34"/>
  <c r="T149" i="34"/>
  <c r="L150" i="34"/>
  <c r="M150" i="34"/>
  <c r="S150" i="34" s="1"/>
  <c r="N150" i="34"/>
  <c r="O150" i="34"/>
  <c r="P150" i="34"/>
  <c r="Q150" i="34"/>
  <c r="R150" i="34"/>
  <c r="U150" i="34"/>
  <c r="L151" i="34"/>
  <c r="M151" i="34"/>
  <c r="S151" i="34" s="1"/>
  <c r="N151" i="34"/>
  <c r="O151" i="34"/>
  <c r="P151" i="34"/>
  <c r="U151" i="34" s="1"/>
  <c r="Q151" i="34"/>
  <c r="R151" i="34"/>
  <c r="L152" i="34"/>
  <c r="M152" i="34"/>
  <c r="T152" i="34" s="1"/>
  <c r="N152" i="34"/>
  <c r="O152" i="34"/>
  <c r="P152" i="34"/>
  <c r="Q152" i="34"/>
  <c r="R152" i="34"/>
  <c r="S152" i="34"/>
  <c r="U152" i="34"/>
  <c r="V152" i="34"/>
  <c r="L153" i="34"/>
  <c r="M153" i="34"/>
  <c r="N153" i="34"/>
  <c r="O153" i="34"/>
  <c r="P153" i="34"/>
  <c r="U153" i="34" s="1"/>
  <c r="Q153" i="34"/>
  <c r="R153" i="34"/>
  <c r="V153" i="34" s="1"/>
  <c r="S153" i="34"/>
  <c r="T153" i="34"/>
  <c r="L154" i="34"/>
  <c r="M154" i="34"/>
  <c r="S154" i="34" s="1"/>
  <c r="V154" i="34" s="1"/>
  <c r="N154" i="34"/>
  <c r="O154" i="34"/>
  <c r="P154" i="34"/>
  <c r="U154" i="34" s="1"/>
  <c r="Q154" i="34"/>
  <c r="R154" i="34"/>
  <c r="L155" i="34"/>
  <c r="M155" i="34"/>
  <c r="S155" i="34" s="1"/>
  <c r="V155" i="34" s="1"/>
  <c r="N155" i="34"/>
  <c r="O155" i="34"/>
  <c r="P155" i="34"/>
  <c r="Q155" i="34"/>
  <c r="R155" i="34"/>
  <c r="U155" i="34"/>
  <c r="L156" i="34"/>
  <c r="M156" i="34"/>
  <c r="T156" i="34" s="1"/>
  <c r="N156" i="34"/>
  <c r="O156" i="34"/>
  <c r="P156" i="34"/>
  <c r="U156" i="34" s="1"/>
  <c r="Q156" i="34"/>
  <c r="R156" i="34"/>
  <c r="V156" i="34" s="1"/>
  <c r="S156" i="34"/>
  <c r="L157" i="34"/>
  <c r="M157" i="34"/>
  <c r="S157" i="34" s="1"/>
  <c r="V157" i="34" s="1"/>
  <c r="N157" i="34"/>
  <c r="O157" i="34"/>
  <c r="P157" i="34"/>
  <c r="U157" i="34" s="1"/>
  <c r="Q157" i="34"/>
  <c r="R157" i="34"/>
  <c r="T157" i="34"/>
  <c r="L158" i="34"/>
  <c r="M158" i="34"/>
  <c r="S158" i="34" s="1"/>
  <c r="N158" i="34"/>
  <c r="O158" i="34"/>
  <c r="P158" i="34"/>
  <c r="Q158" i="34"/>
  <c r="R158" i="34"/>
  <c r="U158" i="34"/>
  <c r="L159" i="34"/>
  <c r="M159" i="34"/>
  <c r="S159" i="34" s="1"/>
  <c r="N159" i="34"/>
  <c r="O159" i="34"/>
  <c r="P159" i="34"/>
  <c r="U159" i="34" s="1"/>
  <c r="Q159" i="34"/>
  <c r="R159" i="34"/>
  <c r="L160" i="34"/>
  <c r="M160" i="34"/>
  <c r="T160" i="34" s="1"/>
  <c r="N160" i="34"/>
  <c r="O160" i="34"/>
  <c r="P160" i="34"/>
  <c r="Q160" i="34"/>
  <c r="R160" i="34"/>
  <c r="S160" i="34"/>
  <c r="U160" i="34"/>
  <c r="V160" i="34"/>
  <c r="L161" i="34"/>
  <c r="M161" i="34"/>
  <c r="N161" i="34"/>
  <c r="O161" i="34"/>
  <c r="P161" i="34"/>
  <c r="U161" i="34" s="1"/>
  <c r="Q161" i="34"/>
  <c r="R161" i="34"/>
  <c r="V161" i="34" s="1"/>
  <c r="S161" i="34"/>
  <c r="T161" i="34"/>
  <c r="L162" i="34"/>
  <c r="M162" i="34"/>
  <c r="S162" i="34" s="1"/>
  <c r="V162" i="34" s="1"/>
  <c r="N162" i="34"/>
  <c r="O162" i="34"/>
  <c r="P162" i="34"/>
  <c r="U162" i="34" s="1"/>
  <c r="Q162" i="34"/>
  <c r="R162" i="34"/>
  <c r="L163" i="34"/>
  <c r="M163" i="34"/>
  <c r="S163" i="34" s="1"/>
  <c r="V163" i="34" s="1"/>
  <c r="N163" i="34"/>
  <c r="O163" i="34"/>
  <c r="P163" i="34"/>
  <c r="Q163" i="34"/>
  <c r="R163" i="34"/>
  <c r="U163" i="34"/>
  <c r="L164" i="34"/>
  <c r="M164" i="34"/>
  <c r="N164" i="34"/>
  <c r="O164" i="34"/>
  <c r="P164" i="34"/>
  <c r="U164" i="34" s="1"/>
  <c r="Q164" i="34"/>
  <c r="R164" i="34"/>
  <c r="V164" i="34" s="1"/>
  <c r="S164" i="34"/>
  <c r="T164" i="34"/>
  <c r="L165" i="34"/>
  <c r="M165" i="34"/>
  <c r="S165" i="34" s="1"/>
  <c r="V165" i="34" s="1"/>
  <c r="N165" i="34"/>
  <c r="O165" i="34"/>
  <c r="P165" i="34"/>
  <c r="U165" i="34" s="1"/>
  <c r="Q165" i="34"/>
  <c r="R165" i="34"/>
  <c r="T165" i="34"/>
  <c r="L166" i="34"/>
  <c r="M166" i="34"/>
  <c r="S166" i="34" s="1"/>
  <c r="N166" i="34"/>
  <c r="O166" i="34"/>
  <c r="P166" i="34"/>
  <c r="Q166" i="34"/>
  <c r="R166" i="34"/>
  <c r="U166" i="34"/>
  <c r="L167" i="34"/>
  <c r="M167" i="34"/>
  <c r="S167" i="34" s="1"/>
  <c r="N167" i="34"/>
  <c r="O167" i="34"/>
  <c r="P167" i="34"/>
  <c r="U167" i="34" s="1"/>
  <c r="Q167" i="34"/>
  <c r="R167" i="34"/>
  <c r="L168" i="34"/>
  <c r="M168" i="34"/>
  <c r="N168" i="34"/>
  <c r="O168" i="34"/>
  <c r="P168" i="34"/>
  <c r="Q168" i="34"/>
  <c r="R168" i="34"/>
  <c r="S168" i="34"/>
  <c r="T168" i="34"/>
  <c r="U168" i="34"/>
  <c r="V168" i="34"/>
  <c r="V3" i="23"/>
  <c r="L28" i="38"/>
  <c r="M28" i="38"/>
  <c r="N28" i="38"/>
  <c r="O28" i="38"/>
  <c r="P28" i="38"/>
  <c r="U28" i="38" s="1"/>
  <c r="Q28" i="38"/>
  <c r="R28" i="38"/>
  <c r="T28" i="38"/>
  <c r="L29" i="38"/>
  <c r="M29" i="38"/>
  <c r="S29" i="38" s="1"/>
  <c r="V29" i="38" s="1"/>
  <c r="N29" i="38"/>
  <c r="O29" i="38"/>
  <c r="P29" i="38"/>
  <c r="Q29" i="38"/>
  <c r="R29" i="38"/>
  <c r="T29" i="38"/>
  <c r="U29" i="38"/>
  <c r="L30" i="38"/>
  <c r="M30" i="38"/>
  <c r="N30" i="38"/>
  <c r="O30" i="38"/>
  <c r="P30" i="38"/>
  <c r="Q30" i="38"/>
  <c r="R30" i="38"/>
  <c r="V30" i="38" s="1"/>
  <c r="S30" i="38"/>
  <c r="T30" i="38"/>
  <c r="U30" i="38"/>
  <c r="L31" i="38"/>
  <c r="M31" i="38"/>
  <c r="N31" i="38"/>
  <c r="O31" i="38"/>
  <c r="P31" i="38"/>
  <c r="S31" i="38" s="1"/>
  <c r="V31" i="38" s="1"/>
  <c r="Q31" i="38"/>
  <c r="R31" i="38"/>
  <c r="T31" i="38"/>
  <c r="L32" i="38"/>
  <c r="M32" i="38"/>
  <c r="N32" i="38"/>
  <c r="O32" i="38"/>
  <c r="P32" i="38"/>
  <c r="Q32" i="38"/>
  <c r="R32" i="38"/>
  <c r="S32" i="38"/>
  <c r="V32" i="38" s="1"/>
  <c r="T32" i="38"/>
  <c r="U32" i="38"/>
  <c r="L33" i="38"/>
  <c r="M33" i="38"/>
  <c r="N33" i="38"/>
  <c r="O33" i="38"/>
  <c r="P33" i="38"/>
  <c r="U33" i="38" s="1"/>
  <c r="Q33" i="38"/>
  <c r="R33" i="38"/>
  <c r="T33" i="38"/>
  <c r="L34" i="38"/>
  <c r="M34" i="38"/>
  <c r="S34" i="38" s="1"/>
  <c r="V34" i="38" s="1"/>
  <c r="N34" i="38"/>
  <c r="O34" i="38"/>
  <c r="P34" i="38"/>
  <c r="Q34" i="38"/>
  <c r="R34" i="38"/>
  <c r="U34" i="38"/>
  <c r="L35" i="38"/>
  <c r="M35" i="38"/>
  <c r="N35" i="38"/>
  <c r="O35" i="38"/>
  <c r="P35" i="38"/>
  <c r="Q35" i="38"/>
  <c r="R35" i="38"/>
  <c r="V35" i="38" s="1"/>
  <c r="S35" i="38"/>
  <c r="T35" i="38"/>
  <c r="U35" i="38"/>
  <c r="L36" i="38"/>
  <c r="M36" i="38"/>
  <c r="N36" i="38"/>
  <c r="O36" i="38"/>
  <c r="P36" i="38"/>
  <c r="U36" i="38" s="1"/>
  <c r="Q36" i="38"/>
  <c r="R36" i="38"/>
  <c r="T36" i="38"/>
  <c r="L37" i="38"/>
  <c r="M37" i="38"/>
  <c r="S37" i="38" s="1"/>
  <c r="V37" i="38" s="1"/>
  <c r="N37" i="38"/>
  <c r="O37" i="38"/>
  <c r="P37" i="38"/>
  <c r="Q37" i="38"/>
  <c r="R37" i="38"/>
  <c r="T37" i="38"/>
  <c r="U37" i="38"/>
  <c r="L38" i="38"/>
  <c r="M38" i="38"/>
  <c r="N38" i="38"/>
  <c r="O38" i="38"/>
  <c r="P38" i="38"/>
  <c r="Q38" i="38"/>
  <c r="R38" i="38"/>
  <c r="V38" i="38" s="1"/>
  <c r="S38" i="38"/>
  <c r="T38" i="38"/>
  <c r="U38" i="38"/>
  <c r="L39" i="38"/>
  <c r="M39" i="38"/>
  <c r="S39" i="38" s="1"/>
  <c r="V39" i="38" s="1"/>
  <c r="N39" i="38"/>
  <c r="O39" i="38"/>
  <c r="P39" i="38"/>
  <c r="U39" i="38" s="1"/>
  <c r="Q39" i="38"/>
  <c r="R39" i="38"/>
  <c r="T39" i="38"/>
  <c r="L40" i="38"/>
  <c r="M40" i="38"/>
  <c r="N40" i="38"/>
  <c r="O40" i="38"/>
  <c r="P40" i="38"/>
  <c r="Q40" i="38"/>
  <c r="R40" i="38"/>
  <c r="S40" i="38"/>
  <c r="V40" i="38" s="1"/>
  <c r="T40" i="38"/>
  <c r="U40" i="38"/>
  <c r="L41" i="38"/>
  <c r="M41" i="38"/>
  <c r="N41" i="38"/>
  <c r="O41" i="38"/>
  <c r="P41" i="38"/>
  <c r="U41" i="38" s="1"/>
  <c r="Q41" i="38"/>
  <c r="R41" i="38"/>
  <c r="T41" i="38"/>
  <c r="L42" i="38"/>
  <c r="M42" i="38"/>
  <c r="S42" i="38" s="1"/>
  <c r="V42" i="38" s="1"/>
  <c r="N42" i="38"/>
  <c r="O42" i="38"/>
  <c r="P42" i="38"/>
  <c r="Q42" i="38"/>
  <c r="R42" i="38"/>
  <c r="U42" i="38"/>
  <c r="L43" i="38"/>
  <c r="M43" i="38"/>
  <c r="N43" i="38"/>
  <c r="O43" i="38"/>
  <c r="P43" i="38"/>
  <c r="Q43" i="38"/>
  <c r="R43" i="38"/>
  <c r="V43" i="38" s="1"/>
  <c r="S43" i="38"/>
  <c r="T43" i="38"/>
  <c r="U43" i="38"/>
  <c r="L44" i="38"/>
  <c r="M44" i="38"/>
  <c r="N44" i="38"/>
  <c r="O44" i="38"/>
  <c r="P44" i="38"/>
  <c r="U44" i="38" s="1"/>
  <c r="Q44" i="38"/>
  <c r="R44" i="38"/>
  <c r="T44" i="38"/>
  <c r="L45" i="38"/>
  <c r="M45" i="38"/>
  <c r="S45" i="38" s="1"/>
  <c r="V45" i="38" s="1"/>
  <c r="N45" i="38"/>
  <c r="O45" i="38"/>
  <c r="P45" i="38"/>
  <c r="Q45" i="38"/>
  <c r="R45" i="38"/>
  <c r="T45" i="38"/>
  <c r="U45" i="38"/>
  <c r="L46" i="38"/>
  <c r="M46" i="38"/>
  <c r="N46" i="38"/>
  <c r="O46" i="38"/>
  <c r="P46" i="38"/>
  <c r="Q46" i="38"/>
  <c r="R46" i="38"/>
  <c r="V46" i="38" s="1"/>
  <c r="S46" i="38"/>
  <c r="T46" i="38"/>
  <c r="U46" i="38"/>
  <c r="L47" i="38"/>
  <c r="M47" i="38"/>
  <c r="S47" i="38" s="1"/>
  <c r="V47" i="38" s="1"/>
  <c r="N47" i="38"/>
  <c r="O47" i="38"/>
  <c r="P47" i="38"/>
  <c r="U47" i="38" s="1"/>
  <c r="Q47" i="38"/>
  <c r="R47" i="38"/>
  <c r="L48" i="38"/>
  <c r="M48" i="38"/>
  <c r="N48" i="38"/>
  <c r="O48" i="38"/>
  <c r="P48" i="38"/>
  <c r="Q48" i="38"/>
  <c r="R48" i="38"/>
  <c r="S48" i="38"/>
  <c r="V48" i="38" s="1"/>
  <c r="T48" i="38"/>
  <c r="U48" i="38"/>
  <c r="L49" i="38"/>
  <c r="M49" i="38"/>
  <c r="N49" i="38"/>
  <c r="O49" i="38"/>
  <c r="P49" i="38"/>
  <c r="U49" i="38" s="1"/>
  <c r="Q49" i="38"/>
  <c r="R49" i="38"/>
  <c r="T49" i="38"/>
  <c r="L50" i="38"/>
  <c r="M50" i="38"/>
  <c r="S50" i="38" s="1"/>
  <c r="V50" i="38" s="1"/>
  <c r="N50" i="38"/>
  <c r="O50" i="38"/>
  <c r="P50" i="38"/>
  <c r="Q50" i="38"/>
  <c r="R50" i="38"/>
  <c r="U50" i="38"/>
  <c r="L51" i="38"/>
  <c r="M51" i="38"/>
  <c r="N51" i="38"/>
  <c r="O51" i="38"/>
  <c r="P51" i="38"/>
  <c r="Q51" i="38"/>
  <c r="R51" i="38"/>
  <c r="V51" i="38" s="1"/>
  <c r="S51" i="38"/>
  <c r="T51" i="38"/>
  <c r="U51" i="38"/>
  <c r="L52" i="38"/>
  <c r="M52" i="38"/>
  <c r="N52" i="38"/>
  <c r="O52" i="38"/>
  <c r="P52" i="38"/>
  <c r="U52" i="38" s="1"/>
  <c r="Q52" i="38"/>
  <c r="R52" i="38"/>
  <c r="T52" i="38"/>
  <c r="L53" i="38"/>
  <c r="M53" i="38"/>
  <c r="S53" i="38" s="1"/>
  <c r="V53" i="38" s="1"/>
  <c r="N53" i="38"/>
  <c r="O53" i="38"/>
  <c r="P53" i="38"/>
  <c r="Q53" i="38"/>
  <c r="R53" i="38"/>
  <c r="T53" i="38"/>
  <c r="U53" i="38"/>
  <c r="L54" i="38"/>
  <c r="M54" i="38"/>
  <c r="N54" i="38"/>
  <c r="O54" i="38"/>
  <c r="P54" i="38"/>
  <c r="Q54" i="38"/>
  <c r="R54" i="38"/>
  <c r="V54" i="38" s="1"/>
  <c r="S54" i="38"/>
  <c r="T54" i="38"/>
  <c r="U54" i="38"/>
  <c r="L55" i="38"/>
  <c r="M55" i="38"/>
  <c r="S55" i="38" s="1"/>
  <c r="V55" i="38" s="1"/>
  <c r="N55" i="38"/>
  <c r="O55" i="38"/>
  <c r="P55" i="38"/>
  <c r="U55" i="38" s="1"/>
  <c r="Q55" i="38"/>
  <c r="R55" i="38"/>
  <c r="L56" i="38"/>
  <c r="M56" i="38"/>
  <c r="N56" i="38"/>
  <c r="O56" i="38"/>
  <c r="P56" i="38"/>
  <c r="Q56" i="38"/>
  <c r="R56" i="38"/>
  <c r="S56" i="38"/>
  <c r="V56" i="38" s="1"/>
  <c r="T56" i="38"/>
  <c r="U56" i="38"/>
  <c r="L57" i="38"/>
  <c r="M57" i="38"/>
  <c r="N57" i="38"/>
  <c r="O57" i="38"/>
  <c r="P57" i="38"/>
  <c r="U57" i="38" s="1"/>
  <c r="Q57" i="38"/>
  <c r="R57" i="38"/>
  <c r="T57" i="38"/>
  <c r="L58" i="38"/>
  <c r="M58" i="38"/>
  <c r="S58" i="38" s="1"/>
  <c r="V58" i="38" s="1"/>
  <c r="N58" i="38"/>
  <c r="O58" i="38"/>
  <c r="P58" i="38"/>
  <c r="Q58" i="38"/>
  <c r="R58" i="38"/>
  <c r="U58" i="38"/>
  <c r="L59" i="38"/>
  <c r="M59" i="38"/>
  <c r="N59" i="38"/>
  <c r="O59" i="38"/>
  <c r="P59" i="38"/>
  <c r="Q59" i="38"/>
  <c r="R59" i="38"/>
  <c r="V59" i="38" s="1"/>
  <c r="S59" i="38"/>
  <c r="T59" i="38"/>
  <c r="U59" i="38"/>
  <c r="L60" i="38"/>
  <c r="M60" i="38"/>
  <c r="T60" i="38" s="1"/>
  <c r="N60" i="38"/>
  <c r="O60" i="38"/>
  <c r="P60" i="38"/>
  <c r="U60" i="38" s="1"/>
  <c r="Q60" i="38"/>
  <c r="R60" i="38"/>
  <c r="L61" i="38"/>
  <c r="M61" i="38"/>
  <c r="S61" i="38" s="1"/>
  <c r="V61" i="38" s="1"/>
  <c r="N61" i="38"/>
  <c r="O61" i="38"/>
  <c r="P61" i="38"/>
  <c r="Q61" i="38"/>
  <c r="R61" i="38"/>
  <c r="T61" i="38"/>
  <c r="U61" i="38"/>
  <c r="L62" i="38"/>
  <c r="M62" i="38"/>
  <c r="N62" i="38"/>
  <c r="O62" i="38"/>
  <c r="P62" i="38"/>
  <c r="Q62" i="38"/>
  <c r="R62" i="38"/>
  <c r="V62" i="38" s="1"/>
  <c r="S62" i="38"/>
  <c r="T62" i="38"/>
  <c r="U62" i="38"/>
  <c r="L63" i="38"/>
  <c r="M63" i="38"/>
  <c r="S63" i="38" s="1"/>
  <c r="V63" i="38" s="1"/>
  <c r="N63" i="38"/>
  <c r="O63" i="38"/>
  <c r="P63" i="38"/>
  <c r="U63" i="38" s="1"/>
  <c r="Q63" i="38"/>
  <c r="R63" i="38"/>
  <c r="T63" i="38"/>
  <c r="L64" i="38"/>
  <c r="M64" i="38"/>
  <c r="N64" i="38"/>
  <c r="O64" i="38"/>
  <c r="P64" i="38"/>
  <c r="Q64" i="38"/>
  <c r="R64" i="38"/>
  <c r="S64" i="38"/>
  <c r="V64" i="38" s="1"/>
  <c r="T64" i="38"/>
  <c r="U64" i="38"/>
  <c r="L65" i="38"/>
  <c r="M65" i="38"/>
  <c r="N65" i="38"/>
  <c r="O65" i="38"/>
  <c r="P65" i="38"/>
  <c r="U65" i="38" s="1"/>
  <c r="Q65" i="38"/>
  <c r="R65" i="38"/>
  <c r="T65" i="38"/>
  <c r="L66" i="38"/>
  <c r="M66" i="38"/>
  <c r="S66" i="38" s="1"/>
  <c r="V66" i="38" s="1"/>
  <c r="N66" i="38"/>
  <c r="O66" i="38"/>
  <c r="P66" i="38"/>
  <c r="Q66" i="38"/>
  <c r="R66" i="38"/>
  <c r="U66" i="38"/>
  <c r="L67" i="38"/>
  <c r="M67" i="38"/>
  <c r="N67" i="38"/>
  <c r="O67" i="38"/>
  <c r="P67" i="38"/>
  <c r="Q67" i="38"/>
  <c r="R67" i="38"/>
  <c r="V67" i="38" s="1"/>
  <c r="S67" i="38"/>
  <c r="T67" i="38"/>
  <c r="U67" i="38"/>
  <c r="L68" i="38"/>
  <c r="M68" i="38"/>
  <c r="T68" i="38" s="1"/>
  <c r="N68" i="38"/>
  <c r="O68" i="38"/>
  <c r="P68" i="38"/>
  <c r="U68" i="38" s="1"/>
  <c r="Q68" i="38"/>
  <c r="R68" i="38"/>
  <c r="L69" i="38"/>
  <c r="M69" i="38"/>
  <c r="S69" i="38" s="1"/>
  <c r="V69" i="38" s="1"/>
  <c r="N69" i="38"/>
  <c r="O69" i="38"/>
  <c r="P69" i="38"/>
  <c r="Q69" i="38"/>
  <c r="R69" i="38"/>
  <c r="T69" i="38"/>
  <c r="U69" i="38"/>
  <c r="L70" i="38"/>
  <c r="M70" i="38"/>
  <c r="N70" i="38"/>
  <c r="O70" i="38"/>
  <c r="P70" i="38"/>
  <c r="Q70" i="38"/>
  <c r="R70" i="38"/>
  <c r="V70" i="38" s="1"/>
  <c r="S70" i="38"/>
  <c r="T70" i="38"/>
  <c r="U70" i="38"/>
  <c r="L71" i="38"/>
  <c r="M71" i="38"/>
  <c r="S71" i="38" s="1"/>
  <c r="V71" i="38" s="1"/>
  <c r="N71" i="38"/>
  <c r="O71" i="38"/>
  <c r="P71" i="38"/>
  <c r="U71" i="38" s="1"/>
  <c r="Q71" i="38"/>
  <c r="R71" i="38"/>
  <c r="T71" i="38"/>
  <c r="L72" i="38"/>
  <c r="M72" i="38"/>
  <c r="N72" i="38"/>
  <c r="O72" i="38"/>
  <c r="P72" i="38"/>
  <c r="Q72" i="38"/>
  <c r="R72" i="38"/>
  <c r="S72" i="38"/>
  <c r="V72" i="38" s="1"/>
  <c r="T72" i="38"/>
  <c r="U72" i="38"/>
  <c r="L73" i="38"/>
  <c r="M73" i="38"/>
  <c r="N73" i="38"/>
  <c r="O73" i="38"/>
  <c r="P73" i="38"/>
  <c r="U73" i="38" s="1"/>
  <c r="Q73" i="38"/>
  <c r="R73" i="38"/>
  <c r="T73" i="38"/>
  <c r="L74" i="38"/>
  <c r="M74" i="38"/>
  <c r="S74" i="38" s="1"/>
  <c r="V74" i="38" s="1"/>
  <c r="N74" i="38"/>
  <c r="O74" i="38"/>
  <c r="P74" i="38"/>
  <c r="Q74" i="38"/>
  <c r="R74" i="38"/>
  <c r="U74" i="38"/>
  <c r="L75" i="38"/>
  <c r="M75" i="38"/>
  <c r="N75" i="38"/>
  <c r="O75" i="38"/>
  <c r="P75" i="38"/>
  <c r="Q75" i="38"/>
  <c r="R75" i="38"/>
  <c r="V75" i="38" s="1"/>
  <c r="S75" i="38"/>
  <c r="T75" i="38"/>
  <c r="U75" i="38"/>
  <c r="L76" i="38"/>
  <c r="M76" i="38"/>
  <c r="T76" i="38" s="1"/>
  <c r="N76" i="38"/>
  <c r="O76" i="38"/>
  <c r="P76" i="38"/>
  <c r="U76" i="38" s="1"/>
  <c r="Q76" i="38"/>
  <c r="R76" i="38"/>
  <c r="L77" i="38"/>
  <c r="M77" i="38"/>
  <c r="S77" i="38" s="1"/>
  <c r="V77" i="38" s="1"/>
  <c r="N77" i="38"/>
  <c r="O77" i="38"/>
  <c r="P77" i="38"/>
  <c r="Q77" i="38"/>
  <c r="R77" i="38"/>
  <c r="T77" i="38"/>
  <c r="U77" i="38"/>
  <c r="L78" i="38"/>
  <c r="M78" i="38"/>
  <c r="N78" i="38"/>
  <c r="O78" i="38"/>
  <c r="P78" i="38"/>
  <c r="Q78" i="38"/>
  <c r="R78" i="38"/>
  <c r="V78" i="38" s="1"/>
  <c r="S78" i="38"/>
  <c r="T78" i="38"/>
  <c r="U78" i="38"/>
  <c r="L79" i="38"/>
  <c r="M79" i="38"/>
  <c r="S79" i="38" s="1"/>
  <c r="N79" i="38"/>
  <c r="O79" i="38"/>
  <c r="P79" i="38"/>
  <c r="U79" i="38" s="1"/>
  <c r="Q79" i="38"/>
  <c r="R79" i="38"/>
  <c r="T79" i="38"/>
  <c r="L80" i="38"/>
  <c r="M80" i="38"/>
  <c r="N80" i="38"/>
  <c r="O80" i="38"/>
  <c r="P80" i="38"/>
  <c r="Q80" i="38"/>
  <c r="R80" i="38"/>
  <c r="S80" i="38"/>
  <c r="T80" i="38"/>
  <c r="U80" i="38"/>
  <c r="V80" i="38"/>
  <c r="L81" i="38"/>
  <c r="M81" i="38"/>
  <c r="N81" i="38"/>
  <c r="O81" i="38"/>
  <c r="P81" i="38"/>
  <c r="U81" i="38" s="1"/>
  <c r="Q81" i="38"/>
  <c r="R81" i="38"/>
  <c r="V81" i="38" s="1"/>
  <c r="S81" i="38"/>
  <c r="T81" i="38"/>
  <c r="L82" i="38"/>
  <c r="M82" i="38"/>
  <c r="S82" i="38" s="1"/>
  <c r="V82" i="38" s="1"/>
  <c r="N82" i="38"/>
  <c r="O82" i="38"/>
  <c r="P82" i="38"/>
  <c r="U82" i="38" s="1"/>
  <c r="Q82" i="38"/>
  <c r="R82" i="38"/>
  <c r="L83" i="38"/>
  <c r="M83" i="38"/>
  <c r="S83" i="38" s="1"/>
  <c r="N83" i="38"/>
  <c r="O83" i="38"/>
  <c r="P83" i="38"/>
  <c r="Q83" i="38"/>
  <c r="R83" i="38"/>
  <c r="U83" i="38"/>
  <c r="L84" i="38"/>
  <c r="M84" i="38"/>
  <c r="T84" i="38" s="1"/>
  <c r="N84" i="38"/>
  <c r="O84" i="38"/>
  <c r="P84" i="38"/>
  <c r="U84" i="38" s="1"/>
  <c r="Q84" i="38"/>
  <c r="R84" i="38"/>
  <c r="L85" i="38"/>
  <c r="M85" i="38"/>
  <c r="S85" i="38" s="1"/>
  <c r="V85" i="38" s="1"/>
  <c r="N85" i="38"/>
  <c r="O85" i="38"/>
  <c r="P85" i="38"/>
  <c r="Q85" i="38"/>
  <c r="R85" i="38"/>
  <c r="T85" i="38"/>
  <c r="U85" i="38"/>
  <c r="L86" i="38"/>
  <c r="M86" i="38"/>
  <c r="N86" i="38"/>
  <c r="O86" i="38"/>
  <c r="P86" i="38"/>
  <c r="Q86" i="38"/>
  <c r="R86" i="38"/>
  <c r="V86" i="38" s="1"/>
  <c r="S86" i="38"/>
  <c r="T86" i="38"/>
  <c r="U86" i="38"/>
  <c r="L87" i="38"/>
  <c r="M87" i="38"/>
  <c r="S87" i="38" s="1"/>
  <c r="V87" i="38" s="1"/>
  <c r="N87" i="38"/>
  <c r="O87" i="38"/>
  <c r="P87" i="38"/>
  <c r="U87" i="38" s="1"/>
  <c r="Q87" i="38"/>
  <c r="R87" i="38"/>
  <c r="T87" i="38"/>
  <c r="L88" i="38"/>
  <c r="M88" i="38"/>
  <c r="N88" i="38"/>
  <c r="O88" i="38"/>
  <c r="P88" i="38"/>
  <c r="Q88" i="38"/>
  <c r="R88" i="38"/>
  <c r="S88" i="38"/>
  <c r="T88" i="38"/>
  <c r="U88" i="38"/>
  <c r="V88" i="38"/>
  <c r="L89" i="38"/>
  <c r="M89" i="38"/>
  <c r="N89" i="38"/>
  <c r="O89" i="38"/>
  <c r="P89" i="38"/>
  <c r="U89" i="38" s="1"/>
  <c r="Q89" i="38"/>
  <c r="R89" i="38"/>
  <c r="V89" i="38" s="1"/>
  <c r="S89" i="38"/>
  <c r="T89" i="38"/>
  <c r="L90" i="38"/>
  <c r="M90" i="38"/>
  <c r="S90" i="38" s="1"/>
  <c r="V90" i="38" s="1"/>
  <c r="N90" i="38"/>
  <c r="O90" i="38"/>
  <c r="P90" i="38"/>
  <c r="U90" i="38" s="1"/>
  <c r="Q90" i="38"/>
  <c r="R90" i="38"/>
  <c r="L91" i="38"/>
  <c r="M91" i="38"/>
  <c r="S91" i="38" s="1"/>
  <c r="N91" i="38"/>
  <c r="O91" i="38"/>
  <c r="P91" i="38"/>
  <c r="Q91" i="38"/>
  <c r="R91" i="38"/>
  <c r="V91" i="38" s="1"/>
  <c r="U91" i="38"/>
  <c r="L92" i="38"/>
  <c r="M92" i="38"/>
  <c r="T92" i="38" s="1"/>
  <c r="N92" i="38"/>
  <c r="O92" i="38"/>
  <c r="P92" i="38"/>
  <c r="U92" i="38" s="1"/>
  <c r="Q92" i="38"/>
  <c r="R92" i="38"/>
  <c r="L93" i="38"/>
  <c r="M93" i="38"/>
  <c r="S93" i="38" s="1"/>
  <c r="V93" i="38" s="1"/>
  <c r="N93" i="38"/>
  <c r="O93" i="38"/>
  <c r="P93" i="38"/>
  <c r="Q93" i="38"/>
  <c r="R93" i="38"/>
  <c r="T93" i="38"/>
  <c r="U93" i="38"/>
  <c r="L94" i="38"/>
  <c r="M94" i="38"/>
  <c r="N94" i="38"/>
  <c r="O94" i="38"/>
  <c r="P94" i="38"/>
  <c r="Q94" i="38"/>
  <c r="R94" i="38"/>
  <c r="V94" i="38" s="1"/>
  <c r="S94" i="38"/>
  <c r="T94" i="38"/>
  <c r="U94" i="38"/>
  <c r="L95" i="38"/>
  <c r="M95" i="38"/>
  <c r="S95" i="38" s="1"/>
  <c r="V95" i="38" s="1"/>
  <c r="N95" i="38"/>
  <c r="O95" i="38"/>
  <c r="P95" i="38"/>
  <c r="U95" i="38" s="1"/>
  <c r="Q95" i="38"/>
  <c r="R95" i="38"/>
  <c r="T95" i="38"/>
  <c r="L96" i="38"/>
  <c r="M96" i="38"/>
  <c r="N96" i="38"/>
  <c r="O96" i="38"/>
  <c r="P96" i="38"/>
  <c r="Q96" i="38"/>
  <c r="R96" i="38"/>
  <c r="S96" i="38"/>
  <c r="V96" i="38" s="1"/>
  <c r="T96" i="38"/>
  <c r="U96" i="38"/>
  <c r="L97" i="38"/>
  <c r="M97" i="38"/>
  <c r="N97" i="38"/>
  <c r="O97" i="38"/>
  <c r="P97" i="38"/>
  <c r="U97" i="38" s="1"/>
  <c r="Q97" i="38"/>
  <c r="R97" i="38"/>
  <c r="T97" i="38"/>
  <c r="L98" i="38"/>
  <c r="M98" i="38"/>
  <c r="S98" i="38" s="1"/>
  <c r="V98" i="38" s="1"/>
  <c r="N98" i="38"/>
  <c r="O98" i="38"/>
  <c r="P98" i="38"/>
  <c r="Q98" i="38"/>
  <c r="R98" i="38"/>
  <c r="U98" i="38"/>
  <c r="L99" i="38"/>
  <c r="M99" i="38"/>
  <c r="N99" i="38"/>
  <c r="O99" i="38"/>
  <c r="P99" i="38"/>
  <c r="Q99" i="38"/>
  <c r="R99" i="38"/>
  <c r="V99" i="38" s="1"/>
  <c r="S99" i="38"/>
  <c r="T99" i="38"/>
  <c r="U99" i="38"/>
  <c r="L100" i="38"/>
  <c r="M100" i="38"/>
  <c r="T100" i="38" s="1"/>
  <c r="N100" i="38"/>
  <c r="O100" i="38"/>
  <c r="P100" i="38"/>
  <c r="U100" i="38" s="1"/>
  <c r="Q100" i="38"/>
  <c r="R100" i="38"/>
  <c r="L101" i="38"/>
  <c r="M101" i="38"/>
  <c r="S101" i="38" s="1"/>
  <c r="V101" i="38" s="1"/>
  <c r="N101" i="38"/>
  <c r="O101" i="38"/>
  <c r="P101" i="38"/>
  <c r="Q101" i="38"/>
  <c r="R101" i="38"/>
  <c r="T101" i="38"/>
  <c r="U101" i="38"/>
  <c r="L102" i="38"/>
  <c r="M102" i="38"/>
  <c r="N102" i="38"/>
  <c r="O102" i="38"/>
  <c r="P102" i="38"/>
  <c r="Q102" i="38"/>
  <c r="R102" i="38"/>
  <c r="V102" i="38" s="1"/>
  <c r="S102" i="38"/>
  <c r="T102" i="38"/>
  <c r="U102" i="38"/>
  <c r="L103" i="38"/>
  <c r="M103" i="38"/>
  <c r="S103" i="38" s="1"/>
  <c r="V103" i="38" s="1"/>
  <c r="N103" i="38"/>
  <c r="O103" i="38"/>
  <c r="P103" i="38"/>
  <c r="U103" i="38" s="1"/>
  <c r="Q103" i="38"/>
  <c r="R103" i="38"/>
  <c r="T103" i="38"/>
  <c r="L104" i="38"/>
  <c r="M104" i="38"/>
  <c r="N104" i="38"/>
  <c r="O104" i="38"/>
  <c r="P104" i="38"/>
  <c r="Q104" i="38"/>
  <c r="R104" i="38"/>
  <c r="S104" i="38"/>
  <c r="T104" i="38"/>
  <c r="U104" i="38"/>
  <c r="V104" i="38"/>
  <c r="L105" i="38"/>
  <c r="M105" i="38"/>
  <c r="N105" i="38"/>
  <c r="O105" i="38"/>
  <c r="P105" i="38"/>
  <c r="U105" i="38" s="1"/>
  <c r="Q105" i="38"/>
  <c r="R105" i="38"/>
  <c r="V105" i="38" s="1"/>
  <c r="S105" i="38"/>
  <c r="T105" i="38"/>
  <c r="L106" i="38"/>
  <c r="M106" i="38"/>
  <c r="S106" i="38" s="1"/>
  <c r="V106" i="38" s="1"/>
  <c r="N106" i="38"/>
  <c r="O106" i="38"/>
  <c r="P106" i="38"/>
  <c r="Q106" i="38"/>
  <c r="R106" i="38"/>
  <c r="U106" i="38"/>
  <c r="L107" i="38"/>
  <c r="M107" i="38"/>
  <c r="S107" i="38" s="1"/>
  <c r="N107" i="38"/>
  <c r="O107" i="38"/>
  <c r="P107" i="38"/>
  <c r="Q107" i="38"/>
  <c r="R107" i="38"/>
  <c r="T107" i="38"/>
  <c r="U107" i="38"/>
  <c r="L108" i="38"/>
  <c r="M108" i="38"/>
  <c r="T108" i="38" s="1"/>
  <c r="N108" i="38"/>
  <c r="O108" i="38"/>
  <c r="P108" i="38"/>
  <c r="U108" i="38" s="1"/>
  <c r="Q108" i="38"/>
  <c r="R108" i="38"/>
  <c r="L109" i="38"/>
  <c r="M109" i="38"/>
  <c r="S109" i="38" s="1"/>
  <c r="V109" i="38" s="1"/>
  <c r="N109" i="38"/>
  <c r="O109" i="38"/>
  <c r="P109" i="38"/>
  <c r="Q109" i="38"/>
  <c r="R109" i="38"/>
  <c r="T109" i="38"/>
  <c r="U109" i="38"/>
  <c r="L110" i="38"/>
  <c r="M110" i="38"/>
  <c r="N110" i="38"/>
  <c r="O110" i="38"/>
  <c r="P110" i="38"/>
  <c r="Q110" i="38"/>
  <c r="R110" i="38"/>
  <c r="V110" i="38" s="1"/>
  <c r="S110" i="38"/>
  <c r="T110" i="38"/>
  <c r="U110" i="38"/>
  <c r="L4" i="38"/>
  <c r="M4" i="38"/>
  <c r="N4" i="38"/>
  <c r="O4" i="38"/>
  <c r="P4" i="38"/>
  <c r="U4" i="38" s="1"/>
  <c r="Q4" i="38"/>
  <c r="R4" i="38"/>
  <c r="T4" i="38"/>
  <c r="L5" i="38"/>
  <c r="M5" i="38"/>
  <c r="S5" i="38" s="1"/>
  <c r="V5" i="38" s="1"/>
  <c r="N5" i="38"/>
  <c r="O5" i="38"/>
  <c r="P5" i="38"/>
  <c r="Q5" i="38"/>
  <c r="R5" i="38"/>
  <c r="T5" i="38"/>
  <c r="U5" i="38"/>
  <c r="L6" i="38"/>
  <c r="M6" i="38"/>
  <c r="N6" i="38"/>
  <c r="O6" i="38"/>
  <c r="P6" i="38"/>
  <c r="Q6" i="38"/>
  <c r="R6" i="38"/>
  <c r="V6" i="38" s="1"/>
  <c r="S6" i="38"/>
  <c r="T6" i="38"/>
  <c r="U6" i="38"/>
  <c r="L7" i="38"/>
  <c r="M7" i="38"/>
  <c r="N7" i="38"/>
  <c r="O7" i="38"/>
  <c r="P7" i="38"/>
  <c r="S7" i="38" s="1"/>
  <c r="V7" i="38" s="1"/>
  <c r="Q7" i="38"/>
  <c r="R7" i="38"/>
  <c r="T7" i="38"/>
  <c r="L8" i="38"/>
  <c r="M8" i="38"/>
  <c r="S8" i="38" s="1"/>
  <c r="V8" i="38" s="1"/>
  <c r="N8" i="38"/>
  <c r="O8" i="38"/>
  <c r="P8" i="38"/>
  <c r="Q8" i="38"/>
  <c r="R8" i="38"/>
  <c r="T8" i="38"/>
  <c r="U8" i="38"/>
  <c r="L9" i="38"/>
  <c r="M9" i="38"/>
  <c r="N9" i="38"/>
  <c r="O9" i="38"/>
  <c r="P9" i="38"/>
  <c r="U9" i="38" s="1"/>
  <c r="Q9" i="38"/>
  <c r="R9" i="38"/>
  <c r="V9" i="38" s="1"/>
  <c r="S9" i="38"/>
  <c r="T9" i="38"/>
  <c r="L10" i="38"/>
  <c r="M10" i="38"/>
  <c r="S10" i="38" s="1"/>
  <c r="V10" i="38" s="1"/>
  <c r="N10" i="38"/>
  <c r="O10" i="38"/>
  <c r="P10" i="38"/>
  <c r="U10" i="38" s="1"/>
  <c r="Q10" i="38"/>
  <c r="R10" i="38"/>
  <c r="L11" i="38"/>
  <c r="M11" i="38"/>
  <c r="N11" i="38"/>
  <c r="O11" i="38"/>
  <c r="P11" i="38"/>
  <c r="Q11" i="38"/>
  <c r="R11" i="38"/>
  <c r="V11" i="38" s="1"/>
  <c r="S11" i="38"/>
  <c r="T11" i="38"/>
  <c r="U11" i="38"/>
  <c r="L12" i="38"/>
  <c r="M12" i="38"/>
  <c r="N12" i="38"/>
  <c r="O12" i="38"/>
  <c r="P12" i="38"/>
  <c r="U12" i="38" s="1"/>
  <c r="Q12" i="38"/>
  <c r="R12" i="38"/>
  <c r="T12" i="38"/>
  <c r="L13" i="38"/>
  <c r="M13" i="38"/>
  <c r="S13" i="38" s="1"/>
  <c r="V13" i="38" s="1"/>
  <c r="N13" i="38"/>
  <c r="O13" i="38"/>
  <c r="P13" i="38"/>
  <c r="Q13" i="38"/>
  <c r="R13" i="38"/>
  <c r="T13" i="38"/>
  <c r="U13" i="38"/>
  <c r="L14" i="38"/>
  <c r="M14" i="38"/>
  <c r="N14" i="38"/>
  <c r="O14" i="38"/>
  <c r="P14" i="38"/>
  <c r="Q14" i="38"/>
  <c r="R14" i="38"/>
  <c r="V14" i="38" s="1"/>
  <c r="S14" i="38"/>
  <c r="T14" i="38"/>
  <c r="U14" i="38"/>
  <c r="L15" i="38"/>
  <c r="M15" i="38"/>
  <c r="N15" i="38"/>
  <c r="O15" i="38"/>
  <c r="P15" i="38"/>
  <c r="S15" i="38" s="1"/>
  <c r="V15" i="38" s="1"/>
  <c r="Q15" i="38"/>
  <c r="R15" i="38"/>
  <c r="T15" i="38"/>
  <c r="L16" i="38"/>
  <c r="M16" i="38"/>
  <c r="S16" i="38" s="1"/>
  <c r="V16" i="38" s="1"/>
  <c r="N16" i="38"/>
  <c r="O16" i="38"/>
  <c r="P16" i="38"/>
  <c r="Q16" i="38"/>
  <c r="R16" i="38"/>
  <c r="T16" i="38"/>
  <c r="U16" i="38"/>
  <c r="L17" i="38"/>
  <c r="M17" i="38"/>
  <c r="N17" i="38"/>
  <c r="O17" i="38"/>
  <c r="P17" i="38"/>
  <c r="U17" i="38" s="1"/>
  <c r="Q17" i="38"/>
  <c r="R17" i="38"/>
  <c r="V17" i="38" s="1"/>
  <c r="S17" i="38"/>
  <c r="T17" i="38"/>
  <c r="L18" i="38"/>
  <c r="M18" i="38"/>
  <c r="S18" i="38" s="1"/>
  <c r="V18" i="38" s="1"/>
  <c r="N18" i="38"/>
  <c r="O18" i="38"/>
  <c r="P18" i="38"/>
  <c r="U18" i="38" s="1"/>
  <c r="Q18" i="38"/>
  <c r="R18" i="38"/>
  <c r="L19" i="38"/>
  <c r="M19" i="38"/>
  <c r="N19" i="38"/>
  <c r="O19" i="38"/>
  <c r="P19" i="38"/>
  <c r="Q19" i="38"/>
  <c r="R19" i="38"/>
  <c r="V19" i="38" s="1"/>
  <c r="S19" i="38"/>
  <c r="T19" i="38"/>
  <c r="U19" i="38"/>
  <c r="L20" i="38"/>
  <c r="M20" i="38"/>
  <c r="N20" i="38"/>
  <c r="O20" i="38"/>
  <c r="P20" i="38"/>
  <c r="U20" i="38" s="1"/>
  <c r="Q20" i="38"/>
  <c r="R20" i="38"/>
  <c r="T20" i="38"/>
  <c r="L21" i="38"/>
  <c r="M21" i="38"/>
  <c r="S21" i="38" s="1"/>
  <c r="V21" i="38" s="1"/>
  <c r="N21" i="38"/>
  <c r="O21" i="38"/>
  <c r="P21" i="38"/>
  <c r="Q21" i="38"/>
  <c r="R21" i="38"/>
  <c r="T21" i="38"/>
  <c r="U21" i="38"/>
  <c r="L22" i="38"/>
  <c r="M22" i="38"/>
  <c r="N22" i="38"/>
  <c r="O22" i="38"/>
  <c r="P22" i="38"/>
  <c r="Q22" i="38"/>
  <c r="R22" i="38"/>
  <c r="V22" i="38" s="1"/>
  <c r="S22" i="38"/>
  <c r="T22" i="38"/>
  <c r="U22" i="38"/>
  <c r="L23" i="38"/>
  <c r="M23" i="38"/>
  <c r="N23" i="38"/>
  <c r="O23" i="38"/>
  <c r="P23" i="38"/>
  <c r="S23" i="38" s="1"/>
  <c r="V23" i="38" s="1"/>
  <c r="Q23" i="38"/>
  <c r="R23" i="38"/>
  <c r="T23" i="38"/>
  <c r="L24" i="38"/>
  <c r="M24" i="38"/>
  <c r="N24" i="38"/>
  <c r="O24" i="38"/>
  <c r="P24" i="38"/>
  <c r="Q24" i="38"/>
  <c r="R24" i="38"/>
  <c r="S24" i="38"/>
  <c r="T24" i="38"/>
  <c r="U24" i="38"/>
  <c r="V24" i="38"/>
  <c r="L25" i="38"/>
  <c r="M25" i="38"/>
  <c r="N25" i="38"/>
  <c r="O25" i="38"/>
  <c r="P25" i="38"/>
  <c r="U25" i="38" s="1"/>
  <c r="Q25" i="38"/>
  <c r="R25" i="38"/>
  <c r="V25" i="38" s="1"/>
  <c r="S25" i="38"/>
  <c r="T25" i="38"/>
  <c r="L26" i="38"/>
  <c r="M26" i="38"/>
  <c r="S26" i="38" s="1"/>
  <c r="V26" i="38" s="1"/>
  <c r="N26" i="38"/>
  <c r="O26" i="38"/>
  <c r="P26" i="38"/>
  <c r="U26" i="38" s="1"/>
  <c r="Q26" i="38"/>
  <c r="R26" i="38"/>
  <c r="L27" i="38"/>
  <c r="M27" i="38"/>
  <c r="S27" i="38" s="1"/>
  <c r="N27" i="38"/>
  <c r="O27" i="38"/>
  <c r="P27" i="38"/>
  <c r="Q27" i="38"/>
  <c r="R27" i="38"/>
  <c r="U27" i="38"/>
  <c r="L4" i="37"/>
  <c r="M4" i="37"/>
  <c r="N4" i="37"/>
  <c r="O4" i="37"/>
  <c r="P4" i="37"/>
  <c r="U4" i="37" s="1"/>
  <c r="Q4" i="37"/>
  <c r="R4" i="37"/>
  <c r="V4" i="37" s="1"/>
  <c r="S4" i="37"/>
  <c r="T4" i="37"/>
  <c r="L5" i="37"/>
  <c r="M5" i="37"/>
  <c r="S5" i="37" s="1"/>
  <c r="V5" i="37" s="1"/>
  <c r="N5" i="37"/>
  <c r="O5" i="37"/>
  <c r="P5" i="37"/>
  <c r="U5" i="37" s="1"/>
  <c r="Q5" i="37"/>
  <c r="R5" i="37"/>
  <c r="T5" i="37"/>
  <c r="L6" i="37"/>
  <c r="M6" i="37"/>
  <c r="S6" i="37" s="1"/>
  <c r="N6" i="37"/>
  <c r="O6" i="37"/>
  <c r="P6" i="37"/>
  <c r="Q6" i="37"/>
  <c r="R6" i="37"/>
  <c r="V6" i="37" s="1"/>
  <c r="U6" i="37"/>
  <c r="L7" i="37"/>
  <c r="M7" i="37"/>
  <c r="N7" i="37"/>
  <c r="O7" i="37"/>
  <c r="P7" i="37"/>
  <c r="S7" i="37" s="1"/>
  <c r="Q7" i="37"/>
  <c r="R7" i="37"/>
  <c r="V7" i="37" s="1"/>
  <c r="T7" i="37"/>
  <c r="L8" i="37"/>
  <c r="M8" i="37"/>
  <c r="N8" i="37"/>
  <c r="O8" i="37"/>
  <c r="P8" i="37"/>
  <c r="Q8" i="37"/>
  <c r="R8" i="37"/>
  <c r="S8" i="37"/>
  <c r="T8" i="37"/>
  <c r="U8" i="37"/>
  <c r="V8" i="37"/>
  <c r="L9" i="37"/>
  <c r="M9" i="37"/>
  <c r="N9" i="37"/>
  <c r="O9" i="37"/>
  <c r="P9" i="37"/>
  <c r="U9" i="37" s="1"/>
  <c r="Q9" i="37"/>
  <c r="R9" i="37"/>
  <c r="V9" i="37" s="1"/>
  <c r="S9" i="37"/>
  <c r="T9" i="37"/>
  <c r="L10" i="37"/>
  <c r="M10" i="37"/>
  <c r="S10" i="37" s="1"/>
  <c r="V10" i="37" s="1"/>
  <c r="N10" i="37"/>
  <c r="O10" i="37"/>
  <c r="P10" i="37"/>
  <c r="U10" i="37" s="1"/>
  <c r="Q10" i="37"/>
  <c r="R10" i="37"/>
  <c r="L11" i="37"/>
  <c r="M11" i="37"/>
  <c r="S11" i="37" s="1"/>
  <c r="V11" i="37" s="1"/>
  <c r="N11" i="37"/>
  <c r="O11" i="37"/>
  <c r="P11" i="37"/>
  <c r="Q11" i="37"/>
  <c r="R11" i="37"/>
  <c r="U11" i="37"/>
  <c r="L12" i="37"/>
  <c r="M12" i="37"/>
  <c r="T12" i="37" s="1"/>
  <c r="N12" i="37"/>
  <c r="O12" i="37"/>
  <c r="P12" i="37"/>
  <c r="U12" i="37" s="1"/>
  <c r="Q12" i="37"/>
  <c r="R12" i="37"/>
  <c r="V12" i="37" s="1"/>
  <c r="S12" i="37"/>
  <c r="L13" i="37"/>
  <c r="M13" i="37"/>
  <c r="S13" i="37" s="1"/>
  <c r="V13" i="37" s="1"/>
  <c r="N13" i="37"/>
  <c r="O13" i="37"/>
  <c r="P13" i="37"/>
  <c r="U13" i="37" s="1"/>
  <c r="Q13" i="37"/>
  <c r="R13" i="37"/>
  <c r="T13" i="37"/>
  <c r="L14" i="37"/>
  <c r="M14" i="37"/>
  <c r="S14" i="37" s="1"/>
  <c r="N14" i="37"/>
  <c r="O14" i="37"/>
  <c r="P14" i="37"/>
  <c r="Q14" i="37"/>
  <c r="R14" i="37"/>
  <c r="U14" i="37"/>
  <c r="L15" i="37"/>
  <c r="M15" i="37"/>
  <c r="N15" i="37"/>
  <c r="O15" i="37"/>
  <c r="P15" i="37"/>
  <c r="S15" i="37" s="1"/>
  <c r="Q15" i="37"/>
  <c r="R15" i="37"/>
  <c r="V15" i="37" s="1"/>
  <c r="T15" i="37"/>
  <c r="L16" i="37"/>
  <c r="M16" i="37"/>
  <c r="N16" i="37"/>
  <c r="O16" i="37"/>
  <c r="P16" i="37"/>
  <c r="Q16" i="37"/>
  <c r="R16" i="37"/>
  <c r="S16" i="37"/>
  <c r="T16" i="37"/>
  <c r="U16" i="37"/>
  <c r="V16" i="37"/>
  <c r="L17" i="37"/>
  <c r="M17" i="37"/>
  <c r="N17" i="37"/>
  <c r="O17" i="37"/>
  <c r="P17" i="37"/>
  <c r="U17" i="37" s="1"/>
  <c r="Q17" i="37"/>
  <c r="R17" i="37"/>
  <c r="V17" i="37" s="1"/>
  <c r="S17" i="37"/>
  <c r="T17" i="37"/>
  <c r="L18" i="37"/>
  <c r="M18" i="37"/>
  <c r="S18" i="37" s="1"/>
  <c r="V18" i="37" s="1"/>
  <c r="N18" i="37"/>
  <c r="O18" i="37"/>
  <c r="P18" i="37"/>
  <c r="U18" i="37" s="1"/>
  <c r="Q18" i="37"/>
  <c r="R18" i="37"/>
  <c r="L19" i="37"/>
  <c r="M19" i="37"/>
  <c r="S19" i="37" s="1"/>
  <c r="V19" i="37" s="1"/>
  <c r="N19" i="37"/>
  <c r="O19" i="37"/>
  <c r="P19" i="37"/>
  <c r="Q19" i="37"/>
  <c r="R19" i="37"/>
  <c r="U19" i="37"/>
  <c r="L20" i="37"/>
  <c r="M20" i="37"/>
  <c r="N20" i="37"/>
  <c r="O20" i="37"/>
  <c r="P20" i="37"/>
  <c r="U20" i="37" s="1"/>
  <c r="Q20" i="37"/>
  <c r="R20" i="37"/>
  <c r="V20" i="37" s="1"/>
  <c r="S20" i="37"/>
  <c r="T20" i="37"/>
  <c r="L21" i="37"/>
  <c r="M21" i="37"/>
  <c r="S21" i="37" s="1"/>
  <c r="V21" i="37" s="1"/>
  <c r="N21" i="37"/>
  <c r="O21" i="37"/>
  <c r="P21" i="37"/>
  <c r="U21" i="37" s="1"/>
  <c r="Q21" i="37"/>
  <c r="R21" i="37"/>
  <c r="T21" i="37"/>
  <c r="L22" i="37"/>
  <c r="M22" i="37"/>
  <c r="S22" i="37" s="1"/>
  <c r="N22" i="37"/>
  <c r="O22" i="37"/>
  <c r="P22" i="37"/>
  <c r="Q22" i="37"/>
  <c r="R22" i="37"/>
  <c r="V22" i="37" s="1"/>
  <c r="U22" i="37"/>
  <c r="L23" i="37"/>
  <c r="M23" i="37"/>
  <c r="N23" i="37"/>
  <c r="O23" i="37"/>
  <c r="P23" i="37"/>
  <c r="S23" i="37" s="1"/>
  <c r="Q23" i="37"/>
  <c r="R23" i="37"/>
  <c r="T23" i="37"/>
  <c r="L24" i="37"/>
  <c r="M24" i="37"/>
  <c r="N24" i="37"/>
  <c r="O24" i="37"/>
  <c r="P24" i="37"/>
  <c r="Q24" i="37"/>
  <c r="R24" i="37"/>
  <c r="S24" i="37"/>
  <c r="T24" i="37"/>
  <c r="U24" i="37"/>
  <c r="V24" i="37"/>
  <c r="L25" i="37"/>
  <c r="M25" i="37"/>
  <c r="N25" i="37"/>
  <c r="O25" i="37"/>
  <c r="P25" i="37"/>
  <c r="U25" i="37" s="1"/>
  <c r="Q25" i="37"/>
  <c r="R25" i="37"/>
  <c r="V25" i="37" s="1"/>
  <c r="S25" i="37"/>
  <c r="T25" i="37"/>
  <c r="L33" i="36"/>
  <c r="M33" i="36"/>
  <c r="N33" i="36"/>
  <c r="O33" i="36"/>
  <c r="P33" i="36"/>
  <c r="U33" i="36" s="1"/>
  <c r="Q33" i="36"/>
  <c r="R33" i="36"/>
  <c r="T33" i="36"/>
  <c r="L34" i="36"/>
  <c r="M34" i="36"/>
  <c r="T34" i="36" s="1"/>
  <c r="N34" i="36"/>
  <c r="O34" i="36"/>
  <c r="P34" i="36"/>
  <c r="Q34" i="36"/>
  <c r="R34" i="36"/>
  <c r="S34" i="36"/>
  <c r="V34" i="36" s="1"/>
  <c r="U34" i="36"/>
  <c r="L35" i="36"/>
  <c r="M35" i="36"/>
  <c r="N35" i="36"/>
  <c r="O35" i="36"/>
  <c r="P35" i="36"/>
  <c r="S35" i="36" s="1"/>
  <c r="Q35" i="36"/>
  <c r="R35" i="36"/>
  <c r="T35" i="36"/>
  <c r="L36" i="36"/>
  <c r="M36" i="36"/>
  <c r="S36" i="36" s="1"/>
  <c r="N36" i="36"/>
  <c r="O36" i="36"/>
  <c r="P36" i="36"/>
  <c r="Q36" i="36"/>
  <c r="R36" i="36"/>
  <c r="V36" i="36" s="1"/>
  <c r="U36" i="36"/>
  <c r="L37" i="36"/>
  <c r="M37" i="36"/>
  <c r="S37" i="36" s="1"/>
  <c r="V37" i="36" s="1"/>
  <c r="N37" i="36"/>
  <c r="O37" i="36"/>
  <c r="P37" i="36"/>
  <c r="Q37" i="36"/>
  <c r="R37" i="36"/>
  <c r="T37" i="36"/>
  <c r="U37" i="36"/>
  <c r="L38" i="36"/>
  <c r="M38" i="36"/>
  <c r="N38" i="36"/>
  <c r="O38" i="36"/>
  <c r="P38" i="36"/>
  <c r="U38" i="36" s="1"/>
  <c r="Q38" i="36"/>
  <c r="R38" i="36"/>
  <c r="V38" i="36" s="1"/>
  <c r="S38" i="36"/>
  <c r="T38" i="36"/>
  <c r="L39" i="36"/>
  <c r="M39" i="36"/>
  <c r="S39" i="36" s="1"/>
  <c r="V39" i="36" s="1"/>
  <c r="N39" i="36"/>
  <c r="O39" i="36"/>
  <c r="P39" i="36"/>
  <c r="U39" i="36" s="1"/>
  <c r="Q39" i="36"/>
  <c r="R39" i="36"/>
  <c r="T39" i="36"/>
  <c r="L40" i="36"/>
  <c r="M40" i="36"/>
  <c r="S40" i="36" s="1"/>
  <c r="V40" i="36" s="1"/>
  <c r="N40" i="36"/>
  <c r="O40" i="36"/>
  <c r="P40" i="36"/>
  <c r="Q40" i="36"/>
  <c r="R40" i="36"/>
  <c r="U40" i="36"/>
  <c r="L41" i="36"/>
  <c r="M41" i="36"/>
  <c r="N41" i="36"/>
  <c r="O41" i="36"/>
  <c r="P41" i="36"/>
  <c r="U41" i="36" s="1"/>
  <c r="Q41" i="36"/>
  <c r="R41" i="36"/>
  <c r="T41" i="36"/>
  <c r="L42" i="36"/>
  <c r="M42" i="36"/>
  <c r="T42" i="36" s="1"/>
  <c r="N42" i="36"/>
  <c r="O42" i="36"/>
  <c r="P42" i="36"/>
  <c r="Q42" i="36"/>
  <c r="R42" i="36"/>
  <c r="S42" i="36"/>
  <c r="U42" i="36"/>
  <c r="V42" i="36"/>
  <c r="L43" i="36"/>
  <c r="M43" i="36"/>
  <c r="N43" i="36"/>
  <c r="O43" i="36"/>
  <c r="P43" i="36"/>
  <c r="S43" i="36" s="1"/>
  <c r="Q43" i="36"/>
  <c r="R43" i="36"/>
  <c r="V43" i="36" s="1"/>
  <c r="T43" i="36"/>
  <c r="L44" i="36"/>
  <c r="M44" i="36"/>
  <c r="S44" i="36" s="1"/>
  <c r="N44" i="36"/>
  <c r="O44" i="36"/>
  <c r="P44" i="36"/>
  <c r="Q44" i="36"/>
  <c r="R44" i="36"/>
  <c r="U44" i="36"/>
  <c r="L45" i="36"/>
  <c r="M45" i="36"/>
  <c r="S45" i="36" s="1"/>
  <c r="V45" i="36" s="1"/>
  <c r="N45" i="36"/>
  <c r="O45" i="36"/>
  <c r="P45" i="36"/>
  <c r="Q45" i="36"/>
  <c r="R45" i="36"/>
  <c r="T45" i="36"/>
  <c r="U45" i="36"/>
  <c r="L46" i="36"/>
  <c r="M46" i="36"/>
  <c r="N46" i="36"/>
  <c r="O46" i="36"/>
  <c r="P46" i="36"/>
  <c r="U46" i="36" s="1"/>
  <c r="Q46" i="36"/>
  <c r="R46" i="36"/>
  <c r="V46" i="36" s="1"/>
  <c r="S46" i="36"/>
  <c r="T46" i="36"/>
  <c r="L47" i="36"/>
  <c r="M47" i="36"/>
  <c r="N47" i="36"/>
  <c r="O47" i="36"/>
  <c r="P47" i="36"/>
  <c r="S47" i="36" s="1"/>
  <c r="V47" i="36" s="1"/>
  <c r="Q47" i="36"/>
  <c r="R47" i="36"/>
  <c r="T47" i="36"/>
  <c r="L48" i="36"/>
  <c r="M48" i="36"/>
  <c r="S48" i="36" s="1"/>
  <c r="V48" i="36" s="1"/>
  <c r="N48" i="36"/>
  <c r="O48" i="36"/>
  <c r="P48" i="36"/>
  <c r="Q48" i="36"/>
  <c r="R48" i="36"/>
  <c r="U48" i="36"/>
  <c r="L49" i="36"/>
  <c r="M49" i="36"/>
  <c r="T49" i="36" s="1"/>
  <c r="N49" i="36"/>
  <c r="O49" i="36"/>
  <c r="P49" i="36"/>
  <c r="U49" i="36" s="1"/>
  <c r="Q49" i="36"/>
  <c r="R49" i="36"/>
  <c r="L50" i="36"/>
  <c r="M50" i="36"/>
  <c r="T50" i="36" s="1"/>
  <c r="N50" i="36"/>
  <c r="O50" i="36"/>
  <c r="P50" i="36"/>
  <c r="Q50" i="36"/>
  <c r="R50" i="36"/>
  <c r="S50" i="36"/>
  <c r="V50" i="36" s="1"/>
  <c r="U50" i="36"/>
  <c r="L51" i="36"/>
  <c r="M51" i="36"/>
  <c r="N51" i="36"/>
  <c r="O51" i="36"/>
  <c r="P51" i="36"/>
  <c r="S51" i="36" s="1"/>
  <c r="Q51" i="36"/>
  <c r="R51" i="36"/>
  <c r="T51" i="36"/>
  <c r="L52" i="36"/>
  <c r="M52" i="36"/>
  <c r="S52" i="36" s="1"/>
  <c r="N52" i="36"/>
  <c r="O52" i="36"/>
  <c r="P52" i="36"/>
  <c r="Q52" i="36"/>
  <c r="R52" i="36"/>
  <c r="V52" i="36" s="1"/>
  <c r="U52" i="36"/>
  <c r="L53" i="36"/>
  <c r="M53" i="36"/>
  <c r="S53" i="36" s="1"/>
  <c r="V53" i="36" s="1"/>
  <c r="N53" i="36"/>
  <c r="O53" i="36"/>
  <c r="P53" i="36"/>
  <c r="Q53" i="36"/>
  <c r="R53" i="36"/>
  <c r="T53" i="36"/>
  <c r="U53" i="36"/>
  <c r="L54" i="36"/>
  <c r="M54" i="36"/>
  <c r="N54" i="36"/>
  <c r="O54" i="36"/>
  <c r="P54" i="36"/>
  <c r="U54" i="36" s="1"/>
  <c r="Q54" i="36"/>
  <c r="R54" i="36"/>
  <c r="V54" i="36" s="1"/>
  <c r="S54" i="36"/>
  <c r="T54" i="36"/>
  <c r="L55" i="36"/>
  <c r="M55" i="36"/>
  <c r="S55" i="36" s="1"/>
  <c r="V55" i="36" s="1"/>
  <c r="N55" i="36"/>
  <c r="O55" i="36"/>
  <c r="P55" i="36"/>
  <c r="U55" i="36" s="1"/>
  <c r="Q55" i="36"/>
  <c r="R55" i="36"/>
  <c r="T55" i="36"/>
  <c r="L56" i="36"/>
  <c r="M56" i="36"/>
  <c r="S56" i="36" s="1"/>
  <c r="V56" i="36" s="1"/>
  <c r="N56" i="36"/>
  <c r="O56" i="36"/>
  <c r="P56" i="36"/>
  <c r="Q56" i="36"/>
  <c r="R56" i="36"/>
  <c r="U56" i="36"/>
  <c r="L57" i="36"/>
  <c r="M57" i="36"/>
  <c r="T57" i="36" s="1"/>
  <c r="N57" i="36"/>
  <c r="O57" i="36"/>
  <c r="P57" i="36"/>
  <c r="U57" i="36" s="1"/>
  <c r="Q57" i="36"/>
  <c r="R57" i="36"/>
  <c r="L58" i="36"/>
  <c r="M58" i="36"/>
  <c r="T58" i="36" s="1"/>
  <c r="N58" i="36"/>
  <c r="O58" i="36"/>
  <c r="P58" i="36"/>
  <c r="Q58" i="36"/>
  <c r="R58" i="36"/>
  <c r="S58" i="36"/>
  <c r="V58" i="36" s="1"/>
  <c r="U58" i="36"/>
  <c r="L59" i="36"/>
  <c r="M59" i="36"/>
  <c r="N59" i="36"/>
  <c r="O59" i="36"/>
  <c r="P59" i="36"/>
  <c r="S59" i="36" s="1"/>
  <c r="Q59" i="36"/>
  <c r="R59" i="36"/>
  <c r="T59" i="36"/>
  <c r="L60" i="36"/>
  <c r="M60" i="36"/>
  <c r="S60" i="36" s="1"/>
  <c r="N60" i="36"/>
  <c r="O60" i="36"/>
  <c r="P60" i="36"/>
  <c r="Q60" i="36"/>
  <c r="R60" i="36"/>
  <c r="V60" i="36" s="1"/>
  <c r="U60" i="36"/>
  <c r="L61" i="36"/>
  <c r="M61" i="36"/>
  <c r="S61" i="36" s="1"/>
  <c r="V61" i="36" s="1"/>
  <c r="N61" i="36"/>
  <c r="O61" i="36"/>
  <c r="P61" i="36"/>
  <c r="Q61" i="36"/>
  <c r="R61" i="36"/>
  <c r="T61" i="36"/>
  <c r="U61" i="36"/>
  <c r="L62" i="36"/>
  <c r="M62" i="36"/>
  <c r="N62" i="36"/>
  <c r="O62" i="36"/>
  <c r="P62" i="36"/>
  <c r="U62" i="36" s="1"/>
  <c r="Q62" i="36"/>
  <c r="R62" i="36"/>
  <c r="V62" i="36" s="1"/>
  <c r="S62" i="36"/>
  <c r="T62" i="36"/>
  <c r="L63" i="36"/>
  <c r="M63" i="36"/>
  <c r="N63" i="36"/>
  <c r="O63" i="36"/>
  <c r="P63" i="36"/>
  <c r="S63" i="36" s="1"/>
  <c r="V63" i="36" s="1"/>
  <c r="Q63" i="36"/>
  <c r="R63" i="36"/>
  <c r="T63" i="36"/>
  <c r="L64" i="36"/>
  <c r="M64" i="36"/>
  <c r="S64" i="36" s="1"/>
  <c r="V64" i="36" s="1"/>
  <c r="N64" i="36"/>
  <c r="O64" i="36"/>
  <c r="P64" i="36"/>
  <c r="Q64" i="36"/>
  <c r="R64" i="36"/>
  <c r="U64" i="36"/>
  <c r="L65" i="36"/>
  <c r="M65" i="36"/>
  <c r="T65" i="36" s="1"/>
  <c r="N65" i="36"/>
  <c r="O65" i="36"/>
  <c r="P65" i="36"/>
  <c r="U65" i="36" s="1"/>
  <c r="Q65" i="36"/>
  <c r="R65" i="36"/>
  <c r="L66" i="36"/>
  <c r="M66" i="36"/>
  <c r="T66" i="36" s="1"/>
  <c r="N66" i="36"/>
  <c r="O66" i="36"/>
  <c r="P66" i="36"/>
  <c r="Q66" i="36"/>
  <c r="R66" i="36"/>
  <c r="S66" i="36"/>
  <c r="V66" i="36" s="1"/>
  <c r="U66" i="36"/>
  <c r="L67" i="36"/>
  <c r="M67" i="36"/>
  <c r="N67" i="36"/>
  <c r="O67" i="36"/>
  <c r="P67" i="36"/>
  <c r="S67" i="36" s="1"/>
  <c r="Q67" i="36"/>
  <c r="R67" i="36"/>
  <c r="T67" i="36"/>
  <c r="L68" i="36"/>
  <c r="M68" i="36"/>
  <c r="S68" i="36" s="1"/>
  <c r="N68" i="36"/>
  <c r="O68" i="36"/>
  <c r="P68" i="36"/>
  <c r="Q68" i="36"/>
  <c r="R68" i="36"/>
  <c r="U68" i="36"/>
  <c r="L69" i="36"/>
  <c r="M69" i="36"/>
  <c r="S69" i="36" s="1"/>
  <c r="V69" i="36" s="1"/>
  <c r="N69" i="36"/>
  <c r="O69" i="36"/>
  <c r="P69" i="36"/>
  <c r="Q69" i="36"/>
  <c r="R69" i="36"/>
  <c r="T69" i="36"/>
  <c r="U69" i="36"/>
  <c r="L70" i="36"/>
  <c r="M70" i="36"/>
  <c r="N70" i="36"/>
  <c r="O70" i="36"/>
  <c r="P70" i="36"/>
  <c r="U70" i="36" s="1"/>
  <c r="Q70" i="36"/>
  <c r="R70" i="36"/>
  <c r="V70" i="36" s="1"/>
  <c r="S70" i="36"/>
  <c r="T70" i="36"/>
  <c r="L71" i="36"/>
  <c r="M71" i="36"/>
  <c r="N71" i="36"/>
  <c r="O71" i="36"/>
  <c r="P71" i="36"/>
  <c r="S71" i="36" s="1"/>
  <c r="V71" i="36" s="1"/>
  <c r="Q71" i="36"/>
  <c r="R71" i="36"/>
  <c r="T71" i="36"/>
  <c r="L72" i="36"/>
  <c r="M72" i="36"/>
  <c r="S72" i="36" s="1"/>
  <c r="V72" i="36" s="1"/>
  <c r="N72" i="36"/>
  <c r="O72" i="36"/>
  <c r="P72" i="36"/>
  <c r="Q72" i="36"/>
  <c r="R72" i="36"/>
  <c r="U72" i="36"/>
  <c r="L73" i="36"/>
  <c r="M73" i="36"/>
  <c r="T73" i="36" s="1"/>
  <c r="N73" i="36"/>
  <c r="O73" i="36"/>
  <c r="P73" i="36"/>
  <c r="U73" i="36" s="1"/>
  <c r="Q73" i="36"/>
  <c r="R73" i="36"/>
  <c r="L74" i="36"/>
  <c r="M74" i="36"/>
  <c r="T74" i="36" s="1"/>
  <c r="N74" i="36"/>
  <c r="O74" i="36"/>
  <c r="P74" i="36"/>
  <c r="Q74" i="36"/>
  <c r="R74" i="36"/>
  <c r="S74" i="36"/>
  <c r="V74" i="36" s="1"/>
  <c r="U74" i="36"/>
  <c r="L75" i="36"/>
  <c r="M75" i="36"/>
  <c r="N75" i="36"/>
  <c r="O75" i="36"/>
  <c r="P75" i="36"/>
  <c r="S75" i="36" s="1"/>
  <c r="Q75" i="36"/>
  <c r="R75" i="36"/>
  <c r="V75" i="36" s="1"/>
  <c r="T75" i="36"/>
  <c r="L76" i="36"/>
  <c r="M76" i="36"/>
  <c r="S76" i="36" s="1"/>
  <c r="N76" i="36"/>
  <c r="O76" i="36"/>
  <c r="P76" i="36"/>
  <c r="Q76" i="36"/>
  <c r="R76" i="36"/>
  <c r="V76" i="36" s="1"/>
  <c r="U76" i="36"/>
  <c r="L77" i="36"/>
  <c r="M77" i="36"/>
  <c r="S77" i="36" s="1"/>
  <c r="V77" i="36" s="1"/>
  <c r="N77" i="36"/>
  <c r="O77" i="36"/>
  <c r="P77" i="36"/>
  <c r="Q77" i="36"/>
  <c r="R77" i="36"/>
  <c r="T77" i="36"/>
  <c r="U77" i="36"/>
  <c r="L78" i="36"/>
  <c r="M78" i="36"/>
  <c r="N78" i="36"/>
  <c r="O78" i="36"/>
  <c r="P78" i="36"/>
  <c r="U78" i="36" s="1"/>
  <c r="Q78" i="36"/>
  <c r="R78" i="36"/>
  <c r="V78" i="36" s="1"/>
  <c r="S78" i="36"/>
  <c r="T78" i="36"/>
  <c r="L79" i="36"/>
  <c r="M79" i="36"/>
  <c r="S79" i="36" s="1"/>
  <c r="V79" i="36" s="1"/>
  <c r="N79" i="36"/>
  <c r="O79" i="36"/>
  <c r="P79" i="36"/>
  <c r="U79" i="36" s="1"/>
  <c r="Q79" i="36"/>
  <c r="R79" i="36"/>
  <c r="T79" i="36"/>
  <c r="L80" i="36"/>
  <c r="M80" i="36"/>
  <c r="S80" i="36" s="1"/>
  <c r="V80" i="36" s="1"/>
  <c r="N80" i="36"/>
  <c r="O80" i="36"/>
  <c r="P80" i="36"/>
  <c r="Q80" i="36"/>
  <c r="R80" i="36"/>
  <c r="U80" i="36"/>
  <c r="L81" i="36"/>
  <c r="M81" i="36"/>
  <c r="T81" i="36" s="1"/>
  <c r="N81" i="36"/>
  <c r="O81" i="36"/>
  <c r="P81" i="36"/>
  <c r="U81" i="36" s="1"/>
  <c r="Q81" i="36"/>
  <c r="R81" i="36"/>
  <c r="L82" i="36"/>
  <c r="M82" i="36"/>
  <c r="T82" i="36" s="1"/>
  <c r="N82" i="36"/>
  <c r="O82" i="36"/>
  <c r="P82" i="36"/>
  <c r="Q82" i="36"/>
  <c r="R82" i="36"/>
  <c r="S82" i="36"/>
  <c r="V82" i="36" s="1"/>
  <c r="U82" i="36"/>
  <c r="L83" i="36"/>
  <c r="M83" i="36"/>
  <c r="N83" i="36"/>
  <c r="O83" i="36"/>
  <c r="P83" i="36"/>
  <c r="S83" i="36" s="1"/>
  <c r="Q83" i="36"/>
  <c r="R83" i="36"/>
  <c r="T83" i="36"/>
  <c r="L84" i="36"/>
  <c r="M84" i="36"/>
  <c r="S84" i="36" s="1"/>
  <c r="N84" i="36"/>
  <c r="O84" i="36"/>
  <c r="P84" i="36"/>
  <c r="Q84" i="36"/>
  <c r="R84" i="36"/>
  <c r="V84" i="36" s="1"/>
  <c r="U84" i="36"/>
  <c r="L85" i="36"/>
  <c r="M85" i="36"/>
  <c r="S85" i="36" s="1"/>
  <c r="V85" i="36" s="1"/>
  <c r="N85" i="36"/>
  <c r="O85" i="36"/>
  <c r="P85" i="36"/>
  <c r="Q85" i="36"/>
  <c r="R85" i="36"/>
  <c r="T85" i="36"/>
  <c r="U85" i="36"/>
  <c r="L86" i="36"/>
  <c r="M86" i="36"/>
  <c r="N86" i="36"/>
  <c r="O86" i="36"/>
  <c r="P86" i="36"/>
  <c r="U86" i="36" s="1"/>
  <c r="Q86" i="36"/>
  <c r="R86" i="36"/>
  <c r="V86" i="36" s="1"/>
  <c r="S86" i="36"/>
  <c r="T86" i="36"/>
  <c r="L87" i="36"/>
  <c r="M87" i="36"/>
  <c r="S87" i="36" s="1"/>
  <c r="V87" i="36" s="1"/>
  <c r="N87" i="36"/>
  <c r="O87" i="36"/>
  <c r="P87" i="36"/>
  <c r="U87" i="36" s="1"/>
  <c r="Q87" i="36"/>
  <c r="R87" i="36"/>
  <c r="T87" i="36"/>
  <c r="L88" i="36"/>
  <c r="M88" i="36"/>
  <c r="S88" i="36" s="1"/>
  <c r="V88" i="36" s="1"/>
  <c r="N88" i="36"/>
  <c r="O88" i="36"/>
  <c r="P88" i="36"/>
  <c r="Q88" i="36"/>
  <c r="R88" i="36"/>
  <c r="U88" i="36"/>
  <c r="L89" i="36"/>
  <c r="M89" i="36"/>
  <c r="T89" i="36" s="1"/>
  <c r="N89" i="36"/>
  <c r="O89" i="36"/>
  <c r="P89" i="36"/>
  <c r="U89" i="36" s="1"/>
  <c r="Q89" i="36"/>
  <c r="R89" i="36"/>
  <c r="L90" i="36"/>
  <c r="M90" i="36"/>
  <c r="T90" i="36" s="1"/>
  <c r="N90" i="36"/>
  <c r="O90" i="36"/>
  <c r="P90" i="36"/>
  <c r="Q90" i="36"/>
  <c r="R90" i="36"/>
  <c r="S90" i="36"/>
  <c r="V90" i="36" s="1"/>
  <c r="U90" i="36"/>
  <c r="L91" i="36"/>
  <c r="M91" i="36"/>
  <c r="N91" i="36"/>
  <c r="O91" i="36"/>
  <c r="P91" i="36"/>
  <c r="S91" i="36" s="1"/>
  <c r="Q91" i="36"/>
  <c r="R91" i="36"/>
  <c r="V91" i="36" s="1"/>
  <c r="T91" i="36"/>
  <c r="L92" i="36"/>
  <c r="M92" i="36"/>
  <c r="S92" i="36" s="1"/>
  <c r="V92" i="36" s="1"/>
  <c r="N92" i="36"/>
  <c r="O92" i="36"/>
  <c r="P92" i="36"/>
  <c r="Q92" i="36"/>
  <c r="R92" i="36"/>
  <c r="U92" i="36"/>
  <c r="L93" i="36"/>
  <c r="M93" i="36"/>
  <c r="S93" i="36" s="1"/>
  <c r="V93" i="36" s="1"/>
  <c r="N93" i="36"/>
  <c r="O93" i="36"/>
  <c r="P93" i="36"/>
  <c r="Q93" i="36"/>
  <c r="R93" i="36"/>
  <c r="T93" i="36"/>
  <c r="U93" i="36"/>
  <c r="L94" i="36"/>
  <c r="M94" i="36"/>
  <c r="N94" i="36"/>
  <c r="O94" i="36"/>
  <c r="P94" i="36"/>
  <c r="U94" i="36" s="1"/>
  <c r="Q94" i="36"/>
  <c r="R94" i="36"/>
  <c r="V94" i="36" s="1"/>
  <c r="S94" i="36"/>
  <c r="T94" i="36"/>
  <c r="L95" i="36"/>
  <c r="M95" i="36"/>
  <c r="S95" i="36" s="1"/>
  <c r="V95" i="36" s="1"/>
  <c r="N95" i="36"/>
  <c r="O95" i="36"/>
  <c r="P95" i="36"/>
  <c r="U95" i="36" s="1"/>
  <c r="Q95" i="36"/>
  <c r="R95" i="36"/>
  <c r="T95" i="36"/>
  <c r="L96" i="36"/>
  <c r="M96" i="36"/>
  <c r="S96" i="36" s="1"/>
  <c r="N96" i="36"/>
  <c r="O96" i="36"/>
  <c r="P96" i="36"/>
  <c r="Q96" i="36"/>
  <c r="R96" i="36"/>
  <c r="U96" i="36"/>
  <c r="L97" i="36"/>
  <c r="M97" i="36"/>
  <c r="T97" i="36" s="1"/>
  <c r="N97" i="36"/>
  <c r="O97" i="36"/>
  <c r="P97" i="36"/>
  <c r="U97" i="36" s="1"/>
  <c r="Q97" i="36"/>
  <c r="R97" i="36"/>
  <c r="L98" i="36"/>
  <c r="M98" i="36"/>
  <c r="T98" i="36" s="1"/>
  <c r="N98" i="36"/>
  <c r="O98" i="36"/>
  <c r="P98" i="36"/>
  <c r="Q98" i="36"/>
  <c r="R98" i="36"/>
  <c r="S98" i="36"/>
  <c r="V98" i="36" s="1"/>
  <c r="U98" i="36"/>
  <c r="L99" i="36"/>
  <c r="M99" i="36"/>
  <c r="N99" i="36"/>
  <c r="O99" i="36"/>
  <c r="P99" i="36"/>
  <c r="S99" i="36" s="1"/>
  <c r="Q99" i="36"/>
  <c r="R99" i="36"/>
  <c r="T99" i="36"/>
  <c r="L100" i="36"/>
  <c r="M100" i="36"/>
  <c r="S100" i="36" s="1"/>
  <c r="V100" i="36" s="1"/>
  <c r="N100" i="36"/>
  <c r="O100" i="36"/>
  <c r="P100" i="36"/>
  <c r="Q100" i="36"/>
  <c r="R100" i="36"/>
  <c r="U100" i="36"/>
  <c r="L101" i="36"/>
  <c r="M101" i="36"/>
  <c r="S101" i="36" s="1"/>
  <c r="V101" i="36" s="1"/>
  <c r="N101" i="36"/>
  <c r="O101" i="36"/>
  <c r="P101" i="36"/>
  <c r="Q101" i="36"/>
  <c r="R101" i="36"/>
  <c r="T101" i="36"/>
  <c r="U101" i="36"/>
  <c r="L102" i="36"/>
  <c r="M102" i="36"/>
  <c r="N102" i="36"/>
  <c r="O102" i="36"/>
  <c r="P102" i="36"/>
  <c r="U102" i="36" s="1"/>
  <c r="Q102" i="36"/>
  <c r="R102" i="36"/>
  <c r="V102" i="36" s="1"/>
  <c r="S102" i="36"/>
  <c r="T102" i="36"/>
  <c r="L103" i="36"/>
  <c r="M103" i="36"/>
  <c r="S103" i="36" s="1"/>
  <c r="V103" i="36" s="1"/>
  <c r="N103" i="36"/>
  <c r="O103" i="36"/>
  <c r="P103" i="36"/>
  <c r="U103" i="36" s="1"/>
  <c r="Q103" i="36"/>
  <c r="R103" i="36"/>
  <c r="T103" i="36"/>
  <c r="L104" i="36"/>
  <c r="M104" i="36"/>
  <c r="S104" i="36" s="1"/>
  <c r="N104" i="36"/>
  <c r="O104" i="36"/>
  <c r="P104" i="36"/>
  <c r="Q104" i="36"/>
  <c r="R104" i="36"/>
  <c r="U104" i="36"/>
  <c r="L105" i="36"/>
  <c r="M105" i="36"/>
  <c r="T105" i="36" s="1"/>
  <c r="N105" i="36"/>
  <c r="O105" i="36"/>
  <c r="P105" i="36"/>
  <c r="U105" i="36" s="1"/>
  <c r="Q105" i="36"/>
  <c r="R105" i="36"/>
  <c r="L106" i="36"/>
  <c r="M106" i="36"/>
  <c r="T106" i="36" s="1"/>
  <c r="N106" i="36"/>
  <c r="O106" i="36"/>
  <c r="P106" i="36"/>
  <c r="Q106" i="36"/>
  <c r="R106" i="36"/>
  <c r="S106" i="36"/>
  <c r="V106" i="36" s="1"/>
  <c r="U106" i="36"/>
  <c r="L107" i="36"/>
  <c r="M107" i="36"/>
  <c r="N107" i="36"/>
  <c r="O107" i="36"/>
  <c r="P107" i="36"/>
  <c r="S107" i="36" s="1"/>
  <c r="Q107" i="36"/>
  <c r="R107" i="36"/>
  <c r="V107" i="36" s="1"/>
  <c r="T107" i="36"/>
  <c r="L108" i="36"/>
  <c r="M108" i="36"/>
  <c r="S108" i="36" s="1"/>
  <c r="V108" i="36" s="1"/>
  <c r="N108" i="36"/>
  <c r="O108" i="36"/>
  <c r="P108" i="36"/>
  <c r="Q108" i="36"/>
  <c r="R108" i="36"/>
  <c r="U108" i="36"/>
  <c r="L109" i="36"/>
  <c r="M109" i="36"/>
  <c r="S109" i="36" s="1"/>
  <c r="V109" i="36" s="1"/>
  <c r="N109" i="36"/>
  <c r="O109" i="36"/>
  <c r="P109" i="36"/>
  <c r="Q109" i="36"/>
  <c r="R109" i="36"/>
  <c r="T109" i="36"/>
  <c r="U109" i="36"/>
  <c r="L110" i="36"/>
  <c r="M110" i="36"/>
  <c r="N110" i="36"/>
  <c r="O110" i="36"/>
  <c r="P110" i="36"/>
  <c r="U110" i="36" s="1"/>
  <c r="Q110" i="36"/>
  <c r="R110" i="36"/>
  <c r="V110" i="36" s="1"/>
  <c r="S110" i="36"/>
  <c r="T110" i="36"/>
  <c r="L111" i="36"/>
  <c r="M111" i="36"/>
  <c r="S111" i="36" s="1"/>
  <c r="V111" i="36" s="1"/>
  <c r="N111" i="36"/>
  <c r="O111" i="36"/>
  <c r="P111" i="36"/>
  <c r="U111" i="36" s="1"/>
  <c r="Q111" i="36"/>
  <c r="R111" i="36"/>
  <c r="T111" i="36"/>
  <c r="L112" i="36"/>
  <c r="M112" i="36"/>
  <c r="S112" i="36" s="1"/>
  <c r="N112" i="36"/>
  <c r="O112" i="36"/>
  <c r="P112" i="36"/>
  <c r="Q112" i="36"/>
  <c r="R112" i="36"/>
  <c r="V112" i="36" s="1"/>
  <c r="U112" i="36"/>
  <c r="L113" i="36"/>
  <c r="M113" i="36"/>
  <c r="T113" i="36" s="1"/>
  <c r="N113" i="36"/>
  <c r="O113" i="36"/>
  <c r="P113" i="36"/>
  <c r="U113" i="36" s="1"/>
  <c r="Q113" i="36"/>
  <c r="R113" i="36"/>
  <c r="L114" i="36"/>
  <c r="M114" i="36"/>
  <c r="T114" i="36" s="1"/>
  <c r="N114" i="36"/>
  <c r="O114" i="36"/>
  <c r="P114" i="36"/>
  <c r="Q114" i="36"/>
  <c r="R114" i="36"/>
  <c r="S114" i="36"/>
  <c r="V114" i="36" s="1"/>
  <c r="U114" i="36"/>
  <c r="L115" i="36"/>
  <c r="M115" i="36"/>
  <c r="N115" i="36"/>
  <c r="O115" i="36"/>
  <c r="P115" i="36"/>
  <c r="S115" i="36" s="1"/>
  <c r="Q115" i="36"/>
  <c r="R115" i="36"/>
  <c r="T115" i="36"/>
  <c r="L116" i="36"/>
  <c r="M116" i="36"/>
  <c r="S116" i="36" s="1"/>
  <c r="V116" i="36" s="1"/>
  <c r="N116" i="36"/>
  <c r="O116" i="36"/>
  <c r="P116" i="36"/>
  <c r="Q116" i="36"/>
  <c r="R116" i="36"/>
  <c r="U116" i="36"/>
  <c r="L117" i="36"/>
  <c r="M117" i="36"/>
  <c r="S117" i="36" s="1"/>
  <c r="V117" i="36" s="1"/>
  <c r="N117" i="36"/>
  <c r="O117" i="36"/>
  <c r="P117" i="36"/>
  <c r="Q117" i="36"/>
  <c r="R117" i="36"/>
  <c r="T117" i="36"/>
  <c r="U117" i="36"/>
  <c r="L118" i="36"/>
  <c r="M118" i="36"/>
  <c r="N118" i="36"/>
  <c r="O118" i="36"/>
  <c r="P118" i="36"/>
  <c r="U118" i="36" s="1"/>
  <c r="Q118" i="36"/>
  <c r="R118" i="36"/>
  <c r="V118" i="36" s="1"/>
  <c r="S118" i="36"/>
  <c r="T118" i="36"/>
  <c r="L119" i="36"/>
  <c r="M119" i="36"/>
  <c r="S119" i="36" s="1"/>
  <c r="V119" i="36" s="1"/>
  <c r="N119" i="36"/>
  <c r="O119" i="36"/>
  <c r="P119" i="36"/>
  <c r="U119" i="36" s="1"/>
  <c r="Q119" i="36"/>
  <c r="R119" i="36"/>
  <c r="T119" i="36"/>
  <c r="L120" i="36"/>
  <c r="M120" i="36"/>
  <c r="S120" i="36" s="1"/>
  <c r="N120" i="36"/>
  <c r="O120" i="36"/>
  <c r="P120" i="36"/>
  <c r="Q120" i="36"/>
  <c r="R120" i="36"/>
  <c r="V120" i="36" s="1"/>
  <c r="U120" i="36"/>
  <c r="L121" i="36"/>
  <c r="M121" i="36"/>
  <c r="T121" i="36" s="1"/>
  <c r="N121" i="36"/>
  <c r="O121" i="36"/>
  <c r="P121" i="36"/>
  <c r="U121" i="36" s="1"/>
  <c r="Q121" i="36"/>
  <c r="R121" i="36"/>
  <c r="L122" i="36"/>
  <c r="M122" i="36"/>
  <c r="T122" i="36" s="1"/>
  <c r="N122" i="36"/>
  <c r="O122" i="36"/>
  <c r="P122" i="36"/>
  <c r="Q122" i="36"/>
  <c r="R122" i="36"/>
  <c r="S122" i="36"/>
  <c r="V122" i="36" s="1"/>
  <c r="U122" i="36"/>
  <c r="L123" i="36"/>
  <c r="M123" i="36"/>
  <c r="N123" i="36"/>
  <c r="O123" i="36"/>
  <c r="P123" i="36"/>
  <c r="S123" i="36" s="1"/>
  <c r="Q123" i="36"/>
  <c r="R123" i="36"/>
  <c r="V123" i="36" s="1"/>
  <c r="T123" i="36"/>
  <c r="L124" i="36"/>
  <c r="M124" i="36"/>
  <c r="S124" i="36" s="1"/>
  <c r="V124" i="36" s="1"/>
  <c r="N124" i="36"/>
  <c r="O124" i="36"/>
  <c r="P124" i="36"/>
  <c r="Q124" i="36"/>
  <c r="R124" i="36"/>
  <c r="U124" i="36"/>
  <c r="L125" i="36"/>
  <c r="M125" i="36"/>
  <c r="S125" i="36" s="1"/>
  <c r="V125" i="36" s="1"/>
  <c r="N125" i="36"/>
  <c r="O125" i="36"/>
  <c r="P125" i="36"/>
  <c r="Q125" i="36"/>
  <c r="R125" i="36"/>
  <c r="T125" i="36"/>
  <c r="U125" i="36"/>
  <c r="L126" i="36"/>
  <c r="M126" i="36"/>
  <c r="N126" i="36"/>
  <c r="O126" i="36"/>
  <c r="P126" i="36"/>
  <c r="U126" i="36" s="1"/>
  <c r="Q126" i="36"/>
  <c r="R126" i="36"/>
  <c r="V126" i="36" s="1"/>
  <c r="S126" i="36"/>
  <c r="T126" i="36"/>
  <c r="L127" i="36"/>
  <c r="M127" i="36"/>
  <c r="S127" i="36" s="1"/>
  <c r="V127" i="36" s="1"/>
  <c r="N127" i="36"/>
  <c r="O127" i="36"/>
  <c r="P127" i="36"/>
  <c r="U127" i="36" s="1"/>
  <c r="Q127" i="36"/>
  <c r="R127" i="36"/>
  <c r="T127" i="36"/>
  <c r="L128" i="36"/>
  <c r="M128" i="36"/>
  <c r="S128" i="36" s="1"/>
  <c r="N128" i="36"/>
  <c r="O128" i="36"/>
  <c r="P128" i="36"/>
  <c r="Q128" i="36"/>
  <c r="R128" i="36"/>
  <c r="U128" i="36"/>
  <c r="L129" i="36"/>
  <c r="M129" i="36"/>
  <c r="T129" i="36" s="1"/>
  <c r="N129" i="36"/>
  <c r="O129" i="36"/>
  <c r="P129" i="36"/>
  <c r="U129" i="36" s="1"/>
  <c r="Q129" i="36"/>
  <c r="R129" i="36"/>
  <c r="L130" i="36"/>
  <c r="M130" i="36"/>
  <c r="T130" i="36" s="1"/>
  <c r="N130" i="36"/>
  <c r="O130" i="36"/>
  <c r="P130" i="36"/>
  <c r="Q130" i="36"/>
  <c r="R130" i="36"/>
  <c r="S130" i="36"/>
  <c r="V130" i="36" s="1"/>
  <c r="U130" i="36"/>
  <c r="L131" i="36"/>
  <c r="M131" i="36"/>
  <c r="N131" i="36"/>
  <c r="O131" i="36"/>
  <c r="P131" i="36"/>
  <c r="S131" i="36" s="1"/>
  <c r="Q131" i="36"/>
  <c r="R131" i="36"/>
  <c r="T131" i="36"/>
  <c r="L132" i="36"/>
  <c r="M132" i="36"/>
  <c r="S132" i="36" s="1"/>
  <c r="V132" i="36" s="1"/>
  <c r="N132" i="36"/>
  <c r="O132" i="36"/>
  <c r="P132" i="36"/>
  <c r="Q132" i="36"/>
  <c r="R132" i="36"/>
  <c r="U132" i="36"/>
  <c r="L133" i="36"/>
  <c r="M133" i="36"/>
  <c r="S133" i="36" s="1"/>
  <c r="V133" i="36" s="1"/>
  <c r="N133" i="36"/>
  <c r="O133" i="36"/>
  <c r="P133" i="36"/>
  <c r="Q133" i="36"/>
  <c r="R133" i="36"/>
  <c r="T133" i="36"/>
  <c r="U133" i="36"/>
  <c r="L134" i="36"/>
  <c r="M134" i="36"/>
  <c r="N134" i="36"/>
  <c r="O134" i="36"/>
  <c r="P134" i="36"/>
  <c r="U134" i="36" s="1"/>
  <c r="Q134" i="36"/>
  <c r="R134" i="36"/>
  <c r="V134" i="36" s="1"/>
  <c r="S134" i="36"/>
  <c r="T134" i="36"/>
  <c r="L135" i="36"/>
  <c r="M135" i="36"/>
  <c r="S135" i="36" s="1"/>
  <c r="V135" i="36" s="1"/>
  <c r="N135" i="36"/>
  <c r="O135" i="36"/>
  <c r="P135" i="36"/>
  <c r="U135" i="36" s="1"/>
  <c r="Q135" i="36"/>
  <c r="R135" i="36"/>
  <c r="T135" i="36"/>
  <c r="L136" i="36"/>
  <c r="M136" i="36"/>
  <c r="S136" i="36" s="1"/>
  <c r="N136" i="36"/>
  <c r="O136" i="36"/>
  <c r="P136" i="36"/>
  <c r="Q136" i="36"/>
  <c r="R136" i="36"/>
  <c r="V136" i="36" s="1"/>
  <c r="U136" i="36"/>
  <c r="L137" i="36"/>
  <c r="M137" i="36"/>
  <c r="T137" i="36" s="1"/>
  <c r="N137" i="36"/>
  <c r="O137" i="36"/>
  <c r="P137" i="36"/>
  <c r="U137" i="36" s="1"/>
  <c r="Q137" i="36"/>
  <c r="R137" i="36"/>
  <c r="L138" i="36"/>
  <c r="M138" i="36"/>
  <c r="T138" i="36" s="1"/>
  <c r="N138" i="36"/>
  <c r="O138" i="36"/>
  <c r="P138" i="36"/>
  <c r="Q138" i="36"/>
  <c r="R138" i="36"/>
  <c r="S138" i="36"/>
  <c r="V138" i="36" s="1"/>
  <c r="U138" i="36"/>
  <c r="L139" i="36"/>
  <c r="M139" i="36"/>
  <c r="N139" i="36"/>
  <c r="O139" i="36"/>
  <c r="P139" i="36"/>
  <c r="S139" i="36" s="1"/>
  <c r="Q139" i="36"/>
  <c r="R139" i="36"/>
  <c r="V139" i="36" s="1"/>
  <c r="T139" i="36"/>
  <c r="L140" i="36"/>
  <c r="M140" i="36"/>
  <c r="S140" i="36" s="1"/>
  <c r="V140" i="36" s="1"/>
  <c r="N140" i="36"/>
  <c r="O140" i="36"/>
  <c r="P140" i="36"/>
  <c r="Q140" i="36"/>
  <c r="R140" i="36"/>
  <c r="U140" i="36"/>
  <c r="L141" i="36"/>
  <c r="M141" i="36"/>
  <c r="S141" i="36" s="1"/>
  <c r="V141" i="36" s="1"/>
  <c r="N141" i="36"/>
  <c r="O141" i="36"/>
  <c r="P141" i="36"/>
  <c r="Q141" i="36"/>
  <c r="R141" i="36"/>
  <c r="T141" i="36"/>
  <c r="U141" i="36"/>
  <c r="L142" i="36"/>
  <c r="M142" i="36"/>
  <c r="N142" i="36"/>
  <c r="O142" i="36"/>
  <c r="P142" i="36"/>
  <c r="U142" i="36" s="1"/>
  <c r="Q142" i="36"/>
  <c r="R142" i="36"/>
  <c r="V142" i="36" s="1"/>
  <c r="S142" i="36"/>
  <c r="T142" i="36"/>
  <c r="L143" i="36"/>
  <c r="M143" i="36"/>
  <c r="S143" i="36" s="1"/>
  <c r="V143" i="36" s="1"/>
  <c r="N143" i="36"/>
  <c r="O143" i="36"/>
  <c r="P143" i="36"/>
  <c r="U143" i="36" s="1"/>
  <c r="Q143" i="36"/>
  <c r="R143" i="36"/>
  <c r="T143" i="36"/>
  <c r="L144" i="36"/>
  <c r="M144" i="36"/>
  <c r="S144" i="36" s="1"/>
  <c r="N144" i="36"/>
  <c r="O144" i="36"/>
  <c r="P144" i="36"/>
  <c r="Q144" i="36"/>
  <c r="R144" i="36"/>
  <c r="V144" i="36" s="1"/>
  <c r="U144" i="36"/>
  <c r="L145" i="36"/>
  <c r="M145" i="36"/>
  <c r="T145" i="36" s="1"/>
  <c r="N145" i="36"/>
  <c r="O145" i="36"/>
  <c r="P145" i="36"/>
  <c r="U145" i="36" s="1"/>
  <c r="Q145" i="36"/>
  <c r="R145" i="36"/>
  <c r="L146" i="36"/>
  <c r="M146" i="36"/>
  <c r="T146" i="36" s="1"/>
  <c r="N146" i="36"/>
  <c r="O146" i="36"/>
  <c r="P146" i="36"/>
  <c r="Q146" i="36"/>
  <c r="R146" i="36"/>
  <c r="S146" i="36"/>
  <c r="V146" i="36" s="1"/>
  <c r="U146" i="36"/>
  <c r="L147" i="36"/>
  <c r="M147" i="36"/>
  <c r="N147" i="36"/>
  <c r="O147" i="36"/>
  <c r="P147" i="36"/>
  <c r="S147" i="36" s="1"/>
  <c r="Q147" i="36"/>
  <c r="R147" i="36"/>
  <c r="T147" i="36"/>
  <c r="L148" i="36"/>
  <c r="M148" i="36"/>
  <c r="S148" i="36" s="1"/>
  <c r="V148" i="36" s="1"/>
  <c r="N148" i="36"/>
  <c r="O148" i="36"/>
  <c r="P148" i="36"/>
  <c r="Q148" i="36"/>
  <c r="R148" i="36"/>
  <c r="U148" i="36"/>
  <c r="L149" i="36"/>
  <c r="M149" i="36"/>
  <c r="S149" i="36" s="1"/>
  <c r="V149" i="36" s="1"/>
  <c r="N149" i="36"/>
  <c r="O149" i="36"/>
  <c r="P149" i="36"/>
  <c r="Q149" i="36"/>
  <c r="R149" i="36"/>
  <c r="T149" i="36"/>
  <c r="U149" i="36"/>
  <c r="L150" i="36"/>
  <c r="M150" i="36"/>
  <c r="N150" i="36"/>
  <c r="O150" i="36"/>
  <c r="P150" i="36"/>
  <c r="U150" i="36" s="1"/>
  <c r="Q150" i="36"/>
  <c r="R150" i="36"/>
  <c r="V150" i="36" s="1"/>
  <c r="S150" i="36"/>
  <c r="T150" i="36"/>
  <c r="L151" i="36"/>
  <c r="M151" i="36"/>
  <c r="S151" i="36" s="1"/>
  <c r="V151" i="36" s="1"/>
  <c r="N151" i="36"/>
  <c r="O151" i="36"/>
  <c r="P151" i="36"/>
  <c r="U151" i="36" s="1"/>
  <c r="Q151" i="36"/>
  <c r="R151" i="36"/>
  <c r="T151" i="36"/>
  <c r="L152" i="36"/>
  <c r="M152" i="36"/>
  <c r="S152" i="36" s="1"/>
  <c r="N152" i="36"/>
  <c r="O152" i="36"/>
  <c r="P152" i="36"/>
  <c r="Q152" i="36"/>
  <c r="R152" i="36"/>
  <c r="V152" i="36" s="1"/>
  <c r="U152" i="36"/>
  <c r="L153" i="36"/>
  <c r="M153" i="36"/>
  <c r="T153" i="36" s="1"/>
  <c r="N153" i="36"/>
  <c r="O153" i="36"/>
  <c r="P153" i="36"/>
  <c r="U153" i="36" s="1"/>
  <c r="Q153" i="36"/>
  <c r="R153" i="36"/>
  <c r="L154" i="36"/>
  <c r="M154" i="36"/>
  <c r="T154" i="36" s="1"/>
  <c r="N154" i="36"/>
  <c r="O154" i="36"/>
  <c r="P154" i="36"/>
  <c r="Q154" i="36"/>
  <c r="R154" i="36"/>
  <c r="S154" i="36"/>
  <c r="V154" i="36" s="1"/>
  <c r="U154" i="36"/>
  <c r="L155" i="36"/>
  <c r="M155" i="36"/>
  <c r="N155" i="36"/>
  <c r="O155" i="36"/>
  <c r="P155" i="36"/>
  <c r="S155" i="36" s="1"/>
  <c r="Q155" i="36"/>
  <c r="R155" i="36"/>
  <c r="V155" i="36" s="1"/>
  <c r="T155" i="36"/>
  <c r="L156" i="36"/>
  <c r="M156" i="36"/>
  <c r="S156" i="36" s="1"/>
  <c r="V156" i="36" s="1"/>
  <c r="N156" i="36"/>
  <c r="O156" i="36"/>
  <c r="P156" i="36"/>
  <c r="Q156" i="36"/>
  <c r="R156" i="36"/>
  <c r="U156" i="36"/>
  <c r="L157" i="36"/>
  <c r="M157" i="36"/>
  <c r="S157" i="36" s="1"/>
  <c r="V157" i="36" s="1"/>
  <c r="N157" i="36"/>
  <c r="O157" i="36"/>
  <c r="P157" i="36"/>
  <c r="Q157" i="36"/>
  <c r="R157" i="36"/>
  <c r="T157" i="36"/>
  <c r="U157" i="36"/>
  <c r="L158" i="36"/>
  <c r="M158" i="36"/>
  <c r="N158" i="36"/>
  <c r="O158" i="36"/>
  <c r="P158" i="36"/>
  <c r="U158" i="36" s="1"/>
  <c r="Q158" i="36"/>
  <c r="R158" i="36"/>
  <c r="V158" i="36" s="1"/>
  <c r="S158" i="36"/>
  <c r="T158" i="36"/>
  <c r="L159" i="36"/>
  <c r="M159" i="36"/>
  <c r="S159" i="36" s="1"/>
  <c r="V159" i="36" s="1"/>
  <c r="N159" i="36"/>
  <c r="O159" i="36"/>
  <c r="P159" i="36"/>
  <c r="U159" i="36" s="1"/>
  <c r="Q159" i="36"/>
  <c r="R159" i="36"/>
  <c r="T159" i="36"/>
  <c r="L160" i="36"/>
  <c r="M160" i="36"/>
  <c r="S160" i="36" s="1"/>
  <c r="N160" i="36"/>
  <c r="O160" i="36"/>
  <c r="P160" i="36"/>
  <c r="Q160" i="36"/>
  <c r="R160" i="36"/>
  <c r="U160" i="36"/>
  <c r="L161" i="36"/>
  <c r="M161" i="36"/>
  <c r="T161" i="36" s="1"/>
  <c r="N161" i="36"/>
  <c r="O161" i="36"/>
  <c r="P161" i="36"/>
  <c r="U161" i="36" s="1"/>
  <c r="Q161" i="36"/>
  <c r="R161" i="36"/>
  <c r="L28" i="36"/>
  <c r="M28" i="36"/>
  <c r="T28" i="36" s="1"/>
  <c r="N28" i="36"/>
  <c r="O28" i="36"/>
  <c r="P28" i="36"/>
  <c r="U28" i="36" s="1"/>
  <c r="Q28" i="36"/>
  <c r="R28" i="36"/>
  <c r="V28" i="36" s="1"/>
  <c r="S28" i="36"/>
  <c r="L29" i="36"/>
  <c r="M29" i="36"/>
  <c r="N29" i="36"/>
  <c r="O29" i="36"/>
  <c r="P29" i="36"/>
  <c r="S29" i="36" s="1"/>
  <c r="V29" i="36" s="1"/>
  <c r="Q29" i="36"/>
  <c r="R29" i="36"/>
  <c r="T29" i="36"/>
  <c r="L30" i="36"/>
  <c r="M30" i="36"/>
  <c r="T30" i="36" s="1"/>
  <c r="N30" i="36"/>
  <c r="O30" i="36"/>
  <c r="P30" i="36"/>
  <c r="Q30" i="36"/>
  <c r="R30" i="36"/>
  <c r="U30" i="36"/>
  <c r="L31" i="36"/>
  <c r="M31" i="36"/>
  <c r="S31" i="36" s="1"/>
  <c r="N31" i="36"/>
  <c r="O31" i="36"/>
  <c r="P31" i="36"/>
  <c r="Q31" i="36"/>
  <c r="R31" i="36"/>
  <c r="U31" i="36"/>
  <c r="L32" i="36"/>
  <c r="M32" i="36"/>
  <c r="N32" i="36"/>
  <c r="O32" i="36"/>
  <c r="P32" i="36"/>
  <c r="Q32" i="36"/>
  <c r="R32" i="36"/>
  <c r="S32" i="36"/>
  <c r="T32" i="36"/>
  <c r="U32" i="36"/>
  <c r="V32" i="36"/>
  <c r="L4" i="36"/>
  <c r="M4" i="36"/>
  <c r="N4" i="36"/>
  <c r="O4" i="36"/>
  <c r="P4" i="36"/>
  <c r="U4" i="36" s="1"/>
  <c r="Q4" i="36"/>
  <c r="R4" i="36"/>
  <c r="V4" i="36" s="1"/>
  <c r="S4" i="36"/>
  <c r="T4" i="36"/>
  <c r="L5" i="36"/>
  <c r="M5" i="36"/>
  <c r="S5" i="36" s="1"/>
  <c r="V5" i="36" s="1"/>
  <c r="N5" i="36"/>
  <c r="O5" i="36"/>
  <c r="P5" i="36"/>
  <c r="U5" i="36" s="1"/>
  <c r="Q5" i="36"/>
  <c r="R5" i="36"/>
  <c r="T5" i="36"/>
  <c r="L6" i="36"/>
  <c r="M6" i="36"/>
  <c r="N6" i="36"/>
  <c r="O6" i="36"/>
  <c r="P6" i="36"/>
  <c r="Q6" i="36"/>
  <c r="R6" i="36"/>
  <c r="V6" i="36" s="1"/>
  <c r="S6" i="36"/>
  <c r="T6" i="36"/>
  <c r="U6" i="36"/>
  <c r="L7" i="36"/>
  <c r="M7" i="36"/>
  <c r="S7" i="36" s="1"/>
  <c r="N7" i="36"/>
  <c r="O7" i="36"/>
  <c r="P7" i="36"/>
  <c r="U7" i="36" s="1"/>
  <c r="Q7" i="36"/>
  <c r="R7" i="36"/>
  <c r="T7" i="36"/>
  <c r="L8" i="36"/>
  <c r="M8" i="36"/>
  <c r="S8" i="36" s="1"/>
  <c r="V8" i="36" s="1"/>
  <c r="N8" i="36"/>
  <c r="O8" i="36"/>
  <c r="P8" i="36"/>
  <c r="Q8" i="36"/>
  <c r="R8" i="36"/>
  <c r="U8" i="36"/>
  <c r="L9" i="36"/>
  <c r="M9" i="36"/>
  <c r="N9" i="36"/>
  <c r="O9" i="36"/>
  <c r="P9" i="36"/>
  <c r="U9" i="36" s="1"/>
  <c r="Q9" i="36"/>
  <c r="R9" i="36"/>
  <c r="V9" i="36" s="1"/>
  <c r="S9" i="36"/>
  <c r="T9" i="36"/>
  <c r="L10" i="36"/>
  <c r="M10" i="36"/>
  <c r="S10" i="36" s="1"/>
  <c r="V10" i="36" s="1"/>
  <c r="N10" i="36"/>
  <c r="O10" i="36"/>
  <c r="P10" i="36"/>
  <c r="U10" i="36" s="1"/>
  <c r="Q10" i="36"/>
  <c r="R10" i="36"/>
  <c r="L11" i="36"/>
  <c r="M11" i="36"/>
  <c r="S11" i="36" s="1"/>
  <c r="V11" i="36" s="1"/>
  <c r="N11" i="36"/>
  <c r="O11" i="36"/>
  <c r="P11" i="36"/>
  <c r="Q11" i="36"/>
  <c r="R11" i="36"/>
  <c r="T11" i="36"/>
  <c r="U11" i="36"/>
  <c r="L12" i="36"/>
  <c r="M12" i="36"/>
  <c r="T12" i="36" s="1"/>
  <c r="N12" i="36"/>
  <c r="O12" i="36"/>
  <c r="P12" i="36"/>
  <c r="Q12" i="36"/>
  <c r="R12" i="36"/>
  <c r="V12" i="36" s="1"/>
  <c r="S12" i="36"/>
  <c r="U12" i="36"/>
  <c r="L13" i="36"/>
  <c r="M13" i="36"/>
  <c r="S13" i="36" s="1"/>
  <c r="V13" i="36" s="1"/>
  <c r="N13" i="36"/>
  <c r="O13" i="36"/>
  <c r="P13" i="36"/>
  <c r="U13" i="36" s="1"/>
  <c r="Q13" i="36"/>
  <c r="R13" i="36"/>
  <c r="T13" i="36"/>
  <c r="L14" i="36"/>
  <c r="M14" i="36"/>
  <c r="N14" i="36"/>
  <c r="O14" i="36"/>
  <c r="P14" i="36"/>
  <c r="Q14" i="36"/>
  <c r="R14" i="36"/>
  <c r="V14" i="36" s="1"/>
  <c r="S14" i="36"/>
  <c r="T14" i="36"/>
  <c r="U14" i="36"/>
  <c r="L15" i="36"/>
  <c r="M15" i="36"/>
  <c r="S15" i="36" s="1"/>
  <c r="N15" i="36"/>
  <c r="O15" i="36"/>
  <c r="P15" i="36"/>
  <c r="U15" i="36" s="1"/>
  <c r="Q15" i="36"/>
  <c r="R15" i="36"/>
  <c r="V15" i="36" s="1"/>
  <c r="T15" i="36"/>
  <c r="L16" i="36"/>
  <c r="M16" i="36"/>
  <c r="S16" i="36" s="1"/>
  <c r="V16" i="36" s="1"/>
  <c r="N16" i="36"/>
  <c r="O16" i="36"/>
  <c r="P16" i="36"/>
  <c r="Q16" i="36"/>
  <c r="R16" i="36"/>
  <c r="U16" i="36"/>
  <c r="L17" i="36"/>
  <c r="M17" i="36"/>
  <c r="N17" i="36"/>
  <c r="O17" i="36"/>
  <c r="P17" i="36"/>
  <c r="U17" i="36" s="1"/>
  <c r="Q17" i="36"/>
  <c r="R17" i="36"/>
  <c r="T17" i="36"/>
  <c r="L18" i="36"/>
  <c r="M18" i="36"/>
  <c r="S18" i="36" s="1"/>
  <c r="V18" i="36" s="1"/>
  <c r="N18" i="36"/>
  <c r="O18" i="36"/>
  <c r="P18" i="36"/>
  <c r="Q18" i="36"/>
  <c r="R18" i="36"/>
  <c r="U18" i="36"/>
  <c r="L19" i="36"/>
  <c r="M19" i="36"/>
  <c r="S19" i="36" s="1"/>
  <c r="N19" i="36"/>
  <c r="O19" i="36"/>
  <c r="P19" i="36"/>
  <c r="Q19" i="36"/>
  <c r="R19" i="36"/>
  <c r="V19" i="36" s="1"/>
  <c r="T19" i="36"/>
  <c r="U19" i="36"/>
  <c r="L20" i="36"/>
  <c r="M20" i="36"/>
  <c r="T20" i="36" s="1"/>
  <c r="N20" i="36"/>
  <c r="O20" i="36"/>
  <c r="P20" i="36"/>
  <c r="Q20" i="36"/>
  <c r="R20" i="36"/>
  <c r="V20" i="36" s="1"/>
  <c r="S20" i="36"/>
  <c r="U20" i="36"/>
  <c r="L21" i="36"/>
  <c r="M21" i="36"/>
  <c r="S21" i="36" s="1"/>
  <c r="V21" i="36" s="1"/>
  <c r="N21" i="36"/>
  <c r="O21" i="36"/>
  <c r="P21" i="36"/>
  <c r="U21" i="36" s="1"/>
  <c r="Q21" i="36"/>
  <c r="R21" i="36"/>
  <c r="T21" i="36"/>
  <c r="L22" i="36"/>
  <c r="M22" i="36"/>
  <c r="N22" i="36"/>
  <c r="O22" i="36"/>
  <c r="P22" i="36"/>
  <c r="Q22" i="36"/>
  <c r="R22" i="36"/>
  <c r="V22" i="36" s="1"/>
  <c r="S22" i="36"/>
  <c r="T22" i="36"/>
  <c r="U22" i="36"/>
  <c r="L23" i="36"/>
  <c r="M23" i="36"/>
  <c r="S23" i="36" s="1"/>
  <c r="V23" i="36" s="1"/>
  <c r="N23" i="36"/>
  <c r="O23" i="36"/>
  <c r="P23" i="36"/>
  <c r="U23" i="36" s="1"/>
  <c r="Q23" i="36"/>
  <c r="R23" i="36"/>
  <c r="T23" i="36"/>
  <c r="L24" i="36"/>
  <c r="M24" i="36"/>
  <c r="S24" i="36" s="1"/>
  <c r="V24" i="36" s="1"/>
  <c r="N24" i="36"/>
  <c r="O24" i="36"/>
  <c r="P24" i="36"/>
  <c r="Q24" i="36"/>
  <c r="R24" i="36"/>
  <c r="U24" i="36"/>
  <c r="L25" i="36"/>
  <c r="M25" i="36"/>
  <c r="N25" i="36"/>
  <c r="O25" i="36"/>
  <c r="P25" i="36"/>
  <c r="U25" i="36" s="1"/>
  <c r="Q25" i="36"/>
  <c r="R25" i="36"/>
  <c r="V25" i="36" s="1"/>
  <c r="S25" i="36"/>
  <c r="T25" i="36"/>
  <c r="L26" i="36"/>
  <c r="M26" i="36"/>
  <c r="S26" i="36" s="1"/>
  <c r="V26" i="36" s="1"/>
  <c r="N26" i="36"/>
  <c r="O26" i="36"/>
  <c r="P26" i="36"/>
  <c r="U26" i="36" s="1"/>
  <c r="Q26" i="36"/>
  <c r="R26" i="36"/>
  <c r="L27" i="36"/>
  <c r="M27" i="36"/>
  <c r="S27" i="36" s="1"/>
  <c r="N27" i="36"/>
  <c r="O27" i="36"/>
  <c r="P27" i="36"/>
  <c r="Q27" i="36"/>
  <c r="R27" i="36"/>
  <c r="T27" i="36"/>
  <c r="U27" i="36"/>
  <c r="L28" i="31"/>
  <c r="M28" i="31"/>
  <c r="N28" i="31"/>
  <c r="O28" i="31"/>
  <c r="P28" i="31"/>
  <c r="U28" i="31" s="1"/>
  <c r="Q28" i="31"/>
  <c r="R28" i="31"/>
  <c r="T28" i="31"/>
  <c r="L29" i="31"/>
  <c r="M29" i="31"/>
  <c r="S29" i="31" s="1"/>
  <c r="V29" i="31" s="1"/>
  <c r="N29" i="31"/>
  <c r="O29" i="31"/>
  <c r="P29" i="31"/>
  <c r="Q29" i="31"/>
  <c r="R29" i="31"/>
  <c r="U29" i="31"/>
  <c r="L30" i="31"/>
  <c r="M30" i="31"/>
  <c r="N30" i="31"/>
  <c r="O30" i="31"/>
  <c r="P30" i="31"/>
  <c r="Q30" i="31"/>
  <c r="R30" i="31"/>
  <c r="V30" i="31" s="1"/>
  <c r="S30" i="31"/>
  <c r="T30" i="31"/>
  <c r="U30" i="31"/>
  <c r="L31" i="31"/>
  <c r="M31" i="31"/>
  <c r="N31" i="31"/>
  <c r="O31" i="31"/>
  <c r="P31" i="31"/>
  <c r="S31" i="31" s="1"/>
  <c r="Q31" i="31"/>
  <c r="R31" i="31"/>
  <c r="T31" i="31"/>
  <c r="L32" i="31"/>
  <c r="M32" i="31"/>
  <c r="S32" i="31" s="1"/>
  <c r="V32" i="31" s="1"/>
  <c r="N32" i="31"/>
  <c r="O32" i="31"/>
  <c r="P32" i="31"/>
  <c r="Q32" i="31"/>
  <c r="R32" i="31"/>
  <c r="T32" i="31"/>
  <c r="U32" i="31"/>
  <c r="L33" i="31"/>
  <c r="M33" i="31"/>
  <c r="N33" i="31"/>
  <c r="O33" i="31"/>
  <c r="P33" i="31"/>
  <c r="U33" i="31" s="1"/>
  <c r="Q33" i="31"/>
  <c r="R33" i="31"/>
  <c r="V33" i="31" s="1"/>
  <c r="S33" i="31"/>
  <c r="T33" i="31"/>
  <c r="L34" i="31"/>
  <c r="M34" i="31"/>
  <c r="S34" i="31" s="1"/>
  <c r="V34" i="31" s="1"/>
  <c r="N34" i="31"/>
  <c r="O34" i="31"/>
  <c r="P34" i="31"/>
  <c r="U34" i="31" s="1"/>
  <c r="Q34" i="31"/>
  <c r="R34" i="31"/>
  <c r="L35" i="31"/>
  <c r="M35" i="31"/>
  <c r="N35" i="31"/>
  <c r="O35" i="31"/>
  <c r="P35" i="31"/>
  <c r="Q35" i="31"/>
  <c r="R35" i="31"/>
  <c r="S35" i="31"/>
  <c r="V35" i="31" s="1"/>
  <c r="T35" i="31"/>
  <c r="U35" i="31"/>
  <c r="L36" i="31"/>
  <c r="M36" i="31"/>
  <c r="N36" i="31"/>
  <c r="O36" i="31"/>
  <c r="P36" i="31"/>
  <c r="U36" i="31" s="1"/>
  <c r="Q36" i="31"/>
  <c r="R36" i="31"/>
  <c r="T36" i="31"/>
  <c r="L37" i="31"/>
  <c r="M37" i="31"/>
  <c r="S37" i="31" s="1"/>
  <c r="V37" i="31" s="1"/>
  <c r="N37" i="31"/>
  <c r="O37" i="31"/>
  <c r="P37" i="31"/>
  <c r="Q37" i="31"/>
  <c r="R37" i="31"/>
  <c r="U37" i="31"/>
  <c r="L38" i="31"/>
  <c r="M38" i="31"/>
  <c r="N38" i="31"/>
  <c r="O38" i="31"/>
  <c r="P38" i="31"/>
  <c r="Q38" i="31"/>
  <c r="R38" i="31"/>
  <c r="V38" i="31" s="1"/>
  <c r="S38" i="31"/>
  <c r="T38" i="31"/>
  <c r="U38" i="31"/>
  <c r="L39" i="31"/>
  <c r="M39" i="31"/>
  <c r="N39" i="31"/>
  <c r="O39" i="31"/>
  <c r="P39" i="31"/>
  <c r="S39" i="31" s="1"/>
  <c r="Q39" i="31"/>
  <c r="R39" i="31"/>
  <c r="T39" i="31"/>
  <c r="L40" i="31"/>
  <c r="M40" i="31"/>
  <c r="S40" i="31" s="1"/>
  <c r="V40" i="31" s="1"/>
  <c r="N40" i="31"/>
  <c r="O40" i="31"/>
  <c r="P40" i="31"/>
  <c r="Q40" i="31"/>
  <c r="R40" i="31"/>
  <c r="T40" i="31"/>
  <c r="U40" i="31"/>
  <c r="L41" i="31"/>
  <c r="M41" i="31"/>
  <c r="N41" i="31"/>
  <c r="O41" i="31"/>
  <c r="P41" i="31"/>
  <c r="U41" i="31" s="1"/>
  <c r="Q41" i="31"/>
  <c r="R41" i="31"/>
  <c r="V41" i="31" s="1"/>
  <c r="S41" i="31"/>
  <c r="T41" i="31"/>
  <c r="L42" i="31"/>
  <c r="M42" i="31"/>
  <c r="S42" i="31" s="1"/>
  <c r="V42" i="31" s="1"/>
  <c r="N42" i="31"/>
  <c r="O42" i="31"/>
  <c r="P42" i="31"/>
  <c r="U42" i="31" s="1"/>
  <c r="Q42" i="31"/>
  <c r="R42" i="31"/>
  <c r="L43" i="31"/>
  <c r="M43" i="31"/>
  <c r="N43" i="31"/>
  <c r="O43" i="31"/>
  <c r="P43" i="31"/>
  <c r="Q43" i="31"/>
  <c r="R43" i="31"/>
  <c r="S43" i="31"/>
  <c r="V43" i="31" s="1"/>
  <c r="T43" i="31"/>
  <c r="U43" i="31"/>
  <c r="L44" i="31"/>
  <c r="M44" i="31"/>
  <c r="N44" i="31"/>
  <c r="O44" i="31"/>
  <c r="P44" i="31"/>
  <c r="U44" i="31" s="1"/>
  <c r="Q44" i="31"/>
  <c r="R44" i="31"/>
  <c r="T44" i="31"/>
  <c r="L45" i="31"/>
  <c r="M45" i="31"/>
  <c r="N45" i="31"/>
  <c r="O45" i="31"/>
  <c r="P45" i="31"/>
  <c r="U45" i="31" s="1"/>
  <c r="Q45" i="31"/>
  <c r="R45" i="31"/>
  <c r="L46" i="31"/>
  <c r="M46" i="31"/>
  <c r="T46" i="31" s="1"/>
  <c r="N46" i="31"/>
  <c r="O46" i="31"/>
  <c r="P46" i="31"/>
  <c r="Q46" i="31"/>
  <c r="R46" i="31"/>
  <c r="V46" i="31" s="1"/>
  <c r="S46" i="31"/>
  <c r="U46" i="31"/>
  <c r="L47" i="31"/>
  <c r="M47" i="31"/>
  <c r="N47" i="31"/>
  <c r="O47" i="31"/>
  <c r="P47" i="31"/>
  <c r="S47" i="31" s="1"/>
  <c r="Q47" i="31"/>
  <c r="R47" i="31"/>
  <c r="T47" i="31"/>
  <c r="L48" i="31"/>
  <c r="M48" i="31"/>
  <c r="S48" i="31" s="1"/>
  <c r="V48" i="31" s="1"/>
  <c r="N48" i="31"/>
  <c r="O48" i="31"/>
  <c r="P48" i="31"/>
  <c r="Q48" i="31"/>
  <c r="R48" i="31"/>
  <c r="T48" i="31"/>
  <c r="U48" i="31"/>
  <c r="L49" i="31"/>
  <c r="M49" i="31"/>
  <c r="N49" i="31"/>
  <c r="O49" i="31"/>
  <c r="P49" i="31"/>
  <c r="U49" i="31" s="1"/>
  <c r="Q49" i="31"/>
  <c r="R49" i="31"/>
  <c r="V49" i="31" s="1"/>
  <c r="S49" i="31"/>
  <c r="T49" i="31"/>
  <c r="L50" i="31"/>
  <c r="M50" i="31"/>
  <c r="S50" i="31" s="1"/>
  <c r="V50" i="31" s="1"/>
  <c r="N50" i="31"/>
  <c r="O50" i="31"/>
  <c r="P50" i="31"/>
  <c r="U50" i="31" s="1"/>
  <c r="Q50" i="31"/>
  <c r="R50" i="31"/>
  <c r="L51" i="31"/>
  <c r="M51" i="31"/>
  <c r="N51" i="31"/>
  <c r="O51" i="31"/>
  <c r="P51" i="31"/>
  <c r="Q51" i="31"/>
  <c r="R51" i="31"/>
  <c r="S51" i="31"/>
  <c r="V51" i="31" s="1"/>
  <c r="T51" i="31"/>
  <c r="U51" i="31"/>
  <c r="L52" i="31"/>
  <c r="M52" i="31"/>
  <c r="N52" i="31"/>
  <c r="O52" i="31"/>
  <c r="P52" i="31"/>
  <c r="U52" i="31" s="1"/>
  <c r="Q52" i="31"/>
  <c r="R52" i="31"/>
  <c r="T52" i="31"/>
  <c r="L53" i="31"/>
  <c r="M53" i="31"/>
  <c r="S53" i="31" s="1"/>
  <c r="V53" i="31" s="1"/>
  <c r="N53" i="31"/>
  <c r="O53" i="31"/>
  <c r="P53" i="31"/>
  <c r="Q53" i="31"/>
  <c r="R53" i="31"/>
  <c r="U53" i="31"/>
  <c r="L54" i="31"/>
  <c r="M54" i="31"/>
  <c r="N54" i="31"/>
  <c r="O54" i="31"/>
  <c r="P54" i="31"/>
  <c r="Q54" i="31"/>
  <c r="R54" i="31"/>
  <c r="V54" i="31" s="1"/>
  <c r="S54" i="31"/>
  <c r="T54" i="31"/>
  <c r="U54" i="31"/>
  <c r="L55" i="31"/>
  <c r="M55" i="31"/>
  <c r="N55" i="31"/>
  <c r="O55" i="31"/>
  <c r="P55" i="31"/>
  <c r="S55" i="31" s="1"/>
  <c r="Q55" i="31"/>
  <c r="R55" i="31"/>
  <c r="V55" i="31" s="1"/>
  <c r="T55" i="31"/>
  <c r="L56" i="31"/>
  <c r="M56" i="31"/>
  <c r="S56" i="31" s="1"/>
  <c r="V56" i="31" s="1"/>
  <c r="N56" i="31"/>
  <c r="O56" i="31"/>
  <c r="P56" i="31"/>
  <c r="Q56" i="31"/>
  <c r="R56" i="31"/>
  <c r="T56" i="31"/>
  <c r="U56" i="31"/>
  <c r="L57" i="31"/>
  <c r="M57" i="31"/>
  <c r="N57" i="31"/>
  <c r="O57" i="31"/>
  <c r="P57" i="31"/>
  <c r="Q57" i="31"/>
  <c r="R57" i="31"/>
  <c r="V57" i="31" s="1"/>
  <c r="S57" i="31"/>
  <c r="T57" i="31"/>
  <c r="U57" i="31"/>
  <c r="L58" i="31"/>
  <c r="M58" i="31"/>
  <c r="S58" i="31" s="1"/>
  <c r="V58" i="31" s="1"/>
  <c r="N58" i="31"/>
  <c r="O58" i="31"/>
  <c r="P58" i="31"/>
  <c r="U58" i="31" s="1"/>
  <c r="Q58" i="31"/>
  <c r="R58" i="31"/>
  <c r="L59" i="31"/>
  <c r="M59" i="31"/>
  <c r="N59" i="31"/>
  <c r="O59" i="31"/>
  <c r="P59" i="31"/>
  <c r="Q59" i="31"/>
  <c r="R59" i="31"/>
  <c r="S59" i="31"/>
  <c r="V59" i="31" s="1"/>
  <c r="T59" i="31"/>
  <c r="U59" i="31"/>
  <c r="L60" i="31"/>
  <c r="M60" i="31"/>
  <c r="N60" i="31"/>
  <c r="O60" i="31"/>
  <c r="P60" i="31"/>
  <c r="U60" i="31" s="1"/>
  <c r="Q60" i="31"/>
  <c r="R60" i="31"/>
  <c r="T60" i="31"/>
  <c r="L61" i="31"/>
  <c r="M61" i="31"/>
  <c r="S61" i="31" s="1"/>
  <c r="V61" i="31" s="1"/>
  <c r="N61" i="31"/>
  <c r="O61" i="31"/>
  <c r="P61" i="31"/>
  <c r="Q61" i="31"/>
  <c r="R61" i="31"/>
  <c r="U61" i="31"/>
  <c r="L62" i="31"/>
  <c r="M62" i="31"/>
  <c r="N62" i="31"/>
  <c r="O62" i="31"/>
  <c r="P62" i="31"/>
  <c r="Q62" i="31"/>
  <c r="R62" i="31"/>
  <c r="V62" i="31" s="1"/>
  <c r="S62" i="31"/>
  <c r="T62" i="31"/>
  <c r="U62" i="31"/>
  <c r="L63" i="31"/>
  <c r="M63" i="31"/>
  <c r="N63" i="31"/>
  <c r="O63" i="31"/>
  <c r="P63" i="31"/>
  <c r="S63" i="31" s="1"/>
  <c r="Q63" i="31"/>
  <c r="R63" i="31"/>
  <c r="V63" i="31" s="1"/>
  <c r="T63" i="31"/>
  <c r="L64" i="31"/>
  <c r="M64" i="31"/>
  <c r="S64" i="31" s="1"/>
  <c r="V64" i="31" s="1"/>
  <c r="N64" i="31"/>
  <c r="O64" i="31"/>
  <c r="P64" i="31"/>
  <c r="Q64" i="31"/>
  <c r="R64" i="31"/>
  <c r="T64" i="31"/>
  <c r="U64" i="31"/>
  <c r="L65" i="31"/>
  <c r="M65" i="31"/>
  <c r="N65" i="31"/>
  <c r="O65" i="31"/>
  <c r="P65" i="31"/>
  <c r="U65" i="31" s="1"/>
  <c r="Q65" i="31"/>
  <c r="R65" i="31"/>
  <c r="V65" i="31" s="1"/>
  <c r="S65" i="31"/>
  <c r="T65" i="31"/>
  <c r="L66" i="31"/>
  <c r="M66" i="31"/>
  <c r="S66" i="31" s="1"/>
  <c r="N66" i="31"/>
  <c r="O66" i="31"/>
  <c r="P66" i="31"/>
  <c r="U66" i="31" s="1"/>
  <c r="Q66" i="31"/>
  <c r="R66" i="31"/>
  <c r="L67" i="31"/>
  <c r="M67" i="31"/>
  <c r="N67" i="31"/>
  <c r="O67" i="31"/>
  <c r="P67" i="31"/>
  <c r="Q67" i="31"/>
  <c r="R67" i="31"/>
  <c r="S67" i="31"/>
  <c r="V67" i="31" s="1"/>
  <c r="T67" i="31"/>
  <c r="U67" i="31"/>
  <c r="L68" i="31"/>
  <c r="M68" i="31"/>
  <c r="N68" i="31"/>
  <c r="O68" i="31"/>
  <c r="P68" i="31"/>
  <c r="U68" i="31" s="1"/>
  <c r="Q68" i="31"/>
  <c r="R68" i="31"/>
  <c r="T68" i="31"/>
  <c r="L69" i="31"/>
  <c r="M69" i="31"/>
  <c r="S69" i="31" s="1"/>
  <c r="V69" i="31" s="1"/>
  <c r="N69" i="31"/>
  <c r="O69" i="31"/>
  <c r="P69" i="31"/>
  <c r="Q69" i="31"/>
  <c r="R69" i="31"/>
  <c r="U69" i="31"/>
  <c r="L70" i="31"/>
  <c r="M70" i="31"/>
  <c r="N70" i="31"/>
  <c r="O70" i="31"/>
  <c r="P70" i="31"/>
  <c r="Q70" i="31"/>
  <c r="R70" i="31"/>
  <c r="V70" i="31" s="1"/>
  <c r="S70" i="31"/>
  <c r="T70" i="31"/>
  <c r="U70" i="31"/>
  <c r="L71" i="31"/>
  <c r="M71" i="31"/>
  <c r="N71" i="31"/>
  <c r="O71" i="31"/>
  <c r="P71" i="31"/>
  <c r="S71" i="31" s="1"/>
  <c r="Q71" i="31"/>
  <c r="R71" i="31"/>
  <c r="T71" i="31"/>
  <c r="L72" i="31"/>
  <c r="M72" i="31"/>
  <c r="S72" i="31" s="1"/>
  <c r="V72" i="31" s="1"/>
  <c r="N72" i="31"/>
  <c r="O72" i="31"/>
  <c r="P72" i="31"/>
  <c r="Q72" i="31"/>
  <c r="R72" i="31"/>
  <c r="T72" i="31"/>
  <c r="U72" i="31"/>
  <c r="L73" i="31"/>
  <c r="M73" i="31"/>
  <c r="N73" i="31"/>
  <c r="O73" i="31"/>
  <c r="P73" i="31"/>
  <c r="U73" i="31" s="1"/>
  <c r="Q73" i="31"/>
  <c r="R73" i="31"/>
  <c r="V73" i="31" s="1"/>
  <c r="S73" i="31"/>
  <c r="T73" i="31"/>
  <c r="L74" i="31"/>
  <c r="M74" i="31"/>
  <c r="S74" i="31" s="1"/>
  <c r="V74" i="31" s="1"/>
  <c r="N74" i="31"/>
  <c r="O74" i="31"/>
  <c r="P74" i="31"/>
  <c r="U74" i="31" s="1"/>
  <c r="Q74" i="31"/>
  <c r="R74" i="31"/>
  <c r="L75" i="31"/>
  <c r="M75" i="31"/>
  <c r="N75" i="31"/>
  <c r="O75" i="31"/>
  <c r="P75" i="31"/>
  <c r="Q75" i="31"/>
  <c r="R75" i="31"/>
  <c r="S75" i="31"/>
  <c r="V75" i="31" s="1"/>
  <c r="T75" i="31"/>
  <c r="U75" i="31"/>
  <c r="L76" i="31"/>
  <c r="M76" i="31"/>
  <c r="N76" i="31"/>
  <c r="O76" i="31"/>
  <c r="P76" i="31"/>
  <c r="U76" i="31" s="1"/>
  <c r="Q76" i="31"/>
  <c r="R76" i="31"/>
  <c r="T76" i="31"/>
  <c r="L77" i="31"/>
  <c r="M77" i="31"/>
  <c r="S77" i="31" s="1"/>
  <c r="V77" i="31" s="1"/>
  <c r="N77" i="31"/>
  <c r="O77" i="31"/>
  <c r="P77" i="31"/>
  <c r="Q77" i="31"/>
  <c r="R77" i="31"/>
  <c r="U77" i="31"/>
  <c r="L78" i="31"/>
  <c r="M78" i="31"/>
  <c r="N78" i="31"/>
  <c r="O78" i="31"/>
  <c r="P78" i="31"/>
  <c r="Q78" i="31"/>
  <c r="R78" i="31"/>
  <c r="V78" i="31" s="1"/>
  <c r="S78" i="31"/>
  <c r="T78" i="31"/>
  <c r="U78" i="31"/>
  <c r="L79" i="31"/>
  <c r="M79" i="31"/>
  <c r="N79" i="31"/>
  <c r="O79" i="31"/>
  <c r="P79" i="31"/>
  <c r="S79" i="31" s="1"/>
  <c r="Q79" i="31"/>
  <c r="R79" i="31"/>
  <c r="V79" i="31" s="1"/>
  <c r="T79" i="31"/>
  <c r="L80" i="31"/>
  <c r="M80" i="31"/>
  <c r="S80" i="31" s="1"/>
  <c r="V80" i="31" s="1"/>
  <c r="N80" i="31"/>
  <c r="O80" i="31"/>
  <c r="P80" i="31"/>
  <c r="Q80" i="31"/>
  <c r="R80" i="31"/>
  <c r="T80" i="31"/>
  <c r="U80" i="31"/>
  <c r="L81" i="31"/>
  <c r="M81" i="31"/>
  <c r="N81" i="31"/>
  <c r="O81" i="31"/>
  <c r="P81" i="31"/>
  <c r="U81" i="31" s="1"/>
  <c r="Q81" i="31"/>
  <c r="R81" i="31"/>
  <c r="V81" i="31" s="1"/>
  <c r="S81" i="31"/>
  <c r="T81" i="31"/>
  <c r="L82" i="31"/>
  <c r="M82" i="31"/>
  <c r="S82" i="31" s="1"/>
  <c r="V82" i="31" s="1"/>
  <c r="N82" i="31"/>
  <c r="O82" i="31"/>
  <c r="P82" i="31"/>
  <c r="U82" i="31" s="1"/>
  <c r="Q82" i="31"/>
  <c r="R82" i="31"/>
  <c r="L83" i="31"/>
  <c r="M83" i="31"/>
  <c r="N83" i="31"/>
  <c r="O83" i="31"/>
  <c r="P83" i="31"/>
  <c r="Q83" i="31"/>
  <c r="R83" i="31"/>
  <c r="S83" i="31"/>
  <c r="V83" i="31" s="1"/>
  <c r="T83" i="31"/>
  <c r="U83" i="31"/>
  <c r="L84" i="31"/>
  <c r="M84" i="31"/>
  <c r="N84" i="31"/>
  <c r="O84" i="31"/>
  <c r="P84" i="31"/>
  <c r="U84" i="31" s="1"/>
  <c r="Q84" i="31"/>
  <c r="R84" i="31"/>
  <c r="T84" i="31"/>
  <c r="L85" i="31"/>
  <c r="M85" i="31"/>
  <c r="S85" i="31" s="1"/>
  <c r="N85" i="31"/>
  <c r="O85" i="31"/>
  <c r="P85" i="31"/>
  <c r="Q85" i="31"/>
  <c r="R85" i="31"/>
  <c r="U85" i="31"/>
  <c r="L86" i="31"/>
  <c r="M86" i="31"/>
  <c r="N86" i="31"/>
  <c r="O86" i="31"/>
  <c r="P86" i="31"/>
  <c r="Q86" i="31"/>
  <c r="R86" i="31"/>
  <c r="V86" i="31" s="1"/>
  <c r="S86" i="31"/>
  <c r="T86" i="31"/>
  <c r="U86" i="31"/>
  <c r="L87" i="31"/>
  <c r="M87" i="31"/>
  <c r="T87" i="31" s="1"/>
  <c r="N87" i="31"/>
  <c r="O87" i="31"/>
  <c r="P87" i="31"/>
  <c r="S87" i="31" s="1"/>
  <c r="V87" i="31" s="1"/>
  <c r="Q87" i="31"/>
  <c r="R87" i="31"/>
  <c r="L88" i="31"/>
  <c r="M88" i="31"/>
  <c r="N88" i="31"/>
  <c r="O88" i="31"/>
  <c r="P88" i="31"/>
  <c r="Q88" i="31"/>
  <c r="R88" i="31"/>
  <c r="S88" i="31"/>
  <c r="T88" i="31"/>
  <c r="U88" i="31"/>
  <c r="V88" i="31"/>
  <c r="L89" i="31"/>
  <c r="M89" i="31"/>
  <c r="N89" i="31"/>
  <c r="O89" i="31"/>
  <c r="P89" i="31"/>
  <c r="U89" i="31" s="1"/>
  <c r="Q89" i="31"/>
  <c r="R89" i="31"/>
  <c r="V89" i="31" s="1"/>
  <c r="S89" i="31"/>
  <c r="T89" i="31"/>
  <c r="L90" i="31"/>
  <c r="M90" i="31"/>
  <c r="S90" i="31" s="1"/>
  <c r="V90" i="31" s="1"/>
  <c r="N90" i="31"/>
  <c r="O90" i="31"/>
  <c r="P90" i="31"/>
  <c r="U90" i="31" s="1"/>
  <c r="Q90" i="31"/>
  <c r="R90" i="31"/>
  <c r="L91" i="31"/>
  <c r="M91" i="31"/>
  <c r="N91" i="31"/>
  <c r="O91" i="31"/>
  <c r="P91" i="31"/>
  <c r="Q91" i="31"/>
  <c r="R91" i="31"/>
  <c r="S91" i="31"/>
  <c r="V91" i="31" s="1"/>
  <c r="T91" i="31"/>
  <c r="U91" i="31"/>
  <c r="L92" i="31"/>
  <c r="M92" i="31"/>
  <c r="N92" i="31"/>
  <c r="O92" i="31"/>
  <c r="P92" i="31"/>
  <c r="U92" i="31" s="1"/>
  <c r="Q92" i="31"/>
  <c r="R92" i="31"/>
  <c r="T92" i="31"/>
  <c r="L93" i="31"/>
  <c r="M93" i="31"/>
  <c r="S93" i="31" s="1"/>
  <c r="V93" i="31" s="1"/>
  <c r="N93" i="31"/>
  <c r="O93" i="31"/>
  <c r="P93" i="31"/>
  <c r="Q93" i="31"/>
  <c r="R93" i="31"/>
  <c r="U93" i="31"/>
  <c r="L94" i="31"/>
  <c r="M94" i="31"/>
  <c r="N94" i="31"/>
  <c r="O94" i="31"/>
  <c r="P94" i="31"/>
  <c r="Q94" i="31"/>
  <c r="R94" i="31"/>
  <c r="V94" i="31" s="1"/>
  <c r="S94" i="31"/>
  <c r="T94" i="31"/>
  <c r="U94" i="31"/>
  <c r="L95" i="31"/>
  <c r="M95" i="31"/>
  <c r="N95" i="31"/>
  <c r="O95" i="31"/>
  <c r="P95" i="31"/>
  <c r="S95" i="31" s="1"/>
  <c r="Q95" i="31"/>
  <c r="R95" i="31"/>
  <c r="T95" i="31"/>
  <c r="L96" i="31"/>
  <c r="M96" i="31"/>
  <c r="S96" i="31" s="1"/>
  <c r="V96" i="31" s="1"/>
  <c r="N96" i="31"/>
  <c r="O96" i="31"/>
  <c r="P96" i="31"/>
  <c r="Q96" i="31"/>
  <c r="R96" i="31"/>
  <c r="T96" i="31"/>
  <c r="U96" i="31"/>
  <c r="L97" i="31"/>
  <c r="M97" i="31"/>
  <c r="N97" i="31"/>
  <c r="O97" i="31"/>
  <c r="P97" i="31"/>
  <c r="U97" i="31" s="1"/>
  <c r="Q97" i="31"/>
  <c r="R97" i="31"/>
  <c r="V97" i="31" s="1"/>
  <c r="S97" i="31"/>
  <c r="T97" i="31"/>
  <c r="L98" i="31"/>
  <c r="M98" i="31"/>
  <c r="S98" i="31" s="1"/>
  <c r="V98" i="31" s="1"/>
  <c r="N98" i="31"/>
  <c r="O98" i="31"/>
  <c r="P98" i="31"/>
  <c r="Q98" i="31"/>
  <c r="R98" i="31"/>
  <c r="U98" i="31"/>
  <c r="L99" i="31"/>
  <c r="M99" i="31"/>
  <c r="N99" i="31"/>
  <c r="O99" i="31"/>
  <c r="P99" i="31"/>
  <c r="Q99" i="31"/>
  <c r="R99" i="31"/>
  <c r="V99" i="31" s="1"/>
  <c r="S99" i="31"/>
  <c r="T99" i="31"/>
  <c r="U99" i="31"/>
  <c r="L100" i="31"/>
  <c r="M100" i="31"/>
  <c r="N100" i="31"/>
  <c r="O100" i="31"/>
  <c r="P100" i="31"/>
  <c r="U100" i="31" s="1"/>
  <c r="Q100" i="31"/>
  <c r="R100" i="31"/>
  <c r="T100" i="31"/>
  <c r="L101" i="31"/>
  <c r="M101" i="31"/>
  <c r="S101" i="31" s="1"/>
  <c r="V101" i="31" s="1"/>
  <c r="N101" i="31"/>
  <c r="O101" i="31"/>
  <c r="P101" i="31"/>
  <c r="Q101" i="31"/>
  <c r="R101" i="31"/>
  <c r="T101" i="31"/>
  <c r="U101" i="31"/>
  <c r="L102" i="31"/>
  <c r="M102" i="31"/>
  <c r="N102" i="31"/>
  <c r="O102" i="31"/>
  <c r="P102" i="31"/>
  <c r="Q102" i="31"/>
  <c r="R102" i="31"/>
  <c r="V102" i="31" s="1"/>
  <c r="S102" i="31"/>
  <c r="T102" i="31"/>
  <c r="U102" i="31"/>
  <c r="L103" i="31"/>
  <c r="M103" i="31"/>
  <c r="N103" i="31"/>
  <c r="O103" i="31"/>
  <c r="P103" i="31"/>
  <c r="S103" i="31" s="1"/>
  <c r="V103" i="31" s="1"/>
  <c r="Q103" i="31"/>
  <c r="R103" i="31"/>
  <c r="T103" i="31"/>
  <c r="L104" i="31"/>
  <c r="M104" i="31"/>
  <c r="N104" i="31"/>
  <c r="O104" i="31"/>
  <c r="P104" i="31"/>
  <c r="Q104" i="31"/>
  <c r="R104" i="31"/>
  <c r="S104" i="31"/>
  <c r="V104" i="31" s="1"/>
  <c r="T104" i="31"/>
  <c r="U104" i="31"/>
  <c r="L105" i="31"/>
  <c r="M105" i="31"/>
  <c r="N105" i="31"/>
  <c r="O105" i="31"/>
  <c r="P105" i="31"/>
  <c r="U105" i="31" s="1"/>
  <c r="Q105" i="31"/>
  <c r="R105" i="31"/>
  <c r="T105" i="31"/>
  <c r="L106" i="31"/>
  <c r="M106" i="31"/>
  <c r="S106" i="31" s="1"/>
  <c r="V106" i="31" s="1"/>
  <c r="N106" i="31"/>
  <c r="O106" i="31"/>
  <c r="P106" i="31"/>
  <c r="Q106" i="31"/>
  <c r="R106" i="31"/>
  <c r="U106" i="31"/>
  <c r="L107" i="31"/>
  <c r="M107" i="31"/>
  <c r="N107" i="31"/>
  <c r="O107" i="31"/>
  <c r="P107" i="31"/>
  <c r="Q107" i="31"/>
  <c r="R107" i="31"/>
  <c r="V107" i="31" s="1"/>
  <c r="S107" i="31"/>
  <c r="T107" i="31"/>
  <c r="U107" i="31"/>
  <c r="L108" i="31"/>
  <c r="M108" i="31"/>
  <c r="N108" i="31"/>
  <c r="O108" i="31"/>
  <c r="P108" i="31"/>
  <c r="U108" i="31" s="1"/>
  <c r="Q108" i="31"/>
  <c r="R108" i="31"/>
  <c r="T108" i="31"/>
  <c r="L109" i="31"/>
  <c r="M109" i="31"/>
  <c r="S109" i="31" s="1"/>
  <c r="V109" i="31" s="1"/>
  <c r="N109" i="31"/>
  <c r="O109" i="31"/>
  <c r="P109" i="31"/>
  <c r="Q109" i="31"/>
  <c r="R109" i="31"/>
  <c r="T109" i="31"/>
  <c r="U109" i="31"/>
  <c r="L110" i="31"/>
  <c r="M110" i="31"/>
  <c r="S110" i="31" s="1"/>
  <c r="N110" i="31"/>
  <c r="O110" i="31"/>
  <c r="P110" i="31"/>
  <c r="Q110" i="31"/>
  <c r="R110" i="31"/>
  <c r="V110" i="31" s="1"/>
  <c r="T110" i="31"/>
  <c r="U110" i="31"/>
  <c r="L111" i="31"/>
  <c r="M111" i="31"/>
  <c r="N111" i="31"/>
  <c r="O111" i="31"/>
  <c r="P111" i="31"/>
  <c r="S111" i="31" s="1"/>
  <c r="Q111" i="31"/>
  <c r="R111" i="31"/>
  <c r="T111" i="31"/>
  <c r="L112" i="31"/>
  <c r="M112" i="31"/>
  <c r="N112" i="31"/>
  <c r="O112" i="31"/>
  <c r="P112" i="31"/>
  <c r="Q112" i="31"/>
  <c r="R112" i="31"/>
  <c r="S112" i="31"/>
  <c r="V112" i="31" s="1"/>
  <c r="T112" i="31"/>
  <c r="U112" i="31"/>
  <c r="L113" i="31"/>
  <c r="M113" i="31"/>
  <c r="N113" i="31"/>
  <c r="O113" i="31"/>
  <c r="P113" i="31"/>
  <c r="U113" i="31" s="1"/>
  <c r="Q113" i="31"/>
  <c r="R113" i="31"/>
  <c r="T113" i="31"/>
  <c r="L114" i="31"/>
  <c r="M114" i="31"/>
  <c r="S114" i="31" s="1"/>
  <c r="V114" i="31" s="1"/>
  <c r="N114" i="31"/>
  <c r="O114" i="31"/>
  <c r="P114" i="31"/>
  <c r="Q114" i="31"/>
  <c r="R114" i="31"/>
  <c r="U114" i="31"/>
  <c r="L115" i="31"/>
  <c r="M115" i="31"/>
  <c r="N115" i="31"/>
  <c r="O115" i="31"/>
  <c r="P115" i="31"/>
  <c r="Q115" i="31"/>
  <c r="R115" i="31"/>
  <c r="V115" i="31" s="1"/>
  <c r="S115" i="31"/>
  <c r="T115" i="31"/>
  <c r="U115" i="31"/>
  <c r="L116" i="31"/>
  <c r="M116" i="31"/>
  <c r="N116" i="31"/>
  <c r="O116" i="31"/>
  <c r="P116" i="31"/>
  <c r="U116" i="31" s="1"/>
  <c r="Q116" i="31"/>
  <c r="R116" i="31"/>
  <c r="T116" i="31"/>
  <c r="L117" i="31"/>
  <c r="M117" i="31"/>
  <c r="S117" i="31" s="1"/>
  <c r="V117" i="31" s="1"/>
  <c r="N117" i="31"/>
  <c r="O117" i="31"/>
  <c r="P117" i="31"/>
  <c r="Q117" i="31"/>
  <c r="R117" i="31"/>
  <c r="T117" i="31"/>
  <c r="U117" i="31"/>
  <c r="L118" i="31"/>
  <c r="M118" i="31"/>
  <c r="S118" i="31" s="1"/>
  <c r="N118" i="31"/>
  <c r="O118" i="31"/>
  <c r="P118" i="31"/>
  <c r="Q118" i="31"/>
  <c r="R118" i="31"/>
  <c r="U118" i="31"/>
  <c r="L119" i="31"/>
  <c r="M119" i="31"/>
  <c r="N119" i="31"/>
  <c r="O119" i="31"/>
  <c r="P119" i="31"/>
  <c r="S119" i="31" s="1"/>
  <c r="V119" i="31" s="1"/>
  <c r="Q119" i="31"/>
  <c r="R119" i="31"/>
  <c r="T119" i="31"/>
  <c r="L120" i="31"/>
  <c r="M120" i="31"/>
  <c r="N120" i="31"/>
  <c r="O120" i="31"/>
  <c r="P120" i="31"/>
  <c r="Q120" i="31"/>
  <c r="R120" i="31"/>
  <c r="S120" i="31"/>
  <c r="V120" i="31" s="1"/>
  <c r="T120" i="31"/>
  <c r="U120" i="31"/>
  <c r="L121" i="31"/>
  <c r="M121" i="31"/>
  <c r="N121" i="31"/>
  <c r="O121" i="31"/>
  <c r="P121" i="31"/>
  <c r="U121" i="31" s="1"/>
  <c r="Q121" i="31"/>
  <c r="R121" i="31"/>
  <c r="T121" i="31"/>
  <c r="L122" i="31"/>
  <c r="M122" i="31"/>
  <c r="S122" i="31" s="1"/>
  <c r="V122" i="31" s="1"/>
  <c r="N122" i="31"/>
  <c r="O122" i="31"/>
  <c r="P122" i="31"/>
  <c r="Q122" i="31"/>
  <c r="R122" i="31"/>
  <c r="U122" i="31"/>
  <c r="L123" i="31"/>
  <c r="M123" i="31"/>
  <c r="N123" i="31"/>
  <c r="O123" i="31"/>
  <c r="P123" i="31"/>
  <c r="Q123" i="31"/>
  <c r="R123" i="31"/>
  <c r="V123" i="31" s="1"/>
  <c r="S123" i="31"/>
  <c r="T123" i="31"/>
  <c r="U123" i="31"/>
  <c r="L124" i="31"/>
  <c r="M124" i="31"/>
  <c r="N124" i="31"/>
  <c r="O124" i="31"/>
  <c r="P124" i="31"/>
  <c r="U124" i="31" s="1"/>
  <c r="Q124" i="31"/>
  <c r="R124" i="31"/>
  <c r="T124" i="31"/>
  <c r="L125" i="31"/>
  <c r="M125" i="31"/>
  <c r="S125" i="31" s="1"/>
  <c r="V125" i="31" s="1"/>
  <c r="N125" i="31"/>
  <c r="O125" i="31"/>
  <c r="P125" i="31"/>
  <c r="Q125" i="31"/>
  <c r="R125" i="31"/>
  <c r="U125" i="31"/>
  <c r="L126" i="31"/>
  <c r="M126" i="31"/>
  <c r="S126" i="31" s="1"/>
  <c r="N126" i="31"/>
  <c r="O126" i="31"/>
  <c r="P126" i="31"/>
  <c r="Q126" i="31"/>
  <c r="R126" i="31"/>
  <c r="V126" i="31" s="1"/>
  <c r="U126" i="31"/>
  <c r="L127" i="31"/>
  <c r="M127" i="31"/>
  <c r="T127" i="31" s="1"/>
  <c r="N127" i="31"/>
  <c r="O127" i="31"/>
  <c r="P127" i="31"/>
  <c r="S127" i="31" s="1"/>
  <c r="V127" i="31" s="1"/>
  <c r="Q127" i="31"/>
  <c r="R127" i="31"/>
  <c r="L128" i="31"/>
  <c r="M128" i="31"/>
  <c r="N128" i="31"/>
  <c r="O128" i="31"/>
  <c r="P128" i="31"/>
  <c r="Q128" i="31"/>
  <c r="R128" i="31"/>
  <c r="S128" i="31"/>
  <c r="V128" i="31" s="1"/>
  <c r="T128" i="31"/>
  <c r="U128" i="31"/>
  <c r="L129" i="31"/>
  <c r="M129" i="31"/>
  <c r="N129" i="31"/>
  <c r="O129" i="31"/>
  <c r="P129" i="31"/>
  <c r="U129" i="31" s="1"/>
  <c r="Q129" i="31"/>
  <c r="R129" i="31"/>
  <c r="T129" i="31"/>
  <c r="L130" i="31"/>
  <c r="M130" i="31"/>
  <c r="S130" i="31" s="1"/>
  <c r="V130" i="31" s="1"/>
  <c r="N130" i="31"/>
  <c r="O130" i="31"/>
  <c r="P130" i="31"/>
  <c r="Q130" i="31"/>
  <c r="R130" i="31"/>
  <c r="U130" i="31"/>
  <c r="L131" i="31"/>
  <c r="M131" i="31"/>
  <c r="N131" i="31"/>
  <c r="O131" i="31"/>
  <c r="P131" i="31"/>
  <c r="Q131" i="31"/>
  <c r="R131" i="31"/>
  <c r="V131" i="31" s="1"/>
  <c r="S131" i="31"/>
  <c r="T131" i="31"/>
  <c r="U131" i="31"/>
  <c r="L132" i="31"/>
  <c r="M132" i="31"/>
  <c r="N132" i="31"/>
  <c r="O132" i="31"/>
  <c r="P132" i="31"/>
  <c r="U132" i="31" s="1"/>
  <c r="Q132" i="31"/>
  <c r="R132" i="31"/>
  <c r="T132" i="31"/>
  <c r="L133" i="31"/>
  <c r="M133" i="31"/>
  <c r="S133" i="31" s="1"/>
  <c r="V133" i="31" s="1"/>
  <c r="N133" i="31"/>
  <c r="O133" i="31"/>
  <c r="P133" i="31"/>
  <c r="Q133" i="31"/>
  <c r="R133" i="31"/>
  <c r="U133" i="31"/>
  <c r="L134" i="31"/>
  <c r="M134" i="31"/>
  <c r="S134" i="31" s="1"/>
  <c r="N134" i="31"/>
  <c r="O134" i="31"/>
  <c r="P134" i="31"/>
  <c r="Q134" i="31"/>
  <c r="R134" i="31"/>
  <c r="U134" i="31"/>
  <c r="L135" i="31"/>
  <c r="M135" i="31"/>
  <c r="N135" i="31"/>
  <c r="O135" i="31"/>
  <c r="P135" i="31"/>
  <c r="S135" i="31" s="1"/>
  <c r="V135" i="31" s="1"/>
  <c r="Q135" i="31"/>
  <c r="R135" i="31"/>
  <c r="T135" i="31"/>
  <c r="L136" i="31"/>
  <c r="M136" i="31"/>
  <c r="N136" i="31"/>
  <c r="O136" i="31"/>
  <c r="P136" i="31"/>
  <c r="Q136" i="31"/>
  <c r="R136" i="31"/>
  <c r="S136" i="31"/>
  <c r="V136" i="31" s="1"/>
  <c r="T136" i="31"/>
  <c r="U136" i="31"/>
  <c r="L137" i="31"/>
  <c r="M137" i="31"/>
  <c r="N137" i="31"/>
  <c r="O137" i="31"/>
  <c r="P137" i="31"/>
  <c r="U137" i="31" s="1"/>
  <c r="Q137" i="31"/>
  <c r="R137" i="31"/>
  <c r="T137" i="31"/>
  <c r="L138" i="31"/>
  <c r="M138" i="31"/>
  <c r="S138" i="31" s="1"/>
  <c r="V138" i="31" s="1"/>
  <c r="N138" i="31"/>
  <c r="O138" i="31"/>
  <c r="P138" i="31"/>
  <c r="Q138" i="31"/>
  <c r="R138" i="31"/>
  <c r="U138" i="31"/>
  <c r="L139" i="31"/>
  <c r="M139" i="31"/>
  <c r="N139" i="31"/>
  <c r="O139" i="31"/>
  <c r="P139" i="31"/>
  <c r="Q139" i="31"/>
  <c r="R139" i="31"/>
  <c r="S139" i="31"/>
  <c r="V139" i="31" s="1"/>
  <c r="T139" i="31"/>
  <c r="U139" i="31"/>
  <c r="L140" i="31"/>
  <c r="M140" i="31"/>
  <c r="N140" i="31"/>
  <c r="O140" i="31"/>
  <c r="P140" i="31"/>
  <c r="U140" i="31" s="1"/>
  <c r="Q140" i="31"/>
  <c r="R140" i="31"/>
  <c r="T140" i="31"/>
  <c r="L141" i="31"/>
  <c r="M141" i="31"/>
  <c r="S141" i="31" s="1"/>
  <c r="V141" i="31" s="1"/>
  <c r="N141" i="31"/>
  <c r="O141" i="31"/>
  <c r="P141" i="31"/>
  <c r="Q141" i="31"/>
  <c r="R141" i="31"/>
  <c r="U141" i="31"/>
  <c r="L142" i="31"/>
  <c r="M142" i="31"/>
  <c r="S142" i="31" s="1"/>
  <c r="N142" i="31"/>
  <c r="O142" i="31"/>
  <c r="P142" i="31"/>
  <c r="Q142" i="31"/>
  <c r="R142" i="31"/>
  <c r="V142" i="31" s="1"/>
  <c r="U142" i="31"/>
  <c r="L143" i="31"/>
  <c r="M143" i="31"/>
  <c r="S143" i="31" s="1"/>
  <c r="V143" i="31" s="1"/>
  <c r="N143" i="31"/>
  <c r="O143" i="31"/>
  <c r="P143" i="31"/>
  <c r="U143" i="31" s="1"/>
  <c r="Q143" i="31"/>
  <c r="R143" i="31"/>
  <c r="L144" i="31"/>
  <c r="M144" i="31"/>
  <c r="N144" i="31"/>
  <c r="O144" i="31"/>
  <c r="P144" i="31"/>
  <c r="Q144" i="31"/>
  <c r="R144" i="31"/>
  <c r="S144" i="31"/>
  <c r="V144" i="31" s="1"/>
  <c r="T144" i="31"/>
  <c r="U144" i="31"/>
  <c r="L145" i="31"/>
  <c r="M145" i="31"/>
  <c r="N145" i="31"/>
  <c r="O145" i="31"/>
  <c r="P145" i="31"/>
  <c r="U145" i="31" s="1"/>
  <c r="Q145" i="31"/>
  <c r="R145" i="31"/>
  <c r="T145" i="31"/>
  <c r="L146" i="31"/>
  <c r="M146" i="31"/>
  <c r="S146" i="31" s="1"/>
  <c r="V146" i="31" s="1"/>
  <c r="N146" i="31"/>
  <c r="O146" i="31"/>
  <c r="P146" i="31"/>
  <c r="Q146" i="31"/>
  <c r="R146" i="31"/>
  <c r="U146" i="31"/>
  <c r="L147" i="31"/>
  <c r="M147" i="31"/>
  <c r="N147" i="31"/>
  <c r="O147" i="31"/>
  <c r="P147" i="31"/>
  <c r="Q147" i="31"/>
  <c r="R147" i="31"/>
  <c r="V147" i="31" s="1"/>
  <c r="S147" i="31"/>
  <c r="T147" i="31"/>
  <c r="U147" i="31"/>
  <c r="L148" i="31"/>
  <c r="M148" i="31"/>
  <c r="N148" i="31"/>
  <c r="O148" i="31"/>
  <c r="P148" i="31"/>
  <c r="U148" i="31" s="1"/>
  <c r="Q148" i="31"/>
  <c r="R148" i="31"/>
  <c r="T148" i="31"/>
  <c r="L149" i="31"/>
  <c r="M149" i="31"/>
  <c r="S149" i="31" s="1"/>
  <c r="V149" i="31" s="1"/>
  <c r="N149" i="31"/>
  <c r="O149" i="31"/>
  <c r="P149" i="31"/>
  <c r="Q149" i="31"/>
  <c r="R149" i="31"/>
  <c r="U149" i="31"/>
  <c r="L150" i="31"/>
  <c r="M150" i="31"/>
  <c r="S150" i="31" s="1"/>
  <c r="N150" i="31"/>
  <c r="O150" i="31"/>
  <c r="P150" i="31"/>
  <c r="Q150" i="31"/>
  <c r="R150" i="31"/>
  <c r="U150" i="31"/>
  <c r="L151" i="31"/>
  <c r="M151" i="31"/>
  <c r="N151" i="31"/>
  <c r="O151" i="31"/>
  <c r="P151" i="31"/>
  <c r="S151" i="31" s="1"/>
  <c r="V151" i="31" s="1"/>
  <c r="Q151" i="31"/>
  <c r="R151" i="31"/>
  <c r="T151" i="31"/>
  <c r="L152" i="31"/>
  <c r="M152" i="31"/>
  <c r="N152" i="31"/>
  <c r="O152" i="31"/>
  <c r="P152" i="31"/>
  <c r="Q152" i="31"/>
  <c r="R152" i="31"/>
  <c r="S152" i="31"/>
  <c r="V152" i="31" s="1"/>
  <c r="T152" i="31"/>
  <c r="U152" i="31"/>
  <c r="L153" i="31"/>
  <c r="M153" i="31"/>
  <c r="N153" i="31"/>
  <c r="O153" i="31"/>
  <c r="P153" i="31"/>
  <c r="U153" i="31" s="1"/>
  <c r="Q153" i="31"/>
  <c r="R153" i="31"/>
  <c r="T153" i="31"/>
  <c r="L154" i="31"/>
  <c r="M154" i="31"/>
  <c r="S154" i="31" s="1"/>
  <c r="V154" i="31" s="1"/>
  <c r="N154" i="31"/>
  <c r="O154" i="31"/>
  <c r="P154" i="31"/>
  <c r="Q154" i="31"/>
  <c r="R154" i="31"/>
  <c r="U154" i="31"/>
  <c r="L155" i="31"/>
  <c r="M155" i="31"/>
  <c r="N155" i="31"/>
  <c r="O155" i="31"/>
  <c r="P155" i="31"/>
  <c r="Q155" i="31"/>
  <c r="R155" i="31"/>
  <c r="V155" i="31" s="1"/>
  <c r="S155" i="31"/>
  <c r="T155" i="31"/>
  <c r="U155" i="31"/>
  <c r="L156" i="31"/>
  <c r="M156" i="31"/>
  <c r="N156" i="31"/>
  <c r="O156" i="31"/>
  <c r="P156" i="31"/>
  <c r="U156" i="31" s="1"/>
  <c r="Q156" i="31"/>
  <c r="R156" i="31"/>
  <c r="T156" i="31"/>
  <c r="L157" i="31"/>
  <c r="M157" i="31"/>
  <c r="S157" i="31" s="1"/>
  <c r="V157" i="31" s="1"/>
  <c r="N157" i="31"/>
  <c r="O157" i="31"/>
  <c r="P157" i="31"/>
  <c r="Q157" i="31"/>
  <c r="R157" i="31"/>
  <c r="U157" i="31"/>
  <c r="L158" i="31"/>
  <c r="M158" i="31"/>
  <c r="S158" i="31" s="1"/>
  <c r="N158" i="31"/>
  <c r="O158" i="31"/>
  <c r="P158" i="31"/>
  <c r="Q158" i="31"/>
  <c r="R158" i="31"/>
  <c r="V158" i="31" s="1"/>
  <c r="U158" i="31"/>
  <c r="L159" i="31"/>
  <c r="M159" i="31"/>
  <c r="N159" i="31"/>
  <c r="O159" i="31"/>
  <c r="P159" i="31"/>
  <c r="S159" i="31" s="1"/>
  <c r="V159" i="31" s="1"/>
  <c r="Q159" i="31"/>
  <c r="R159" i="31"/>
  <c r="T159" i="31"/>
  <c r="L4" i="31"/>
  <c r="M4" i="31"/>
  <c r="N4" i="31"/>
  <c r="O4" i="31"/>
  <c r="P4" i="31"/>
  <c r="U4" i="31" s="1"/>
  <c r="Q4" i="31"/>
  <c r="R4" i="31"/>
  <c r="V4" i="31" s="1"/>
  <c r="S4" i="31"/>
  <c r="T4" i="31"/>
  <c r="L5" i="31"/>
  <c r="M5" i="31"/>
  <c r="S5" i="31" s="1"/>
  <c r="V5" i="31" s="1"/>
  <c r="N5" i="31"/>
  <c r="O5" i="31"/>
  <c r="P5" i="31"/>
  <c r="U5" i="31" s="1"/>
  <c r="Q5" i="31"/>
  <c r="R5" i="31"/>
  <c r="L6" i="31"/>
  <c r="M6" i="31"/>
  <c r="T6" i="31" s="1"/>
  <c r="N6" i="31"/>
  <c r="O6" i="31"/>
  <c r="P6" i="31"/>
  <c r="Q6" i="31"/>
  <c r="R6" i="31"/>
  <c r="U6" i="31"/>
  <c r="L7" i="31"/>
  <c r="M7" i="31"/>
  <c r="S7" i="31" s="1"/>
  <c r="N7" i="31"/>
  <c r="O7" i="31"/>
  <c r="P7" i="31"/>
  <c r="U7" i="31" s="1"/>
  <c r="Q7" i="31"/>
  <c r="R7" i="31"/>
  <c r="V7" i="31" s="1"/>
  <c r="T7" i="31"/>
  <c r="L8" i="31"/>
  <c r="M8" i="31"/>
  <c r="S8" i="31" s="1"/>
  <c r="V8" i="31" s="1"/>
  <c r="N8" i="31"/>
  <c r="O8" i="31"/>
  <c r="P8" i="31"/>
  <c r="Q8" i="31"/>
  <c r="R8" i="31"/>
  <c r="U8" i="31"/>
  <c r="L9" i="31"/>
  <c r="M9" i="31"/>
  <c r="N9" i="31"/>
  <c r="O9" i="31"/>
  <c r="P9" i="31"/>
  <c r="U9" i="31" s="1"/>
  <c r="Q9" i="31"/>
  <c r="R9" i="31"/>
  <c r="V9" i="31" s="1"/>
  <c r="S9" i="31"/>
  <c r="T9" i="31"/>
  <c r="L10" i="31"/>
  <c r="M10" i="31"/>
  <c r="S10" i="31" s="1"/>
  <c r="V10" i="31" s="1"/>
  <c r="N10" i="31"/>
  <c r="O10" i="31"/>
  <c r="P10" i="31"/>
  <c r="U10" i="31" s="1"/>
  <c r="Q10" i="31"/>
  <c r="R10" i="31"/>
  <c r="L11" i="31"/>
  <c r="M11" i="31"/>
  <c r="S11" i="31" s="1"/>
  <c r="V11" i="31" s="1"/>
  <c r="N11" i="31"/>
  <c r="O11" i="31"/>
  <c r="P11" i="31"/>
  <c r="Q11" i="31"/>
  <c r="R11" i="31"/>
  <c r="U11" i="31"/>
  <c r="L12" i="31"/>
  <c r="M12" i="31"/>
  <c r="T12" i="31" s="1"/>
  <c r="N12" i="31"/>
  <c r="O12" i="31"/>
  <c r="P12" i="31"/>
  <c r="U12" i="31" s="1"/>
  <c r="Q12" i="31"/>
  <c r="R12" i="31"/>
  <c r="V12" i="31" s="1"/>
  <c r="S12" i="31"/>
  <c r="L13" i="31"/>
  <c r="M13" i="31"/>
  <c r="S13" i="31" s="1"/>
  <c r="V13" i="31" s="1"/>
  <c r="N13" i="31"/>
  <c r="O13" i="31"/>
  <c r="P13" i="31"/>
  <c r="U13" i="31" s="1"/>
  <c r="Q13" i="31"/>
  <c r="R13" i="31"/>
  <c r="L14" i="31"/>
  <c r="M14" i="31"/>
  <c r="S14" i="31" s="1"/>
  <c r="N14" i="31"/>
  <c r="O14" i="31"/>
  <c r="P14" i="31"/>
  <c r="Q14" i="31"/>
  <c r="R14" i="31"/>
  <c r="V14" i="31" s="1"/>
  <c r="U14" i="31"/>
  <c r="L15" i="31"/>
  <c r="M15" i="31"/>
  <c r="S15" i="31" s="1"/>
  <c r="N15" i="31"/>
  <c r="O15" i="31"/>
  <c r="P15" i="31"/>
  <c r="U15" i="31" s="1"/>
  <c r="Q15" i="31"/>
  <c r="R15" i="31"/>
  <c r="V15" i="31" s="1"/>
  <c r="T15" i="31"/>
  <c r="L16" i="31"/>
  <c r="M16" i="31"/>
  <c r="T16" i="31" s="1"/>
  <c r="N16" i="31"/>
  <c r="O16" i="31"/>
  <c r="P16" i="31"/>
  <c r="Q16" i="31"/>
  <c r="R16" i="31"/>
  <c r="U16" i="31"/>
  <c r="L17" i="31"/>
  <c r="M17" i="31"/>
  <c r="N17" i="31"/>
  <c r="O17" i="31"/>
  <c r="P17" i="31"/>
  <c r="U17" i="31" s="1"/>
  <c r="Q17" i="31"/>
  <c r="R17" i="31"/>
  <c r="V17" i="31" s="1"/>
  <c r="S17" i="31"/>
  <c r="T17" i="31"/>
  <c r="L18" i="31"/>
  <c r="M18" i="31"/>
  <c r="S18" i="31" s="1"/>
  <c r="V18" i="31" s="1"/>
  <c r="N18" i="31"/>
  <c r="O18" i="31"/>
  <c r="P18" i="31"/>
  <c r="U18" i="31" s="1"/>
  <c r="Q18" i="31"/>
  <c r="R18" i="31"/>
  <c r="L19" i="31"/>
  <c r="M19" i="31"/>
  <c r="S19" i="31" s="1"/>
  <c r="V19" i="31" s="1"/>
  <c r="N19" i="31"/>
  <c r="O19" i="31"/>
  <c r="P19" i="31"/>
  <c r="Q19" i="31"/>
  <c r="R19" i="31"/>
  <c r="U19" i="31"/>
  <c r="L20" i="31"/>
  <c r="M20" i="31"/>
  <c r="T20" i="31" s="1"/>
  <c r="N20" i="31"/>
  <c r="O20" i="31"/>
  <c r="P20" i="31"/>
  <c r="U20" i="31" s="1"/>
  <c r="Q20" i="31"/>
  <c r="R20" i="31"/>
  <c r="V20" i="31" s="1"/>
  <c r="S20" i="31"/>
  <c r="L21" i="31"/>
  <c r="M21" i="31"/>
  <c r="S21" i="31" s="1"/>
  <c r="V21" i="31" s="1"/>
  <c r="N21" i="31"/>
  <c r="O21" i="31"/>
  <c r="P21" i="31"/>
  <c r="U21" i="31" s="1"/>
  <c r="Q21" i="31"/>
  <c r="R21" i="31"/>
  <c r="L22" i="31"/>
  <c r="M22" i="31"/>
  <c r="S22" i="31" s="1"/>
  <c r="N22" i="31"/>
  <c r="O22" i="31"/>
  <c r="P22" i="31"/>
  <c r="Q22" i="31"/>
  <c r="R22" i="31"/>
  <c r="U22" i="31"/>
  <c r="L23" i="31"/>
  <c r="M23" i="31"/>
  <c r="S23" i="31" s="1"/>
  <c r="N23" i="31"/>
  <c r="O23" i="31"/>
  <c r="P23" i="31"/>
  <c r="U23" i="31" s="1"/>
  <c r="Q23" i="31"/>
  <c r="R23" i="31"/>
  <c r="T23" i="31"/>
  <c r="L24" i="31"/>
  <c r="M24" i="31"/>
  <c r="S24" i="31" s="1"/>
  <c r="V24" i="31" s="1"/>
  <c r="N24" i="31"/>
  <c r="O24" i="31"/>
  <c r="P24" i="31"/>
  <c r="Q24" i="31"/>
  <c r="R24" i="31"/>
  <c r="U24" i="31"/>
  <c r="L25" i="31"/>
  <c r="M25" i="31"/>
  <c r="N25" i="31"/>
  <c r="O25" i="31"/>
  <c r="P25" i="31"/>
  <c r="U25" i="31" s="1"/>
  <c r="Q25" i="31"/>
  <c r="R25" i="31"/>
  <c r="V25" i="31" s="1"/>
  <c r="S25" i="31"/>
  <c r="T25" i="31"/>
  <c r="L26" i="31"/>
  <c r="M26" i="31"/>
  <c r="S26" i="31" s="1"/>
  <c r="V26" i="31" s="1"/>
  <c r="N26" i="31"/>
  <c r="O26" i="31"/>
  <c r="P26" i="31"/>
  <c r="U26" i="31" s="1"/>
  <c r="Q26" i="31"/>
  <c r="R26" i="31"/>
  <c r="L27" i="31"/>
  <c r="M27" i="31"/>
  <c r="S27" i="31" s="1"/>
  <c r="V27" i="31" s="1"/>
  <c r="N27" i="31"/>
  <c r="O27" i="31"/>
  <c r="P27" i="31"/>
  <c r="Q27" i="31"/>
  <c r="R27" i="31"/>
  <c r="U27" i="31"/>
  <c r="L28" i="30"/>
  <c r="M28" i="30"/>
  <c r="N28" i="30"/>
  <c r="O28" i="30"/>
  <c r="P28" i="30"/>
  <c r="U28" i="30" s="1"/>
  <c r="Q28" i="30"/>
  <c r="R28" i="30"/>
  <c r="T28" i="30"/>
  <c r="L29" i="30"/>
  <c r="M29" i="30"/>
  <c r="S29" i="30" s="1"/>
  <c r="V29" i="30" s="1"/>
  <c r="N29" i="30"/>
  <c r="O29" i="30"/>
  <c r="P29" i="30"/>
  <c r="Q29" i="30"/>
  <c r="R29" i="30"/>
  <c r="T29" i="30"/>
  <c r="U29" i="30"/>
  <c r="L30" i="30"/>
  <c r="M30" i="30"/>
  <c r="N30" i="30"/>
  <c r="O30" i="30"/>
  <c r="P30" i="30"/>
  <c r="Q30" i="30"/>
  <c r="R30" i="30"/>
  <c r="V30" i="30" s="1"/>
  <c r="S30" i="30"/>
  <c r="T30" i="30"/>
  <c r="U30" i="30"/>
  <c r="L31" i="30"/>
  <c r="M31" i="30"/>
  <c r="N31" i="30"/>
  <c r="O31" i="30"/>
  <c r="P31" i="30"/>
  <c r="S31" i="30" s="1"/>
  <c r="V31" i="30" s="1"/>
  <c r="Q31" i="30"/>
  <c r="R31" i="30"/>
  <c r="T31" i="30"/>
  <c r="L32" i="30"/>
  <c r="M32" i="30"/>
  <c r="T32" i="30" s="1"/>
  <c r="N32" i="30"/>
  <c r="O32" i="30"/>
  <c r="P32" i="30"/>
  <c r="Q32" i="30"/>
  <c r="R32" i="30"/>
  <c r="S32" i="30"/>
  <c r="U32" i="30"/>
  <c r="V32" i="30"/>
  <c r="L33" i="30"/>
  <c r="M33" i="30"/>
  <c r="N33" i="30"/>
  <c r="O33" i="30"/>
  <c r="P33" i="30"/>
  <c r="U33" i="30" s="1"/>
  <c r="Q33" i="30"/>
  <c r="R33" i="30"/>
  <c r="T33" i="30"/>
  <c r="L34" i="30"/>
  <c r="M34" i="30"/>
  <c r="S34" i="30" s="1"/>
  <c r="V34" i="30" s="1"/>
  <c r="N34" i="30"/>
  <c r="O34" i="30"/>
  <c r="P34" i="30"/>
  <c r="Q34" i="30"/>
  <c r="R34" i="30"/>
  <c r="U34" i="30"/>
  <c r="L35" i="30"/>
  <c r="M35" i="30"/>
  <c r="S35" i="30" s="1"/>
  <c r="N35" i="30"/>
  <c r="O35" i="30"/>
  <c r="P35" i="30"/>
  <c r="Q35" i="30"/>
  <c r="R35" i="30"/>
  <c r="T35" i="30"/>
  <c r="U35" i="30"/>
  <c r="L36" i="30"/>
  <c r="M36" i="30"/>
  <c r="T36" i="30" s="1"/>
  <c r="N36" i="30"/>
  <c r="O36" i="30"/>
  <c r="P36" i="30"/>
  <c r="U36" i="30" s="1"/>
  <c r="Q36" i="30"/>
  <c r="R36" i="30"/>
  <c r="L37" i="30"/>
  <c r="M37" i="30"/>
  <c r="S37" i="30" s="1"/>
  <c r="V37" i="30" s="1"/>
  <c r="N37" i="30"/>
  <c r="O37" i="30"/>
  <c r="P37" i="30"/>
  <c r="Q37" i="30"/>
  <c r="R37" i="30"/>
  <c r="T37" i="30"/>
  <c r="U37" i="30"/>
  <c r="L38" i="30"/>
  <c r="M38" i="30"/>
  <c r="N38" i="30"/>
  <c r="O38" i="30"/>
  <c r="P38" i="30"/>
  <c r="Q38" i="30"/>
  <c r="R38" i="30"/>
  <c r="V38" i="30" s="1"/>
  <c r="S38" i="30"/>
  <c r="T38" i="30"/>
  <c r="U38" i="30"/>
  <c r="L39" i="30"/>
  <c r="M39" i="30"/>
  <c r="N39" i="30"/>
  <c r="O39" i="30"/>
  <c r="P39" i="30"/>
  <c r="S39" i="30" s="1"/>
  <c r="V39" i="30" s="1"/>
  <c r="Q39" i="30"/>
  <c r="R39" i="30"/>
  <c r="T39" i="30"/>
  <c r="L40" i="30"/>
  <c r="M40" i="30"/>
  <c r="T40" i="30" s="1"/>
  <c r="N40" i="30"/>
  <c r="O40" i="30"/>
  <c r="P40" i="30"/>
  <c r="Q40" i="30"/>
  <c r="R40" i="30"/>
  <c r="S40" i="30"/>
  <c r="V40" i="30" s="1"/>
  <c r="U40" i="30"/>
  <c r="L41" i="30"/>
  <c r="M41" i="30"/>
  <c r="N41" i="30"/>
  <c r="O41" i="30"/>
  <c r="P41" i="30"/>
  <c r="U41" i="30" s="1"/>
  <c r="Q41" i="30"/>
  <c r="R41" i="30"/>
  <c r="T41" i="30"/>
  <c r="L42" i="30"/>
  <c r="M42" i="30"/>
  <c r="S42" i="30" s="1"/>
  <c r="V42" i="30" s="1"/>
  <c r="N42" i="30"/>
  <c r="O42" i="30"/>
  <c r="P42" i="30"/>
  <c r="Q42" i="30"/>
  <c r="R42" i="30"/>
  <c r="U42" i="30"/>
  <c r="L43" i="30"/>
  <c r="M43" i="30"/>
  <c r="S43" i="30" s="1"/>
  <c r="N43" i="30"/>
  <c r="O43" i="30"/>
  <c r="P43" i="30"/>
  <c r="Q43" i="30"/>
  <c r="R43" i="30"/>
  <c r="V43" i="30" s="1"/>
  <c r="T43" i="30"/>
  <c r="U43" i="30"/>
  <c r="L44" i="30"/>
  <c r="M44" i="30"/>
  <c r="T44" i="30" s="1"/>
  <c r="N44" i="30"/>
  <c r="O44" i="30"/>
  <c r="P44" i="30"/>
  <c r="U44" i="30" s="1"/>
  <c r="Q44" i="30"/>
  <c r="R44" i="30"/>
  <c r="L45" i="30"/>
  <c r="M45" i="30"/>
  <c r="S45" i="30" s="1"/>
  <c r="V45" i="30" s="1"/>
  <c r="N45" i="30"/>
  <c r="O45" i="30"/>
  <c r="P45" i="30"/>
  <c r="Q45" i="30"/>
  <c r="R45" i="30"/>
  <c r="T45" i="30"/>
  <c r="U45" i="30"/>
  <c r="L46" i="30"/>
  <c r="M46" i="30"/>
  <c r="N46" i="30"/>
  <c r="O46" i="30"/>
  <c r="P46" i="30"/>
  <c r="Q46" i="30"/>
  <c r="R46" i="30"/>
  <c r="V46" i="30" s="1"/>
  <c r="S46" i="30"/>
  <c r="T46" i="30"/>
  <c r="U46" i="30"/>
  <c r="L47" i="30"/>
  <c r="M47" i="30"/>
  <c r="S47" i="30" s="1"/>
  <c r="V47" i="30" s="1"/>
  <c r="N47" i="30"/>
  <c r="O47" i="30"/>
  <c r="P47" i="30"/>
  <c r="U47" i="30" s="1"/>
  <c r="Q47" i="30"/>
  <c r="R47" i="30"/>
  <c r="T47" i="30"/>
  <c r="L48" i="30"/>
  <c r="M48" i="30"/>
  <c r="T48" i="30" s="1"/>
  <c r="N48" i="30"/>
  <c r="O48" i="30"/>
  <c r="P48" i="30"/>
  <c r="Q48" i="30"/>
  <c r="R48" i="30"/>
  <c r="S48" i="30"/>
  <c r="V48" i="30" s="1"/>
  <c r="U48" i="30"/>
  <c r="L49" i="30"/>
  <c r="M49" i="30"/>
  <c r="N49" i="30"/>
  <c r="O49" i="30"/>
  <c r="P49" i="30"/>
  <c r="U49" i="30" s="1"/>
  <c r="Q49" i="30"/>
  <c r="R49" i="30"/>
  <c r="T49" i="30"/>
  <c r="L50" i="30"/>
  <c r="M50" i="30"/>
  <c r="S50" i="30" s="1"/>
  <c r="V50" i="30" s="1"/>
  <c r="N50" i="30"/>
  <c r="O50" i="30"/>
  <c r="P50" i="30"/>
  <c r="Q50" i="30"/>
  <c r="R50" i="30"/>
  <c r="U50" i="30"/>
  <c r="L51" i="30"/>
  <c r="M51" i="30"/>
  <c r="S51" i="30" s="1"/>
  <c r="N51" i="30"/>
  <c r="O51" i="30"/>
  <c r="P51" i="30"/>
  <c r="Q51" i="30"/>
  <c r="R51" i="30"/>
  <c r="T51" i="30"/>
  <c r="U51" i="30"/>
  <c r="L52" i="30"/>
  <c r="M52" i="30"/>
  <c r="T52" i="30" s="1"/>
  <c r="N52" i="30"/>
  <c r="O52" i="30"/>
  <c r="P52" i="30"/>
  <c r="U52" i="30" s="1"/>
  <c r="Q52" i="30"/>
  <c r="R52" i="30"/>
  <c r="L53" i="30"/>
  <c r="M53" i="30"/>
  <c r="S53" i="30" s="1"/>
  <c r="V53" i="30" s="1"/>
  <c r="N53" i="30"/>
  <c r="O53" i="30"/>
  <c r="P53" i="30"/>
  <c r="Q53" i="30"/>
  <c r="R53" i="30"/>
  <c r="T53" i="30"/>
  <c r="U53" i="30"/>
  <c r="L54" i="30"/>
  <c r="M54" i="30"/>
  <c r="N54" i="30"/>
  <c r="O54" i="30"/>
  <c r="P54" i="30"/>
  <c r="Q54" i="30"/>
  <c r="R54" i="30"/>
  <c r="V54" i="30" s="1"/>
  <c r="S54" i="30"/>
  <c r="T54" i="30"/>
  <c r="U54" i="30"/>
  <c r="L55" i="30"/>
  <c r="M55" i="30"/>
  <c r="S55" i="30" s="1"/>
  <c r="V55" i="30" s="1"/>
  <c r="N55" i="30"/>
  <c r="O55" i="30"/>
  <c r="P55" i="30"/>
  <c r="U55" i="30" s="1"/>
  <c r="Q55" i="30"/>
  <c r="R55" i="30"/>
  <c r="T55" i="30"/>
  <c r="L56" i="30"/>
  <c r="M56" i="30"/>
  <c r="T56" i="30" s="1"/>
  <c r="N56" i="30"/>
  <c r="O56" i="30"/>
  <c r="P56" i="30"/>
  <c r="Q56" i="30"/>
  <c r="R56" i="30"/>
  <c r="S56" i="30"/>
  <c r="V56" i="30" s="1"/>
  <c r="U56" i="30"/>
  <c r="L57" i="30"/>
  <c r="M57" i="30"/>
  <c r="N57" i="30"/>
  <c r="O57" i="30"/>
  <c r="P57" i="30"/>
  <c r="U57" i="30" s="1"/>
  <c r="Q57" i="30"/>
  <c r="R57" i="30"/>
  <c r="T57" i="30"/>
  <c r="L58" i="30"/>
  <c r="M58" i="30"/>
  <c r="S58" i="30" s="1"/>
  <c r="V58" i="30" s="1"/>
  <c r="N58" i="30"/>
  <c r="O58" i="30"/>
  <c r="P58" i="30"/>
  <c r="Q58" i="30"/>
  <c r="R58" i="30"/>
  <c r="U58" i="30"/>
  <c r="L59" i="30"/>
  <c r="M59" i="30"/>
  <c r="N59" i="30"/>
  <c r="O59" i="30"/>
  <c r="P59" i="30"/>
  <c r="Q59" i="30"/>
  <c r="R59" i="30"/>
  <c r="V59" i="30" s="1"/>
  <c r="S59" i="30"/>
  <c r="T59" i="30"/>
  <c r="U59" i="30"/>
  <c r="L60" i="30"/>
  <c r="M60" i="30"/>
  <c r="T60" i="30" s="1"/>
  <c r="N60" i="30"/>
  <c r="O60" i="30"/>
  <c r="P60" i="30"/>
  <c r="U60" i="30" s="1"/>
  <c r="Q60" i="30"/>
  <c r="R60" i="30"/>
  <c r="L61" i="30"/>
  <c r="M61" i="30"/>
  <c r="S61" i="30" s="1"/>
  <c r="V61" i="30" s="1"/>
  <c r="N61" i="30"/>
  <c r="O61" i="30"/>
  <c r="P61" i="30"/>
  <c r="Q61" i="30"/>
  <c r="R61" i="30"/>
  <c r="T61" i="30"/>
  <c r="U61" i="30"/>
  <c r="L62" i="30"/>
  <c r="M62" i="30"/>
  <c r="N62" i="30"/>
  <c r="O62" i="30"/>
  <c r="P62" i="30"/>
  <c r="Q62" i="30"/>
  <c r="R62" i="30"/>
  <c r="V62" i="30" s="1"/>
  <c r="S62" i="30"/>
  <c r="T62" i="30"/>
  <c r="U62" i="30"/>
  <c r="L63" i="30"/>
  <c r="M63" i="30"/>
  <c r="S63" i="30" s="1"/>
  <c r="V63" i="30" s="1"/>
  <c r="N63" i="30"/>
  <c r="O63" i="30"/>
  <c r="P63" i="30"/>
  <c r="U63" i="30" s="1"/>
  <c r="Q63" i="30"/>
  <c r="R63" i="30"/>
  <c r="T63" i="30"/>
  <c r="L64" i="30"/>
  <c r="M64" i="30"/>
  <c r="T64" i="30" s="1"/>
  <c r="N64" i="30"/>
  <c r="O64" i="30"/>
  <c r="P64" i="30"/>
  <c r="Q64" i="30"/>
  <c r="R64" i="30"/>
  <c r="S64" i="30"/>
  <c r="V64" i="30" s="1"/>
  <c r="U64" i="30"/>
  <c r="L65" i="30"/>
  <c r="M65" i="30"/>
  <c r="N65" i="30"/>
  <c r="O65" i="30"/>
  <c r="P65" i="30"/>
  <c r="U65" i="30" s="1"/>
  <c r="Q65" i="30"/>
  <c r="R65" i="30"/>
  <c r="T65" i="30"/>
  <c r="L66" i="30"/>
  <c r="M66" i="30"/>
  <c r="S66" i="30" s="1"/>
  <c r="V66" i="30" s="1"/>
  <c r="N66" i="30"/>
  <c r="O66" i="30"/>
  <c r="P66" i="30"/>
  <c r="Q66" i="30"/>
  <c r="R66" i="30"/>
  <c r="U66" i="30"/>
  <c r="L67" i="30"/>
  <c r="M67" i="30"/>
  <c r="N67" i="30"/>
  <c r="O67" i="30"/>
  <c r="P67" i="30"/>
  <c r="Q67" i="30"/>
  <c r="R67" i="30"/>
  <c r="V67" i="30" s="1"/>
  <c r="S67" i="30"/>
  <c r="T67" i="30"/>
  <c r="U67" i="30"/>
  <c r="L68" i="30"/>
  <c r="M68" i="30"/>
  <c r="T68" i="30" s="1"/>
  <c r="N68" i="30"/>
  <c r="O68" i="30"/>
  <c r="P68" i="30"/>
  <c r="U68" i="30" s="1"/>
  <c r="Q68" i="30"/>
  <c r="R68" i="30"/>
  <c r="L69" i="30"/>
  <c r="M69" i="30"/>
  <c r="S69" i="30" s="1"/>
  <c r="V69" i="30" s="1"/>
  <c r="N69" i="30"/>
  <c r="O69" i="30"/>
  <c r="P69" i="30"/>
  <c r="Q69" i="30"/>
  <c r="R69" i="30"/>
  <c r="T69" i="30"/>
  <c r="U69" i="30"/>
  <c r="L70" i="30"/>
  <c r="M70" i="30"/>
  <c r="N70" i="30"/>
  <c r="O70" i="30"/>
  <c r="P70" i="30"/>
  <c r="Q70" i="30"/>
  <c r="R70" i="30"/>
  <c r="V70" i="30" s="1"/>
  <c r="S70" i="30"/>
  <c r="T70" i="30"/>
  <c r="U70" i="30"/>
  <c r="L71" i="30"/>
  <c r="M71" i="30"/>
  <c r="S71" i="30" s="1"/>
  <c r="V71" i="30" s="1"/>
  <c r="N71" i="30"/>
  <c r="O71" i="30"/>
  <c r="P71" i="30"/>
  <c r="U71" i="30" s="1"/>
  <c r="Q71" i="30"/>
  <c r="R71" i="30"/>
  <c r="L72" i="30"/>
  <c r="M72" i="30"/>
  <c r="N72" i="30"/>
  <c r="O72" i="30"/>
  <c r="P72" i="30"/>
  <c r="Q72" i="30"/>
  <c r="R72" i="30"/>
  <c r="S72" i="30"/>
  <c r="V72" i="30" s="1"/>
  <c r="T72" i="30"/>
  <c r="U72" i="30"/>
  <c r="L73" i="30"/>
  <c r="M73" i="30"/>
  <c r="N73" i="30"/>
  <c r="O73" i="30"/>
  <c r="P73" i="30"/>
  <c r="U73" i="30" s="1"/>
  <c r="Q73" i="30"/>
  <c r="R73" i="30"/>
  <c r="T73" i="30"/>
  <c r="L74" i="30"/>
  <c r="M74" i="30"/>
  <c r="S74" i="30" s="1"/>
  <c r="V74" i="30" s="1"/>
  <c r="N74" i="30"/>
  <c r="O74" i="30"/>
  <c r="P74" i="30"/>
  <c r="Q74" i="30"/>
  <c r="R74" i="30"/>
  <c r="U74" i="30"/>
  <c r="L75" i="30"/>
  <c r="M75" i="30"/>
  <c r="N75" i="30"/>
  <c r="O75" i="30"/>
  <c r="P75" i="30"/>
  <c r="Q75" i="30"/>
  <c r="R75" i="30"/>
  <c r="V75" i="30" s="1"/>
  <c r="S75" i="30"/>
  <c r="T75" i="30"/>
  <c r="U75" i="30"/>
  <c r="L76" i="30"/>
  <c r="M76" i="30"/>
  <c r="T76" i="30" s="1"/>
  <c r="N76" i="30"/>
  <c r="O76" i="30"/>
  <c r="P76" i="30"/>
  <c r="U76" i="30" s="1"/>
  <c r="Q76" i="30"/>
  <c r="R76" i="30"/>
  <c r="L77" i="30"/>
  <c r="M77" i="30"/>
  <c r="S77" i="30" s="1"/>
  <c r="V77" i="30" s="1"/>
  <c r="N77" i="30"/>
  <c r="O77" i="30"/>
  <c r="P77" i="30"/>
  <c r="Q77" i="30"/>
  <c r="R77" i="30"/>
  <c r="T77" i="30"/>
  <c r="U77" i="30"/>
  <c r="L78" i="30"/>
  <c r="M78" i="30"/>
  <c r="N78" i="30"/>
  <c r="O78" i="30"/>
  <c r="P78" i="30"/>
  <c r="Q78" i="30"/>
  <c r="R78" i="30"/>
  <c r="V78" i="30" s="1"/>
  <c r="S78" i="30"/>
  <c r="T78" i="30"/>
  <c r="U78" i="30"/>
  <c r="L79" i="30"/>
  <c r="M79" i="30"/>
  <c r="S79" i="30" s="1"/>
  <c r="V79" i="30" s="1"/>
  <c r="N79" i="30"/>
  <c r="O79" i="30"/>
  <c r="P79" i="30"/>
  <c r="U79" i="30" s="1"/>
  <c r="Q79" i="30"/>
  <c r="R79" i="30"/>
  <c r="L80" i="30"/>
  <c r="M80" i="30"/>
  <c r="N80" i="30"/>
  <c r="O80" i="30"/>
  <c r="P80" i="30"/>
  <c r="Q80" i="30"/>
  <c r="R80" i="30"/>
  <c r="S80" i="30"/>
  <c r="V80" i="30" s="1"/>
  <c r="T80" i="30"/>
  <c r="U80" i="30"/>
  <c r="L81" i="30"/>
  <c r="M81" i="30"/>
  <c r="N81" i="30"/>
  <c r="O81" i="30"/>
  <c r="P81" i="30"/>
  <c r="U81" i="30" s="1"/>
  <c r="Q81" i="30"/>
  <c r="R81" i="30"/>
  <c r="T81" i="30"/>
  <c r="L82" i="30"/>
  <c r="M82" i="30"/>
  <c r="S82" i="30" s="1"/>
  <c r="V82" i="30" s="1"/>
  <c r="N82" i="30"/>
  <c r="O82" i="30"/>
  <c r="P82" i="30"/>
  <c r="Q82" i="30"/>
  <c r="R82" i="30"/>
  <c r="U82" i="30"/>
  <c r="L83" i="30"/>
  <c r="M83" i="30"/>
  <c r="S83" i="30" s="1"/>
  <c r="N83" i="30"/>
  <c r="O83" i="30"/>
  <c r="P83" i="30"/>
  <c r="Q83" i="30"/>
  <c r="R83" i="30"/>
  <c r="V83" i="30" s="1"/>
  <c r="T83" i="30"/>
  <c r="U83" i="30"/>
  <c r="L84" i="30"/>
  <c r="M84" i="30"/>
  <c r="T84" i="30" s="1"/>
  <c r="N84" i="30"/>
  <c r="O84" i="30"/>
  <c r="P84" i="30"/>
  <c r="U84" i="30" s="1"/>
  <c r="Q84" i="30"/>
  <c r="R84" i="30"/>
  <c r="L85" i="30"/>
  <c r="M85" i="30"/>
  <c r="S85" i="30" s="1"/>
  <c r="V85" i="30" s="1"/>
  <c r="N85" i="30"/>
  <c r="O85" i="30"/>
  <c r="P85" i="30"/>
  <c r="Q85" i="30"/>
  <c r="R85" i="30"/>
  <c r="T85" i="30"/>
  <c r="U85" i="30"/>
  <c r="L86" i="30"/>
  <c r="M86" i="30"/>
  <c r="N86" i="30"/>
  <c r="O86" i="30"/>
  <c r="P86" i="30"/>
  <c r="Q86" i="30"/>
  <c r="R86" i="30"/>
  <c r="V86" i="30" s="1"/>
  <c r="S86" i="30"/>
  <c r="T86" i="30"/>
  <c r="U86" i="30"/>
  <c r="L87" i="30"/>
  <c r="M87" i="30"/>
  <c r="S87" i="30" s="1"/>
  <c r="V87" i="30" s="1"/>
  <c r="N87" i="30"/>
  <c r="O87" i="30"/>
  <c r="P87" i="30"/>
  <c r="U87" i="30" s="1"/>
  <c r="Q87" i="30"/>
  <c r="R87" i="30"/>
  <c r="T87" i="30"/>
  <c r="L88" i="30"/>
  <c r="M88" i="30"/>
  <c r="N88" i="30"/>
  <c r="O88" i="30"/>
  <c r="P88" i="30"/>
  <c r="Q88" i="30"/>
  <c r="R88" i="30"/>
  <c r="S88" i="30"/>
  <c r="V88" i="30" s="1"/>
  <c r="T88" i="30"/>
  <c r="U88" i="30"/>
  <c r="L89" i="30"/>
  <c r="M89" i="30"/>
  <c r="N89" i="30"/>
  <c r="O89" i="30"/>
  <c r="P89" i="30"/>
  <c r="U89" i="30" s="1"/>
  <c r="Q89" i="30"/>
  <c r="R89" i="30"/>
  <c r="T89" i="30"/>
  <c r="L90" i="30"/>
  <c r="M90" i="30"/>
  <c r="S90" i="30" s="1"/>
  <c r="V90" i="30" s="1"/>
  <c r="N90" i="30"/>
  <c r="O90" i="30"/>
  <c r="P90" i="30"/>
  <c r="Q90" i="30"/>
  <c r="R90" i="30"/>
  <c r="U90" i="30"/>
  <c r="L91" i="30"/>
  <c r="M91" i="30"/>
  <c r="N91" i="30"/>
  <c r="O91" i="30"/>
  <c r="P91" i="30"/>
  <c r="Q91" i="30"/>
  <c r="R91" i="30"/>
  <c r="V91" i="30" s="1"/>
  <c r="S91" i="30"/>
  <c r="T91" i="30"/>
  <c r="U91" i="30"/>
  <c r="L92" i="30"/>
  <c r="M92" i="30"/>
  <c r="T92" i="30" s="1"/>
  <c r="N92" i="30"/>
  <c r="O92" i="30"/>
  <c r="P92" i="30"/>
  <c r="U92" i="30" s="1"/>
  <c r="Q92" i="30"/>
  <c r="R92" i="30"/>
  <c r="L93" i="30"/>
  <c r="M93" i="30"/>
  <c r="S93" i="30" s="1"/>
  <c r="V93" i="30" s="1"/>
  <c r="N93" i="30"/>
  <c r="O93" i="30"/>
  <c r="P93" i="30"/>
  <c r="Q93" i="30"/>
  <c r="R93" i="30"/>
  <c r="T93" i="30"/>
  <c r="U93" i="30"/>
  <c r="L94" i="30"/>
  <c r="M94" i="30"/>
  <c r="N94" i="30"/>
  <c r="O94" i="30"/>
  <c r="P94" i="30"/>
  <c r="Q94" i="30"/>
  <c r="R94" i="30"/>
  <c r="V94" i="30" s="1"/>
  <c r="S94" i="30"/>
  <c r="T94" i="30"/>
  <c r="U94" i="30"/>
  <c r="L95" i="30"/>
  <c r="M95" i="30"/>
  <c r="S95" i="30" s="1"/>
  <c r="V95" i="30" s="1"/>
  <c r="N95" i="30"/>
  <c r="O95" i="30"/>
  <c r="P95" i="30"/>
  <c r="U95" i="30" s="1"/>
  <c r="Q95" i="30"/>
  <c r="R95" i="30"/>
  <c r="L96" i="30"/>
  <c r="M96" i="30"/>
  <c r="N96" i="30"/>
  <c r="O96" i="30"/>
  <c r="P96" i="30"/>
  <c r="Q96" i="30"/>
  <c r="R96" i="30"/>
  <c r="S96" i="30"/>
  <c r="V96" i="30" s="1"/>
  <c r="T96" i="30"/>
  <c r="U96" i="30"/>
  <c r="L97" i="30"/>
  <c r="M97" i="30"/>
  <c r="N97" i="30"/>
  <c r="O97" i="30"/>
  <c r="P97" i="30"/>
  <c r="U97" i="30" s="1"/>
  <c r="Q97" i="30"/>
  <c r="R97" i="30"/>
  <c r="T97" i="30"/>
  <c r="L98" i="30"/>
  <c r="M98" i="30"/>
  <c r="S98" i="30" s="1"/>
  <c r="V98" i="30" s="1"/>
  <c r="N98" i="30"/>
  <c r="O98" i="30"/>
  <c r="P98" i="30"/>
  <c r="Q98" i="30"/>
  <c r="R98" i="30"/>
  <c r="U98" i="30"/>
  <c r="L99" i="30"/>
  <c r="M99" i="30"/>
  <c r="S99" i="30" s="1"/>
  <c r="N99" i="30"/>
  <c r="O99" i="30"/>
  <c r="P99" i="30"/>
  <c r="Q99" i="30"/>
  <c r="R99" i="30"/>
  <c r="T99" i="30"/>
  <c r="U99" i="30"/>
  <c r="L100" i="30"/>
  <c r="M100" i="30"/>
  <c r="T100" i="30" s="1"/>
  <c r="N100" i="30"/>
  <c r="O100" i="30"/>
  <c r="P100" i="30"/>
  <c r="U100" i="30" s="1"/>
  <c r="Q100" i="30"/>
  <c r="R100" i="30"/>
  <c r="L101" i="30"/>
  <c r="M101" i="30"/>
  <c r="S101" i="30" s="1"/>
  <c r="V101" i="30" s="1"/>
  <c r="N101" i="30"/>
  <c r="O101" i="30"/>
  <c r="P101" i="30"/>
  <c r="Q101" i="30"/>
  <c r="R101" i="30"/>
  <c r="T101" i="30"/>
  <c r="U101" i="30"/>
  <c r="L102" i="30"/>
  <c r="M102" i="30"/>
  <c r="N102" i="30"/>
  <c r="O102" i="30"/>
  <c r="P102" i="30"/>
  <c r="Q102" i="30"/>
  <c r="R102" i="30"/>
  <c r="V102" i="30" s="1"/>
  <c r="S102" i="30"/>
  <c r="T102" i="30"/>
  <c r="U102" i="30"/>
  <c r="L103" i="30"/>
  <c r="M103" i="30"/>
  <c r="S103" i="30" s="1"/>
  <c r="V103" i="30" s="1"/>
  <c r="N103" i="30"/>
  <c r="O103" i="30"/>
  <c r="P103" i="30"/>
  <c r="U103" i="30" s="1"/>
  <c r="Q103" i="30"/>
  <c r="R103" i="30"/>
  <c r="L104" i="30"/>
  <c r="M104" i="30"/>
  <c r="N104" i="30"/>
  <c r="O104" i="30"/>
  <c r="P104" i="30"/>
  <c r="Q104" i="30"/>
  <c r="R104" i="30"/>
  <c r="S104" i="30"/>
  <c r="V104" i="30" s="1"/>
  <c r="T104" i="30"/>
  <c r="U104" i="30"/>
  <c r="L105" i="30"/>
  <c r="M105" i="30"/>
  <c r="N105" i="30"/>
  <c r="O105" i="30"/>
  <c r="P105" i="30"/>
  <c r="U105" i="30" s="1"/>
  <c r="Q105" i="30"/>
  <c r="R105" i="30"/>
  <c r="T105" i="30"/>
  <c r="L106" i="30"/>
  <c r="M106" i="30"/>
  <c r="S106" i="30" s="1"/>
  <c r="V106" i="30" s="1"/>
  <c r="N106" i="30"/>
  <c r="O106" i="30"/>
  <c r="P106" i="30"/>
  <c r="Q106" i="30"/>
  <c r="R106" i="30"/>
  <c r="U106" i="30"/>
  <c r="L107" i="30"/>
  <c r="M107" i="30"/>
  <c r="S107" i="30" s="1"/>
  <c r="N107" i="30"/>
  <c r="O107" i="30"/>
  <c r="P107" i="30"/>
  <c r="Q107" i="30"/>
  <c r="R107" i="30"/>
  <c r="T107" i="30"/>
  <c r="U107" i="30"/>
  <c r="L108" i="30"/>
  <c r="M108" i="30"/>
  <c r="T108" i="30" s="1"/>
  <c r="N108" i="30"/>
  <c r="O108" i="30"/>
  <c r="P108" i="30"/>
  <c r="U108" i="30" s="1"/>
  <c r="Q108" i="30"/>
  <c r="R108" i="30"/>
  <c r="L109" i="30"/>
  <c r="M109" i="30"/>
  <c r="S109" i="30" s="1"/>
  <c r="V109" i="30" s="1"/>
  <c r="N109" i="30"/>
  <c r="O109" i="30"/>
  <c r="P109" i="30"/>
  <c r="Q109" i="30"/>
  <c r="R109" i="30"/>
  <c r="T109" i="30"/>
  <c r="U109" i="30"/>
  <c r="L110" i="30"/>
  <c r="M110" i="30"/>
  <c r="N110" i="30"/>
  <c r="O110" i="30"/>
  <c r="P110" i="30"/>
  <c r="Q110" i="30"/>
  <c r="R110" i="30"/>
  <c r="V110" i="30" s="1"/>
  <c r="S110" i="30"/>
  <c r="T110" i="30"/>
  <c r="U110" i="30"/>
  <c r="L111" i="30"/>
  <c r="M111" i="30"/>
  <c r="S111" i="30" s="1"/>
  <c r="V111" i="30" s="1"/>
  <c r="N111" i="30"/>
  <c r="O111" i="30"/>
  <c r="P111" i="30"/>
  <c r="U111" i="30" s="1"/>
  <c r="Q111" i="30"/>
  <c r="R111" i="30"/>
  <c r="L112" i="30"/>
  <c r="M112" i="30"/>
  <c r="N112" i="30"/>
  <c r="O112" i="30"/>
  <c r="P112" i="30"/>
  <c r="Q112" i="30"/>
  <c r="R112" i="30"/>
  <c r="S112" i="30"/>
  <c r="V112" i="30" s="1"/>
  <c r="T112" i="30"/>
  <c r="U112" i="30"/>
  <c r="L113" i="30"/>
  <c r="M113" i="30"/>
  <c r="N113" i="30"/>
  <c r="O113" i="30"/>
  <c r="P113" i="30"/>
  <c r="U113" i="30" s="1"/>
  <c r="Q113" i="30"/>
  <c r="R113" i="30"/>
  <c r="T113" i="30"/>
  <c r="L114" i="30"/>
  <c r="M114" i="30"/>
  <c r="S114" i="30" s="1"/>
  <c r="V114" i="30" s="1"/>
  <c r="N114" i="30"/>
  <c r="O114" i="30"/>
  <c r="P114" i="30"/>
  <c r="Q114" i="30"/>
  <c r="R114" i="30"/>
  <c r="U114" i="30"/>
  <c r="L115" i="30"/>
  <c r="M115" i="30"/>
  <c r="S115" i="30" s="1"/>
  <c r="N115" i="30"/>
  <c r="O115" i="30"/>
  <c r="P115" i="30"/>
  <c r="Q115" i="30"/>
  <c r="R115" i="30"/>
  <c r="T115" i="30"/>
  <c r="U115" i="30"/>
  <c r="L116" i="30"/>
  <c r="M116" i="30"/>
  <c r="T116" i="30" s="1"/>
  <c r="N116" i="30"/>
  <c r="O116" i="30"/>
  <c r="P116" i="30"/>
  <c r="U116" i="30" s="1"/>
  <c r="Q116" i="30"/>
  <c r="R116" i="30"/>
  <c r="L117" i="30"/>
  <c r="M117" i="30"/>
  <c r="S117" i="30" s="1"/>
  <c r="V117" i="30" s="1"/>
  <c r="N117" i="30"/>
  <c r="O117" i="30"/>
  <c r="P117" i="30"/>
  <c r="Q117" i="30"/>
  <c r="R117" i="30"/>
  <c r="T117" i="30"/>
  <c r="U117" i="30"/>
  <c r="L118" i="30"/>
  <c r="M118" i="30"/>
  <c r="N118" i="30"/>
  <c r="O118" i="30"/>
  <c r="P118" i="30"/>
  <c r="Q118" i="30"/>
  <c r="R118" i="30"/>
  <c r="V118" i="30" s="1"/>
  <c r="S118" i="30"/>
  <c r="T118" i="30"/>
  <c r="U118" i="30"/>
  <c r="L119" i="30"/>
  <c r="M119" i="30"/>
  <c r="S119" i="30" s="1"/>
  <c r="V119" i="30" s="1"/>
  <c r="N119" i="30"/>
  <c r="O119" i="30"/>
  <c r="P119" i="30"/>
  <c r="U119" i="30" s="1"/>
  <c r="Q119" i="30"/>
  <c r="R119" i="30"/>
  <c r="L120" i="30"/>
  <c r="M120" i="30"/>
  <c r="N120" i="30"/>
  <c r="O120" i="30"/>
  <c r="P120" i="30"/>
  <c r="Q120" i="30"/>
  <c r="R120" i="30"/>
  <c r="S120" i="30"/>
  <c r="V120" i="30" s="1"/>
  <c r="T120" i="30"/>
  <c r="U120" i="30"/>
  <c r="L121" i="30"/>
  <c r="M121" i="30"/>
  <c r="N121" i="30"/>
  <c r="O121" i="30"/>
  <c r="P121" i="30"/>
  <c r="U121" i="30" s="1"/>
  <c r="Q121" i="30"/>
  <c r="R121" i="30"/>
  <c r="T121" i="30"/>
  <c r="L122" i="30"/>
  <c r="M122" i="30"/>
  <c r="S122" i="30" s="1"/>
  <c r="V122" i="30" s="1"/>
  <c r="N122" i="30"/>
  <c r="O122" i="30"/>
  <c r="P122" i="30"/>
  <c r="Q122" i="30"/>
  <c r="R122" i="30"/>
  <c r="U122" i="30"/>
  <c r="L123" i="30"/>
  <c r="M123" i="30"/>
  <c r="S123" i="30" s="1"/>
  <c r="N123" i="30"/>
  <c r="O123" i="30"/>
  <c r="P123" i="30"/>
  <c r="Q123" i="30"/>
  <c r="R123" i="30"/>
  <c r="T123" i="30"/>
  <c r="U123" i="30"/>
  <c r="L124" i="30"/>
  <c r="M124" i="30"/>
  <c r="T124" i="30" s="1"/>
  <c r="N124" i="30"/>
  <c r="O124" i="30"/>
  <c r="P124" i="30"/>
  <c r="U124" i="30" s="1"/>
  <c r="Q124" i="30"/>
  <c r="R124" i="30"/>
  <c r="L125" i="30"/>
  <c r="M125" i="30"/>
  <c r="S125" i="30" s="1"/>
  <c r="V125" i="30" s="1"/>
  <c r="N125" i="30"/>
  <c r="O125" i="30"/>
  <c r="P125" i="30"/>
  <c r="Q125" i="30"/>
  <c r="R125" i="30"/>
  <c r="T125" i="30"/>
  <c r="U125" i="30"/>
  <c r="L126" i="30"/>
  <c r="M126" i="30"/>
  <c r="N126" i="30"/>
  <c r="O126" i="30"/>
  <c r="P126" i="30"/>
  <c r="Q126" i="30"/>
  <c r="R126" i="30"/>
  <c r="V126" i="30" s="1"/>
  <c r="S126" i="30"/>
  <c r="T126" i="30"/>
  <c r="U126" i="30"/>
  <c r="L127" i="30"/>
  <c r="M127" i="30"/>
  <c r="S127" i="30" s="1"/>
  <c r="V127" i="30" s="1"/>
  <c r="N127" i="30"/>
  <c r="O127" i="30"/>
  <c r="P127" i="30"/>
  <c r="U127" i="30" s="1"/>
  <c r="Q127" i="30"/>
  <c r="R127" i="30"/>
  <c r="L128" i="30"/>
  <c r="M128" i="30"/>
  <c r="N128" i="30"/>
  <c r="O128" i="30"/>
  <c r="P128" i="30"/>
  <c r="Q128" i="30"/>
  <c r="R128" i="30"/>
  <c r="S128" i="30"/>
  <c r="V128" i="30" s="1"/>
  <c r="T128" i="30"/>
  <c r="U128" i="30"/>
  <c r="L129" i="30"/>
  <c r="M129" i="30"/>
  <c r="N129" i="30"/>
  <c r="O129" i="30"/>
  <c r="P129" i="30"/>
  <c r="U129" i="30" s="1"/>
  <c r="Q129" i="30"/>
  <c r="R129" i="30"/>
  <c r="T129" i="30"/>
  <c r="L130" i="30"/>
  <c r="M130" i="30"/>
  <c r="S130" i="30" s="1"/>
  <c r="V130" i="30" s="1"/>
  <c r="N130" i="30"/>
  <c r="O130" i="30"/>
  <c r="P130" i="30"/>
  <c r="Q130" i="30"/>
  <c r="R130" i="30"/>
  <c r="U130" i="30"/>
  <c r="L131" i="30"/>
  <c r="M131" i="30"/>
  <c r="N131" i="30"/>
  <c r="O131" i="30"/>
  <c r="P131" i="30"/>
  <c r="Q131" i="30"/>
  <c r="R131" i="30"/>
  <c r="V131" i="30" s="1"/>
  <c r="S131" i="30"/>
  <c r="T131" i="30"/>
  <c r="U131" i="30"/>
  <c r="L132" i="30"/>
  <c r="M132" i="30"/>
  <c r="T132" i="30" s="1"/>
  <c r="N132" i="30"/>
  <c r="O132" i="30"/>
  <c r="P132" i="30"/>
  <c r="U132" i="30" s="1"/>
  <c r="Q132" i="30"/>
  <c r="R132" i="30"/>
  <c r="L133" i="30"/>
  <c r="M133" i="30"/>
  <c r="S133" i="30" s="1"/>
  <c r="V133" i="30" s="1"/>
  <c r="N133" i="30"/>
  <c r="O133" i="30"/>
  <c r="P133" i="30"/>
  <c r="Q133" i="30"/>
  <c r="R133" i="30"/>
  <c r="T133" i="30"/>
  <c r="U133" i="30"/>
  <c r="L134" i="30"/>
  <c r="M134" i="30"/>
  <c r="N134" i="30"/>
  <c r="O134" i="30"/>
  <c r="P134" i="30"/>
  <c r="Q134" i="30"/>
  <c r="R134" i="30"/>
  <c r="V134" i="30" s="1"/>
  <c r="S134" i="30"/>
  <c r="T134" i="30"/>
  <c r="U134" i="30"/>
  <c r="L135" i="30"/>
  <c r="M135" i="30"/>
  <c r="S135" i="30" s="1"/>
  <c r="V135" i="30" s="1"/>
  <c r="N135" i="30"/>
  <c r="O135" i="30"/>
  <c r="P135" i="30"/>
  <c r="U135" i="30" s="1"/>
  <c r="Q135" i="30"/>
  <c r="R135" i="30"/>
  <c r="L136" i="30"/>
  <c r="M136" i="30"/>
  <c r="N136" i="30"/>
  <c r="O136" i="30"/>
  <c r="P136" i="30"/>
  <c r="Q136" i="30"/>
  <c r="R136" i="30"/>
  <c r="S136" i="30"/>
  <c r="V136" i="30" s="1"/>
  <c r="T136" i="30"/>
  <c r="U136" i="30"/>
  <c r="L137" i="30"/>
  <c r="M137" i="30"/>
  <c r="N137" i="30"/>
  <c r="O137" i="30"/>
  <c r="P137" i="30"/>
  <c r="U137" i="30" s="1"/>
  <c r="Q137" i="30"/>
  <c r="R137" i="30"/>
  <c r="T137" i="30"/>
  <c r="L138" i="30"/>
  <c r="M138" i="30"/>
  <c r="S138" i="30" s="1"/>
  <c r="V138" i="30" s="1"/>
  <c r="N138" i="30"/>
  <c r="O138" i="30"/>
  <c r="P138" i="30"/>
  <c r="Q138" i="30"/>
  <c r="R138" i="30"/>
  <c r="U138" i="30"/>
  <c r="L139" i="30"/>
  <c r="M139" i="30"/>
  <c r="N139" i="30"/>
  <c r="O139" i="30"/>
  <c r="P139" i="30"/>
  <c r="Q139" i="30"/>
  <c r="R139" i="30"/>
  <c r="V139" i="30" s="1"/>
  <c r="S139" i="30"/>
  <c r="T139" i="30"/>
  <c r="U139" i="30"/>
  <c r="L140" i="30"/>
  <c r="M140" i="30"/>
  <c r="T140" i="30" s="1"/>
  <c r="N140" i="30"/>
  <c r="O140" i="30"/>
  <c r="P140" i="30"/>
  <c r="U140" i="30" s="1"/>
  <c r="Q140" i="30"/>
  <c r="R140" i="30"/>
  <c r="L141" i="30"/>
  <c r="M141" i="30"/>
  <c r="S141" i="30" s="1"/>
  <c r="V141" i="30" s="1"/>
  <c r="N141" i="30"/>
  <c r="O141" i="30"/>
  <c r="P141" i="30"/>
  <c r="Q141" i="30"/>
  <c r="R141" i="30"/>
  <c r="T141" i="30"/>
  <c r="U141" i="30"/>
  <c r="L142" i="30"/>
  <c r="M142" i="30"/>
  <c r="N142" i="30"/>
  <c r="O142" i="30"/>
  <c r="P142" i="30"/>
  <c r="Q142" i="30"/>
  <c r="R142" i="30"/>
  <c r="V142" i="30" s="1"/>
  <c r="S142" i="30"/>
  <c r="T142" i="30"/>
  <c r="U142" i="30"/>
  <c r="L143" i="30"/>
  <c r="M143" i="30"/>
  <c r="S143" i="30" s="1"/>
  <c r="V143" i="30" s="1"/>
  <c r="N143" i="30"/>
  <c r="O143" i="30"/>
  <c r="P143" i="30"/>
  <c r="U143" i="30" s="1"/>
  <c r="Q143" i="30"/>
  <c r="R143" i="30"/>
  <c r="L144" i="30"/>
  <c r="M144" i="30"/>
  <c r="N144" i="30"/>
  <c r="O144" i="30"/>
  <c r="P144" i="30"/>
  <c r="Q144" i="30"/>
  <c r="R144" i="30"/>
  <c r="S144" i="30"/>
  <c r="V144" i="30" s="1"/>
  <c r="T144" i="30"/>
  <c r="U144" i="30"/>
  <c r="L145" i="30"/>
  <c r="M145" i="30"/>
  <c r="N145" i="30"/>
  <c r="O145" i="30"/>
  <c r="P145" i="30"/>
  <c r="U145" i="30" s="1"/>
  <c r="Q145" i="30"/>
  <c r="R145" i="30"/>
  <c r="T145" i="30"/>
  <c r="L146" i="30"/>
  <c r="M146" i="30"/>
  <c r="S146" i="30" s="1"/>
  <c r="V146" i="30" s="1"/>
  <c r="N146" i="30"/>
  <c r="O146" i="30"/>
  <c r="P146" i="30"/>
  <c r="Q146" i="30"/>
  <c r="R146" i="30"/>
  <c r="U146" i="30"/>
  <c r="L147" i="30"/>
  <c r="M147" i="30"/>
  <c r="S147" i="30" s="1"/>
  <c r="N147" i="30"/>
  <c r="O147" i="30"/>
  <c r="P147" i="30"/>
  <c r="Q147" i="30"/>
  <c r="R147" i="30"/>
  <c r="T147" i="30"/>
  <c r="U147" i="30"/>
  <c r="L148" i="30"/>
  <c r="M148" i="30"/>
  <c r="T148" i="30" s="1"/>
  <c r="N148" i="30"/>
  <c r="O148" i="30"/>
  <c r="P148" i="30"/>
  <c r="U148" i="30" s="1"/>
  <c r="Q148" i="30"/>
  <c r="R148" i="30"/>
  <c r="L149" i="30"/>
  <c r="M149" i="30"/>
  <c r="S149" i="30" s="1"/>
  <c r="V149" i="30" s="1"/>
  <c r="N149" i="30"/>
  <c r="O149" i="30"/>
  <c r="P149" i="30"/>
  <c r="Q149" i="30"/>
  <c r="R149" i="30"/>
  <c r="T149" i="30"/>
  <c r="U149" i="30"/>
  <c r="L150" i="30"/>
  <c r="M150" i="30"/>
  <c r="N150" i="30"/>
  <c r="O150" i="30"/>
  <c r="P150" i="30"/>
  <c r="Q150" i="30"/>
  <c r="R150" i="30"/>
  <c r="V150" i="30" s="1"/>
  <c r="S150" i="30"/>
  <c r="T150" i="30"/>
  <c r="U150" i="30"/>
  <c r="L151" i="30"/>
  <c r="M151" i="30"/>
  <c r="S151" i="30" s="1"/>
  <c r="V151" i="30" s="1"/>
  <c r="N151" i="30"/>
  <c r="O151" i="30"/>
  <c r="P151" i="30"/>
  <c r="U151" i="30" s="1"/>
  <c r="Q151" i="30"/>
  <c r="R151" i="30"/>
  <c r="L152" i="30"/>
  <c r="M152" i="30"/>
  <c r="N152" i="30"/>
  <c r="O152" i="30"/>
  <c r="P152" i="30"/>
  <c r="Q152" i="30"/>
  <c r="R152" i="30"/>
  <c r="S152" i="30"/>
  <c r="V152" i="30" s="1"/>
  <c r="T152" i="30"/>
  <c r="U152" i="30"/>
  <c r="L153" i="30"/>
  <c r="M153" i="30"/>
  <c r="N153" i="30"/>
  <c r="O153" i="30"/>
  <c r="P153" i="30"/>
  <c r="U153" i="30" s="1"/>
  <c r="Q153" i="30"/>
  <c r="R153" i="30"/>
  <c r="T153" i="30"/>
  <c r="L154" i="30"/>
  <c r="M154" i="30"/>
  <c r="S154" i="30" s="1"/>
  <c r="V154" i="30" s="1"/>
  <c r="N154" i="30"/>
  <c r="O154" i="30"/>
  <c r="P154" i="30"/>
  <c r="Q154" i="30"/>
  <c r="R154" i="30"/>
  <c r="U154" i="30"/>
  <c r="L155" i="30"/>
  <c r="M155" i="30"/>
  <c r="N155" i="30"/>
  <c r="O155" i="30"/>
  <c r="P155" i="30"/>
  <c r="Q155" i="30"/>
  <c r="R155" i="30"/>
  <c r="V155" i="30" s="1"/>
  <c r="S155" i="30"/>
  <c r="T155" i="30"/>
  <c r="U155" i="30"/>
  <c r="L156" i="30"/>
  <c r="M156" i="30"/>
  <c r="T156" i="30" s="1"/>
  <c r="N156" i="30"/>
  <c r="O156" i="30"/>
  <c r="P156" i="30"/>
  <c r="U156" i="30" s="1"/>
  <c r="Q156" i="30"/>
  <c r="R156" i="30"/>
  <c r="L157" i="30"/>
  <c r="M157" i="30"/>
  <c r="S157" i="30" s="1"/>
  <c r="V157" i="30" s="1"/>
  <c r="N157" i="30"/>
  <c r="O157" i="30"/>
  <c r="P157" i="30"/>
  <c r="Q157" i="30"/>
  <c r="R157" i="30"/>
  <c r="T157" i="30"/>
  <c r="U157" i="30"/>
  <c r="L158" i="30"/>
  <c r="M158" i="30"/>
  <c r="N158" i="30"/>
  <c r="O158" i="30"/>
  <c r="P158" i="30"/>
  <c r="Q158" i="30"/>
  <c r="R158" i="30"/>
  <c r="V158" i="30" s="1"/>
  <c r="S158" i="30"/>
  <c r="T158" i="30"/>
  <c r="U158" i="30"/>
  <c r="L159" i="30"/>
  <c r="M159" i="30"/>
  <c r="S159" i="30" s="1"/>
  <c r="V159" i="30" s="1"/>
  <c r="N159" i="30"/>
  <c r="O159" i="30"/>
  <c r="P159" i="30"/>
  <c r="U159" i="30" s="1"/>
  <c r="Q159" i="30"/>
  <c r="R159" i="30"/>
  <c r="L160" i="30"/>
  <c r="M160" i="30"/>
  <c r="N160" i="30"/>
  <c r="O160" i="30"/>
  <c r="P160" i="30"/>
  <c r="Q160" i="30"/>
  <c r="R160" i="30"/>
  <c r="S160" i="30"/>
  <c r="V160" i="30" s="1"/>
  <c r="T160" i="30"/>
  <c r="U160" i="30"/>
  <c r="L161" i="30"/>
  <c r="M161" i="30"/>
  <c r="N161" i="30"/>
  <c r="O161" i="30"/>
  <c r="P161" i="30"/>
  <c r="U161" i="30" s="1"/>
  <c r="Q161" i="30"/>
  <c r="R161" i="30"/>
  <c r="T161" i="30"/>
  <c r="L162" i="30"/>
  <c r="M162" i="30"/>
  <c r="S162" i="30" s="1"/>
  <c r="V162" i="30" s="1"/>
  <c r="N162" i="30"/>
  <c r="O162" i="30"/>
  <c r="P162" i="30"/>
  <c r="Q162" i="30"/>
  <c r="R162" i="30"/>
  <c r="U162" i="30"/>
  <c r="L163" i="30"/>
  <c r="M163" i="30"/>
  <c r="S163" i="30" s="1"/>
  <c r="N163" i="30"/>
  <c r="O163" i="30"/>
  <c r="P163" i="30"/>
  <c r="Q163" i="30"/>
  <c r="R163" i="30"/>
  <c r="T163" i="30"/>
  <c r="U163" i="30"/>
  <c r="L164" i="30"/>
  <c r="M164" i="30"/>
  <c r="T164" i="30" s="1"/>
  <c r="N164" i="30"/>
  <c r="O164" i="30"/>
  <c r="P164" i="30"/>
  <c r="U164" i="30" s="1"/>
  <c r="Q164" i="30"/>
  <c r="R164" i="30"/>
  <c r="L165" i="30"/>
  <c r="M165" i="30"/>
  <c r="S165" i="30" s="1"/>
  <c r="V165" i="30" s="1"/>
  <c r="N165" i="30"/>
  <c r="O165" i="30"/>
  <c r="P165" i="30"/>
  <c r="Q165" i="30"/>
  <c r="R165" i="30"/>
  <c r="T165" i="30"/>
  <c r="U165" i="30"/>
  <c r="L166" i="30"/>
  <c r="M166" i="30"/>
  <c r="N166" i="30"/>
  <c r="O166" i="30"/>
  <c r="P166" i="30"/>
  <c r="Q166" i="30"/>
  <c r="R166" i="30"/>
  <c r="V166" i="30" s="1"/>
  <c r="S166" i="30"/>
  <c r="T166" i="30"/>
  <c r="U166" i="30"/>
  <c r="L4" i="30"/>
  <c r="M4" i="30"/>
  <c r="N4" i="30"/>
  <c r="O4" i="30"/>
  <c r="P4" i="30"/>
  <c r="U4" i="30" s="1"/>
  <c r="Q4" i="30"/>
  <c r="R4" i="30"/>
  <c r="T4" i="30"/>
  <c r="L5" i="30"/>
  <c r="M5" i="30"/>
  <c r="S5" i="30" s="1"/>
  <c r="V5" i="30" s="1"/>
  <c r="N5" i="30"/>
  <c r="O5" i="30"/>
  <c r="P5" i="30"/>
  <c r="Q5" i="30"/>
  <c r="R5" i="30"/>
  <c r="U5" i="30"/>
  <c r="L6" i="30"/>
  <c r="M6" i="30"/>
  <c r="N6" i="30"/>
  <c r="O6" i="30"/>
  <c r="P6" i="30"/>
  <c r="Q6" i="30"/>
  <c r="R6" i="30"/>
  <c r="V6" i="30" s="1"/>
  <c r="S6" i="30"/>
  <c r="T6" i="30"/>
  <c r="U6" i="30"/>
  <c r="L7" i="30"/>
  <c r="M7" i="30"/>
  <c r="N7" i="30"/>
  <c r="O7" i="30"/>
  <c r="P7" i="30"/>
  <c r="S7" i="30" s="1"/>
  <c r="Q7" i="30"/>
  <c r="R7" i="30"/>
  <c r="T7" i="30"/>
  <c r="L8" i="30"/>
  <c r="M8" i="30"/>
  <c r="S8" i="30" s="1"/>
  <c r="V8" i="30" s="1"/>
  <c r="N8" i="30"/>
  <c r="O8" i="30"/>
  <c r="P8" i="30"/>
  <c r="Q8" i="30"/>
  <c r="R8" i="30"/>
  <c r="T8" i="30"/>
  <c r="U8" i="30"/>
  <c r="L9" i="30"/>
  <c r="M9" i="30"/>
  <c r="N9" i="30"/>
  <c r="O9" i="30"/>
  <c r="P9" i="30"/>
  <c r="U9" i="30" s="1"/>
  <c r="Q9" i="30"/>
  <c r="R9" i="30"/>
  <c r="V9" i="30" s="1"/>
  <c r="S9" i="30"/>
  <c r="T9" i="30"/>
  <c r="L10" i="30"/>
  <c r="M10" i="30"/>
  <c r="S10" i="30" s="1"/>
  <c r="V10" i="30" s="1"/>
  <c r="N10" i="30"/>
  <c r="O10" i="30"/>
  <c r="P10" i="30"/>
  <c r="U10" i="30" s="1"/>
  <c r="Q10" i="30"/>
  <c r="R10" i="30"/>
  <c r="L11" i="30"/>
  <c r="M11" i="30"/>
  <c r="N11" i="30"/>
  <c r="O11" i="30"/>
  <c r="P11" i="30"/>
  <c r="Q11" i="30"/>
  <c r="R11" i="30"/>
  <c r="S11" i="30"/>
  <c r="V11" i="30" s="1"/>
  <c r="T11" i="30"/>
  <c r="U11" i="30"/>
  <c r="L12" i="30"/>
  <c r="M12" i="30"/>
  <c r="T12" i="30" s="1"/>
  <c r="N12" i="30"/>
  <c r="O12" i="30"/>
  <c r="P12" i="30"/>
  <c r="U12" i="30" s="1"/>
  <c r="Q12" i="30"/>
  <c r="R12" i="30"/>
  <c r="L13" i="30"/>
  <c r="M13" i="30"/>
  <c r="S13" i="30" s="1"/>
  <c r="V13" i="30" s="1"/>
  <c r="N13" i="30"/>
  <c r="O13" i="30"/>
  <c r="P13" i="30"/>
  <c r="Q13" i="30"/>
  <c r="R13" i="30"/>
  <c r="U13" i="30"/>
  <c r="L14" i="30"/>
  <c r="M14" i="30"/>
  <c r="N14" i="30"/>
  <c r="O14" i="30"/>
  <c r="P14" i="30"/>
  <c r="Q14" i="30"/>
  <c r="R14" i="30"/>
  <c r="V14" i="30" s="1"/>
  <c r="S14" i="30"/>
  <c r="T14" i="30"/>
  <c r="U14" i="30"/>
  <c r="L15" i="30"/>
  <c r="M15" i="30"/>
  <c r="N15" i="30"/>
  <c r="O15" i="30"/>
  <c r="P15" i="30"/>
  <c r="S15" i="30" s="1"/>
  <c r="Q15" i="30"/>
  <c r="R15" i="30"/>
  <c r="V15" i="30" s="1"/>
  <c r="T15" i="30"/>
  <c r="L16" i="30"/>
  <c r="M16" i="30"/>
  <c r="S16" i="30" s="1"/>
  <c r="V16" i="30" s="1"/>
  <c r="N16" i="30"/>
  <c r="O16" i="30"/>
  <c r="P16" i="30"/>
  <c r="Q16" i="30"/>
  <c r="R16" i="30"/>
  <c r="T16" i="30"/>
  <c r="U16" i="30"/>
  <c r="L17" i="30"/>
  <c r="M17" i="30"/>
  <c r="N17" i="30"/>
  <c r="O17" i="30"/>
  <c r="P17" i="30"/>
  <c r="U17" i="30" s="1"/>
  <c r="Q17" i="30"/>
  <c r="R17" i="30"/>
  <c r="V17" i="30" s="1"/>
  <c r="S17" i="30"/>
  <c r="T17" i="30"/>
  <c r="L18" i="30"/>
  <c r="M18" i="30"/>
  <c r="S18" i="30" s="1"/>
  <c r="V18" i="30" s="1"/>
  <c r="N18" i="30"/>
  <c r="O18" i="30"/>
  <c r="P18" i="30"/>
  <c r="U18" i="30" s="1"/>
  <c r="Q18" i="30"/>
  <c r="R18" i="30"/>
  <c r="L19" i="30"/>
  <c r="M19" i="30"/>
  <c r="N19" i="30"/>
  <c r="O19" i="30"/>
  <c r="P19" i="30"/>
  <c r="Q19" i="30"/>
  <c r="R19" i="30"/>
  <c r="S19" i="30"/>
  <c r="V19" i="30" s="1"/>
  <c r="T19" i="30"/>
  <c r="U19" i="30"/>
  <c r="L20" i="30"/>
  <c r="M20" i="30"/>
  <c r="N20" i="30"/>
  <c r="O20" i="30"/>
  <c r="P20" i="30"/>
  <c r="U20" i="30" s="1"/>
  <c r="Q20" i="30"/>
  <c r="R20" i="30"/>
  <c r="T20" i="30"/>
  <c r="L21" i="30"/>
  <c r="M21" i="30"/>
  <c r="S21" i="30" s="1"/>
  <c r="V21" i="30" s="1"/>
  <c r="N21" i="30"/>
  <c r="O21" i="30"/>
  <c r="P21" i="30"/>
  <c r="Q21" i="30"/>
  <c r="R21" i="30"/>
  <c r="U21" i="30"/>
  <c r="L22" i="30"/>
  <c r="M22" i="30"/>
  <c r="N22" i="30"/>
  <c r="O22" i="30"/>
  <c r="P22" i="30"/>
  <c r="Q22" i="30"/>
  <c r="R22" i="30"/>
  <c r="V22" i="30" s="1"/>
  <c r="S22" i="30"/>
  <c r="T22" i="30"/>
  <c r="U22" i="30"/>
  <c r="L23" i="30"/>
  <c r="M23" i="30"/>
  <c r="N23" i="30"/>
  <c r="O23" i="30"/>
  <c r="P23" i="30"/>
  <c r="S23" i="30" s="1"/>
  <c r="Q23" i="30"/>
  <c r="R23" i="30"/>
  <c r="T23" i="30"/>
  <c r="L24" i="30"/>
  <c r="M24" i="30"/>
  <c r="S24" i="30" s="1"/>
  <c r="V24" i="30" s="1"/>
  <c r="N24" i="30"/>
  <c r="O24" i="30"/>
  <c r="P24" i="30"/>
  <c r="Q24" i="30"/>
  <c r="R24" i="30"/>
  <c r="T24" i="30"/>
  <c r="U24" i="30"/>
  <c r="L25" i="30"/>
  <c r="M25" i="30"/>
  <c r="N25" i="30"/>
  <c r="O25" i="30"/>
  <c r="P25" i="30"/>
  <c r="U25" i="30" s="1"/>
  <c r="Q25" i="30"/>
  <c r="R25" i="30"/>
  <c r="V25" i="30" s="1"/>
  <c r="S25" i="30"/>
  <c r="T25" i="30"/>
  <c r="L26" i="30"/>
  <c r="M26" i="30"/>
  <c r="S26" i="30" s="1"/>
  <c r="V26" i="30" s="1"/>
  <c r="N26" i="30"/>
  <c r="O26" i="30"/>
  <c r="P26" i="30"/>
  <c r="U26" i="30" s="1"/>
  <c r="Q26" i="30"/>
  <c r="R26" i="30"/>
  <c r="T26" i="30"/>
  <c r="L27" i="30"/>
  <c r="M27" i="30"/>
  <c r="N27" i="30"/>
  <c r="O27" i="30"/>
  <c r="P27" i="30"/>
  <c r="Q27" i="30"/>
  <c r="R27" i="30"/>
  <c r="S27" i="30"/>
  <c r="V27" i="30" s="1"/>
  <c r="T27" i="30"/>
  <c r="U27" i="30"/>
  <c r="L28" i="29"/>
  <c r="M28" i="29"/>
  <c r="N28" i="29"/>
  <c r="O28" i="29"/>
  <c r="P28" i="29"/>
  <c r="U28" i="29" s="1"/>
  <c r="Q28" i="29"/>
  <c r="R28" i="29"/>
  <c r="S28" i="29"/>
  <c r="V28" i="29" s="1"/>
  <c r="T28" i="29"/>
  <c r="L29" i="29"/>
  <c r="M29" i="29"/>
  <c r="S29" i="29" s="1"/>
  <c r="V29" i="29" s="1"/>
  <c r="N29" i="29"/>
  <c r="O29" i="29"/>
  <c r="P29" i="29"/>
  <c r="U29" i="29" s="1"/>
  <c r="Q29" i="29"/>
  <c r="R29" i="29"/>
  <c r="T29" i="29"/>
  <c r="L30" i="29"/>
  <c r="M30" i="29"/>
  <c r="S30" i="29" s="1"/>
  <c r="N30" i="29"/>
  <c r="O30" i="29"/>
  <c r="P30" i="29"/>
  <c r="Q30" i="29"/>
  <c r="R30" i="29"/>
  <c r="U30" i="29"/>
  <c r="L31" i="29"/>
  <c r="M31" i="29"/>
  <c r="S31" i="29" s="1"/>
  <c r="N31" i="29"/>
  <c r="O31" i="29"/>
  <c r="P31" i="29"/>
  <c r="Q31" i="29"/>
  <c r="R31" i="29"/>
  <c r="U31" i="29"/>
  <c r="L32" i="29"/>
  <c r="M32" i="29"/>
  <c r="N32" i="29"/>
  <c r="O32" i="29"/>
  <c r="P32" i="29"/>
  <c r="Q32" i="29"/>
  <c r="R32" i="29"/>
  <c r="V32" i="29" s="1"/>
  <c r="S32" i="29"/>
  <c r="T32" i="29"/>
  <c r="U32" i="29"/>
  <c r="L33" i="29"/>
  <c r="M33" i="29"/>
  <c r="N33" i="29"/>
  <c r="O33" i="29"/>
  <c r="P33" i="29"/>
  <c r="U33" i="29" s="1"/>
  <c r="Q33" i="29"/>
  <c r="R33" i="29"/>
  <c r="T33" i="29"/>
  <c r="L34" i="29"/>
  <c r="M34" i="29"/>
  <c r="S34" i="29" s="1"/>
  <c r="V34" i="29" s="1"/>
  <c r="N34" i="29"/>
  <c r="O34" i="29"/>
  <c r="P34" i="29"/>
  <c r="Q34" i="29"/>
  <c r="R34" i="29"/>
  <c r="U34" i="29"/>
  <c r="L35" i="29"/>
  <c r="M35" i="29"/>
  <c r="N35" i="29"/>
  <c r="O35" i="29"/>
  <c r="P35" i="29"/>
  <c r="Q35" i="29"/>
  <c r="R35" i="29"/>
  <c r="S35" i="29"/>
  <c r="T35" i="29"/>
  <c r="U35" i="29"/>
  <c r="V35" i="29"/>
  <c r="L36" i="29"/>
  <c r="M36" i="29"/>
  <c r="N36" i="29"/>
  <c r="O36" i="29"/>
  <c r="P36" i="29"/>
  <c r="U36" i="29" s="1"/>
  <c r="Q36" i="29"/>
  <c r="R36" i="29"/>
  <c r="S36" i="29"/>
  <c r="V36" i="29" s="1"/>
  <c r="T36" i="29"/>
  <c r="L37" i="29"/>
  <c r="M37" i="29"/>
  <c r="S37" i="29" s="1"/>
  <c r="V37" i="29" s="1"/>
  <c r="N37" i="29"/>
  <c r="O37" i="29"/>
  <c r="P37" i="29"/>
  <c r="U37" i="29" s="1"/>
  <c r="Q37" i="29"/>
  <c r="R37" i="29"/>
  <c r="T37" i="29"/>
  <c r="L38" i="29"/>
  <c r="M38" i="29"/>
  <c r="S38" i="29" s="1"/>
  <c r="N38" i="29"/>
  <c r="O38" i="29"/>
  <c r="P38" i="29"/>
  <c r="Q38" i="29"/>
  <c r="R38" i="29"/>
  <c r="V38" i="29" s="1"/>
  <c r="U38" i="29"/>
  <c r="L39" i="29"/>
  <c r="M39" i="29"/>
  <c r="S39" i="29" s="1"/>
  <c r="N39" i="29"/>
  <c r="O39" i="29"/>
  <c r="P39" i="29"/>
  <c r="Q39" i="29"/>
  <c r="R39" i="29"/>
  <c r="V39" i="29" s="1"/>
  <c r="U39" i="29"/>
  <c r="L40" i="29"/>
  <c r="M40" i="29"/>
  <c r="N40" i="29"/>
  <c r="O40" i="29"/>
  <c r="P40" i="29"/>
  <c r="Q40" i="29"/>
  <c r="R40" i="29"/>
  <c r="V40" i="29" s="1"/>
  <c r="S40" i="29"/>
  <c r="T40" i="29"/>
  <c r="U40" i="29"/>
  <c r="L41" i="29"/>
  <c r="M41" i="29"/>
  <c r="N41" i="29"/>
  <c r="O41" i="29"/>
  <c r="P41" i="29"/>
  <c r="U41" i="29" s="1"/>
  <c r="Q41" i="29"/>
  <c r="R41" i="29"/>
  <c r="T41" i="29"/>
  <c r="L42" i="29"/>
  <c r="M42" i="29"/>
  <c r="S42" i="29" s="1"/>
  <c r="V42" i="29" s="1"/>
  <c r="N42" i="29"/>
  <c r="O42" i="29"/>
  <c r="P42" i="29"/>
  <c r="Q42" i="29"/>
  <c r="R42" i="29"/>
  <c r="U42" i="29"/>
  <c r="L43" i="29"/>
  <c r="M43" i="29"/>
  <c r="N43" i="29"/>
  <c r="O43" i="29"/>
  <c r="P43" i="29"/>
  <c r="Q43" i="29"/>
  <c r="R43" i="29"/>
  <c r="S43" i="29"/>
  <c r="T43" i="29"/>
  <c r="U43" i="29"/>
  <c r="V43" i="29"/>
  <c r="L44" i="29"/>
  <c r="M44" i="29"/>
  <c r="N44" i="29"/>
  <c r="O44" i="29"/>
  <c r="P44" i="29"/>
  <c r="U44" i="29" s="1"/>
  <c r="Q44" i="29"/>
  <c r="R44" i="29"/>
  <c r="S44" i="29"/>
  <c r="V44" i="29" s="1"/>
  <c r="T44" i="29"/>
  <c r="L45" i="29"/>
  <c r="M45" i="29"/>
  <c r="S45" i="29" s="1"/>
  <c r="V45" i="29" s="1"/>
  <c r="N45" i="29"/>
  <c r="O45" i="29"/>
  <c r="P45" i="29"/>
  <c r="U45" i="29" s="1"/>
  <c r="Q45" i="29"/>
  <c r="R45" i="29"/>
  <c r="T45" i="29"/>
  <c r="L46" i="29"/>
  <c r="M46" i="29"/>
  <c r="S46" i="29" s="1"/>
  <c r="N46" i="29"/>
  <c r="O46" i="29"/>
  <c r="P46" i="29"/>
  <c r="Q46" i="29"/>
  <c r="R46" i="29"/>
  <c r="V46" i="29" s="1"/>
  <c r="U46" i="29"/>
  <c r="L47" i="29"/>
  <c r="M47" i="29"/>
  <c r="S47" i="29" s="1"/>
  <c r="N47" i="29"/>
  <c r="O47" i="29"/>
  <c r="P47" i="29"/>
  <c r="U47" i="29" s="1"/>
  <c r="Q47" i="29"/>
  <c r="R47" i="29"/>
  <c r="V47" i="29" s="1"/>
  <c r="L48" i="29"/>
  <c r="M48" i="29"/>
  <c r="N48" i="29"/>
  <c r="O48" i="29"/>
  <c r="P48" i="29"/>
  <c r="Q48" i="29"/>
  <c r="R48" i="29"/>
  <c r="V48" i="29" s="1"/>
  <c r="S48" i="29"/>
  <c r="T48" i="29"/>
  <c r="U48" i="29"/>
  <c r="L49" i="29"/>
  <c r="M49" i="29"/>
  <c r="N49" i="29"/>
  <c r="O49" i="29"/>
  <c r="P49" i="29"/>
  <c r="U49" i="29" s="1"/>
  <c r="Q49" i="29"/>
  <c r="R49" i="29"/>
  <c r="T49" i="29"/>
  <c r="L50" i="29"/>
  <c r="M50" i="29"/>
  <c r="S50" i="29" s="1"/>
  <c r="V50" i="29" s="1"/>
  <c r="N50" i="29"/>
  <c r="O50" i="29"/>
  <c r="P50" i="29"/>
  <c r="Q50" i="29"/>
  <c r="R50" i="29"/>
  <c r="U50" i="29"/>
  <c r="L51" i="29"/>
  <c r="M51" i="29"/>
  <c r="N51" i="29"/>
  <c r="O51" i="29"/>
  <c r="P51" i="29"/>
  <c r="Q51" i="29"/>
  <c r="R51" i="29"/>
  <c r="S51" i="29"/>
  <c r="T51" i="29"/>
  <c r="U51" i="29"/>
  <c r="V51" i="29"/>
  <c r="L52" i="29"/>
  <c r="M52" i="29"/>
  <c r="N52" i="29"/>
  <c r="O52" i="29"/>
  <c r="P52" i="29"/>
  <c r="U52" i="29" s="1"/>
  <c r="Q52" i="29"/>
  <c r="R52" i="29"/>
  <c r="S52" i="29"/>
  <c r="V52" i="29" s="1"/>
  <c r="T52" i="29"/>
  <c r="L53" i="29"/>
  <c r="M53" i="29"/>
  <c r="S53" i="29" s="1"/>
  <c r="V53" i="29" s="1"/>
  <c r="N53" i="29"/>
  <c r="O53" i="29"/>
  <c r="P53" i="29"/>
  <c r="U53" i="29" s="1"/>
  <c r="Q53" i="29"/>
  <c r="R53" i="29"/>
  <c r="T53" i="29"/>
  <c r="L54" i="29"/>
  <c r="M54" i="29"/>
  <c r="S54" i="29" s="1"/>
  <c r="N54" i="29"/>
  <c r="O54" i="29"/>
  <c r="P54" i="29"/>
  <c r="Q54" i="29"/>
  <c r="R54" i="29"/>
  <c r="U54" i="29"/>
  <c r="L55" i="29"/>
  <c r="M55" i="29"/>
  <c r="S55" i="29" s="1"/>
  <c r="N55" i="29"/>
  <c r="O55" i="29"/>
  <c r="P55" i="29"/>
  <c r="U55" i="29" s="1"/>
  <c r="Q55" i="29"/>
  <c r="R55" i="29"/>
  <c r="L56" i="29"/>
  <c r="M56" i="29"/>
  <c r="N56" i="29"/>
  <c r="O56" i="29"/>
  <c r="P56" i="29"/>
  <c r="Q56" i="29"/>
  <c r="R56" i="29"/>
  <c r="V56" i="29" s="1"/>
  <c r="S56" i="29"/>
  <c r="T56" i="29"/>
  <c r="U56" i="29"/>
  <c r="L57" i="29"/>
  <c r="M57" i="29"/>
  <c r="N57" i="29"/>
  <c r="O57" i="29"/>
  <c r="P57" i="29"/>
  <c r="U57" i="29" s="1"/>
  <c r="Q57" i="29"/>
  <c r="R57" i="29"/>
  <c r="T57" i="29"/>
  <c r="L58" i="29"/>
  <c r="M58" i="29"/>
  <c r="S58" i="29" s="1"/>
  <c r="V58" i="29" s="1"/>
  <c r="N58" i="29"/>
  <c r="O58" i="29"/>
  <c r="P58" i="29"/>
  <c r="Q58" i="29"/>
  <c r="R58" i="29"/>
  <c r="U58" i="29"/>
  <c r="L59" i="29"/>
  <c r="M59" i="29"/>
  <c r="N59" i="29"/>
  <c r="O59" i="29"/>
  <c r="P59" i="29"/>
  <c r="Q59" i="29"/>
  <c r="R59" i="29"/>
  <c r="S59" i="29"/>
  <c r="T59" i="29"/>
  <c r="U59" i="29"/>
  <c r="V59" i="29"/>
  <c r="L60" i="29"/>
  <c r="M60" i="29"/>
  <c r="N60" i="29"/>
  <c r="O60" i="29"/>
  <c r="P60" i="29"/>
  <c r="U60" i="29" s="1"/>
  <c r="Q60" i="29"/>
  <c r="R60" i="29"/>
  <c r="S60" i="29"/>
  <c r="V60" i="29" s="1"/>
  <c r="T60" i="29"/>
  <c r="L61" i="29"/>
  <c r="M61" i="29"/>
  <c r="S61" i="29" s="1"/>
  <c r="V61" i="29" s="1"/>
  <c r="N61" i="29"/>
  <c r="O61" i="29"/>
  <c r="P61" i="29"/>
  <c r="U61" i="29" s="1"/>
  <c r="Q61" i="29"/>
  <c r="R61" i="29"/>
  <c r="T61" i="29"/>
  <c r="L62" i="29"/>
  <c r="M62" i="29"/>
  <c r="S62" i="29" s="1"/>
  <c r="N62" i="29"/>
  <c r="O62" i="29"/>
  <c r="P62" i="29"/>
  <c r="Q62" i="29"/>
  <c r="R62" i="29"/>
  <c r="V62" i="29" s="1"/>
  <c r="U62" i="29"/>
  <c r="L63" i="29"/>
  <c r="M63" i="29"/>
  <c r="S63" i="29" s="1"/>
  <c r="N63" i="29"/>
  <c r="O63" i="29"/>
  <c r="P63" i="29"/>
  <c r="U63" i="29" s="1"/>
  <c r="Q63" i="29"/>
  <c r="R63" i="29"/>
  <c r="V63" i="29" s="1"/>
  <c r="L64" i="29"/>
  <c r="M64" i="29"/>
  <c r="T64" i="29" s="1"/>
  <c r="N64" i="29"/>
  <c r="O64" i="29"/>
  <c r="P64" i="29"/>
  <c r="Q64" i="29"/>
  <c r="R64" i="29"/>
  <c r="V64" i="29" s="1"/>
  <c r="S64" i="29"/>
  <c r="U64" i="29"/>
  <c r="L65" i="29"/>
  <c r="M65" i="29"/>
  <c r="N65" i="29"/>
  <c r="O65" i="29"/>
  <c r="P65" i="29"/>
  <c r="U65" i="29" s="1"/>
  <c r="Q65" i="29"/>
  <c r="R65" i="29"/>
  <c r="T65" i="29"/>
  <c r="L66" i="29"/>
  <c r="M66" i="29"/>
  <c r="S66" i="29" s="1"/>
  <c r="V66" i="29" s="1"/>
  <c r="N66" i="29"/>
  <c r="O66" i="29"/>
  <c r="P66" i="29"/>
  <c r="Q66" i="29"/>
  <c r="R66" i="29"/>
  <c r="U66" i="29"/>
  <c r="L67" i="29"/>
  <c r="M67" i="29"/>
  <c r="N67" i="29"/>
  <c r="O67" i="29"/>
  <c r="P67" i="29"/>
  <c r="Q67" i="29"/>
  <c r="R67" i="29"/>
  <c r="S67" i="29"/>
  <c r="T67" i="29"/>
  <c r="U67" i="29"/>
  <c r="V67" i="29"/>
  <c r="L68" i="29"/>
  <c r="M68" i="29"/>
  <c r="N68" i="29"/>
  <c r="O68" i="29"/>
  <c r="P68" i="29"/>
  <c r="U68" i="29" s="1"/>
  <c r="Q68" i="29"/>
  <c r="R68" i="29"/>
  <c r="S68" i="29"/>
  <c r="V68" i="29" s="1"/>
  <c r="T68" i="29"/>
  <c r="L69" i="29"/>
  <c r="M69" i="29"/>
  <c r="S69" i="29" s="1"/>
  <c r="V69" i="29" s="1"/>
  <c r="N69" i="29"/>
  <c r="O69" i="29"/>
  <c r="P69" i="29"/>
  <c r="U69" i="29" s="1"/>
  <c r="Q69" i="29"/>
  <c r="R69" i="29"/>
  <c r="T69" i="29"/>
  <c r="L70" i="29"/>
  <c r="M70" i="29"/>
  <c r="S70" i="29" s="1"/>
  <c r="N70" i="29"/>
  <c r="O70" i="29"/>
  <c r="P70" i="29"/>
  <c r="Q70" i="29"/>
  <c r="R70" i="29"/>
  <c r="U70" i="29"/>
  <c r="L71" i="29"/>
  <c r="M71" i="29"/>
  <c r="S71" i="29" s="1"/>
  <c r="N71" i="29"/>
  <c r="O71" i="29"/>
  <c r="P71" i="29"/>
  <c r="U71" i="29" s="1"/>
  <c r="Q71" i="29"/>
  <c r="R71" i="29"/>
  <c r="L72" i="29"/>
  <c r="M72" i="29"/>
  <c r="T72" i="29" s="1"/>
  <c r="N72" i="29"/>
  <c r="O72" i="29"/>
  <c r="P72" i="29"/>
  <c r="Q72" i="29"/>
  <c r="R72" i="29"/>
  <c r="V72" i="29" s="1"/>
  <c r="S72" i="29"/>
  <c r="U72" i="29"/>
  <c r="L73" i="29"/>
  <c r="M73" i="29"/>
  <c r="N73" i="29"/>
  <c r="O73" i="29"/>
  <c r="P73" i="29"/>
  <c r="U73" i="29" s="1"/>
  <c r="Q73" i="29"/>
  <c r="R73" i="29"/>
  <c r="T73" i="29"/>
  <c r="L74" i="29"/>
  <c r="M74" i="29"/>
  <c r="S74" i="29" s="1"/>
  <c r="V74" i="29" s="1"/>
  <c r="N74" i="29"/>
  <c r="O74" i="29"/>
  <c r="P74" i="29"/>
  <c r="Q74" i="29"/>
  <c r="R74" i="29"/>
  <c r="U74" i="29"/>
  <c r="L75" i="29"/>
  <c r="M75" i="29"/>
  <c r="N75" i="29"/>
  <c r="O75" i="29"/>
  <c r="P75" i="29"/>
  <c r="Q75" i="29"/>
  <c r="R75" i="29"/>
  <c r="S75" i="29"/>
  <c r="T75" i="29"/>
  <c r="U75" i="29"/>
  <c r="V75" i="29"/>
  <c r="L76" i="29"/>
  <c r="M76" i="29"/>
  <c r="N76" i="29"/>
  <c r="O76" i="29"/>
  <c r="P76" i="29"/>
  <c r="U76" i="29" s="1"/>
  <c r="Q76" i="29"/>
  <c r="R76" i="29"/>
  <c r="S76" i="29"/>
  <c r="V76" i="29" s="1"/>
  <c r="T76" i="29"/>
  <c r="L77" i="29"/>
  <c r="M77" i="29"/>
  <c r="S77" i="29" s="1"/>
  <c r="V77" i="29" s="1"/>
  <c r="N77" i="29"/>
  <c r="O77" i="29"/>
  <c r="P77" i="29"/>
  <c r="U77" i="29" s="1"/>
  <c r="Q77" i="29"/>
  <c r="R77" i="29"/>
  <c r="T77" i="29"/>
  <c r="L78" i="29"/>
  <c r="M78" i="29"/>
  <c r="S78" i="29" s="1"/>
  <c r="N78" i="29"/>
  <c r="O78" i="29"/>
  <c r="P78" i="29"/>
  <c r="Q78" i="29"/>
  <c r="R78" i="29"/>
  <c r="V78" i="29" s="1"/>
  <c r="U78" i="29"/>
  <c r="L79" i="29"/>
  <c r="M79" i="29"/>
  <c r="S79" i="29" s="1"/>
  <c r="N79" i="29"/>
  <c r="O79" i="29"/>
  <c r="P79" i="29"/>
  <c r="U79" i="29" s="1"/>
  <c r="Q79" i="29"/>
  <c r="R79" i="29"/>
  <c r="V79" i="29" s="1"/>
  <c r="L80" i="29"/>
  <c r="M80" i="29"/>
  <c r="T80" i="29" s="1"/>
  <c r="N80" i="29"/>
  <c r="O80" i="29"/>
  <c r="P80" i="29"/>
  <c r="Q80" i="29"/>
  <c r="R80" i="29"/>
  <c r="V80" i="29" s="1"/>
  <c r="S80" i="29"/>
  <c r="U80" i="29"/>
  <c r="L81" i="29"/>
  <c r="M81" i="29"/>
  <c r="N81" i="29"/>
  <c r="O81" i="29"/>
  <c r="P81" i="29"/>
  <c r="U81" i="29" s="1"/>
  <c r="Q81" i="29"/>
  <c r="R81" i="29"/>
  <c r="T81" i="29"/>
  <c r="L82" i="29"/>
  <c r="M82" i="29"/>
  <c r="S82" i="29" s="1"/>
  <c r="V82" i="29" s="1"/>
  <c r="N82" i="29"/>
  <c r="O82" i="29"/>
  <c r="P82" i="29"/>
  <c r="Q82" i="29"/>
  <c r="R82" i="29"/>
  <c r="U82" i="29"/>
  <c r="L83" i="29"/>
  <c r="M83" i="29"/>
  <c r="N83" i="29"/>
  <c r="O83" i="29"/>
  <c r="P83" i="29"/>
  <c r="Q83" i="29"/>
  <c r="R83" i="29"/>
  <c r="S83" i="29"/>
  <c r="T83" i="29"/>
  <c r="U83" i="29"/>
  <c r="V83" i="29"/>
  <c r="L84" i="29"/>
  <c r="M84" i="29"/>
  <c r="N84" i="29"/>
  <c r="O84" i="29"/>
  <c r="P84" i="29"/>
  <c r="U84" i="29" s="1"/>
  <c r="Q84" i="29"/>
  <c r="R84" i="29"/>
  <c r="S84" i="29"/>
  <c r="V84" i="29" s="1"/>
  <c r="T84" i="29"/>
  <c r="L85" i="29"/>
  <c r="M85" i="29"/>
  <c r="S85" i="29" s="1"/>
  <c r="V85" i="29" s="1"/>
  <c r="N85" i="29"/>
  <c r="O85" i="29"/>
  <c r="P85" i="29"/>
  <c r="U85" i="29" s="1"/>
  <c r="Q85" i="29"/>
  <c r="R85" i="29"/>
  <c r="T85" i="29"/>
  <c r="L86" i="29"/>
  <c r="M86" i="29"/>
  <c r="S86" i="29" s="1"/>
  <c r="N86" i="29"/>
  <c r="O86" i="29"/>
  <c r="P86" i="29"/>
  <c r="Q86" i="29"/>
  <c r="R86" i="29"/>
  <c r="U86" i="29"/>
  <c r="L87" i="29"/>
  <c r="M87" i="29"/>
  <c r="S87" i="29" s="1"/>
  <c r="N87" i="29"/>
  <c r="O87" i="29"/>
  <c r="P87" i="29"/>
  <c r="U87" i="29" s="1"/>
  <c r="Q87" i="29"/>
  <c r="R87" i="29"/>
  <c r="L88" i="29"/>
  <c r="M88" i="29"/>
  <c r="T88" i="29" s="1"/>
  <c r="N88" i="29"/>
  <c r="O88" i="29"/>
  <c r="P88" i="29"/>
  <c r="Q88" i="29"/>
  <c r="R88" i="29"/>
  <c r="V88" i="29" s="1"/>
  <c r="S88" i="29"/>
  <c r="U88" i="29"/>
  <c r="L89" i="29"/>
  <c r="M89" i="29"/>
  <c r="N89" i="29"/>
  <c r="O89" i="29"/>
  <c r="P89" i="29"/>
  <c r="U89" i="29" s="1"/>
  <c r="Q89" i="29"/>
  <c r="R89" i="29"/>
  <c r="T89" i="29"/>
  <c r="L90" i="29"/>
  <c r="M90" i="29"/>
  <c r="S90" i="29" s="1"/>
  <c r="V90" i="29" s="1"/>
  <c r="N90" i="29"/>
  <c r="O90" i="29"/>
  <c r="P90" i="29"/>
  <c r="Q90" i="29"/>
  <c r="R90" i="29"/>
  <c r="U90" i="29"/>
  <c r="L91" i="29"/>
  <c r="M91" i="29"/>
  <c r="N91" i="29"/>
  <c r="O91" i="29"/>
  <c r="P91" i="29"/>
  <c r="Q91" i="29"/>
  <c r="R91" i="29"/>
  <c r="S91" i="29"/>
  <c r="T91" i="29"/>
  <c r="U91" i="29"/>
  <c r="V91" i="29"/>
  <c r="L92" i="29"/>
  <c r="M92" i="29"/>
  <c r="N92" i="29"/>
  <c r="O92" i="29"/>
  <c r="P92" i="29"/>
  <c r="U92" i="29" s="1"/>
  <c r="Q92" i="29"/>
  <c r="R92" i="29"/>
  <c r="S92" i="29"/>
  <c r="V92" i="29" s="1"/>
  <c r="T92" i="29"/>
  <c r="L93" i="29"/>
  <c r="M93" i="29"/>
  <c r="S93" i="29" s="1"/>
  <c r="V93" i="29" s="1"/>
  <c r="N93" i="29"/>
  <c r="O93" i="29"/>
  <c r="P93" i="29"/>
  <c r="U93" i="29" s="1"/>
  <c r="Q93" i="29"/>
  <c r="R93" i="29"/>
  <c r="T93" i="29"/>
  <c r="L94" i="29"/>
  <c r="M94" i="29"/>
  <c r="S94" i="29" s="1"/>
  <c r="N94" i="29"/>
  <c r="O94" i="29"/>
  <c r="P94" i="29"/>
  <c r="Q94" i="29"/>
  <c r="R94" i="29"/>
  <c r="V94" i="29" s="1"/>
  <c r="U94" i="29"/>
  <c r="L95" i="29"/>
  <c r="M95" i="29"/>
  <c r="S95" i="29" s="1"/>
  <c r="N95" i="29"/>
  <c r="O95" i="29"/>
  <c r="P95" i="29"/>
  <c r="U95" i="29" s="1"/>
  <c r="Q95" i="29"/>
  <c r="R95" i="29"/>
  <c r="V95" i="29" s="1"/>
  <c r="L96" i="29"/>
  <c r="M96" i="29"/>
  <c r="T96" i="29" s="1"/>
  <c r="N96" i="29"/>
  <c r="O96" i="29"/>
  <c r="P96" i="29"/>
  <c r="Q96" i="29"/>
  <c r="R96" i="29"/>
  <c r="V96" i="29" s="1"/>
  <c r="S96" i="29"/>
  <c r="U96" i="29"/>
  <c r="L97" i="29"/>
  <c r="M97" i="29"/>
  <c r="N97" i="29"/>
  <c r="O97" i="29"/>
  <c r="P97" i="29"/>
  <c r="U97" i="29" s="1"/>
  <c r="Q97" i="29"/>
  <c r="R97" i="29"/>
  <c r="T97" i="29"/>
  <c r="L98" i="29"/>
  <c r="M98" i="29"/>
  <c r="S98" i="29" s="1"/>
  <c r="V98" i="29" s="1"/>
  <c r="N98" i="29"/>
  <c r="O98" i="29"/>
  <c r="P98" i="29"/>
  <c r="Q98" i="29"/>
  <c r="R98" i="29"/>
  <c r="U98" i="29"/>
  <c r="L99" i="29"/>
  <c r="M99" i="29"/>
  <c r="N99" i="29"/>
  <c r="O99" i="29"/>
  <c r="P99" i="29"/>
  <c r="Q99" i="29"/>
  <c r="R99" i="29"/>
  <c r="S99" i="29"/>
  <c r="T99" i="29"/>
  <c r="U99" i="29"/>
  <c r="V99" i="29"/>
  <c r="L100" i="29"/>
  <c r="M100" i="29"/>
  <c r="N100" i="29"/>
  <c r="O100" i="29"/>
  <c r="P100" i="29"/>
  <c r="U100" i="29" s="1"/>
  <c r="Q100" i="29"/>
  <c r="R100" i="29"/>
  <c r="S100" i="29"/>
  <c r="V100" i="29" s="1"/>
  <c r="T100" i="29"/>
  <c r="L101" i="29"/>
  <c r="M101" i="29"/>
  <c r="S101" i="29" s="1"/>
  <c r="V101" i="29" s="1"/>
  <c r="N101" i="29"/>
  <c r="O101" i="29"/>
  <c r="P101" i="29"/>
  <c r="U101" i="29" s="1"/>
  <c r="Q101" i="29"/>
  <c r="R101" i="29"/>
  <c r="T101" i="29"/>
  <c r="L102" i="29"/>
  <c r="M102" i="29"/>
  <c r="S102" i="29" s="1"/>
  <c r="N102" i="29"/>
  <c r="O102" i="29"/>
  <c r="P102" i="29"/>
  <c r="Q102" i="29"/>
  <c r="R102" i="29"/>
  <c r="U102" i="29"/>
  <c r="L103" i="29"/>
  <c r="M103" i="29"/>
  <c r="S103" i="29" s="1"/>
  <c r="N103" i="29"/>
  <c r="O103" i="29"/>
  <c r="P103" i="29"/>
  <c r="U103" i="29" s="1"/>
  <c r="Q103" i="29"/>
  <c r="R103" i="29"/>
  <c r="L104" i="29"/>
  <c r="M104" i="29"/>
  <c r="T104" i="29" s="1"/>
  <c r="N104" i="29"/>
  <c r="O104" i="29"/>
  <c r="P104" i="29"/>
  <c r="Q104" i="29"/>
  <c r="R104" i="29"/>
  <c r="V104" i="29" s="1"/>
  <c r="S104" i="29"/>
  <c r="U104" i="29"/>
  <c r="L105" i="29"/>
  <c r="M105" i="29"/>
  <c r="N105" i="29"/>
  <c r="O105" i="29"/>
  <c r="P105" i="29"/>
  <c r="U105" i="29" s="1"/>
  <c r="Q105" i="29"/>
  <c r="R105" i="29"/>
  <c r="T105" i="29"/>
  <c r="L106" i="29"/>
  <c r="M106" i="29"/>
  <c r="S106" i="29" s="1"/>
  <c r="V106" i="29" s="1"/>
  <c r="N106" i="29"/>
  <c r="O106" i="29"/>
  <c r="P106" i="29"/>
  <c r="Q106" i="29"/>
  <c r="R106" i="29"/>
  <c r="U106" i="29"/>
  <c r="L107" i="29"/>
  <c r="M107" i="29"/>
  <c r="N107" i="29"/>
  <c r="O107" i="29"/>
  <c r="P107" i="29"/>
  <c r="Q107" i="29"/>
  <c r="R107" i="29"/>
  <c r="S107" i="29"/>
  <c r="T107" i="29"/>
  <c r="U107" i="29"/>
  <c r="V107" i="29"/>
  <c r="L108" i="29"/>
  <c r="M108" i="29"/>
  <c r="N108" i="29"/>
  <c r="O108" i="29"/>
  <c r="P108" i="29"/>
  <c r="U108" i="29" s="1"/>
  <c r="Q108" i="29"/>
  <c r="R108" i="29"/>
  <c r="S108" i="29"/>
  <c r="V108" i="29" s="1"/>
  <c r="T108" i="29"/>
  <c r="L109" i="29"/>
  <c r="M109" i="29"/>
  <c r="S109" i="29" s="1"/>
  <c r="V109" i="29" s="1"/>
  <c r="N109" i="29"/>
  <c r="O109" i="29"/>
  <c r="P109" i="29"/>
  <c r="U109" i="29" s="1"/>
  <c r="Q109" i="29"/>
  <c r="R109" i="29"/>
  <c r="T109" i="29"/>
  <c r="L110" i="29"/>
  <c r="M110" i="29"/>
  <c r="S110" i="29" s="1"/>
  <c r="N110" i="29"/>
  <c r="O110" i="29"/>
  <c r="P110" i="29"/>
  <c r="Q110" i="29"/>
  <c r="R110" i="29"/>
  <c r="V110" i="29" s="1"/>
  <c r="U110" i="29"/>
  <c r="L111" i="29"/>
  <c r="M111" i="29"/>
  <c r="S111" i="29" s="1"/>
  <c r="N111" i="29"/>
  <c r="O111" i="29"/>
  <c r="P111" i="29"/>
  <c r="U111" i="29" s="1"/>
  <c r="Q111" i="29"/>
  <c r="R111" i="29"/>
  <c r="V111" i="29" s="1"/>
  <c r="L112" i="29"/>
  <c r="M112" i="29"/>
  <c r="T112" i="29" s="1"/>
  <c r="N112" i="29"/>
  <c r="O112" i="29"/>
  <c r="P112" i="29"/>
  <c r="Q112" i="29"/>
  <c r="R112" i="29"/>
  <c r="V112" i="29" s="1"/>
  <c r="S112" i="29"/>
  <c r="U112" i="29"/>
  <c r="L113" i="29"/>
  <c r="M113" i="29"/>
  <c r="N113" i="29"/>
  <c r="O113" i="29"/>
  <c r="P113" i="29"/>
  <c r="U113" i="29" s="1"/>
  <c r="Q113" i="29"/>
  <c r="R113" i="29"/>
  <c r="T113" i="29"/>
  <c r="L114" i="29"/>
  <c r="M114" i="29"/>
  <c r="S114" i="29" s="1"/>
  <c r="V114" i="29" s="1"/>
  <c r="N114" i="29"/>
  <c r="O114" i="29"/>
  <c r="P114" i="29"/>
  <c r="Q114" i="29"/>
  <c r="R114" i="29"/>
  <c r="U114" i="29"/>
  <c r="L115" i="29"/>
  <c r="M115" i="29"/>
  <c r="N115" i="29"/>
  <c r="O115" i="29"/>
  <c r="P115" i="29"/>
  <c r="Q115" i="29"/>
  <c r="R115" i="29"/>
  <c r="S115" i="29"/>
  <c r="T115" i="29"/>
  <c r="U115" i="29"/>
  <c r="V115" i="29"/>
  <c r="L116" i="29"/>
  <c r="M116" i="29"/>
  <c r="N116" i="29"/>
  <c r="O116" i="29"/>
  <c r="P116" i="29"/>
  <c r="U116" i="29" s="1"/>
  <c r="Q116" i="29"/>
  <c r="R116" i="29"/>
  <c r="S116" i="29"/>
  <c r="V116" i="29" s="1"/>
  <c r="T116" i="29"/>
  <c r="L117" i="29"/>
  <c r="M117" i="29"/>
  <c r="S117" i="29" s="1"/>
  <c r="V117" i="29" s="1"/>
  <c r="N117" i="29"/>
  <c r="O117" i="29"/>
  <c r="P117" i="29"/>
  <c r="U117" i="29" s="1"/>
  <c r="Q117" i="29"/>
  <c r="R117" i="29"/>
  <c r="T117" i="29"/>
  <c r="L118" i="29"/>
  <c r="M118" i="29"/>
  <c r="S118" i="29" s="1"/>
  <c r="N118" i="29"/>
  <c r="O118" i="29"/>
  <c r="P118" i="29"/>
  <c r="Q118" i="29"/>
  <c r="R118" i="29"/>
  <c r="U118" i="29"/>
  <c r="L119" i="29"/>
  <c r="M119" i="29"/>
  <c r="S119" i="29" s="1"/>
  <c r="N119" i="29"/>
  <c r="O119" i="29"/>
  <c r="P119" i="29"/>
  <c r="U119" i="29" s="1"/>
  <c r="Q119" i="29"/>
  <c r="R119" i="29"/>
  <c r="L120" i="29"/>
  <c r="M120" i="29"/>
  <c r="T120" i="29" s="1"/>
  <c r="N120" i="29"/>
  <c r="O120" i="29"/>
  <c r="P120" i="29"/>
  <c r="Q120" i="29"/>
  <c r="R120" i="29"/>
  <c r="V120" i="29" s="1"/>
  <c r="S120" i="29"/>
  <c r="U120" i="29"/>
  <c r="L121" i="29"/>
  <c r="M121" i="29"/>
  <c r="N121" i="29"/>
  <c r="O121" i="29"/>
  <c r="P121" i="29"/>
  <c r="U121" i="29" s="1"/>
  <c r="Q121" i="29"/>
  <c r="R121" i="29"/>
  <c r="T121" i="29"/>
  <c r="L122" i="29"/>
  <c r="M122" i="29"/>
  <c r="S122" i="29" s="1"/>
  <c r="V122" i="29" s="1"/>
  <c r="N122" i="29"/>
  <c r="O122" i="29"/>
  <c r="P122" i="29"/>
  <c r="Q122" i="29"/>
  <c r="R122" i="29"/>
  <c r="U122" i="29"/>
  <c r="L123" i="29"/>
  <c r="M123" i="29"/>
  <c r="N123" i="29"/>
  <c r="O123" i="29"/>
  <c r="P123" i="29"/>
  <c r="Q123" i="29"/>
  <c r="R123" i="29"/>
  <c r="S123" i="29"/>
  <c r="T123" i="29"/>
  <c r="U123" i="29"/>
  <c r="V123" i="29"/>
  <c r="L124" i="29"/>
  <c r="M124" i="29"/>
  <c r="N124" i="29"/>
  <c r="O124" i="29"/>
  <c r="P124" i="29"/>
  <c r="U124" i="29" s="1"/>
  <c r="Q124" i="29"/>
  <c r="R124" i="29"/>
  <c r="S124" i="29"/>
  <c r="V124" i="29" s="1"/>
  <c r="T124" i="29"/>
  <c r="L125" i="29"/>
  <c r="M125" i="29"/>
  <c r="S125" i="29" s="1"/>
  <c r="V125" i="29" s="1"/>
  <c r="N125" i="29"/>
  <c r="O125" i="29"/>
  <c r="P125" i="29"/>
  <c r="U125" i="29" s="1"/>
  <c r="Q125" i="29"/>
  <c r="R125" i="29"/>
  <c r="T125" i="29"/>
  <c r="L126" i="29"/>
  <c r="M126" i="29"/>
  <c r="S126" i="29" s="1"/>
  <c r="N126" i="29"/>
  <c r="O126" i="29"/>
  <c r="P126" i="29"/>
  <c r="Q126" i="29"/>
  <c r="R126" i="29"/>
  <c r="V126" i="29" s="1"/>
  <c r="U126" i="29"/>
  <c r="L127" i="29"/>
  <c r="M127" i="29"/>
  <c r="S127" i="29" s="1"/>
  <c r="N127" i="29"/>
  <c r="O127" i="29"/>
  <c r="P127" i="29"/>
  <c r="U127" i="29" s="1"/>
  <c r="Q127" i="29"/>
  <c r="R127" i="29"/>
  <c r="V127" i="29" s="1"/>
  <c r="L128" i="29"/>
  <c r="M128" i="29"/>
  <c r="T128" i="29" s="1"/>
  <c r="N128" i="29"/>
  <c r="O128" i="29"/>
  <c r="P128" i="29"/>
  <c r="Q128" i="29"/>
  <c r="R128" i="29"/>
  <c r="V128" i="29" s="1"/>
  <c r="S128" i="29"/>
  <c r="U128" i="29"/>
  <c r="L129" i="29"/>
  <c r="M129" i="29"/>
  <c r="N129" i="29"/>
  <c r="O129" i="29"/>
  <c r="P129" i="29"/>
  <c r="U129" i="29" s="1"/>
  <c r="Q129" i="29"/>
  <c r="R129" i="29"/>
  <c r="T129" i="29"/>
  <c r="L130" i="29"/>
  <c r="M130" i="29"/>
  <c r="S130" i="29" s="1"/>
  <c r="V130" i="29" s="1"/>
  <c r="N130" i="29"/>
  <c r="O130" i="29"/>
  <c r="P130" i="29"/>
  <c r="Q130" i="29"/>
  <c r="R130" i="29"/>
  <c r="U130" i="29"/>
  <c r="L131" i="29"/>
  <c r="M131" i="29"/>
  <c r="N131" i="29"/>
  <c r="O131" i="29"/>
  <c r="P131" i="29"/>
  <c r="Q131" i="29"/>
  <c r="R131" i="29"/>
  <c r="S131" i="29"/>
  <c r="T131" i="29"/>
  <c r="U131" i="29"/>
  <c r="V131" i="29"/>
  <c r="L132" i="29"/>
  <c r="M132" i="29"/>
  <c r="N132" i="29"/>
  <c r="O132" i="29"/>
  <c r="P132" i="29"/>
  <c r="U132" i="29" s="1"/>
  <c r="Q132" i="29"/>
  <c r="R132" i="29"/>
  <c r="S132" i="29"/>
  <c r="V132" i="29" s="1"/>
  <c r="T132" i="29"/>
  <c r="L133" i="29"/>
  <c r="M133" i="29"/>
  <c r="S133" i="29" s="1"/>
  <c r="V133" i="29" s="1"/>
  <c r="N133" i="29"/>
  <c r="O133" i="29"/>
  <c r="P133" i="29"/>
  <c r="U133" i="29" s="1"/>
  <c r="Q133" i="29"/>
  <c r="R133" i="29"/>
  <c r="T133" i="29"/>
  <c r="L134" i="29"/>
  <c r="M134" i="29"/>
  <c r="S134" i="29" s="1"/>
  <c r="N134" i="29"/>
  <c r="O134" i="29"/>
  <c r="P134" i="29"/>
  <c r="Q134" i="29"/>
  <c r="R134" i="29"/>
  <c r="U134" i="29"/>
  <c r="L135" i="29"/>
  <c r="M135" i="29"/>
  <c r="S135" i="29" s="1"/>
  <c r="N135" i="29"/>
  <c r="O135" i="29"/>
  <c r="P135" i="29"/>
  <c r="U135" i="29" s="1"/>
  <c r="Q135" i="29"/>
  <c r="R135" i="29"/>
  <c r="L136" i="29"/>
  <c r="M136" i="29"/>
  <c r="T136" i="29" s="1"/>
  <c r="N136" i="29"/>
  <c r="O136" i="29"/>
  <c r="P136" i="29"/>
  <c r="Q136" i="29"/>
  <c r="R136" i="29"/>
  <c r="V136" i="29" s="1"/>
  <c r="S136" i="29"/>
  <c r="U136" i="29"/>
  <c r="L137" i="29"/>
  <c r="M137" i="29"/>
  <c r="N137" i="29"/>
  <c r="O137" i="29"/>
  <c r="P137" i="29"/>
  <c r="U137" i="29" s="1"/>
  <c r="Q137" i="29"/>
  <c r="R137" i="29"/>
  <c r="T137" i="29"/>
  <c r="L138" i="29"/>
  <c r="M138" i="29"/>
  <c r="S138" i="29" s="1"/>
  <c r="V138" i="29" s="1"/>
  <c r="N138" i="29"/>
  <c r="O138" i="29"/>
  <c r="P138" i="29"/>
  <c r="Q138" i="29"/>
  <c r="R138" i="29"/>
  <c r="U138" i="29"/>
  <c r="L139" i="29"/>
  <c r="M139" i="29"/>
  <c r="N139" i="29"/>
  <c r="O139" i="29"/>
  <c r="P139" i="29"/>
  <c r="Q139" i="29"/>
  <c r="R139" i="29"/>
  <c r="S139" i="29"/>
  <c r="T139" i="29"/>
  <c r="U139" i="29"/>
  <c r="V139" i="29"/>
  <c r="L140" i="29"/>
  <c r="M140" i="29"/>
  <c r="N140" i="29"/>
  <c r="O140" i="29"/>
  <c r="P140" i="29"/>
  <c r="U140" i="29" s="1"/>
  <c r="Q140" i="29"/>
  <c r="R140" i="29"/>
  <c r="S140" i="29"/>
  <c r="V140" i="29" s="1"/>
  <c r="T140" i="29"/>
  <c r="L141" i="29"/>
  <c r="M141" i="29"/>
  <c r="S141" i="29" s="1"/>
  <c r="V141" i="29" s="1"/>
  <c r="N141" i="29"/>
  <c r="O141" i="29"/>
  <c r="P141" i="29"/>
  <c r="U141" i="29" s="1"/>
  <c r="Q141" i="29"/>
  <c r="R141" i="29"/>
  <c r="T141" i="29"/>
  <c r="L142" i="29"/>
  <c r="M142" i="29"/>
  <c r="S142" i="29" s="1"/>
  <c r="N142" i="29"/>
  <c r="O142" i="29"/>
  <c r="P142" i="29"/>
  <c r="Q142" i="29"/>
  <c r="R142" i="29"/>
  <c r="V142" i="29" s="1"/>
  <c r="U142" i="29"/>
  <c r="L143" i="29"/>
  <c r="M143" i="29"/>
  <c r="S143" i="29" s="1"/>
  <c r="N143" i="29"/>
  <c r="O143" i="29"/>
  <c r="P143" i="29"/>
  <c r="U143" i="29" s="1"/>
  <c r="Q143" i="29"/>
  <c r="R143" i="29"/>
  <c r="V143" i="29" s="1"/>
  <c r="L144" i="29"/>
  <c r="M144" i="29"/>
  <c r="T144" i="29" s="1"/>
  <c r="N144" i="29"/>
  <c r="O144" i="29"/>
  <c r="P144" i="29"/>
  <c r="Q144" i="29"/>
  <c r="R144" i="29"/>
  <c r="V144" i="29" s="1"/>
  <c r="S144" i="29"/>
  <c r="U144" i="29"/>
  <c r="L145" i="29"/>
  <c r="M145" i="29"/>
  <c r="N145" i="29"/>
  <c r="O145" i="29"/>
  <c r="P145" i="29"/>
  <c r="U145" i="29" s="1"/>
  <c r="Q145" i="29"/>
  <c r="R145" i="29"/>
  <c r="T145" i="29"/>
  <c r="L146" i="29"/>
  <c r="M146" i="29"/>
  <c r="S146" i="29" s="1"/>
  <c r="V146" i="29" s="1"/>
  <c r="N146" i="29"/>
  <c r="O146" i="29"/>
  <c r="P146" i="29"/>
  <c r="Q146" i="29"/>
  <c r="R146" i="29"/>
  <c r="U146" i="29"/>
  <c r="L147" i="29"/>
  <c r="M147" i="29"/>
  <c r="N147" i="29"/>
  <c r="O147" i="29"/>
  <c r="P147" i="29"/>
  <c r="Q147" i="29"/>
  <c r="R147" i="29"/>
  <c r="S147" i="29"/>
  <c r="T147" i="29"/>
  <c r="U147" i="29"/>
  <c r="V147" i="29"/>
  <c r="L148" i="29"/>
  <c r="M148" i="29"/>
  <c r="N148" i="29"/>
  <c r="O148" i="29"/>
  <c r="P148" i="29"/>
  <c r="U148" i="29" s="1"/>
  <c r="Q148" i="29"/>
  <c r="R148" i="29"/>
  <c r="S148" i="29"/>
  <c r="V148" i="29" s="1"/>
  <c r="T148" i="29"/>
  <c r="L149" i="29"/>
  <c r="M149" i="29"/>
  <c r="S149" i="29" s="1"/>
  <c r="V149" i="29" s="1"/>
  <c r="N149" i="29"/>
  <c r="O149" i="29"/>
  <c r="P149" i="29"/>
  <c r="U149" i="29" s="1"/>
  <c r="Q149" i="29"/>
  <c r="R149" i="29"/>
  <c r="T149" i="29"/>
  <c r="L150" i="29"/>
  <c r="M150" i="29"/>
  <c r="S150" i="29" s="1"/>
  <c r="N150" i="29"/>
  <c r="O150" i="29"/>
  <c r="P150" i="29"/>
  <c r="Q150" i="29"/>
  <c r="R150" i="29"/>
  <c r="U150" i="29"/>
  <c r="L151" i="29"/>
  <c r="M151" i="29"/>
  <c r="S151" i="29" s="1"/>
  <c r="N151" i="29"/>
  <c r="O151" i="29"/>
  <c r="P151" i="29"/>
  <c r="U151" i="29" s="1"/>
  <c r="Q151" i="29"/>
  <c r="R151" i="29"/>
  <c r="L152" i="29"/>
  <c r="M152" i="29"/>
  <c r="T152" i="29" s="1"/>
  <c r="N152" i="29"/>
  <c r="O152" i="29"/>
  <c r="P152" i="29"/>
  <c r="Q152" i="29"/>
  <c r="R152" i="29"/>
  <c r="V152" i="29" s="1"/>
  <c r="S152" i="29"/>
  <c r="U152" i="29"/>
  <c r="L153" i="29"/>
  <c r="M153" i="29"/>
  <c r="N153" i="29"/>
  <c r="O153" i="29"/>
  <c r="P153" i="29"/>
  <c r="U153" i="29" s="1"/>
  <c r="Q153" i="29"/>
  <c r="R153" i="29"/>
  <c r="T153" i="29"/>
  <c r="L154" i="29"/>
  <c r="M154" i="29"/>
  <c r="S154" i="29" s="1"/>
  <c r="V154" i="29" s="1"/>
  <c r="N154" i="29"/>
  <c r="O154" i="29"/>
  <c r="P154" i="29"/>
  <c r="Q154" i="29"/>
  <c r="R154" i="29"/>
  <c r="U154" i="29"/>
  <c r="L155" i="29"/>
  <c r="M155" i="29"/>
  <c r="N155" i="29"/>
  <c r="O155" i="29"/>
  <c r="P155" i="29"/>
  <c r="Q155" i="29"/>
  <c r="R155" i="29"/>
  <c r="S155" i="29"/>
  <c r="T155" i="29"/>
  <c r="U155" i="29"/>
  <c r="V155" i="29"/>
  <c r="L156" i="29"/>
  <c r="M156" i="29"/>
  <c r="N156" i="29"/>
  <c r="O156" i="29"/>
  <c r="P156" i="29"/>
  <c r="U156" i="29" s="1"/>
  <c r="Q156" i="29"/>
  <c r="R156" i="29"/>
  <c r="S156" i="29"/>
  <c r="V156" i="29" s="1"/>
  <c r="T156" i="29"/>
  <c r="L157" i="29"/>
  <c r="M157" i="29"/>
  <c r="S157" i="29" s="1"/>
  <c r="V157" i="29" s="1"/>
  <c r="N157" i="29"/>
  <c r="O157" i="29"/>
  <c r="P157" i="29"/>
  <c r="U157" i="29" s="1"/>
  <c r="Q157" i="29"/>
  <c r="R157" i="29"/>
  <c r="T157" i="29"/>
  <c r="L158" i="29"/>
  <c r="M158" i="29"/>
  <c r="S158" i="29" s="1"/>
  <c r="N158" i="29"/>
  <c r="O158" i="29"/>
  <c r="P158" i="29"/>
  <c r="Q158" i="29"/>
  <c r="R158" i="29"/>
  <c r="V158" i="29" s="1"/>
  <c r="U158" i="29"/>
  <c r="L159" i="29"/>
  <c r="M159" i="29"/>
  <c r="S159" i="29" s="1"/>
  <c r="N159" i="29"/>
  <c r="O159" i="29"/>
  <c r="P159" i="29"/>
  <c r="U159" i="29" s="1"/>
  <c r="Q159" i="29"/>
  <c r="R159" i="29"/>
  <c r="V159" i="29" s="1"/>
  <c r="L4" i="29"/>
  <c r="M4" i="29"/>
  <c r="N4" i="29"/>
  <c r="O4" i="29"/>
  <c r="P4" i="29"/>
  <c r="U4" i="29" s="1"/>
  <c r="Q4" i="29"/>
  <c r="R4" i="29"/>
  <c r="T4" i="29"/>
  <c r="L5" i="29"/>
  <c r="M5" i="29"/>
  <c r="S5" i="29" s="1"/>
  <c r="V5" i="29" s="1"/>
  <c r="N5" i="29"/>
  <c r="O5" i="29"/>
  <c r="P5" i="29"/>
  <c r="Q5" i="29"/>
  <c r="R5" i="29"/>
  <c r="U5" i="29"/>
  <c r="L6" i="29"/>
  <c r="M6" i="29"/>
  <c r="N6" i="29"/>
  <c r="O6" i="29"/>
  <c r="P6" i="29"/>
  <c r="Q6" i="29"/>
  <c r="R6" i="29"/>
  <c r="V6" i="29" s="1"/>
  <c r="S6" i="29"/>
  <c r="T6" i="29"/>
  <c r="U6" i="29"/>
  <c r="L7" i="29"/>
  <c r="M7" i="29"/>
  <c r="N7" i="29"/>
  <c r="O7" i="29"/>
  <c r="P7" i="29"/>
  <c r="S7" i="29" s="1"/>
  <c r="V7" i="29" s="1"/>
  <c r="Q7" i="29"/>
  <c r="R7" i="29"/>
  <c r="T7" i="29"/>
  <c r="L8" i="29"/>
  <c r="M8" i="29"/>
  <c r="S8" i="29" s="1"/>
  <c r="V8" i="29" s="1"/>
  <c r="N8" i="29"/>
  <c r="O8" i="29"/>
  <c r="P8" i="29"/>
  <c r="Q8" i="29"/>
  <c r="R8" i="29"/>
  <c r="U8" i="29"/>
  <c r="L9" i="29"/>
  <c r="M9" i="29"/>
  <c r="N9" i="29"/>
  <c r="O9" i="29"/>
  <c r="P9" i="29"/>
  <c r="U9" i="29" s="1"/>
  <c r="Q9" i="29"/>
  <c r="R9" i="29"/>
  <c r="V9" i="29" s="1"/>
  <c r="S9" i="29"/>
  <c r="T9" i="29"/>
  <c r="L10" i="29"/>
  <c r="M10" i="29"/>
  <c r="S10" i="29" s="1"/>
  <c r="V10" i="29" s="1"/>
  <c r="N10" i="29"/>
  <c r="O10" i="29"/>
  <c r="P10" i="29"/>
  <c r="U10" i="29" s="1"/>
  <c r="Q10" i="29"/>
  <c r="R10" i="29"/>
  <c r="L11" i="29"/>
  <c r="M11" i="29"/>
  <c r="S11" i="29" s="1"/>
  <c r="N11" i="29"/>
  <c r="O11" i="29"/>
  <c r="P11" i="29"/>
  <c r="Q11" i="29"/>
  <c r="R11" i="29"/>
  <c r="U11" i="29"/>
  <c r="L12" i="29"/>
  <c r="M12" i="29"/>
  <c r="N12" i="29"/>
  <c r="O12" i="29"/>
  <c r="P12" i="29"/>
  <c r="U12" i="29" s="1"/>
  <c r="Q12" i="29"/>
  <c r="R12" i="29"/>
  <c r="T12" i="29"/>
  <c r="L13" i="29"/>
  <c r="M13" i="29"/>
  <c r="S13" i="29" s="1"/>
  <c r="V13" i="29" s="1"/>
  <c r="N13" i="29"/>
  <c r="O13" i="29"/>
  <c r="P13" i="29"/>
  <c r="Q13" i="29"/>
  <c r="R13" i="29"/>
  <c r="U13" i="29"/>
  <c r="L14" i="29"/>
  <c r="M14" i="29"/>
  <c r="N14" i="29"/>
  <c r="O14" i="29"/>
  <c r="P14" i="29"/>
  <c r="Q14" i="29"/>
  <c r="R14" i="29"/>
  <c r="V14" i="29" s="1"/>
  <c r="S14" i="29"/>
  <c r="T14" i="29"/>
  <c r="U14" i="29"/>
  <c r="L15" i="29"/>
  <c r="M15" i="29"/>
  <c r="T15" i="29" s="1"/>
  <c r="N15" i="29"/>
  <c r="O15" i="29"/>
  <c r="P15" i="29"/>
  <c r="S15" i="29" s="1"/>
  <c r="V15" i="29" s="1"/>
  <c r="Q15" i="29"/>
  <c r="R15" i="29"/>
  <c r="L16" i="29"/>
  <c r="M16" i="29"/>
  <c r="S16" i="29" s="1"/>
  <c r="V16" i="29" s="1"/>
  <c r="N16" i="29"/>
  <c r="O16" i="29"/>
  <c r="P16" i="29"/>
  <c r="Q16" i="29"/>
  <c r="R16" i="29"/>
  <c r="U16" i="29"/>
  <c r="L17" i="29"/>
  <c r="M17" i="29"/>
  <c r="N17" i="29"/>
  <c r="O17" i="29"/>
  <c r="P17" i="29"/>
  <c r="U17" i="29" s="1"/>
  <c r="Q17" i="29"/>
  <c r="R17" i="29"/>
  <c r="V17" i="29" s="1"/>
  <c r="S17" i="29"/>
  <c r="T17" i="29"/>
  <c r="L18" i="29"/>
  <c r="M18" i="29"/>
  <c r="S18" i="29" s="1"/>
  <c r="V18" i="29" s="1"/>
  <c r="N18" i="29"/>
  <c r="O18" i="29"/>
  <c r="P18" i="29"/>
  <c r="U18" i="29" s="1"/>
  <c r="Q18" i="29"/>
  <c r="R18" i="29"/>
  <c r="L19" i="29"/>
  <c r="M19" i="29"/>
  <c r="S19" i="29" s="1"/>
  <c r="N19" i="29"/>
  <c r="O19" i="29"/>
  <c r="P19" i="29"/>
  <c r="Q19" i="29"/>
  <c r="R19" i="29"/>
  <c r="U19" i="29"/>
  <c r="L20" i="29"/>
  <c r="M20" i="29"/>
  <c r="N20" i="29"/>
  <c r="O20" i="29"/>
  <c r="P20" i="29"/>
  <c r="U20" i="29" s="1"/>
  <c r="Q20" i="29"/>
  <c r="R20" i="29"/>
  <c r="T20" i="29"/>
  <c r="L21" i="29"/>
  <c r="M21" i="29"/>
  <c r="S21" i="29" s="1"/>
  <c r="V21" i="29" s="1"/>
  <c r="N21" i="29"/>
  <c r="O21" i="29"/>
  <c r="P21" i="29"/>
  <c r="Q21" i="29"/>
  <c r="R21" i="29"/>
  <c r="U21" i="29"/>
  <c r="L22" i="29"/>
  <c r="M22" i="29"/>
  <c r="N22" i="29"/>
  <c r="O22" i="29"/>
  <c r="P22" i="29"/>
  <c r="Q22" i="29"/>
  <c r="R22" i="29"/>
  <c r="V22" i="29" s="1"/>
  <c r="S22" i="29"/>
  <c r="T22" i="29"/>
  <c r="U22" i="29"/>
  <c r="L23" i="29"/>
  <c r="M23" i="29"/>
  <c r="N23" i="29"/>
  <c r="O23" i="29"/>
  <c r="P23" i="29"/>
  <c r="S23" i="29" s="1"/>
  <c r="V23" i="29" s="1"/>
  <c r="Q23" i="29"/>
  <c r="R23" i="29"/>
  <c r="T23" i="29"/>
  <c r="L24" i="29"/>
  <c r="M24" i="29"/>
  <c r="S24" i="29" s="1"/>
  <c r="V24" i="29" s="1"/>
  <c r="N24" i="29"/>
  <c r="O24" i="29"/>
  <c r="P24" i="29"/>
  <c r="Q24" i="29"/>
  <c r="R24" i="29"/>
  <c r="U24" i="29"/>
  <c r="L25" i="29"/>
  <c r="M25" i="29"/>
  <c r="N25" i="29"/>
  <c r="O25" i="29"/>
  <c r="P25" i="29"/>
  <c r="U25" i="29" s="1"/>
  <c r="Q25" i="29"/>
  <c r="R25" i="29"/>
  <c r="V25" i="29" s="1"/>
  <c r="S25" i="29"/>
  <c r="T25" i="29"/>
  <c r="L26" i="29"/>
  <c r="M26" i="29"/>
  <c r="S26" i="29" s="1"/>
  <c r="V26" i="29" s="1"/>
  <c r="N26" i="29"/>
  <c r="O26" i="29"/>
  <c r="P26" i="29"/>
  <c r="U26" i="29" s="1"/>
  <c r="Q26" i="29"/>
  <c r="R26" i="29"/>
  <c r="L27" i="29"/>
  <c r="M27" i="29"/>
  <c r="S27" i="29" s="1"/>
  <c r="N27" i="29"/>
  <c r="O27" i="29"/>
  <c r="P27" i="29"/>
  <c r="Q27" i="29"/>
  <c r="R27" i="29"/>
  <c r="V27" i="29" s="1"/>
  <c r="U27" i="29"/>
  <c r="L28" i="28"/>
  <c r="M28" i="28"/>
  <c r="N28" i="28"/>
  <c r="O28" i="28"/>
  <c r="P28" i="28"/>
  <c r="U28" i="28" s="1"/>
  <c r="Q28" i="28"/>
  <c r="R28" i="28"/>
  <c r="V28" i="28" s="1"/>
  <c r="S28" i="28"/>
  <c r="T28" i="28"/>
  <c r="L29" i="28"/>
  <c r="M29" i="28"/>
  <c r="S29" i="28" s="1"/>
  <c r="V29" i="28" s="1"/>
  <c r="N29" i="28"/>
  <c r="O29" i="28"/>
  <c r="P29" i="28"/>
  <c r="U29" i="28" s="1"/>
  <c r="Q29" i="28"/>
  <c r="R29" i="28"/>
  <c r="T29" i="28"/>
  <c r="L30" i="28"/>
  <c r="M30" i="28"/>
  <c r="S30" i="28" s="1"/>
  <c r="N30" i="28"/>
  <c r="O30" i="28"/>
  <c r="P30" i="28"/>
  <c r="Q30" i="28"/>
  <c r="R30" i="28"/>
  <c r="V30" i="28" s="1"/>
  <c r="U30" i="28"/>
  <c r="L31" i="28"/>
  <c r="M31" i="28"/>
  <c r="S31" i="28" s="1"/>
  <c r="N31" i="28"/>
  <c r="O31" i="28"/>
  <c r="P31" i="28"/>
  <c r="U31" i="28" s="1"/>
  <c r="Q31" i="28"/>
  <c r="R31" i="28"/>
  <c r="V31" i="28" s="1"/>
  <c r="L32" i="28"/>
  <c r="M32" i="28"/>
  <c r="N32" i="28"/>
  <c r="O32" i="28"/>
  <c r="P32" i="28"/>
  <c r="Q32" i="28"/>
  <c r="R32" i="28"/>
  <c r="S32" i="28"/>
  <c r="T32" i="28"/>
  <c r="U32" i="28"/>
  <c r="V32" i="28"/>
  <c r="L33" i="28"/>
  <c r="M33" i="28"/>
  <c r="N33" i="28"/>
  <c r="O33" i="28"/>
  <c r="P33" i="28"/>
  <c r="U33" i="28" s="1"/>
  <c r="Q33" i="28"/>
  <c r="R33" i="28"/>
  <c r="V33" i="28" s="1"/>
  <c r="S33" i="28"/>
  <c r="T33" i="28"/>
  <c r="L34" i="28"/>
  <c r="M34" i="28"/>
  <c r="S34" i="28" s="1"/>
  <c r="V34" i="28" s="1"/>
  <c r="N34" i="28"/>
  <c r="O34" i="28"/>
  <c r="P34" i="28"/>
  <c r="U34" i="28" s="1"/>
  <c r="Q34" i="28"/>
  <c r="R34" i="28"/>
  <c r="L35" i="28"/>
  <c r="M35" i="28"/>
  <c r="S35" i="28" s="1"/>
  <c r="V35" i="28" s="1"/>
  <c r="N35" i="28"/>
  <c r="O35" i="28"/>
  <c r="P35" i="28"/>
  <c r="Q35" i="28"/>
  <c r="R35" i="28"/>
  <c r="U35" i="28"/>
  <c r="L36" i="28"/>
  <c r="M36" i="28"/>
  <c r="T36" i="28" s="1"/>
  <c r="N36" i="28"/>
  <c r="O36" i="28"/>
  <c r="P36" i="28"/>
  <c r="U36" i="28" s="1"/>
  <c r="Q36" i="28"/>
  <c r="R36" i="28"/>
  <c r="V36" i="28" s="1"/>
  <c r="S36" i="28"/>
  <c r="L37" i="28"/>
  <c r="M37" i="28"/>
  <c r="S37" i="28" s="1"/>
  <c r="V37" i="28" s="1"/>
  <c r="N37" i="28"/>
  <c r="O37" i="28"/>
  <c r="P37" i="28"/>
  <c r="U37" i="28" s="1"/>
  <c r="Q37" i="28"/>
  <c r="R37" i="28"/>
  <c r="T37" i="28"/>
  <c r="L38" i="28"/>
  <c r="M38" i="28"/>
  <c r="S38" i="28" s="1"/>
  <c r="N38" i="28"/>
  <c r="O38" i="28"/>
  <c r="P38" i="28"/>
  <c r="Q38" i="28"/>
  <c r="R38" i="28"/>
  <c r="U38" i="28"/>
  <c r="L39" i="28"/>
  <c r="M39" i="28"/>
  <c r="S39" i="28" s="1"/>
  <c r="N39" i="28"/>
  <c r="O39" i="28"/>
  <c r="P39" i="28"/>
  <c r="U39" i="28" s="1"/>
  <c r="Q39" i="28"/>
  <c r="R39" i="28"/>
  <c r="L40" i="28"/>
  <c r="M40" i="28"/>
  <c r="N40" i="28"/>
  <c r="O40" i="28"/>
  <c r="P40" i="28"/>
  <c r="Q40" i="28"/>
  <c r="R40" i="28"/>
  <c r="S40" i="28"/>
  <c r="V40" i="28" s="1"/>
  <c r="T40" i="28"/>
  <c r="U40" i="28"/>
  <c r="L41" i="28"/>
  <c r="M41" i="28"/>
  <c r="N41" i="28"/>
  <c r="O41" i="28"/>
  <c r="P41" i="28"/>
  <c r="U41" i="28" s="1"/>
  <c r="Q41" i="28"/>
  <c r="R41" i="28"/>
  <c r="T41" i="28"/>
  <c r="L42" i="28"/>
  <c r="M42" i="28"/>
  <c r="S42" i="28" s="1"/>
  <c r="V42" i="28" s="1"/>
  <c r="N42" i="28"/>
  <c r="O42" i="28"/>
  <c r="P42" i="28"/>
  <c r="Q42" i="28"/>
  <c r="R42" i="28"/>
  <c r="U42" i="28"/>
  <c r="L43" i="28"/>
  <c r="M43" i="28"/>
  <c r="S43" i="28" s="1"/>
  <c r="V43" i="28" s="1"/>
  <c r="N43" i="28"/>
  <c r="O43" i="28"/>
  <c r="P43" i="28"/>
  <c r="Q43" i="28"/>
  <c r="R43" i="28"/>
  <c r="U43" i="28"/>
  <c r="L44" i="28"/>
  <c r="M44" i="28"/>
  <c r="T44" i="28" s="1"/>
  <c r="N44" i="28"/>
  <c r="O44" i="28"/>
  <c r="P44" i="28"/>
  <c r="U44" i="28" s="1"/>
  <c r="Q44" i="28"/>
  <c r="R44" i="28"/>
  <c r="V44" i="28" s="1"/>
  <c r="S44" i="28"/>
  <c r="L45" i="28"/>
  <c r="M45" i="28"/>
  <c r="S45" i="28" s="1"/>
  <c r="V45" i="28" s="1"/>
  <c r="N45" i="28"/>
  <c r="O45" i="28"/>
  <c r="P45" i="28"/>
  <c r="U45" i="28" s="1"/>
  <c r="Q45" i="28"/>
  <c r="R45" i="28"/>
  <c r="T45" i="28"/>
  <c r="L46" i="28"/>
  <c r="M46" i="28"/>
  <c r="S46" i="28" s="1"/>
  <c r="N46" i="28"/>
  <c r="O46" i="28"/>
  <c r="P46" i="28"/>
  <c r="Q46" i="28"/>
  <c r="R46" i="28"/>
  <c r="V46" i="28" s="1"/>
  <c r="U46" i="28"/>
  <c r="L47" i="28"/>
  <c r="M47" i="28"/>
  <c r="S47" i="28" s="1"/>
  <c r="N47" i="28"/>
  <c r="O47" i="28"/>
  <c r="P47" i="28"/>
  <c r="U47" i="28" s="1"/>
  <c r="Q47" i="28"/>
  <c r="R47" i="28"/>
  <c r="V47" i="28" s="1"/>
  <c r="L48" i="28"/>
  <c r="M48" i="28"/>
  <c r="N48" i="28"/>
  <c r="O48" i="28"/>
  <c r="P48" i="28"/>
  <c r="Q48" i="28"/>
  <c r="R48" i="28"/>
  <c r="S48" i="28"/>
  <c r="V48" i="28" s="1"/>
  <c r="T48" i="28"/>
  <c r="U48" i="28"/>
  <c r="L49" i="28"/>
  <c r="M49" i="28"/>
  <c r="N49" i="28"/>
  <c r="O49" i="28"/>
  <c r="P49" i="28"/>
  <c r="U49" i="28" s="1"/>
  <c r="Q49" i="28"/>
  <c r="R49" i="28"/>
  <c r="T49" i="28"/>
  <c r="L50" i="28"/>
  <c r="M50" i="28"/>
  <c r="S50" i="28" s="1"/>
  <c r="V50" i="28" s="1"/>
  <c r="N50" i="28"/>
  <c r="O50" i="28"/>
  <c r="P50" i="28"/>
  <c r="Q50" i="28"/>
  <c r="R50" i="28"/>
  <c r="U50" i="28"/>
  <c r="L51" i="28"/>
  <c r="M51" i="28"/>
  <c r="S51" i="28" s="1"/>
  <c r="V51" i="28" s="1"/>
  <c r="N51" i="28"/>
  <c r="O51" i="28"/>
  <c r="P51" i="28"/>
  <c r="Q51" i="28"/>
  <c r="R51" i="28"/>
  <c r="T51" i="28"/>
  <c r="U51" i="28"/>
  <c r="L52" i="28"/>
  <c r="M52" i="28"/>
  <c r="T52" i="28" s="1"/>
  <c r="N52" i="28"/>
  <c r="O52" i="28"/>
  <c r="P52" i="28"/>
  <c r="U52" i="28" s="1"/>
  <c r="Q52" i="28"/>
  <c r="R52" i="28"/>
  <c r="V52" i="28" s="1"/>
  <c r="S52" i="28"/>
  <c r="L53" i="28"/>
  <c r="M53" i="28"/>
  <c r="S53" i="28" s="1"/>
  <c r="V53" i="28" s="1"/>
  <c r="N53" i="28"/>
  <c r="O53" i="28"/>
  <c r="P53" i="28"/>
  <c r="U53" i="28" s="1"/>
  <c r="Q53" i="28"/>
  <c r="R53" i="28"/>
  <c r="T53" i="28"/>
  <c r="L54" i="28"/>
  <c r="M54" i="28"/>
  <c r="S54" i="28" s="1"/>
  <c r="N54" i="28"/>
  <c r="O54" i="28"/>
  <c r="P54" i="28"/>
  <c r="Q54" i="28"/>
  <c r="R54" i="28"/>
  <c r="U54" i="28"/>
  <c r="L55" i="28"/>
  <c r="M55" i="28"/>
  <c r="S55" i="28" s="1"/>
  <c r="N55" i="28"/>
  <c r="O55" i="28"/>
  <c r="P55" i="28"/>
  <c r="Q55" i="28"/>
  <c r="R55" i="28"/>
  <c r="U55" i="28"/>
  <c r="L56" i="28"/>
  <c r="M56" i="28"/>
  <c r="N56" i="28"/>
  <c r="O56" i="28"/>
  <c r="P56" i="28"/>
  <c r="Q56" i="28"/>
  <c r="R56" i="28"/>
  <c r="V56" i="28" s="1"/>
  <c r="S56" i="28"/>
  <c r="T56" i="28"/>
  <c r="U56" i="28"/>
  <c r="L57" i="28"/>
  <c r="M57" i="28"/>
  <c r="N57" i="28"/>
  <c r="O57" i="28"/>
  <c r="P57" i="28"/>
  <c r="U57" i="28" s="1"/>
  <c r="Q57" i="28"/>
  <c r="R57" i="28"/>
  <c r="T57" i="28"/>
  <c r="L58" i="28"/>
  <c r="M58" i="28"/>
  <c r="S58" i="28" s="1"/>
  <c r="V58" i="28" s="1"/>
  <c r="N58" i="28"/>
  <c r="O58" i="28"/>
  <c r="P58" i="28"/>
  <c r="Q58" i="28"/>
  <c r="R58" i="28"/>
  <c r="U58" i="28"/>
  <c r="L59" i="28"/>
  <c r="M59" i="28"/>
  <c r="T59" i="28" s="1"/>
  <c r="N59" i="28"/>
  <c r="O59" i="28"/>
  <c r="P59" i="28"/>
  <c r="Q59" i="28"/>
  <c r="R59" i="28"/>
  <c r="S59" i="28"/>
  <c r="U59" i="28"/>
  <c r="V59" i="28"/>
  <c r="L60" i="28"/>
  <c r="M60" i="28"/>
  <c r="T60" i="28" s="1"/>
  <c r="N60" i="28"/>
  <c r="O60" i="28"/>
  <c r="P60" i="28"/>
  <c r="U60" i="28" s="1"/>
  <c r="Q60" i="28"/>
  <c r="R60" i="28"/>
  <c r="S60" i="28"/>
  <c r="V60" i="28" s="1"/>
  <c r="L61" i="28"/>
  <c r="M61" i="28"/>
  <c r="N61" i="28"/>
  <c r="O61" i="28"/>
  <c r="P61" i="28"/>
  <c r="S61" i="28" s="1"/>
  <c r="V61" i="28" s="1"/>
  <c r="Q61" i="28"/>
  <c r="R61" i="28"/>
  <c r="T61" i="28"/>
  <c r="L62" i="28"/>
  <c r="M62" i="28"/>
  <c r="S62" i="28" s="1"/>
  <c r="N62" i="28"/>
  <c r="O62" i="28"/>
  <c r="P62" i="28"/>
  <c r="Q62" i="28"/>
  <c r="R62" i="28"/>
  <c r="U62" i="28"/>
  <c r="L63" i="28"/>
  <c r="M63" i="28"/>
  <c r="S63" i="28" s="1"/>
  <c r="N63" i="28"/>
  <c r="O63" i="28"/>
  <c r="P63" i="28"/>
  <c r="Q63" i="28"/>
  <c r="R63" i="28"/>
  <c r="U63" i="28"/>
  <c r="L64" i="28"/>
  <c r="M64" i="28"/>
  <c r="N64" i="28"/>
  <c r="O64" i="28"/>
  <c r="P64" i="28"/>
  <c r="Q64" i="28"/>
  <c r="R64" i="28"/>
  <c r="V64" i="28" s="1"/>
  <c r="S64" i="28"/>
  <c r="T64" i="28"/>
  <c r="U64" i="28"/>
  <c r="L65" i="28"/>
  <c r="M65" i="28"/>
  <c r="N65" i="28"/>
  <c r="O65" i="28"/>
  <c r="P65" i="28"/>
  <c r="U65" i="28" s="1"/>
  <c r="Q65" i="28"/>
  <c r="R65" i="28"/>
  <c r="T65" i="28"/>
  <c r="L66" i="28"/>
  <c r="M66" i="28"/>
  <c r="S66" i="28" s="1"/>
  <c r="V66" i="28" s="1"/>
  <c r="N66" i="28"/>
  <c r="O66" i="28"/>
  <c r="P66" i="28"/>
  <c r="Q66" i="28"/>
  <c r="R66" i="28"/>
  <c r="U66" i="28"/>
  <c r="L67" i="28"/>
  <c r="M67" i="28"/>
  <c r="N67" i="28"/>
  <c r="O67" i="28"/>
  <c r="P67" i="28"/>
  <c r="Q67" i="28"/>
  <c r="R67" i="28"/>
  <c r="S67" i="28"/>
  <c r="T67" i="28"/>
  <c r="U67" i="28"/>
  <c r="V67" i="28"/>
  <c r="L68" i="28"/>
  <c r="M68" i="28"/>
  <c r="T68" i="28" s="1"/>
  <c r="N68" i="28"/>
  <c r="O68" i="28"/>
  <c r="P68" i="28"/>
  <c r="U68" i="28" s="1"/>
  <c r="Q68" i="28"/>
  <c r="R68" i="28"/>
  <c r="V68" i="28" s="1"/>
  <c r="S68" i="28"/>
  <c r="L69" i="28"/>
  <c r="M69" i="28"/>
  <c r="S69" i="28" s="1"/>
  <c r="V69" i="28" s="1"/>
  <c r="N69" i="28"/>
  <c r="O69" i="28"/>
  <c r="P69" i="28"/>
  <c r="U69" i="28" s="1"/>
  <c r="Q69" i="28"/>
  <c r="R69" i="28"/>
  <c r="T69" i="28"/>
  <c r="L70" i="28"/>
  <c r="M70" i="28"/>
  <c r="S70" i="28" s="1"/>
  <c r="N70" i="28"/>
  <c r="O70" i="28"/>
  <c r="P70" i="28"/>
  <c r="Q70" i="28"/>
  <c r="R70" i="28"/>
  <c r="V70" i="28" s="1"/>
  <c r="U70" i="28"/>
  <c r="L71" i="28"/>
  <c r="M71" i="28"/>
  <c r="S71" i="28" s="1"/>
  <c r="N71" i="28"/>
  <c r="O71" i="28"/>
  <c r="P71" i="28"/>
  <c r="U71" i="28" s="1"/>
  <c r="Q71" i="28"/>
  <c r="R71" i="28"/>
  <c r="V71" i="28" s="1"/>
  <c r="L72" i="28"/>
  <c r="M72" i="28"/>
  <c r="N72" i="28"/>
  <c r="O72" i="28"/>
  <c r="P72" i="28"/>
  <c r="Q72" i="28"/>
  <c r="R72" i="28"/>
  <c r="S72" i="28"/>
  <c r="V72" i="28" s="1"/>
  <c r="T72" i="28"/>
  <c r="U72" i="28"/>
  <c r="L73" i="28"/>
  <c r="M73" i="28"/>
  <c r="N73" i="28"/>
  <c r="O73" i="28"/>
  <c r="P73" i="28"/>
  <c r="U73" i="28" s="1"/>
  <c r="Q73" i="28"/>
  <c r="R73" i="28"/>
  <c r="T73" i="28"/>
  <c r="L74" i="28"/>
  <c r="M74" i="28"/>
  <c r="S74" i="28" s="1"/>
  <c r="V74" i="28" s="1"/>
  <c r="N74" i="28"/>
  <c r="O74" i="28"/>
  <c r="P74" i="28"/>
  <c r="Q74" i="28"/>
  <c r="R74" i="28"/>
  <c r="U74" i="28"/>
  <c r="L75" i="28"/>
  <c r="M75" i="28"/>
  <c r="N75" i="28"/>
  <c r="O75" i="28"/>
  <c r="P75" i="28"/>
  <c r="Q75" i="28"/>
  <c r="R75" i="28"/>
  <c r="S75" i="28"/>
  <c r="T75" i="28"/>
  <c r="U75" i="28"/>
  <c r="V75" i="28"/>
  <c r="L76" i="28"/>
  <c r="M76" i="28"/>
  <c r="T76" i="28" s="1"/>
  <c r="N76" i="28"/>
  <c r="O76" i="28"/>
  <c r="P76" i="28"/>
  <c r="U76" i="28" s="1"/>
  <c r="Q76" i="28"/>
  <c r="R76" i="28"/>
  <c r="V76" i="28" s="1"/>
  <c r="S76" i="28"/>
  <c r="L77" i="28"/>
  <c r="M77" i="28"/>
  <c r="S77" i="28" s="1"/>
  <c r="V77" i="28" s="1"/>
  <c r="N77" i="28"/>
  <c r="O77" i="28"/>
  <c r="P77" i="28"/>
  <c r="U77" i="28" s="1"/>
  <c r="Q77" i="28"/>
  <c r="R77" i="28"/>
  <c r="T77" i="28"/>
  <c r="L78" i="28"/>
  <c r="M78" i="28"/>
  <c r="S78" i="28" s="1"/>
  <c r="N78" i="28"/>
  <c r="O78" i="28"/>
  <c r="P78" i="28"/>
  <c r="Q78" i="28"/>
  <c r="R78" i="28"/>
  <c r="U78" i="28"/>
  <c r="L79" i="28"/>
  <c r="M79" i="28"/>
  <c r="S79" i="28" s="1"/>
  <c r="N79" i="28"/>
  <c r="O79" i="28"/>
  <c r="P79" i="28"/>
  <c r="U79" i="28" s="1"/>
  <c r="Q79" i="28"/>
  <c r="R79" i="28"/>
  <c r="L80" i="28"/>
  <c r="M80" i="28"/>
  <c r="N80" i="28"/>
  <c r="O80" i="28"/>
  <c r="P80" i="28"/>
  <c r="Q80" i="28"/>
  <c r="R80" i="28"/>
  <c r="S80" i="28"/>
  <c r="V80" i="28" s="1"/>
  <c r="T80" i="28"/>
  <c r="U80" i="28"/>
  <c r="L81" i="28"/>
  <c r="M81" i="28"/>
  <c r="N81" i="28"/>
  <c r="O81" i="28"/>
  <c r="P81" i="28"/>
  <c r="U81" i="28" s="1"/>
  <c r="Q81" i="28"/>
  <c r="R81" i="28"/>
  <c r="T81" i="28"/>
  <c r="L82" i="28"/>
  <c r="M82" i="28"/>
  <c r="S82" i="28" s="1"/>
  <c r="V82" i="28" s="1"/>
  <c r="N82" i="28"/>
  <c r="O82" i="28"/>
  <c r="P82" i="28"/>
  <c r="Q82" i="28"/>
  <c r="R82" i="28"/>
  <c r="U82" i="28"/>
  <c r="L83" i="28"/>
  <c r="M83" i="28"/>
  <c r="S83" i="28" s="1"/>
  <c r="V83" i="28" s="1"/>
  <c r="N83" i="28"/>
  <c r="O83" i="28"/>
  <c r="P83" i="28"/>
  <c r="Q83" i="28"/>
  <c r="R83" i="28"/>
  <c r="U83" i="28"/>
  <c r="L84" i="28"/>
  <c r="M84" i="28"/>
  <c r="T84" i="28" s="1"/>
  <c r="N84" i="28"/>
  <c r="O84" i="28"/>
  <c r="P84" i="28"/>
  <c r="U84" i="28" s="1"/>
  <c r="Q84" i="28"/>
  <c r="R84" i="28"/>
  <c r="V84" i="28" s="1"/>
  <c r="S84" i="28"/>
  <c r="L85" i="28"/>
  <c r="M85" i="28"/>
  <c r="S85" i="28" s="1"/>
  <c r="V85" i="28" s="1"/>
  <c r="N85" i="28"/>
  <c r="O85" i="28"/>
  <c r="P85" i="28"/>
  <c r="U85" i="28" s="1"/>
  <c r="Q85" i="28"/>
  <c r="R85" i="28"/>
  <c r="T85" i="28"/>
  <c r="L86" i="28"/>
  <c r="M86" i="28"/>
  <c r="S86" i="28" s="1"/>
  <c r="N86" i="28"/>
  <c r="O86" i="28"/>
  <c r="P86" i="28"/>
  <c r="Q86" i="28"/>
  <c r="R86" i="28"/>
  <c r="V86" i="28" s="1"/>
  <c r="U86" i="28"/>
  <c r="L87" i="28"/>
  <c r="M87" i="28"/>
  <c r="S87" i="28" s="1"/>
  <c r="N87" i="28"/>
  <c r="O87" i="28"/>
  <c r="P87" i="28"/>
  <c r="U87" i="28" s="1"/>
  <c r="Q87" i="28"/>
  <c r="R87" i="28"/>
  <c r="V87" i="28" s="1"/>
  <c r="L88" i="28"/>
  <c r="M88" i="28"/>
  <c r="N88" i="28"/>
  <c r="O88" i="28"/>
  <c r="P88" i="28"/>
  <c r="Q88" i="28"/>
  <c r="R88" i="28"/>
  <c r="S88" i="28"/>
  <c r="V88" i="28" s="1"/>
  <c r="T88" i="28"/>
  <c r="U88" i="28"/>
  <c r="L89" i="28"/>
  <c r="M89" i="28"/>
  <c r="N89" i="28"/>
  <c r="O89" i="28"/>
  <c r="P89" i="28"/>
  <c r="U89" i="28" s="1"/>
  <c r="Q89" i="28"/>
  <c r="R89" i="28"/>
  <c r="T89" i="28"/>
  <c r="L90" i="28"/>
  <c r="M90" i="28"/>
  <c r="S90" i="28" s="1"/>
  <c r="V90" i="28" s="1"/>
  <c r="N90" i="28"/>
  <c r="O90" i="28"/>
  <c r="P90" i="28"/>
  <c r="Q90" i="28"/>
  <c r="R90" i="28"/>
  <c r="U90" i="28"/>
  <c r="L91" i="28"/>
  <c r="M91" i="28"/>
  <c r="N91" i="28"/>
  <c r="O91" i="28"/>
  <c r="P91" i="28"/>
  <c r="Q91" i="28"/>
  <c r="R91" i="28"/>
  <c r="S91" i="28"/>
  <c r="T91" i="28"/>
  <c r="U91" i="28"/>
  <c r="V91" i="28"/>
  <c r="L92" i="28"/>
  <c r="M92" i="28"/>
  <c r="T92" i="28" s="1"/>
  <c r="N92" i="28"/>
  <c r="O92" i="28"/>
  <c r="P92" i="28"/>
  <c r="U92" i="28" s="1"/>
  <c r="Q92" i="28"/>
  <c r="R92" i="28"/>
  <c r="V92" i="28" s="1"/>
  <c r="S92" i="28"/>
  <c r="L93" i="28"/>
  <c r="M93" i="28"/>
  <c r="S93" i="28" s="1"/>
  <c r="V93" i="28" s="1"/>
  <c r="N93" i="28"/>
  <c r="O93" i="28"/>
  <c r="P93" i="28"/>
  <c r="U93" i="28" s="1"/>
  <c r="Q93" i="28"/>
  <c r="R93" i="28"/>
  <c r="T93" i="28"/>
  <c r="L94" i="28"/>
  <c r="M94" i="28"/>
  <c r="S94" i="28" s="1"/>
  <c r="N94" i="28"/>
  <c r="O94" i="28"/>
  <c r="P94" i="28"/>
  <c r="Q94" i="28"/>
  <c r="R94" i="28"/>
  <c r="V94" i="28" s="1"/>
  <c r="U94" i="28"/>
  <c r="L95" i="28"/>
  <c r="M95" i="28"/>
  <c r="S95" i="28" s="1"/>
  <c r="N95" i="28"/>
  <c r="O95" i="28"/>
  <c r="P95" i="28"/>
  <c r="U95" i="28" s="1"/>
  <c r="Q95" i="28"/>
  <c r="R95" i="28"/>
  <c r="V95" i="28" s="1"/>
  <c r="L96" i="28"/>
  <c r="M96" i="28"/>
  <c r="N96" i="28"/>
  <c r="O96" i="28"/>
  <c r="P96" i="28"/>
  <c r="Q96" i="28"/>
  <c r="R96" i="28"/>
  <c r="S96" i="28"/>
  <c r="V96" i="28" s="1"/>
  <c r="T96" i="28"/>
  <c r="U96" i="28"/>
  <c r="L97" i="28"/>
  <c r="M97" i="28"/>
  <c r="N97" i="28"/>
  <c r="O97" i="28"/>
  <c r="P97" i="28"/>
  <c r="U97" i="28" s="1"/>
  <c r="Q97" i="28"/>
  <c r="R97" i="28"/>
  <c r="T97" i="28"/>
  <c r="L98" i="28"/>
  <c r="M98" i="28"/>
  <c r="S98" i="28" s="1"/>
  <c r="V98" i="28" s="1"/>
  <c r="N98" i="28"/>
  <c r="O98" i="28"/>
  <c r="P98" i="28"/>
  <c r="Q98" i="28"/>
  <c r="R98" i="28"/>
  <c r="U98" i="28"/>
  <c r="L99" i="28"/>
  <c r="M99" i="28"/>
  <c r="N99" i="28"/>
  <c r="O99" i="28"/>
  <c r="P99" i="28"/>
  <c r="Q99" i="28"/>
  <c r="R99" i="28"/>
  <c r="S99" i="28"/>
  <c r="T99" i="28"/>
  <c r="U99" i="28"/>
  <c r="V99" i="28"/>
  <c r="L100" i="28"/>
  <c r="M100" i="28"/>
  <c r="T100" i="28" s="1"/>
  <c r="N100" i="28"/>
  <c r="O100" i="28"/>
  <c r="P100" i="28"/>
  <c r="U100" i="28" s="1"/>
  <c r="Q100" i="28"/>
  <c r="R100" i="28"/>
  <c r="V100" i="28" s="1"/>
  <c r="S100" i="28"/>
  <c r="L101" i="28"/>
  <c r="M101" i="28"/>
  <c r="S101" i="28" s="1"/>
  <c r="V101" i="28" s="1"/>
  <c r="N101" i="28"/>
  <c r="O101" i="28"/>
  <c r="P101" i="28"/>
  <c r="U101" i="28" s="1"/>
  <c r="Q101" i="28"/>
  <c r="R101" i="28"/>
  <c r="T101" i="28"/>
  <c r="L102" i="28"/>
  <c r="M102" i="28"/>
  <c r="S102" i="28" s="1"/>
  <c r="N102" i="28"/>
  <c r="O102" i="28"/>
  <c r="P102" i="28"/>
  <c r="Q102" i="28"/>
  <c r="R102" i="28"/>
  <c r="V102" i="28" s="1"/>
  <c r="U102" i="28"/>
  <c r="L103" i="28"/>
  <c r="M103" i="28"/>
  <c r="S103" i="28" s="1"/>
  <c r="N103" i="28"/>
  <c r="O103" i="28"/>
  <c r="P103" i="28"/>
  <c r="U103" i="28" s="1"/>
  <c r="Q103" i="28"/>
  <c r="R103" i="28"/>
  <c r="V103" i="28" s="1"/>
  <c r="L104" i="28"/>
  <c r="M104" i="28"/>
  <c r="N104" i="28"/>
  <c r="O104" i="28"/>
  <c r="P104" i="28"/>
  <c r="Q104" i="28"/>
  <c r="R104" i="28"/>
  <c r="S104" i="28"/>
  <c r="V104" i="28" s="1"/>
  <c r="T104" i="28"/>
  <c r="U104" i="28"/>
  <c r="L105" i="28"/>
  <c r="M105" i="28"/>
  <c r="N105" i="28"/>
  <c r="O105" i="28"/>
  <c r="P105" i="28"/>
  <c r="U105" i="28" s="1"/>
  <c r="Q105" i="28"/>
  <c r="R105" i="28"/>
  <c r="T105" i="28"/>
  <c r="L106" i="28"/>
  <c r="M106" i="28"/>
  <c r="S106" i="28" s="1"/>
  <c r="V106" i="28" s="1"/>
  <c r="N106" i="28"/>
  <c r="O106" i="28"/>
  <c r="P106" i="28"/>
  <c r="Q106" i="28"/>
  <c r="R106" i="28"/>
  <c r="U106" i="28"/>
  <c r="L107" i="28"/>
  <c r="M107" i="28"/>
  <c r="N107" i="28"/>
  <c r="O107" i="28"/>
  <c r="P107" i="28"/>
  <c r="Q107" i="28"/>
  <c r="R107" i="28"/>
  <c r="S107" i="28"/>
  <c r="T107" i="28"/>
  <c r="U107" i="28"/>
  <c r="V107" i="28"/>
  <c r="L108" i="28"/>
  <c r="M108" i="28"/>
  <c r="T108" i="28" s="1"/>
  <c r="N108" i="28"/>
  <c r="O108" i="28"/>
  <c r="P108" i="28"/>
  <c r="U108" i="28" s="1"/>
  <c r="Q108" i="28"/>
  <c r="R108" i="28"/>
  <c r="V108" i="28" s="1"/>
  <c r="S108" i="28"/>
  <c r="L109" i="28"/>
  <c r="M109" i="28"/>
  <c r="S109" i="28" s="1"/>
  <c r="V109" i="28" s="1"/>
  <c r="N109" i="28"/>
  <c r="O109" i="28"/>
  <c r="P109" i="28"/>
  <c r="U109" i="28" s="1"/>
  <c r="Q109" i="28"/>
  <c r="R109" i="28"/>
  <c r="T109" i="28"/>
  <c r="L110" i="28"/>
  <c r="M110" i="28"/>
  <c r="S110" i="28" s="1"/>
  <c r="N110" i="28"/>
  <c r="O110" i="28"/>
  <c r="P110" i="28"/>
  <c r="Q110" i="28"/>
  <c r="R110" i="28"/>
  <c r="V110" i="28" s="1"/>
  <c r="U110" i="28"/>
  <c r="L111" i="28"/>
  <c r="M111" i="28"/>
  <c r="S111" i="28" s="1"/>
  <c r="N111" i="28"/>
  <c r="O111" i="28"/>
  <c r="P111" i="28"/>
  <c r="U111" i="28" s="1"/>
  <c r="Q111" i="28"/>
  <c r="R111" i="28"/>
  <c r="V111" i="28" s="1"/>
  <c r="L112" i="28"/>
  <c r="M112" i="28"/>
  <c r="N112" i="28"/>
  <c r="O112" i="28"/>
  <c r="P112" i="28"/>
  <c r="Q112" i="28"/>
  <c r="R112" i="28"/>
  <c r="S112" i="28"/>
  <c r="V112" i="28" s="1"/>
  <c r="T112" i="28"/>
  <c r="U112" i="28"/>
  <c r="L113" i="28"/>
  <c r="M113" i="28"/>
  <c r="N113" i="28"/>
  <c r="O113" i="28"/>
  <c r="P113" i="28"/>
  <c r="U113" i="28" s="1"/>
  <c r="Q113" i="28"/>
  <c r="R113" i="28"/>
  <c r="T113" i="28"/>
  <c r="L114" i="28"/>
  <c r="M114" i="28"/>
  <c r="S114" i="28" s="1"/>
  <c r="V114" i="28" s="1"/>
  <c r="N114" i="28"/>
  <c r="O114" i="28"/>
  <c r="P114" i="28"/>
  <c r="Q114" i="28"/>
  <c r="R114" i="28"/>
  <c r="U114" i="28"/>
  <c r="L115" i="28"/>
  <c r="M115" i="28"/>
  <c r="N115" i="28"/>
  <c r="O115" i="28"/>
  <c r="P115" i="28"/>
  <c r="Q115" i="28"/>
  <c r="R115" i="28"/>
  <c r="S115" i="28"/>
  <c r="T115" i="28"/>
  <c r="U115" i="28"/>
  <c r="V115" i="28"/>
  <c r="L116" i="28"/>
  <c r="M116" i="28"/>
  <c r="T116" i="28" s="1"/>
  <c r="N116" i="28"/>
  <c r="O116" i="28"/>
  <c r="P116" i="28"/>
  <c r="U116" i="28" s="1"/>
  <c r="Q116" i="28"/>
  <c r="R116" i="28"/>
  <c r="V116" i="28" s="1"/>
  <c r="S116" i="28"/>
  <c r="L117" i="28"/>
  <c r="M117" i="28"/>
  <c r="S117" i="28" s="1"/>
  <c r="V117" i="28" s="1"/>
  <c r="N117" i="28"/>
  <c r="O117" i="28"/>
  <c r="P117" i="28"/>
  <c r="U117" i="28" s="1"/>
  <c r="Q117" i="28"/>
  <c r="R117" i="28"/>
  <c r="T117" i="28"/>
  <c r="L118" i="28"/>
  <c r="M118" i="28"/>
  <c r="S118" i="28" s="1"/>
  <c r="N118" i="28"/>
  <c r="O118" i="28"/>
  <c r="P118" i="28"/>
  <c r="Q118" i="28"/>
  <c r="R118" i="28"/>
  <c r="V118" i="28" s="1"/>
  <c r="U118" i="28"/>
  <c r="L119" i="28"/>
  <c r="M119" i="28"/>
  <c r="S119" i="28" s="1"/>
  <c r="N119" i="28"/>
  <c r="O119" i="28"/>
  <c r="P119" i="28"/>
  <c r="U119" i="28" s="1"/>
  <c r="Q119" i="28"/>
  <c r="R119" i="28"/>
  <c r="V119" i="28" s="1"/>
  <c r="L120" i="28"/>
  <c r="M120" i="28"/>
  <c r="N120" i="28"/>
  <c r="O120" i="28"/>
  <c r="P120" i="28"/>
  <c r="Q120" i="28"/>
  <c r="R120" i="28"/>
  <c r="S120" i="28"/>
  <c r="V120" i="28" s="1"/>
  <c r="T120" i="28"/>
  <c r="U120" i="28"/>
  <c r="L121" i="28"/>
  <c r="M121" i="28"/>
  <c r="N121" i="28"/>
  <c r="O121" i="28"/>
  <c r="P121" i="28"/>
  <c r="U121" i="28" s="1"/>
  <c r="Q121" i="28"/>
  <c r="R121" i="28"/>
  <c r="T121" i="28"/>
  <c r="L122" i="28"/>
  <c r="M122" i="28"/>
  <c r="S122" i="28" s="1"/>
  <c r="V122" i="28" s="1"/>
  <c r="N122" i="28"/>
  <c r="O122" i="28"/>
  <c r="P122" i="28"/>
  <c r="Q122" i="28"/>
  <c r="R122" i="28"/>
  <c r="U122" i="28"/>
  <c r="L123" i="28"/>
  <c r="M123" i="28"/>
  <c r="N123" i="28"/>
  <c r="O123" i="28"/>
  <c r="P123" i="28"/>
  <c r="Q123" i="28"/>
  <c r="R123" i="28"/>
  <c r="S123" i="28"/>
  <c r="T123" i="28"/>
  <c r="U123" i="28"/>
  <c r="V123" i="28"/>
  <c r="L124" i="28"/>
  <c r="M124" i="28"/>
  <c r="T124" i="28" s="1"/>
  <c r="N124" i="28"/>
  <c r="O124" i="28"/>
  <c r="P124" i="28"/>
  <c r="U124" i="28" s="1"/>
  <c r="Q124" i="28"/>
  <c r="R124" i="28"/>
  <c r="V124" i="28" s="1"/>
  <c r="S124" i="28"/>
  <c r="L125" i="28"/>
  <c r="M125" i="28"/>
  <c r="S125" i="28" s="1"/>
  <c r="V125" i="28" s="1"/>
  <c r="N125" i="28"/>
  <c r="O125" i="28"/>
  <c r="P125" i="28"/>
  <c r="U125" i="28" s="1"/>
  <c r="Q125" i="28"/>
  <c r="R125" i="28"/>
  <c r="T125" i="28"/>
  <c r="L126" i="28"/>
  <c r="M126" i="28"/>
  <c r="S126" i="28" s="1"/>
  <c r="N126" i="28"/>
  <c r="O126" i="28"/>
  <c r="P126" i="28"/>
  <c r="Q126" i="28"/>
  <c r="R126" i="28"/>
  <c r="V126" i="28" s="1"/>
  <c r="U126" i="28"/>
  <c r="L127" i="28"/>
  <c r="M127" i="28"/>
  <c r="S127" i="28" s="1"/>
  <c r="N127" i="28"/>
  <c r="O127" i="28"/>
  <c r="P127" i="28"/>
  <c r="U127" i="28" s="1"/>
  <c r="Q127" i="28"/>
  <c r="R127" i="28"/>
  <c r="V127" i="28" s="1"/>
  <c r="L128" i="28"/>
  <c r="M128" i="28"/>
  <c r="N128" i="28"/>
  <c r="O128" i="28"/>
  <c r="P128" i="28"/>
  <c r="Q128" i="28"/>
  <c r="R128" i="28"/>
  <c r="S128" i="28"/>
  <c r="V128" i="28" s="1"/>
  <c r="T128" i="28"/>
  <c r="U128" i="28"/>
  <c r="L129" i="28"/>
  <c r="M129" i="28"/>
  <c r="N129" i="28"/>
  <c r="O129" i="28"/>
  <c r="P129" i="28"/>
  <c r="U129" i="28" s="1"/>
  <c r="Q129" i="28"/>
  <c r="R129" i="28"/>
  <c r="T129" i="28"/>
  <c r="L130" i="28"/>
  <c r="M130" i="28"/>
  <c r="S130" i="28" s="1"/>
  <c r="V130" i="28" s="1"/>
  <c r="N130" i="28"/>
  <c r="O130" i="28"/>
  <c r="P130" i="28"/>
  <c r="Q130" i="28"/>
  <c r="R130" i="28"/>
  <c r="U130" i="28"/>
  <c r="L4" i="28"/>
  <c r="M4" i="28"/>
  <c r="T4" i="28" s="1"/>
  <c r="N4" i="28"/>
  <c r="O4" i="28"/>
  <c r="P4" i="28"/>
  <c r="U4" i="28" s="1"/>
  <c r="Q4" i="28"/>
  <c r="R4" i="28"/>
  <c r="V4" i="28" s="1"/>
  <c r="S4" i="28"/>
  <c r="L5" i="28"/>
  <c r="M5" i="28"/>
  <c r="S5" i="28" s="1"/>
  <c r="V5" i="28" s="1"/>
  <c r="N5" i="28"/>
  <c r="O5" i="28"/>
  <c r="P5" i="28"/>
  <c r="U5" i="28" s="1"/>
  <c r="Q5" i="28"/>
  <c r="R5" i="28"/>
  <c r="L6" i="28"/>
  <c r="M6" i="28"/>
  <c r="S6" i="28" s="1"/>
  <c r="N6" i="28"/>
  <c r="O6" i="28"/>
  <c r="P6" i="28"/>
  <c r="Q6" i="28"/>
  <c r="R6" i="28"/>
  <c r="V6" i="28" s="1"/>
  <c r="U6" i="28"/>
  <c r="L7" i="28"/>
  <c r="M7" i="28"/>
  <c r="S7" i="28" s="1"/>
  <c r="N7" i="28"/>
  <c r="O7" i="28"/>
  <c r="P7" i="28"/>
  <c r="U7" i="28" s="1"/>
  <c r="Q7" i="28"/>
  <c r="R7" i="28"/>
  <c r="V7" i="28" s="1"/>
  <c r="L8" i="28"/>
  <c r="M8" i="28"/>
  <c r="S8" i="28" s="1"/>
  <c r="V8" i="28" s="1"/>
  <c r="N8" i="28"/>
  <c r="O8" i="28"/>
  <c r="P8" i="28"/>
  <c r="Q8" i="28"/>
  <c r="R8" i="28"/>
  <c r="U8" i="28"/>
  <c r="L9" i="28"/>
  <c r="M9" i="28"/>
  <c r="N9" i="28"/>
  <c r="O9" i="28"/>
  <c r="P9" i="28"/>
  <c r="U9" i="28" s="1"/>
  <c r="Q9" i="28"/>
  <c r="R9" i="28"/>
  <c r="V9" i="28" s="1"/>
  <c r="S9" i="28"/>
  <c r="T9" i="28"/>
  <c r="L10" i="28"/>
  <c r="M10" i="28"/>
  <c r="S10" i="28" s="1"/>
  <c r="V10" i="28" s="1"/>
  <c r="N10" i="28"/>
  <c r="O10" i="28"/>
  <c r="P10" i="28"/>
  <c r="U10" i="28" s="1"/>
  <c r="Q10" i="28"/>
  <c r="R10" i="28"/>
  <c r="T10" i="28"/>
  <c r="L11" i="28"/>
  <c r="M11" i="28"/>
  <c r="S11" i="28" s="1"/>
  <c r="V11" i="28" s="1"/>
  <c r="N11" i="28"/>
  <c r="O11" i="28"/>
  <c r="P11" i="28"/>
  <c r="Q11" i="28"/>
  <c r="R11" i="28"/>
  <c r="T11" i="28"/>
  <c r="U11" i="28"/>
  <c r="L12" i="28"/>
  <c r="M12" i="28"/>
  <c r="N12" i="28"/>
  <c r="O12" i="28"/>
  <c r="P12" i="28"/>
  <c r="U12" i="28" s="1"/>
  <c r="Q12" i="28"/>
  <c r="R12" i="28"/>
  <c r="V12" i="28" s="1"/>
  <c r="S12" i="28"/>
  <c r="T12" i="28"/>
  <c r="L13" i="28"/>
  <c r="M13" i="28"/>
  <c r="S13" i="28" s="1"/>
  <c r="V13" i="28" s="1"/>
  <c r="N13" i="28"/>
  <c r="O13" i="28"/>
  <c r="P13" i="28"/>
  <c r="U13" i="28" s="1"/>
  <c r="Q13" i="28"/>
  <c r="R13" i="28"/>
  <c r="L14" i="28"/>
  <c r="M14" i="28"/>
  <c r="S14" i="28" s="1"/>
  <c r="N14" i="28"/>
  <c r="O14" i="28"/>
  <c r="P14" i="28"/>
  <c r="Q14" i="28"/>
  <c r="R14" i="28"/>
  <c r="V14" i="28" s="1"/>
  <c r="U14" i="28"/>
  <c r="L15" i="28"/>
  <c r="M15" i="28"/>
  <c r="S15" i="28" s="1"/>
  <c r="N15" i="28"/>
  <c r="O15" i="28"/>
  <c r="P15" i="28"/>
  <c r="U15" i="28" s="1"/>
  <c r="Q15" i="28"/>
  <c r="R15" i="28"/>
  <c r="V15" i="28" s="1"/>
  <c r="L16" i="28"/>
  <c r="M16" i="28"/>
  <c r="S16" i="28" s="1"/>
  <c r="V16" i="28" s="1"/>
  <c r="N16" i="28"/>
  <c r="O16" i="28"/>
  <c r="P16" i="28"/>
  <c r="Q16" i="28"/>
  <c r="R16" i="28"/>
  <c r="U16" i="28"/>
  <c r="L17" i="28"/>
  <c r="M17" i="28"/>
  <c r="N17" i="28"/>
  <c r="O17" i="28"/>
  <c r="P17" i="28"/>
  <c r="U17" i="28" s="1"/>
  <c r="Q17" i="28"/>
  <c r="R17" i="28"/>
  <c r="V17" i="28" s="1"/>
  <c r="S17" i="28"/>
  <c r="T17" i="28"/>
  <c r="L18" i="28"/>
  <c r="M18" i="28"/>
  <c r="S18" i="28" s="1"/>
  <c r="V18" i="28" s="1"/>
  <c r="N18" i="28"/>
  <c r="O18" i="28"/>
  <c r="P18" i="28"/>
  <c r="U18" i="28" s="1"/>
  <c r="Q18" i="28"/>
  <c r="R18" i="28"/>
  <c r="T18" i="28"/>
  <c r="L19" i="28"/>
  <c r="M19" i="28"/>
  <c r="S19" i="28" s="1"/>
  <c r="V19" i="28" s="1"/>
  <c r="N19" i="28"/>
  <c r="O19" i="28"/>
  <c r="P19" i="28"/>
  <c r="Q19" i="28"/>
  <c r="R19" i="28"/>
  <c r="T19" i="28"/>
  <c r="U19" i="28"/>
  <c r="L20" i="28"/>
  <c r="M20" i="28"/>
  <c r="N20" i="28"/>
  <c r="O20" i="28"/>
  <c r="P20" i="28"/>
  <c r="U20" i="28" s="1"/>
  <c r="Q20" i="28"/>
  <c r="R20" i="28"/>
  <c r="V20" i="28" s="1"/>
  <c r="S20" i="28"/>
  <c r="T20" i="28"/>
  <c r="L21" i="28"/>
  <c r="M21" i="28"/>
  <c r="S21" i="28" s="1"/>
  <c r="V21" i="28" s="1"/>
  <c r="N21" i="28"/>
  <c r="O21" i="28"/>
  <c r="P21" i="28"/>
  <c r="U21" i="28" s="1"/>
  <c r="Q21" i="28"/>
  <c r="R21" i="28"/>
  <c r="L22" i="28"/>
  <c r="M22" i="28"/>
  <c r="S22" i="28" s="1"/>
  <c r="N22" i="28"/>
  <c r="O22" i="28"/>
  <c r="P22" i="28"/>
  <c r="Q22" i="28"/>
  <c r="R22" i="28"/>
  <c r="V22" i="28" s="1"/>
  <c r="U22" i="28"/>
  <c r="L23" i="28"/>
  <c r="M23" i="28"/>
  <c r="S23" i="28" s="1"/>
  <c r="N23" i="28"/>
  <c r="O23" i="28"/>
  <c r="P23" i="28"/>
  <c r="U23" i="28" s="1"/>
  <c r="Q23" i="28"/>
  <c r="R23" i="28"/>
  <c r="V23" i="28" s="1"/>
  <c r="L24" i="28"/>
  <c r="M24" i="28"/>
  <c r="S24" i="28" s="1"/>
  <c r="V24" i="28" s="1"/>
  <c r="N24" i="28"/>
  <c r="O24" i="28"/>
  <c r="P24" i="28"/>
  <c r="Q24" i="28"/>
  <c r="R24" i="28"/>
  <c r="U24" i="28"/>
  <c r="L25" i="28"/>
  <c r="M25" i="28"/>
  <c r="N25" i="28"/>
  <c r="O25" i="28"/>
  <c r="P25" i="28"/>
  <c r="U25" i="28" s="1"/>
  <c r="Q25" i="28"/>
  <c r="R25" i="28"/>
  <c r="V25" i="28" s="1"/>
  <c r="S25" i="28"/>
  <c r="T25" i="28"/>
  <c r="L26" i="28"/>
  <c r="M26" i="28"/>
  <c r="S26" i="28" s="1"/>
  <c r="V26" i="28" s="1"/>
  <c r="N26" i="28"/>
  <c r="O26" i="28"/>
  <c r="P26" i="28"/>
  <c r="U26" i="28" s="1"/>
  <c r="Q26" i="28"/>
  <c r="R26" i="28"/>
  <c r="T26" i="28"/>
  <c r="L27" i="28"/>
  <c r="M27" i="28"/>
  <c r="S27" i="28" s="1"/>
  <c r="V27" i="28" s="1"/>
  <c r="N27" i="28"/>
  <c r="O27" i="28"/>
  <c r="P27" i="28"/>
  <c r="Q27" i="28"/>
  <c r="R27" i="28"/>
  <c r="T27" i="28"/>
  <c r="U27" i="28"/>
  <c r="L28" i="27"/>
  <c r="M28" i="27"/>
  <c r="N28" i="27"/>
  <c r="O28" i="27"/>
  <c r="P28" i="27"/>
  <c r="U28" i="27" s="1"/>
  <c r="Q28" i="27"/>
  <c r="R28" i="27"/>
  <c r="V28" i="27" s="1"/>
  <c r="S28" i="27"/>
  <c r="T28" i="27"/>
  <c r="L29" i="27"/>
  <c r="M29" i="27"/>
  <c r="S29" i="27" s="1"/>
  <c r="V29" i="27" s="1"/>
  <c r="N29" i="27"/>
  <c r="O29" i="27"/>
  <c r="P29" i="27"/>
  <c r="U29" i="27" s="1"/>
  <c r="Q29" i="27"/>
  <c r="R29" i="27"/>
  <c r="L30" i="27"/>
  <c r="M30" i="27"/>
  <c r="S30" i="27" s="1"/>
  <c r="N30" i="27"/>
  <c r="O30" i="27"/>
  <c r="P30" i="27"/>
  <c r="Q30" i="27"/>
  <c r="R30" i="27"/>
  <c r="V30" i="27" s="1"/>
  <c r="U30" i="27"/>
  <c r="L31" i="27"/>
  <c r="M31" i="27"/>
  <c r="N31" i="27"/>
  <c r="O31" i="27"/>
  <c r="P31" i="27"/>
  <c r="S31" i="27" s="1"/>
  <c r="Q31" i="27"/>
  <c r="R31" i="27"/>
  <c r="V31" i="27" s="1"/>
  <c r="T31" i="27"/>
  <c r="L32" i="27"/>
  <c r="M32" i="27"/>
  <c r="S32" i="27" s="1"/>
  <c r="V32" i="27" s="1"/>
  <c r="N32" i="27"/>
  <c r="O32" i="27"/>
  <c r="P32" i="27"/>
  <c r="Q32" i="27"/>
  <c r="R32" i="27"/>
  <c r="T32" i="27"/>
  <c r="U32" i="27"/>
  <c r="L33" i="27"/>
  <c r="M33" i="27"/>
  <c r="N33" i="27"/>
  <c r="O33" i="27"/>
  <c r="P33" i="27"/>
  <c r="U33" i="27" s="1"/>
  <c r="Q33" i="27"/>
  <c r="R33" i="27"/>
  <c r="V33" i="27" s="1"/>
  <c r="S33" i="27"/>
  <c r="T33" i="27"/>
  <c r="L34" i="27"/>
  <c r="M34" i="27"/>
  <c r="S34" i="27" s="1"/>
  <c r="V34" i="27" s="1"/>
  <c r="N34" i="27"/>
  <c r="O34" i="27"/>
  <c r="P34" i="27"/>
  <c r="U34" i="27" s="1"/>
  <c r="Q34" i="27"/>
  <c r="R34" i="27"/>
  <c r="L35" i="27"/>
  <c r="M35" i="27"/>
  <c r="S35" i="27" s="1"/>
  <c r="V35" i="27" s="1"/>
  <c r="N35" i="27"/>
  <c r="O35" i="27"/>
  <c r="P35" i="27"/>
  <c r="Q35" i="27"/>
  <c r="R35" i="27"/>
  <c r="U35" i="27"/>
  <c r="L36" i="27"/>
  <c r="M36" i="27"/>
  <c r="T36" i="27" s="1"/>
  <c r="N36" i="27"/>
  <c r="O36" i="27"/>
  <c r="P36" i="27"/>
  <c r="U36" i="27" s="1"/>
  <c r="Q36" i="27"/>
  <c r="R36" i="27"/>
  <c r="V36" i="27" s="1"/>
  <c r="S36" i="27"/>
  <c r="L37" i="27"/>
  <c r="M37" i="27"/>
  <c r="S37" i="27" s="1"/>
  <c r="V37" i="27" s="1"/>
  <c r="N37" i="27"/>
  <c r="O37" i="27"/>
  <c r="P37" i="27"/>
  <c r="U37" i="27" s="1"/>
  <c r="Q37" i="27"/>
  <c r="R37" i="27"/>
  <c r="L38" i="27"/>
  <c r="M38" i="27"/>
  <c r="S38" i="27" s="1"/>
  <c r="N38" i="27"/>
  <c r="O38" i="27"/>
  <c r="P38" i="27"/>
  <c r="Q38" i="27"/>
  <c r="R38" i="27"/>
  <c r="V38" i="27" s="1"/>
  <c r="U38" i="27"/>
  <c r="L39" i="27"/>
  <c r="M39" i="27"/>
  <c r="N39" i="27"/>
  <c r="O39" i="27"/>
  <c r="P39" i="27"/>
  <c r="S39" i="27" s="1"/>
  <c r="Q39" i="27"/>
  <c r="R39" i="27"/>
  <c r="V39" i="27" s="1"/>
  <c r="T39" i="27"/>
  <c r="L40" i="27"/>
  <c r="M40" i="27"/>
  <c r="S40" i="27" s="1"/>
  <c r="V40" i="27" s="1"/>
  <c r="N40" i="27"/>
  <c r="O40" i="27"/>
  <c r="P40" i="27"/>
  <c r="Q40" i="27"/>
  <c r="R40" i="27"/>
  <c r="T40" i="27"/>
  <c r="U40" i="27"/>
  <c r="L41" i="27"/>
  <c r="M41" i="27"/>
  <c r="N41" i="27"/>
  <c r="O41" i="27"/>
  <c r="P41" i="27"/>
  <c r="U41" i="27" s="1"/>
  <c r="Q41" i="27"/>
  <c r="R41" i="27"/>
  <c r="V41" i="27" s="1"/>
  <c r="S41" i="27"/>
  <c r="T41" i="27"/>
  <c r="L42" i="27"/>
  <c r="M42" i="27"/>
  <c r="S42" i="27" s="1"/>
  <c r="V42" i="27" s="1"/>
  <c r="N42" i="27"/>
  <c r="O42" i="27"/>
  <c r="P42" i="27"/>
  <c r="U42" i="27" s="1"/>
  <c r="Q42" i="27"/>
  <c r="R42" i="27"/>
  <c r="L43" i="27"/>
  <c r="M43" i="27"/>
  <c r="S43" i="27" s="1"/>
  <c r="V43" i="27" s="1"/>
  <c r="N43" i="27"/>
  <c r="O43" i="27"/>
  <c r="P43" i="27"/>
  <c r="Q43" i="27"/>
  <c r="R43" i="27"/>
  <c r="U43" i="27"/>
  <c r="L44" i="27"/>
  <c r="M44" i="27"/>
  <c r="N44" i="27"/>
  <c r="O44" i="27"/>
  <c r="P44" i="27"/>
  <c r="U44" i="27" s="1"/>
  <c r="Q44" i="27"/>
  <c r="R44" i="27"/>
  <c r="V44" i="27" s="1"/>
  <c r="S44" i="27"/>
  <c r="T44" i="27"/>
  <c r="L45" i="27"/>
  <c r="M45" i="27"/>
  <c r="S45" i="27" s="1"/>
  <c r="V45" i="27" s="1"/>
  <c r="N45" i="27"/>
  <c r="O45" i="27"/>
  <c r="P45" i="27"/>
  <c r="U45" i="27" s="1"/>
  <c r="Q45" i="27"/>
  <c r="R45" i="27"/>
  <c r="L46" i="27"/>
  <c r="M46" i="27"/>
  <c r="S46" i="27" s="1"/>
  <c r="N46" i="27"/>
  <c r="O46" i="27"/>
  <c r="P46" i="27"/>
  <c r="Q46" i="27"/>
  <c r="R46" i="27"/>
  <c r="V46" i="27" s="1"/>
  <c r="U46" i="27"/>
  <c r="L47" i="27"/>
  <c r="M47" i="27"/>
  <c r="N47" i="27"/>
  <c r="O47" i="27"/>
  <c r="P47" i="27"/>
  <c r="S47" i="27" s="1"/>
  <c r="Q47" i="27"/>
  <c r="R47" i="27"/>
  <c r="T47" i="27"/>
  <c r="L48" i="27"/>
  <c r="M48" i="27"/>
  <c r="S48" i="27" s="1"/>
  <c r="V48" i="27" s="1"/>
  <c r="N48" i="27"/>
  <c r="O48" i="27"/>
  <c r="P48" i="27"/>
  <c r="Q48" i="27"/>
  <c r="R48" i="27"/>
  <c r="T48" i="27"/>
  <c r="U48" i="27"/>
  <c r="L49" i="27"/>
  <c r="M49" i="27"/>
  <c r="N49" i="27"/>
  <c r="O49" i="27"/>
  <c r="P49" i="27"/>
  <c r="U49" i="27" s="1"/>
  <c r="Q49" i="27"/>
  <c r="R49" i="27"/>
  <c r="V49" i="27" s="1"/>
  <c r="S49" i="27"/>
  <c r="T49" i="27"/>
  <c r="L50" i="27"/>
  <c r="M50" i="27"/>
  <c r="S50" i="27" s="1"/>
  <c r="V50" i="27" s="1"/>
  <c r="N50" i="27"/>
  <c r="O50" i="27"/>
  <c r="P50" i="27"/>
  <c r="U50" i="27" s="1"/>
  <c r="Q50" i="27"/>
  <c r="R50" i="27"/>
  <c r="L51" i="27"/>
  <c r="M51" i="27"/>
  <c r="T51" i="27" s="1"/>
  <c r="N51" i="27"/>
  <c r="O51" i="27"/>
  <c r="P51" i="27"/>
  <c r="Q51" i="27"/>
  <c r="R51" i="27"/>
  <c r="S51" i="27"/>
  <c r="U51" i="27"/>
  <c r="V51" i="27"/>
  <c r="L52" i="27"/>
  <c r="M52" i="27"/>
  <c r="N52" i="27"/>
  <c r="O52" i="27"/>
  <c r="P52" i="27"/>
  <c r="U52" i="27" s="1"/>
  <c r="Q52" i="27"/>
  <c r="R52" i="27"/>
  <c r="V52" i="27" s="1"/>
  <c r="S52" i="27"/>
  <c r="T52" i="27"/>
  <c r="L53" i="27"/>
  <c r="M53" i="27"/>
  <c r="S53" i="27" s="1"/>
  <c r="V53" i="27" s="1"/>
  <c r="N53" i="27"/>
  <c r="O53" i="27"/>
  <c r="P53" i="27"/>
  <c r="U53" i="27" s="1"/>
  <c r="Q53" i="27"/>
  <c r="R53" i="27"/>
  <c r="L54" i="27"/>
  <c r="M54" i="27"/>
  <c r="S54" i="27" s="1"/>
  <c r="N54" i="27"/>
  <c r="O54" i="27"/>
  <c r="P54" i="27"/>
  <c r="Q54" i="27"/>
  <c r="R54" i="27"/>
  <c r="U54" i="27"/>
  <c r="L55" i="27"/>
  <c r="M55" i="27"/>
  <c r="N55" i="27"/>
  <c r="O55" i="27"/>
  <c r="P55" i="27"/>
  <c r="S55" i="27" s="1"/>
  <c r="Q55" i="27"/>
  <c r="R55" i="27"/>
  <c r="V55" i="27" s="1"/>
  <c r="T55" i="27"/>
  <c r="L56" i="27"/>
  <c r="M56" i="27"/>
  <c r="S56" i="27" s="1"/>
  <c r="V56" i="27" s="1"/>
  <c r="N56" i="27"/>
  <c r="O56" i="27"/>
  <c r="P56" i="27"/>
  <c r="Q56" i="27"/>
  <c r="R56" i="27"/>
  <c r="T56" i="27"/>
  <c r="U56" i="27"/>
  <c r="L57" i="27"/>
  <c r="M57" i="27"/>
  <c r="N57" i="27"/>
  <c r="O57" i="27"/>
  <c r="P57" i="27"/>
  <c r="U57" i="27" s="1"/>
  <c r="Q57" i="27"/>
  <c r="R57" i="27"/>
  <c r="V57" i="27" s="1"/>
  <c r="S57" i="27"/>
  <c r="T57" i="27"/>
  <c r="L58" i="27"/>
  <c r="M58" i="27"/>
  <c r="S58" i="27" s="1"/>
  <c r="V58" i="27" s="1"/>
  <c r="N58" i="27"/>
  <c r="O58" i="27"/>
  <c r="P58" i="27"/>
  <c r="U58" i="27" s="1"/>
  <c r="Q58" i="27"/>
  <c r="R58" i="27"/>
  <c r="L59" i="27"/>
  <c r="M59" i="27"/>
  <c r="T59" i="27" s="1"/>
  <c r="N59" i="27"/>
  <c r="O59" i="27"/>
  <c r="P59" i="27"/>
  <c r="Q59" i="27"/>
  <c r="R59" i="27"/>
  <c r="S59" i="27"/>
  <c r="U59" i="27"/>
  <c r="V59" i="27"/>
  <c r="L60" i="27"/>
  <c r="M60" i="27"/>
  <c r="N60" i="27"/>
  <c r="O60" i="27"/>
  <c r="P60" i="27"/>
  <c r="U60" i="27" s="1"/>
  <c r="Q60" i="27"/>
  <c r="R60" i="27"/>
  <c r="V60" i="27" s="1"/>
  <c r="S60" i="27"/>
  <c r="T60" i="27"/>
  <c r="L61" i="27"/>
  <c r="M61" i="27"/>
  <c r="S61" i="27" s="1"/>
  <c r="V61" i="27" s="1"/>
  <c r="N61" i="27"/>
  <c r="O61" i="27"/>
  <c r="P61" i="27"/>
  <c r="U61" i="27" s="1"/>
  <c r="Q61" i="27"/>
  <c r="R61" i="27"/>
  <c r="L62" i="27"/>
  <c r="M62" i="27"/>
  <c r="S62" i="27" s="1"/>
  <c r="N62" i="27"/>
  <c r="O62" i="27"/>
  <c r="P62" i="27"/>
  <c r="Q62" i="27"/>
  <c r="R62" i="27"/>
  <c r="V62" i="27" s="1"/>
  <c r="U62" i="27"/>
  <c r="L63" i="27"/>
  <c r="M63" i="27"/>
  <c r="N63" i="27"/>
  <c r="O63" i="27"/>
  <c r="P63" i="27"/>
  <c r="S63" i="27" s="1"/>
  <c r="Q63" i="27"/>
  <c r="R63" i="27"/>
  <c r="T63" i="27"/>
  <c r="L64" i="27"/>
  <c r="M64" i="27"/>
  <c r="S64" i="27" s="1"/>
  <c r="V64" i="27" s="1"/>
  <c r="N64" i="27"/>
  <c r="O64" i="27"/>
  <c r="P64" i="27"/>
  <c r="Q64" i="27"/>
  <c r="R64" i="27"/>
  <c r="T64" i="27"/>
  <c r="U64" i="27"/>
  <c r="L65" i="27"/>
  <c r="M65" i="27"/>
  <c r="N65" i="27"/>
  <c r="O65" i="27"/>
  <c r="P65" i="27"/>
  <c r="Q65" i="27"/>
  <c r="R65" i="27"/>
  <c r="V65" i="27" s="1"/>
  <c r="S65" i="27"/>
  <c r="T65" i="27"/>
  <c r="U65" i="27"/>
  <c r="L66" i="27"/>
  <c r="M66" i="27"/>
  <c r="S66" i="27" s="1"/>
  <c r="V66" i="27" s="1"/>
  <c r="N66" i="27"/>
  <c r="O66" i="27"/>
  <c r="P66" i="27"/>
  <c r="U66" i="27" s="1"/>
  <c r="Q66" i="27"/>
  <c r="R66" i="27"/>
  <c r="L67" i="27"/>
  <c r="M67" i="27"/>
  <c r="T67" i="27" s="1"/>
  <c r="N67" i="27"/>
  <c r="O67" i="27"/>
  <c r="P67" i="27"/>
  <c r="Q67" i="27"/>
  <c r="R67" i="27"/>
  <c r="S67" i="27"/>
  <c r="U67" i="27"/>
  <c r="V67" i="27"/>
  <c r="L68" i="27"/>
  <c r="M68" i="27"/>
  <c r="N68" i="27"/>
  <c r="O68" i="27"/>
  <c r="P68" i="27"/>
  <c r="U68" i="27" s="1"/>
  <c r="Q68" i="27"/>
  <c r="R68" i="27"/>
  <c r="V68" i="27" s="1"/>
  <c r="S68" i="27"/>
  <c r="T68" i="27"/>
  <c r="L69" i="27"/>
  <c r="M69" i="27"/>
  <c r="S69" i="27" s="1"/>
  <c r="V69" i="27" s="1"/>
  <c r="N69" i="27"/>
  <c r="O69" i="27"/>
  <c r="P69" i="27"/>
  <c r="U69" i="27" s="1"/>
  <c r="Q69" i="27"/>
  <c r="R69" i="27"/>
  <c r="L70" i="27"/>
  <c r="M70" i="27"/>
  <c r="S70" i="27" s="1"/>
  <c r="N70" i="27"/>
  <c r="O70" i="27"/>
  <c r="P70" i="27"/>
  <c r="Q70" i="27"/>
  <c r="R70" i="27"/>
  <c r="U70" i="27"/>
  <c r="L71" i="27"/>
  <c r="M71" i="27"/>
  <c r="N71" i="27"/>
  <c r="O71" i="27"/>
  <c r="P71" i="27"/>
  <c r="S71" i="27" s="1"/>
  <c r="Q71" i="27"/>
  <c r="R71" i="27"/>
  <c r="T71" i="27"/>
  <c r="L72" i="27"/>
  <c r="M72" i="27"/>
  <c r="S72" i="27" s="1"/>
  <c r="V72" i="27" s="1"/>
  <c r="N72" i="27"/>
  <c r="O72" i="27"/>
  <c r="P72" i="27"/>
  <c r="Q72" i="27"/>
  <c r="R72" i="27"/>
  <c r="T72" i="27"/>
  <c r="U72" i="27"/>
  <c r="L73" i="27"/>
  <c r="M73" i="27"/>
  <c r="N73" i="27"/>
  <c r="O73" i="27"/>
  <c r="P73" i="27"/>
  <c r="U73" i="27" s="1"/>
  <c r="Q73" i="27"/>
  <c r="R73" i="27"/>
  <c r="V73" i="27" s="1"/>
  <c r="S73" i="27"/>
  <c r="T73" i="27"/>
  <c r="L74" i="27"/>
  <c r="M74" i="27"/>
  <c r="S74" i="27" s="1"/>
  <c r="V74" i="27" s="1"/>
  <c r="N74" i="27"/>
  <c r="O74" i="27"/>
  <c r="P74" i="27"/>
  <c r="U74" i="27" s="1"/>
  <c r="Q74" i="27"/>
  <c r="R74" i="27"/>
  <c r="L75" i="27"/>
  <c r="M75" i="27"/>
  <c r="S75" i="27" s="1"/>
  <c r="V75" i="27" s="1"/>
  <c r="N75" i="27"/>
  <c r="O75" i="27"/>
  <c r="P75" i="27"/>
  <c r="Q75" i="27"/>
  <c r="R75" i="27"/>
  <c r="U75" i="27"/>
  <c r="L76" i="27"/>
  <c r="M76" i="27"/>
  <c r="N76" i="27"/>
  <c r="O76" i="27"/>
  <c r="P76" i="27"/>
  <c r="U76" i="27" s="1"/>
  <c r="Q76" i="27"/>
  <c r="R76" i="27"/>
  <c r="V76" i="27" s="1"/>
  <c r="S76" i="27"/>
  <c r="T76" i="27"/>
  <c r="L77" i="27"/>
  <c r="M77" i="27"/>
  <c r="S77" i="27" s="1"/>
  <c r="V77" i="27" s="1"/>
  <c r="N77" i="27"/>
  <c r="O77" i="27"/>
  <c r="P77" i="27"/>
  <c r="U77" i="27" s="1"/>
  <c r="Q77" i="27"/>
  <c r="R77" i="27"/>
  <c r="L78" i="27"/>
  <c r="M78" i="27"/>
  <c r="S78" i="27" s="1"/>
  <c r="N78" i="27"/>
  <c r="O78" i="27"/>
  <c r="P78" i="27"/>
  <c r="Q78" i="27"/>
  <c r="R78" i="27"/>
  <c r="U78" i="27"/>
  <c r="L79" i="27"/>
  <c r="M79" i="27"/>
  <c r="N79" i="27"/>
  <c r="O79" i="27"/>
  <c r="P79" i="27"/>
  <c r="S79" i="27" s="1"/>
  <c r="Q79" i="27"/>
  <c r="R79" i="27"/>
  <c r="V79" i="27" s="1"/>
  <c r="T79" i="27"/>
  <c r="L80" i="27"/>
  <c r="M80" i="27"/>
  <c r="S80" i="27" s="1"/>
  <c r="V80" i="27" s="1"/>
  <c r="N80" i="27"/>
  <c r="O80" i="27"/>
  <c r="P80" i="27"/>
  <c r="Q80" i="27"/>
  <c r="R80" i="27"/>
  <c r="T80" i="27"/>
  <c r="U80" i="27"/>
  <c r="L81" i="27"/>
  <c r="M81" i="27"/>
  <c r="N81" i="27"/>
  <c r="O81" i="27"/>
  <c r="P81" i="27"/>
  <c r="U81" i="27" s="1"/>
  <c r="Q81" i="27"/>
  <c r="R81" i="27"/>
  <c r="V81" i="27" s="1"/>
  <c r="S81" i="27"/>
  <c r="T81" i="27"/>
  <c r="L82" i="27"/>
  <c r="M82" i="27"/>
  <c r="S82" i="27" s="1"/>
  <c r="V82" i="27" s="1"/>
  <c r="N82" i="27"/>
  <c r="O82" i="27"/>
  <c r="P82" i="27"/>
  <c r="U82" i="27" s="1"/>
  <c r="Q82" i="27"/>
  <c r="R82" i="27"/>
  <c r="L83" i="27"/>
  <c r="M83" i="27"/>
  <c r="S83" i="27" s="1"/>
  <c r="V83" i="27" s="1"/>
  <c r="N83" i="27"/>
  <c r="O83" i="27"/>
  <c r="P83" i="27"/>
  <c r="Q83" i="27"/>
  <c r="R83" i="27"/>
  <c r="U83" i="27"/>
  <c r="L84" i="27"/>
  <c r="M84" i="27"/>
  <c r="N84" i="27"/>
  <c r="O84" i="27"/>
  <c r="P84" i="27"/>
  <c r="U84" i="27" s="1"/>
  <c r="Q84" i="27"/>
  <c r="R84" i="27"/>
  <c r="V84" i="27" s="1"/>
  <c r="S84" i="27"/>
  <c r="T84" i="27"/>
  <c r="L85" i="27"/>
  <c r="M85" i="27"/>
  <c r="S85" i="27" s="1"/>
  <c r="V85" i="27" s="1"/>
  <c r="N85" i="27"/>
  <c r="O85" i="27"/>
  <c r="P85" i="27"/>
  <c r="U85" i="27" s="1"/>
  <c r="Q85" i="27"/>
  <c r="R85" i="27"/>
  <c r="L86" i="27"/>
  <c r="M86" i="27"/>
  <c r="S86" i="27" s="1"/>
  <c r="N86" i="27"/>
  <c r="O86" i="27"/>
  <c r="P86" i="27"/>
  <c r="Q86" i="27"/>
  <c r="R86" i="27"/>
  <c r="V86" i="27" s="1"/>
  <c r="U86" i="27"/>
  <c r="L87" i="27"/>
  <c r="M87" i="27"/>
  <c r="N87" i="27"/>
  <c r="O87" i="27"/>
  <c r="P87" i="27"/>
  <c r="S87" i="27" s="1"/>
  <c r="Q87" i="27"/>
  <c r="R87" i="27"/>
  <c r="V87" i="27" s="1"/>
  <c r="T87" i="27"/>
  <c r="L88" i="27"/>
  <c r="M88" i="27"/>
  <c r="S88" i="27" s="1"/>
  <c r="V88" i="27" s="1"/>
  <c r="N88" i="27"/>
  <c r="O88" i="27"/>
  <c r="P88" i="27"/>
  <c r="Q88" i="27"/>
  <c r="R88" i="27"/>
  <c r="T88" i="27"/>
  <c r="U88" i="27"/>
  <c r="L89" i="27"/>
  <c r="M89" i="27"/>
  <c r="N89" i="27"/>
  <c r="O89" i="27"/>
  <c r="P89" i="27"/>
  <c r="Q89" i="27"/>
  <c r="R89" i="27"/>
  <c r="V89" i="27" s="1"/>
  <c r="S89" i="27"/>
  <c r="T89" i="27"/>
  <c r="U89" i="27"/>
  <c r="L90" i="27"/>
  <c r="M90" i="27"/>
  <c r="S90" i="27" s="1"/>
  <c r="V90" i="27" s="1"/>
  <c r="N90" i="27"/>
  <c r="O90" i="27"/>
  <c r="P90" i="27"/>
  <c r="U90" i="27" s="1"/>
  <c r="Q90" i="27"/>
  <c r="R90" i="27"/>
  <c r="L91" i="27"/>
  <c r="M91" i="27"/>
  <c r="T91" i="27" s="1"/>
  <c r="N91" i="27"/>
  <c r="O91" i="27"/>
  <c r="P91" i="27"/>
  <c r="Q91" i="27"/>
  <c r="R91" i="27"/>
  <c r="S91" i="27"/>
  <c r="U91" i="27"/>
  <c r="V91" i="27"/>
  <c r="L92" i="27"/>
  <c r="M92" i="27"/>
  <c r="N92" i="27"/>
  <c r="O92" i="27"/>
  <c r="P92" i="27"/>
  <c r="U92" i="27" s="1"/>
  <c r="Q92" i="27"/>
  <c r="R92" i="27"/>
  <c r="V92" i="27" s="1"/>
  <c r="S92" i="27"/>
  <c r="T92" i="27"/>
  <c r="L93" i="27"/>
  <c r="M93" i="27"/>
  <c r="S93" i="27" s="1"/>
  <c r="V93" i="27" s="1"/>
  <c r="N93" i="27"/>
  <c r="O93" i="27"/>
  <c r="P93" i="27"/>
  <c r="U93" i="27" s="1"/>
  <c r="Q93" i="27"/>
  <c r="R93" i="27"/>
  <c r="L94" i="27"/>
  <c r="M94" i="27"/>
  <c r="S94" i="27" s="1"/>
  <c r="N94" i="27"/>
  <c r="O94" i="27"/>
  <c r="P94" i="27"/>
  <c r="Q94" i="27"/>
  <c r="R94" i="27"/>
  <c r="V94" i="27" s="1"/>
  <c r="U94" i="27"/>
  <c r="L95" i="27"/>
  <c r="M95" i="27"/>
  <c r="N95" i="27"/>
  <c r="O95" i="27"/>
  <c r="P95" i="27"/>
  <c r="S95" i="27" s="1"/>
  <c r="Q95" i="27"/>
  <c r="R95" i="27"/>
  <c r="V95" i="27" s="1"/>
  <c r="T95" i="27"/>
  <c r="L96" i="27"/>
  <c r="M96" i="27"/>
  <c r="S96" i="27" s="1"/>
  <c r="V96" i="27" s="1"/>
  <c r="N96" i="27"/>
  <c r="O96" i="27"/>
  <c r="P96" i="27"/>
  <c r="Q96" i="27"/>
  <c r="R96" i="27"/>
  <c r="T96" i="27"/>
  <c r="U96" i="27"/>
  <c r="L97" i="27"/>
  <c r="M97" i="27"/>
  <c r="N97" i="27"/>
  <c r="O97" i="27"/>
  <c r="P97" i="27"/>
  <c r="U97" i="27" s="1"/>
  <c r="Q97" i="27"/>
  <c r="R97" i="27"/>
  <c r="V97" i="27" s="1"/>
  <c r="S97" i="27"/>
  <c r="T97" i="27"/>
  <c r="L98" i="27"/>
  <c r="M98" i="27"/>
  <c r="S98" i="27" s="1"/>
  <c r="V98" i="27" s="1"/>
  <c r="N98" i="27"/>
  <c r="O98" i="27"/>
  <c r="P98" i="27"/>
  <c r="U98" i="27" s="1"/>
  <c r="Q98" i="27"/>
  <c r="R98" i="27"/>
  <c r="L99" i="27"/>
  <c r="M99" i="27"/>
  <c r="T99" i="27" s="1"/>
  <c r="N99" i="27"/>
  <c r="O99" i="27"/>
  <c r="P99" i="27"/>
  <c r="Q99" i="27"/>
  <c r="R99" i="27"/>
  <c r="S99" i="27"/>
  <c r="V99" i="27" s="1"/>
  <c r="U99" i="27"/>
  <c r="L100" i="27"/>
  <c r="M100" i="27"/>
  <c r="N100" i="27"/>
  <c r="O100" i="27"/>
  <c r="P100" i="27"/>
  <c r="U100" i="27" s="1"/>
  <c r="Q100" i="27"/>
  <c r="R100" i="27"/>
  <c r="T100" i="27"/>
  <c r="L101" i="27"/>
  <c r="M101" i="27"/>
  <c r="S101" i="27" s="1"/>
  <c r="V101" i="27" s="1"/>
  <c r="N101" i="27"/>
  <c r="O101" i="27"/>
  <c r="P101" i="27"/>
  <c r="Q101" i="27"/>
  <c r="R101" i="27"/>
  <c r="U101" i="27"/>
  <c r="L102" i="27"/>
  <c r="M102" i="27"/>
  <c r="S102" i="27" s="1"/>
  <c r="N102" i="27"/>
  <c r="O102" i="27"/>
  <c r="P102" i="27"/>
  <c r="Q102" i="27"/>
  <c r="R102" i="27"/>
  <c r="T102" i="27"/>
  <c r="U102" i="27"/>
  <c r="L103" i="27"/>
  <c r="M103" i="27"/>
  <c r="N103" i="27"/>
  <c r="O103" i="27"/>
  <c r="P103" i="27"/>
  <c r="S103" i="27" s="1"/>
  <c r="Q103" i="27"/>
  <c r="R103" i="27"/>
  <c r="V103" i="27" s="1"/>
  <c r="T103" i="27"/>
  <c r="L104" i="27"/>
  <c r="M104" i="27"/>
  <c r="S104" i="27" s="1"/>
  <c r="V104" i="27" s="1"/>
  <c r="N104" i="27"/>
  <c r="O104" i="27"/>
  <c r="P104" i="27"/>
  <c r="Q104" i="27"/>
  <c r="R104" i="27"/>
  <c r="T104" i="27"/>
  <c r="U104" i="27"/>
  <c r="L105" i="27"/>
  <c r="M105" i="27"/>
  <c r="N105" i="27"/>
  <c r="O105" i="27"/>
  <c r="P105" i="27"/>
  <c r="Q105" i="27"/>
  <c r="R105" i="27"/>
  <c r="V105" i="27" s="1"/>
  <c r="S105" i="27"/>
  <c r="T105" i="27"/>
  <c r="U105" i="27"/>
  <c r="L106" i="27"/>
  <c r="M106" i="27"/>
  <c r="S106" i="27" s="1"/>
  <c r="V106" i="27" s="1"/>
  <c r="N106" i="27"/>
  <c r="O106" i="27"/>
  <c r="P106" i="27"/>
  <c r="U106" i="27" s="1"/>
  <c r="Q106" i="27"/>
  <c r="R106" i="27"/>
  <c r="L107" i="27"/>
  <c r="M107" i="27"/>
  <c r="T107" i="27" s="1"/>
  <c r="N107" i="27"/>
  <c r="O107" i="27"/>
  <c r="P107" i="27"/>
  <c r="Q107" i="27"/>
  <c r="R107" i="27"/>
  <c r="S107" i="27"/>
  <c r="V107" i="27" s="1"/>
  <c r="U107" i="27"/>
  <c r="L108" i="27"/>
  <c r="M108" i="27"/>
  <c r="N108" i="27"/>
  <c r="O108" i="27"/>
  <c r="P108" i="27"/>
  <c r="U108" i="27" s="1"/>
  <c r="Q108" i="27"/>
  <c r="R108" i="27"/>
  <c r="T108" i="27"/>
  <c r="L109" i="27"/>
  <c r="M109" i="27"/>
  <c r="S109" i="27" s="1"/>
  <c r="V109" i="27" s="1"/>
  <c r="N109" i="27"/>
  <c r="O109" i="27"/>
  <c r="P109" i="27"/>
  <c r="Q109" i="27"/>
  <c r="R109" i="27"/>
  <c r="U109" i="27"/>
  <c r="L110" i="27"/>
  <c r="M110" i="27"/>
  <c r="S110" i="27" s="1"/>
  <c r="N110" i="27"/>
  <c r="O110" i="27"/>
  <c r="P110" i="27"/>
  <c r="Q110" i="27"/>
  <c r="R110" i="27"/>
  <c r="V110" i="27" s="1"/>
  <c r="T110" i="27"/>
  <c r="U110" i="27"/>
  <c r="L111" i="27"/>
  <c r="M111" i="27"/>
  <c r="N111" i="27"/>
  <c r="O111" i="27"/>
  <c r="P111" i="27"/>
  <c r="S111" i="27" s="1"/>
  <c r="Q111" i="27"/>
  <c r="R111" i="27"/>
  <c r="V111" i="27" s="1"/>
  <c r="T111" i="27"/>
  <c r="L112" i="27"/>
  <c r="M112" i="27"/>
  <c r="S112" i="27" s="1"/>
  <c r="V112" i="27" s="1"/>
  <c r="N112" i="27"/>
  <c r="O112" i="27"/>
  <c r="P112" i="27"/>
  <c r="Q112" i="27"/>
  <c r="R112" i="27"/>
  <c r="T112" i="27"/>
  <c r="U112" i="27"/>
  <c r="L113" i="27"/>
  <c r="M113" i="27"/>
  <c r="N113" i="27"/>
  <c r="O113" i="27"/>
  <c r="P113" i="27"/>
  <c r="U113" i="27" s="1"/>
  <c r="Q113" i="27"/>
  <c r="R113" i="27"/>
  <c r="V113" i="27" s="1"/>
  <c r="S113" i="27"/>
  <c r="T113" i="27"/>
  <c r="L114" i="27"/>
  <c r="M114" i="27"/>
  <c r="S114" i="27" s="1"/>
  <c r="V114" i="27" s="1"/>
  <c r="N114" i="27"/>
  <c r="O114" i="27"/>
  <c r="P114" i="27"/>
  <c r="U114" i="27" s="1"/>
  <c r="Q114" i="27"/>
  <c r="R114" i="27"/>
  <c r="L115" i="27"/>
  <c r="M115" i="27"/>
  <c r="T115" i="27" s="1"/>
  <c r="N115" i="27"/>
  <c r="O115" i="27"/>
  <c r="P115" i="27"/>
  <c r="Q115" i="27"/>
  <c r="R115" i="27"/>
  <c r="S115" i="27"/>
  <c r="U115" i="27"/>
  <c r="V115" i="27"/>
  <c r="L116" i="27"/>
  <c r="M116" i="27"/>
  <c r="N116" i="27"/>
  <c r="O116" i="27"/>
  <c r="P116" i="27"/>
  <c r="U116" i="27" s="1"/>
  <c r="Q116" i="27"/>
  <c r="R116" i="27"/>
  <c r="V116" i="27" s="1"/>
  <c r="S116" i="27"/>
  <c r="T116" i="27"/>
  <c r="L117" i="27"/>
  <c r="M117" i="27"/>
  <c r="S117" i="27" s="1"/>
  <c r="V117" i="27" s="1"/>
  <c r="N117" i="27"/>
  <c r="O117" i="27"/>
  <c r="P117" i="27"/>
  <c r="U117" i="27" s="1"/>
  <c r="Q117" i="27"/>
  <c r="R117" i="27"/>
  <c r="L118" i="27"/>
  <c r="M118" i="27"/>
  <c r="S118" i="27" s="1"/>
  <c r="N118" i="27"/>
  <c r="O118" i="27"/>
  <c r="P118" i="27"/>
  <c r="Q118" i="27"/>
  <c r="R118" i="27"/>
  <c r="T118" i="27"/>
  <c r="U118" i="27"/>
  <c r="L119" i="27"/>
  <c r="M119" i="27"/>
  <c r="N119" i="27"/>
  <c r="O119" i="27"/>
  <c r="P119" i="27"/>
  <c r="S119" i="27" s="1"/>
  <c r="Q119" i="27"/>
  <c r="R119" i="27"/>
  <c r="V119" i="27" s="1"/>
  <c r="T119" i="27"/>
  <c r="L120" i="27"/>
  <c r="M120" i="27"/>
  <c r="S120" i="27" s="1"/>
  <c r="V120" i="27" s="1"/>
  <c r="N120" i="27"/>
  <c r="O120" i="27"/>
  <c r="P120" i="27"/>
  <c r="Q120" i="27"/>
  <c r="R120" i="27"/>
  <c r="T120" i="27"/>
  <c r="U120" i="27"/>
  <c r="L121" i="27"/>
  <c r="M121" i="27"/>
  <c r="N121" i="27"/>
  <c r="O121" i="27"/>
  <c r="P121" i="27"/>
  <c r="U121" i="27" s="1"/>
  <c r="Q121" i="27"/>
  <c r="R121" i="27"/>
  <c r="V121" i="27" s="1"/>
  <c r="S121" i="27"/>
  <c r="T121" i="27"/>
  <c r="L122" i="27"/>
  <c r="M122" i="27"/>
  <c r="S122" i="27" s="1"/>
  <c r="V122" i="27" s="1"/>
  <c r="N122" i="27"/>
  <c r="O122" i="27"/>
  <c r="P122" i="27"/>
  <c r="U122" i="27" s="1"/>
  <c r="Q122" i="27"/>
  <c r="R122" i="27"/>
  <c r="L123" i="27"/>
  <c r="M123" i="27"/>
  <c r="T123" i="27" s="1"/>
  <c r="N123" i="27"/>
  <c r="O123" i="27"/>
  <c r="P123" i="27"/>
  <c r="Q123" i="27"/>
  <c r="R123" i="27"/>
  <c r="S123" i="27"/>
  <c r="U123" i="27"/>
  <c r="V123" i="27"/>
  <c r="L124" i="27"/>
  <c r="M124" i="27"/>
  <c r="N124" i="27"/>
  <c r="O124" i="27"/>
  <c r="P124" i="27"/>
  <c r="U124" i="27" s="1"/>
  <c r="Q124" i="27"/>
  <c r="R124" i="27"/>
  <c r="V124" i="27" s="1"/>
  <c r="S124" i="27"/>
  <c r="T124" i="27"/>
  <c r="L125" i="27"/>
  <c r="M125" i="27"/>
  <c r="S125" i="27" s="1"/>
  <c r="V125" i="27" s="1"/>
  <c r="N125" i="27"/>
  <c r="O125" i="27"/>
  <c r="P125" i="27"/>
  <c r="U125" i="27" s="1"/>
  <c r="Q125" i="27"/>
  <c r="R125" i="27"/>
  <c r="L126" i="27"/>
  <c r="M126" i="27"/>
  <c r="S126" i="27" s="1"/>
  <c r="N126" i="27"/>
  <c r="O126" i="27"/>
  <c r="P126" i="27"/>
  <c r="Q126" i="27"/>
  <c r="R126" i="27"/>
  <c r="V126" i="27" s="1"/>
  <c r="T126" i="27"/>
  <c r="U126" i="27"/>
  <c r="L127" i="27"/>
  <c r="M127" i="27"/>
  <c r="N127" i="27"/>
  <c r="O127" i="27"/>
  <c r="P127" i="27"/>
  <c r="S127" i="27" s="1"/>
  <c r="Q127" i="27"/>
  <c r="R127" i="27"/>
  <c r="V127" i="27" s="1"/>
  <c r="T127" i="27"/>
  <c r="L128" i="27"/>
  <c r="M128" i="27"/>
  <c r="S128" i="27" s="1"/>
  <c r="V128" i="27" s="1"/>
  <c r="N128" i="27"/>
  <c r="O128" i="27"/>
  <c r="P128" i="27"/>
  <c r="Q128" i="27"/>
  <c r="R128" i="27"/>
  <c r="T128" i="27"/>
  <c r="U128" i="27"/>
  <c r="L129" i="27"/>
  <c r="M129" i="27"/>
  <c r="N129" i="27"/>
  <c r="O129" i="27"/>
  <c r="P129" i="27"/>
  <c r="Q129" i="27"/>
  <c r="R129" i="27"/>
  <c r="V129" i="27" s="1"/>
  <c r="S129" i="27"/>
  <c r="T129" i="27"/>
  <c r="U129" i="27"/>
  <c r="L130" i="27"/>
  <c r="M130" i="27"/>
  <c r="S130" i="27" s="1"/>
  <c r="V130" i="27" s="1"/>
  <c r="N130" i="27"/>
  <c r="O130" i="27"/>
  <c r="P130" i="27"/>
  <c r="U130" i="27" s="1"/>
  <c r="Q130" i="27"/>
  <c r="R130" i="27"/>
  <c r="L131" i="27"/>
  <c r="M131" i="27"/>
  <c r="T131" i="27" s="1"/>
  <c r="N131" i="27"/>
  <c r="O131" i="27"/>
  <c r="P131" i="27"/>
  <c r="Q131" i="27"/>
  <c r="R131" i="27"/>
  <c r="S131" i="27"/>
  <c r="U131" i="27"/>
  <c r="V131" i="27"/>
  <c r="L132" i="27"/>
  <c r="M132" i="27"/>
  <c r="N132" i="27"/>
  <c r="O132" i="27"/>
  <c r="P132" i="27"/>
  <c r="U132" i="27" s="1"/>
  <c r="Q132" i="27"/>
  <c r="R132" i="27"/>
  <c r="V132" i="27" s="1"/>
  <c r="S132" i="27"/>
  <c r="T132" i="27"/>
  <c r="L133" i="27"/>
  <c r="M133" i="27"/>
  <c r="S133" i="27" s="1"/>
  <c r="V133" i="27" s="1"/>
  <c r="N133" i="27"/>
  <c r="O133" i="27"/>
  <c r="P133" i="27"/>
  <c r="U133" i="27" s="1"/>
  <c r="Q133" i="27"/>
  <c r="R133" i="27"/>
  <c r="L134" i="27"/>
  <c r="M134" i="27"/>
  <c r="S134" i="27" s="1"/>
  <c r="N134" i="27"/>
  <c r="O134" i="27"/>
  <c r="P134" i="27"/>
  <c r="Q134" i="27"/>
  <c r="R134" i="27"/>
  <c r="T134" i="27"/>
  <c r="U134" i="27"/>
  <c r="L135" i="27"/>
  <c r="M135" i="27"/>
  <c r="N135" i="27"/>
  <c r="O135" i="27"/>
  <c r="P135" i="27"/>
  <c r="S135" i="27" s="1"/>
  <c r="Q135" i="27"/>
  <c r="R135" i="27"/>
  <c r="V135" i="27" s="1"/>
  <c r="T135" i="27"/>
  <c r="L136" i="27"/>
  <c r="M136" i="27"/>
  <c r="S136" i="27" s="1"/>
  <c r="V136" i="27" s="1"/>
  <c r="N136" i="27"/>
  <c r="O136" i="27"/>
  <c r="P136" i="27"/>
  <c r="Q136" i="27"/>
  <c r="R136" i="27"/>
  <c r="T136" i="27"/>
  <c r="U136" i="27"/>
  <c r="L137" i="27"/>
  <c r="M137" i="27"/>
  <c r="N137" i="27"/>
  <c r="O137" i="27"/>
  <c r="P137" i="27"/>
  <c r="Q137" i="27"/>
  <c r="R137" i="27"/>
  <c r="V137" i="27" s="1"/>
  <c r="S137" i="27"/>
  <c r="T137" i="27"/>
  <c r="U137" i="27"/>
  <c r="L138" i="27"/>
  <c r="M138" i="27"/>
  <c r="S138" i="27" s="1"/>
  <c r="V138" i="27" s="1"/>
  <c r="N138" i="27"/>
  <c r="O138" i="27"/>
  <c r="P138" i="27"/>
  <c r="U138" i="27" s="1"/>
  <c r="Q138" i="27"/>
  <c r="R138" i="27"/>
  <c r="L139" i="27"/>
  <c r="M139" i="27"/>
  <c r="S139" i="27" s="1"/>
  <c r="V139" i="27" s="1"/>
  <c r="N139" i="27"/>
  <c r="O139" i="27"/>
  <c r="P139" i="27"/>
  <c r="Q139" i="27"/>
  <c r="R139" i="27"/>
  <c r="U139" i="27"/>
  <c r="L140" i="27"/>
  <c r="M140" i="27"/>
  <c r="N140" i="27"/>
  <c r="O140" i="27"/>
  <c r="P140" i="27"/>
  <c r="U140" i="27" s="1"/>
  <c r="Q140" i="27"/>
  <c r="R140" i="27"/>
  <c r="V140" i="27" s="1"/>
  <c r="S140" i="27"/>
  <c r="T140" i="27"/>
  <c r="L141" i="27"/>
  <c r="M141" i="27"/>
  <c r="S141" i="27" s="1"/>
  <c r="V141" i="27" s="1"/>
  <c r="N141" i="27"/>
  <c r="O141" i="27"/>
  <c r="P141" i="27"/>
  <c r="Q141" i="27"/>
  <c r="R141" i="27"/>
  <c r="U141" i="27"/>
  <c r="L142" i="27"/>
  <c r="M142" i="27"/>
  <c r="S142" i="27" s="1"/>
  <c r="N142" i="27"/>
  <c r="O142" i="27"/>
  <c r="P142" i="27"/>
  <c r="Q142" i="27"/>
  <c r="R142" i="27"/>
  <c r="V142" i="27" s="1"/>
  <c r="T142" i="27"/>
  <c r="U142" i="27"/>
  <c r="L143" i="27"/>
  <c r="M143" i="27"/>
  <c r="N143" i="27"/>
  <c r="O143" i="27"/>
  <c r="P143" i="27"/>
  <c r="S143" i="27" s="1"/>
  <c r="Q143" i="27"/>
  <c r="R143" i="27"/>
  <c r="V143" i="27" s="1"/>
  <c r="T143" i="27"/>
  <c r="L144" i="27"/>
  <c r="M144" i="27"/>
  <c r="S144" i="27" s="1"/>
  <c r="V144" i="27" s="1"/>
  <c r="N144" i="27"/>
  <c r="O144" i="27"/>
  <c r="P144" i="27"/>
  <c r="Q144" i="27"/>
  <c r="R144" i="27"/>
  <c r="T144" i="27"/>
  <c r="U144" i="27"/>
  <c r="L145" i="27"/>
  <c r="M145" i="27"/>
  <c r="N145" i="27"/>
  <c r="O145" i="27"/>
  <c r="P145" i="27"/>
  <c r="Q145" i="27"/>
  <c r="R145" i="27"/>
  <c r="V145" i="27" s="1"/>
  <c r="S145" i="27"/>
  <c r="T145" i="27"/>
  <c r="U145" i="27"/>
  <c r="L146" i="27"/>
  <c r="M146" i="27"/>
  <c r="S146" i="27" s="1"/>
  <c r="V146" i="27" s="1"/>
  <c r="N146" i="27"/>
  <c r="O146" i="27"/>
  <c r="P146" i="27"/>
  <c r="U146" i="27" s="1"/>
  <c r="Q146" i="27"/>
  <c r="R146" i="27"/>
  <c r="L147" i="27"/>
  <c r="M147" i="27"/>
  <c r="T147" i="27" s="1"/>
  <c r="N147" i="27"/>
  <c r="O147" i="27"/>
  <c r="P147" i="27"/>
  <c r="Q147" i="27"/>
  <c r="R147" i="27"/>
  <c r="S147" i="27"/>
  <c r="U147" i="27"/>
  <c r="V147" i="27"/>
  <c r="L148" i="27"/>
  <c r="M148" i="27"/>
  <c r="N148" i="27"/>
  <c r="O148" i="27"/>
  <c r="P148" i="27"/>
  <c r="U148" i="27" s="1"/>
  <c r="Q148" i="27"/>
  <c r="R148" i="27"/>
  <c r="V148" i="27" s="1"/>
  <c r="S148" i="27"/>
  <c r="T148" i="27"/>
  <c r="L149" i="27"/>
  <c r="M149" i="27"/>
  <c r="S149" i="27" s="1"/>
  <c r="V149" i="27" s="1"/>
  <c r="N149" i="27"/>
  <c r="O149" i="27"/>
  <c r="P149" i="27"/>
  <c r="U149" i="27" s="1"/>
  <c r="Q149" i="27"/>
  <c r="R149" i="27"/>
  <c r="L150" i="27"/>
  <c r="M150" i="27"/>
  <c r="S150" i="27" s="1"/>
  <c r="N150" i="27"/>
  <c r="O150" i="27"/>
  <c r="P150" i="27"/>
  <c r="Q150" i="27"/>
  <c r="R150" i="27"/>
  <c r="V150" i="27" s="1"/>
  <c r="T150" i="27"/>
  <c r="U150" i="27"/>
  <c r="L151" i="27"/>
  <c r="M151" i="27"/>
  <c r="N151" i="27"/>
  <c r="O151" i="27"/>
  <c r="P151" i="27"/>
  <c r="S151" i="27" s="1"/>
  <c r="Q151" i="27"/>
  <c r="R151" i="27"/>
  <c r="V151" i="27" s="1"/>
  <c r="T151" i="27"/>
  <c r="L152" i="27"/>
  <c r="M152" i="27"/>
  <c r="S152" i="27" s="1"/>
  <c r="V152" i="27" s="1"/>
  <c r="N152" i="27"/>
  <c r="O152" i="27"/>
  <c r="P152" i="27"/>
  <c r="Q152" i="27"/>
  <c r="R152" i="27"/>
  <c r="T152" i="27"/>
  <c r="U152" i="27"/>
  <c r="L153" i="27"/>
  <c r="M153" i="27"/>
  <c r="N153" i="27"/>
  <c r="O153" i="27"/>
  <c r="P153" i="27"/>
  <c r="Q153" i="27"/>
  <c r="R153" i="27"/>
  <c r="V153" i="27" s="1"/>
  <c r="S153" i="27"/>
  <c r="T153" i="27"/>
  <c r="U153" i="27"/>
  <c r="L154" i="27"/>
  <c r="M154" i="27"/>
  <c r="S154" i="27" s="1"/>
  <c r="V154" i="27" s="1"/>
  <c r="N154" i="27"/>
  <c r="O154" i="27"/>
  <c r="P154" i="27"/>
  <c r="U154" i="27" s="1"/>
  <c r="Q154" i="27"/>
  <c r="R154" i="27"/>
  <c r="L155" i="27"/>
  <c r="M155" i="27"/>
  <c r="T155" i="27" s="1"/>
  <c r="N155" i="27"/>
  <c r="O155" i="27"/>
  <c r="P155" i="27"/>
  <c r="Q155" i="27"/>
  <c r="R155" i="27"/>
  <c r="S155" i="27"/>
  <c r="U155" i="27"/>
  <c r="V155" i="27"/>
  <c r="L156" i="27"/>
  <c r="M156" i="27"/>
  <c r="N156" i="27"/>
  <c r="O156" i="27"/>
  <c r="P156" i="27"/>
  <c r="U156" i="27" s="1"/>
  <c r="Q156" i="27"/>
  <c r="R156" i="27"/>
  <c r="T156" i="27"/>
  <c r="L157" i="27"/>
  <c r="M157" i="27"/>
  <c r="S157" i="27" s="1"/>
  <c r="V157" i="27" s="1"/>
  <c r="N157" i="27"/>
  <c r="O157" i="27"/>
  <c r="P157" i="27"/>
  <c r="Q157" i="27"/>
  <c r="R157" i="27"/>
  <c r="U157" i="27"/>
  <c r="L158" i="27"/>
  <c r="M158" i="27"/>
  <c r="N158" i="27"/>
  <c r="O158" i="27"/>
  <c r="P158" i="27"/>
  <c r="U158" i="27" s="1"/>
  <c r="Q158" i="27"/>
  <c r="R158" i="27"/>
  <c r="T158" i="27"/>
  <c r="L159" i="27"/>
  <c r="M159" i="27"/>
  <c r="N159" i="27"/>
  <c r="O159" i="27"/>
  <c r="P159" i="27"/>
  <c r="S159" i="27" s="1"/>
  <c r="Q159" i="27"/>
  <c r="R159" i="27"/>
  <c r="T159" i="27"/>
  <c r="L160" i="27"/>
  <c r="M160" i="27"/>
  <c r="S160" i="27" s="1"/>
  <c r="V160" i="27" s="1"/>
  <c r="N160" i="27"/>
  <c r="O160" i="27"/>
  <c r="P160" i="27"/>
  <c r="Q160" i="27"/>
  <c r="R160" i="27"/>
  <c r="T160" i="27"/>
  <c r="U160" i="27"/>
  <c r="L161" i="27"/>
  <c r="M161" i="27"/>
  <c r="N161" i="27"/>
  <c r="O161" i="27"/>
  <c r="P161" i="27"/>
  <c r="Q161" i="27"/>
  <c r="R161" i="27"/>
  <c r="V161" i="27" s="1"/>
  <c r="S161" i="27"/>
  <c r="T161" i="27"/>
  <c r="U161" i="27"/>
  <c r="L162" i="27"/>
  <c r="M162" i="27"/>
  <c r="S162" i="27" s="1"/>
  <c r="V162" i="27" s="1"/>
  <c r="N162" i="27"/>
  <c r="O162" i="27"/>
  <c r="P162" i="27"/>
  <c r="U162" i="27" s="1"/>
  <c r="Q162" i="27"/>
  <c r="R162" i="27"/>
  <c r="L163" i="27"/>
  <c r="M163" i="27"/>
  <c r="T163" i="27" s="1"/>
  <c r="N163" i="27"/>
  <c r="O163" i="27"/>
  <c r="P163" i="27"/>
  <c r="Q163" i="27"/>
  <c r="R163" i="27"/>
  <c r="S163" i="27"/>
  <c r="U163" i="27"/>
  <c r="V163" i="27"/>
  <c r="L164" i="27"/>
  <c r="M164" i="27"/>
  <c r="N164" i="27"/>
  <c r="O164" i="27"/>
  <c r="P164" i="27"/>
  <c r="U164" i="27" s="1"/>
  <c r="Q164" i="27"/>
  <c r="R164" i="27"/>
  <c r="T164" i="27"/>
  <c r="L165" i="27"/>
  <c r="M165" i="27"/>
  <c r="S165" i="27" s="1"/>
  <c r="V165" i="27" s="1"/>
  <c r="N165" i="27"/>
  <c r="O165" i="27"/>
  <c r="P165" i="27"/>
  <c r="Q165" i="27"/>
  <c r="R165" i="27"/>
  <c r="U165" i="27"/>
  <c r="L166" i="27"/>
  <c r="M166" i="27"/>
  <c r="S166" i="27" s="1"/>
  <c r="N166" i="27"/>
  <c r="O166" i="27"/>
  <c r="P166" i="27"/>
  <c r="Q166" i="27"/>
  <c r="R166" i="27"/>
  <c r="V166" i="27" s="1"/>
  <c r="T166" i="27"/>
  <c r="U166" i="27"/>
  <c r="L167" i="27"/>
  <c r="M167" i="27"/>
  <c r="N167" i="27"/>
  <c r="O167" i="27"/>
  <c r="P167" i="27"/>
  <c r="S167" i="27" s="1"/>
  <c r="Q167" i="27"/>
  <c r="R167" i="27"/>
  <c r="V167" i="27" s="1"/>
  <c r="T167" i="27"/>
  <c r="L168" i="27"/>
  <c r="M168" i="27"/>
  <c r="S168" i="27" s="1"/>
  <c r="V168" i="27" s="1"/>
  <c r="N168" i="27"/>
  <c r="O168" i="27"/>
  <c r="P168" i="27"/>
  <c r="Q168" i="27"/>
  <c r="R168" i="27"/>
  <c r="T168" i="27"/>
  <c r="U168" i="27"/>
  <c r="L169" i="27"/>
  <c r="M169" i="27"/>
  <c r="N169" i="27"/>
  <c r="O169" i="27"/>
  <c r="P169" i="27"/>
  <c r="Q169" i="27"/>
  <c r="R169" i="27"/>
  <c r="V169" i="27" s="1"/>
  <c r="S169" i="27"/>
  <c r="T169" i="27"/>
  <c r="U169" i="27"/>
  <c r="L170" i="27"/>
  <c r="M170" i="27"/>
  <c r="S170" i="27" s="1"/>
  <c r="V170" i="27" s="1"/>
  <c r="N170" i="27"/>
  <c r="O170" i="27"/>
  <c r="P170" i="27"/>
  <c r="U170" i="27" s="1"/>
  <c r="Q170" i="27"/>
  <c r="R170" i="27"/>
  <c r="L171" i="27"/>
  <c r="M171" i="27"/>
  <c r="T171" i="27" s="1"/>
  <c r="N171" i="27"/>
  <c r="O171" i="27"/>
  <c r="P171" i="27"/>
  <c r="Q171" i="27"/>
  <c r="R171" i="27"/>
  <c r="S171" i="27"/>
  <c r="U171" i="27"/>
  <c r="V171" i="27"/>
  <c r="L172" i="27"/>
  <c r="M172" i="27"/>
  <c r="N172" i="27"/>
  <c r="O172" i="27"/>
  <c r="P172" i="27"/>
  <c r="U172" i="27" s="1"/>
  <c r="Q172" i="27"/>
  <c r="R172" i="27"/>
  <c r="T172" i="27"/>
  <c r="L173" i="27"/>
  <c r="M173" i="27"/>
  <c r="S173" i="27" s="1"/>
  <c r="V173" i="27" s="1"/>
  <c r="N173" i="27"/>
  <c r="O173" i="27"/>
  <c r="P173" i="27"/>
  <c r="Q173" i="27"/>
  <c r="R173" i="27"/>
  <c r="U173" i="27"/>
  <c r="L174" i="27"/>
  <c r="M174" i="27"/>
  <c r="S174" i="27" s="1"/>
  <c r="N174" i="27"/>
  <c r="O174" i="27"/>
  <c r="P174" i="27"/>
  <c r="Q174" i="27"/>
  <c r="R174" i="27"/>
  <c r="T174" i="27"/>
  <c r="U174" i="27"/>
  <c r="L175" i="27"/>
  <c r="M175" i="27"/>
  <c r="N175" i="27"/>
  <c r="O175" i="27"/>
  <c r="P175" i="27"/>
  <c r="S175" i="27" s="1"/>
  <c r="Q175" i="27"/>
  <c r="R175" i="27"/>
  <c r="V175" i="27" s="1"/>
  <c r="T175" i="27"/>
  <c r="L176" i="27"/>
  <c r="M176" i="27"/>
  <c r="S176" i="27" s="1"/>
  <c r="V176" i="27" s="1"/>
  <c r="N176" i="27"/>
  <c r="O176" i="27"/>
  <c r="P176" i="27"/>
  <c r="Q176" i="27"/>
  <c r="R176" i="27"/>
  <c r="T176" i="27"/>
  <c r="U176" i="27"/>
  <c r="L177" i="27"/>
  <c r="M177" i="27"/>
  <c r="N177" i="27"/>
  <c r="O177" i="27"/>
  <c r="P177" i="27"/>
  <c r="Q177" i="27"/>
  <c r="R177" i="27"/>
  <c r="V177" i="27" s="1"/>
  <c r="S177" i="27"/>
  <c r="T177" i="27"/>
  <c r="U177" i="27"/>
  <c r="L178" i="27"/>
  <c r="M178" i="27"/>
  <c r="S178" i="27" s="1"/>
  <c r="V178" i="27" s="1"/>
  <c r="N178" i="27"/>
  <c r="O178" i="27"/>
  <c r="P178" i="27"/>
  <c r="U178" i="27" s="1"/>
  <c r="Q178" i="27"/>
  <c r="R178" i="27"/>
  <c r="L179" i="27"/>
  <c r="M179" i="27"/>
  <c r="T179" i="27" s="1"/>
  <c r="N179" i="27"/>
  <c r="O179" i="27"/>
  <c r="P179" i="27"/>
  <c r="Q179" i="27"/>
  <c r="R179" i="27"/>
  <c r="S179" i="27"/>
  <c r="U179" i="27"/>
  <c r="V179" i="27"/>
  <c r="L180" i="27"/>
  <c r="M180" i="27"/>
  <c r="N180" i="27"/>
  <c r="O180" i="27"/>
  <c r="P180" i="27"/>
  <c r="U180" i="27" s="1"/>
  <c r="Q180" i="27"/>
  <c r="R180" i="27"/>
  <c r="V180" i="27" s="1"/>
  <c r="S180" i="27"/>
  <c r="T180" i="27"/>
  <c r="L181" i="27"/>
  <c r="M181" i="27"/>
  <c r="S181" i="27" s="1"/>
  <c r="V181" i="27" s="1"/>
  <c r="N181" i="27"/>
  <c r="O181" i="27"/>
  <c r="P181" i="27"/>
  <c r="Q181" i="27"/>
  <c r="R181" i="27"/>
  <c r="U181" i="27"/>
  <c r="L182" i="27"/>
  <c r="M182" i="27"/>
  <c r="S182" i="27" s="1"/>
  <c r="N182" i="27"/>
  <c r="O182" i="27"/>
  <c r="P182" i="27"/>
  <c r="Q182" i="27"/>
  <c r="R182" i="27"/>
  <c r="T182" i="27"/>
  <c r="U182" i="27"/>
  <c r="L183" i="27"/>
  <c r="M183" i="27"/>
  <c r="N183" i="27"/>
  <c r="O183" i="27"/>
  <c r="P183" i="27"/>
  <c r="S183" i="27" s="1"/>
  <c r="Q183" i="27"/>
  <c r="R183" i="27"/>
  <c r="T183" i="27"/>
  <c r="L184" i="27"/>
  <c r="M184" i="27"/>
  <c r="S184" i="27" s="1"/>
  <c r="V184" i="27" s="1"/>
  <c r="N184" i="27"/>
  <c r="O184" i="27"/>
  <c r="P184" i="27"/>
  <c r="Q184" i="27"/>
  <c r="R184" i="27"/>
  <c r="T184" i="27"/>
  <c r="U184" i="27"/>
  <c r="L185" i="27"/>
  <c r="M185" i="27"/>
  <c r="N185" i="27"/>
  <c r="O185" i="27"/>
  <c r="P185" i="27"/>
  <c r="Q185" i="27"/>
  <c r="R185" i="27"/>
  <c r="V185" i="27" s="1"/>
  <c r="S185" i="27"/>
  <c r="T185" i="27"/>
  <c r="U185" i="27"/>
  <c r="L186" i="27"/>
  <c r="M186" i="27"/>
  <c r="S186" i="27" s="1"/>
  <c r="V186" i="27" s="1"/>
  <c r="N186" i="27"/>
  <c r="O186" i="27"/>
  <c r="P186" i="27"/>
  <c r="U186" i="27" s="1"/>
  <c r="Q186" i="27"/>
  <c r="R186" i="27"/>
  <c r="L187" i="27"/>
  <c r="M187" i="27"/>
  <c r="T187" i="27" s="1"/>
  <c r="N187" i="27"/>
  <c r="O187" i="27"/>
  <c r="P187" i="27"/>
  <c r="Q187" i="27"/>
  <c r="R187" i="27"/>
  <c r="S187" i="27"/>
  <c r="U187" i="27"/>
  <c r="V187" i="27"/>
  <c r="L188" i="27"/>
  <c r="M188" i="27"/>
  <c r="N188" i="27"/>
  <c r="O188" i="27"/>
  <c r="P188" i="27"/>
  <c r="U188" i="27" s="1"/>
  <c r="Q188" i="27"/>
  <c r="R188" i="27"/>
  <c r="V188" i="27" s="1"/>
  <c r="S188" i="27"/>
  <c r="T188" i="27"/>
  <c r="L189" i="27"/>
  <c r="M189" i="27"/>
  <c r="S189" i="27" s="1"/>
  <c r="V189" i="27" s="1"/>
  <c r="N189" i="27"/>
  <c r="O189" i="27"/>
  <c r="P189" i="27"/>
  <c r="Q189" i="27"/>
  <c r="R189" i="27"/>
  <c r="U189" i="27"/>
  <c r="L190" i="27"/>
  <c r="M190" i="27"/>
  <c r="S190" i="27" s="1"/>
  <c r="N190" i="27"/>
  <c r="O190" i="27"/>
  <c r="P190" i="27"/>
  <c r="Q190" i="27"/>
  <c r="R190" i="27"/>
  <c r="V190" i="27" s="1"/>
  <c r="T190" i="27"/>
  <c r="U190" i="27"/>
  <c r="L4" i="27"/>
  <c r="M4" i="27"/>
  <c r="N4" i="27"/>
  <c r="O4" i="27"/>
  <c r="P4" i="27"/>
  <c r="U4" i="27" s="1"/>
  <c r="Q4" i="27"/>
  <c r="R4" i="27"/>
  <c r="V4" i="27" s="1"/>
  <c r="S4" i="27"/>
  <c r="T4" i="27"/>
  <c r="L5" i="27"/>
  <c r="M5" i="27"/>
  <c r="S5" i="27" s="1"/>
  <c r="V5" i="27" s="1"/>
  <c r="N5" i="27"/>
  <c r="O5" i="27"/>
  <c r="P5" i="27"/>
  <c r="U5" i="27" s="1"/>
  <c r="Q5" i="27"/>
  <c r="R5" i="27"/>
  <c r="T5" i="27"/>
  <c r="L6" i="27"/>
  <c r="M6" i="27"/>
  <c r="N6" i="27"/>
  <c r="O6" i="27"/>
  <c r="P6" i="27"/>
  <c r="U6" i="27" s="1"/>
  <c r="Q6" i="27"/>
  <c r="R6" i="27"/>
  <c r="L7" i="27"/>
  <c r="M7" i="27"/>
  <c r="S7" i="27" s="1"/>
  <c r="N7" i="27"/>
  <c r="O7" i="27"/>
  <c r="P7" i="27"/>
  <c r="U7" i="27" s="1"/>
  <c r="Q7" i="27"/>
  <c r="R7" i="27"/>
  <c r="V7" i="27" s="1"/>
  <c r="T7" i="27"/>
  <c r="L8" i="27"/>
  <c r="M8" i="27"/>
  <c r="S8" i="27" s="1"/>
  <c r="V8" i="27" s="1"/>
  <c r="N8" i="27"/>
  <c r="O8" i="27"/>
  <c r="P8" i="27"/>
  <c r="Q8" i="27"/>
  <c r="R8" i="27"/>
  <c r="U8" i="27"/>
  <c r="L9" i="27"/>
  <c r="M9" i="27"/>
  <c r="N9" i="27"/>
  <c r="O9" i="27"/>
  <c r="P9" i="27"/>
  <c r="U9" i="27" s="1"/>
  <c r="Q9" i="27"/>
  <c r="R9" i="27"/>
  <c r="V9" i="27" s="1"/>
  <c r="S9" i="27"/>
  <c r="T9" i="27"/>
  <c r="L10" i="27"/>
  <c r="M10" i="27"/>
  <c r="S10" i="27" s="1"/>
  <c r="V10" i="27" s="1"/>
  <c r="N10" i="27"/>
  <c r="O10" i="27"/>
  <c r="P10" i="27"/>
  <c r="U10" i="27" s="1"/>
  <c r="Q10" i="27"/>
  <c r="R10" i="27"/>
  <c r="L11" i="27"/>
  <c r="M11" i="27"/>
  <c r="S11" i="27" s="1"/>
  <c r="V11" i="27" s="1"/>
  <c r="N11" i="27"/>
  <c r="O11" i="27"/>
  <c r="P11" i="27"/>
  <c r="Q11" i="27"/>
  <c r="R11" i="27"/>
  <c r="T11" i="27"/>
  <c r="U11" i="27"/>
  <c r="L12" i="27"/>
  <c r="M12" i="27"/>
  <c r="N12" i="27"/>
  <c r="O12" i="27"/>
  <c r="P12" i="27"/>
  <c r="U12" i="27" s="1"/>
  <c r="Q12" i="27"/>
  <c r="R12" i="27"/>
  <c r="V12" i="27" s="1"/>
  <c r="S12" i="27"/>
  <c r="T12" i="27"/>
  <c r="L13" i="27"/>
  <c r="M13" i="27"/>
  <c r="S13" i="27" s="1"/>
  <c r="V13" i="27" s="1"/>
  <c r="N13" i="27"/>
  <c r="O13" i="27"/>
  <c r="P13" i="27"/>
  <c r="U13" i="27" s="1"/>
  <c r="Q13" i="27"/>
  <c r="R13" i="27"/>
  <c r="T13" i="27"/>
  <c r="L14" i="27"/>
  <c r="M14" i="27"/>
  <c r="S14" i="27" s="1"/>
  <c r="N14" i="27"/>
  <c r="O14" i="27"/>
  <c r="P14" i="27"/>
  <c r="Q14" i="27"/>
  <c r="R14" i="27"/>
  <c r="U14" i="27"/>
  <c r="L15" i="27"/>
  <c r="M15" i="27"/>
  <c r="N15" i="27"/>
  <c r="O15" i="27"/>
  <c r="P15" i="27"/>
  <c r="S15" i="27" s="1"/>
  <c r="Q15" i="27"/>
  <c r="R15" i="27"/>
  <c r="T15" i="27"/>
  <c r="L16" i="27"/>
  <c r="M16" i="27"/>
  <c r="S16" i="27" s="1"/>
  <c r="V16" i="27" s="1"/>
  <c r="N16" i="27"/>
  <c r="O16" i="27"/>
  <c r="P16" i="27"/>
  <c r="Q16" i="27"/>
  <c r="R16" i="27"/>
  <c r="U16" i="27"/>
  <c r="L17" i="27"/>
  <c r="M17" i="27"/>
  <c r="N17" i="27"/>
  <c r="O17" i="27"/>
  <c r="P17" i="27"/>
  <c r="U17" i="27" s="1"/>
  <c r="Q17" i="27"/>
  <c r="R17" i="27"/>
  <c r="V17" i="27" s="1"/>
  <c r="S17" i="27"/>
  <c r="T17" i="27"/>
  <c r="L18" i="27"/>
  <c r="M18" i="27"/>
  <c r="S18" i="27" s="1"/>
  <c r="V18" i="27" s="1"/>
  <c r="N18" i="27"/>
  <c r="O18" i="27"/>
  <c r="P18" i="27"/>
  <c r="U18" i="27" s="1"/>
  <c r="Q18" i="27"/>
  <c r="R18" i="27"/>
  <c r="L19" i="27"/>
  <c r="M19" i="27"/>
  <c r="S19" i="27" s="1"/>
  <c r="V19" i="27" s="1"/>
  <c r="N19" i="27"/>
  <c r="O19" i="27"/>
  <c r="P19" i="27"/>
  <c r="Q19" i="27"/>
  <c r="R19" i="27"/>
  <c r="T19" i="27"/>
  <c r="U19" i="27"/>
  <c r="L20" i="27"/>
  <c r="M20" i="27"/>
  <c r="N20" i="27"/>
  <c r="O20" i="27"/>
  <c r="P20" i="27"/>
  <c r="U20" i="27" s="1"/>
  <c r="Q20" i="27"/>
  <c r="R20" i="27"/>
  <c r="V20" i="27" s="1"/>
  <c r="S20" i="27"/>
  <c r="T20" i="27"/>
  <c r="L21" i="27"/>
  <c r="M21" i="27"/>
  <c r="S21" i="27" s="1"/>
  <c r="V21" i="27" s="1"/>
  <c r="N21" i="27"/>
  <c r="O21" i="27"/>
  <c r="P21" i="27"/>
  <c r="U21" i="27" s="1"/>
  <c r="Q21" i="27"/>
  <c r="R21" i="27"/>
  <c r="T21" i="27"/>
  <c r="L22" i="27"/>
  <c r="M22" i="27"/>
  <c r="S22" i="27" s="1"/>
  <c r="N22" i="27"/>
  <c r="O22" i="27"/>
  <c r="P22" i="27"/>
  <c r="Q22" i="27"/>
  <c r="R22" i="27"/>
  <c r="U22" i="27"/>
  <c r="L23" i="27"/>
  <c r="M23" i="27"/>
  <c r="N23" i="27"/>
  <c r="O23" i="27"/>
  <c r="P23" i="27"/>
  <c r="S23" i="27" s="1"/>
  <c r="Q23" i="27"/>
  <c r="R23" i="27"/>
  <c r="V23" i="27" s="1"/>
  <c r="T23" i="27"/>
  <c r="L24" i="27"/>
  <c r="M24" i="27"/>
  <c r="S24" i="27" s="1"/>
  <c r="V24" i="27" s="1"/>
  <c r="N24" i="27"/>
  <c r="O24" i="27"/>
  <c r="P24" i="27"/>
  <c r="Q24" i="27"/>
  <c r="R24" i="27"/>
  <c r="U24" i="27"/>
  <c r="L25" i="27"/>
  <c r="M25" i="27"/>
  <c r="N25" i="27"/>
  <c r="O25" i="27"/>
  <c r="P25" i="27"/>
  <c r="U25" i="27" s="1"/>
  <c r="Q25" i="27"/>
  <c r="R25" i="27"/>
  <c r="V25" i="27" s="1"/>
  <c r="S25" i="27"/>
  <c r="T25" i="27"/>
  <c r="L26" i="27"/>
  <c r="M26" i="27"/>
  <c r="S26" i="27" s="1"/>
  <c r="V26" i="27" s="1"/>
  <c r="N26" i="27"/>
  <c r="O26" i="27"/>
  <c r="P26" i="27"/>
  <c r="U26" i="27" s="1"/>
  <c r="Q26" i="27"/>
  <c r="R26" i="27"/>
  <c r="L27" i="27"/>
  <c r="M27" i="27"/>
  <c r="S27" i="27" s="1"/>
  <c r="V27" i="27" s="1"/>
  <c r="N27" i="27"/>
  <c r="O27" i="27"/>
  <c r="P27" i="27"/>
  <c r="Q27" i="27"/>
  <c r="R27" i="27"/>
  <c r="T27" i="27"/>
  <c r="U27" i="27"/>
  <c r="L25" i="26"/>
  <c r="M25" i="26"/>
  <c r="N25" i="26"/>
  <c r="O25" i="26"/>
  <c r="L26" i="26"/>
  <c r="M26" i="26"/>
  <c r="N26" i="26"/>
  <c r="O26" i="26"/>
  <c r="L27" i="26"/>
  <c r="M27" i="26"/>
  <c r="N27" i="26"/>
  <c r="O27" i="26"/>
  <c r="L28" i="26"/>
  <c r="M28" i="26"/>
  <c r="N28" i="26"/>
  <c r="O28" i="26"/>
  <c r="L29" i="26"/>
  <c r="M29" i="26"/>
  <c r="N29" i="26"/>
  <c r="O29" i="26"/>
  <c r="L30" i="26"/>
  <c r="M30" i="26"/>
  <c r="N30" i="26"/>
  <c r="O30" i="26"/>
  <c r="L31" i="26"/>
  <c r="M31" i="26"/>
  <c r="N31" i="26"/>
  <c r="O31" i="26"/>
  <c r="L32" i="26"/>
  <c r="M32" i="26"/>
  <c r="N32" i="26"/>
  <c r="O32" i="26"/>
  <c r="L33" i="26"/>
  <c r="M33" i="26"/>
  <c r="N33" i="26"/>
  <c r="O33" i="26"/>
  <c r="L34" i="26"/>
  <c r="M34" i="26"/>
  <c r="N34" i="26"/>
  <c r="O34" i="26"/>
  <c r="L35" i="26"/>
  <c r="M35" i="26"/>
  <c r="N35" i="26"/>
  <c r="O35" i="26"/>
  <c r="L36" i="26"/>
  <c r="M36" i="26"/>
  <c r="N36" i="26"/>
  <c r="O36" i="26"/>
  <c r="L37" i="26"/>
  <c r="M37" i="26"/>
  <c r="N37" i="26"/>
  <c r="O37" i="26"/>
  <c r="L38" i="26"/>
  <c r="M38" i="26"/>
  <c r="N38" i="26"/>
  <c r="O38" i="26"/>
  <c r="L39" i="26"/>
  <c r="M39" i="26"/>
  <c r="N39" i="26"/>
  <c r="O39" i="26"/>
  <c r="L40" i="26"/>
  <c r="M40" i="26"/>
  <c r="N40" i="26"/>
  <c r="O40" i="26"/>
  <c r="L41" i="26"/>
  <c r="M41" i="26"/>
  <c r="N41" i="26"/>
  <c r="O41" i="26"/>
  <c r="L42" i="26"/>
  <c r="M42" i="26"/>
  <c r="N42" i="26"/>
  <c r="O42" i="26"/>
  <c r="L43" i="26"/>
  <c r="M43" i="26"/>
  <c r="N43" i="26"/>
  <c r="O43" i="26"/>
  <c r="L44" i="26"/>
  <c r="M44" i="26"/>
  <c r="N44" i="26"/>
  <c r="O44" i="26"/>
  <c r="L45" i="26"/>
  <c r="M45" i="26"/>
  <c r="N45" i="26"/>
  <c r="O45" i="26"/>
  <c r="L46" i="26"/>
  <c r="M46" i="26"/>
  <c r="N46" i="26"/>
  <c r="O46" i="26"/>
  <c r="L47" i="26"/>
  <c r="M47" i="26"/>
  <c r="N47" i="26"/>
  <c r="O47" i="26"/>
  <c r="L48" i="26"/>
  <c r="M48" i="26"/>
  <c r="N48" i="26"/>
  <c r="O48" i="26"/>
  <c r="L49" i="26"/>
  <c r="M49" i="26"/>
  <c r="N49" i="26"/>
  <c r="O49" i="26"/>
  <c r="L50" i="26"/>
  <c r="M50" i="26"/>
  <c r="N50" i="26"/>
  <c r="O50" i="26"/>
  <c r="L51" i="26"/>
  <c r="M51" i="26"/>
  <c r="N51" i="26"/>
  <c r="O51" i="26"/>
  <c r="L52" i="26"/>
  <c r="M52" i="26"/>
  <c r="N52" i="26"/>
  <c r="O52" i="26"/>
  <c r="L53" i="26"/>
  <c r="M53" i="26"/>
  <c r="N53" i="26"/>
  <c r="O53" i="26"/>
  <c r="L54" i="26"/>
  <c r="M54" i="26"/>
  <c r="N54" i="26"/>
  <c r="O54" i="26"/>
  <c r="L55" i="26"/>
  <c r="M55" i="26"/>
  <c r="N55" i="26"/>
  <c r="O55" i="26"/>
  <c r="L56" i="26"/>
  <c r="M56" i="26"/>
  <c r="N56" i="26"/>
  <c r="O56" i="26"/>
  <c r="L57" i="26"/>
  <c r="M57" i="26"/>
  <c r="N57" i="26"/>
  <c r="O57" i="26"/>
  <c r="L58" i="26"/>
  <c r="M58" i="26"/>
  <c r="N58" i="26"/>
  <c r="O58" i="26"/>
  <c r="L59" i="26"/>
  <c r="M59" i="26"/>
  <c r="N59" i="26"/>
  <c r="O59" i="26"/>
  <c r="L60" i="26"/>
  <c r="M60" i="26"/>
  <c r="N60" i="26"/>
  <c r="O60" i="26"/>
  <c r="L61" i="26"/>
  <c r="M61" i="26"/>
  <c r="N61" i="26"/>
  <c r="O61" i="26"/>
  <c r="L62" i="26"/>
  <c r="M62" i="26"/>
  <c r="S62" i="26" s="1"/>
  <c r="V62" i="26" s="1"/>
  <c r="N62" i="26"/>
  <c r="O62" i="26"/>
  <c r="L63" i="26"/>
  <c r="M63" i="26"/>
  <c r="N63" i="26"/>
  <c r="O63" i="26"/>
  <c r="L64" i="26"/>
  <c r="M64" i="26"/>
  <c r="N64" i="26"/>
  <c r="O64" i="26"/>
  <c r="L65" i="26"/>
  <c r="M65" i="26"/>
  <c r="N65" i="26"/>
  <c r="O65" i="26"/>
  <c r="L66" i="26"/>
  <c r="M66" i="26"/>
  <c r="N66" i="26"/>
  <c r="O66" i="26"/>
  <c r="L67" i="26"/>
  <c r="M67" i="26"/>
  <c r="N67" i="26"/>
  <c r="O67" i="26"/>
  <c r="L68" i="26"/>
  <c r="M68" i="26"/>
  <c r="T68" i="26" s="1"/>
  <c r="N68" i="26"/>
  <c r="O68" i="26"/>
  <c r="L69" i="26"/>
  <c r="M69" i="26"/>
  <c r="N69" i="26"/>
  <c r="O69" i="26"/>
  <c r="L70" i="26"/>
  <c r="M70" i="26"/>
  <c r="N70" i="26"/>
  <c r="O70" i="26"/>
  <c r="L71" i="26"/>
  <c r="M71" i="26"/>
  <c r="N71" i="26"/>
  <c r="O71" i="26"/>
  <c r="L72" i="26"/>
  <c r="M72" i="26"/>
  <c r="T72" i="26" s="1"/>
  <c r="N72" i="26"/>
  <c r="O72" i="26"/>
  <c r="L73" i="26"/>
  <c r="M73" i="26"/>
  <c r="N73" i="26"/>
  <c r="O73" i="26"/>
  <c r="L74" i="26"/>
  <c r="M74" i="26"/>
  <c r="N74" i="26"/>
  <c r="O74" i="26"/>
  <c r="L75" i="26"/>
  <c r="M75" i="26"/>
  <c r="N75" i="26"/>
  <c r="O75" i="26"/>
  <c r="L76" i="26"/>
  <c r="M76" i="26"/>
  <c r="N76" i="26"/>
  <c r="O76" i="26"/>
  <c r="L77" i="26"/>
  <c r="M77" i="26"/>
  <c r="N77" i="26"/>
  <c r="O77" i="26"/>
  <c r="L78" i="26"/>
  <c r="M78" i="26"/>
  <c r="T78" i="26" s="1"/>
  <c r="N78" i="26"/>
  <c r="O78" i="26"/>
  <c r="L79" i="26"/>
  <c r="M79" i="26"/>
  <c r="N79" i="26"/>
  <c r="O79" i="26"/>
  <c r="L80" i="26"/>
  <c r="M80" i="26"/>
  <c r="S80" i="26" s="1"/>
  <c r="N80" i="26"/>
  <c r="O80" i="26"/>
  <c r="L81" i="26"/>
  <c r="M81" i="26"/>
  <c r="N81" i="26"/>
  <c r="O81" i="26"/>
  <c r="L82" i="26"/>
  <c r="M82" i="26"/>
  <c r="T82" i="26" s="1"/>
  <c r="N82" i="26"/>
  <c r="O82" i="26"/>
  <c r="L83" i="26"/>
  <c r="M83" i="26"/>
  <c r="N83" i="26"/>
  <c r="O83" i="26"/>
  <c r="L84" i="26"/>
  <c r="M84" i="26"/>
  <c r="N84" i="26"/>
  <c r="O84" i="26"/>
  <c r="L85" i="26"/>
  <c r="M85" i="26"/>
  <c r="N85" i="26"/>
  <c r="O85" i="26"/>
  <c r="L86" i="26"/>
  <c r="M86" i="26"/>
  <c r="T86" i="26" s="1"/>
  <c r="N86" i="26"/>
  <c r="O86" i="26"/>
  <c r="L87" i="26"/>
  <c r="M87" i="26"/>
  <c r="N87" i="26"/>
  <c r="O87" i="26"/>
  <c r="L88" i="26"/>
  <c r="M88" i="26"/>
  <c r="N88" i="26"/>
  <c r="O88" i="26"/>
  <c r="L89" i="26"/>
  <c r="M89" i="26"/>
  <c r="N89" i="26"/>
  <c r="O89" i="26"/>
  <c r="L90" i="26"/>
  <c r="M90" i="26"/>
  <c r="N90" i="26"/>
  <c r="O90" i="26"/>
  <c r="L91" i="26"/>
  <c r="M91" i="26"/>
  <c r="N91" i="26"/>
  <c r="O91" i="26"/>
  <c r="L92" i="26"/>
  <c r="M92" i="26"/>
  <c r="T92" i="26" s="1"/>
  <c r="N92" i="26"/>
  <c r="O92" i="26"/>
  <c r="L93" i="26"/>
  <c r="M93" i="26"/>
  <c r="N93" i="26"/>
  <c r="O93" i="26"/>
  <c r="L94" i="26"/>
  <c r="M94" i="26"/>
  <c r="N94" i="26"/>
  <c r="O94" i="26"/>
  <c r="L95" i="26"/>
  <c r="M95" i="26"/>
  <c r="N95" i="26"/>
  <c r="O95" i="26"/>
  <c r="L96" i="26"/>
  <c r="M96" i="26"/>
  <c r="T96" i="26" s="1"/>
  <c r="N96" i="26"/>
  <c r="O96" i="26"/>
  <c r="L97" i="26"/>
  <c r="M97" i="26"/>
  <c r="N97" i="26"/>
  <c r="O97" i="26"/>
  <c r="L98" i="26"/>
  <c r="M98" i="26"/>
  <c r="T98" i="26" s="1"/>
  <c r="N98" i="26"/>
  <c r="O98" i="26"/>
  <c r="L99" i="26"/>
  <c r="M99" i="26"/>
  <c r="N99" i="26"/>
  <c r="O99" i="26"/>
  <c r="L100" i="26"/>
  <c r="M100" i="26"/>
  <c r="N100" i="26"/>
  <c r="O100" i="26"/>
  <c r="L101" i="26"/>
  <c r="M101" i="26"/>
  <c r="N101" i="26"/>
  <c r="O101" i="26"/>
  <c r="L102" i="26"/>
  <c r="M102" i="26"/>
  <c r="T102" i="26" s="1"/>
  <c r="N102" i="26"/>
  <c r="O102" i="26"/>
  <c r="L103" i="26"/>
  <c r="M103" i="26"/>
  <c r="N103" i="26"/>
  <c r="O103" i="26"/>
  <c r="L104" i="26"/>
  <c r="M104" i="26"/>
  <c r="N104" i="26"/>
  <c r="O104" i="26"/>
  <c r="L105" i="26"/>
  <c r="M105" i="26"/>
  <c r="N105" i="26"/>
  <c r="O105" i="26"/>
  <c r="L106" i="26"/>
  <c r="M106" i="26"/>
  <c r="N106" i="26"/>
  <c r="O106" i="26"/>
  <c r="L107" i="26"/>
  <c r="M107" i="26"/>
  <c r="N107" i="26"/>
  <c r="O107" i="26"/>
  <c r="L108" i="26"/>
  <c r="M108" i="26"/>
  <c r="T108" i="26" s="1"/>
  <c r="N108" i="26"/>
  <c r="O108" i="26"/>
  <c r="L109" i="26"/>
  <c r="M109" i="26"/>
  <c r="N109" i="26"/>
  <c r="O109" i="26"/>
  <c r="L110" i="26"/>
  <c r="M110" i="26"/>
  <c r="N110" i="26"/>
  <c r="O110" i="26"/>
  <c r="L111" i="26"/>
  <c r="M111" i="26"/>
  <c r="N111" i="26"/>
  <c r="O111" i="26"/>
  <c r="L112" i="26"/>
  <c r="M112" i="26"/>
  <c r="N112" i="26"/>
  <c r="O112" i="26"/>
  <c r="L113" i="26"/>
  <c r="M113" i="26"/>
  <c r="N113" i="26"/>
  <c r="O113" i="26"/>
  <c r="L114" i="26"/>
  <c r="M114" i="26"/>
  <c r="N114" i="26"/>
  <c r="O114" i="26"/>
  <c r="L115" i="26"/>
  <c r="M115" i="26"/>
  <c r="N115" i="26"/>
  <c r="O115" i="26"/>
  <c r="L116" i="26"/>
  <c r="M116" i="26"/>
  <c r="N116" i="26"/>
  <c r="O116" i="26"/>
  <c r="L117" i="26"/>
  <c r="M117" i="26"/>
  <c r="N117" i="26"/>
  <c r="O117" i="26"/>
  <c r="L118" i="26"/>
  <c r="M118" i="26"/>
  <c r="T118" i="26" s="1"/>
  <c r="N118" i="26"/>
  <c r="O118" i="26"/>
  <c r="L119" i="26"/>
  <c r="M119" i="26"/>
  <c r="N119" i="26"/>
  <c r="O119" i="26"/>
  <c r="L120" i="26"/>
  <c r="M120" i="26"/>
  <c r="T120" i="26" s="1"/>
  <c r="N120" i="26"/>
  <c r="O120" i="26"/>
  <c r="L121" i="26"/>
  <c r="M121" i="26"/>
  <c r="N121" i="26"/>
  <c r="O121" i="26"/>
  <c r="L122" i="26"/>
  <c r="M122" i="26"/>
  <c r="T122" i="26" s="1"/>
  <c r="N122" i="26"/>
  <c r="O122" i="26"/>
  <c r="L123" i="26"/>
  <c r="M123" i="26"/>
  <c r="N123" i="26"/>
  <c r="O123" i="26"/>
  <c r="L124" i="26"/>
  <c r="M124" i="26"/>
  <c r="N124" i="26"/>
  <c r="O124" i="26"/>
  <c r="L125" i="26"/>
  <c r="M125" i="26"/>
  <c r="N125" i="26"/>
  <c r="O125" i="26"/>
  <c r="L126" i="26"/>
  <c r="M126" i="26"/>
  <c r="N126" i="26"/>
  <c r="O126" i="26"/>
  <c r="L127" i="26"/>
  <c r="M127" i="26"/>
  <c r="N127" i="26"/>
  <c r="O127" i="26"/>
  <c r="L128" i="26"/>
  <c r="M128" i="26"/>
  <c r="N128" i="26"/>
  <c r="O128" i="26"/>
  <c r="L129" i="26"/>
  <c r="M129" i="26"/>
  <c r="N129" i="26"/>
  <c r="O129" i="26"/>
  <c r="L130" i="26"/>
  <c r="M130" i="26"/>
  <c r="N130" i="26"/>
  <c r="O130" i="26"/>
  <c r="L131" i="26"/>
  <c r="M131" i="26"/>
  <c r="N131" i="26"/>
  <c r="O131" i="26"/>
  <c r="L132" i="26"/>
  <c r="M132" i="26"/>
  <c r="T132" i="26" s="1"/>
  <c r="N132" i="26"/>
  <c r="O132" i="26"/>
  <c r="R132" i="26"/>
  <c r="Q132" i="26"/>
  <c r="P132" i="26"/>
  <c r="U132" i="26" s="1"/>
  <c r="R131" i="26"/>
  <c r="Q131" i="26"/>
  <c r="P131" i="26"/>
  <c r="U131" i="26" s="1"/>
  <c r="T131" i="26"/>
  <c r="R130" i="26"/>
  <c r="Q130" i="26"/>
  <c r="P130" i="26"/>
  <c r="U130" i="26" s="1"/>
  <c r="T130" i="26"/>
  <c r="U129" i="26"/>
  <c r="R129" i="26"/>
  <c r="Q129" i="26"/>
  <c r="P129" i="26"/>
  <c r="T129" i="26"/>
  <c r="R128" i="26"/>
  <c r="Q128" i="26"/>
  <c r="P128" i="26"/>
  <c r="U128" i="26" s="1"/>
  <c r="T128" i="26"/>
  <c r="R127" i="26"/>
  <c r="Q127" i="26"/>
  <c r="P127" i="26"/>
  <c r="U127" i="26" s="1"/>
  <c r="T127" i="26"/>
  <c r="S126" i="26"/>
  <c r="V126" i="26" s="1"/>
  <c r="R126" i="26"/>
  <c r="Q126" i="26"/>
  <c r="P126" i="26"/>
  <c r="U126" i="26" s="1"/>
  <c r="T126" i="26"/>
  <c r="T125" i="26"/>
  <c r="R125" i="26"/>
  <c r="Q125" i="26"/>
  <c r="P125" i="26"/>
  <c r="U125" i="26" s="1"/>
  <c r="T124" i="26"/>
  <c r="R124" i="26"/>
  <c r="Q124" i="26"/>
  <c r="P124" i="26"/>
  <c r="U124" i="26" s="1"/>
  <c r="T123" i="26"/>
  <c r="R123" i="26"/>
  <c r="Q123" i="26"/>
  <c r="P123" i="26"/>
  <c r="U123" i="26" s="1"/>
  <c r="R122" i="26"/>
  <c r="Q122" i="26"/>
  <c r="P122" i="26"/>
  <c r="U122" i="26" s="1"/>
  <c r="R121" i="26"/>
  <c r="Q121" i="26"/>
  <c r="P121" i="26"/>
  <c r="U121" i="26" s="1"/>
  <c r="T121" i="26"/>
  <c r="R120" i="26"/>
  <c r="Q120" i="26"/>
  <c r="P120" i="26"/>
  <c r="U120" i="26" s="1"/>
  <c r="R119" i="26"/>
  <c r="Q119" i="26"/>
  <c r="P119" i="26"/>
  <c r="U119" i="26" s="1"/>
  <c r="T119" i="26"/>
  <c r="U118" i="26"/>
  <c r="R118" i="26"/>
  <c r="Q118" i="26"/>
  <c r="P118" i="26"/>
  <c r="T117" i="26"/>
  <c r="R117" i="26"/>
  <c r="Q117" i="26"/>
  <c r="P117" i="26"/>
  <c r="U117" i="26" s="1"/>
  <c r="T116" i="26"/>
  <c r="R116" i="26"/>
  <c r="Q116" i="26"/>
  <c r="P116" i="26"/>
  <c r="U116" i="26" s="1"/>
  <c r="U115" i="26"/>
  <c r="T115" i="26"/>
  <c r="R115" i="26"/>
  <c r="Q115" i="26"/>
  <c r="P115" i="26"/>
  <c r="S115" i="26" s="1"/>
  <c r="V115" i="26" s="1"/>
  <c r="R114" i="26"/>
  <c r="Q114" i="26"/>
  <c r="P114" i="26"/>
  <c r="U114" i="26" s="1"/>
  <c r="T114" i="26"/>
  <c r="R113" i="26"/>
  <c r="Q113" i="26"/>
  <c r="P113" i="26"/>
  <c r="U113" i="26" s="1"/>
  <c r="T113" i="26"/>
  <c r="R112" i="26"/>
  <c r="Q112" i="26"/>
  <c r="P112" i="26"/>
  <c r="U112" i="26" s="1"/>
  <c r="T112" i="26"/>
  <c r="R111" i="26"/>
  <c r="Q111" i="26"/>
  <c r="P111" i="26"/>
  <c r="U111" i="26" s="1"/>
  <c r="T111" i="26"/>
  <c r="R110" i="26"/>
  <c r="Q110" i="26"/>
  <c r="P110" i="26"/>
  <c r="U110" i="26" s="1"/>
  <c r="T110" i="26"/>
  <c r="T109" i="26"/>
  <c r="R109" i="26"/>
  <c r="Q109" i="26"/>
  <c r="P109" i="26"/>
  <c r="U109" i="26" s="1"/>
  <c r="R108" i="26"/>
  <c r="Q108" i="26"/>
  <c r="P108" i="26"/>
  <c r="U108" i="26" s="1"/>
  <c r="U107" i="26"/>
  <c r="T107" i="26"/>
  <c r="R107" i="26"/>
  <c r="Q107" i="26"/>
  <c r="P107" i="26"/>
  <c r="S107" i="26"/>
  <c r="V107" i="26" s="1"/>
  <c r="R106" i="26"/>
  <c r="Q106" i="26"/>
  <c r="P106" i="26"/>
  <c r="U106" i="26" s="1"/>
  <c r="T106" i="26"/>
  <c r="R105" i="26"/>
  <c r="Q105" i="26"/>
  <c r="P105" i="26"/>
  <c r="U105" i="26" s="1"/>
  <c r="T105" i="26"/>
  <c r="R104" i="26"/>
  <c r="Q104" i="26"/>
  <c r="P104" i="26"/>
  <c r="U104" i="26" s="1"/>
  <c r="T104" i="26"/>
  <c r="R103" i="26"/>
  <c r="Q103" i="26"/>
  <c r="P103" i="26"/>
  <c r="U103" i="26" s="1"/>
  <c r="T103" i="26"/>
  <c r="U102" i="26"/>
  <c r="R102" i="26"/>
  <c r="Q102" i="26"/>
  <c r="P102" i="26"/>
  <c r="T101" i="26"/>
  <c r="R101" i="26"/>
  <c r="Q101" i="26"/>
  <c r="P101" i="26"/>
  <c r="U101" i="26" s="1"/>
  <c r="T100" i="26"/>
  <c r="R100" i="26"/>
  <c r="Q100" i="26"/>
  <c r="P100" i="26"/>
  <c r="U100" i="26" s="1"/>
  <c r="T99" i="26"/>
  <c r="R99" i="26"/>
  <c r="Q99" i="26"/>
  <c r="P99" i="26"/>
  <c r="U99" i="26" s="1"/>
  <c r="R98" i="26"/>
  <c r="Q98" i="26"/>
  <c r="P98" i="26"/>
  <c r="U98" i="26" s="1"/>
  <c r="R97" i="26"/>
  <c r="Q97" i="26"/>
  <c r="P97" i="26"/>
  <c r="U97" i="26" s="1"/>
  <c r="T97" i="26"/>
  <c r="R96" i="26"/>
  <c r="Q96" i="26"/>
  <c r="P96" i="26"/>
  <c r="U96" i="26" s="1"/>
  <c r="R95" i="26"/>
  <c r="Q95" i="26"/>
  <c r="P95" i="26"/>
  <c r="U95" i="26" s="1"/>
  <c r="T95" i="26"/>
  <c r="U94" i="26"/>
  <c r="R94" i="26"/>
  <c r="Q94" i="26"/>
  <c r="P94" i="26"/>
  <c r="T94" i="26"/>
  <c r="T93" i="26"/>
  <c r="R93" i="26"/>
  <c r="Q93" i="26"/>
  <c r="P93" i="26"/>
  <c r="U93" i="26" s="1"/>
  <c r="R92" i="26"/>
  <c r="Q92" i="26"/>
  <c r="P92" i="26"/>
  <c r="U92" i="26" s="1"/>
  <c r="U91" i="26"/>
  <c r="T91" i="26"/>
  <c r="R91" i="26"/>
  <c r="Q91" i="26"/>
  <c r="P91" i="26"/>
  <c r="S91" i="26" s="1"/>
  <c r="V91" i="26" s="1"/>
  <c r="R90" i="26"/>
  <c r="Q90" i="26"/>
  <c r="P90" i="26"/>
  <c r="U90" i="26" s="1"/>
  <c r="T90" i="26"/>
  <c r="R89" i="26"/>
  <c r="Q89" i="26"/>
  <c r="P89" i="26"/>
  <c r="U89" i="26" s="1"/>
  <c r="T89" i="26"/>
  <c r="R88" i="26"/>
  <c r="Q88" i="26"/>
  <c r="P88" i="26"/>
  <c r="U88" i="26" s="1"/>
  <c r="T88" i="26"/>
  <c r="R87" i="26"/>
  <c r="Q87" i="26"/>
  <c r="P87" i="26"/>
  <c r="U87" i="26" s="1"/>
  <c r="T87" i="26"/>
  <c r="R86" i="26"/>
  <c r="Q86" i="26"/>
  <c r="P86" i="26"/>
  <c r="U86" i="26" s="1"/>
  <c r="T85" i="26"/>
  <c r="R85" i="26"/>
  <c r="Q85" i="26"/>
  <c r="P85" i="26"/>
  <c r="U85" i="26" s="1"/>
  <c r="T84" i="26"/>
  <c r="R84" i="26"/>
  <c r="Q84" i="26"/>
  <c r="P84" i="26"/>
  <c r="U84" i="26" s="1"/>
  <c r="T83" i="26"/>
  <c r="R83" i="26"/>
  <c r="Q83" i="26"/>
  <c r="P83" i="26"/>
  <c r="S83" i="26" s="1"/>
  <c r="V83" i="26" s="1"/>
  <c r="U82" i="26"/>
  <c r="R82" i="26"/>
  <c r="Q82" i="26"/>
  <c r="P82" i="26"/>
  <c r="R81" i="26"/>
  <c r="Q81" i="26"/>
  <c r="P81" i="26"/>
  <c r="U81" i="26" s="1"/>
  <c r="T81" i="26"/>
  <c r="R80" i="26"/>
  <c r="Q80" i="26"/>
  <c r="P80" i="26"/>
  <c r="U80" i="26" s="1"/>
  <c r="R79" i="26"/>
  <c r="Q79" i="26"/>
  <c r="P79" i="26"/>
  <c r="U79" i="26" s="1"/>
  <c r="T79" i="26"/>
  <c r="R78" i="26"/>
  <c r="Q78" i="26"/>
  <c r="P78" i="26"/>
  <c r="U78" i="26" s="1"/>
  <c r="U77" i="26"/>
  <c r="R77" i="26"/>
  <c r="Q77" i="26"/>
  <c r="P77" i="26"/>
  <c r="S77" i="26" s="1"/>
  <c r="T76" i="26"/>
  <c r="R76" i="26"/>
  <c r="Q76" i="26"/>
  <c r="P76" i="26"/>
  <c r="U76" i="26" s="1"/>
  <c r="U75" i="26"/>
  <c r="T75" i="26"/>
  <c r="R75" i="26"/>
  <c r="Q75" i="26"/>
  <c r="P75" i="26"/>
  <c r="S75" i="26" s="1"/>
  <c r="R74" i="26"/>
  <c r="Q74" i="26"/>
  <c r="P74" i="26"/>
  <c r="U74" i="26" s="1"/>
  <c r="T74" i="26"/>
  <c r="R73" i="26"/>
  <c r="Q73" i="26"/>
  <c r="P73" i="26"/>
  <c r="U73" i="26" s="1"/>
  <c r="T73" i="26"/>
  <c r="R72" i="26"/>
  <c r="Q72" i="26"/>
  <c r="P72" i="26"/>
  <c r="U72" i="26" s="1"/>
  <c r="R71" i="26"/>
  <c r="Q71" i="26"/>
  <c r="P71" i="26"/>
  <c r="U71" i="26" s="1"/>
  <c r="T71" i="26"/>
  <c r="R70" i="26"/>
  <c r="Q70" i="26"/>
  <c r="P70" i="26"/>
  <c r="U70" i="26" s="1"/>
  <c r="T70" i="26"/>
  <c r="U69" i="26"/>
  <c r="R69" i="26"/>
  <c r="Q69" i="26"/>
  <c r="P69" i="26"/>
  <c r="S69" i="26" s="1"/>
  <c r="R68" i="26"/>
  <c r="Q68" i="26"/>
  <c r="P68" i="26"/>
  <c r="U68" i="26" s="1"/>
  <c r="U67" i="26"/>
  <c r="S67" i="26"/>
  <c r="V67" i="26" s="1"/>
  <c r="R67" i="26"/>
  <c r="Q67" i="26"/>
  <c r="P67" i="26"/>
  <c r="T67" i="26"/>
  <c r="R66" i="26"/>
  <c r="Q66" i="26"/>
  <c r="P66" i="26"/>
  <c r="U66" i="26" s="1"/>
  <c r="T66" i="26"/>
  <c r="R65" i="26"/>
  <c r="Q65" i="26"/>
  <c r="P65" i="26"/>
  <c r="U65" i="26" s="1"/>
  <c r="T65" i="26"/>
  <c r="T64" i="26"/>
  <c r="R64" i="26"/>
  <c r="Q64" i="26"/>
  <c r="P64" i="26"/>
  <c r="U64" i="26" s="1"/>
  <c r="R63" i="26"/>
  <c r="Q63" i="26"/>
  <c r="P63" i="26"/>
  <c r="U63" i="26" s="1"/>
  <c r="T63" i="26"/>
  <c r="U62" i="26"/>
  <c r="T62" i="26"/>
  <c r="R62" i="26"/>
  <c r="Q62" i="26"/>
  <c r="P62" i="26"/>
  <c r="R61" i="26"/>
  <c r="Q61" i="26"/>
  <c r="P61" i="26"/>
  <c r="S61" i="26" s="1"/>
  <c r="V61" i="26" s="1"/>
  <c r="T60" i="26"/>
  <c r="R60" i="26"/>
  <c r="Q60" i="26"/>
  <c r="P60" i="26"/>
  <c r="U60" i="26" s="1"/>
  <c r="S59" i="26"/>
  <c r="V59" i="26" s="1"/>
  <c r="R59" i="26"/>
  <c r="Q59" i="26"/>
  <c r="P59" i="26"/>
  <c r="U59" i="26" s="1"/>
  <c r="T59" i="26"/>
  <c r="R58" i="26"/>
  <c r="Q58" i="26"/>
  <c r="P58" i="26"/>
  <c r="U58" i="26" s="1"/>
  <c r="T58" i="26"/>
  <c r="R57" i="26"/>
  <c r="Q57" i="26"/>
  <c r="P57" i="26"/>
  <c r="U57" i="26" s="1"/>
  <c r="T57" i="26"/>
  <c r="T56" i="26"/>
  <c r="R56" i="26"/>
  <c r="Q56" i="26"/>
  <c r="P56" i="26"/>
  <c r="U56" i="26" s="1"/>
  <c r="R55" i="26"/>
  <c r="Q55" i="26"/>
  <c r="P55" i="26"/>
  <c r="U55" i="26" s="1"/>
  <c r="T55" i="26"/>
  <c r="R54" i="26"/>
  <c r="Q54" i="26"/>
  <c r="P54" i="26"/>
  <c r="U54" i="26" s="1"/>
  <c r="T54" i="26"/>
  <c r="R53" i="26"/>
  <c r="Q53" i="26"/>
  <c r="P53" i="26"/>
  <c r="S53" i="26" s="1"/>
  <c r="T52" i="26"/>
  <c r="R52" i="26"/>
  <c r="Q52" i="26"/>
  <c r="P52" i="26"/>
  <c r="U52" i="26" s="1"/>
  <c r="U51" i="26"/>
  <c r="S51" i="26"/>
  <c r="V51" i="26" s="1"/>
  <c r="R51" i="26"/>
  <c r="Q51" i="26"/>
  <c r="P51" i="26"/>
  <c r="T51" i="26"/>
  <c r="R50" i="26"/>
  <c r="Q50" i="26"/>
  <c r="P50" i="26"/>
  <c r="U50" i="26" s="1"/>
  <c r="T50" i="26"/>
  <c r="U49" i="26"/>
  <c r="R49" i="26"/>
  <c r="Q49" i="26"/>
  <c r="P49" i="26"/>
  <c r="T49" i="26"/>
  <c r="T48" i="26"/>
  <c r="R48" i="26"/>
  <c r="Q48" i="26"/>
  <c r="P48" i="26"/>
  <c r="U48" i="26" s="1"/>
  <c r="R47" i="26"/>
  <c r="Q47" i="26"/>
  <c r="P47" i="26"/>
  <c r="U47" i="26" s="1"/>
  <c r="T47" i="26"/>
  <c r="U46" i="26"/>
  <c r="R46" i="26"/>
  <c r="Q46" i="26"/>
  <c r="P46" i="26"/>
  <c r="T46" i="26"/>
  <c r="R45" i="26"/>
  <c r="Q45" i="26"/>
  <c r="P45" i="26"/>
  <c r="U45" i="26" s="1"/>
  <c r="T44" i="26"/>
  <c r="R44" i="26"/>
  <c r="Q44" i="26"/>
  <c r="P44" i="26"/>
  <c r="U44" i="26" s="1"/>
  <c r="R43" i="26"/>
  <c r="Q43" i="26"/>
  <c r="P43" i="26"/>
  <c r="S43" i="26" s="1"/>
  <c r="V43" i="26" s="1"/>
  <c r="T43" i="26"/>
  <c r="R42" i="26"/>
  <c r="Q42" i="26"/>
  <c r="P42" i="26"/>
  <c r="U42" i="26" s="1"/>
  <c r="T42" i="26"/>
  <c r="R41" i="26"/>
  <c r="Q41" i="26"/>
  <c r="P41" i="26"/>
  <c r="U41" i="26" s="1"/>
  <c r="T41" i="26"/>
  <c r="T40" i="26"/>
  <c r="R40" i="26"/>
  <c r="Q40" i="26"/>
  <c r="P40" i="26"/>
  <c r="U40" i="26" s="1"/>
  <c r="R39" i="26"/>
  <c r="Q39" i="26"/>
  <c r="P39" i="26"/>
  <c r="U39" i="26" s="1"/>
  <c r="T39" i="26"/>
  <c r="U38" i="26"/>
  <c r="R38" i="26"/>
  <c r="Q38" i="26"/>
  <c r="P38" i="26"/>
  <c r="T38" i="26"/>
  <c r="R37" i="26"/>
  <c r="Q37" i="26"/>
  <c r="P37" i="26"/>
  <c r="U37" i="26" s="1"/>
  <c r="T36" i="26"/>
  <c r="R36" i="26"/>
  <c r="Q36" i="26"/>
  <c r="P36" i="26"/>
  <c r="U36" i="26" s="1"/>
  <c r="R35" i="26"/>
  <c r="Q35" i="26"/>
  <c r="P35" i="26"/>
  <c r="U35" i="26" s="1"/>
  <c r="T35" i="26"/>
  <c r="R34" i="26"/>
  <c r="Q34" i="26"/>
  <c r="P34" i="26"/>
  <c r="U34" i="26" s="1"/>
  <c r="T34" i="26"/>
  <c r="R33" i="26"/>
  <c r="Q33" i="26"/>
  <c r="P33" i="26"/>
  <c r="U33" i="26" s="1"/>
  <c r="T33" i="26"/>
  <c r="T32" i="26"/>
  <c r="R32" i="26"/>
  <c r="Q32" i="26"/>
  <c r="P32" i="26"/>
  <c r="U32" i="26" s="1"/>
  <c r="S31" i="26"/>
  <c r="R31" i="26"/>
  <c r="Q31" i="26"/>
  <c r="P31" i="26"/>
  <c r="U31" i="26" s="1"/>
  <c r="T31" i="26"/>
  <c r="R30" i="26"/>
  <c r="Q30" i="26"/>
  <c r="P30" i="26"/>
  <c r="U30" i="26" s="1"/>
  <c r="T30" i="26"/>
  <c r="R29" i="26"/>
  <c r="Q29" i="26"/>
  <c r="P29" i="26"/>
  <c r="U29" i="26" s="1"/>
  <c r="S29" i="26"/>
  <c r="T28" i="26"/>
  <c r="R28" i="26"/>
  <c r="Q28" i="26"/>
  <c r="P28" i="26"/>
  <c r="U28" i="26" s="1"/>
  <c r="L4" i="26"/>
  <c r="M4" i="26"/>
  <c r="N4" i="26"/>
  <c r="O4" i="26"/>
  <c r="P4" i="26"/>
  <c r="U4" i="26" s="1"/>
  <c r="Q4" i="26"/>
  <c r="R4" i="26"/>
  <c r="V4" i="26" s="1"/>
  <c r="S4" i="26"/>
  <c r="T4" i="26"/>
  <c r="L5" i="26"/>
  <c r="M5" i="26"/>
  <c r="S5" i="26" s="1"/>
  <c r="V5" i="26" s="1"/>
  <c r="N5" i="26"/>
  <c r="O5" i="26"/>
  <c r="P5" i="26"/>
  <c r="U5" i="26" s="1"/>
  <c r="Q5" i="26"/>
  <c r="R5" i="26"/>
  <c r="T5" i="26"/>
  <c r="L6" i="26"/>
  <c r="M6" i="26"/>
  <c r="S6" i="26" s="1"/>
  <c r="N6" i="26"/>
  <c r="O6" i="26"/>
  <c r="P6" i="26"/>
  <c r="Q6" i="26"/>
  <c r="R6" i="26"/>
  <c r="V6" i="26" s="1"/>
  <c r="T6" i="26"/>
  <c r="U6" i="26"/>
  <c r="L7" i="26"/>
  <c r="M7" i="26"/>
  <c r="N7" i="26"/>
  <c r="O7" i="26"/>
  <c r="P7" i="26"/>
  <c r="S7" i="26" s="1"/>
  <c r="Q7" i="26"/>
  <c r="R7" i="26"/>
  <c r="T7" i="26"/>
  <c r="L8" i="26"/>
  <c r="M8" i="26"/>
  <c r="N8" i="26"/>
  <c r="O8" i="26"/>
  <c r="P8" i="26"/>
  <c r="Q8" i="26"/>
  <c r="R8" i="26"/>
  <c r="S8" i="26"/>
  <c r="T8" i="26"/>
  <c r="U8" i="26"/>
  <c r="V8" i="26"/>
  <c r="L9" i="26"/>
  <c r="M9" i="26"/>
  <c r="N9" i="26"/>
  <c r="O9" i="26"/>
  <c r="P9" i="26"/>
  <c r="U9" i="26" s="1"/>
  <c r="Q9" i="26"/>
  <c r="R9" i="26"/>
  <c r="V9" i="26" s="1"/>
  <c r="S9" i="26"/>
  <c r="T9" i="26"/>
  <c r="L10" i="26"/>
  <c r="M10" i="26"/>
  <c r="S10" i="26" s="1"/>
  <c r="V10" i="26" s="1"/>
  <c r="N10" i="26"/>
  <c r="O10" i="26"/>
  <c r="P10" i="26"/>
  <c r="U10" i="26" s="1"/>
  <c r="Q10" i="26"/>
  <c r="R10" i="26"/>
  <c r="L11" i="26"/>
  <c r="M11" i="26"/>
  <c r="S11" i="26" s="1"/>
  <c r="V11" i="26" s="1"/>
  <c r="N11" i="26"/>
  <c r="O11" i="26"/>
  <c r="P11" i="26"/>
  <c r="Q11" i="26"/>
  <c r="R11" i="26"/>
  <c r="U11" i="26"/>
  <c r="L12" i="26"/>
  <c r="M12" i="26"/>
  <c r="N12" i="26"/>
  <c r="O12" i="26"/>
  <c r="P12" i="26"/>
  <c r="U12" i="26" s="1"/>
  <c r="Q12" i="26"/>
  <c r="R12" i="26"/>
  <c r="V12" i="26" s="1"/>
  <c r="S12" i="26"/>
  <c r="T12" i="26"/>
  <c r="L13" i="26"/>
  <c r="M13" i="26"/>
  <c r="S13" i="26" s="1"/>
  <c r="V13" i="26" s="1"/>
  <c r="N13" i="26"/>
  <c r="O13" i="26"/>
  <c r="P13" i="26"/>
  <c r="U13" i="26" s="1"/>
  <c r="Q13" i="26"/>
  <c r="R13" i="26"/>
  <c r="T13" i="26"/>
  <c r="L14" i="26"/>
  <c r="M14" i="26"/>
  <c r="S14" i="26" s="1"/>
  <c r="N14" i="26"/>
  <c r="O14" i="26"/>
  <c r="P14" i="26"/>
  <c r="Q14" i="26"/>
  <c r="R14" i="26"/>
  <c r="T14" i="26"/>
  <c r="U14" i="26"/>
  <c r="L15" i="26"/>
  <c r="M15" i="26"/>
  <c r="N15" i="26"/>
  <c r="O15" i="26"/>
  <c r="P15" i="26"/>
  <c r="S15" i="26" s="1"/>
  <c r="Q15" i="26"/>
  <c r="R15" i="26"/>
  <c r="T15" i="26"/>
  <c r="L16" i="26"/>
  <c r="M16" i="26"/>
  <c r="N16" i="26"/>
  <c r="O16" i="26"/>
  <c r="P16" i="26"/>
  <c r="Q16" i="26"/>
  <c r="R16" i="26"/>
  <c r="S16" i="26"/>
  <c r="T16" i="26"/>
  <c r="U16" i="26"/>
  <c r="V16" i="26"/>
  <c r="L17" i="26"/>
  <c r="M17" i="26"/>
  <c r="N17" i="26"/>
  <c r="O17" i="26"/>
  <c r="P17" i="26"/>
  <c r="U17" i="26" s="1"/>
  <c r="Q17" i="26"/>
  <c r="R17" i="26"/>
  <c r="V17" i="26" s="1"/>
  <c r="S17" i="26"/>
  <c r="T17" i="26"/>
  <c r="L18" i="26"/>
  <c r="M18" i="26"/>
  <c r="S18" i="26" s="1"/>
  <c r="V18" i="26" s="1"/>
  <c r="N18" i="26"/>
  <c r="O18" i="26"/>
  <c r="P18" i="26"/>
  <c r="U18" i="26" s="1"/>
  <c r="Q18" i="26"/>
  <c r="R18" i="26"/>
  <c r="L19" i="26"/>
  <c r="M19" i="26"/>
  <c r="S19" i="26" s="1"/>
  <c r="V19" i="26" s="1"/>
  <c r="N19" i="26"/>
  <c r="O19" i="26"/>
  <c r="P19" i="26"/>
  <c r="Q19" i="26"/>
  <c r="R19" i="26"/>
  <c r="U19" i="26"/>
  <c r="L20" i="26"/>
  <c r="M20" i="26"/>
  <c r="N20" i="26"/>
  <c r="O20" i="26"/>
  <c r="P20" i="26"/>
  <c r="U20" i="26" s="1"/>
  <c r="Q20" i="26"/>
  <c r="R20" i="26"/>
  <c r="V20" i="26" s="1"/>
  <c r="S20" i="26"/>
  <c r="T20" i="26"/>
  <c r="L21" i="26"/>
  <c r="M21" i="26"/>
  <c r="S21" i="26" s="1"/>
  <c r="V21" i="26" s="1"/>
  <c r="N21" i="26"/>
  <c r="O21" i="26"/>
  <c r="P21" i="26"/>
  <c r="U21" i="26" s="1"/>
  <c r="Q21" i="26"/>
  <c r="R21" i="26"/>
  <c r="T21" i="26"/>
  <c r="L22" i="26"/>
  <c r="M22" i="26"/>
  <c r="S22" i="26" s="1"/>
  <c r="N22" i="26"/>
  <c r="O22" i="26"/>
  <c r="P22" i="26"/>
  <c r="Q22" i="26"/>
  <c r="R22" i="26"/>
  <c r="T22" i="26"/>
  <c r="U22" i="26"/>
  <c r="L23" i="26"/>
  <c r="M23" i="26"/>
  <c r="N23" i="26"/>
  <c r="O23" i="26"/>
  <c r="P23" i="26"/>
  <c r="S23" i="26" s="1"/>
  <c r="V23" i="26" s="1"/>
  <c r="Q23" i="26"/>
  <c r="R23" i="26"/>
  <c r="T23" i="26"/>
  <c r="L24" i="26"/>
  <c r="M24" i="26"/>
  <c r="N24" i="26"/>
  <c r="O24" i="26"/>
  <c r="P24" i="26"/>
  <c r="S24" i="26" s="1"/>
  <c r="V24" i="26" s="1"/>
  <c r="Q24" i="26"/>
  <c r="R24" i="26"/>
  <c r="T24" i="26"/>
  <c r="P25" i="26"/>
  <c r="U25" i="26" s="1"/>
  <c r="Q25" i="26"/>
  <c r="R25" i="26"/>
  <c r="T25" i="26"/>
  <c r="P26" i="26"/>
  <c r="S26" i="26" s="1"/>
  <c r="V26" i="26" s="1"/>
  <c r="Q26" i="26"/>
  <c r="R26" i="26"/>
  <c r="S27" i="26"/>
  <c r="P27" i="26"/>
  <c r="Q27" i="26"/>
  <c r="R27" i="26"/>
  <c r="U27" i="26"/>
  <c r="L4" i="25"/>
  <c r="M4" i="25"/>
  <c r="N4" i="25"/>
  <c r="O4" i="25"/>
  <c r="P4" i="25"/>
  <c r="U4" i="25" s="1"/>
  <c r="Q4" i="25"/>
  <c r="R4" i="25"/>
  <c r="S4" i="25"/>
  <c r="T4" i="25"/>
  <c r="L5" i="25"/>
  <c r="M5" i="25"/>
  <c r="N5" i="25"/>
  <c r="O5" i="25"/>
  <c r="P5" i="25"/>
  <c r="U5" i="25" s="1"/>
  <c r="Q5" i="25"/>
  <c r="R5" i="25"/>
  <c r="T5" i="25"/>
  <c r="L6" i="25"/>
  <c r="M6" i="25"/>
  <c r="N6" i="25"/>
  <c r="O6" i="25"/>
  <c r="P6" i="25"/>
  <c r="Q6" i="25"/>
  <c r="R6" i="25"/>
  <c r="U6" i="25"/>
  <c r="L7" i="25"/>
  <c r="M7" i="25"/>
  <c r="S7" i="25" s="1"/>
  <c r="N7" i="25"/>
  <c r="O7" i="25"/>
  <c r="P7" i="25"/>
  <c r="U7" i="25" s="1"/>
  <c r="Q7" i="25"/>
  <c r="R7" i="25"/>
  <c r="V7" i="25" s="1"/>
  <c r="T7" i="25"/>
  <c r="L8" i="25"/>
  <c r="M8" i="25"/>
  <c r="S8" i="25" s="1"/>
  <c r="V8" i="25" s="1"/>
  <c r="N8" i="25"/>
  <c r="O8" i="25"/>
  <c r="P8" i="25"/>
  <c r="Q8" i="25"/>
  <c r="R8" i="25"/>
  <c r="U8" i="25"/>
  <c r="L9" i="25"/>
  <c r="M9" i="25"/>
  <c r="N9" i="25"/>
  <c r="O9" i="25"/>
  <c r="P9" i="25"/>
  <c r="U9" i="25" s="1"/>
  <c r="Q9" i="25"/>
  <c r="R9" i="25"/>
  <c r="T9" i="25"/>
  <c r="L10" i="25"/>
  <c r="M10" i="25"/>
  <c r="S10" i="25" s="1"/>
  <c r="V10" i="25" s="1"/>
  <c r="N10" i="25"/>
  <c r="O10" i="25"/>
  <c r="P10" i="25"/>
  <c r="Q10" i="25"/>
  <c r="R10" i="25"/>
  <c r="U10" i="25"/>
  <c r="L11" i="25"/>
  <c r="M11" i="25"/>
  <c r="N11" i="25"/>
  <c r="O11" i="25"/>
  <c r="P11" i="25"/>
  <c r="Q11" i="25"/>
  <c r="R11" i="25"/>
  <c r="S11" i="25"/>
  <c r="T11" i="25"/>
  <c r="U11" i="25"/>
  <c r="V11" i="25"/>
  <c r="L12" i="25"/>
  <c r="M12" i="25"/>
  <c r="T12" i="25" s="1"/>
  <c r="N12" i="25"/>
  <c r="O12" i="25"/>
  <c r="P12" i="25"/>
  <c r="U12" i="25" s="1"/>
  <c r="Q12" i="25"/>
  <c r="R12" i="25"/>
  <c r="S12" i="25"/>
  <c r="L13" i="25"/>
  <c r="M13" i="25"/>
  <c r="S13" i="25" s="1"/>
  <c r="V13" i="25" s="1"/>
  <c r="N13" i="25"/>
  <c r="O13" i="25"/>
  <c r="P13" i="25"/>
  <c r="U13" i="25" s="1"/>
  <c r="Q13" i="25"/>
  <c r="R13" i="25"/>
  <c r="T13" i="25"/>
  <c r="L14" i="25"/>
  <c r="M14" i="25"/>
  <c r="N14" i="25"/>
  <c r="O14" i="25"/>
  <c r="P14" i="25"/>
  <c r="Q14" i="25"/>
  <c r="R14" i="25"/>
  <c r="U14" i="25"/>
  <c r="L15" i="25"/>
  <c r="M15" i="25"/>
  <c r="S15" i="25" s="1"/>
  <c r="N15" i="25"/>
  <c r="O15" i="25"/>
  <c r="P15" i="25"/>
  <c r="U15" i="25" s="1"/>
  <c r="Q15" i="25"/>
  <c r="R15" i="25"/>
  <c r="T15" i="25"/>
  <c r="L16" i="25"/>
  <c r="M16" i="25"/>
  <c r="S16" i="25" s="1"/>
  <c r="V16" i="25" s="1"/>
  <c r="N16" i="25"/>
  <c r="O16" i="25"/>
  <c r="P16" i="25"/>
  <c r="Q16" i="25"/>
  <c r="R16" i="25"/>
  <c r="U16" i="25"/>
  <c r="L17" i="25"/>
  <c r="M17" i="25"/>
  <c r="N17" i="25"/>
  <c r="O17" i="25"/>
  <c r="P17" i="25"/>
  <c r="U17" i="25" s="1"/>
  <c r="Q17" i="25"/>
  <c r="R17" i="25"/>
  <c r="T17" i="25"/>
  <c r="L18" i="25"/>
  <c r="M18" i="25"/>
  <c r="S18" i="25" s="1"/>
  <c r="V18" i="25" s="1"/>
  <c r="N18" i="25"/>
  <c r="O18" i="25"/>
  <c r="P18" i="25"/>
  <c r="Q18" i="25"/>
  <c r="R18" i="25"/>
  <c r="U18" i="25"/>
  <c r="L19" i="25"/>
  <c r="M19" i="25"/>
  <c r="N19" i="25"/>
  <c r="O19" i="25"/>
  <c r="P19" i="25"/>
  <c r="Q19" i="25"/>
  <c r="R19" i="25"/>
  <c r="S19" i="25"/>
  <c r="T19" i="25"/>
  <c r="U19" i="25"/>
  <c r="V19" i="25"/>
  <c r="L20" i="25"/>
  <c r="M20" i="25"/>
  <c r="T20" i="25" s="1"/>
  <c r="N20" i="25"/>
  <c r="O20" i="25"/>
  <c r="P20" i="25"/>
  <c r="U20" i="25" s="1"/>
  <c r="Q20" i="25"/>
  <c r="R20" i="25"/>
  <c r="S20" i="25"/>
  <c r="L21" i="25"/>
  <c r="M21" i="25"/>
  <c r="N21" i="25"/>
  <c r="O21" i="25"/>
  <c r="P21" i="25"/>
  <c r="U21" i="25" s="1"/>
  <c r="Q21" i="25"/>
  <c r="R21" i="25"/>
  <c r="T21" i="25"/>
  <c r="L22" i="25"/>
  <c r="M22" i="25"/>
  <c r="T22" i="25" s="1"/>
  <c r="N22" i="25"/>
  <c r="O22" i="25"/>
  <c r="P22" i="25"/>
  <c r="Q22" i="25"/>
  <c r="R22" i="25"/>
  <c r="S22" i="25"/>
  <c r="U22" i="25"/>
  <c r="L23" i="25"/>
  <c r="M23" i="25"/>
  <c r="N23" i="25"/>
  <c r="O23" i="25"/>
  <c r="P23" i="25"/>
  <c r="U23" i="25" s="1"/>
  <c r="Q23" i="25"/>
  <c r="R23" i="25"/>
  <c r="T23" i="25"/>
  <c r="L24" i="25"/>
  <c r="M24" i="25"/>
  <c r="S24" i="25" s="1"/>
  <c r="V24" i="25" s="1"/>
  <c r="N24" i="25"/>
  <c r="O24" i="25"/>
  <c r="P24" i="25"/>
  <c r="Q24" i="25"/>
  <c r="R24" i="25"/>
  <c r="U24" i="25"/>
  <c r="L25" i="25"/>
  <c r="M25" i="25"/>
  <c r="N25" i="25"/>
  <c r="O25" i="25"/>
  <c r="P25" i="25"/>
  <c r="U25" i="25" s="1"/>
  <c r="Q25" i="25"/>
  <c r="R25" i="25"/>
  <c r="T25" i="25"/>
  <c r="L26" i="25"/>
  <c r="M26" i="25"/>
  <c r="S26" i="25" s="1"/>
  <c r="V26" i="25" s="1"/>
  <c r="N26" i="25"/>
  <c r="O26" i="25"/>
  <c r="P26" i="25"/>
  <c r="Q26" i="25"/>
  <c r="R26" i="25"/>
  <c r="U26" i="25"/>
  <c r="L27" i="25"/>
  <c r="M27" i="25"/>
  <c r="N27" i="25"/>
  <c r="O27" i="25"/>
  <c r="P27" i="25"/>
  <c r="Q27" i="25"/>
  <c r="R27" i="25"/>
  <c r="S27" i="25"/>
  <c r="T27" i="25"/>
  <c r="U27" i="25"/>
  <c r="V27" i="25"/>
  <c r="L28" i="25"/>
  <c r="M28" i="25"/>
  <c r="T28" i="25" s="1"/>
  <c r="N28" i="25"/>
  <c r="O28" i="25"/>
  <c r="P28" i="25"/>
  <c r="U28" i="25" s="1"/>
  <c r="Q28" i="25"/>
  <c r="R28" i="25"/>
  <c r="S28" i="25"/>
  <c r="L29" i="25"/>
  <c r="M29" i="25"/>
  <c r="S29" i="25" s="1"/>
  <c r="N29" i="25"/>
  <c r="O29" i="25"/>
  <c r="P29" i="25"/>
  <c r="Q29" i="25"/>
  <c r="R29" i="25"/>
  <c r="U29" i="25"/>
  <c r="V29" i="25"/>
  <c r="L30" i="25"/>
  <c r="M30" i="25"/>
  <c r="T30" i="25" s="1"/>
  <c r="N30" i="25"/>
  <c r="O30" i="25"/>
  <c r="P30" i="25"/>
  <c r="Q30" i="25"/>
  <c r="R30" i="25"/>
  <c r="S30" i="25"/>
  <c r="U30" i="25"/>
  <c r="L31" i="25"/>
  <c r="M31" i="25"/>
  <c r="N31" i="25"/>
  <c r="O31" i="25"/>
  <c r="P31" i="25"/>
  <c r="Q31" i="25"/>
  <c r="R31" i="25"/>
  <c r="T31" i="25"/>
  <c r="L32" i="25"/>
  <c r="M32" i="25"/>
  <c r="S32" i="25" s="1"/>
  <c r="V32" i="25" s="1"/>
  <c r="N32" i="25"/>
  <c r="O32" i="25"/>
  <c r="P32" i="25"/>
  <c r="Q32" i="25"/>
  <c r="R32" i="25"/>
  <c r="U32" i="25"/>
  <c r="L33" i="25"/>
  <c r="M33" i="25"/>
  <c r="N33" i="25"/>
  <c r="O33" i="25"/>
  <c r="P33" i="25"/>
  <c r="Q33" i="25"/>
  <c r="R33" i="25"/>
  <c r="T33" i="25"/>
  <c r="L34" i="25"/>
  <c r="M34" i="25"/>
  <c r="N34" i="25"/>
  <c r="O34" i="25"/>
  <c r="P34" i="25"/>
  <c r="Q34" i="25"/>
  <c r="R34" i="25"/>
  <c r="U34" i="25"/>
  <c r="L35" i="25"/>
  <c r="M35" i="25"/>
  <c r="N35" i="25"/>
  <c r="O35" i="25"/>
  <c r="P35" i="25"/>
  <c r="U35" i="25" s="1"/>
  <c r="Q35" i="25"/>
  <c r="R35" i="25"/>
  <c r="S35" i="25"/>
  <c r="T35" i="25"/>
  <c r="V35" i="25"/>
  <c r="L36" i="25"/>
  <c r="M36" i="25"/>
  <c r="T36" i="25" s="1"/>
  <c r="N36" i="25"/>
  <c r="O36" i="25"/>
  <c r="P36" i="25"/>
  <c r="U36" i="25" s="1"/>
  <c r="Q36" i="25"/>
  <c r="R36" i="25"/>
  <c r="S36" i="25"/>
  <c r="L37" i="25"/>
  <c r="M37" i="25"/>
  <c r="N37" i="25"/>
  <c r="O37" i="25"/>
  <c r="P37" i="25"/>
  <c r="Q37" i="25"/>
  <c r="R37" i="25"/>
  <c r="T37" i="25"/>
  <c r="U37" i="25"/>
  <c r="L38" i="25"/>
  <c r="M38" i="25"/>
  <c r="T38" i="25" s="1"/>
  <c r="N38" i="25"/>
  <c r="O38" i="25"/>
  <c r="P38" i="25"/>
  <c r="Q38" i="25"/>
  <c r="R38" i="25"/>
  <c r="U38" i="25"/>
  <c r="L39" i="25"/>
  <c r="M39" i="25"/>
  <c r="N39" i="25"/>
  <c r="O39" i="25"/>
  <c r="P39" i="25"/>
  <c r="U39" i="25" s="1"/>
  <c r="Q39" i="25"/>
  <c r="R39" i="25"/>
  <c r="T39" i="25"/>
  <c r="L40" i="25"/>
  <c r="M40" i="25"/>
  <c r="S40" i="25" s="1"/>
  <c r="V40" i="25" s="1"/>
  <c r="N40" i="25"/>
  <c r="O40" i="25"/>
  <c r="P40" i="25"/>
  <c r="Q40" i="25"/>
  <c r="R40" i="25"/>
  <c r="U40" i="25"/>
  <c r="L41" i="25"/>
  <c r="M41" i="25"/>
  <c r="N41" i="25"/>
  <c r="O41" i="25"/>
  <c r="P41" i="25"/>
  <c r="Q41" i="25"/>
  <c r="R41" i="25"/>
  <c r="T41" i="25"/>
  <c r="L42" i="25"/>
  <c r="M42" i="25"/>
  <c r="N42" i="25"/>
  <c r="O42" i="25"/>
  <c r="P42" i="25"/>
  <c r="Q42" i="25"/>
  <c r="R42" i="25"/>
  <c r="U42" i="25"/>
  <c r="L43" i="25"/>
  <c r="M43" i="25"/>
  <c r="N43" i="25"/>
  <c r="O43" i="25"/>
  <c r="P43" i="25"/>
  <c r="U43" i="25" s="1"/>
  <c r="Q43" i="25"/>
  <c r="R43" i="25"/>
  <c r="S43" i="25"/>
  <c r="T43" i="25"/>
  <c r="V43" i="25"/>
  <c r="L44" i="25"/>
  <c r="M44" i="25"/>
  <c r="T44" i="25" s="1"/>
  <c r="N44" i="25"/>
  <c r="O44" i="25"/>
  <c r="P44" i="25"/>
  <c r="U44" i="25" s="1"/>
  <c r="Q44" i="25"/>
  <c r="R44" i="25"/>
  <c r="S44" i="25"/>
  <c r="L45" i="25"/>
  <c r="M45" i="25"/>
  <c r="N45" i="25"/>
  <c r="O45" i="25"/>
  <c r="P45" i="25"/>
  <c r="U45" i="25" s="1"/>
  <c r="Q45" i="25"/>
  <c r="R45" i="25"/>
  <c r="T45" i="25"/>
  <c r="L46" i="25"/>
  <c r="M46" i="25"/>
  <c r="T46" i="25" s="1"/>
  <c r="N46" i="25"/>
  <c r="O46" i="25"/>
  <c r="P46" i="25"/>
  <c r="Q46" i="25"/>
  <c r="R46" i="25"/>
  <c r="U46" i="25"/>
  <c r="L47" i="25"/>
  <c r="M47" i="25"/>
  <c r="N47" i="25"/>
  <c r="O47" i="25"/>
  <c r="P47" i="25"/>
  <c r="U47" i="25" s="1"/>
  <c r="Q47" i="25"/>
  <c r="R47" i="25"/>
  <c r="T47" i="25"/>
  <c r="L48" i="25"/>
  <c r="M48" i="25"/>
  <c r="S48" i="25" s="1"/>
  <c r="V48" i="25" s="1"/>
  <c r="N48" i="25"/>
  <c r="O48" i="25"/>
  <c r="P48" i="25"/>
  <c r="Q48" i="25"/>
  <c r="R48" i="25"/>
  <c r="U48" i="25"/>
  <c r="L49" i="25"/>
  <c r="M49" i="25"/>
  <c r="N49" i="25"/>
  <c r="O49" i="25"/>
  <c r="P49" i="25"/>
  <c r="Q49" i="25"/>
  <c r="R49" i="25"/>
  <c r="T49" i="25"/>
  <c r="L50" i="25"/>
  <c r="M50" i="25"/>
  <c r="N50" i="25"/>
  <c r="O50" i="25"/>
  <c r="P50" i="25"/>
  <c r="Q50" i="25"/>
  <c r="R50" i="25"/>
  <c r="U50" i="25"/>
  <c r="L51" i="25"/>
  <c r="M51" i="25"/>
  <c r="N51" i="25"/>
  <c r="O51" i="25"/>
  <c r="P51" i="25"/>
  <c r="U51" i="25" s="1"/>
  <c r="Q51" i="25"/>
  <c r="R51" i="25"/>
  <c r="V51" i="25" s="1"/>
  <c r="S51" i="25"/>
  <c r="T51" i="25"/>
  <c r="L52" i="25"/>
  <c r="M52" i="25"/>
  <c r="T52" i="25" s="1"/>
  <c r="N52" i="25"/>
  <c r="O52" i="25"/>
  <c r="P52" i="25"/>
  <c r="U52" i="25" s="1"/>
  <c r="Q52" i="25"/>
  <c r="R52" i="25"/>
  <c r="L53" i="25"/>
  <c r="M53" i="25"/>
  <c r="N53" i="25"/>
  <c r="O53" i="25"/>
  <c r="P53" i="25"/>
  <c r="U53" i="25" s="1"/>
  <c r="Q53" i="25"/>
  <c r="R53" i="25"/>
  <c r="L54" i="25"/>
  <c r="M54" i="25"/>
  <c r="T54" i="25" s="1"/>
  <c r="N54" i="25"/>
  <c r="O54" i="25"/>
  <c r="P54" i="25"/>
  <c r="Q54" i="25"/>
  <c r="R54" i="25"/>
  <c r="U54" i="25"/>
  <c r="L55" i="25"/>
  <c r="M55" i="25"/>
  <c r="N55" i="25"/>
  <c r="O55" i="25"/>
  <c r="P55" i="25"/>
  <c r="Q55" i="25"/>
  <c r="R55" i="25"/>
  <c r="T55" i="25"/>
  <c r="L56" i="25"/>
  <c r="M56" i="25"/>
  <c r="S56" i="25" s="1"/>
  <c r="V56" i="25" s="1"/>
  <c r="N56" i="25"/>
  <c r="O56" i="25"/>
  <c r="P56" i="25"/>
  <c r="Q56" i="25"/>
  <c r="R56" i="25"/>
  <c r="U56" i="25"/>
  <c r="L57" i="25"/>
  <c r="M57" i="25"/>
  <c r="N57" i="25"/>
  <c r="O57" i="25"/>
  <c r="P57" i="25"/>
  <c r="Q57" i="25"/>
  <c r="R57" i="25"/>
  <c r="T57" i="25"/>
  <c r="L58" i="25"/>
  <c r="M58" i="25"/>
  <c r="N58" i="25"/>
  <c r="O58" i="25"/>
  <c r="P58" i="25"/>
  <c r="Q58" i="25"/>
  <c r="R58" i="25"/>
  <c r="U58" i="25"/>
  <c r="L59" i="25"/>
  <c r="M59" i="25"/>
  <c r="N59" i="25"/>
  <c r="O59" i="25"/>
  <c r="P59" i="25"/>
  <c r="Q59" i="25"/>
  <c r="R59" i="25"/>
  <c r="V59" i="25" s="1"/>
  <c r="S59" i="25"/>
  <c r="T59" i="25"/>
  <c r="U59" i="25"/>
  <c r="L60" i="25"/>
  <c r="M60" i="25"/>
  <c r="T60" i="25" s="1"/>
  <c r="N60" i="25"/>
  <c r="O60" i="25"/>
  <c r="P60" i="25"/>
  <c r="U60" i="25" s="1"/>
  <c r="Q60" i="25"/>
  <c r="R60" i="25"/>
  <c r="L61" i="25"/>
  <c r="M61" i="25"/>
  <c r="N61" i="25"/>
  <c r="O61" i="25"/>
  <c r="P61" i="25"/>
  <c r="U61" i="25" s="1"/>
  <c r="Q61" i="25"/>
  <c r="R61" i="25"/>
  <c r="L62" i="25"/>
  <c r="M62" i="25"/>
  <c r="T62" i="25" s="1"/>
  <c r="N62" i="25"/>
  <c r="O62" i="25"/>
  <c r="P62" i="25"/>
  <c r="Q62" i="25"/>
  <c r="R62" i="25"/>
  <c r="U62" i="25"/>
  <c r="L63" i="25"/>
  <c r="M63" i="25"/>
  <c r="S63" i="25" s="1"/>
  <c r="V63" i="25" s="1"/>
  <c r="N63" i="25"/>
  <c r="O63" i="25"/>
  <c r="P63" i="25"/>
  <c r="U63" i="25" s="1"/>
  <c r="Q63" i="25"/>
  <c r="R63" i="25"/>
  <c r="T63" i="25"/>
  <c r="L64" i="25"/>
  <c r="M64" i="25"/>
  <c r="N64" i="25"/>
  <c r="O64" i="25"/>
  <c r="P64" i="25"/>
  <c r="Q64" i="25"/>
  <c r="R64" i="25"/>
  <c r="S64" i="25"/>
  <c r="V64" i="25" s="1"/>
  <c r="T64" i="25"/>
  <c r="U64" i="25"/>
  <c r="L65" i="25"/>
  <c r="M65" i="25"/>
  <c r="N65" i="25"/>
  <c r="O65" i="25"/>
  <c r="P65" i="25"/>
  <c r="Q65" i="25"/>
  <c r="R65" i="25"/>
  <c r="T65" i="25"/>
  <c r="L66" i="25"/>
  <c r="M66" i="25"/>
  <c r="N66" i="25"/>
  <c r="O66" i="25"/>
  <c r="P66" i="25"/>
  <c r="Q66" i="25"/>
  <c r="R66" i="25"/>
  <c r="U66" i="25"/>
  <c r="L67" i="25"/>
  <c r="M67" i="25"/>
  <c r="N67" i="25"/>
  <c r="O67" i="25"/>
  <c r="P67" i="25"/>
  <c r="U67" i="25" s="1"/>
  <c r="Q67" i="25"/>
  <c r="R67" i="25"/>
  <c r="S67" i="25"/>
  <c r="T67" i="25"/>
  <c r="V67" i="25"/>
  <c r="L68" i="25"/>
  <c r="M68" i="25"/>
  <c r="T68" i="25" s="1"/>
  <c r="N68" i="25"/>
  <c r="O68" i="25"/>
  <c r="P68" i="25"/>
  <c r="U68" i="25" s="1"/>
  <c r="Q68" i="25"/>
  <c r="R68" i="25"/>
  <c r="S68" i="25"/>
  <c r="L69" i="25"/>
  <c r="M69" i="25"/>
  <c r="S69" i="25" s="1"/>
  <c r="N69" i="25"/>
  <c r="O69" i="25"/>
  <c r="P69" i="25"/>
  <c r="Q69" i="25"/>
  <c r="R69" i="25"/>
  <c r="U69" i="25"/>
  <c r="V69" i="25"/>
  <c r="L70" i="25"/>
  <c r="M70" i="25"/>
  <c r="T70" i="25" s="1"/>
  <c r="N70" i="25"/>
  <c r="O70" i="25"/>
  <c r="P70" i="25"/>
  <c r="Q70" i="25"/>
  <c r="R70" i="25"/>
  <c r="U70" i="25"/>
  <c r="L71" i="25"/>
  <c r="M71" i="25"/>
  <c r="N71" i="25"/>
  <c r="O71" i="25"/>
  <c r="P71" i="25"/>
  <c r="Q71" i="25"/>
  <c r="R71" i="25"/>
  <c r="T71" i="25"/>
  <c r="L72" i="25"/>
  <c r="M72" i="25"/>
  <c r="T72" i="25" s="1"/>
  <c r="N72" i="25"/>
  <c r="O72" i="25"/>
  <c r="P72" i="25"/>
  <c r="Q72" i="25"/>
  <c r="R72" i="25"/>
  <c r="S72" i="25"/>
  <c r="V72" i="25" s="1"/>
  <c r="U72" i="25"/>
  <c r="L73" i="25"/>
  <c r="M73" i="25"/>
  <c r="N73" i="25"/>
  <c r="O73" i="25"/>
  <c r="P73" i="25"/>
  <c r="Q73" i="25"/>
  <c r="R73" i="25"/>
  <c r="T73" i="25"/>
  <c r="L74" i="25"/>
  <c r="M74" i="25"/>
  <c r="N74" i="25"/>
  <c r="O74" i="25"/>
  <c r="P74" i="25"/>
  <c r="Q74" i="25"/>
  <c r="R74" i="25"/>
  <c r="U74" i="25"/>
  <c r="L75" i="25"/>
  <c r="M75" i="25"/>
  <c r="N75" i="25"/>
  <c r="O75" i="25"/>
  <c r="P75" i="25"/>
  <c r="Q75" i="25"/>
  <c r="R75" i="25"/>
  <c r="S75" i="25"/>
  <c r="T75" i="25"/>
  <c r="U75" i="25"/>
  <c r="V75" i="25"/>
  <c r="L76" i="25"/>
  <c r="M76" i="25"/>
  <c r="T76" i="25" s="1"/>
  <c r="N76" i="25"/>
  <c r="O76" i="25"/>
  <c r="P76" i="25"/>
  <c r="U76" i="25" s="1"/>
  <c r="Q76" i="25"/>
  <c r="R76" i="25"/>
  <c r="V76" i="25" s="1"/>
  <c r="S76" i="25"/>
  <c r="L77" i="25"/>
  <c r="M77" i="25"/>
  <c r="S77" i="25" s="1"/>
  <c r="N77" i="25"/>
  <c r="O77" i="25"/>
  <c r="P77" i="25"/>
  <c r="Q77" i="25"/>
  <c r="R77" i="25"/>
  <c r="U77" i="25"/>
  <c r="V77" i="25"/>
  <c r="L78" i="25"/>
  <c r="M78" i="25"/>
  <c r="T78" i="25" s="1"/>
  <c r="N78" i="25"/>
  <c r="O78" i="25"/>
  <c r="P78" i="25"/>
  <c r="Q78" i="25"/>
  <c r="R78" i="25"/>
  <c r="S78" i="25"/>
  <c r="U78" i="25"/>
  <c r="L79" i="25"/>
  <c r="M79" i="25"/>
  <c r="N79" i="25"/>
  <c r="O79" i="25"/>
  <c r="P79" i="25"/>
  <c r="Q79" i="25"/>
  <c r="R79" i="25"/>
  <c r="T79" i="25"/>
  <c r="L80" i="25"/>
  <c r="M80" i="25"/>
  <c r="S80" i="25" s="1"/>
  <c r="V80" i="25" s="1"/>
  <c r="N80" i="25"/>
  <c r="O80" i="25"/>
  <c r="P80" i="25"/>
  <c r="Q80" i="25"/>
  <c r="R80" i="25"/>
  <c r="U80" i="25"/>
  <c r="L81" i="25"/>
  <c r="M81" i="25"/>
  <c r="N81" i="25"/>
  <c r="O81" i="25"/>
  <c r="P81" i="25"/>
  <c r="Q81" i="25"/>
  <c r="R81" i="25"/>
  <c r="T81" i="25"/>
  <c r="L82" i="25"/>
  <c r="M82" i="25"/>
  <c r="N82" i="25"/>
  <c r="O82" i="25"/>
  <c r="P82" i="25"/>
  <c r="Q82" i="25"/>
  <c r="R82" i="25"/>
  <c r="U82" i="25"/>
  <c r="L83" i="25"/>
  <c r="M83" i="25"/>
  <c r="N83" i="25"/>
  <c r="O83" i="25"/>
  <c r="P83" i="25"/>
  <c r="U83" i="25" s="1"/>
  <c r="Q83" i="25"/>
  <c r="R83" i="25"/>
  <c r="S83" i="25"/>
  <c r="T83" i="25"/>
  <c r="V83" i="25"/>
  <c r="L84" i="25"/>
  <c r="M84" i="25"/>
  <c r="T84" i="25" s="1"/>
  <c r="N84" i="25"/>
  <c r="O84" i="25"/>
  <c r="P84" i="25"/>
  <c r="U84" i="25" s="1"/>
  <c r="Q84" i="25"/>
  <c r="R84" i="25"/>
  <c r="S84" i="25"/>
  <c r="L85" i="25"/>
  <c r="M85" i="25"/>
  <c r="N85" i="25"/>
  <c r="O85" i="25"/>
  <c r="P85" i="25"/>
  <c r="Q85" i="25"/>
  <c r="R85" i="25"/>
  <c r="T85" i="25"/>
  <c r="U85" i="25"/>
  <c r="L86" i="25"/>
  <c r="M86" i="25"/>
  <c r="T86" i="25" s="1"/>
  <c r="N86" i="25"/>
  <c r="O86" i="25"/>
  <c r="P86" i="25"/>
  <c r="Q86" i="25"/>
  <c r="R86" i="25"/>
  <c r="U86" i="25"/>
  <c r="L87" i="25"/>
  <c r="M87" i="25"/>
  <c r="N87" i="25"/>
  <c r="O87" i="25"/>
  <c r="P87" i="25"/>
  <c r="Q87" i="25"/>
  <c r="R87" i="25"/>
  <c r="T87" i="25"/>
  <c r="L88" i="25"/>
  <c r="M88" i="25"/>
  <c r="S88" i="25" s="1"/>
  <c r="V88" i="25" s="1"/>
  <c r="N88" i="25"/>
  <c r="O88" i="25"/>
  <c r="P88" i="25"/>
  <c r="Q88" i="25"/>
  <c r="R88" i="25"/>
  <c r="U88" i="25"/>
  <c r="L89" i="25"/>
  <c r="M89" i="25"/>
  <c r="N89" i="25"/>
  <c r="O89" i="25"/>
  <c r="P89" i="25"/>
  <c r="Q89" i="25"/>
  <c r="R89" i="25"/>
  <c r="T89" i="25"/>
  <c r="L90" i="25"/>
  <c r="M90" i="25"/>
  <c r="N90" i="25"/>
  <c r="O90" i="25"/>
  <c r="P90" i="25"/>
  <c r="Q90" i="25"/>
  <c r="R90" i="25"/>
  <c r="U90" i="25"/>
  <c r="L91" i="25"/>
  <c r="M91" i="25"/>
  <c r="N91" i="25"/>
  <c r="O91" i="25"/>
  <c r="P91" i="25"/>
  <c r="U91" i="25" s="1"/>
  <c r="Q91" i="25"/>
  <c r="R91" i="25"/>
  <c r="S91" i="25"/>
  <c r="T91" i="25"/>
  <c r="V91" i="25"/>
  <c r="L92" i="25"/>
  <c r="M92" i="25"/>
  <c r="T92" i="25" s="1"/>
  <c r="N92" i="25"/>
  <c r="O92" i="25"/>
  <c r="P92" i="25"/>
  <c r="U92" i="25" s="1"/>
  <c r="Q92" i="25"/>
  <c r="R92" i="25"/>
  <c r="S92" i="25"/>
  <c r="L93" i="25"/>
  <c r="M93" i="25"/>
  <c r="N93" i="25"/>
  <c r="O93" i="25"/>
  <c r="P93" i="25"/>
  <c r="U93" i="25" s="1"/>
  <c r="Q93" i="25"/>
  <c r="R93" i="25"/>
  <c r="T93" i="25"/>
  <c r="L94" i="25"/>
  <c r="M94" i="25"/>
  <c r="T94" i="25" s="1"/>
  <c r="N94" i="25"/>
  <c r="O94" i="25"/>
  <c r="P94" i="25"/>
  <c r="Q94" i="25"/>
  <c r="R94" i="25"/>
  <c r="U94" i="25"/>
  <c r="L95" i="25"/>
  <c r="M95" i="25"/>
  <c r="N95" i="25"/>
  <c r="O95" i="25"/>
  <c r="P95" i="25"/>
  <c r="Q95" i="25"/>
  <c r="R95" i="25"/>
  <c r="T95" i="25"/>
  <c r="L96" i="25"/>
  <c r="M96" i="25"/>
  <c r="S96" i="25" s="1"/>
  <c r="V96" i="25" s="1"/>
  <c r="N96" i="25"/>
  <c r="O96" i="25"/>
  <c r="P96" i="25"/>
  <c r="Q96" i="25"/>
  <c r="R96" i="25"/>
  <c r="T96" i="25"/>
  <c r="U96" i="25"/>
  <c r="L97" i="25"/>
  <c r="M97" i="25"/>
  <c r="N97" i="25"/>
  <c r="O97" i="25"/>
  <c r="P97" i="25"/>
  <c r="Q97" i="25"/>
  <c r="R97" i="25"/>
  <c r="T97" i="25"/>
  <c r="L98" i="25"/>
  <c r="M98" i="25"/>
  <c r="N98" i="25"/>
  <c r="O98" i="25"/>
  <c r="P98" i="25"/>
  <c r="Q98" i="25"/>
  <c r="R98" i="25"/>
  <c r="U98" i="25"/>
  <c r="L99" i="25"/>
  <c r="M99" i="25"/>
  <c r="N99" i="25"/>
  <c r="O99" i="25"/>
  <c r="P99" i="25"/>
  <c r="U99" i="25" s="1"/>
  <c r="Q99" i="25"/>
  <c r="R99" i="25"/>
  <c r="V99" i="25" s="1"/>
  <c r="S99" i="25"/>
  <c r="T99" i="25"/>
  <c r="L100" i="25"/>
  <c r="M100" i="25"/>
  <c r="T100" i="25" s="1"/>
  <c r="N100" i="25"/>
  <c r="O100" i="25"/>
  <c r="P100" i="25"/>
  <c r="U100" i="25" s="1"/>
  <c r="Q100" i="25"/>
  <c r="R100" i="25"/>
  <c r="L101" i="25"/>
  <c r="M101" i="25"/>
  <c r="N101" i="25"/>
  <c r="O101" i="25"/>
  <c r="P101" i="25"/>
  <c r="U101" i="25" s="1"/>
  <c r="Q101" i="25"/>
  <c r="R101" i="25"/>
  <c r="L102" i="25"/>
  <c r="M102" i="25"/>
  <c r="T102" i="25" s="1"/>
  <c r="N102" i="25"/>
  <c r="O102" i="25"/>
  <c r="P102" i="25"/>
  <c r="Q102" i="25"/>
  <c r="R102" i="25"/>
  <c r="U102" i="25"/>
  <c r="L103" i="25"/>
  <c r="M103" i="25"/>
  <c r="N103" i="25"/>
  <c r="O103" i="25"/>
  <c r="P103" i="25"/>
  <c r="Q103" i="25"/>
  <c r="R103" i="25"/>
  <c r="T103" i="25"/>
  <c r="L104" i="25"/>
  <c r="M104" i="25"/>
  <c r="S104" i="25" s="1"/>
  <c r="V104" i="25" s="1"/>
  <c r="N104" i="25"/>
  <c r="O104" i="25"/>
  <c r="P104" i="25"/>
  <c r="Q104" i="25"/>
  <c r="R104" i="25"/>
  <c r="U104" i="25"/>
  <c r="L105" i="25"/>
  <c r="M105" i="25"/>
  <c r="N105" i="25"/>
  <c r="O105" i="25"/>
  <c r="P105" i="25"/>
  <c r="Q105" i="25"/>
  <c r="R105" i="25"/>
  <c r="T105" i="25"/>
  <c r="L106" i="25"/>
  <c r="M106" i="25"/>
  <c r="N106" i="25"/>
  <c r="O106" i="25"/>
  <c r="P106" i="25"/>
  <c r="Q106" i="25"/>
  <c r="R106" i="25"/>
  <c r="U106" i="25"/>
  <c r="L107" i="25"/>
  <c r="M107" i="25"/>
  <c r="N107" i="25"/>
  <c r="O107" i="25"/>
  <c r="P107" i="25"/>
  <c r="U107" i="25" s="1"/>
  <c r="Q107" i="25"/>
  <c r="R107" i="25"/>
  <c r="V107" i="25" s="1"/>
  <c r="S107" i="25"/>
  <c r="T107" i="25"/>
  <c r="L108" i="25"/>
  <c r="M108" i="25"/>
  <c r="T108" i="25" s="1"/>
  <c r="N108" i="25"/>
  <c r="O108" i="25"/>
  <c r="P108" i="25"/>
  <c r="U108" i="25" s="1"/>
  <c r="Q108" i="25"/>
  <c r="R108" i="25"/>
  <c r="L109" i="25"/>
  <c r="M109" i="25"/>
  <c r="N109" i="25"/>
  <c r="O109" i="25"/>
  <c r="P109" i="25"/>
  <c r="U109" i="25" s="1"/>
  <c r="Q109" i="25"/>
  <c r="R109" i="25"/>
  <c r="L110" i="25"/>
  <c r="M110" i="25"/>
  <c r="T110" i="25" s="1"/>
  <c r="N110" i="25"/>
  <c r="O110" i="25"/>
  <c r="P110" i="25"/>
  <c r="Q110" i="25"/>
  <c r="R110" i="25"/>
  <c r="U110" i="25"/>
  <c r="L111" i="25"/>
  <c r="M111" i="25"/>
  <c r="N111" i="25"/>
  <c r="O111" i="25"/>
  <c r="P111" i="25"/>
  <c r="Q111" i="25"/>
  <c r="R111" i="25"/>
  <c r="T111" i="25"/>
  <c r="L112" i="25"/>
  <c r="M112" i="25"/>
  <c r="S112" i="25" s="1"/>
  <c r="V112" i="25" s="1"/>
  <c r="N112" i="25"/>
  <c r="O112" i="25"/>
  <c r="P112" i="25"/>
  <c r="Q112" i="25"/>
  <c r="R112" i="25"/>
  <c r="U112" i="25"/>
  <c r="L113" i="25"/>
  <c r="M113" i="25"/>
  <c r="N113" i="25"/>
  <c r="O113" i="25"/>
  <c r="P113" i="25"/>
  <c r="Q113" i="25"/>
  <c r="R113" i="25"/>
  <c r="T113" i="25"/>
  <c r="L114" i="25"/>
  <c r="M114" i="25"/>
  <c r="N114" i="25"/>
  <c r="O114" i="25"/>
  <c r="P114" i="25"/>
  <c r="Q114" i="25"/>
  <c r="R114" i="25"/>
  <c r="U114" i="25"/>
  <c r="L115" i="25"/>
  <c r="M115" i="25"/>
  <c r="N115" i="25"/>
  <c r="O115" i="25"/>
  <c r="P115" i="25"/>
  <c r="U115" i="25" s="1"/>
  <c r="Q115" i="25"/>
  <c r="R115" i="25"/>
  <c r="V115" i="25" s="1"/>
  <c r="S115" i="25"/>
  <c r="T115" i="25"/>
  <c r="L116" i="25"/>
  <c r="M116" i="25"/>
  <c r="T116" i="25" s="1"/>
  <c r="N116" i="25"/>
  <c r="O116" i="25"/>
  <c r="P116" i="25"/>
  <c r="U116" i="25" s="1"/>
  <c r="Q116" i="25"/>
  <c r="R116" i="25"/>
  <c r="L117" i="25"/>
  <c r="M117" i="25"/>
  <c r="N117" i="25"/>
  <c r="O117" i="25"/>
  <c r="P117" i="25"/>
  <c r="U117" i="25" s="1"/>
  <c r="Q117" i="25"/>
  <c r="R117" i="25"/>
  <c r="L118" i="25"/>
  <c r="M118" i="25"/>
  <c r="T118" i="25" s="1"/>
  <c r="N118" i="25"/>
  <c r="O118" i="25"/>
  <c r="P118" i="25"/>
  <c r="Q118" i="25"/>
  <c r="R118" i="25"/>
  <c r="U118" i="25"/>
  <c r="L119" i="25"/>
  <c r="M119" i="25"/>
  <c r="N119" i="25"/>
  <c r="O119" i="25"/>
  <c r="P119" i="25"/>
  <c r="Q119" i="25"/>
  <c r="R119" i="25"/>
  <c r="T119" i="25"/>
  <c r="L120" i="25"/>
  <c r="M120" i="25"/>
  <c r="N120" i="25"/>
  <c r="O120" i="25"/>
  <c r="P120" i="25"/>
  <c r="Q120" i="25"/>
  <c r="R120" i="25"/>
  <c r="S120" i="25"/>
  <c r="V120" i="25" s="1"/>
  <c r="T120" i="25"/>
  <c r="U120" i="25"/>
  <c r="L121" i="25"/>
  <c r="M121" i="25"/>
  <c r="N121" i="25"/>
  <c r="O121" i="25"/>
  <c r="P121" i="25"/>
  <c r="Q121" i="25"/>
  <c r="R121" i="25"/>
  <c r="T121" i="25"/>
  <c r="L122" i="25"/>
  <c r="M122" i="25"/>
  <c r="N122" i="25"/>
  <c r="O122" i="25"/>
  <c r="P122" i="25"/>
  <c r="Q122" i="25"/>
  <c r="R122" i="25"/>
  <c r="U122" i="25"/>
  <c r="L123" i="25"/>
  <c r="M123" i="25"/>
  <c r="N123" i="25"/>
  <c r="O123" i="25"/>
  <c r="P123" i="25"/>
  <c r="U123" i="25" s="1"/>
  <c r="Q123" i="25"/>
  <c r="R123" i="25"/>
  <c r="S123" i="25"/>
  <c r="T123" i="25"/>
  <c r="V123" i="25"/>
  <c r="L124" i="25"/>
  <c r="M124" i="25"/>
  <c r="T124" i="25" s="1"/>
  <c r="N124" i="25"/>
  <c r="O124" i="25"/>
  <c r="P124" i="25"/>
  <c r="U124" i="25" s="1"/>
  <c r="Q124" i="25"/>
  <c r="R124" i="25"/>
  <c r="S124" i="25"/>
  <c r="L125" i="25"/>
  <c r="M125" i="25"/>
  <c r="S125" i="25" s="1"/>
  <c r="N125" i="25"/>
  <c r="O125" i="25"/>
  <c r="P125" i="25"/>
  <c r="Q125" i="25"/>
  <c r="R125" i="25"/>
  <c r="U125" i="25"/>
  <c r="V125" i="25"/>
  <c r="L126" i="25"/>
  <c r="M126" i="25"/>
  <c r="T126" i="25" s="1"/>
  <c r="N126" i="25"/>
  <c r="O126" i="25"/>
  <c r="P126" i="25"/>
  <c r="Q126" i="25"/>
  <c r="R126" i="25"/>
  <c r="U126" i="25"/>
  <c r="L127" i="25"/>
  <c r="M127" i="25"/>
  <c r="N127" i="25"/>
  <c r="O127" i="25"/>
  <c r="P127" i="25"/>
  <c r="Q127" i="25"/>
  <c r="R127" i="25"/>
  <c r="T127" i="25"/>
  <c r="L128" i="25"/>
  <c r="M128" i="25"/>
  <c r="T128" i="25" s="1"/>
  <c r="N128" i="25"/>
  <c r="O128" i="25"/>
  <c r="P128" i="25"/>
  <c r="Q128" i="25"/>
  <c r="R128" i="25"/>
  <c r="S128" i="25"/>
  <c r="V128" i="25" s="1"/>
  <c r="U128" i="25"/>
  <c r="L129" i="25"/>
  <c r="M129" i="25"/>
  <c r="N129" i="25"/>
  <c r="O129" i="25"/>
  <c r="P129" i="25"/>
  <c r="Q129" i="25"/>
  <c r="R129" i="25"/>
  <c r="T129" i="25"/>
  <c r="L130" i="25"/>
  <c r="M130" i="25"/>
  <c r="N130" i="25"/>
  <c r="O130" i="25"/>
  <c r="P130" i="25"/>
  <c r="Q130" i="25"/>
  <c r="R130" i="25"/>
  <c r="U130" i="25"/>
  <c r="L131" i="25"/>
  <c r="M131" i="25"/>
  <c r="N131" i="25"/>
  <c r="O131" i="25"/>
  <c r="P131" i="25"/>
  <c r="U131" i="25" s="1"/>
  <c r="Q131" i="25"/>
  <c r="R131" i="25"/>
  <c r="S131" i="25"/>
  <c r="T131" i="25"/>
  <c r="V131" i="25"/>
  <c r="L132" i="25"/>
  <c r="M132" i="25"/>
  <c r="T132" i="25" s="1"/>
  <c r="N132" i="25"/>
  <c r="O132" i="25"/>
  <c r="P132" i="25"/>
  <c r="U132" i="25" s="1"/>
  <c r="Q132" i="25"/>
  <c r="R132" i="25"/>
  <c r="S132" i="25"/>
  <c r="L133" i="25"/>
  <c r="M133" i="25"/>
  <c r="S133" i="25" s="1"/>
  <c r="N133" i="25"/>
  <c r="O133" i="25"/>
  <c r="P133" i="25"/>
  <c r="Q133" i="25"/>
  <c r="R133" i="25"/>
  <c r="U133" i="25"/>
  <c r="V133" i="25"/>
  <c r="L134" i="25"/>
  <c r="M134" i="25"/>
  <c r="T134" i="25" s="1"/>
  <c r="N134" i="25"/>
  <c r="O134" i="25"/>
  <c r="P134" i="25"/>
  <c r="Q134" i="25"/>
  <c r="R134" i="25"/>
  <c r="S134" i="25"/>
  <c r="U134" i="25"/>
  <c r="L135" i="25"/>
  <c r="M135" i="25"/>
  <c r="N135" i="25"/>
  <c r="O135" i="25"/>
  <c r="P135" i="25"/>
  <c r="Q135" i="25"/>
  <c r="R135" i="25"/>
  <c r="T135" i="25"/>
  <c r="L136" i="25"/>
  <c r="M136" i="25"/>
  <c r="S136" i="25" s="1"/>
  <c r="V136" i="25" s="1"/>
  <c r="N136" i="25"/>
  <c r="O136" i="25"/>
  <c r="P136" i="25"/>
  <c r="Q136" i="25"/>
  <c r="R136" i="25"/>
  <c r="T136" i="25"/>
  <c r="U136" i="25"/>
  <c r="L137" i="25"/>
  <c r="M137" i="25"/>
  <c r="N137" i="25"/>
  <c r="O137" i="25"/>
  <c r="P137" i="25"/>
  <c r="Q137" i="25"/>
  <c r="R137" i="25"/>
  <c r="T137" i="25"/>
  <c r="L138" i="25"/>
  <c r="M138" i="25"/>
  <c r="N138" i="25"/>
  <c r="O138" i="25"/>
  <c r="P138" i="25"/>
  <c r="Q138" i="25"/>
  <c r="R138" i="25"/>
  <c r="U138" i="25"/>
  <c r="L139" i="25"/>
  <c r="M139" i="25"/>
  <c r="N139" i="25"/>
  <c r="O139" i="25"/>
  <c r="P139" i="25"/>
  <c r="U139" i="25" s="1"/>
  <c r="Q139" i="25"/>
  <c r="R139" i="25"/>
  <c r="S139" i="25"/>
  <c r="T139" i="25"/>
  <c r="V139" i="25"/>
  <c r="L140" i="25"/>
  <c r="M140" i="25"/>
  <c r="T140" i="25" s="1"/>
  <c r="N140" i="25"/>
  <c r="O140" i="25"/>
  <c r="P140" i="25"/>
  <c r="U140" i="25" s="1"/>
  <c r="Q140" i="25"/>
  <c r="R140" i="25"/>
  <c r="V140" i="25" s="1"/>
  <c r="S140" i="25"/>
  <c r="L141" i="25"/>
  <c r="M141" i="25"/>
  <c r="S141" i="25" s="1"/>
  <c r="N141" i="25"/>
  <c r="O141" i="25"/>
  <c r="P141" i="25"/>
  <c r="Q141" i="25"/>
  <c r="R141" i="25"/>
  <c r="U141" i="25"/>
  <c r="V141" i="25"/>
  <c r="L142" i="25"/>
  <c r="M142" i="25"/>
  <c r="T142" i="25" s="1"/>
  <c r="N142" i="25"/>
  <c r="O142" i="25"/>
  <c r="P142" i="25"/>
  <c r="Q142" i="25"/>
  <c r="R142" i="25"/>
  <c r="S142" i="25"/>
  <c r="U142" i="25"/>
  <c r="L143" i="25"/>
  <c r="M143" i="25"/>
  <c r="N143" i="25"/>
  <c r="O143" i="25"/>
  <c r="P143" i="25"/>
  <c r="Q143" i="25"/>
  <c r="R143" i="25"/>
  <c r="T143" i="25"/>
  <c r="L144" i="25"/>
  <c r="M144" i="25"/>
  <c r="S144" i="25" s="1"/>
  <c r="V144" i="25" s="1"/>
  <c r="N144" i="25"/>
  <c r="O144" i="25"/>
  <c r="P144" i="25"/>
  <c r="Q144" i="25"/>
  <c r="R144" i="25"/>
  <c r="U144" i="25"/>
  <c r="L145" i="25"/>
  <c r="M145" i="25"/>
  <c r="N145" i="25"/>
  <c r="O145" i="25"/>
  <c r="P145" i="25"/>
  <c r="Q145" i="25"/>
  <c r="R145" i="25"/>
  <c r="T145" i="25"/>
  <c r="L146" i="25"/>
  <c r="M146" i="25"/>
  <c r="N146" i="25"/>
  <c r="O146" i="25"/>
  <c r="P146" i="25"/>
  <c r="Q146" i="25"/>
  <c r="R146" i="25"/>
  <c r="U146" i="25"/>
  <c r="L147" i="25"/>
  <c r="M147" i="25"/>
  <c r="N147" i="25"/>
  <c r="O147" i="25"/>
  <c r="P147" i="25"/>
  <c r="U147" i="25" s="1"/>
  <c r="Q147" i="25"/>
  <c r="R147" i="25"/>
  <c r="S147" i="25"/>
  <c r="T147" i="25"/>
  <c r="V147" i="25"/>
  <c r="L148" i="25"/>
  <c r="M148" i="25"/>
  <c r="T148" i="25" s="1"/>
  <c r="N148" i="25"/>
  <c r="O148" i="25"/>
  <c r="P148" i="25"/>
  <c r="Q148" i="25"/>
  <c r="R148" i="25"/>
  <c r="S148" i="25"/>
  <c r="U148" i="25"/>
  <c r="L149" i="25"/>
  <c r="M149" i="25"/>
  <c r="N149" i="25"/>
  <c r="O149" i="25"/>
  <c r="P149" i="25"/>
  <c r="U149" i="25" s="1"/>
  <c r="Q149" i="25"/>
  <c r="R149" i="25"/>
  <c r="T149" i="25"/>
  <c r="L150" i="25"/>
  <c r="M150" i="25"/>
  <c r="T150" i="25" s="1"/>
  <c r="N150" i="25"/>
  <c r="O150" i="25"/>
  <c r="P150" i="25"/>
  <c r="Q150" i="25"/>
  <c r="R150" i="25"/>
  <c r="U150" i="25"/>
  <c r="L151" i="25"/>
  <c r="M151" i="25"/>
  <c r="N151" i="25"/>
  <c r="O151" i="25"/>
  <c r="P151" i="25"/>
  <c r="Q151" i="25"/>
  <c r="R151" i="25"/>
  <c r="T151" i="25"/>
  <c r="L152" i="25"/>
  <c r="M152" i="25"/>
  <c r="S152" i="25" s="1"/>
  <c r="V152" i="25" s="1"/>
  <c r="N152" i="25"/>
  <c r="O152" i="25"/>
  <c r="P152" i="25"/>
  <c r="Q152" i="25"/>
  <c r="R152" i="25"/>
  <c r="T152" i="25"/>
  <c r="U152" i="25"/>
  <c r="L153" i="25"/>
  <c r="M153" i="25"/>
  <c r="N153" i="25"/>
  <c r="O153" i="25"/>
  <c r="P153" i="25"/>
  <c r="Q153" i="25"/>
  <c r="R153" i="25"/>
  <c r="T153" i="25"/>
  <c r="L154" i="25"/>
  <c r="M154" i="25"/>
  <c r="T154" i="25" s="1"/>
  <c r="N154" i="25"/>
  <c r="O154" i="25"/>
  <c r="P154" i="25"/>
  <c r="Q154" i="25"/>
  <c r="R154" i="25"/>
  <c r="S154" i="25"/>
  <c r="V154" i="25" s="1"/>
  <c r="U154" i="25"/>
  <c r="L155" i="25"/>
  <c r="M155" i="25"/>
  <c r="N155" i="25"/>
  <c r="O155" i="25"/>
  <c r="P155" i="25"/>
  <c r="U155" i="25" s="1"/>
  <c r="Q155" i="25"/>
  <c r="R155" i="25"/>
  <c r="T155" i="25"/>
  <c r="L156" i="25"/>
  <c r="M156" i="25"/>
  <c r="T156" i="25" s="1"/>
  <c r="N156" i="25"/>
  <c r="O156" i="25"/>
  <c r="P156" i="25"/>
  <c r="U156" i="25" s="1"/>
  <c r="Q156" i="25"/>
  <c r="R156" i="25"/>
  <c r="L157" i="25"/>
  <c r="M157" i="25"/>
  <c r="S157" i="25" s="1"/>
  <c r="N157" i="25"/>
  <c r="O157" i="25"/>
  <c r="P157" i="25"/>
  <c r="Q157" i="25"/>
  <c r="R157" i="25"/>
  <c r="U157" i="25"/>
  <c r="V157" i="25"/>
  <c r="L158" i="25"/>
  <c r="M158" i="25"/>
  <c r="S158" i="25" s="1"/>
  <c r="N158" i="25"/>
  <c r="O158" i="25"/>
  <c r="P158" i="25"/>
  <c r="Q158" i="25"/>
  <c r="R158" i="25"/>
  <c r="U158" i="25"/>
  <c r="L159" i="25"/>
  <c r="M159" i="25"/>
  <c r="N159" i="25"/>
  <c r="O159" i="25"/>
  <c r="P159" i="25"/>
  <c r="Q159" i="25"/>
  <c r="R159" i="25"/>
  <c r="T159" i="25"/>
  <c r="L160" i="25"/>
  <c r="M160" i="25"/>
  <c r="S160" i="25" s="1"/>
  <c r="V160" i="25" s="1"/>
  <c r="N160" i="25"/>
  <c r="O160" i="25"/>
  <c r="P160" i="25"/>
  <c r="Q160" i="25"/>
  <c r="R160" i="25"/>
  <c r="T160" i="25"/>
  <c r="U160" i="25"/>
  <c r="L161" i="25"/>
  <c r="M161" i="25"/>
  <c r="N161" i="25"/>
  <c r="O161" i="25"/>
  <c r="P161" i="25"/>
  <c r="U161" i="25" s="1"/>
  <c r="Q161" i="25"/>
  <c r="R161" i="25"/>
  <c r="S161" i="25"/>
  <c r="T161" i="25"/>
  <c r="V161" i="25"/>
  <c r="L162" i="25"/>
  <c r="M162" i="25"/>
  <c r="T162" i="25" s="1"/>
  <c r="N162" i="25"/>
  <c r="O162" i="25"/>
  <c r="P162" i="25"/>
  <c r="Q162" i="25"/>
  <c r="R162" i="25"/>
  <c r="U162" i="25"/>
  <c r="L163" i="25"/>
  <c r="M163" i="25"/>
  <c r="T163" i="25" s="1"/>
  <c r="N163" i="25"/>
  <c r="O163" i="25"/>
  <c r="P163" i="25"/>
  <c r="U163" i="25" s="1"/>
  <c r="Q163" i="25"/>
  <c r="R163" i="25"/>
  <c r="V163" i="25" s="1"/>
  <c r="S163" i="25"/>
  <c r="L164" i="25"/>
  <c r="M164" i="25"/>
  <c r="T164" i="25" s="1"/>
  <c r="N164" i="25"/>
  <c r="O164" i="25"/>
  <c r="P164" i="25"/>
  <c r="U164" i="25" s="1"/>
  <c r="Q164" i="25"/>
  <c r="R164" i="25"/>
  <c r="L165" i="25"/>
  <c r="M165" i="25"/>
  <c r="S165" i="25" s="1"/>
  <c r="N165" i="25"/>
  <c r="O165" i="25"/>
  <c r="P165" i="25"/>
  <c r="Q165" i="25"/>
  <c r="R165" i="25"/>
  <c r="U165" i="25"/>
  <c r="V165" i="25"/>
  <c r="L166" i="25"/>
  <c r="M166" i="25"/>
  <c r="S166" i="25" s="1"/>
  <c r="N166" i="25"/>
  <c r="O166" i="25"/>
  <c r="P166" i="25"/>
  <c r="Q166" i="25"/>
  <c r="R166" i="25"/>
  <c r="U166" i="25"/>
  <c r="L167" i="25"/>
  <c r="M167" i="25"/>
  <c r="N167" i="25"/>
  <c r="O167" i="25"/>
  <c r="P167" i="25"/>
  <c r="U167" i="25" s="1"/>
  <c r="Q167" i="25"/>
  <c r="R167" i="25"/>
  <c r="T167" i="25"/>
  <c r="L168" i="25"/>
  <c r="M168" i="25"/>
  <c r="S168" i="25" s="1"/>
  <c r="V168" i="25" s="1"/>
  <c r="N168" i="25"/>
  <c r="O168" i="25"/>
  <c r="P168" i="25"/>
  <c r="U168" i="25" s="1"/>
  <c r="Q168" i="25"/>
  <c r="R168" i="25"/>
  <c r="L169" i="25"/>
  <c r="M169" i="25"/>
  <c r="S169" i="25" s="1"/>
  <c r="N169" i="25"/>
  <c r="O169" i="25"/>
  <c r="P169" i="25"/>
  <c r="Q169" i="25"/>
  <c r="R169" i="25"/>
  <c r="V169" i="25" s="1"/>
  <c r="U169" i="25"/>
  <c r="L170" i="25"/>
  <c r="M170" i="25"/>
  <c r="T170" i="25" s="1"/>
  <c r="N170" i="25"/>
  <c r="O170" i="25"/>
  <c r="P170" i="25"/>
  <c r="U170" i="25" s="1"/>
  <c r="Q170" i="25"/>
  <c r="R170" i="25"/>
  <c r="L171" i="25"/>
  <c r="M171" i="25"/>
  <c r="S171" i="25" s="1"/>
  <c r="V171" i="25" s="1"/>
  <c r="N171" i="25"/>
  <c r="O171" i="25"/>
  <c r="P171" i="25"/>
  <c r="U171" i="25" s="1"/>
  <c r="Q171" i="25"/>
  <c r="R171" i="25"/>
  <c r="L172" i="25"/>
  <c r="M172" i="25"/>
  <c r="S172" i="25" s="1"/>
  <c r="N172" i="25"/>
  <c r="O172" i="25"/>
  <c r="P172" i="25"/>
  <c r="Q172" i="25"/>
  <c r="R172" i="25"/>
  <c r="U172" i="25"/>
  <c r="L173" i="25"/>
  <c r="M173" i="25"/>
  <c r="T173" i="25" s="1"/>
  <c r="N173" i="25"/>
  <c r="O173" i="25"/>
  <c r="P173" i="25"/>
  <c r="U173" i="25" s="1"/>
  <c r="Q173" i="25"/>
  <c r="R173" i="25"/>
  <c r="V173" i="25" s="1"/>
  <c r="S173" i="25"/>
  <c r="L174" i="25"/>
  <c r="M174" i="25"/>
  <c r="S174" i="25" s="1"/>
  <c r="V174" i="25" s="1"/>
  <c r="N174" i="25"/>
  <c r="O174" i="25"/>
  <c r="P174" i="25"/>
  <c r="U174" i="25" s="1"/>
  <c r="Q174" i="25"/>
  <c r="R174" i="25"/>
  <c r="L175" i="25"/>
  <c r="M175" i="25"/>
  <c r="S175" i="25" s="1"/>
  <c r="N175" i="25"/>
  <c r="O175" i="25"/>
  <c r="P175" i="25"/>
  <c r="Q175" i="25"/>
  <c r="R175" i="25"/>
  <c r="U175" i="25"/>
  <c r="L176" i="25"/>
  <c r="M176" i="25"/>
  <c r="N176" i="25"/>
  <c r="O176" i="25"/>
  <c r="P176" i="25"/>
  <c r="U176" i="25" s="1"/>
  <c r="Q176" i="25"/>
  <c r="R176" i="25"/>
  <c r="T176" i="25"/>
  <c r="L177" i="25"/>
  <c r="M177" i="25"/>
  <c r="S177" i="25" s="1"/>
  <c r="V177" i="25" s="1"/>
  <c r="N177" i="25"/>
  <c r="O177" i="25"/>
  <c r="P177" i="25"/>
  <c r="Q177" i="25"/>
  <c r="R177" i="25"/>
  <c r="T177" i="25"/>
  <c r="U177" i="25"/>
  <c r="L178" i="25"/>
  <c r="M178" i="25"/>
  <c r="N178" i="25"/>
  <c r="O178" i="25"/>
  <c r="P178" i="25"/>
  <c r="U178" i="25" s="1"/>
  <c r="Q178" i="25"/>
  <c r="R178" i="25"/>
  <c r="V178" i="25" s="1"/>
  <c r="S178" i="25"/>
  <c r="T178" i="25"/>
  <c r="L179" i="25"/>
  <c r="M179" i="25"/>
  <c r="N179" i="25"/>
  <c r="O179" i="25"/>
  <c r="P179" i="25"/>
  <c r="S179" i="25" s="1"/>
  <c r="V179" i="25" s="1"/>
  <c r="Q179" i="25"/>
  <c r="R179" i="25"/>
  <c r="T179" i="25"/>
  <c r="L180" i="25"/>
  <c r="M180" i="25"/>
  <c r="S180" i="25" s="1"/>
  <c r="V180" i="25" s="1"/>
  <c r="N180" i="25"/>
  <c r="O180" i="25"/>
  <c r="P180" i="25"/>
  <c r="Q180" i="25"/>
  <c r="R180" i="25"/>
  <c r="U180" i="25"/>
  <c r="L181" i="25"/>
  <c r="M181" i="25"/>
  <c r="T181" i="25" s="1"/>
  <c r="N181" i="25"/>
  <c r="O181" i="25"/>
  <c r="P181" i="25"/>
  <c r="U181" i="25" s="1"/>
  <c r="Q181" i="25"/>
  <c r="R181" i="25"/>
  <c r="V181" i="25" s="1"/>
  <c r="S181" i="25"/>
  <c r="L182" i="25"/>
  <c r="M182" i="25"/>
  <c r="S182" i="25" s="1"/>
  <c r="V182" i="25" s="1"/>
  <c r="N182" i="25"/>
  <c r="O182" i="25"/>
  <c r="P182" i="25"/>
  <c r="U182" i="25" s="1"/>
  <c r="Q182" i="25"/>
  <c r="R182" i="25"/>
  <c r="L183" i="25"/>
  <c r="M183" i="25"/>
  <c r="S183" i="25" s="1"/>
  <c r="N183" i="25"/>
  <c r="O183" i="25"/>
  <c r="P183" i="25"/>
  <c r="Q183" i="25"/>
  <c r="R183" i="25"/>
  <c r="U183" i="25"/>
  <c r="L184" i="25"/>
  <c r="M184" i="25"/>
  <c r="S184" i="25" s="1"/>
  <c r="N184" i="25"/>
  <c r="O184" i="25"/>
  <c r="P184" i="25"/>
  <c r="U184" i="25" s="1"/>
  <c r="Q184" i="25"/>
  <c r="R184" i="25"/>
  <c r="T184" i="25"/>
  <c r="L185" i="25"/>
  <c r="M185" i="25"/>
  <c r="S185" i="25" s="1"/>
  <c r="V185" i="25" s="1"/>
  <c r="N185" i="25"/>
  <c r="O185" i="25"/>
  <c r="P185" i="25"/>
  <c r="Q185" i="25"/>
  <c r="R185" i="25"/>
  <c r="T185" i="25"/>
  <c r="U185" i="25"/>
  <c r="L186" i="25"/>
  <c r="M186" i="25"/>
  <c r="N186" i="25"/>
  <c r="O186" i="25"/>
  <c r="P186" i="25"/>
  <c r="U186" i="25" s="1"/>
  <c r="Q186" i="25"/>
  <c r="R186" i="25"/>
  <c r="V186" i="25" s="1"/>
  <c r="S186" i="25"/>
  <c r="T186" i="25"/>
  <c r="L187" i="25"/>
  <c r="M187" i="25"/>
  <c r="N187" i="25"/>
  <c r="O187" i="25"/>
  <c r="P187" i="25"/>
  <c r="S187" i="25" s="1"/>
  <c r="V187" i="25" s="1"/>
  <c r="Q187" i="25"/>
  <c r="R187" i="25"/>
  <c r="T187" i="25"/>
  <c r="L188" i="25"/>
  <c r="M188" i="25"/>
  <c r="S188" i="25" s="1"/>
  <c r="V188" i="25" s="1"/>
  <c r="N188" i="25"/>
  <c r="O188" i="25"/>
  <c r="P188" i="25"/>
  <c r="Q188" i="25"/>
  <c r="R188" i="25"/>
  <c r="U188" i="25"/>
  <c r="L189" i="25"/>
  <c r="M189" i="25"/>
  <c r="T189" i="25" s="1"/>
  <c r="N189" i="25"/>
  <c r="O189" i="25"/>
  <c r="P189" i="25"/>
  <c r="U189" i="25" s="1"/>
  <c r="Q189" i="25"/>
  <c r="R189" i="25"/>
  <c r="V189" i="25" s="1"/>
  <c r="S189" i="25"/>
  <c r="L190" i="25"/>
  <c r="M190" i="25"/>
  <c r="S190" i="25" s="1"/>
  <c r="V190" i="25" s="1"/>
  <c r="N190" i="25"/>
  <c r="O190" i="25"/>
  <c r="P190" i="25"/>
  <c r="U190" i="25" s="1"/>
  <c r="Q190" i="25"/>
  <c r="R190" i="25"/>
  <c r="L191" i="25"/>
  <c r="M191" i="25"/>
  <c r="S191" i="25" s="1"/>
  <c r="N191" i="25"/>
  <c r="O191" i="25"/>
  <c r="P191" i="25"/>
  <c r="Q191" i="25"/>
  <c r="R191" i="25"/>
  <c r="V191" i="25" s="1"/>
  <c r="U191" i="25"/>
  <c r="L192" i="25"/>
  <c r="M192" i="25"/>
  <c r="S192" i="25" s="1"/>
  <c r="N192" i="25"/>
  <c r="O192" i="25"/>
  <c r="P192" i="25"/>
  <c r="U192" i="25" s="1"/>
  <c r="Q192" i="25"/>
  <c r="R192" i="25"/>
  <c r="V192" i="25" s="1"/>
  <c r="T192" i="25"/>
  <c r="L193" i="25"/>
  <c r="M193" i="25"/>
  <c r="S193" i="25" s="1"/>
  <c r="V193" i="25" s="1"/>
  <c r="N193" i="25"/>
  <c r="O193" i="25"/>
  <c r="P193" i="25"/>
  <c r="Q193" i="25"/>
  <c r="R193" i="25"/>
  <c r="T193" i="25"/>
  <c r="U193" i="25"/>
  <c r="L194" i="25"/>
  <c r="M194" i="25"/>
  <c r="N194" i="25"/>
  <c r="O194" i="25"/>
  <c r="P194" i="25"/>
  <c r="U194" i="25" s="1"/>
  <c r="Q194" i="25"/>
  <c r="R194" i="25"/>
  <c r="V194" i="25" s="1"/>
  <c r="S194" i="25"/>
  <c r="T194" i="25"/>
  <c r="L195" i="25"/>
  <c r="M195" i="25"/>
  <c r="N195" i="25"/>
  <c r="O195" i="25"/>
  <c r="P195" i="25"/>
  <c r="S195" i="25" s="1"/>
  <c r="V195" i="25" s="1"/>
  <c r="Q195" i="25"/>
  <c r="R195" i="25"/>
  <c r="T195" i="25"/>
  <c r="L196" i="25"/>
  <c r="M196" i="25"/>
  <c r="S196" i="25" s="1"/>
  <c r="V196" i="25" s="1"/>
  <c r="N196" i="25"/>
  <c r="O196" i="25"/>
  <c r="P196" i="25"/>
  <c r="Q196" i="25"/>
  <c r="R196" i="25"/>
  <c r="U196" i="25"/>
  <c r="L197" i="25"/>
  <c r="M197" i="25"/>
  <c r="T197" i="25" s="1"/>
  <c r="N197" i="25"/>
  <c r="O197" i="25"/>
  <c r="P197" i="25"/>
  <c r="U197" i="25" s="1"/>
  <c r="Q197" i="25"/>
  <c r="R197" i="25"/>
  <c r="V197" i="25" s="1"/>
  <c r="S197" i="25"/>
  <c r="L198" i="25"/>
  <c r="M198" i="25"/>
  <c r="S198" i="25" s="1"/>
  <c r="V198" i="25" s="1"/>
  <c r="N198" i="25"/>
  <c r="O198" i="25"/>
  <c r="P198" i="25"/>
  <c r="U198" i="25" s="1"/>
  <c r="Q198" i="25"/>
  <c r="R198" i="25"/>
  <c r="L199" i="25"/>
  <c r="M199" i="25"/>
  <c r="S199" i="25" s="1"/>
  <c r="N199" i="25"/>
  <c r="O199" i="25"/>
  <c r="P199" i="25"/>
  <c r="Q199" i="25"/>
  <c r="R199" i="25"/>
  <c r="U199" i="25"/>
  <c r="L200" i="25"/>
  <c r="M200" i="25"/>
  <c r="S200" i="25" s="1"/>
  <c r="N200" i="25"/>
  <c r="O200" i="25"/>
  <c r="P200" i="25"/>
  <c r="U200" i="25" s="1"/>
  <c r="Q200" i="25"/>
  <c r="R200" i="25"/>
  <c r="T200" i="25"/>
  <c r="L201" i="25"/>
  <c r="M201" i="25"/>
  <c r="S201" i="25" s="1"/>
  <c r="V201" i="25" s="1"/>
  <c r="N201" i="25"/>
  <c r="O201" i="25"/>
  <c r="P201" i="25"/>
  <c r="Q201" i="25"/>
  <c r="R201" i="25"/>
  <c r="T201" i="25"/>
  <c r="U201" i="25"/>
  <c r="L202" i="25"/>
  <c r="M202" i="25"/>
  <c r="N202" i="25"/>
  <c r="O202" i="25"/>
  <c r="P202" i="25"/>
  <c r="U202" i="25" s="1"/>
  <c r="Q202" i="25"/>
  <c r="R202" i="25"/>
  <c r="V202" i="25" s="1"/>
  <c r="S202" i="25"/>
  <c r="T202" i="25"/>
  <c r="L203" i="25"/>
  <c r="M203" i="25"/>
  <c r="S203" i="25" s="1"/>
  <c r="V203" i="25" s="1"/>
  <c r="N203" i="25"/>
  <c r="O203" i="25"/>
  <c r="P203" i="25"/>
  <c r="U203" i="25" s="1"/>
  <c r="Q203" i="25"/>
  <c r="R203" i="25"/>
  <c r="T203" i="25"/>
  <c r="L204" i="25"/>
  <c r="M204" i="25"/>
  <c r="S204" i="25" s="1"/>
  <c r="V204" i="25" s="1"/>
  <c r="N204" i="25"/>
  <c r="O204" i="25"/>
  <c r="P204" i="25"/>
  <c r="Q204" i="25"/>
  <c r="R204" i="25"/>
  <c r="U204" i="25"/>
  <c r="L205" i="25"/>
  <c r="M205" i="25"/>
  <c r="T205" i="25" s="1"/>
  <c r="N205" i="25"/>
  <c r="O205" i="25"/>
  <c r="P205" i="25"/>
  <c r="U205" i="25" s="1"/>
  <c r="Q205" i="25"/>
  <c r="R205" i="25"/>
  <c r="V205" i="25" s="1"/>
  <c r="S205" i="25"/>
  <c r="L206" i="25"/>
  <c r="M206" i="25"/>
  <c r="S206" i="25" s="1"/>
  <c r="V206" i="25" s="1"/>
  <c r="N206" i="25"/>
  <c r="O206" i="25"/>
  <c r="P206" i="25"/>
  <c r="U206" i="25" s="1"/>
  <c r="Q206" i="25"/>
  <c r="R206" i="25"/>
  <c r="L207" i="25"/>
  <c r="M207" i="25"/>
  <c r="S207" i="25" s="1"/>
  <c r="N207" i="25"/>
  <c r="O207" i="25"/>
  <c r="P207" i="25"/>
  <c r="Q207" i="25"/>
  <c r="R207" i="25"/>
  <c r="U207" i="25"/>
  <c r="L208" i="25"/>
  <c r="M208" i="25"/>
  <c r="S208" i="25" s="1"/>
  <c r="N208" i="25"/>
  <c r="O208" i="25"/>
  <c r="P208" i="25"/>
  <c r="U208" i="25" s="1"/>
  <c r="Q208" i="25"/>
  <c r="R208" i="25"/>
  <c r="T208" i="25"/>
  <c r="L209" i="25"/>
  <c r="M209" i="25"/>
  <c r="S209" i="25" s="1"/>
  <c r="V209" i="25" s="1"/>
  <c r="N209" i="25"/>
  <c r="O209" i="25"/>
  <c r="P209" i="25"/>
  <c r="Q209" i="25"/>
  <c r="R209" i="25"/>
  <c r="T209" i="25"/>
  <c r="U209" i="25"/>
  <c r="L210" i="25"/>
  <c r="M210" i="25"/>
  <c r="N210" i="25"/>
  <c r="O210" i="25"/>
  <c r="P210" i="25"/>
  <c r="U210" i="25" s="1"/>
  <c r="Q210" i="25"/>
  <c r="R210" i="25"/>
  <c r="V210" i="25" s="1"/>
  <c r="S210" i="25"/>
  <c r="T210" i="25"/>
  <c r="L211" i="25"/>
  <c r="M211" i="25"/>
  <c r="N211" i="25"/>
  <c r="O211" i="25"/>
  <c r="P211" i="25"/>
  <c r="S211" i="25" s="1"/>
  <c r="V211" i="25" s="1"/>
  <c r="Q211" i="25"/>
  <c r="R211" i="25"/>
  <c r="T211" i="25"/>
  <c r="L212" i="25"/>
  <c r="M212" i="25"/>
  <c r="S212" i="25" s="1"/>
  <c r="V212" i="25" s="1"/>
  <c r="N212" i="25"/>
  <c r="O212" i="25"/>
  <c r="P212" i="25"/>
  <c r="Q212" i="25"/>
  <c r="R212" i="25"/>
  <c r="U212" i="25"/>
  <c r="L213" i="25"/>
  <c r="M213" i="25"/>
  <c r="T213" i="25" s="1"/>
  <c r="N213" i="25"/>
  <c r="O213" i="25"/>
  <c r="P213" i="25"/>
  <c r="U213" i="25" s="1"/>
  <c r="Q213" i="25"/>
  <c r="R213" i="25"/>
  <c r="V213" i="25" s="1"/>
  <c r="S213" i="25"/>
  <c r="L214" i="25"/>
  <c r="M214" i="25"/>
  <c r="S214" i="25" s="1"/>
  <c r="V214" i="25" s="1"/>
  <c r="N214" i="25"/>
  <c r="O214" i="25"/>
  <c r="P214" i="25"/>
  <c r="U214" i="25" s="1"/>
  <c r="Q214" i="25"/>
  <c r="R214" i="25"/>
  <c r="L215" i="25"/>
  <c r="M215" i="25"/>
  <c r="S215" i="25" s="1"/>
  <c r="N215" i="25"/>
  <c r="O215" i="25"/>
  <c r="P215" i="25"/>
  <c r="Q215" i="25"/>
  <c r="R215" i="25"/>
  <c r="V215" i="25" s="1"/>
  <c r="U215" i="25"/>
  <c r="L216" i="25"/>
  <c r="M216" i="25"/>
  <c r="S216" i="25" s="1"/>
  <c r="N216" i="25"/>
  <c r="O216" i="25"/>
  <c r="P216" i="25"/>
  <c r="U216" i="25" s="1"/>
  <c r="Q216" i="25"/>
  <c r="R216" i="25"/>
  <c r="V216" i="25" s="1"/>
  <c r="T216" i="25"/>
  <c r="L28" i="24"/>
  <c r="M28" i="24"/>
  <c r="N28" i="24"/>
  <c r="O28" i="24"/>
  <c r="P28" i="24"/>
  <c r="U28" i="24" s="1"/>
  <c r="Q28" i="24"/>
  <c r="R28" i="24"/>
  <c r="T28" i="24"/>
  <c r="L29" i="24"/>
  <c r="M29" i="24"/>
  <c r="S29" i="24" s="1"/>
  <c r="V29" i="24" s="1"/>
  <c r="N29" i="24"/>
  <c r="O29" i="24"/>
  <c r="P29" i="24"/>
  <c r="Q29" i="24"/>
  <c r="R29" i="24"/>
  <c r="T29" i="24"/>
  <c r="U29" i="24"/>
  <c r="L30" i="24"/>
  <c r="M30" i="24"/>
  <c r="S30" i="24" s="1"/>
  <c r="N30" i="24"/>
  <c r="O30" i="24"/>
  <c r="P30" i="24"/>
  <c r="Q30" i="24"/>
  <c r="R30" i="24"/>
  <c r="V30" i="24" s="1"/>
  <c r="U30" i="24"/>
  <c r="L31" i="24"/>
  <c r="M31" i="24"/>
  <c r="N31" i="24"/>
  <c r="O31" i="24"/>
  <c r="P31" i="24"/>
  <c r="S31" i="24" s="1"/>
  <c r="V31" i="24" s="1"/>
  <c r="Q31" i="24"/>
  <c r="R31" i="24"/>
  <c r="T31" i="24"/>
  <c r="L32" i="24"/>
  <c r="M32" i="24"/>
  <c r="N32" i="24"/>
  <c r="O32" i="24"/>
  <c r="P32" i="24"/>
  <c r="Q32" i="24"/>
  <c r="R32" i="24"/>
  <c r="S32" i="24"/>
  <c r="V32" i="24" s="1"/>
  <c r="T32" i="24"/>
  <c r="U32" i="24"/>
  <c r="L33" i="24"/>
  <c r="M33" i="24"/>
  <c r="N33" i="24"/>
  <c r="O33" i="24"/>
  <c r="P33" i="24"/>
  <c r="U33" i="24" s="1"/>
  <c r="Q33" i="24"/>
  <c r="R33" i="24"/>
  <c r="T33" i="24"/>
  <c r="L34" i="24"/>
  <c r="M34" i="24"/>
  <c r="S34" i="24" s="1"/>
  <c r="V34" i="24" s="1"/>
  <c r="N34" i="24"/>
  <c r="O34" i="24"/>
  <c r="P34" i="24"/>
  <c r="Q34" i="24"/>
  <c r="R34" i="24"/>
  <c r="U34" i="24"/>
  <c r="L35" i="24"/>
  <c r="M35" i="24"/>
  <c r="N35" i="24"/>
  <c r="O35" i="24"/>
  <c r="P35" i="24"/>
  <c r="Q35" i="24"/>
  <c r="R35" i="24"/>
  <c r="V35" i="24" s="1"/>
  <c r="S35" i="24"/>
  <c r="T35" i="24"/>
  <c r="U35" i="24"/>
  <c r="L36" i="24"/>
  <c r="M36" i="24"/>
  <c r="T36" i="24" s="1"/>
  <c r="N36" i="24"/>
  <c r="O36" i="24"/>
  <c r="P36" i="24"/>
  <c r="U36" i="24" s="1"/>
  <c r="Q36" i="24"/>
  <c r="R36" i="24"/>
  <c r="L37" i="24"/>
  <c r="M37" i="24"/>
  <c r="S37" i="24" s="1"/>
  <c r="V37" i="24" s="1"/>
  <c r="N37" i="24"/>
  <c r="O37" i="24"/>
  <c r="P37" i="24"/>
  <c r="Q37" i="24"/>
  <c r="R37" i="24"/>
  <c r="T37" i="24"/>
  <c r="U37" i="24"/>
  <c r="L38" i="24"/>
  <c r="M38" i="24"/>
  <c r="N38" i="24"/>
  <c r="O38" i="24"/>
  <c r="P38" i="24"/>
  <c r="Q38" i="24"/>
  <c r="R38" i="24"/>
  <c r="V38" i="24" s="1"/>
  <c r="S38" i="24"/>
  <c r="T38" i="24"/>
  <c r="U38" i="24"/>
  <c r="L39" i="24"/>
  <c r="M39" i="24"/>
  <c r="S39" i="24" s="1"/>
  <c r="V39" i="24" s="1"/>
  <c r="N39" i="24"/>
  <c r="O39" i="24"/>
  <c r="P39" i="24"/>
  <c r="U39" i="24" s="1"/>
  <c r="Q39" i="24"/>
  <c r="R39" i="24"/>
  <c r="T39" i="24"/>
  <c r="L40" i="24"/>
  <c r="M40" i="24"/>
  <c r="N40" i="24"/>
  <c r="O40" i="24"/>
  <c r="P40" i="24"/>
  <c r="Q40" i="24"/>
  <c r="R40" i="24"/>
  <c r="S40" i="24"/>
  <c r="V40" i="24" s="1"/>
  <c r="T40" i="24"/>
  <c r="U40" i="24"/>
  <c r="L41" i="24"/>
  <c r="M41" i="24"/>
  <c r="N41" i="24"/>
  <c r="O41" i="24"/>
  <c r="P41" i="24"/>
  <c r="U41" i="24" s="1"/>
  <c r="Q41" i="24"/>
  <c r="R41" i="24"/>
  <c r="T41" i="24"/>
  <c r="L42" i="24"/>
  <c r="M42" i="24"/>
  <c r="S42" i="24" s="1"/>
  <c r="V42" i="24" s="1"/>
  <c r="N42" i="24"/>
  <c r="O42" i="24"/>
  <c r="P42" i="24"/>
  <c r="Q42" i="24"/>
  <c r="R42" i="24"/>
  <c r="U42" i="24"/>
  <c r="L43" i="24"/>
  <c r="M43" i="24"/>
  <c r="N43" i="24"/>
  <c r="O43" i="24"/>
  <c r="P43" i="24"/>
  <c r="Q43" i="24"/>
  <c r="R43" i="24"/>
  <c r="V43" i="24" s="1"/>
  <c r="S43" i="24"/>
  <c r="T43" i="24"/>
  <c r="U43" i="24"/>
  <c r="L44" i="24"/>
  <c r="M44" i="24"/>
  <c r="N44" i="24"/>
  <c r="O44" i="24"/>
  <c r="P44" i="24"/>
  <c r="U44" i="24" s="1"/>
  <c r="Q44" i="24"/>
  <c r="R44" i="24"/>
  <c r="T44" i="24"/>
  <c r="L45" i="24"/>
  <c r="M45" i="24"/>
  <c r="S45" i="24" s="1"/>
  <c r="V45" i="24" s="1"/>
  <c r="N45" i="24"/>
  <c r="O45" i="24"/>
  <c r="P45" i="24"/>
  <c r="Q45" i="24"/>
  <c r="R45" i="24"/>
  <c r="T45" i="24"/>
  <c r="U45" i="24"/>
  <c r="L46" i="24"/>
  <c r="M46" i="24"/>
  <c r="N46" i="24"/>
  <c r="O46" i="24"/>
  <c r="P46" i="24"/>
  <c r="Q46" i="24"/>
  <c r="R46" i="24"/>
  <c r="V46" i="24" s="1"/>
  <c r="S46" i="24"/>
  <c r="T46" i="24"/>
  <c r="U46" i="24"/>
  <c r="L47" i="24"/>
  <c r="M47" i="24"/>
  <c r="S47" i="24" s="1"/>
  <c r="V47" i="24" s="1"/>
  <c r="N47" i="24"/>
  <c r="O47" i="24"/>
  <c r="P47" i="24"/>
  <c r="U47" i="24" s="1"/>
  <c r="Q47" i="24"/>
  <c r="R47" i="24"/>
  <c r="L48" i="24"/>
  <c r="M48" i="24"/>
  <c r="N48" i="24"/>
  <c r="O48" i="24"/>
  <c r="P48" i="24"/>
  <c r="Q48" i="24"/>
  <c r="R48" i="24"/>
  <c r="S48" i="24"/>
  <c r="T48" i="24"/>
  <c r="U48" i="24"/>
  <c r="V48" i="24"/>
  <c r="L49" i="24"/>
  <c r="M49" i="24"/>
  <c r="N49" i="24"/>
  <c r="O49" i="24"/>
  <c r="P49" i="24"/>
  <c r="U49" i="24" s="1"/>
  <c r="Q49" i="24"/>
  <c r="R49" i="24"/>
  <c r="T49" i="24"/>
  <c r="L50" i="24"/>
  <c r="M50" i="24"/>
  <c r="S50" i="24" s="1"/>
  <c r="V50" i="24" s="1"/>
  <c r="N50" i="24"/>
  <c r="O50" i="24"/>
  <c r="P50" i="24"/>
  <c r="U50" i="24" s="1"/>
  <c r="Q50" i="24"/>
  <c r="R50" i="24"/>
  <c r="L51" i="24"/>
  <c r="M51" i="24"/>
  <c r="S51" i="24" s="1"/>
  <c r="N51" i="24"/>
  <c r="O51" i="24"/>
  <c r="P51" i="24"/>
  <c r="Q51" i="24"/>
  <c r="R51" i="24"/>
  <c r="V51" i="24" s="1"/>
  <c r="U51" i="24"/>
  <c r="L52" i="24"/>
  <c r="M52" i="24"/>
  <c r="T52" i="24" s="1"/>
  <c r="N52" i="24"/>
  <c r="O52" i="24"/>
  <c r="P52" i="24"/>
  <c r="U52" i="24" s="1"/>
  <c r="Q52" i="24"/>
  <c r="R52" i="24"/>
  <c r="L53" i="24"/>
  <c r="M53" i="24"/>
  <c r="S53" i="24" s="1"/>
  <c r="V53" i="24" s="1"/>
  <c r="N53" i="24"/>
  <c r="O53" i="24"/>
  <c r="P53" i="24"/>
  <c r="Q53" i="24"/>
  <c r="R53" i="24"/>
  <c r="T53" i="24"/>
  <c r="U53" i="24"/>
  <c r="L54" i="24"/>
  <c r="M54" i="24"/>
  <c r="N54" i="24"/>
  <c r="O54" i="24"/>
  <c r="P54" i="24"/>
  <c r="Q54" i="24"/>
  <c r="R54" i="24"/>
  <c r="V54" i="24" s="1"/>
  <c r="S54" i="24"/>
  <c r="T54" i="24"/>
  <c r="U54" i="24"/>
  <c r="L55" i="24"/>
  <c r="M55" i="24"/>
  <c r="S55" i="24" s="1"/>
  <c r="V55" i="24" s="1"/>
  <c r="N55" i="24"/>
  <c r="O55" i="24"/>
  <c r="P55" i="24"/>
  <c r="U55" i="24" s="1"/>
  <c r="Q55" i="24"/>
  <c r="R55" i="24"/>
  <c r="T55" i="24"/>
  <c r="L56" i="24"/>
  <c r="M56" i="24"/>
  <c r="T56" i="24" s="1"/>
  <c r="N56" i="24"/>
  <c r="O56" i="24"/>
  <c r="P56" i="24"/>
  <c r="Q56" i="24"/>
  <c r="R56" i="24"/>
  <c r="S56" i="24"/>
  <c r="V56" i="24" s="1"/>
  <c r="U56" i="24"/>
  <c r="L57" i="24"/>
  <c r="M57" i="24"/>
  <c r="N57" i="24"/>
  <c r="O57" i="24"/>
  <c r="P57" i="24"/>
  <c r="U57" i="24" s="1"/>
  <c r="Q57" i="24"/>
  <c r="R57" i="24"/>
  <c r="T57" i="24"/>
  <c r="L58" i="24"/>
  <c r="M58" i="24"/>
  <c r="S58" i="24" s="1"/>
  <c r="V58" i="24" s="1"/>
  <c r="N58" i="24"/>
  <c r="O58" i="24"/>
  <c r="P58" i="24"/>
  <c r="Q58" i="24"/>
  <c r="R58" i="24"/>
  <c r="U58" i="24"/>
  <c r="L59" i="24"/>
  <c r="M59" i="24"/>
  <c r="S59" i="24" s="1"/>
  <c r="N59" i="24"/>
  <c r="O59" i="24"/>
  <c r="P59" i="24"/>
  <c r="Q59" i="24"/>
  <c r="R59" i="24"/>
  <c r="T59" i="24"/>
  <c r="U59" i="24"/>
  <c r="L60" i="24"/>
  <c r="M60" i="24"/>
  <c r="T60" i="24" s="1"/>
  <c r="N60" i="24"/>
  <c r="O60" i="24"/>
  <c r="P60" i="24"/>
  <c r="U60" i="24" s="1"/>
  <c r="Q60" i="24"/>
  <c r="R60" i="24"/>
  <c r="L61" i="24"/>
  <c r="M61" i="24"/>
  <c r="S61" i="24" s="1"/>
  <c r="V61" i="24" s="1"/>
  <c r="N61" i="24"/>
  <c r="O61" i="24"/>
  <c r="P61" i="24"/>
  <c r="Q61" i="24"/>
  <c r="R61" i="24"/>
  <c r="T61" i="24"/>
  <c r="U61" i="24"/>
  <c r="L62" i="24"/>
  <c r="M62" i="24"/>
  <c r="N62" i="24"/>
  <c r="O62" i="24"/>
  <c r="P62" i="24"/>
  <c r="Q62" i="24"/>
  <c r="R62" i="24"/>
  <c r="V62" i="24" s="1"/>
  <c r="S62" i="24"/>
  <c r="T62" i="24"/>
  <c r="U62" i="24"/>
  <c r="L63" i="24"/>
  <c r="M63" i="24"/>
  <c r="S63" i="24" s="1"/>
  <c r="V63" i="24" s="1"/>
  <c r="N63" i="24"/>
  <c r="O63" i="24"/>
  <c r="P63" i="24"/>
  <c r="U63" i="24" s="1"/>
  <c r="Q63" i="24"/>
  <c r="R63" i="24"/>
  <c r="T63" i="24"/>
  <c r="L64" i="24"/>
  <c r="M64" i="24"/>
  <c r="T64" i="24" s="1"/>
  <c r="N64" i="24"/>
  <c r="O64" i="24"/>
  <c r="P64" i="24"/>
  <c r="Q64" i="24"/>
  <c r="R64" i="24"/>
  <c r="S64" i="24"/>
  <c r="V64" i="24" s="1"/>
  <c r="U64" i="24"/>
  <c r="L65" i="24"/>
  <c r="M65" i="24"/>
  <c r="N65" i="24"/>
  <c r="O65" i="24"/>
  <c r="P65" i="24"/>
  <c r="U65" i="24" s="1"/>
  <c r="Q65" i="24"/>
  <c r="R65" i="24"/>
  <c r="T65" i="24"/>
  <c r="L66" i="24"/>
  <c r="M66" i="24"/>
  <c r="S66" i="24" s="1"/>
  <c r="V66" i="24" s="1"/>
  <c r="N66" i="24"/>
  <c r="O66" i="24"/>
  <c r="P66" i="24"/>
  <c r="Q66" i="24"/>
  <c r="R66" i="24"/>
  <c r="U66" i="24"/>
  <c r="L67" i="24"/>
  <c r="M67" i="24"/>
  <c r="S67" i="24" s="1"/>
  <c r="N67" i="24"/>
  <c r="O67" i="24"/>
  <c r="P67" i="24"/>
  <c r="Q67" i="24"/>
  <c r="R67" i="24"/>
  <c r="V67" i="24" s="1"/>
  <c r="T67" i="24"/>
  <c r="U67" i="24"/>
  <c r="L68" i="24"/>
  <c r="M68" i="24"/>
  <c r="T68" i="24" s="1"/>
  <c r="N68" i="24"/>
  <c r="O68" i="24"/>
  <c r="P68" i="24"/>
  <c r="U68" i="24" s="1"/>
  <c r="Q68" i="24"/>
  <c r="R68" i="24"/>
  <c r="L69" i="24"/>
  <c r="M69" i="24"/>
  <c r="S69" i="24" s="1"/>
  <c r="V69" i="24" s="1"/>
  <c r="N69" i="24"/>
  <c r="O69" i="24"/>
  <c r="P69" i="24"/>
  <c r="Q69" i="24"/>
  <c r="R69" i="24"/>
  <c r="T69" i="24"/>
  <c r="U69" i="24"/>
  <c r="L70" i="24"/>
  <c r="M70" i="24"/>
  <c r="N70" i="24"/>
  <c r="O70" i="24"/>
  <c r="P70" i="24"/>
  <c r="Q70" i="24"/>
  <c r="R70" i="24"/>
  <c r="V70" i="24" s="1"/>
  <c r="S70" i="24"/>
  <c r="T70" i="24"/>
  <c r="U70" i="24"/>
  <c r="L71" i="24"/>
  <c r="M71" i="24"/>
  <c r="S71" i="24" s="1"/>
  <c r="V71" i="24" s="1"/>
  <c r="N71" i="24"/>
  <c r="O71" i="24"/>
  <c r="P71" i="24"/>
  <c r="U71" i="24" s="1"/>
  <c r="Q71" i="24"/>
  <c r="R71" i="24"/>
  <c r="T71" i="24"/>
  <c r="L72" i="24"/>
  <c r="M72" i="24"/>
  <c r="S72" i="24" s="1"/>
  <c r="V72" i="24" s="1"/>
  <c r="N72" i="24"/>
  <c r="O72" i="24"/>
  <c r="P72" i="24"/>
  <c r="Q72" i="24"/>
  <c r="R72" i="24"/>
  <c r="U72" i="24"/>
  <c r="L73" i="24"/>
  <c r="M73" i="24"/>
  <c r="N73" i="24"/>
  <c r="O73" i="24"/>
  <c r="P73" i="24"/>
  <c r="U73" i="24" s="1"/>
  <c r="Q73" i="24"/>
  <c r="R73" i="24"/>
  <c r="T73" i="24"/>
  <c r="L74" i="24"/>
  <c r="M74" i="24"/>
  <c r="S74" i="24" s="1"/>
  <c r="V74" i="24" s="1"/>
  <c r="N74" i="24"/>
  <c r="O74" i="24"/>
  <c r="P74" i="24"/>
  <c r="Q74" i="24"/>
  <c r="R74" i="24"/>
  <c r="U74" i="24"/>
  <c r="L75" i="24"/>
  <c r="M75" i="24"/>
  <c r="S75" i="24" s="1"/>
  <c r="N75" i="24"/>
  <c r="O75" i="24"/>
  <c r="P75" i="24"/>
  <c r="Q75" i="24"/>
  <c r="R75" i="24"/>
  <c r="T75" i="24"/>
  <c r="U75" i="24"/>
  <c r="L76" i="24"/>
  <c r="M76" i="24"/>
  <c r="T76" i="24" s="1"/>
  <c r="N76" i="24"/>
  <c r="O76" i="24"/>
  <c r="P76" i="24"/>
  <c r="U76" i="24" s="1"/>
  <c r="Q76" i="24"/>
  <c r="R76" i="24"/>
  <c r="L77" i="24"/>
  <c r="M77" i="24"/>
  <c r="S77" i="24" s="1"/>
  <c r="V77" i="24" s="1"/>
  <c r="N77" i="24"/>
  <c r="O77" i="24"/>
  <c r="P77" i="24"/>
  <c r="Q77" i="24"/>
  <c r="R77" i="24"/>
  <c r="T77" i="24"/>
  <c r="U77" i="24"/>
  <c r="L78" i="24"/>
  <c r="M78" i="24"/>
  <c r="N78" i="24"/>
  <c r="O78" i="24"/>
  <c r="P78" i="24"/>
  <c r="Q78" i="24"/>
  <c r="R78" i="24"/>
  <c r="V78" i="24" s="1"/>
  <c r="S78" i="24"/>
  <c r="T78" i="24"/>
  <c r="U78" i="24"/>
  <c r="L79" i="24"/>
  <c r="M79" i="24"/>
  <c r="S79" i="24" s="1"/>
  <c r="V79" i="24" s="1"/>
  <c r="N79" i="24"/>
  <c r="O79" i="24"/>
  <c r="P79" i="24"/>
  <c r="U79" i="24" s="1"/>
  <c r="Q79" i="24"/>
  <c r="R79" i="24"/>
  <c r="T79" i="24"/>
  <c r="L80" i="24"/>
  <c r="M80" i="24"/>
  <c r="T80" i="24" s="1"/>
  <c r="N80" i="24"/>
  <c r="O80" i="24"/>
  <c r="P80" i="24"/>
  <c r="Q80" i="24"/>
  <c r="R80" i="24"/>
  <c r="S80" i="24"/>
  <c r="V80" i="24" s="1"/>
  <c r="U80" i="24"/>
  <c r="L81" i="24"/>
  <c r="M81" i="24"/>
  <c r="N81" i="24"/>
  <c r="O81" i="24"/>
  <c r="P81" i="24"/>
  <c r="U81" i="24" s="1"/>
  <c r="Q81" i="24"/>
  <c r="R81" i="24"/>
  <c r="T81" i="24"/>
  <c r="L82" i="24"/>
  <c r="M82" i="24"/>
  <c r="S82" i="24" s="1"/>
  <c r="V82" i="24" s="1"/>
  <c r="N82" i="24"/>
  <c r="O82" i="24"/>
  <c r="P82" i="24"/>
  <c r="Q82" i="24"/>
  <c r="R82" i="24"/>
  <c r="U82" i="24"/>
  <c r="L83" i="24"/>
  <c r="M83" i="24"/>
  <c r="S83" i="24" s="1"/>
  <c r="N83" i="24"/>
  <c r="O83" i="24"/>
  <c r="P83" i="24"/>
  <c r="Q83" i="24"/>
  <c r="R83" i="24"/>
  <c r="V83" i="24" s="1"/>
  <c r="T83" i="24"/>
  <c r="U83" i="24"/>
  <c r="L84" i="24"/>
  <c r="M84" i="24"/>
  <c r="T84" i="24" s="1"/>
  <c r="N84" i="24"/>
  <c r="O84" i="24"/>
  <c r="P84" i="24"/>
  <c r="U84" i="24" s="1"/>
  <c r="Q84" i="24"/>
  <c r="R84" i="24"/>
  <c r="L85" i="24"/>
  <c r="M85" i="24"/>
  <c r="S85" i="24" s="1"/>
  <c r="V85" i="24" s="1"/>
  <c r="N85" i="24"/>
  <c r="O85" i="24"/>
  <c r="P85" i="24"/>
  <c r="Q85" i="24"/>
  <c r="R85" i="24"/>
  <c r="T85" i="24"/>
  <c r="U85" i="24"/>
  <c r="L86" i="24"/>
  <c r="M86" i="24"/>
  <c r="N86" i="24"/>
  <c r="O86" i="24"/>
  <c r="P86" i="24"/>
  <c r="Q86" i="24"/>
  <c r="R86" i="24"/>
  <c r="V86" i="24" s="1"/>
  <c r="S86" i="24"/>
  <c r="T86" i="24"/>
  <c r="U86" i="24"/>
  <c r="L87" i="24"/>
  <c r="M87" i="24"/>
  <c r="S87" i="24" s="1"/>
  <c r="V87" i="24" s="1"/>
  <c r="N87" i="24"/>
  <c r="O87" i="24"/>
  <c r="P87" i="24"/>
  <c r="U87" i="24" s="1"/>
  <c r="Q87" i="24"/>
  <c r="R87" i="24"/>
  <c r="T87" i="24"/>
  <c r="L88" i="24"/>
  <c r="M88" i="24"/>
  <c r="T88" i="24" s="1"/>
  <c r="N88" i="24"/>
  <c r="O88" i="24"/>
  <c r="P88" i="24"/>
  <c r="Q88" i="24"/>
  <c r="R88" i="24"/>
  <c r="S88" i="24"/>
  <c r="V88" i="24" s="1"/>
  <c r="U88" i="24"/>
  <c r="L89" i="24"/>
  <c r="M89" i="24"/>
  <c r="N89" i="24"/>
  <c r="O89" i="24"/>
  <c r="P89" i="24"/>
  <c r="U89" i="24" s="1"/>
  <c r="Q89" i="24"/>
  <c r="R89" i="24"/>
  <c r="T89" i="24"/>
  <c r="L90" i="24"/>
  <c r="M90" i="24"/>
  <c r="S90" i="24" s="1"/>
  <c r="V90" i="24" s="1"/>
  <c r="N90" i="24"/>
  <c r="O90" i="24"/>
  <c r="P90" i="24"/>
  <c r="Q90" i="24"/>
  <c r="R90" i="24"/>
  <c r="U90" i="24"/>
  <c r="L91" i="24"/>
  <c r="M91" i="24"/>
  <c r="S91" i="24" s="1"/>
  <c r="N91" i="24"/>
  <c r="O91" i="24"/>
  <c r="P91" i="24"/>
  <c r="Q91" i="24"/>
  <c r="R91" i="24"/>
  <c r="T91" i="24"/>
  <c r="U91" i="24"/>
  <c r="L92" i="24"/>
  <c r="M92" i="24"/>
  <c r="T92" i="24" s="1"/>
  <c r="N92" i="24"/>
  <c r="O92" i="24"/>
  <c r="P92" i="24"/>
  <c r="U92" i="24" s="1"/>
  <c r="Q92" i="24"/>
  <c r="R92" i="24"/>
  <c r="L93" i="24"/>
  <c r="M93" i="24"/>
  <c r="S93" i="24" s="1"/>
  <c r="V93" i="24" s="1"/>
  <c r="N93" i="24"/>
  <c r="O93" i="24"/>
  <c r="P93" i="24"/>
  <c r="Q93" i="24"/>
  <c r="R93" i="24"/>
  <c r="T93" i="24"/>
  <c r="U93" i="24"/>
  <c r="L94" i="24"/>
  <c r="M94" i="24"/>
  <c r="N94" i="24"/>
  <c r="O94" i="24"/>
  <c r="P94" i="24"/>
  <c r="Q94" i="24"/>
  <c r="R94" i="24"/>
  <c r="V94" i="24" s="1"/>
  <c r="S94" i="24"/>
  <c r="T94" i="24"/>
  <c r="U94" i="24"/>
  <c r="L95" i="24"/>
  <c r="M95" i="24"/>
  <c r="S95" i="24" s="1"/>
  <c r="V95" i="24" s="1"/>
  <c r="N95" i="24"/>
  <c r="O95" i="24"/>
  <c r="P95" i="24"/>
  <c r="U95" i="24" s="1"/>
  <c r="Q95" i="24"/>
  <c r="R95" i="24"/>
  <c r="T95" i="24"/>
  <c r="L96" i="24"/>
  <c r="M96" i="24"/>
  <c r="T96" i="24" s="1"/>
  <c r="N96" i="24"/>
  <c r="O96" i="24"/>
  <c r="P96" i="24"/>
  <c r="Q96" i="24"/>
  <c r="R96" i="24"/>
  <c r="S96" i="24"/>
  <c r="U96" i="24"/>
  <c r="V96" i="24"/>
  <c r="L97" i="24"/>
  <c r="M97" i="24"/>
  <c r="N97" i="24"/>
  <c r="O97" i="24"/>
  <c r="P97" i="24"/>
  <c r="U97" i="24" s="1"/>
  <c r="Q97" i="24"/>
  <c r="R97" i="24"/>
  <c r="V97" i="24" s="1"/>
  <c r="S97" i="24"/>
  <c r="T97" i="24"/>
  <c r="L98" i="24"/>
  <c r="M98" i="24"/>
  <c r="S98" i="24" s="1"/>
  <c r="V98" i="24" s="1"/>
  <c r="N98" i="24"/>
  <c r="O98" i="24"/>
  <c r="P98" i="24"/>
  <c r="U98" i="24" s="1"/>
  <c r="Q98" i="24"/>
  <c r="R98" i="24"/>
  <c r="L99" i="24"/>
  <c r="M99" i="24"/>
  <c r="S99" i="24" s="1"/>
  <c r="N99" i="24"/>
  <c r="O99" i="24"/>
  <c r="P99" i="24"/>
  <c r="Q99" i="24"/>
  <c r="R99" i="24"/>
  <c r="V99" i="24" s="1"/>
  <c r="U99" i="24"/>
  <c r="L100" i="24"/>
  <c r="M100" i="24"/>
  <c r="T100" i="24" s="1"/>
  <c r="N100" i="24"/>
  <c r="O100" i="24"/>
  <c r="P100" i="24"/>
  <c r="U100" i="24" s="1"/>
  <c r="Q100" i="24"/>
  <c r="R100" i="24"/>
  <c r="L101" i="24"/>
  <c r="M101" i="24"/>
  <c r="S101" i="24" s="1"/>
  <c r="V101" i="24" s="1"/>
  <c r="N101" i="24"/>
  <c r="O101" i="24"/>
  <c r="P101" i="24"/>
  <c r="Q101" i="24"/>
  <c r="R101" i="24"/>
  <c r="T101" i="24"/>
  <c r="U101" i="24"/>
  <c r="L102" i="24"/>
  <c r="M102" i="24"/>
  <c r="N102" i="24"/>
  <c r="O102" i="24"/>
  <c r="P102" i="24"/>
  <c r="Q102" i="24"/>
  <c r="R102" i="24"/>
  <c r="V102" i="24" s="1"/>
  <c r="S102" i="24"/>
  <c r="T102" i="24"/>
  <c r="U102" i="24"/>
  <c r="L103" i="24"/>
  <c r="M103" i="24"/>
  <c r="S103" i="24" s="1"/>
  <c r="V103" i="24" s="1"/>
  <c r="N103" i="24"/>
  <c r="O103" i="24"/>
  <c r="P103" i="24"/>
  <c r="U103" i="24" s="1"/>
  <c r="Q103" i="24"/>
  <c r="R103" i="24"/>
  <c r="T103" i="24"/>
  <c r="L104" i="24"/>
  <c r="M104" i="24"/>
  <c r="S104" i="24" s="1"/>
  <c r="V104" i="24" s="1"/>
  <c r="N104" i="24"/>
  <c r="O104" i="24"/>
  <c r="P104" i="24"/>
  <c r="Q104" i="24"/>
  <c r="R104" i="24"/>
  <c r="U104" i="24"/>
  <c r="L105" i="24"/>
  <c r="M105" i="24"/>
  <c r="N105" i="24"/>
  <c r="O105" i="24"/>
  <c r="P105" i="24"/>
  <c r="U105" i="24" s="1"/>
  <c r="Q105" i="24"/>
  <c r="R105" i="24"/>
  <c r="V105" i="24" s="1"/>
  <c r="S105" i="24"/>
  <c r="T105" i="24"/>
  <c r="L106" i="24"/>
  <c r="M106" i="24"/>
  <c r="S106" i="24" s="1"/>
  <c r="V106" i="24" s="1"/>
  <c r="N106" i="24"/>
  <c r="O106" i="24"/>
  <c r="P106" i="24"/>
  <c r="U106" i="24" s="1"/>
  <c r="Q106" i="24"/>
  <c r="R106" i="24"/>
  <c r="L107" i="24"/>
  <c r="M107" i="24"/>
  <c r="S107" i="24" s="1"/>
  <c r="N107" i="24"/>
  <c r="O107" i="24"/>
  <c r="P107" i="24"/>
  <c r="Q107" i="24"/>
  <c r="R107" i="24"/>
  <c r="V107" i="24" s="1"/>
  <c r="U107" i="24"/>
  <c r="L108" i="24"/>
  <c r="M108" i="24"/>
  <c r="T108" i="24" s="1"/>
  <c r="N108" i="24"/>
  <c r="O108" i="24"/>
  <c r="P108" i="24"/>
  <c r="U108" i="24" s="1"/>
  <c r="Q108" i="24"/>
  <c r="R108" i="24"/>
  <c r="V108" i="24" s="1"/>
  <c r="S108" i="24"/>
  <c r="L109" i="24"/>
  <c r="M109" i="24"/>
  <c r="S109" i="24" s="1"/>
  <c r="V109" i="24" s="1"/>
  <c r="N109" i="24"/>
  <c r="O109" i="24"/>
  <c r="P109" i="24"/>
  <c r="U109" i="24" s="1"/>
  <c r="Q109" i="24"/>
  <c r="R109" i="24"/>
  <c r="T109" i="24"/>
  <c r="L110" i="24"/>
  <c r="M110" i="24"/>
  <c r="N110" i="24"/>
  <c r="O110" i="24"/>
  <c r="P110" i="24"/>
  <c r="Q110" i="24"/>
  <c r="R110" i="24"/>
  <c r="V110" i="24" s="1"/>
  <c r="S110" i="24"/>
  <c r="T110" i="24"/>
  <c r="U110" i="24"/>
  <c r="L111" i="24"/>
  <c r="M111" i="24"/>
  <c r="S111" i="24" s="1"/>
  <c r="V111" i="24" s="1"/>
  <c r="N111" i="24"/>
  <c r="O111" i="24"/>
  <c r="P111" i="24"/>
  <c r="U111" i="24" s="1"/>
  <c r="Q111" i="24"/>
  <c r="R111" i="24"/>
  <c r="L112" i="24"/>
  <c r="M112" i="24"/>
  <c r="S112" i="24" s="1"/>
  <c r="V112" i="24" s="1"/>
  <c r="N112" i="24"/>
  <c r="O112" i="24"/>
  <c r="P112" i="24"/>
  <c r="Q112" i="24"/>
  <c r="R112" i="24"/>
  <c r="U112" i="24"/>
  <c r="L113" i="24"/>
  <c r="M113" i="24"/>
  <c r="N113" i="24"/>
  <c r="O113" i="24"/>
  <c r="P113" i="24"/>
  <c r="U113" i="24" s="1"/>
  <c r="Q113" i="24"/>
  <c r="R113" i="24"/>
  <c r="V113" i="24" s="1"/>
  <c r="S113" i="24"/>
  <c r="T113" i="24"/>
  <c r="L114" i="24"/>
  <c r="M114" i="24"/>
  <c r="S114" i="24" s="1"/>
  <c r="V114" i="24" s="1"/>
  <c r="N114" i="24"/>
  <c r="O114" i="24"/>
  <c r="P114" i="24"/>
  <c r="U114" i="24" s="1"/>
  <c r="Q114" i="24"/>
  <c r="R114" i="24"/>
  <c r="L115" i="24"/>
  <c r="M115" i="24"/>
  <c r="S115" i="24" s="1"/>
  <c r="N115" i="24"/>
  <c r="O115" i="24"/>
  <c r="P115" i="24"/>
  <c r="Q115" i="24"/>
  <c r="R115" i="24"/>
  <c r="T115" i="24"/>
  <c r="U115" i="24"/>
  <c r="L116" i="24"/>
  <c r="M116" i="24"/>
  <c r="T116" i="24" s="1"/>
  <c r="N116" i="24"/>
  <c r="O116" i="24"/>
  <c r="P116" i="24"/>
  <c r="U116" i="24" s="1"/>
  <c r="Q116" i="24"/>
  <c r="R116" i="24"/>
  <c r="V116" i="24" s="1"/>
  <c r="S116" i="24"/>
  <c r="L117" i="24"/>
  <c r="M117" i="24"/>
  <c r="S117" i="24" s="1"/>
  <c r="V117" i="24" s="1"/>
  <c r="N117" i="24"/>
  <c r="O117" i="24"/>
  <c r="P117" i="24"/>
  <c r="U117" i="24" s="1"/>
  <c r="Q117" i="24"/>
  <c r="R117" i="24"/>
  <c r="T117" i="24"/>
  <c r="L118" i="24"/>
  <c r="M118" i="24"/>
  <c r="N118" i="24"/>
  <c r="O118" i="24"/>
  <c r="P118" i="24"/>
  <c r="Q118" i="24"/>
  <c r="R118" i="24"/>
  <c r="V118" i="24" s="1"/>
  <c r="S118" i="24"/>
  <c r="T118" i="24"/>
  <c r="U118" i="24"/>
  <c r="L119" i="24"/>
  <c r="M119" i="24"/>
  <c r="S119" i="24" s="1"/>
  <c r="V119" i="24" s="1"/>
  <c r="N119" i="24"/>
  <c r="O119" i="24"/>
  <c r="P119" i="24"/>
  <c r="U119" i="24" s="1"/>
  <c r="Q119" i="24"/>
  <c r="R119" i="24"/>
  <c r="L120" i="24"/>
  <c r="M120" i="24"/>
  <c r="S120" i="24" s="1"/>
  <c r="V120" i="24" s="1"/>
  <c r="N120" i="24"/>
  <c r="O120" i="24"/>
  <c r="P120" i="24"/>
  <c r="Q120" i="24"/>
  <c r="R120" i="24"/>
  <c r="U120" i="24"/>
  <c r="L121" i="24"/>
  <c r="M121" i="24"/>
  <c r="N121" i="24"/>
  <c r="O121" i="24"/>
  <c r="P121" i="24"/>
  <c r="U121" i="24" s="1"/>
  <c r="Q121" i="24"/>
  <c r="R121" i="24"/>
  <c r="V121" i="24" s="1"/>
  <c r="S121" i="24"/>
  <c r="T121" i="24"/>
  <c r="L122" i="24"/>
  <c r="M122" i="24"/>
  <c r="S122" i="24" s="1"/>
  <c r="V122" i="24" s="1"/>
  <c r="N122" i="24"/>
  <c r="O122" i="24"/>
  <c r="P122" i="24"/>
  <c r="U122" i="24" s="1"/>
  <c r="Q122" i="24"/>
  <c r="R122" i="24"/>
  <c r="L123" i="24"/>
  <c r="M123" i="24"/>
  <c r="S123" i="24" s="1"/>
  <c r="N123" i="24"/>
  <c r="O123" i="24"/>
  <c r="P123" i="24"/>
  <c r="Q123" i="24"/>
  <c r="R123" i="24"/>
  <c r="T123" i="24"/>
  <c r="U123" i="24"/>
  <c r="L124" i="24"/>
  <c r="M124" i="24"/>
  <c r="T124" i="24" s="1"/>
  <c r="N124" i="24"/>
  <c r="O124" i="24"/>
  <c r="P124" i="24"/>
  <c r="U124" i="24" s="1"/>
  <c r="Q124" i="24"/>
  <c r="R124" i="24"/>
  <c r="L125" i="24"/>
  <c r="M125" i="24"/>
  <c r="S125" i="24" s="1"/>
  <c r="V125" i="24" s="1"/>
  <c r="N125" i="24"/>
  <c r="O125" i="24"/>
  <c r="P125" i="24"/>
  <c r="Q125" i="24"/>
  <c r="R125" i="24"/>
  <c r="T125" i="24"/>
  <c r="U125" i="24"/>
  <c r="L126" i="24"/>
  <c r="M126" i="24"/>
  <c r="N126" i="24"/>
  <c r="O126" i="24"/>
  <c r="P126" i="24"/>
  <c r="Q126" i="24"/>
  <c r="R126" i="24"/>
  <c r="V126" i="24" s="1"/>
  <c r="S126" i="24"/>
  <c r="T126" i="24"/>
  <c r="U126" i="24"/>
  <c r="L127" i="24"/>
  <c r="M127" i="24"/>
  <c r="S127" i="24" s="1"/>
  <c r="V127" i="24" s="1"/>
  <c r="N127" i="24"/>
  <c r="O127" i="24"/>
  <c r="P127" i="24"/>
  <c r="U127" i="24" s="1"/>
  <c r="Q127" i="24"/>
  <c r="R127" i="24"/>
  <c r="L128" i="24"/>
  <c r="M128" i="24"/>
  <c r="S128" i="24" s="1"/>
  <c r="V128" i="24" s="1"/>
  <c r="N128" i="24"/>
  <c r="O128" i="24"/>
  <c r="P128" i="24"/>
  <c r="Q128" i="24"/>
  <c r="R128" i="24"/>
  <c r="U128" i="24"/>
  <c r="L129" i="24"/>
  <c r="M129" i="24"/>
  <c r="N129" i="24"/>
  <c r="O129" i="24"/>
  <c r="P129" i="24"/>
  <c r="U129" i="24" s="1"/>
  <c r="Q129" i="24"/>
  <c r="R129" i="24"/>
  <c r="V129" i="24" s="1"/>
  <c r="S129" i="24"/>
  <c r="T129" i="24"/>
  <c r="L130" i="24"/>
  <c r="M130" i="24"/>
  <c r="S130" i="24" s="1"/>
  <c r="V130" i="24" s="1"/>
  <c r="N130" i="24"/>
  <c r="O130" i="24"/>
  <c r="P130" i="24"/>
  <c r="U130" i="24" s="1"/>
  <c r="Q130" i="24"/>
  <c r="R130" i="24"/>
  <c r="L131" i="24"/>
  <c r="M131" i="24"/>
  <c r="S131" i="24" s="1"/>
  <c r="N131" i="24"/>
  <c r="O131" i="24"/>
  <c r="P131" i="24"/>
  <c r="U131" i="24" s="1"/>
  <c r="Q131" i="24"/>
  <c r="R131" i="24"/>
  <c r="T131" i="24"/>
  <c r="L132" i="24"/>
  <c r="M132" i="24"/>
  <c r="T132" i="24" s="1"/>
  <c r="N132" i="24"/>
  <c r="O132" i="24"/>
  <c r="P132" i="24"/>
  <c r="U132" i="24" s="1"/>
  <c r="Q132" i="24"/>
  <c r="R132" i="24"/>
  <c r="V132" i="24" s="1"/>
  <c r="S132" i="24"/>
  <c r="L133" i="24"/>
  <c r="M133" i="24"/>
  <c r="S133" i="24" s="1"/>
  <c r="V133" i="24" s="1"/>
  <c r="N133" i="24"/>
  <c r="O133" i="24"/>
  <c r="P133" i="24"/>
  <c r="U133" i="24" s="1"/>
  <c r="Q133" i="24"/>
  <c r="R133" i="24"/>
  <c r="T133" i="24"/>
  <c r="L134" i="24"/>
  <c r="M134" i="24"/>
  <c r="N134" i="24"/>
  <c r="O134" i="24"/>
  <c r="P134" i="24"/>
  <c r="Q134" i="24"/>
  <c r="R134" i="24"/>
  <c r="V134" i="24" s="1"/>
  <c r="S134" i="24"/>
  <c r="T134" i="24"/>
  <c r="U134" i="24"/>
  <c r="L135" i="24"/>
  <c r="M135" i="24"/>
  <c r="S135" i="24" s="1"/>
  <c r="V135" i="24" s="1"/>
  <c r="N135" i="24"/>
  <c r="O135" i="24"/>
  <c r="P135" i="24"/>
  <c r="U135" i="24" s="1"/>
  <c r="Q135" i="24"/>
  <c r="R135" i="24"/>
  <c r="T135" i="24"/>
  <c r="L136" i="24"/>
  <c r="M136" i="24"/>
  <c r="S136" i="24" s="1"/>
  <c r="V136" i="24" s="1"/>
  <c r="N136" i="24"/>
  <c r="O136" i="24"/>
  <c r="P136" i="24"/>
  <c r="Q136" i="24"/>
  <c r="R136" i="24"/>
  <c r="U136" i="24"/>
  <c r="L137" i="24"/>
  <c r="M137" i="24"/>
  <c r="N137" i="24"/>
  <c r="O137" i="24"/>
  <c r="P137" i="24"/>
  <c r="U137" i="24" s="1"/>
  <c r="Q137" i="24"/>
  <c r="R137" i="24"/>
  <c r="V137" i="24" s="1"/>
  <c r="S137" i="24"/>
  <c r="T137" i="24"/>
  <c r="L4" i="24"/>
  <c r="M4" i="24"/>
  <c r="T4" i="24" s="1"/>
  <c r="N4" i="24"/>
  <c r="O4" i="24"/>
  <c r="P4" i="24"/>
  <c r="U4" i="24" s="1"/>
  <c r="Q4" i="24"/>
  <c r="R4" i="24"/>
  <c r="L5" i="24"/>
  <c r="M5" i="24"/>
  <c r="S5" i="24" s="1"/>
  <c r="V5" i="24" s="1"/>
  <c r="N5" i="24"/>
  <c r="O5" i="24"/>
  <c r="P5" i="24"/>
  <c r="Q5" i="24"/>
  <c r="R5" i="24"/>
  <c r="T5" i="24"/>
  <c r="U5" i="24"/>
  <c r="L6" i="24"/>
  <c r="M6" i="24"/>
  <c r="N6" i="24"/>
  <c r="O6" i="24"/>
  <c r="P6" i="24"/>
  <c r="Q6" i="24"/>
  <c r="R6" i="24"/>
  <c r="V6" i="24" s="1"/>
  <c r="S6" i="24"/>
  <c r="T6" i="24"/>
  <c r="U6" i="24"/>
  <c r="L7" i="24"/>
  <c r="M7" i="24"/>
  <c r="S7" i="24" s="1"/>
  <c r="V7" i="24" s="1"/>
  <c r="N7" i="24"/>
  <c r="O7" i="24"/>
  <c r="P7" i="24"/>
  <c r="U7" i="24" s="1"/>
  <c r="Q7" i="24"/>
  <c r="R7" i="24"/>
  <c r="T7" i="24"/>
  <c r="L8" i="24"/>
  <c r="M8" i="24"/>
  <c r="N8" i="24"/>
  <c r="O8" i="24"/>
  <c r="P8" i="24"/>
  <c r="Q8" i="24"/>
  <c r="R8" i="24"/>
  <c r="S8" i="24"/>
  <c r="V8" i="24" s="1"/>
  <c r="T8" i="24"/>
  <c r="U8" i="24"/>
  <c r="L9" i="24"/>
  <c r="M9" i="24"/>
  <c r="N9" i="24"/>
  <c r="O9" i="24"/>
  <c r="P9" i="24"/>
  <c r="U9" i="24" s="1"/>
  <c r="Q9" i="24"/>
  <c r="R9" i="24"/>
  <c r="T9" i="24"/>
  <c r="L10" i="24"/>
  <c r="M10" i="24"/>
  <c r="S10" i="24" s="1"/>
  <c r="V10" i="24" s="1"/>
  <c r="N10" i="24"/>
  <c r="O10" i="24"/>
  <c r="P10" i="24"/>
  <c r="Q10" i="24"/>
  <c r="R10" i="24"/>
  <c r="U10" i="24"/>
  <c r="L11" i="24"/>
  <c r="M11" i="24"/>
  <c r="N11" i="24"/>
  <c r="O11" i="24"/>
  <c r="P11" i="24"/>
  <c r="Q11" i="24"/>
  <c r="R11" i="24"/>
  <c r="V11" i="24" s="1"/>
  <c r="S11" i="24"/>
  <c r="T11" i="24"/>
  <c r="U11" i="24"/>
  <c r="L12" i="24"/>
  <c r="M12" i="24"/>
  <c r="T12" i="24" s="1"/>
  <c r="N12" i="24"/>
  <c r="O12" i="24"/>
  <c r="P12" i="24"/>
  <c r="U12" i="24" s="1"/>
  <c r="Q12" i="24"/>
  <c r="R12" i="24"/>
  <c r="L13" i="24"/>
  <c r="M13" i="24"/>
  <c r="S13" i="24" s="1"/>
  <c r="V13" i="24" s="1"/>
  <c r="N13" i="24"/>
  <c r="O13" i="24"/>
  <c r="P13" i="24"/>
  <c r="Q13" i="24"/>
  <c r="R13" i="24"/>
  <c r="T13" i="24"/>
  <c r="U13" i="24"/>
  <c r="L14" i="24"/>
  <c r="M14" i="24"/>
  <c r="N14" i="24"/>
  <c r="O14" i="24"/>
  <c r="P14" i="24"/>
  <c r="Q14" i="24"/>
  <c r="R14" i="24"/>
  <c r="V14" i="24" s="1"/>
  <c r="S14" i="24"/>
  <c r="T14" i="24"/>
  <c r="U14" i="24"/>
  <c r="L15" i="24"/>
  <c r="M15" i="24"/>
  <c r="S15" i="24" s="1"/>
  <c r="V15" i="24" s="1"/>
  <c r="N15" i="24"/>
  <c r="O15" i="24"/>
  <c r="P15" i="24"/>
  <c r="U15" i="24" s="1"/>
  <c r="Q15" i="24"/>
  <c r="R15" i="24"/>
  <c r="T15" i="24"/>
  <c r="L16" i="24"/>
  <c r="M16" i="24"/>
  <c r="N16" i="24"/>
  <c r="O16" i="24"/>
  <c r="P16" i="24"/>
  <c r="Q16" i="24"/>
  <c r="R16" i="24"/>
  <c r="S16" i="24"/>
  <c r="V16" i="24" s="1"/>
  <c r="T16" i="24"/>
  <c r="U16" i="24"/>
  <c r="L17" i="24"/>
  <c r="M17" i="24"/>
  <c r="N17" i="24"/>
  <c r="O17" i="24"/>
  <c r="P17" i="24"/>
  <c r="U17" i="24" s="1"/>
  <c r="Q17" i="24"/>
  <c r="R17" i="24"/>
  <c r="T17" i="24"/>
  <c r="L18" i="24"/>
  <c r="M18" i="24"/>
  <c r="S18" i="24" s="1"/>
  <c r="V18" i="24" s="1"/>
  <c r="N18" i="24"/>
  <c r="O18" i="24"/>
  <c r="P18" i="24"/>
  <c r="Q18" i="24"/>
  <c r="R18" i="24"/>
  <c r="U18" i="24"/>
  <c r="L19" i="24"/>
  <c r="M19" i="24"/>
  <c r="N19" i="24"/>
  <c r="O19" i="24"/>
  <c r="P19" i="24"/>
  <c r="Q19" i="24"/>
  <c r="R19" i="24"/>
  <c r="V19" i="24" s="1"/>
  <c r="S19" i="24"/>
  <c r="T19" i="24"/>
  <c r="U19" i="24"/>
  <c r="L20" i="24"/>
  <c r="M20" i="24"/>
  <c r="T20" i="24" s="1"/>
  <c r="N20" i="24"/>
  <c r="O20" i="24"/>
  <c r="P20" i="24"/>
  <c r="U20" i="24" s="1"/>
  <c r="Q20" i="24"/>
  <c r="R20" i="24"/>
  <c r="L21" i="24"/>
  <c r="M21" i="24"/>
  <c r="S21" i="24" s="1"/>
  <c r="V21" i="24" s="1"/>
  <c r="N21" i="24"/>
  <c r="O21" i="24"/>
  <c r="P21" i="24"/>
  <c r="Q21" i="24"/>
  <c r="R21" i="24"/>
  <c r="T21" i="24"/>
  <c r="U21" i="24"/>
  <c r="L22" i="24"/>
  <c r="M22" i="24"/>
  <c r="N22" i="24"/>
  <c r="O22" i="24"/>
  <c r="P22" i="24"/>
  <c r="Q22" i="24"/>
  <c r="R22" i="24"/>
  <c r="V22" i="24" s="1"/>
  <c r="S22" i="24"/>
  <c r="T22" i="24"/>
  <c r="U22" i="24"/>
  <c r="L23" i="24"/>
  <c r="M23" i="24"/>
  <c r="S23" i="24" s="1"/>
  <c r="V23" i="24" s="1"/>
  <c r="N23" i="24"/>
  <c r="O23" i="24"/>
  <c r="P23" i="24"/>
  <c r="U23" i="24" s="1"/>
  <c r="Q23" i="24"/>
  <c r="R23" i="24"/>
  <c r="T23" i="24"/>
  <c r="L24" i="24"/>
  <c r="M24" i="24"/>
  <c r="S24" i="24" s="1"/>
  <c r="V24" i="24" s="1"/>
  <c r="N24" i="24"/>
  <c r="O24" i="24"/>
  <c r="P24" i="24"/>
  <c r="Q24" i="24"/>
  <c r="R24" i="24"/>
  <c r="T24" i="24"/>
  <c r="U24" i="24"/>
  <c r="L25" i="24"/>
  <c r="M25" i="24"/>
  <c r="N25" i="24"/>
  <c r="O25" i="24"/>
  <c r="P25" i="24"/>
  <c r="U25" i="24" s="1"/>
  <c r="Q25" i="24"/>
  <c r="R25" i="24"/>
  <c r="T25" i="24"/>
  <c r="L26" i="24"/>
  <c r="M26" i="24"/>
  <c r="S26" i="24" s="1"/>
  <c r="V26" i="24" s="1"/>
  <c r="N26" i="24"/>
  <c r="O26" i="24"/>
  <c r="P26" i="24"/>
  <c r="Q26" i="24"/>
  <c r="R26" i="24"/>
  <c r="U26" i="24"/>
  <c r="L27" i="24"/>
  <c r="M27" i="24"/>
  <c r="N27" i="24"/>
  <c r="O27" i="24"/>
  <c r="P27" i="24"/>
  <c r="Q27" i="24"/>
  <c r="R27" i="24"/>
  <c r="V27" i="24" s="1"/>
  <c r="S27" i="24"/>
  <c r="T27" i="24"/>
  <c r="U27" i="24"/>
  <c r="L28" i="23"/>
  <c r="M28" i="23"/>
  <c r="N28" i="23"/>
  <c r="O28" i="23"/>
  <c r="P28" i="23"/>
  <c r="U28" i="23" s="1"/>
  <c r="Q28" i="23"/>
  <c r="R28" i="23"/>
  <c r="T28" i="23"/>
  <c r="L29" i="23"/>
  <c r="M29" i="23"/>
  <c r="S29" i="23" s="1"/>
  <c r="V29" i="23" s="1"/>
  <c r="N29" i="23"/>
  <c r="O29" i="23"/>
  <c r="P29" i="23"/>
  <c r="Q29" i="23"/>
  <c r="R29" i="23"/>
  <c r="T29" i="23"/>
  <c r="U29" i="23"/>
  <c r="L30" i="23"/>
  <c r="M30" i="23"/>
  <c r="N30" i="23"/>
  <c r="O30" i="23"/>
  <c r="P30" i="23"/>
  <c r="Q30" i="23"/>
  <c r="R30" i="23"/>
  <c r="V30" i="23" s="1"/>
  <c r="S30" i="23"/>
  <c r="T30" i="23"/>
  <c r="U30" i="23"/>
  <c r="L31" i="23"/>
  <c r="M31" i="23"/>
  <c r="N31" i="23"/>
  <c r="O31" i="23"/>
  <c r="P31" i="23"/>
  <c r="S31" i="23" s="1"/>
  <c r="V31" i="23" s="1"/>
  <c r="Q31" i="23"/>
  <c r="R31" i="23"/>
  <c r="T31" i="23"/>
  <c r="L32" i="23"/>
  <c r="M32" i="23"/>
  <c r="S32" i="23" s="1"/>
  <c r="V32" i="23" s="1"/>
  <c r="N32" i="23"/>
  <c r="O32" i="23"/>
  <c r="P32" i="23"/>
  <c r="Q32" i="23"/>
  <c r="R32" i="23"/>
  <c r="U32" i="23"/>
  <c r="L33" i="23"/>
  <c r="M33" i="23"/>
  <c r="N33" i="23"/>
  <c r="O33" i="23"/>
  <c r="P33" i="23"/>
  <c r="U33" i="23" s="1"/>
  <c r="Q33" i="23"/>
  <c r="R33" i="23"/>
  <c r="T33" i="23"/>
  <c r="L34" i="23"/>
  <c r="M34" i="23"/>
  <c r="S34" i="23" s="1"/>
  <c r="V34" i="23" s="1"/>
  <c r="N34" i="23"/>
  <c r="O34" i="23"/>
  <c r="P34" i="23"/>
  <c r="Q34" i="23"/>
  <c r="R34" i="23"/>
  <c r="U34" i="23"/>
  <c r="L35" i="23"/>
  <c r="M35" i="23"/>
  <c r="N35" i="23"/>
  <c r="O35" i="23"/>
  <c r="P35" i="23"/>
  <c r="Q35" i="23"/>
  <c r="R35" i="23"/>
  <c r="V35" i="23" s="1"/>
  <c r="S35" i="23"/>
  <c r="T35" i="23"/>
  <c r="U35" i="23"/>
  <c r="L36" i="23"/>
  <c r="M36" i="23"/>
  <c r="N36" i="23"/>
  <c r="O36" i="23"/>
  <c r="P36" i="23"/>
  <c r="U36" i="23" s="1"/>
  <c r="Q36" i="23"/>
  <c r="R36" i="23"/>
  <c r="T36" i="23"/>
  <c r="L37" i="23"/>
  <c r="M37" i="23"/>
  <c r="S37" i="23" s="1"/>
  <c r="V37" i="23" s="1"/>
  <c r="N37" i="23"/>
  <c r="O37" i="23"/>
  <c r="P37" i="23"/>
  <c r="Q37" i="23"/>
  <c r="R37" i="23"/>
  <c r="T37" i="23"/>
  <c r="U37" i="23"/>
  <c r="L38" i="23"/>
  <c r="M38" i="23"/>
  <c r="N38" i="23"/>
  <c r="O38" i="23"/>
  <c r="P38" i="23"/>
  <c r="Q38" i="23"/>
  <c r="R38" i="23"/>
  <c r="V38" i="23" s="1"/>
  <c r="S38" i="23"/>
  <c r="T38" i="23"/>
  <c r="U38" i="23"/>
  <c r="L39" i="23"/>
  <c r="M39" i="23"/>
  <c r="N39" i="23"/>
  <c r="O39" i="23"/>
  <c r="P39" i="23"/>
  <c r="S39" i="23" s="1"/>
  <c r="V39" i="23" s="1"/>
  <c r="Q39" i="23"/>
  <c r="R39" i="23"/>
  <c r="T39" i="23"/>
  <c r="L40" i="23"/>
  <c r="M40" i="23"/>
  <c r="S40" i="23" s="1"/>
  <c r="V40" i="23" s="1"/>
  <c r="N40" i="23"/>
  <c r="O40" i="23"/>
  <c r="P40" i="23"/>
  <c r="Q40" i="23"/>
  <c r="R40" i="23"/>
  <c r="U40" i="23"/>
  <c r="L41" i="23"/>
  <c r="M41" i="23"/>
  <c r="N41" i="23"/>
  <c r="O41" i="23"/>
  <c r="P41" i="23"/>
  <c r="U41" i="23" s="1"/>
  <c r="Q41" i="23"/>
  <c r="R41" i="23"/>
  <c r="T41" i="23"/>
  <c r="L42" i="23"/>
  <c r="M42" i="23"/>
  <c r="S42" i="23" s="1"/>
  <c r="V42" i="23" s="1"/>
  <c r="N42" i="23"/>
  <c r="O42" i="23"/>
  <c r="P42" i="23"/>
  <c r="Q42" i="23"/>
  <c r="R42" i="23"/>
  <c r="U42" i="23"/>
  <c r="L43" i="23"/>
  <c r="M43" i="23"/>
  <c r="N43" i="23"/>
  <c r="O43" i="23"/>
  <c r="P43" i="23"/>
  <c r="Q43" i="23"/>
  <c r="R43" i="23"/>
  <c r="V43" i="23" s="1"/>
  <c r="S43" i="23"/>
  <c r="T43" i="23"/>
  <c r="U43" i="23"/>
  <c r="L44" i="23"/>
  <c r="M44" i="23"/>
  <c r="N44" i="23"/>
  <c r="O44" i="23"/>
  <c r="P44" i="23"/>
  <c r="U44" i="23" s="1"/>
  <c r="Q44" i="23"/>
  <c r="R44" i="23"/>
  <c r="T44" i="23"/>
  <c r="L45" i="23"/>
  <c r="M45" i="23"/>
  <c r="S45" i="23" s="1"/>
  <c r="V45" i="23" s="1"/>
  <c r="N45" i="23"/>
  <c r="O45" i="23"/>
  <c r="P45" i="23"/>
  <c r="Q45" i="23"/>
  <c r="R45" i="23"/>
  <c r="T45" i="23"/>
  <c r="U45" i="23"/>
  <c r="L46" i="23"/>
  <c r="M46" i="23"/>
  <c r="N46" i="23"/>
  <c r="O46" i="23"/>
  <c r="P46" i="23"/>
  <c r="Q46" i="23"/>
  <c r="R46" i="23"/>
  <c r="V46" i="23" s="1"/>
  <c r="S46" i="23"/>
  <c r="T46" i="23"/>
  <c r="U46" i="23"/>
  <c r="L47" i="23"/>
  <c r="M47" i="23"/>
  <c r="S47" i="23" s="1"/>
  <c r="V47" i="23" s="1"/>
  <c r="N47" i="23"/>
  <c r="O47" i="23"/>
  <c r="P47" i="23"/>
  <c r="U47" i="23" s="1"/>
  <c r="Q47" i="23"/>
  <c r="R47" i="23"/>
  <c r="L48" i="23"/>
  <c r="M48" i="23"/>
  <c r="S48" i="23" s="1"/>
  <c r="V48" i="23" s="1"/>
  <c r="N48" i="23"/>
  <c r="O48" i="23"/>
  <c r="P48" i="23"/>
  <c r="Q48" i="23"/>
  <c r="R48" i="23"/>
  <c r="U48" i="23"/>
  <c r="L49" i="23"/>
  <c r="M49" i="23"/>
  <c r="N49" i="23"/>
  <c r="O49" i="23"/>
  <c r="P49" i="23"/>
  <c r="U49" i="23" s="1"/>
  <c r="Q49" i="23"/>
  <c r="R49" i="23"/>
  <c r="T49" i="23"/>
  <c r="L50" i="23"/>
  <c r="M50" i="23"/>
  <c r="S50" i="23" s="1"/>
  <c r="V50" i="23" s="1"/>
  <c r="N50" i="23"/>
  <c r="O50" i="23"/>
  <c r="P50" i="23"/>
  <c r="Q50" i="23"/>
  <c r="R50" i="23"/>
  <c r="U50" i="23"/>
  <c r="L51" i="23"/>
  <c r="M51" i="23"/>
  <c r="N51" i="23"/>
  <c r="O51" i="23"/>
  <c r="P51" i="23"/>
  <c r="Q51" i="23"/>
  <c r="R51" i="23"/>
  <c r="V51" i="23" s="1"/>
  <c r="S51" i="23"/>
  <c r="T51" i="23"/>
  <c r="U51" i="23"/>
  <c r="L52" i="23"/>
  <c r="M52" i="23"/>
  <c r="N52" i="23"/>
  <c r="O52" i="23"/>
  <c r="P52" i="23"/>
  <c r="U52" i="23" s="1"/>
  <c r="Q52" i="23"/>
  <c r="R52" i="23"/>
  <c r="T52" i="23"/>
  <c r="L53" i="23"/>
  <c r="M53" i="23"/>
  <c r="S53" i="23" s="1"/>
  <c r="V53" i="23" s="1"/>
  <c r="N53" i="23"/>
  <c r="O53" i="23"/>
  <c r="P53" i="23"/>
  <c r="Q53" i="23"/>
  <c r="R53" i="23"/>
  <c r="T53" i="23"/>
  <c r="U53" i="23"/>
  <c r="L54" i="23"/>
  <c r="M54" i="23"/>
  <c r="N54" i="23"/>
  <c r="O54" i="23"/>
  <c r="P54" i="23"/>
  <c r="Q54" i="23"/>
  <c r="R54" i="23"/>
  <c r="V54" i="23" s="1"/>
  <c r="S54" i="23"/>
  <c r="T54" i="23"/>
  <c r="U54" i="23"/>
  <c r="L55" i="23"/>
  <c r="M55" i="23"/>
  <c r="T55" i="23" s="1"/>
  <c r="N55" i="23"/>
  <c r="O55" i="23"/>
  <c r="P55" i="23"/>
  <c r="S55" i="23" s="1"/>
  <c r="V55" i="23" s="1"/>
  <c r="Q55" i="23"/>
  <c r="R55" i="23"/>
  <c r="L56" i="23"/>
  <c r="M56" i="23"/>
  <c r="T56" i="23" s="1"/>
  <c r="N56" i="23"/>
  <c r="O56" i="23"/>
  <c r="P56" i="23"/>
  <c r="Q56" i="23"/>
  <c r="R56" i="23"/>
  <c r="S56" i="23"/>
  <c r="V56" i="23" s="1"/>
  <c r="U56" i="23"/>
  <c r="L57" i="23"/>
  <c r="M57" i="23"/>
  <c r="N57" i="23"/>
  <c r="O57" i="23"/>
  <c r="P57" i="23"/>
  <c r="U57" i="23" s="1"/>
  <c r="Q57" i="23"/>
  <c r="R57" i="23"/>
  <c r="T57" i="23"/>
  <c r="L58" i="23"/>
  <c r="M58" i="23"/>
  <c r="S58" i="23" s="1"/>
  <c r="V58" i="23" s="1"/>
  <c r="N58" i="23"/>
  <c r="O58" i="23"/>
  <c r="P58" i="23"/>
  <c r="Q58" i="23"/>
  <c r="R58" i="23"/>
  <c r="U58" i="23"/>
  <c r="L59" i="23"/>
  <c r="M59" i="23"/>
  <c r="S59" i="23" s="1"/>
  <c r="N59" i="23"/>
  <c r="O59" i="23"/>
  <c r="P59" i="23"/>
  <c r="Q59" i="23"/>
  <c r="R59" i="23"/>
  <c r="V59" i="23" s="1"/>
  <c r="T59" i="23"/>
  <c r="U59" i="23"/>
  <c r="L60" i="23"/>
  <c r="M60" i="23"/>
  <c r="N60" i="23"/>
  <c r="O60" i="23"/>
  <c r="P60" i="23"/>
  <c r="U60" i="23" s="1"/>
  <c r="Q60" i="23"/>
  <c r="R60" i="23"/>
  <c r="T60" i="23"/>
  <c r="L61" i="23"/>
  <c r="M61" i="23"/>
  <c r="S61" i="23" s="1"/>
  <c r="V61" i="23" s="1"/>
  <c r="N61" i="23"/>
  <c r="O61" i="23"/>
  <c r="P61" i="23"/>
  <c r="Q61" i="23"/>
  <c r="R61" i="23"/>
  <c r="T61" i="23"/>
  <c r="U61" i="23"/>
  <c r="L62" i="23"/>
  <c r="M62" i="23"/>
  <c r="N62" i="23"/>
  <c r="O62" i="23"/>
  <c r="P62" i="23"/>
  <c r="U62" i="23" s="1"/>
  <c r="Q62" i="23"/>
  <c r="R62" i="23"/>
  <c r="V62" i="23" s="1"/>
  <c r="S62" i="23"/>
  <c r="T62" i="23"/>
  <c r="L63" i="23"/>
  <c r="M63" i="23"/>
  <c r="S63" i="23" s="1"/>
  <c r="V63" i="23" s="1"/>
  <c r="N63" i="23"/>
  <c r="O63" i="23"/>
  <c r="P63" i="23"/>
  <c r="U63" i="23" s="1"/>
  <c r="Q63" i="23"/>
  <c r="R63" i="23"/>
  <c r="L64" i="23"/>
  <c r="M64" i="23"/>
  <c r="T64" i="23" s="1"/>
  <c r="N64" i="23"/>
  <c r="O64" i="23"/>
  <c r="P64" i="23"/>
  <c r="Q64" i="23"/>
  <c r="R64" i="23"/>
  <c r="S64" i="23"/>
  <c r="V64" i="23" s="1"/>
  <c r="U64" i="23"/>
  <c r="L65" i="23"/>
  <c r="M65" i="23"/>
  <c r="N65" i="23"/>
  <c r="O65" i="23"/>
  <c r="P65" i="23"/>
  <c r="U65" i="23" s="1"/>
  <c r="Q65" i="23"/>
  <c r="R65" i="23"/>
  <c r="T65" i="23"/>
  <c r="L66" i="23"/>
  <c r="M66" i="23"/>
  <c r="S66" i="23" s="1"/>
  <c r="V66" i="23" s="1"/>
  <c r="N66" i="23"/>
  <c r="O66" i="23"/>
  <c r="P66" i="23"/>
  <c r="Q66" i="23"/>
  <c r="R66" i="23"/>
  <c r="U66" i="23"/>
  <c r="L67" i="23"/>
  <c r="M67" i="23"/>
  <c r="N67" i="23"/>
  <c r="O67" i="23"/>
  <c r="P67" i="23"/>
  <c r="Q67" i="23"/>
  <c r="R67" i="23"/>
  <c r="V67" i="23" s="1"/>
  <c r="S67" i="23"/>
  <c r="T67" i="23"/>
  <c r="U67" i="23"/>
  <c r="L68" i="23"/>
  <c r="M68" i="23"/>
  <c r="N68" i="23"/>
  <c r="O68" i="23"/>
  <c r="P68" i="23"/>
  <c r="U68" i="23" s="1"/>
  <c r="Q68" i="23"/>
  <c r="R68" i="23"/>
  <c r="T68" i="23"/>
  <c r="L69" i="23"/>
  <c r="M69" i="23"/>
  <c r="S69" i="23" s="1"/>
  <c r="V69" i="23" s="1"/>
  <c r="N69" i="23"/>
  <c r="O69" i="23"/>
  <c r="P69" i="23"/>
  <c r="Q69" i="23"/>
  <c r="R69" i="23"/>
  <c r="T69" i="23"/>
  <c r="U69" i="23"/>
  <c r="L70" i="23"/>
  <c r="M70" i="23"/>
  <c r="N70" i="23"/>
  <c r="O70" i="23"/>
  <c r="P70" i="23"/>
  <c r="U70" i="23" s="1"/>
  <c r="Q70" i="23"/>
  <c r="R70" i="23"/>
  <c r="V70" i="23" s="1"/>
  <c r="S70" i="23"/>
  <c r="T70" i="23"/>
  <c r="L71" i="23"/>
  <c r="M71" i="23"/>
  <c r="T71" i="23" s="1"/>
  <c r="N71" i="23"/>
  <c r="O71" i="23"/>
  <c r="P71" i="23"/>
  <c r="S71" i="23" s="1"/>
  <c r="V71" i="23" s="1"/>
  <c r="Q71" i="23"/>
  <c r="R71" i="23"/>
  <c r="L72" i="23"/>
  <c r="M72" i="23"/>
  <c r="T72" i="23" s="1"/>
  <c r="N72" i="23"/>
  <c r="O72" i="23"/>
  <c r="P72" i="23"/>
  <c r="Q72" i="23"/>
  <c r="R72" i="23"/>
  <c r="S72" i="23"/>
  <c r="V72" i="23" s="1"/>
  <c r="U72" i="23"/>
  <c r="L73" i="23"/>
  <c r="M73" i="23"/>
  <c r="N73" i="23"/>
  <c r="O73" i="23"/>
  <c r="P73" i="23"/>
  <c r="Q73" i="23"/>
  <c r="R73" i="23"/>
  <c r="T73" i="23"/>
  <c r="L74" i="23"/>
  <c r="M74" i="23"/>
  <c r="N74" i="23"/>
  <c r="O74" i="23"/>
  <c r="P74" i="23"/>
  <c r="Q74" i="23"/>
  <c r="R74" i="23"/>
  <c r="U74" i="23"/>
  <c r="L75" i="23"/>
  <c r="M75" i="23"/>
  <c r="S75" i="23" s="1"/>
  <c r="N75" i="23"/>
  <c r="O75" i="23"/>
  <c r="P75" i="23"/>
  <c r="Q75" i="23"/>
  <c r="R75" i="23"/>
  <c r="V75" i="23" s="1"/>
  <c r="T75" i="23"/>
  <c r="U75" i="23"/>
  <c r="L76" i="23"/>
  <c r="M76" i="23"/>
  <c r="N76" i="23"/>
  <c r="O76" i="23"/>
  <c r="P76" i="23"/>
  <c r="U76" i="23" s="1"/>
  <c r="Q76" i="23"/>
  <c r="R76" i="23"/>
  <c r="T76" i="23"/>
  <c r="L77" i="23"/>
  <c r="M77" i="23"/>
  <c r="S77" i="23" s="1"/>
  <c r="V77" i="23" s="1"/>
  <c r="N77" i="23"/>
  <c r="O77" i="23"/>
  <c r="P77" i="23"/>
  <c r="Q77" i="23"/>
  <c r="R77" i="23"/>
  <c r="T77" i="23"/>
  <c r="U77" i="23"/>
  <c r="L78" i="23"/>
  <c r="M78" i="23"/>
  <c r="N78" i="23"/>
  <c r="O78" i="23"/>
  <c r="P78" i="23"/>
  <c r="U78" i="23" s="1"/>
  <c r="Q78" i="23"/>
  <c r="R78" i="23"/>
  <c r="V78" i="23" s="1"/>
  <c r="S78" i="23"/>
  <c r="T78" i="23"/>
  <c r="L79" i="23"/>
  <c r="M79" i="23"/>
  <c r="S79" i="23" s="1"/>
  <c r="V79" i="23" s="1"/>
  <c r="N79" i="23"/>
  <c r="O79" i="23"/>
  <c r="P79" i="23"/>
  <c r="U79" i="23" s="1"/>
  <c r="Q79" i="23"/>
  <c r="R79" i="23"/>
  <c r="L80" i="23"/>
  <c r="M80" i="23"/>
  <c r="S80" i="23" s="1"/>
  <c r="V80" i="23" s="1"/>
  <c r="N80" i="23"/>
  <c r="O80" i="23"/>
  <c r="P80" i="23"/>
  <c r="Q80" i="23"/>
  <c r="R80" i="23"/>
  <c r="U80" i="23"/>
  <c r="L81" i="23"/>
  <c r="M81" i="23"/>
  <c r="N81" i="23"/>
  <c r="O81" i="23"/>
  <c r="P81" i="23"/>
  <c r="Q81" i="23"/>
  <c r="R81" i="23"/>
  <c r="T81" i="23"/>
  <c r="L82" i="23"/>
  <c r="M82" i="23"/>
  <c r="N82" i="23"/>
  <c r="O82" i="23"/>
  <c r="P82" i="23"/>
  <c r="Q82" i="23"/>
  <c r="R82" i="23"/>
  <c r="U82" i="23"/>
  <c r="L83" i="23"/>
  <c r="M83" i="23"/>
  <c r="N83" i="23"/>
  <c r="O83" i="23"/>
  <c r="P83" i="23"/>
  <c r="Q83" i="23"/>
  <c r="R83" i="23"/>
  <c r="V83" i="23" s="1"/>
  <c r="S83" i="23"/>
  <c r="T83" i="23"/>
  <c r="U83" i="23"/>
  <c r="L84" i="23"/>
  <c r="M84" i="23"/>
  <c r="N84" i="23"/>
  <c r="O84" i="23"/>
  <c r="P84" i="23"/>
  <c r="Q84" i="23"/>
  <c r="R84" i="23"/>
  <c r="T84" i="23"/>
  <c r="L85" i="23"/>
  <c r="M85" i="23"/>
  <c r="S85" i="23" s="1"/>
  <c r="N85" i="23"/>
  <c r="O85" i="23"/>
  <c r="P85" i="23"/>
  <c r="Q85" i="23"/>
  <c r="R85" i="23"/>
  <c r="U85" i="23"/>
  <c r="V85" i="23"/>
  <c r="L86" i="23"/>
  <c r="M86" i="23"/>
  <c r="N86" i="23"/>
  <c r="O86" i="23"/>
  <c r="P86" i="23"/>
  <c r="U86" i="23" s="1"/>
  <c r="Q86" i="23"/>
  <c r="R86" i="23"/>
  <c r="S86" i="23"/>
  <c r="T86" i="23"/>
  <c r="L87" i="23"/>
  <c r="M87" i="23"/>
  <c r="T87" i="23" s="1"/>
  <c r="N87" i="23"/>
  <c r="O87" i="23"/>
  <c r="P87" i="23"/>
  <c r="Q87" i="23"/>
  <c r="R87" i="23"/>
  <c r="L88" i="23"/>
  <c r="M88" i="23"/>
  <c r="S88" i="23" s="1"/>
  <c r="V88" i="23" s="1"/>
  <c r="N88" i="23"/>
  <c r="O88" i="23"/>
  <c r="P88" i="23"/>
  <c r="Q88" i="23"/>
  <c r="R88" i="23"/>
  <c r="U88" i="23"/>
  <c r="L89" i="23"/>
  <c r="M89" i="23"/>
  <c r="T89" i="23" s="1"/>
  <c r="N89" i="23"/>
  <c r="O89" i="23"/>
  <c r="P89" i="23"/>
  <c r="U89" i="23" s="1"/>
  <c r="Q89" i="23"/>
  <c r="R89" i="23"/>
  <c r="V89" i="23" s="1"/>
  <c r="S89" i="23"/>
  <c r="L90" i="23"/>
  <c r="M90" i="23"/>
  <c r="N90" i="23"/>
  <c r="O90" i="23"/>
  <c r="P90" i="23"/>
  <c r="Q90" i="23"/>
  <c r="R90" i="23"/>
  <c r="U90" i="23"/>
  <c r="L91" i="23"/>
  <c r="M91" i="23"/>
  <c r="T91" i="23" s="1"/>
  <c r="N91" i="23"/>
  <c r="O91" i="23"/>
  <c r="P91" i="23"/>
  <c r="Q91" i="23"/>
  <c r="R91" i="23"/>
  <c r="V91" i="23" s="1"/>
  <c r="S91" i="23"/>
  <c r="U91" i="23"/>
  <c r="L92" i="23"/>
  <c r="M92" i="23"/>
  <c r="N92" i="23"/>
  <c r="O92" i="23"/>
  <c r="P92" i="23"/>
  <c r="Q92" i="23"/>
  <c r="R92" i="23"/>
  <c r="T92" i="23"/>
  <c r="L93" i="23"/>
  <c r="M93" i="23"/>
  <c r="S93" i="23" s="1"/>
  <c r="N93" i="23"/>
  <c r="O93" i="23"/>
  <c r="P93" i="23"/>
  <c r="Q93" i="23"/>
  <c r="R93" i="23"/>
  <c r="U93" i="23"/>
  <c r="V93" i="23"/>
  <c r="L94" i="23"/>
  <c r="M94" i="23"/>
  <c r="N94" i="23"/>
  <c r="O94" i="23"/>
  <c r="P94" i="23"/>
  <c r="U94" i="23" s="1"/>
  <c r="Q94" i="23"/>
  <c r="R94" i="23"/>
  <c r="S94" i="23"/>
  <c r="T94" i="23"/>
  <c r="L95" i="23"/>
  <c r="M95" i="23"/>
  <c r="T95" i="23" s="1"/>
  <c r="N95" i="23"/>
  <c r="O95" i="23"/>
  <c r="P95" i="23"/>
  <c r="Q95" i="23"/>
  <c r="R95" i="23"/>
  <c r="L96" i="23"/>
  <c r="M96" i="23"/>
  <c r="S96" i="23" s="1"/>
  <c r="V96" i="23" s="1"/>
  <c r="N96" i="23"/>
  <c r="O96" i="23"/>
  <c r="P96" i="23"/>
  <c r="Q96" i="23"/>
  <c r="R96" i="23"/>
  <c r="T96" i="23"/>
  <c r="U96" i="23"/>
  <c r="L97" i="23"/>
  <c r="M97" i="23"/>
  <c r="N97" i="23"/>
  <c r="O97" i="23"/>
  <c r="P97" i="23"/>
  <c r="U97" i="23" s="1"/>
  <c r="Q97" i="23"/>
  <c r="R97" i="23"/>
  <c r="T97" i="23"/>
  <c r="L98" i="23"/>
  <c r="M98" i="23"/>
  <c r="N98" i="23"/>
  <c r="O98" i="23"/>
  <c r="P98" i="23"/>
  <c r="U98" i="23" s="1"/>
  <c r="Q98" i="23"/>
  <c r="R98" i="23"/>
  <c r="L99" i="23"/>
  <c r="M99" i="23"/>
  <c r="S99" i="23" s="1"/>
  <c r="N99" i="23"/>
  <c r="O99" i="23"/>
  <c r="P99" i="23"/>
  <c r="Q99" i="23"/>
  <c r="R99" i="23"/>
  <c r="U99" i="23"/>
  <c r="L100" i="23"/>
  <c r="M100" i="23"/>
  <c r="N100" i="23"/>
  <c r="O100" i="23"/>
  <c r="P100" i="23"/>
  <c r="Q100" i="23"/>
  <c r="R100" i="23"/>
  <c r="T100" i="23"/>
  <c r="L101" i="23"/>
  <c r="M101" i="23"/>
  <c r="S101" i="23" s="1"/>
  <c r="N101" i="23"/>
  <c r="O101" i="23"/>
  <c r="P101" i="23"/>
  <c r="Q101" i="23"/>
  <c r="R101" i="23"/>
  <c r="U101" i="23"/>
  <c r="V101" i="23"/>
  <c r="L102" i="23"/>
  <c r="M102" i="23"/>
  <c r="N102" i="23"/>
  <c r="O102" i="23"/>
  <c r="P102" i="23"/>
  <c r="Q102" i="23"/>
  <c r="R102" i="23"/>
  <c r="V102" i="23" s="1"/>
  <c r="S102" i="23"/>
  <c r="T102" i="23"/>
  <c r="U102" i="23"/>
  <c r="L103" i="23"/>
  <c r="M103" i="23"/>
  <c r="T103" i="23" s="1"/>
  <c r="N103" i="23"/>
  <c r="O103" i="23"/>
  <c r="P103" i="23"/>
  <c r="Q103" i="23"/>
  <c r="R103" i="23"/>
  <c r="L104" i="23"/>
  <c r="M104" i="23"/>
  <c r="T104" i="23" s="1"/>
  <c r="N104" i="23"/>
  <c r="O104" i="23"/>
  <c r="P104" i="23"/>
  <c r="Q104" i="23"/>
  <c r="R104" i="23"/>
  <c r="S104" i="23"/>
  <c r="V104" i="23" s="1"/>
  <c r="U104" i="23"/>
  <c r="L105" i="23"/>
  <c r="M105" i="23"/>
  <c r="N105" i="23"/>
  <c r="O105" i="23"/>
  <c r="P105" i="23"/>
  <c r="U105" i="23" s="1"/>
  <c r="Q105" i="23"/>
  <c r="R105" i="23"/>
  <c r="T105" i="23"/>
  <c r="L106" i="23"/>
  <c r="M106" i="23"/>
  <c r="N106" i="23"/>
  <c r="O106" i="23"/>
  <c r="P106" i="23"/>
  <c r="Q106" i="23"/>
  <c r="R106" i="23"/>
  <c r="U106" i="23"/>
  <c r="L107" i="23"/>
  <c r="M107" i="23"/>
  <c r="N107" i="23"/>
  <c r="O107" i="23"/>
  <c r="P107" i="23"/>
  <c r="Q107" i="23"/>
  <c r="R107" i="23"/>
  <c r="V107" i="23" s="1"/>
  <c r="S107" i="23"/>
  <c r="T107" i="23"/>
  <c r="U107" i="23"/>
  <c r="L108" i="23"/>
  <c r="M108" i="23"/>
  <c r="N108" i="23"/>
  <c r="O108" i="23"/>
  <c r="P108" i="23"/>
  <c r="Q108" i="23"/>
  <c r="R108" i="23"/>
  <c r="T108" i="23"/>
  <c r="L109" i="23"/>
  <c r="M109" i="23"/>
  <c r="S109" i="23" s="1"/>
  <c r="N109" i="23"/>
  <c r="O109" i="23"/>
  <c r="P109" i="23"/>
  <c r="Q109" i="23"/>
  <c r="R109" i="23"/>
  <c r="T109" i="23"/>
  <c r="U109" i="23"/>
  <c r="V109" i="23"/>
  <c r="L110" i="23"/>
  <c r="M110" i="23"/>
  <c r="N110" i="23"/>
  <c r="O110" i="23"/>
  <c r="P110" i="23"/>
  <c r="Q110" i="23"/>
  <c r="R110" i="23"/>
  <c r="V110" i="23" s="1"/>
  <c r="S110" i="23"/>
  <c r="T110" i="23"/>
  <c r="U110" i="23"/>
  <c r="L111" i="23"/>
  <c r="M111" i="23"/>
  <c r="S111" i="23" s="1"/>
  <c r="V111" i="23" s="1"/>
  <c r="N111" i="23"/>
  <c r="O111" i="23"/>
  <c r="P111" i="23"/>
  <c r="U111" i="23" s="1"/>
  <c r="Q111" i="23"/>
  <c r="R111" i="23"/>
  <c r="L112" i="23"/>
  <c r="M112" i="23"/>
  <c r="S112" i="23" s="1"/>
  <c r="V112" i="23" s="1"/>
  <c r="N112" i="23"/>
  <c r="O112" i="23"/>
  <c r="P112" i="23"/>
  <c r="Q112" i="23"/>
  <c r="R112" i="23"/>
  <c r="T112" i="23"/>
  <c r="U112" i="23"/>
  <c r="L113" i="23"/>
  <c r="M113" i="23"/>
  <c r="N113" i="23"/>
  <c r="O113" i="23"/>
  <c r="P113" i="23"/>
  <c r="U113" i="23" s="1"/>
  <c r="Q113" i="23"/>
  <c r="R113" i="23"/>
  <c r="S113" i="23"/>
  <c r="T113" i="23"/>
  <c r="L114" i="23"/>
  <c r="M114" i="23"/>
  <c r="N114" i="23"/>
  <c r="O114" i="23"/>
  <c r="P114" i="23"/>
  <c r="U114" i="23" s="1"/>
  <c r="Q114" i="23"/>
  <c r="R114" i="23"/>
  <c r="L115" i="23"/>
  <c r="M115" i="23"/>
  <c r="T115" i="23" s="1"/>
  <c r="N115" i="23"/>
  <c r="O115" i="23"/>
  <c r="P115" i="23"/>
  <c r="Q115" i="23"/>
  <c r="R115" i="23"/>
  <c r="V115" i="23" s="1"/>
  <c r="S115" i="23"/>
  <c r="U115" i="23"/>
  <c r="L116" i="23"/>
  <c r="M116" i="23"/>
  <c r="N116" i="23"/>
  <c r="O116" i="23"/>
  <c r="P116" i="23"/>
  <c r="Q116" i="23"/>
  <c r="R116" i="23"/>
  <c r="T116" i="23"/>
  <c r="L117" i="23"/>
  <c r="M117" i="23"/>
  <c r="S117" i="23" s="1"/>
  <c r="N117" i="23"/>
  <c r="O117" i="23"/>
  <c r="P117" i="23"/>
  <c r="Q117" i="23"/>
  <c r="R117" i="23"/>
  <c r="U117" i="23"/>
  <c r="V117" i="23"/>
  <c r="L118" i="23"/>
  <c r="M118" i="23"/>
  <c r="N118" i="23"/>
  <c r="O118" i="23"/>
  <c r="P118" i="23"/>
  <c r="Q118" i="23"/>
  <c r="R118" i="23"/>
  <c r="S118" i="23"/>
  <c r="T118" i="23"/>
  <c r="U118" i="23"/>
  <c r="L119" i="23"/>
  <c r="M119" i="23"/>
  <c r="T119" i="23" s="1"/>
  <c r="N119" i="23"/>
  <c r="O119" i="23"/>
  <c r="P119" i="23"/>
  <c r="Q119" i="23"/>
  <c r="R119" i="23"/>
  <c r="L120" i="23"/>
  <c r="M120" i="23"/>
  <c r="N120" i="23"/>
  <c r="O120" i="23"/>
  <c r="P120" i="23"/>
  <c r="Q120" i="23"/>
  <c r="R120" i="23"/>
  <c r="S120" i="23"/>
  <c r="V120" i="23" s="1"/>
  <c r="T120" i="23"/>
  <c r="U120" i="23"/>
  <c r="L121" i="23"/>
  <c r="M121" i="23"/>
  <c r="N121" i="23"/>
  <c r="O121" i="23"/>
  <c r="P121" i="23"/>
  <c r="U121" i="23" s="1"/>
  <c r="Q121" i="23"/>
  <c r="R121" i="23"/>
  <c r="T121" i="23"/>
  <c r="L122" i="23"/>
  <c r="M122" i="23"/>
  <c r="N122" i="23"/>
  <c r="O122" i="23"/>
  <c r="P122" i="23"/>
  <c r="U122" i="23" s="1"/>
  <c r="Q122" i="23"/>
  <c r="R122" i="23"/>
  <c r="L123" i="23"/>
  <c r="M123" i="23"/>
  <c r="S123" i="23" s="1"/>
  <c r="N123" i="23"/>
  <c r="O123" i="23"/>
  <c r="P123" i="23"/>
  <c r="Q123" i="23"/>
  <c r="R123" i="23"/>
  <c r="T123" i="23"/>
  <c r="U123" i="23"/>
  <c r="L124" i="23"/>
  <c r="M124" i="23"/>
  <c r="N124" i="23"/>
  <c r="O124" i="23"/>
  <c r="P124" i="23"/>
  <c r="Q124" i="23"/>
  <c r="R124" i="23"/>
  <c r="T124" i="23"/>
  <c r="L125" i="23"/>
  <c r="M125" i="23"/>
  <c r="S125" i="23" s="1"/>
  <c r="N125" i="23"/>
  <c r="O125" i="23"/>
  <c r="P125" i="23"/>
  <c r="Q125" i="23"/>
  <c r="R125" i="23"/>
  <c r="U125" i="23"/>
  <c r="V125" i="23"/>
  <c r="L126" i="23"/>
  <c r="M126" i="23"/>
  <c r="N126" i="23"/>
  <c r="O126" i="23"/>
  <c r="P126" i="23"/>
  <c r="U126" i="23" s="1"/>
  <c r="Q126" i="23"/>
  <c r="R126" i="23"/>
  <c r="V126" i="23" s="1"/>
  <c r="S126" i="23"/>
  <c r="T126" i="23"/>
  <c r="L127" i="23"/>
  <c r="M127" i="23"/>
  <c r="N127" i="23"/>
  <c r="O127" i="23"/>
  <c r="P127" i="23"/>
  <c r="U127" i="23" s="1"/>
  <c r="Q127" i="23"/>
  <c r="R127" i="23"/>
  <c r="L128" i="23"/>
  <c r="M128" i="23"/>
  <c r="N128" i="23"/>
  <c r="O128" i="23"/>
  <c r="P128" i="23"/>
  <c r="Q128" i="23"/>
  <c r="R128" i="23"/>
  <c r="S128" i="23"/>
  <c r="V128" i="23" s="1"/>
  <c r="T128" i="23"/>
  <c r="U128" i="23"/>
  <c r="L129" i="23"/>
  <c r="M129" i="23"/>
  <c r="N129" i="23"/>
  <c r="O129" i="23"/>
  <c r="P129" i="23"/>
  <c r="U129" i="23" s="1"/>
  <c r="Q129" i="23"/>
  <c r="R129" i="23"/>
  <c r="T129" i="23"/>
  <c r="L130" i="23"/>
  <c r="M130" i="23"/>
  <c r="N130" i="23"/>
  <c r="O130" i="23"/>
  <c r="P130" i="23"/>
  <c r="Q130" i="23"/>
  <c r="R130" i="23"/>
  <c r="U130" i="23"/>
  <c r="L131" i="23"/>
  <c r="M131" i="23"/>
  <c r="S131" i="23" s="1"/>
  <c r="N131" i="23"/>
  <c r="O131" i="23"/>
  <c r="P131" i="23"/>
  <c r="Q131" i="23"/>
  <c r="R131" i="23"/>
  <c r="T131" i="23"/>
  <c r="U131" i="23"/>
  <c r="L132" i="23"/>
  <c r="M132" i="23"/>
  <c r="N132" i="23"/>
  <c r="O132" i="23"/>
  <c r="P132" i="23"/>
  <c r="Q132" i="23"/>
  <c r="R132" i="23"/>
  <c r="T132" i="23"/>
  <c r="L133" i="23"/>
  <c r="M133" i="23"/>
  <c r="S133" i="23" s="1"/>
  <c r="N133" i="23"/>
  <c r="O133" i="23"/>
  <c r="P133" i="23"/>
  <c r="Q133" i="23"/>
  <c r="R133" i="23"/>
  <c r="T133" i="23"/>
  <c r="U133" i="23"/>
  <c r="V133" i="23"/>
  <c r="L134" i="23"/>
  <c r="M134" i="23"/>
  <c r="N134" i="23"/>
  <c r="O134" i="23"/>
  <c r="P134" i="23"/>
  <c r="U134" i="23" s="1"/>
  <c r="Q134" i="23"/>
  <c r="R134" i="23"/>
  <c r="V134" i="23" s="1"/>
  <c r="S134" i="23"/>
  <c r="T134" i="23"/>
  <c r="L135" i="23"/>
  <c r="M135" i="23"/>
  <c r="S135" i="23" s="1"/>
  <c r="V135" i="23" s="1"/>
  <c r="N135" i="23"/>
  <c r="O135" i="23"/>
  <c r="P135" i="23"/>
  <c r="U135" i="23" s="1"/>
  <c r="Q135" i="23"/>
  <c r="R135" i="23"/>
  <c r="L136" i="23"/>
  <c r="M136" i="23"/>
  <c r="S136" i="23" s="1"/>
  <c r="V136" i="23" s="1"/>
  <c r="N136" i="23"/>
  <c r="O136" i="23"/>
  <c r="P136" i="23"/>
  <c r="Q136" i="23"/>
  <c r="R136" i="23"/>
  <c r="U136" i="23"/>
  <c r="L137" i="23"/>
  <c r="M137" i="23"/>
  <c r="N137" i="23"/>
  <c r="O137" i="23"/>
  <c r="P137" i="23"/>
  <c r="U137" i="23" s="1"/>
  <c r="Q137" i="23"/>
  <c r="R137" i="23"/>
  <c r="V137" i="23" s="1"/>
  <c r="S137" i="23"/>
  <c r="T137" i="23"/>
  <c r="L138" i="23"/>
  <c r="M138" i="23"/>
  <c r="N138" i="23"/>
  <c r="O138" i="23"/>
  <c r="P138" i="23"/>
  <c r="Q138" i="23"/>
  <c r="R138" i="23"/>
  <c r="U138" i="23"/>
  <c r="L139" i="23"/>
  <c r="M139" i="23"/>
  <c r="N139" i="23"/>
  <c r="O139" i="23"/>
  <c r="P139" i="23"/>
  <c r="Q139" i="23"/>
  <c r="R139" i="23"/>
  <c r="V139" i="23" s="1"/>
  <c r="S139" i="23"/>
  <c r="T139" i="23"/>
  <c r="U139" i="23"/>
  <c r="L140" i="23"/>
  <c r="M140" i="23"/>
  <c r="N140" i="23"/>
  <c r="O140" i="23"/>
  <c r="P140" i="23"/>
  <c r="Q140" i="23"/>
  <c r="R140" i="23"/>
  <c r="T140" i="23"/>
  <c r="L141" i="23"/>
  <c r="M141" i="23"/>
  <c r="S141" i="23" s="1"/>
  <c r="N141" i="23"/>
  <c r="O141" i="23"/>
  <c r="P141" i="23"/>
  <c r="Q141" i="23"/>
  <c r="R141" i="23"/>
  <c r="U141" i="23"/>
  <c r="V141" i="23"/>
  <c r="L142" i="23"/>
  <c r="M142" i="23"/>
  <c r="N142" i="23"/>
  <c r="O142" i="23"/>
  <c r="P142" i="23"/>
  <c r="U142" i="23" s="1"/>
  <c r="Q142" i="23"/>
  <c r="R142" i="23"/>
  <c r="S142" i="23"/>
  <c r="T142" i="23"/>
  <c r="L143" i="23"/>
  <c r="M143" i="23"/>
  <c r="S143" i="23" s="1"/>
  <c r="N143" i="23"/>
  <c r="O143" i="23"/>
  <c r="P143" i="23"/>
  <c r="U143" i="23" s="1"/>
  <c r="Q143" i="23"/>
  <c r="R143" i="23"/>
  <c r="V143" i="23"/>
  <c r="L144" i="23"/>
  <c r="M144" i="23"/>
  <c r="T144" i="23" s="1"/>
  <c r="N144" i="23"/>
  <c r="O144" i="23"/>
  <c r="P144" i="23"/>
  <c r="Q144" i="23"/>
  <c r="R144" i="23"/>
  <c r="S144" i="23"/>
  <c r="V144" i="23" s="1"/>
  <c r="U144" i="23"/>
  <c r="L145" i="23"/>
  <c r="M145" i="23"/>
  <c r="N145" i="23"/>
  <c r="O145" i="23"/>
  <c r="P145" i="23"/>
  <c r="U145" i="23" s="1"/>
  <c r="Q145" i="23"/>
  <c r="R145" i="23"/>
  <c r="T145" i="23"/>
  <c r="L146" i="23"/>
  <c r="M146" i="23"/>
  <c r="N146" i="23"/>
  <c r="O146" i="23"/>
  <c r="P146" i="23"/>
  <c r="U146" i="23" s="1"/>
  <c r="Q146" i="23"/>
  <c r="R146" i="23"/>
  <c r="L147" i="23"/>
  <c r="M147" i="23"/>
  <c r="S147" i="23" s="1"/>
  <c r="N147" i="23"/>
  <c r="O147" i="23"/>
  <c r="P147" i="23"/>
  <c r="Q147" i="23"/>
  <c r="R147" i="23"/>
  <c r="U147" i="23"/>
  <c r="L148" i="23"/>
  <c r="M148" i="23"/>
  <c r="N148" i="23"/>
  <c r="O148" i="23"/>
  <c r="P148" i="23"/>
  <c r="Q148" i="23"/>
  <c r="R148" i="23"/>
  <c r="T148" i="23"/>
  <c r="L149" i="23"/>
  <c r="M149" i="23"/>
  <c r="S149" i="23" s="1"/>
  <c r="N149" i="23"/>
  <c r="O149" i="23"/>
  <c r="P149" i="23"/>
  <c r="Q149" i="23"/>
  <c r="R149" i="23"/>
  <c r="U149" i="23"/>
  <c r="V149" i="23"/>
  <c r="L150" i="23"/>
  <c r="M150" i="23"/>
  <c r="N150" i="23"/>
  <c r="O150" i="23"/>
  <c r="P150" i="23"/>
  <c r="Q150" i="23"/>
  <c r="R150" i="23"/>
  <c r="V150" i="23" s="1"/>
  <c r="S150" i="23"/>
  <c r="T150" i="23"/>
  <c r="U150" i="23"/>
  <c r="L151" i="23"/>
  <c r="M151" i="23"/>
  <c r="T151" i="23" s="1"/>
  <c r="N151" i="23"/>
  <c r="O151" i="23"/>
  <c r="P151" i="23"/>
  <c r="U151" i="23" s="1"/>
  <c r="Q151" i="23"/>
  <c r="R151" i="23"/>
  <c r="L152" i="23"/>
  <c r="M152" i="23"/>
  <c r="S152" i="23" s="1"/>
  <c r="V152" i="23" s="1"/>
  <c r="N152" i="23"/>
  <c r="O152" i="23"/>
  <c r="P152" i="23"/>
  <c r="Q152" i="23"/>
  <c r="R152" i="23"/>
  <c r="U152" i="23"/>
  <c r="L153" i="23"/>
  <c r="M153" i="23"/>
  <c r="S153" i="23" s="1"/>
  <c r="N153" i="23"/>
  <c r="O153" i="23"/>
  <c r="P153" i="23"/>
  <c r="Q153" i="23"/>
  <c r="R153" i="23"/>
  <c r="T153" i="23"/>
  <c r="U153" i="23"/>
  <c r="L154" i="23"/>
  <c r="M154" i="23"/>
  <c r="N154" i="23"/>
  <c r="O154" i="23"/>
  <c r="P154" i="23"/>
  <c r="U154" i="23" s="1"/>
  <c r="Q154" i="23"/>
  <c r="R154" i="23"/>
  <c r="T154" i="23"/>
  <c r="L155" i="23"/>
  <c r="M155" i="23"/>
  <c r="S155" i="23" s="1"/>
  <c r="V155" i="23" s="1"/>
  <c r="N155" i="23"/>
  <c r="O155" i="23"/>
  <c r="P155" i="23"/>
  <c r="Q155" i="23"/>
  <c r="R155" i="23"/>
  <c r="U155" i="23"/>
  <c r="L156" i="23"/>
  <c r="M156" i="23"/>
  <c r="N156" i="23"/>
  <c r="O156" i="23"/>
  <c r="P156" i="23"/>
  <c r="U156" i="23" s="1"/>
  <c r="Q156" i="23"/>
  <c r="R156" i="23"/>
  <c r="S156" i="23"/>
  <c r="V156" i="23" s="1"/>
  <c r="T156" i="23"/>
  <c r="L157" i="23"/>
  <c r="M157" i="23"/>
  <c r="N157" i="23"/>
  <c r="O157" i="23"/>
  <c r="P157" i="23"/>
  <c r="Q157" i="23"/>
  <c r="R157" i="23"/>
  <c r="S157" i="23"/>
  <c r="V157" i="23" s="1"/>
  <c r="T157" i="23"/>
  <c r="U157" i="23"/>
  <c r="L158" i="23"/>
  <c r="M158" i="23"/>
  <c r="S158" i="23" s="1"/>
  <c r="V158" i="23" s="1"/>
  <c r="N158" i="23"/>
  <c r="O158" i="23"/>
  <c r="P158" i="23"/>
  <c r="U158" i="23" s="1"/>
  <c r="Q158" i="23"/>
  <c r="R158" i="23"/>
  <c r="L159" i="23"/>
  <c r="M159" i="23"/>
  <c r="T159" i="23" s="1"/>
  <c r="N159" i="23"/>
  <c r="O159" i="23"/>
  <c r="P159" i="23"/>
  <c r="Q159" i="23"/>
  <c r="R159" i="23"/>
  <c r="S159" i="23"/>
  <c r="V159" i="23" s="1"/>
  <c r="U159" i="23"/>
  <c r="L160" i="23"/>
  <c r="M160" i="23"/>
  <c r="N160" i="23"/>
  <c r="O160" i="23"/>
  <c r="P160" i="23"/>
  <c r="Q160" i="23"/>
  <c r="R160" i="23"/>
  <c r="V160" i="23" s="1"/>
  <c r="S160" i="23"/>
  <c r="T160" i="23"/>
  <c r="U160" i="23"/>
  <c r="L161" i="23"/>
  <c r="M161" i="23"/>
  <c r="S161" i="23" s="1"/>
  <c r="N161" i="23"/>
  <c r="O161" i="23"/>
  <c r="P161" i="23"/>
  <c r="U161" i="23" s="1"/>
  <c r="Q161" i="23"/>
  <c r="R161" i="23"/>
  <c r="L162" i="23"/>
  <c r="M162" i="23"/>
  <c r="S162" i="23" s="1"/>
  <c r="N162" i="23"/>
  <c r="O162" i="23"/>
  <c r="P162" i="23"/>
  <c r="Q162" i="23"/>
  <c r="R162" i="23"/>
  <c r="U162" i="23"/>
  <c r="V162" i="23"/>
  <c r="L163" i="23"/>
  <c r="M163" i="23"/>
  <c r="S163" i="23" s="1"/>
  <c r="N163" i="23"/>
  <c r="O163" i="23"/>
  <c r="P163" i="23"/>
  <c r="Q163" i="23"/>
  <c r="R163" i="23"/>
  <c r="V163" i="23" s="1"/>
  <c r="U163" i="23"/>
  <c r="L164" i="23"/>
  <c r="M164" i="23"/>
  <c r="N164" i="23"/>
  <c r="O164" i="23"/>
  <c r="P164" i="23"/>
  <c r="U164" i="23" s="1"/>
  <c r="Q164" i="23"/>
  <c r="R164" i="23"/>
  <c r="T164" i="23"/>
  <c r="L165" i="23"/>
  <c r="M165" i="23"/>
  <c r="S165" i="23" s="1"/>
  <c r="V165" i="23" s="1"/>
  <c r="N165" i="23"/>
  <c r="O165" i="23"/>
  <c r="P165" i="23"/>
  <c r="Q165" i="23"/>
  <c r="R165" i="23"/>
  <c r="U165" i="23"/>
  <c r="L166" i="23"/>
  <c r="M166" i="23"/>
  <c r="S166" i="23" s="1"/>
  <c r="N166" i="23"/>
  <c r="O166" i="23"/>
  <c r="P166" i="23"/>
  <c r="Q166" i="23"/>
  <c r="R166" i="23"/>
  <c r="V166" i="23" s="1"/>
  <c r="U166" i="23"/>
  <c r="L167" i="23"/>
  <c r="M167" i="23"/>
  <c r="T167" i="23" s="1"/>
  <c r="N167" i="23"/>
  <c r="O167" i="23"/>
  <c r="P167" i="23"/>
  <c r="U167" i="23" s="1"/>
  <c r="Q167" i="23"/>
  <c r="R167" i="23"/>
  <c r="L168" i="23"/>
  <c r="M168" i="23"/>
  <c r="S168" i="23" s="1"/>
  <c r="V168" i="23" s="1"/>
  <c r="N168" i="23"/>
  <c r="O168" i="23"/>
  <c r="P168" i="23"/>
  <c r="Q168" i="23"/>
  <c r="R168" i="23"/>
  <c r="U168" i="23"/>
  <c r="L169" i="23"/>
  <c r="M169" i="23"/>
  <c r="S169" i="23" s="1"/>
  <c r="N169" i="23"/>
  <c r="O169" i="23"/>
  <c r="P169" i="23"/>
  <c r="Q169" i="23"/>
  <c r="R169" i="23"/>
  <c r="U169" i="23"/>
  <c r="L170" i="23"/>
  <c r="M170" i="23"/>
  <c r="N170" i="23"/>
  <c r="O170" i="23"/>
  <c r="P170" i="23"/>
  <c r="U170" i="23" s="1"/>
  <c r="Q170" i="23"/>
  <c r="R170" i="23"/>
  <c r="T170" i="23"/>
  <c r="L171" i="23"/>
  <c r="M171" i="23"/>
  <c r="S171" i="23" s="1"/>
  <c r="V171" i="23" s="1"/>
  <c r="N171" i="23"/>
  <c r="O171" i="23"/>
  <c r="P171" i="23"/>
  <c r="Q171" i="23"/>
  <c r="R171" i="23"/>
  <c r="U171" i="23"/>
  <c r="L172" i="23"/>
  <c r="M172" i="23"/>
  <c r="N172" i="23"/>
  <c r="O172" i="23"/>
  <c r="P172" i="23"/>
  <c r="U172" i="23" s="1"/>
  <c r="Q172" i="23"/>
  <c r="R172" i="23"/>
  <c r="S172" i="23"/>
  <c r="V172" i="23" s="1"/>
  <c r="T172" i="23"/>
  <c r="L173" i="23"/>
  <c r="M173" i="23"/>
  <c r="N173" i="23"/>
  <c r="O173" i="23"/>
  <c r="P173" i="23"/>
  <c r="Q173" i="23"/>
  <c r="R173" i="23"/>
  <c r="S173" i="23"/>
  <c r="V173" i="23" s="1"/>
  <c r="T173" i="23"/>
  <c r="U173" i="23"/>
  <c r="L174" i="23"/>
  <c r="M174" i="23"/>
  <c r="T174" i="23" s="1"/>
  <c r="N174" i="23"/>
  <c r="O174" i="23"/>
  <c r="P174" i="23"/>
  <c r="S174" i="23" s="1"/>
  <c r="V174" i="23" s="1"/>
  <c r="Q174" i="23"/>
  <c r="R174" i="23"/>
  <c r="L175" i="23"/>
  <c r="M175" i="23"/>
  <c r="T175" i="23" s="1"/>
  <c r="N175" i="23"/>
  <c r="O175" i="23"/>
  <c r="P175" i="23"/>
  <c r="Q175" i="23"/>
  <c r="R175" i="23"/>
  <c r="S175" i="23"/>
  <c r="V175" i="23" s="1"/>
  <c r="U175" i="23"/>
  <c r="L176" i="23"/>
  <c r="M176" i="23"/>
  <c r="N176" i="23"/>
  <c r="O176" i="23"/>
  <c r="P176" i="23"/>
  <c r="Q176" i="23"/>
  <c r="R176" i="23"/>
  <c r="V176" i="23" s="1"/>
  <c r="S176" i="23"/>
  <c r="T176" i="23"/>
  <c r="U176" i="23"/>
  <c r="L177" i="23"/>
  <c r="M177" i="23"/>
  <c r="S177" i="23" s="1"/>
  <c r="N177" i="23"/>
  <c r="O177" i="23"/>
  <c r="P177" i="23"/>
  <c r="U177" i="23" s="1"/>
  <c r="Q177" i="23"/>
  <c r="R177" i="23"/>
  <c r="L178" i="23"/>
  <c r="M178" i="23"/>
  <c r="S178" i="23" s="1"/>
  <c r="N178" i="23"/>
  <c r="O178" i="23"/>
  <c r="P178" i="23"/>
  <c r="Q178" i="23"/>
  <c r="R178" i="23"/>
  <c r="U178" i="23"/>
  <c r="V178" i="23"/>
  <c r="L179" i="23"/>
  <c r="M179" i="23"/>
  <c r="S179" i="23" s="1"/>
  <c r="N179" i="23"/>
  <c r="O179" i="23"/>
  <c r="P179" i="23"/>
  <c r="Q179" i="23"/>
  <c r="R179" i="23"/>
  <c r="U179" i="23"/>
  <c r="L180" i="23"/>
  <c r="M180" i="23"/>
  <c r="N180" i="23"/>
  <c r="O180" i="23"/>
  <c r="P180" i="23"/>
  <c r="U180" i="23" s="1"/>
  <c r="Q180" i="23"/>
  <c r="R180" i="23"/>
  <c r="T180" i="23"/>
  <c r="L181" i="23"/>
  <c r="M181" i="23"/>
  <c r="S181" i="23" s="1"/>
  <c r="V181" i="23" s="1"/>
  <c r="N181" i="23"/>
  <c r="O181" i="23"/>
  <c r="P181" i="23"/>
  <c r="Q181" i="23"/>
  <c r="R181" i="23"/>
  <c r="U181" i="23"/>
  <c r="L182" i="23"/>
  <c r="M182" i="23"/>
  <c r="S182" i="23" s="1"/>
  <c r="N182" i="23"/>
  <c r="O182" i="23"/>
  <c r="P182" i="23"/>
  <c r="Q182" i="23"/>
  <c r="R182" i="23"/>
  <c r="U182" i="23"/>
  <c r="L183" i="23"/>
  <c r="M183" i="23"/>
  <c r="T183" i="23" s="1"/>
  <c r="N183" i="23"/>
  <c r="O183" i="23"/>
  <c r="P183" i="23"/>
  <c r="U183" i="23" s="1"/>
  <c r="Q183" i="23"/>
  <c r="R183" i="23"/>
  <c r="L184" i="23"/>
  <c r="M184" i="23"/>
  <c r="S184" i="23" s="1"/>
  <c r="V184" i="23" s="1"/>
  <c r="N184" i="23"/>
  <c r="O184" i="23"/>
  <c r="P184" i="23"/>
  <c r="Q184" i="23"/>
  <c r="R184" i="23"/>
  <c r="U184" i="23"/>
  <c r="L185" i="23"/>
  <c r="M185" i="23"/>
  <c r="S185" i="23" s="1"/>
  <c r="N185" i="23"/>
  <c r="O185" i="23"/>
  <c r="P185" i="23"/>
  <c r="Q185" i="23"/>
  <c r="R185" i="23"/>
  <c r="U185" i="23"/>
  <c r="L186" i="23"/>
  <c r="M186" i="23"/>
  <c r="N186" i="23"/>
  <c r="O186" i="23"/>
  <c r="P186" i="23"/>
  <c r="U186" i="23" s="1"/>
  <c r="Q186" i="23"/>
  <c r="R186" i="23"/>
  <c r="T186" i="23"/>
  <c r="L187" i="23"/>
  <c r="M187" i="23"/>
  <c r="S187" i="23" s="1"/>
  <c r="V187" i="23" s="1"/>
  <c r="N187" i="23"/>
  <c r="O187" i="23"/>
  <c r="P187" i="23"/>
  <c r="Q187" i="23"/>
  <c r="R187" i="23"/>
  <c r="U187" i="23"/>
  <c r="L188" i="23"/>
  <c r="M188" i="23"/>
  <c r="N188" i="23"/>
  <c r="O188" i="23"/>
  <c r="P188" i="23"/>
  <c r="U188" i="23" s="1"/>
  <c r="Q188" i="23"/>
  <c r="R188" i="23"/>
  <c r="S188" i="23"/>
  <c r="V188" i="23" s="1"/>
  <c r="T188" i="23"/>
  <c r="L189" i="23"/>
  <c r="M189" i="23"/>
  <c r="N189" i="23"/>
  <c r="O189" i="23"/>
  <c r="P189" i="23"/>
  <c r="Q189" i="23"/>
  <c r="R189" i="23"/>
  <c r="S189" i="23"/>
  <c r="V189" i="23" s="1"/>
  <c r="T189" i="23"/>
  <c r="U189" i="23"/>
  <c r="L190" i="23"/>
  <c r="M190" i="23"/>
  <c r="S190" i="23" s="1"/>
  <c r="V190" i="23" s="1"/>
  <c r="N190" i="23"/>
  <c r="O190" i="23"/>
  <c r="P190" i="23"/>
  <c r="U190" i="23" s="1"/>
  <c r="Q190" i="23"/>
  <c r="R190" i="23"/>
  <c r="L191" i="23"/>
  <c r="M191" i="23"/>
  <c r="T191" i="23" s="1"/>
  <c r="N191" i="23"/>
  <c r="O191" i="23"/>
  <c r="P191" i="23"/>
  <c r="S191" i="23" s="1"/>
  <c r="V191" i="23" s="1"/>
  <c r="Q191" i="23"/>
  <c r="R191" i="23"/>
  <c r="L192" i="23"/>
  <c r="M192" i="23"/>
  <c r="N192" i="23"/>
  <c r="O192" i="23"/>
  <c r="P192" i="23"/>
  <c r="Q192" i="23"/>
  <c r="R192" i="23"/>
  <c r="V192" i="23" s="1"/>
  <c r="S192" i="23"/>
  <c r="T192" i="23"/>
  <c r="U192" i="23"/>
  <c r="L193" i="23"/>
  <c r="M193" i="23"/>
  <c r="S193" i="23" s="1"/>
  <c r="N193" i="23"/>
  <c r="O193" i="23"/>
  <c r="P193" i="23"/>
  <c r="U193" i="23" s="1"/>
  <c r="Q193" i="23"/>
  <c r="R193" i="23"/>
  <c r="L194" i="23"/>
  <c r="M194" i="23"/>
  <c r="S194" i="23" s="1"/>
  <c r="N194" i="23"/>
  <c r="O194" i="23"/>
  <c r="P194" i="23"/>
  <c r="Q194" i="23"/>
  <c r="R194" i="23"/>
  <c r="U194" i="23"/>
  <c r="V194" i="23"/>
  <c r="L195" i="23"/>
  <c r="M195" i="23"/>
  <c r="S195" i="23" s="1"/>
  <c r="N195" i="23"/>
  <c r="O195" i="23"/>
  <c r="P195" i="23"/>
  <c r="Q195" i="23"/>
  <c r="R195" i="23"/>
  <c r="V195" i="23" s="1"/>
  <c r="U195" i="23"/>
  <c r="L196" i="23"/>
  <c r="M196" i="23"/>
  <c r="N196" i="23"/>
  <c r="O196" i="23"/>
  <c r="P196" i="23"/>
  <c r="U196" i="23" s="1"/>
  <c r="Q196" i="23"/>
  <c r="R196" i="23"/>
  <c r="T196" i="23"/>
  <c r="L197" i="23"/>
  <c r="M197" i="23"/>
  <c r="S197" i="23" s="1"/>
  <c r="V197" i="23" s="1"/>
  <c r="N197" i="23"/>
  <c r="O197" i="23"/>
  <c r="P197" i="23"/>
  <c r="Q197" i="23"/>
  <c r="R197" i="23"/>
  <c r="U197" i="23"/>
  <c r="L198" i="23"/>
  <c r="M198" i="23"/>
  <c r="S198" i="23" s="1"/>
  <c r="N198" i="23"/>
  <c r="O198" i="23"/>
  <c r="P198" i="23"/>
  <c r="Q198" i="23"/>
  <c r="R198" i="23"/>
  <c r="V198" i="23" s="1"/>
  <c r="U198" i="23"/>
  <c r="L199" i="23"/>
  <c r="M199" i="23"/>
  <c r="T199" i="23" s="1"/>
  <c r="N199" i="23"/>
  <c r="O199" i="23"/>
  <c r="P199" i="23"/>
  <c r="U199" i="23" s="1"/>
  <c r="Q199" i="23"/>
  <c r="R199" i="23"/>
  <c r="L200" i="23"/>
  <c r="M200" i="23"/>
  <c r="S200" i="23" s="1"/>
  <c r="V200" i="23" s="1"/>
  <c r="N200" i="23"/>
  <c r="O200" i="23"/>
  <c r="P200" i="23"/>
  <c r="Q200" i="23"/>
  <c r="R200" i="23"/>
  <c r="U200" i="23"/>
  <c r="L201" i="23"/>
  <c r="M201" i="23"/>
  <c r="S201" i="23" s="1"/>
  <c r="N201" i="23"/>
  <c r="O201" i="23"/>
  <c r="P201" i="23"/>
  <c r="Q201" i="23"/>
  <c r="R201" i="23"/>
  <c r="U201" i="23"/>
  <c r="L202" i="23"/>
  <c r="M202" i="23"/>
  <c r="N202" i="23"/>
  <c r="O202" i="23"/>
  <c r="P202" i="23"/>
  <c r="U202" i="23" s="1"/>
  <c r="Q202" i="23"/>
  <c r="R202" i="23"/>
  <c r="T202" i="23"/>
  <c r="L203" i="23"/>
  <c r="M203" i="23"/>
  <c r="S203" i="23" s="1"/>
  <c r="V203" i="23" s="1"/>
  <c r="N203" i="23"/>
  <c r="O203" i="23"/>
  <c r="P203" i="23"/>
  <c r="Q203" i="23"/>
  <c r="R203" i="23"/>
  <c r="U203" i="23"/>
  <c r="L204" i="23"/>
  <c r="M204" i="23"/>
  <c r="S204" i="23" s="1"/>
  <c r="N204" i="23"/>
  <c r="O204" i="23"/>
  <c r="P204" i="23"/>
  <c r="Q204" i="23"/>
  <c r="R204" i="23"/>
  <c r="V204" i="23" s="1"/>
  <c r="U204" i="23"/>
  <c r="L205" i="23"/>
  <c r="M205" i="23"/>
  <c r="N205" i="23"/>
  <c r="O205" i="23"/>
  <c r="P205" i="23"/>
  <c r="U205" i="23" s="1"/>
  <c r="Q205" i="23"/>
  <c r="R205" i="23"/>
  <c r="T205" i="23"/>
  <c r="L206" i="23"/>
  <c r="M206" i="23"/>
  <c r="S206" i="23" s="1"/>
  <c r="V206" i="23" s="1"/>
  <c r="N206" i="23"/>
  <c r="O206" i="23"/>
  <c r="P206" i="23"/>
  <c r="Q206" i="23"/>
  <c r="R206" i="23"/>
  <c r="T206" i="23"/>
  <c r="U206" i="23"/>
  <c r="L207" i="23"/>
  <c r="M207" i="23"/>
  <c r="N207" i="23"/>
  <c r="O207" i="23"/>
  <c r="P207" i="23"/>
  <c r="Q207" i="23"/>
  <c r="R207" i="23"/>
  <c r="V207" i="23" s="1"/>
  <c r="S207" i="23"/>
  <c r="T207" i="23"/>
  <c r="U207" i="23"/>
  <c r="L208" i="23"/>
  <c r="M208" i="23"/>
  <c r="T208" i="23" s="1"/>
  <c r="N208" i="23"/>
  <c r="O208" i="23"/>
  <c r="P208" i="23"/>
  <c r="S208" i="23" s="1"/>
  <c r="V208" i="23" s="1"/>
  <c r="Q208" i="23"/>
  <c r="R208" i="23"/>
  <c r="L209" i="23"/>
  <c r="M209" i="23"/>
  <c r="T209" i="23" s="1"/>
  <c r="N209" i="23"/>
  <c r="O209" i="23"/>
  <c r="P209" i="23"/>
  <c r="Q209" i="23"/>
  <c r="R209" i="23"/>
  <c r="S209" i="23"/>
  <c r="V209" i="23" s="1"/>
  <c r="U209" i="23"/>
  <c r="L210" i="23"/>
  <c r="M210" i="23"/>
  <c r="N210" i="23"/>
  <c r="O210" i="23"/>
  <c r="P210" i="23"/>
  <c r="U210" i="23" s="1"/>
  <c r="Q210" i="23"/>
  <c r="R210" i="23"/>
  <c r="T210" i="23"/>
  <c r="L211" i="23"/>
  <c r="M211" i="23"/>
  <c r="S211" i="23" s="1"/>
  <c r="V211" i="23" s="1"/>
  <c r="N211" i="23"/>
  <c r="O211" i="23"/>
  <c r="P211" i="23"/>
  <c r="Q211" i="23"/>
  <c r="R211" i="23"/>
  <c r="U211" i="23"/>
  <c r="L212" i="23"/>
  <c r="M212" i="23"/>
  <c r="S212" i="23" s="1"/>
  <c r="N212" i="23"/>
  <c r="O212" i="23"/>
  <c r="P212" i="23"/>
  <c r="Q212" i="23"/>
  <c r="R212" i="23"/>
  <c r="U212" i="23"/>
  <c r="L4" i="23"/>
  <c r="M4" i="23"/>
  <c r="T4" i="23" s="1"/>
  <c r="N4" i="23"/>
  <c r="O4" i="23"/>
  <c r="P4" i="23"/>
  <c r="U4" i="23" s="1"/>
  <c r="Q4" i="23"/>
  <c r="R4" i="23"/>
  <c r="V4" i="23" s="1"/>
  <c r="S4" i="23"/>
  <c r="L5" i="23"/>
  <c r="M5" i="23"/>
  <c r="S5" i="23" s="1"/>
  <c r="V5" i="23" s="1"/>
  <c r="N5" i="23"/>
  <c r="O5" i="23"/>
  <c r="P5" i="23"/>
  <c r="U5" i="23" s="1"/>
  <c r="Q5" i="23"/>
  <c r="R5" i="23"/>
  <c r="L6" i="23"/>
  <c r="M6" i="23"/>
  <c r="S6" i="23" s="1"/>
  <c r="N6" i="23"/>
  <c r="O6" i="23"/>
  <c r="P6" i="23"/>
  <c r="Q6" i="23"/>
  <c r="R6" i="23"/>
  <c r="V6" i="23" s="1"/>
  <c r="U6" i="23"/>
  <c r="L7" i="23"/>
  <c r="M7" i="23"/>
  <c r="S7" i="23" s="1"/>
  <c r="N7" i="23"/>
  <c r="O7" i="23"/>
  <c r="P7" i="23"/>
  <c r="U7" i="23" s="1"/>
  <c r="Q7" i="23"/>
  <c r="R7" i="23"/>
  <c r="V7" i="23" s="1"/>
  <c r="L8" i="23"/>
  <c r="M8" i="23"/>
  <c r="S8" i="23" s="1"/>
  <c r="V8" i="23" s="1"/>
  <c r="N8" i="23"/>
  <c r="O8" i="23"/>
  <c r="P8" i="23"/>
  <c r="Q8" i="23"/>
  <c r="R8" i="23"/>
  <c r="U8" i="23"/>
  <c r="L9" i="23"/>
  <c r="M9" i="23"/>
  <c r="N9" i="23"/>
  <c r="O9" i="23"/>
  <c r="P9" i="23"/>
  <c r="U9" i="23" s="1"/>
  <c r="Q9" i="23"/>
  <c r="R9" i="23"/>
  <c r="V9" i="23" s="1"/>
  <c r="S9" i="23"/>
  <c r="T9" i="23"/>
  <c r="L10" i="23"/>
  <c r="M10" i="23"/>
  <c r="S10" i="23" s="1"/>
  <c r="V10" i="23" s="1"/>
  <c r="N10" i="23"/>
  <c r="O10" i="23"/>
  <c r="P10" i="23"/>
  <c r="U10" i="23" s="1"/>
  <c r="Q10" i="23"/>
  <c r="R10" i="23"/>
  <c r="L11" i="23"/>
  <c r="M11" i="23"/>
  <c r="S11" i="23" s="1"/>
  <c r="V11" i="23" s="1"/>
  <c r="N11" i="23"/>
  <c r="O11" i="23"/>
  <c r="P11" i="23"/>
  <c r="Q11" i="23"/>
  <c r="R11" i="23"/>
  <c r="U11" i="23"/>
  <c r="L12" i="23"/>
  <c r="M12" i="23"/>
  <c r="T12" i="23" s="1"/>
  <c r="N12" i="23"/>
  <c r="O12" i="23"/>
  <c r="P12" i="23"/>
  <c r="U12" i="23" s="1"/>
  <c r="Q12" i="23"/>
  <c r="R12" i="23"/>
  <c r="V12" i="23" s="1"/>
  <c r="S12" i="23"/>
  <c r="L13" i="23"/>
  <c r="M13" i="23"/>
  <c r="S13" i="23" s="1"/>
  <c r="V13" i="23" s="1"/>
  <c r="N13" i="23"/>
  <c r="O13" i="23"/>
  <c r="P13" i="23"/>
  <c r="U13" i="23" s="1"/>
  <c r="Q13" i="23"/>
  <c r="R13" i="23"/>
  <c r="L14" i="23"/>
  <c r="M14" i="23"/>
  <c r="T14" i="23" s="1"/>
  <c r="N14" i="23"/>
  <c r="O14" i="23"/>
  <c r="P14" i="23"/>
  <c r="Q14" i="23"/>
  <c r="R14" i="23"/>
  <c r="U14" i="23"/>
  <c r="L15" i="23"/>
  <c r="M15" i="23"/>
  <c r="S15" i="23" s="1"/>
  <c r="N15" i="23"/>
  <c r="O15" i="23"/>
  <c r="P15" i="23"/>
  <c r="U15" i="23" s="1"/>
  <c r="Q15" i="23"/>
  <c r="R15" i="23"/>
  <c r="L16" i="23"/>
  <c r="M16" i="23"/>
  <c r="T16" i="23" s="1"/>
  <c r="N16" i="23"/>
  <c r="O16" i="23"/>
  <c r="P16" i="23"/>
  <c r="Q16" i="23"/>
  <c r="R16" i="23"/>
  <c r="U16" i="23"/>
  <c r="L17" i="23"/>
  <c r="M17" i="23"/>
  <c r="N17" i="23"/>
  <c r="O17" i="23"/>
  <c r="P17" i="23"/>
  <c r="U17" i="23" s="1"/>
  <c r="Q17" i="23"/>
  <c r="R17" i="23"/>
  <c r="V17" i="23" s="1"/>
  <c r="S17" i="23"/>
  <c r="T17" i="23"/>
  <c r="L18" i="23"/>
  <c r="M18" i="23"/>
  <c r="S18" i="23" s="1"/>
  <c r="V18" i="23" s="1"/>
  <c r="N18" i="23"/>
  <c r="O18" i="23"/>
  <c r="P18" i="23"/>
  <c r="U18" i="23" s="1"/>
  <c r="Q18" i="23"/>
  <c r="R18" i="23"/>
  <c r="L19" i="23"/>
  <c r="M19" i="23"/>
  <c r="S19" i="23" s="1"/>
  <c r="V19" i="23" s="1"/>
  <c r="N19" i="23"/>
  <c r="O19" i="23"/>
  <c r="P19" i="23"/>
  <c r="Q19" i="23"/>
  <c r="R19" i="23"/>
  <c r="U19" i="23"/>
  <c r="L20" i="23"/>
  <c r="M20" i="23"/>
  <c r="T20" i="23" s="1"/>
  <c r="N20" i="23"/>
  <c r="O20" i="23"/>
  <c r="P20" i="23"/>
  <c r="U20" i="23" s="1"/>
  <c r="Q20" i="23"/>
  <c r="R20" i="23"/>
  <c r="V20" i="23" s="1"/>
  <c r="S20" i="23"/>
  <c r="L21" i="23"/>
  <c r="M21" i="23"/>
  <c r="S21" i="23" s="1"/>
  <c r="V21" i="23" s="1"/>
  <c r="N21" i="23"/>
  <c r="O21" i="23"/>
  <c r="P21" i="23"/>
  <c r="U21" i="23" s="1"/>
  <c r="Q21" i="23"/>
  <c r="R21" i="23"/>
  <c r="L22" i="23"/>
  <c r="M22" i="23"/>
  <c r="T22" i="23" s="1"/>
  <c r="N22" i="23"/>
  <c r="O22" i="23"/>
  <c r="P22" i="23"/>
  <c r="Q22" i="23"/>
  <c r="R22" i="23"/>
  <c r="U22" i="23"/>
  <c r="L23" i="23"/>
  <c r="M23" i="23"/>
  <c r="S23" i="23" s="1"/>
  <c r="N23" i="23"/>
  <c r="O23" i="23"/>
  <c r="P23" i="23"/>
  <c r="U23" i="23" s="1"/>
  <c r="Q23" i="23"/>
  <c r="R23" i="23"/>
  <c r="L24" i="23"/>
  <c r="M24" i="23"/>
  <c r="T24" i="23" s="1"/>
  <c r="N24" i="23"/>
  <c r="O24" i="23"/>
  <c r="P24" i="23"/>
  <c r="Q24" i="23"/>
  <c r="R24" i="23"/>
  <c r="U24" i="23"/>
  <c r="L25" i="23"/>
  <c r="M25" i="23"/>
  <c r="N25" i="23"/>
  <c r="O25" i="23"/>
  <c r="P25" i="23"/>
  <c r="U25" i="23" s="1"/>
  <c r="Q25" i="23"/>
  <c r="R25" i="23"/>
  <c r="V25" i="23" s="1"/>
  <c r="S25" i="23"/>
  <c r="T25" i="23"/>
  <c r="L26" i="23"/>
  <c r="M26" i="23"/>
  <c r="S26" i="23" s="1"/>
  <c r="V26" i="23" s="1"/>
  <c r="N26" i="23"/>
  <c r="O26" i="23"/>
  <c r="P26" i="23"/>
  <c r="U26" i="23" s="1"/>
  <c r="Q26" i="23"/>
  <c r="R26" i="23"/>
  <c r="L27" i="23"/>
  <c r="M27" i="23"/>
  <c r="S27" i="23" s="1"/>
  <c r="V27" i="23" s="1"/>
  <c r="N27" i="23"/>
  <c r="O27" i="23"/>
  <c r="P27" i="23"/>
  <c r="Q27" i="23"/>
  <c r="R27" i="23"/>
  <c r="U27" i="23"/>
  <c r="L4" i="22"/>
  <c r="M4" i="22"/>
  <c r="N4" i="22"/>
  <c r="O4" i="22"/>
  <c r="P4" i="22"/>
  <c r="U4" i="22" s="1"/>
  <c r="Q4" i="22"/>
  <c r="R4" i="22"/>
  <c r="T4" i="22"/>
  <c r="L5" i="22"/>
  <c r="M5" i="22"/>
  <c r="S5" i="22" s="1"/>
  <c r="V5" i="22" s="1"/>
  <c r="N5" i="22"/>
  <c r="O5" i="22"/>
  <c r="P5" i="22"/>
  <c r="Q5" i="22"/>
  <c r="R5" i="22"/>
  <c r="T5" i="22"/>
  <c r="U5" i="22"/>
  <c r="L6" i="22"/>
  <c r="M6" i="22"/>
  <c r="N6" i="22"/>
  <c r="O6" i="22"/>
  <c r="P6" i="22"/>
  <c r="Q6" i="22"/>
  <c r="R6" i="22"/>
  <c r="V6" i="22" s="1"/>
  <c r="S6" i="22"/>
  <c r="T6" i="22"/>
  <c r="U6" i="22"/>
  <c r="L7" i="22"/>
  <c r="M7" i="22"/>
  <c r="N7" i="22"/>
  <c r="O7" i="22"/>
  <c r="P7" i="22"/>
  <c r="S7" i="22" s="1"/>
  <c r="V7" i="22" s="1"/>
  <c r="Q7" i="22"/>
  <c r="R7" i="22"/>
  <c r="T7" i="22"/>
  <c r="L8" i="22"/>
  <c r="M8" i="22"/>
  <c r="S8" i="22" s="1"/>
  <c r="V8" i="22" s="1"/>
  <c r="N8" i="22"/>
  <c r="O8" i="22"/>
  <c r="P8" i="22"/>
  <c r="Q8" i="22"/>
  <c r="R8" i="22"/>
  <c r="U8" i="22"/>
  <c r="L9" i="22"/>
  <c r="M9" i="22"/>
  <c r="N9" i="22"/>
  <c r="O9" i="22"/>
  <c r="P9" i="22"/>
  <c r="U9" i="22" s="1"/>
  <c r="Q9" i="22"/>
  <c r="R9" i="22"/>
  <c r="T9" i="22"/>
  <c r="L10" i="22"/>
  <c r="M10" i="22"/>
  <c r="S10" i="22" s="1"/>
  <c r="V10" i="22" s="1"/>
  <c r="N10" i="22"/>
  <c r="O10" i="22"/>
  <c r="P10" i="22"/>
  <c r="Q10" i="22"/>
  <c r="R10" i="22"/>
  <c r="U10" i="22"/>
  <c r="L11" i="22"/>
  <c r="M11" i="22"/>
  <c r="N11" i="22"/>
  <c r="O11" i="22"/>
  <c r="P11" i="22"/>
  <c r="Q11" i="22"/>
  <c r="R11" i="22"/>
  <c r="V11" i="22" s="1"/>
  <c r="S11" i="22"/>
  <c r="T11" i="22"/>
  <c r="U11" i="22"/>
  <c r="L12" i="22"/>
  <c r="M12" i="22"/>
  <c r="N12" i="22"/>
  <c r="O12" i="22"/>
  <c r="P12" i="22"/>
  <c r="U12" i="22" s="1"/>
  <c r="Q12" i="22"/>
  <c r="R12" i="22"/>
  <c r="T12" i="22"/>
  <c r="L13" i="22"/>
  <c r="M13" i="22"/>
  <c r="S13" i="22" s="1"/>
  <c r="V13" i="22" s="1"/>
  <c r="N13" i="22"/>
  <c r="O13" i="22"/>
  <c r="P13" i="22"/>
  <c r="Q13" i="22"/>
  <c r="R13" i="22"/>
  <c r="T13" i="22"/>
  <c r="U13" i="22"/>
  <c r="L14" i="22"/>
  <c r="M14" i="22"/>
  <c r="N14" i="22"/>
  <c r="O14" i="22"/>
  <c r="P14" i="22"/>
  <c r="Q14" i="22"/>
  <c r="R14" i="22"/>
  <c r="V14" i="22" s="1"/>
  <c r="S14" i="22"/>
  <c r="T14" i="22"/>
  <c r="U14" i="22"/>
  <c r="L15" i="22"/>
  <c r="M15" i="22"/>
  <c r="N15" i="22"/>
  <c r="O15" i="22"/>
  <c r="P15" i="22"/>
  <c r="S15" i="22" s="1"/>
  <c r="V15" i="22" s="1"/>
  <c r="Q15" i="22"/>
  <c r="R15" i="22"/>
  <c r="T15" i="22"/>
  <c r="L16" i="22"/>
  <c r="M16" i="22"/>
  <c r="S16" i="22" s="1"/>
  <c r="V16" i="22" s="1"/>
  <c r="N16" i="22"/>
  <c r="O16" i="22"/>
  <c r="P16" i="22"/>
  <c r="Q16" i="22"/>
  <c r="R16" i="22"/>
  <c r="U16" i="22"/>
  <c r="L17" i="22"/>
  <c r="M17" i="22"/>
  <c r="N17" i="22"/>
  <c r="O17" i="22"/>
  <c r="P17" i="22"/>
  <c r="U17" i="22" s="1"/>
  <c r="Q17" i="22"/>
  <c r="R17" i="22"/>
  <c r="T17" i="22"/>
  <c r="L18" i="22"/>
  <c r="M18" i="22"/>
  <c r="S18" i="22" s="1"/>
  <c r="V18" i="22" s="1"/>
  <c r="N18" i="22"/>
  <c r="O18" i="22"/>
  <c r="P18" i="22"/>
  <c r="Q18" i="22"/>
  <c r="R18" i="22"/>
  <c r="U18" i="22"/>
  <c r="L19" i="22"/>
  <c r="M19" i="22"/>
  <c r="N19" i="22"/>
  <c r="O19" i="22"/>
  <c r="P19" i="22"/>
  <c r="Q19" i="22"/>
  <c r="R19" i="22"/>
  <c r="V19" i="22" s="1"/>
  <c r="S19" i="22"/>
  <c r="T19" i="22"/>
  <c r="U19" i="22"/>
  <c r="L20" i="22"/>
  <c r="M20" i="22"/>
  <c r="N20" i="22"/>
  <c r="O20" i="22"/>
  <c r="P20" i="22"/>
  <c r="U20" i="22" s="1"/>
  <c r="Q20" i="22"/>
  <c r="R20" i="22"/>
  <c r="T20" i="22"/>
  <c r="L21" i="22"/>
  <c r="M21" i="22"/>
  <c r="S21" i="22" s="1"/>
  <c r="V21" i="22" s="1"/>
  <c r="N21" i="22"/>
  <c r="O21" i="22"/>
  <c r="P21" i="22"/>
  <c r="Q21" i="22"/>
  <c r="R21" i="22"/>
  <c r="T21" i="22"/>
  <c r="U21" i="22"/>
  <c r="L22" i="22"/>
  <c r="M22" i="22"/>
  <c r="N22" i="22"/>
  <c r="O22" i="22"/>
  <c r="P22" i="22"/>
  <c r="Q22" i="22"/>
  <c r="R22" i="22"/>
  <c r="V22" i="22" s="1"/>
  <c r="S22" i="22"/>
  <c r="T22" i="22"/>
  <c r="U22" i="22"/>
  <c r="L23" i="22"/>
  <c r="M23" i="22"/>
  <c r="N23" i="22"/>
  <c r="O23" i="22"/>
  <c r="P23" i="22"/>
  <c r="S23" i="22" s="1"/>
  <c r="V23" i="22" s="1"/>
  <c r="Q23" i="22"/>
  <c r="R23" i="22"/>
  <c r="T23" i="22"/>
  <c r="L24" i="22"/>
  <c r="M24" i="22"/>
  <c r="S24" i="22" s="1"/>
  <c r="V24" i="22" s="1"/>
  <c r="N24" i="22"/>
  <c r="O24" i="22"/>
  <c r="P24" i="22"/>
  <c r="Q24" i="22"/>
  <c r="R24" i="22"/>
  <c r="U24" i="22"/>
  <c r="L25" i="22"/>
  <c r="M25" i="22"/>
  <c r="N25" i="22"/>
  <c r="O25" i="22"/>
  <c r="P25" i="22"/>
  <c r="U25" i="22" s="1"/>
  <c r="Q25" i="22"/>
  <c r="R25" i="22"/>
  <c r="T25" i="22"/>
  <c r="L26" i="22"/>
  <c r="M26" i="22"/>
  <c r="S26" i="22" s="1"/>
  <c r="V26" i="22" s="1"/>
  <c r="N26" i="22"/>
  <c r="O26" i="22"/>
  <c r="P26" i="22"/>
  <c r="Q26" i="22"/>
  <c r="R26" i="22"/>
  <c r="U26" i="22"/>
  <c r="L27" i="22"/>
  <c r="M27" i="22"/>
  <c r="N27" i="22"/>
  <c r="O27" i="22"/>
  <c r="P27" i="22"/>
  <c r="Q27" i="22"/>
  <c r="R27" i="22"/>
  <c r="V27" i="22" s="1"/>
  <c r="S27" i="22"/>
  <c r="T27" i="22"/>
  <c r="U27" i="22"/>
  <c r="L28" i="22"/>
  <c r="M28" i="22"/>
  <c r="T28" i="22" s="1"/>
  <c r="N28" i="22"/>
  <c r="O28" i="22"/>
  <c r="P28" i="22"/>
  <c r="U28" i="22" s="1"/>
  <c r="Q28" i="22"/>
  <c r="R28" i="22"/>
  <c r="L29" i="22"/>
  <c r="M29" i="22"/>
  <c r="S29" i="22" s="1"/>
  <c r="V29" i="22" s="1"/>
  <c r="N29" i="22"/>
  <c r="O29" i="22"/>
  <c r="P29" i="22"/>
  <c r="Q29" i="22"/>
  <c r="R29" i="22"/>
  <c r="T29" i="22"/>
  <c r="U29" i="22"/>
  <c r="L30" i="22"/>
  <c r="M30" i="22"/>
  <c r="N30" i="22"/>
  <c r="O30" i="22"/>
  <c r="P30" i="22"/>
  <c r="Q30" i="22"/>
  <c r="R30" i="22"/>
  <c r="V30" i="22" s="1"/>
  <c r="S30" i="22"/>
  <c r="T30" i="22"/>
  <c r="U30" i="22"/>
  <c r="L31" i="22"/>
  <c r="M31" i="22"/>
  <c r="S31" i="22" s="1"/>
  <c r="V31" i="22" s="1"/>
  <c r="N31" i="22"/>
  <c r="O31" i="22"/>
  <c r="P31" i="22"/>
  <c r="U31" i="22" s="1"/>
  <c r="Q31" i="22"/>
  <c r="R31" i="22"/>
  <c r="T31" i="22"/>
  <c r="L32" i="22"/>
  <c r="M32" i="22"/>
  <c r="S32" i="22" s="1"/>
  <c r="V32" i="22" s="1"/>
  <c r="N32" i="22"/>
  <c r="O32" i="22"/>
  <c r="P32" i="22"/>
  <c r="Q32" i="22"/>
  <c r="R32" i="22"/>
  <c r="U32" i="22"/>
  <c r="L33" i="22"/>
  <c r="M33" i="22"/>
  <c r="N33" i="22"/>
  <c r="O33" i="22"/>
  <c r="P33" i="22"/>
  <c r="U33" i="22" s="1"/>
  <c r="Q33" i="22"/>
  <c r="R33" i="22"/>
  <c r="T33" i="22"/>
  <c r="L34" i="22"/>
  <c r="M34" i="22"/>
  <c r="S34" i="22" s="1"/>
  <c r="V34" i="22" s="1"/>
  <c r="N34" i="22"/>
  <c r="O34" i="22"/>
  <c r="P34" i="22"/>
  <c r="Q34" i="22"/>
  <c r="R34" i="22"/>
  <c r="U34" i="22"/>
  <c r="L35" i="22"/>
  <c r="M35" i="22"/>
  <c r="S35" i="22" s="1"/>
  <c r="N35" i="22"/>
  <c r="O35" i="22"/>
  <c r="P35" i="22"/>
  <c r="Q35" i="22"/>
  <c r="R35" i="22"/>
  <c r="V35" i="22" s="1"/>
  <c r="T35" i="22"/>
  <c r="U35" i="22"/>
  <c r="L36" i="22"/>
  <c r="M36" i="22"/>
  <c r="T36" i="22" s="1"/>
  <c r="N36" i="22"/>
  <c r="O36" i="22"/>
  <c r="P36" i="22"/>
  <c r="U36" i="22" s="1"/>
  <c r="Q36" i="22"/>
  <c r="R36" i="22"/>
  <c r="L37" i="22"/>
  <c r="M37" i="22"/>
  <c r="S37" i="22" s="1"/>
  <c r="V37" i="22" s="1"/>
  <c r="N37" i="22"/>
  <c r="O37" i="22"/>
  <c r="P37" i="22"/>
  <c r="Q37" i="22"/>
  <c r="R37" i="22"/>
  <c r="T37" i="22"/>
  <c r="U37" i="22"/>
  <c r="L38" i="22"/>
  <c r="M38" i="22"/>
  <c r="N38" i="22"/>
  <c r="O38" i="22"/>
  <c r="P38" i="22"/>
  <c r="Q38" i="22"/>
  <c r="R38" i="22"/>
  <c r="V38" i="22" s="1"/>
  <c r="S38" i="22"/>
  <c r="T38" i="22"/>
  <c r="U38" i="22"/>
  <c r="L39" i="22"/>
  <c r="M39" i="22"/>
  <c r="N39" i="22"/>
  <c r="O39" i="22"/>
  <c r="P39" i="22"/>
  <c r="S39" i="22" s="1"/>
  <c r="V39" i="22" s="1"/>
  <c r="Q39" i="22"/>
  <c r="R39" i="22"/>
  <c r="T39" i="22"/>
  <c r="L40" i="22"/>
  <c r="M40" i="22"/>
  <c r="S40" i="22" s="1"/>
  <c r="V40" i="22" s="1"/>
  <c r="N40" i="22"/>
  <c r="O40" i="22"/>
  <c r="P40" i="22"/>
  <c r="Q40" i="22"/>
  <c r="R40" i="22"/>
  <c r="U40" i="22"/>
  <c r="L41" i="22"/>
  <c r="M41" i="22"/>
  <c r="N41" i="22"/>
  <c r="O41" i="22"/>
  <c r="P41" i="22"/>
  <c r="U41" i="22" s="1"/>
  <c r="Q41" i="22"/>
  <c r="R41" i="22"/>
  <c r="T41" i="22"/>
  <c r="L42" i="22"/>
  <c r="M42" i="22"/>
  <c r="S42" i="22" s="1"/>
  <c r="V42" i="22" s="1"/>
  <c r="N42" i="22"/>
  <c r="O42" i="22"/>
  <c r="P42" i="22"/>
  <c r="Q42" i="22"/>
  <c r="R42" i="22"/>
  <c r="U42" i="22"/>
  <c r="L43" i="22"/>
  <c r="M43" i="22"/>
  <c r="N43" i="22"/>
  <c r="O43" i="22"/>
  <c r="P43" i="22"/>
  <c r="Q43" i="22"/>
  <c r="R43" i="22"/>
  <c r="V43" i="22" s="1"/>
  <c r="S43" i="22"/>
  <c r="T43" i="22"/>
  <c r="U43" i="22"/>
  <c r="L44" i="22"/>
  <c r="M44" i="22"/>
  <c r="N44" i="22"/>
  <c r="O44" i="22"/>
  <c r="P44" i="22"/>
  <c r="U44" i="22" s="1"/>
  <c r="Q44" i="22"/>
  <c r="R44" i="22"/>
  <c r="T44" i="22"/>
  <c r="L45" i="22"/>
  <c r="M45" i="22"/>
  <c r="S45" i="22" s="1"/>
  <c r="V45" i="22" s="1"/>
  <c r="N45" i="22"/>
  <c r="O45" i="22"/>
  <c r="P45" i="22"/>
  <c r="Q45" i="22"/>
  <c r="R45" i="22"/>
  <c r="T45" i="22"/>
  <c r="U45" i="22"/>
  <c r="L46" i="22"/>
  <c r="M46" i="22"/>
  <c r="N46" i="22"/>
  <c r="O46" i="22"/>
  <c r="P46" i="22"/>
  <c r="U46" i="22" s="1"/>
  <c r="Q46" i="22"/>
  <c r="R46" i="22"/>
  <c r="V46" i="22" s="1"/>
  <c r="S46" i="22"/>
  <c r="T46" i="22"/>
  <c r="L47" i="22"/>
  <c r="M47" i="22"/>
  <c r="S47" i="22" s="1"/>
  <c r="V47" i="22" s="1"/>
  <c r="N47" i="22"/>
  <c r="O47" i="22"/>
  <c r="P47" i="22"/>
  <c r="U47" i="22" s="1"/>
  <c r="Q47" i="22"/>
  <c r="R47" i="22"/>
  <c r="L48" i="22"/>
  <c r="M48" i="22"/>
  <c r="T48" i="22" s="1"/>
  <c r="N48" i="22"/>
  <c r="O48" i="22"/>
  <c r="P48" i="22"/>
  <c r="Q48" i="22"/>
  <c r="R48" i="22"/>
  <c r="S48" i="22"/>
  <c r="V48" i="22" s="1"/>
  <c r="U48" i="22"/>
  <c r="L49" i="22"/>
  <c r="M49" i="22"/>
  <c r="N49" i="22"/>
  <c r="O49" i="22"/>
  <c r="P49" i="22"/>
  <c r="U49" i="22" s="1"/>
  <c r="Q49" i="22"/>
  <c r="R49" i="22"/>
  <c r="T49" i="22"/>
  <c r="L50" i="22"/>
  <c r="M50" i="22"/>
  <c r="S50" i="22" s="1"/>
  <c r="V50" i="22" s="1"/>
  <c r="N50" i="22"/>
  <c r="O50" i="22"/>
  <c r="P50" i="22"/>
  <c r="Q50" i="22"/>
  <c r="R50" i="22"/>
  <c r="U50" i="22"/>
  <c r="L51" i="22"/>
  <c r="M51" i="22"/>
  <c r="S51" i="22" s="1"/>
  <c r="N51" i="22"/>
  <c r="O51" i="22"/>
  <c r="P51" i="22"/>
  <c r="Q51" i="22"/>
  <c r="R51" i="22"/>
  <c r="V51" i="22" s="1"/>
  <c r="T51" i="22"/>
  <c r="U51" i="22"/>
  <c r="L52" i="22"/>
  <c r="M52" i="22"/>
  <c r="N52" i="22"/>
  <c r="O52" i="22"/>
  <c r="P52" i="22"/>
  <c r="U52" i="22" s="1"/>
  <c r="Q52" i="22"/>
  <c r="R52" i="22"/>
  <c r="T52" i="22"/>
  <c r="L53" i="22"/>
  <c r="M53" i="22"/>
  <c r="S53" i="22" s="1"/>
  <c r="V53" i="22" s="1"/>
  <c r="N53" i="22"/>
  <c r="O53" i="22"/>
  <c r="P53" i="22"/>
  <c r="Q53" i="22"/>
  <c r="R53" i="22"/>
  <c r="T53" i="22"/>
  <c r="U53" i="22"/>
  <c r="L54" i="22"/>
  <c r="M54" i="22"/>
  <c r="N54" i="22"/>
  <c r="O54" i="22"/>
  <c r="P54" i="22"/>
  <c r="Q54" i="22"/>
  <c r="R54" i="22"/>
  <c r="V54" i="22" s="1"/>
  <c r="S54" i="22"/>
  <c r="T54" i="22"/>
  <c r="U54" i="22"/>
  <c r="L55" i="22"/>
  <c r="M55" i="22"/>
  <c r="S55" i="22" s="1"/>
  <c r="V55" i="22" s="1"/>
  <c r="N55" i="22"/>
  <c r="O55" i="22"/>
  <c r="P55" i="22"/>
  <c r="U55" i="22" s="1"/>
  <c r="Q55" i="22"/>
  <c r="R55" i="22"/>
  <c r="L56" i="22"/>
  <c r="M56" i="22"/>
  <c r="T56" i="22" s="1"/>
  <c r="N56" i="22"/>
  <c r="O56" i="22"/>
  <c r="P56" i="22"/>
  <c r="Q56" i="22"/>
  <c r="R56" i="22"/>
  <c r="S56" i="22"/>
  <c r="V56" i="22" s="1"/>
  <c r="U56" i="22"/>
  <c r="L57" i="22"/>
  <c r="M57" i="22"/>
  <c r="N57" i="22"/>
  <c r="O57" i="22"/>
  <c r="P57" i="22"/>
  <c r="U57" i="22" s="1"/>
  <c r="Q57" i="22"/>
  <c r="R57" i="22"/>
  <c r="T57" i="22"/>
  <c r="L58" i="22"/>
  <c r="M58" i="22"/>
  <c r="S58" i="22" s="1"/>
  <c r="V58" i="22" s="1"/>
  <c r="N58" i="22"/>
  <c r="O58" i="22"/>
  <c r="P58" i="22"/>
  <c r="Q58" i="22"/>
  <c r="R58" i="22"/>
  <c r="U58" i="22"/>
  <c r="L59" i="22"/>
  <c r="M59" i="22"/>
  <c r="N59" i="22"/>
  <c r="O59" i="22"/>
  <c r="P59" i="22"/>
  <c r="Q59" i="22"/>
  <c r="R59" i="22"/>
  <c r="V59" i="22" s="1"/>
  <c r="S59" i="22"/>
  <c r="T59" i="22"/>
  <c r="U59" i="22"/>
  <c r="L60" i="22"/>
  <c r="M60" i="22"/>
  <c r="N60" i="22"/>
  <c r="O60" i="22"/>
  <c r="P60" i="22"/>
  <c r="U60" i="22" s="1"/>
  <c r="Q60" i="22"/>
  <c r="R60" i="22"/>
  <c r="T60" i="22"/>
  <c r="L61" i="22"/>
  <c r="M61" i="22"/>
  <c r="S61" i="22" s="1"/>
  <c r="V61" i="22" s="1"/>
  <c r="N61" i="22"/>
  <c r="O61" i="22"/>
  <c r="P61" i="22"/>
  <c r="Q61" i="22"/>
  <c r="R61" i="22"/>
  <c r="T61" i="22"/>
  <c r="U61" i="22"/>
  <c r="L62" i="22"/>
  <c r="M62" i="22"/>
  <c r="N62" i="22"/>
  <c r="O62" i="22"/>
  <c r="P62" i="22"/>
  <c r="U62" i="22" s="1"/>
  <c r="Q62" i="22"/>
  <c r="R62" i="22"/>
  <c r="V62" i="22" s="1"/>
  <c r="S62" i="22"/>
  <c r="T62" i="22"/>
  <c r="L63" i="22"/>
  <c r="M63" i="22"/>
  <c r="S63" i="22" s="1"/>
  <c r="V63" i="22" s="1"/>
  <c r="N63" i="22"/>
  <c r="O63" i="22"/>
  <c r="P63" i="22"/>
  <c r="U63" i="22" s="1"/>
  <c r="Q63" i="22"/>
  <c r="R63" i="22"/>
  <c r="L64" i="22"/>
  <c r="M64" i="22"/>
  <c r="T64" i="22" s="1"/>
  <c r="N64" i="22"/>
  <c r="O64" i="22"/>
  <c r="P64" i="22"/>
  <c r="Q64" i="22"/>
  <c r="R64" i="22"/>
  <c r="S64" i="22"/>
  <c r="V64" i="22" s="1"/>
  <c r="U64" i="22"/>
  <c r="L65" i="22"/>
  <c r="M65" i="22"/>
  <c r="N65" i="22"/>
  <c r="O65" i="22"/>
  <c r="P65" i="22"/>
  <c r="U65" i="22" s="1"/>
  <c r="Q65" i="22"/>
  <c r="R65" i="22"/>
  <c r="T65" i="22"/>
  <c r="L66" i="22"/>
  <c r="M66" i="22"/>
  <c r="S66" i="22" s="1"/>
  <c r="V66" i="22" s="1"/>
  <c r="N66" i="22"/>
  <c r="O66" i="22"/>
  <c r="P66" i="22"/>
  <c r="Q66" i="22"/>
  <c r="R66" i="22"/>
  <c r="U66" i="22"/>
  <c r="L67" i="22"/>
  <c r="M67" i="22"/>
  <c r="N67" i="22"/>
  <c r="O67" i="22"/>
  <c r="P67" i="22"/>
  <c r="Q67" i="22"/>
  <c r="R67" i="22"/>
  <c r="V67" i="22" s="1"/>
  <c r="S67" i="22"/>
  <c r="T67" i="22"/>
  <c r="U67" i="22"/>
  <c r="L68" i="22"/>
  <c r="M68" i="22"/>
  <c r="N68" i="22"/>
  <c r="O68" i="22"/>
  <c r="P68" i="22"/>
  <c r="U68" i="22" s="1"/>
  <c r="Q68" i="22"/>
  <c r="R68" i="22"/>
  <c r="T68" i="22"/>
  <c r="L69" i="22"/>
  <c r="M69" i="22"/>
  <c r="S69" i="22" s="1"/>
  <c r="V69" i="22" s="1"/>
  <c r="N69" i="22"/>
  <c r="O69" i="22"/>
  <c r="P69" i="22"/>
  <c r="Q69" i="22"/>
  <c r="R69" i="22"/>
  <c r="T69" i="22"/>
  <c r="U69" i="22"/>
  <c r="L70" i="22"/>
  <c r="M70" i="22"/>
  <c r="N70" i="22"/>
  <c r="O70" i="22"/>
  <c r="P70" i="22"/>
  <c r="U70" i="22" s="1"/>
  <c r="Q70" i="22"/>
  <c r="R70" i="22"/>
  <c r="V70" i="22" s="1"/>
  <c r="S70" i="22"/>
  <c r="T70" i="22"/>
  <c r="L71" i="22"/>
  <c r="M71" i="22"/>
  <c r="S71" i="22" s="1"/>
  <c r="V71" i="22" s="1"/>
  <c r="N71" i="22"/>
  <c r="O71" i="22"/>
  <c r="P71" i="22"/>
  <c r="U71" i="22" s="1"/>
  <c r="Q71" i="22"/>
  <c r="R71" i="22"/>
  <c r="L72" i="22"/>
  <c r="M72" i="22"/>
  <c r="T72" i="22" s="1"/>
  <c r="N72" i="22"/>
  <c r="O72" i="22"/>
  <c r="P72" i="22"/>
  <c r="Q72" i="22"/>
  <c r="R72" i="22"/>
  <c r="S72" i="22"/>
  <c r="V72" i="22" s="1"/>
  <c r="U72" i="22"/>
  <c r="L73" i="22"/>
  <c r="M73" i="22"/>
  <c r="N73" i="22"/>
  <c r="O73" i="22"/>
  <c r="P73" i="22"/>
  <c r="U73" i="22" s="1"/>
  <c r="Q73" i="22"/>
  <c r="R73" i="22"/>
  <c r="T73" i="22"/>
  <c r="L74" i="22"/>
  <c r="M74" i="22"/>
  <c r="S74" i="22" s="1"/>
  <c r="V74" i="22" s="1"/>
  <c r="N74" i="22"/>
  <c r="O74" i="22"/>
  <c r="P74" i="22"/>
  <c r="Q74" i="22"/>
  <c r="R74" i="22"/>
  <c r="U74" i="22"/>
  <c r="L75" i="22"/>
  <c r="M75" i="22"/>
  <c r="S75" i="22" s="1"/>
  <c r="N75" i="22"/>
  <c r="O75" i="22"/>
  <c r="P75" i="22"/>
  <c r="Q75" i="22"/>
  <c r="R75" i="22"/>
  <c r="T75" i="22"/>
  <c r="U75" i="22"/>
  <c r="L76" i="22"/>
  <c r="M76" i="22"/>
  <c r="N76" i="22"/>
  <c r="O76" i="22"/>
  <c r="P76" i="22"/>
  <c r="U76" i="22" s="1"/>
  <c r="Q76" i="22"/>
  <c r="R76" i="22"/>
  <c r="T76" i="22"/>
  <c r="L77" i="22"/>
  <c r="M77" i="22"/>
  <c r="S77" i="22" s="1"/>
  <c r="V77" i="22" s="1"/>
  <c r="N77" i="22"/>
  <c r="O77" i="22"/>
  <c r="P77" i="22"/>
  <c r="Q77" i="22"/>
  <c r="R77" i="22"/>
  <c r="T77" i="22"/>
  <c r="U77" i="22"/>
  <c r="L78" i="22"/>
  <c r="M78" i="22"/>
  <c r="N78" i="22"/>
  <c r="O78" i="22"/>
  <c r="P78" i="22"/>
  <c r="Q78" i="22"/>
  <c r="R78" i="22"/>
  <c r="V78" i="22" s="1"/>
  <c r="S78" i="22"/>
  <c r="T78" i="22"/>
  <c r="U78" i="22"/>
  <c r="L79" i="22"/>
  <c r="M79" i="22"/>
  <c r="S79" i="22" s="1"/>
  <c r="N79" i="22"/>
  <c r="O79" i="22"/>
  <c r="P79" i="22"/>
  <c r="U79" i="22" s="1"/>
  <c r="Q79" i="22"/>
  <c r="R79" i="22"/>
  <c r="V79" i="22"/>
  <c r="L80" i="22"/>
  <c r="M80" i="22"/>
  <c r="T80" i="22" s="1"/>
  <c r="N80" i="22"/>
  <c r="O80" i="22"/>
  <c r="P80" i="22"/>
  <c r="Q80" i="22"/>
  <c r="R80" i="22"/>
  <c r="S80" i="22"/>
  <c r="V80" i="22" s="1"/>
  <c r="U80" i="22"/>
  <c r="L81" i="22"/>
  <c r="M81" i="22"/>
  <c r="N81" i="22"/>
  <c r="O81" i="22"/>
  <c r="P81" i="22"/>
  <c r="Q81" i="22"/>
  <c r="R81" i="22"/>
  <c r="T81" i="22"/>
  <c r="L82" i="22"/>
  <c r="M82" i="22"/>
  <c r="N82" i="22"/>
  <c r="O82" i="22"/>
  <c r="P82" i="22"/>
  <c r="Q82" i="22"/>
  <c r="R82" i="22"/>
  <c r="U82" i="22"/>
  <c r="L83" i="22"/>
  <c r="M83" i="22"/>
  <c r="S83" i="22" s="1"/>
  <c r="N83" i="22"/>
  <c r="O83" i="22"/>
  <c r="P83" i="22"/>
  <c r="Q83" i="22"/>
  <c r="R83" i="22"/>
  <c r="V83" i="22" s="1"/>
  <c r="T83" i="22"/>
  <c r="U83" i="22"/>
  <c r="L84" i="22"/>
  <c r="M84" i="22"/>
  <c r="N84" i="22"/>
  <c r="O84" i="22"/>
  <c r="P84" i="22"/>
  <c r="U84" i="22" s="1"/>
  <c r="Q84" i="22"/>
  <c r="R84" i="22"/>
  <c r="T84" i="22"/>
  <c r="L85" i="22"/>
  <c r="M85" i="22"/>
  <c r="S85" i="22" s="1"/>
  <c r="N85" i="22"/>
  <c r="O85" i="22"/>
  <c r="P85" i="22"/>
  <c r="Q85" i="22"/>
  <c r="R85" i="22"/>
  <c r="T85" i="22"/>
  <c r="U85" i="22"/>
  <c r="V85" i="22"/>
  <c r="L86" i="22"/>
  <c r="M86" i="22"/>
  <c r="N86" i="22"/>
  <c r="O86" i="22"/>
  <c r="P86" i="22"/>
  <c r="U86" i="22" s="1"/>
  <c r="Q86" i="22"/>
  <c r="R86" i="22"/>
  <c r="V86" i="22" s="1"/>
  <c r="S86" i="22"/>
  <c r="T86" i="22"/>
  <c r="L87" i="22"/>
  <c r="M87" i="22"/>
  <c r="S87" i="22" s="1"/>
  <c r="V87" i="22" s="1"/>
  <c r="N87" i="22"/>
  <c r="O87" i="22"/>
  <c r="P87" i="22"/>
  <c r="U87" i="22" s="1"/>
  <c r="Q87" i="22"/>
  <c r="R87" i="22"/>
  <c r="L88" i="22"/>
  <c r="M88" i="22"/>
  <c r="T88" i="22" s="1"/>
  <c r="N88" i="22"/>
  <c r="O88" i="22"/>
  <c r="P88" i="22"/>
  <c r="Q88" i="22"/>
  <c r="R88" i="22"/>
  <c r="U88" i="22"/>
  <c r="L89" i="22"/>
  <c r="M89" i="22"/>
  <c r="N89" i="22"/>
  <c r="O89" i="22"/>
  <c r="P89" i="22"/>
  <c r="Q89" i="22"/>
  <c r="R89" i="22"/>
  <c r="T89" i="22"/>
  <c r="L90" i="22"/>
  <c r="M90" i="22"/>
  <c r="N90" i="22"/>
  <c r="O90" i="22"/>
  <c r="P90" i="22"/>
  <c r="Q90" i="22"/>
  <c r="R90" i="22"/>
  <c r="U90" i="22"/>
  <c r="L91" i="22"/>
  <c r="M91" i="22"/>
  <c r="N91" i="22"/>
  <c r="O91" i="22"/>
  <c r="P91" i="22"/>
  <c r="Q91" i="22"/>
  <c r="R91" i="22"/>
  <c r="S91" i="22"/>
  <c r="T91" i="22"/>
  <c r="U91" i="22"/>
  <c r="L92" i="22"/>
  <c r="M92" i="22"/>
  <c r="N92" i="22"/>
  <c r="O92" i="22"/>
  <c r="P92" i="22"/>
  <c r="Q92" i="22"/>
  <c r="R92" i="22"/>
  <c r="T92" i="22"/>
  <c r="L93" i="22"/>
  <c r="M93" i="22"/>
  <c r="S93" i="22" s="1"/>
  <c r="N93" i="22"/>
  <c r="O93" i="22"/>
  <c r="P93" i="22"/>
  <c r="Q93" i="22"/>
  <c r="R93" i="22"/>
  <c r="U93" i="22"/>
  <c r="V93" i="22"/>
  <c r="L94" i="22"/>
  <c r="M94" i="22"/>
  <c r="N94" i="22"/>
  <c r="O94" i="22"/>
  <c r="P94" i="22"/>
  <c r="Q94" i="22"/>
  <c r="R94" i="22"/>
  <c r="S94" i="22"/>
  <c r="T94" i="22"/>
  <c r="U94" i="22"/>
  <c r="L95" i="22"/>
  <c r="M95" i="22"/>
  <c r="S95" i="22" s="1"/>
  <c r="V95" i="22" s="1"/>
  <c r="N95" i="22"/>
  <c r="O95" i="22"/>
  <c r="P95" i="22"/>
  <c r="U95" i="22" s="1"/>
  <c r="Q95" i="22"/>
  <c r="R95" i="22"/>
  <c r="L96" i="22"/>
  <c r="M96" i="22"/>
  <c r="S96" i="22" s="1"/>
  <c r="V96" i="22" s="1"/>
  <c r="N96" i="22"/>
  <c r="O96" i="22"/>
  <c r="P96" i="22"/>
  <c r="Q96" i="22"/>
  <c r="R96" i="22"/>
  <c r="U96" i="22"/>
  <c r="L97" i="22"/>
  <c r="M97" i="22"/>
  <c r="N97" i="22"/>
  <c r="O97" i="22"/>
  <c r="P97" i="22"/>
  <c r="U97" i="22" s="1"/>
  <c r="Q97" i="22"/>
  <c r="R97" i="22"/>
  <c r="T97" i="22"/>
  <c r="L98" i="22"/>
  <c r="M98" i="22"/>
  <c r="N98" i="22"/>
  <c r="O98" i="22"/>
  <c r="P98" i="22"/>
  <c r="U98" i="22" s="1"/>
  <c r="Q98" i="22"/>
  <c r="R98" i="22"/>
  <c r="L99" i="22"/>
  <c r="M99" i="22"/>
  <c r="S99" i="22" s="1"/>
  <c r="N99" i="22"/>
  <c r="O99" i="22"/>
  <c r="P99" i="22"/>
  <c r="Q99" i="22"/>
  <c r="R99" i="22"/>
  <c r="U99" i="22"/>
  <c r="L100" i="22"/>
  <c r="M100" i="22"/>
  <c r="N100" i="22"/>
  <c r="O100" i="22"/>
  <c r="P100" i="22"/>
  <c r="Q100" i="22"/>
  <c r="R100" i="22"/>
  <c r="T100" i="22"/>
  <c r="L101" i="22"/>
  <c r="M101" i="22"/>
  <c r="S101" i="22" s="1"/>
  <c r="N101" i="22"/>
  <c r="O101" i="22"/>
  <c r="P101" i="22"/>
  <c r="Q101" i="22"/>
  <c r="R101" i="22"/>
  <c r="U101" i="22"/>
  <c r="V101" i="22"/>
  <c r="L102" i="22"/>
  <c r="M102" i="22"/>
  <c r="N102" i="22"/>
  <c r="O102" i="22"/>
  <c r="P102" i="22"/>
  <c r="U102" i="22" s="1"/>
  <c r="Q102" i="22"/>
  <c r="R102" i="22"/>
  <c r="V102" i="22" s="1"/>
  <c r="S102" i="22"/>
  <c r="T102" i="22"/>
  <c r="L103" i="22"/>
  <c r="M103" i="22"/>
  <c r="N103" i="22"/>
  <c r="O103" i="22"/>
  <c r="P103" i="22"/>
  <c r="U103" i="22" s="1"/>
  <c r="Q103" i="22"/>
  <c r="R103" i="22"/>
  <c r="L104" i="22"/>
  <c r="M104" i="22"/>
  <c r="N104" i="22"/>
  <c r="O104" i="22"/>
  <c r="P104" i="22"/>
  <c r="Q104" i="22"/>
  <c r="R104" i="22"/>
  <c r="S104" i="22"/>
  <c r="V104" i="22" s="1"/>
  <c r="T104" i="22"/>
  <c r="U104" i="22"/>
  <c r="L105" i="22"/>
  <c r="M105" i="22"/>
  <c r="N105" i="22"/>
  <c r="O105" i="22"/>
  <c r="P105" i="22"/>
  <c r="U105" i="22" s="1"/>
  <c r="Q105" i="22"/>
  <c r="R105" i="22"/>
  <c r="T105" i="22"/>
  <c r="L106" i="22"/>
  <c r="M106" i="22"/>
  <c r="N106" i="22"/>
  <c r="O106" i="22"/>
  <c r="P106" i="22"/>
  <c r="U106" i="22" s="1"/>
  <c r="Q106" i="22"/>
  <c r="R106" i="22"/>
  <c r="L107" i="22"/>
  <c r="M107" i="22"/>
  <c r="N107" i="22"/>
  <c r="O107" i="22"/>
  <c r="P107" i="22"/>
  <c r="Q107" i="22"/>
  <c r="R107" i="22"/>
  <c r="S107" i="22"/>
  <c r="T107" i="22"/>
  <c r="U107" i="22"/>
  <c r="L108" i="22"/>
  <c r="M108" i="22"/>
  <c r="N108" i="22"/>
  <c r="O108" i="22"/>
  <c r="P108" i="22"/>
  <c r="Q108" i="22"/>
  <c r="R108" i="22"/>
  <c r="T108" i="22"/>
  <c r="L109" i="22"/>
  <c r="M109" i="22"/>
  <c r="S109" i="22" s="1"/>
  <c r="N109" i="22"/>
  <c r="O109" i="22"/>
  <c r="P109" i="22"/>
  <c r="Q109" i="22"/>
  <c r="R109" i="22"/>
  <c r="U109" i="22"/>
  <c r="V109" i="22"/>
  <c r="L110" i="22"/>
  <c r="M110" i="22"/>
  <c r="N110" i="22"/>
  <c r="O110" i="22"/>
  <c r="P110" i="22"/>
  <c r="Q110" i="22"/>
  <c r="R110" i="22"/>
  <c r="V110" i="22" s="1"/>
  <c r="S110" i="22"/>
  <c r="T110" i="22"/>
  <c r="U110" i="22"/>
  <c r="L111" i="22"/>
  <c r="M111" i="22"/>
  <c r="N111" i="22"/>
  <c r="O111" i="22"/>
  <c r="P111" i="22"/>
  <c r="U111" i="22" s="1"/>
  <c r="Q111" i="22"/>
  <c r="R111" i="22"/>
  <c r="L112" i="22"/>
  <c r="M112" i="22"/>
  <c r="S112" i="22" s="1"/>
  <c r="V112" i="22" s="1"/>
  <c r="N112" i="22"/>
  <c r="O112" i="22"/>
  <c r="P112" i="22"/>
  <c r="Q112" i="22"/>
  <c r="R112" i="22"/>
  <c r="U112" i="22"/>
  <c r="L113" i="22"/>
  <c r="M113" i="22"/>
  <c r="N113" i="22"/>
  <c r="O113" i="22"/>
  <c r="P113" i="22"/>
  <c r="U113" i="22" s="1"/>
  <c r="Q113" i="22"/>
  <c r="R113" i="22"/>
  <c r="V113" i="22" s="1"/>
  <c r="S113" i="22"/>
  <c r="T113" i="22"/>
  <c r="L114" i="22"/>
  <c r="M114" i="22"/>
  <c r="N114" i="22"/>
  <c r="O114" i="22"/>
  <c r="P114" i="22"/>
  <c r="U114" i="22" s="1"/>
  <c r="Q114" i="22"/>
  <c r="R114" i="22"/>
  <c r="L115" i="22"/>
  <c r="M115" i="22"/>
  <c r="N115" i="22"/>
  <c r="O115" i="22"/>
  <c r="P115" i="22"/>
  <c r="Q115" i="22"/>
  <c r="R115" i="22"/>
  <c r="S115" i="22"/>
  <c r="T115" i="22"/>
  <c r="U115" i="22"/>
  <c r="L116" i="22"/>
  <c r="M116" i="22"/>
  <c r="N116" i="22"/>
  <c r="O116" i="22"/>
  <c r="P116" i="22"/>
  <c r="Q116" i="22"/>
  <c r="R116" i="22"/>
  <c r="T116" i="22"/>
  <c r="L117" i="22"/>
  <c r="M117" i="22"/>
  <c r="S117" i="22" s="1"/>
  <c r="N117" i="22"/>
  <c r="O117" i="22"/>
  <c r="P117" i="22"/>
  <c r="Q117" i="22"/>
  <c r="R117" i="22"/>
  <c r="U117" i="22"/>
  <c r="V117" i="22"/>
  <c r="L118" i="22"/>
  <c r="M118" i="22"/>
  <c r="N118" i="22"/>
  <c r="O118" i="22"/>
  <c r="P118" i="22"/>
  <c r="U118" i="22" s="1"/>
  <c r="Q118" i="22"/>
  <c r="R118" i="22"/>
  <c r="S118" i="22"/>
  <c r="T118" i="22"/>
  <c r="L119" i="22"/>
  <c r="M119" i="22"/>
  <c r="S119" i="22" s="1"/>
  <c r="N119" i="22"/>
  <c r="O119" i="22"/>
  <c r="P119" i="22"/>
  <c r="U119" i="22" s="1"/>
  <c r="Q119" i="22"/>
  <c r="R119" i="22"/>
  <c r="V119" i="22"/>
  <c r="L120" i="22"/>
  <c r="M120" i="22"/>
  <c r="N120" i="22"/>
  <c r="O120" i="22"/>
  <c r="P120" i="22"/>
  <c r="Q120" i="22"/>
  <c r="R120" i="22"/>
  <c r="S120" i="22"/>
  <c r="V120" i="22" s="1"/>
  <c r="T120" i="22"/>
  <c r="U120" i="22"/>
  <c r="L121" i="22"/>
  <c r="M121" i="22"/>
  <c r="N121" i="22"/>
  <c r="O121" i="22"/>
  <c r="P121" i="22"/>
  <c r="U121" i="22" s="1"/>
  <c r="Q121" i="22"/>
  <c r="R121" i="22"/>
  <c r="T121" i="22"/>
  <c r="L122" i="22"/>
  <c r="M122" i="22"/>
  <c r="N122" i="22"/>
  <c r="O122" i="22"/>
  <c r="P122" i="22"/>
  <c r="Q122" i="22"/>
  <c r="R122" i="22"/>
  <c r="U122" i="22"/>
  <c r="L123" i="22"/>
  <c r="M123" i="22"/>
  <c r="S123" i="22" s="1"/>
  <c r="N123" i="22"/>
  <c r="O123" i="22"/>
  <c r="P123" i="22"/>
  <c r="Q123" i="22"/>
  <c r="R123" i="22"/>
  <c r="U123" i="22"/>
  <c r="L124" i="22"/>
  <c r="M124" i="22"/>
  <c r="N124" i="22"/>
  <c r="O124" i="22"/>
  <c r="P124" i="22"/>
  <c r="Q124" i="22"/>
  <c r="R124" i="22"/>
  <c r="T124" i="22"/>
  <c r="L125" i="22"/>
  <c r="M125" i="22"/>
  <c r="S125" i="22" s="1"/>
  <c r="N125" i="22"/>
  <c r="O125" i="22"/>
  <c r="P125" i="22"/>
  <c r="Q125" i="22"/>
  <c r="R125" i="22"/>
  <c r="T125" i="22"/>
  <c r="U125" i="22"/>
  <c r="V125" i="22"/>
  <c r="L126" i="22"/>
  <c r="M126" i="22"/>
  <c r="N126" i="22"/>
  <c r="O126" i="22"/>
  <c r="P126" i="22"/>
  <c r="Q126" i="22"/>
  <c r="R126" i="22"/>
  <c r="V126" i="22" s="1"/>
  <c r="S126" i="22"/>
  <c r="T126" i="22"/>
  <c r="U126" i="22"/>
  <c r="L127" i="22"/>
  <c r="M127" i="22"/>
  <c r="N127" i="22"/>
  <c r="O127" i="22"/>
  <c r="P127" i="22"/>
  <c r="U127" i="22" s="1"/>
  <c r="Q127" i="22"/>
  <c r="R127" i="22"/>
  <c r="L128" i="22"/>
  <c r="M128" i="22"/>
  <c r="N128" i="22"/>
  <c r="O128" i="22"/>
  <c r="P128" i="22"/>
  <c r="Q128" i="22"/>
  <c r="R128" i="22"/>
  <c r="S128" i="22"/>
  <c r="V128" i="22" s="1"/>
  <c r="T128" i="22"/>
  <c r="U128" i="22"/>
  <c r="L129" i="22"/>
  <c r="M129" i="22"/>
  <c r="N129" i="22"/>
  <c r="O129" i="22"/>
  <c r="P129" i="22"/>
  <c r="U129" i="22" s="1"/>
  <c r="Q129" i="22"/>
  <c r="R129" i="22"/>
  <c r="T129" i="22"/>
  <c r="L130" i="22"/>
  <c r="M130" i="22"/>
  <c r="N130" i="22"/>
  <c r="O130" i="22"/>
  <c r="P130" i="22"/>
  <c r="U130" i="22" s="1"/>
  <c r="Q130" i="22"/>
  <c r="R130" i="22"/>
  <c r="L131" i="22"/>
  <c r="M131" i="22"/>
  <c r="N131" i="22"/>
  <c r="O131" i="22"/>
  <c r="P131" i="22"/>
  <c r="Q131" i="22"/>
  <c r="R131" i="22"/>
  <c r="V131" i="22" s="1"/>
  <c r="S131" i="22"/>
  <c r="T131" i="22"/>
  <c r="U131" i="22"/>
  <c r="L132" i="22"/>
  <c r="M132" i="22"/>
  <c r="N132" i="22"/>
  <c r="O132" i="22"/>
  <c r="P132" i="22"/>
  <c r="Q132" i="22"/>
  <c r="R132" i="22"/>
  <c r="T132" i="22"/>
  <c r="L133" i="22"/>
  <c r="M133" i="22"/>
  <c r="S133" i="22" s="1"/>
  <c r="N133" i="22"/>
  <c r="O133" i="22"/>
  <c r="P133" i="22"/>
  <c r="Q133" i="22"/>
  <c r="R133" i="22"/>
  <c r="U133" i="22"/>
  <c r="V133" i="22"/>
  <c r="L134" i="22"/>
  <c r="M134" i="22"/>
  <c r="N134" i="22"/>
  <c r="O134" i="22"/>
  <c r="P134" i="22"/>
  <c r="U134" i="22" s="1"/>
  <c r="Q134" i="22"/>
  <c r="R134" i="22"/>
  <c r="S134" i="22"/>
  <c r="T134" i="22"/>
  <c r="L135" i="22"/>
  <c r="M135" i="22"/>
  <c r="S135" i="22" s="1"/>
  <c r="V135" i="22" s="1"/>
  <c r="N135" i="22"/>
  <c r="O135" i="22"/>
  <c r="P135" i="22"/>
  <c r="U135" i="22" s="1"/>
  <c r="Q135" i="22"/>
  <c r="R135" i="22"/>
  <c r="L136" i="22"/>
  <c r="M136" i="22"/>
  <c r="S136" i="22" s="1"/>
  <c r="V136" i="22" s="1"/>
  <c r="N136" i="22"/>
  <c r="O136" i="22"/>
  <c r="P136" i="22"/>
  <c r="Q136" i="22"/>
  <c r="R136" i="22"/>
  <c r="U136" i="22"/>
  <c r="L137" i="22"/>
  <c r="M137" i="22"/>
  <c r="N137" i="22"/>
  <c r="O137" i="22"/>
  <c r="P137" i="22"/>
  <c r="U137" i="22" s="1"/>
  <c r="Q137" i="22"/>
  <c r="R137" i="22"/>
  <c r="V137" i="22" s="1"/>
  <c r="S137" i="22"/>
  <c r="T137" i="22"/>
  <c r="L138" i="22"/>
  <c r="M138" i="22"/>
  <c r="N138" i="22"/>
  <c r="O138" i="22"/>
  <c r="P138" i="22"/>
  <c r="Q138" i="22"/>
  <c r="R138" i="22"/>
  <c r="U138" i="22"/>
  <c r="L139" i="22"/>
  <c r="M139" i="22"/>
  <c r="S139" i="22" s="1"/>
  <c r="N139" i="22"/>
  <c r="O139" i="22"/>
  <c r="P139" i="22"/>
  <c r="Q139" i="22"/>
  <c r="R139" i="22"/>
  <c r="U139" i="22"/>
  <c r="L140" i="22"/>
  <c r="M140" i="22"/>
  <c r="N140" i="22"/>
  <c r="O140" i="22"/>
  <c r="P140" i="22"/>
  <c r="Q140" i="22"/>
  <c r="R140" i="22"/>
  <c r="T140" i="22"/>
  <c r="L141" i="22"/>
  <c r="M141" i="22"/>
  <c r="S141" i="22" s="1"/>
  <c r="N141" i="22"/>
  <c r="O141" i="22"/>
  <c r="P141" i="22"/>
  <c r="Q141" i="22"/>
  <c r="R141" i="22"/>
  <c r="T141" i="22"/>
  <c r="U141" i="22"/>
  <c r="V141" i="22"/>
  <c r="L142" i="22"/>
  <c r="M142" i="22"/>
  <c r="N142" i="22"/>
  <c r="O142" i="22"/>
  <c r="P142" i="22"/>
  <c r="Q142" i="22"/>
  <c r="R142" i="22"/>
  <c r="S142" i="22"/>
  <c r="T142" i="22"/>
  <c r="U142" i="22"/>
  <c r="L143" i="22"/>
  <c r="M143" i="22"/>
  <c r="S143" i="22" s="1"/>
  <c r="N143" i="22"/>
  <c r="O143" i="22"/>
  <c r="P143" i="22"/>
  <c r="U143" i="22" s="1"/>
  <c r="Q143" i="22"/>
  <c r="R143" i="22"/>
  <c r="V143" i="22" s="1"/>
  <c r="L144" i="22"/>
  <c r="M144" i="22"/>
  <c r="N144" i="22"/>
  <c r="O144" i="22"/>
  <c r="P144" i="22"/>
  <c r="Q144" i="22"/>
  <c r="R144" i="22"/>
  <c r="S144" i="22"/>
  <c r="V144" i="22" s="1"/>
  <c r="T144" i="22"/>
  <c r="U144" i="22"/>
  <c r="L145" i="22"/>
  <c r="M145" i="22"/>
  <c r="N145" i="22"/>
  <c r="O145" i="22"/>
  <c r="P145" i="22"/>
  <c r="U145" i="22" s="1"/>
  <c r="Q145" i="22"/>
  <c r="R145" i="22"/>
  <c r="T145" i="22"/>
  <c r="L146" i="22"/>
  <c r="M146" i="22"/>
  <c r="N146" i="22"/>
  <c r="O146" i="22"/>
  <c r="P146" i="22"/>
  <c r="U146" i="22" s="1"/>
  <c r="Q146" i="22"/>
  <c r="R146" i="22"/>
  <c r="T146" i="22"/>
  <c r="L147" i="22"/>
  <c r="M147" i="22"/>
  <c r="S147" i="22" s="1"/>
  <c r="V147" i="22" s="1"/>
  <c r="N147" i="22"/>
  <c r="O147" i="22"/>
  <c r="P147" i="22"/>
  <c r="Q147" i="22"/>
  <c r="R147" i="22"/>
  <c r="T147" i="22"/>
  <c r="U147" i="22"/>
  <c r="L148" i="22"/>
  <c r="M148" i="22"/>
  <c r="N148" i="22"/>
  <c r="O148" i="22"/>
  <c r="P148" i="22"/>
  <c r="U148" i="22" s="1"/>
  <c r="Q148" i="22"/>
  <c r="R148" i="22"/>
  <c r="V148" i="22" s="1"/>
  <c r="S148" i="22"/>
  <c r="T148" i="22"/>
  <c r="L149" i="22"/>
  <c r="M149" i="22"/>
  <c r="N149" i="22"/>
  <c r="O149" i="22"/>
  <c r="P149" i="22"/>
  <c r="U149" i="22" s="1"/>
  <c r="Q149" i="22"/>
  <c r="R149" i="22"/>
  <c r="T149" i="22"/>
  <c r="L150" i="22"/>
  <c r="M150" i="22"/>
  <c r="S150" i="22" s="1"/>
  <c r="N150" i="22"/>
  <c r="O150" i="22"/>
  <c r="P150" i="22"/>
  <c r="Q150" i="22"/>
  <c r="R150" i="22"/>
  <c r="T150" i="22"/>
  <c r="U150" i="22"/>
  <c r="L151" i="22"/>
  <c r="M151" i="22"/>
  <c r="N151" i="22"/>
  <c r="O151" i="22"/>
  <c r="P151" i="22"/>
  <c r="Q151" i="22"/>
  <c r="R151" i="22"/>
  <c r="U151" i="22"/>
  <c r="L152" i="22"/>
  <c r="M152" i="22"/>
  <c r="S152" i="22" s="1"/>
  <c r="N152" i="22"/>
  <c r="O152" i="22"/>
  <c r="P152" i="22"/>
  <c r="Q152" i="22"/>
  <c r="R152" i="22"/>
  <c r="U152" i="22"/>
  <c r="L153" i="22"/>
  <c r="M153" i="22"/>
  <c r="N153" i="22"/>
  <c r="O153" i="22"/>
  <c r="P153" i="22"/>
  <c r="U153" i="22" s="1"/>
  <c r="Q153" i="22"/>
  <c r="R153" i="22"/>
  <c r="S153" i="22"/>
  <c r="T153" i="22"/>
  <c r="L154" i="22"/>
  <c r="M154" i="22"/>
  <c r="S154" i="22" s="1"/>
  <c r="N154" i="22"/>
  <c r="O154" i="22"/>
  <c r="P154" i="22"/>
  <c r="U154" i="22" s="1"/>
  <c r="Q154" i="22"/>
  <c r="R154" i="22"/>
  <c r="V154" i="22"/>
  <c r="L155" i="22"/>
  <c r="M155" i="22"/>
  <c r="N155" i="22"/>
  <c r="O155" i="22"/>
  <c r="P155" i="22"/>
  <c r="Q155" i="22"/>
  <c r="R155" i="22"/>
  <c r="S155" i="22"/>
  <c r="V155" i="22" s="1"/>
  <c r="T155" i="22"/>
  <c r="U155" i="22"/>
  <c r="L156" i="22"/>
  <c r="M156" i="22"/>
  <c r="N156" i="22"/>
  <c r="O156" i="22"/>
  <c r="P156" i="22"/>
  <c r="U156" i="22" s="1"/>
  <c r="Q156" i="22"/>
  <c r="R156" i="22"/>
  <c r="T156" i="22"/>
  <c r="L157" i="22"/>
  <c r="M157" i="22"/>
  <c r="T157" i="22" s="1"/>
  <c r="N157" i="22"/>
  <c r="O157" i="22"/>
  <c r="P157" i="22"/>
  <c r="U157" i="22" s="1"/>
  <c r="Q157" i="22"/>
  <c r="R157" i="22"/>
  <c r="S157" i="22"/>
  <c r="V157" i="22"/>
  <c r="L158" i="22"/>
  <c r="M158" i="22"/>
  <c r="N158" i="22"/>
  <c r="O158" i="22"/>
  <c r="P158" i="22"/>
  <c r="U158" i="22" s="1"/>
  <c r="Q158" i="22"/>
  <c r="R158" i="22"/>
  <c r="S158" i="22"/>
  <c r="T158" i="22"/>
  <c r="L159" i="22"/>
  <c r="M159" i="22"/>
  <c r="N159" i="22"/>
  <c r="O159" i="22"/>
  <c r="P159" i="22"/>
  <c r="Q159" i="22"/>
  <c r="R159" i="22"/>
  <c r="U159" i="22"/>
  <c r="L160" i="22"/>
  <c r="M160" i="22"/>
  <c r="S160" i="22" s="1"/>
  <c r="N160" i="22"/>
  <c r="O160" i="22"/>
  <c r="P160" i="22"/>
  <c r="Q160" i="22"/>
  <c r="R160" i="22"/>
  <c r="V160" i="22" s="1"/>
  <c r="U160" i="22"/>
  <c r="L161" i="22"/>
  <c r="M161" i="22"/>
  <c r="N161" i="22"/>
  <c r="O161" i="22"/>
  <c r="P161" i="22"/>
  <c r="U161" i="22" s="1"/>
  <c r="Q161" i="22"/>
  <c r="R161" i="22"/>
  <c r="T161" i="22"/>
  <c r="L162" i="22"/>
  <c r="M162" i="22"/>
  <c r="S162" i="22" s="1"/>
  <c r="N162" i="22"/>
  <c r="O162" i="22"/>
  <c r="P162" i="22"/>
  <c r="Q162" i="22"/>
  <c r="R162" i="22"/>
  <c r="U162" i="22"/>
  <c r="V162" i="22"/>
  <c r="L163" i="22"/>
  <c r="M163" i="22"/>
  <c r="N163" i="22"/>
  <c r="O163" i="22"/>
  <c r="P163" i="22"/>
  <c r="Q163" i="22"/>
  <c r="R163" i="22"/>
  <c r="V163" i="22" s="1"/>
  <c r="S163" i="22"/>
  <c r="T163" i="22"/>
  <c r="U163" i="22"/>
  <c r="L164" i="22"/>
  <c r="M164" i="22"/>
  <c r="N164" i="22"/>
  <c r="O164" i="22"/>
  <c r="P164" i="22"/>
  <c r="U164" i="22" s="1"/>
  <c r="Q164" i="22"/>
  <c r="R164" i="22"/>
  <c r="T164" i="22"/>
  <c r="L165" i="22"/>
  <c r="M165" i="22"/>
  <c r="S165" i="22" s="1"/>
  <c r="V165" i="22" s="1"/>
  <c r="N165" i="22"/>
  <c r="O165" i="22"/>
  <c r="P165" i="22"/>
  <c r="Q165" i="22"/>
  <c r="R165" i="22"/>
  <c r="U165" i="22"/>
  <c r="L166" i="22"/>
  <c r="M166" i="22"/>
  <c r="N166" i="22"/>
  <c r="O166" i="22"/>
  <c r="P166" i="22"/>
  <c r="Q166" i="22"/>
  <c r="R166" i="22"/>
  <c r="V166" i="22" s="1"/>
  <c r="S166" i="22"/>
  <c r="T166" i="22"/>
  <c r="U166" i="22"/>
  <c r="L167" i="22"/>
  <c r="M167" i="22"/>
  <c r="N167" i="22"/>
  <c r="O167" i="22"/>
  <c r="P167" i="22"/>
  <c r="U167" i="22" s="1"/>
  <c r="Q167" i="22"/>
  <c r="R167" i="22"/>
  <c r="L168" i="22"/>
  <c r="M168" i="22"/>
  <c r="N168" i="22"/>
  <c r="O168" i="22"/>
  <c r="P168" i="22"/>
  <c r="Q168" i="22"/>
  <c r="R168" i="22"/>
  <c r="V168" i="22" s="1"/>
  <c r="S168" i="22"/>
  <c r="T168" i="22"/>
  <c r="U168" i="22"/>
  <c r="L169" i="22"/>
  <c r="M169" i="22"/>
  <c r="N169" i="22"/>
  <c r="O169" i="22"/>
  <c r="P169" i="22"/>
  <c r="U169" i="22" s="1"/>
  <c r="Q169" i="22"/>
  <c r="R169" i="22"/>
  <c r="T169" i="22"/>
  <c r="L170" i="22"/>
  <c r="M170" i="22"/>
  <c r="N170" i="22"/>
  <c r="O170" i="22"/>
  <c r="P170" i="22"/>
  <c r="Q170" i="22"/>
  <c r="R170" i="22"/>
  <c r="T170" i="22"/>
  <c r="U170" i="22"/>
  <c r="L171" i="22"/>
  <c r="M171" i="22"/>
  <c r="T171" i="22" s="1"/>
  <c r="N171" i="22"/>
  <c r="O171" i="22"/>
  <c r="P171" i="22"/>
  <c r="Q171" i="22"/>
  <c r="R171" i="22"/>
  <c r="V171" i="22" s="1"/>
  <c r="S171" i="22"/>
  <c r="U171" i="22"/>
  <c r="L172" i="22"/>
  <c r="M172" i="22"/>
  <c r="N172" i="22"/>
  <c r="O172" i="22"/>
  <c r="P172" i="22"/>
  <c r="U172" i="22" s="1"/>
  <c r="Q172" i="22"/>
  <c r="R172" i="22"/>
  <c r="V172" i="22" s="1"/>
  <c r="S172" i="22"/>
  <c r="T172" i="22"/>
  <c r="L173" i="22"/>
  <c r="M173" i="22"/>
  <c r="S173" i="22" s="1"/>
  <c r="V173" i="22" s="1"/>
  <c r="N173" i="22"/>
  <c r="O173" i="22"/>
  <c r="P173" i="22"/>
  <c r="Q173" i="22"/>
  <c r="R173" i="22"/>
  <c r="T173" i="22"/>
  <c r="U173" i="22"/>
  <c r="L174" i="22"/>
  <c r="M174" i="22"/>
  <c r="T174" i="22" s="1"/>
  <c r="N174" i="22"/>
  <c r="O174" i="22"/>
  <c r="P174" i="22"/>
  <c r="Q174" i="22"/>
  <c r="R174" i="22"/>
  <c r="V174" i="22" s="1"/>
  <c r="S174" i="22"/>
  <c r="U174" i="22"/>
  <c r="L175" i="22"/>
  <c r="M175" i="22"/>
  <c r="T175" i="22" s="1"/>
  <c r="N175" i="22"/>
  <c r="O175" i="22"/>
  <c r="P175" i="22"/>
  <c r="U175" i="22" s="1"/>
  <c r="Q175" i="22"/>
  <c r="R175" i="22"/>
  <c r="V175" i="22" s="1"/>
  <c r="S175" i="22"/>
  <c r="L176" i="22"/>
  <c r="M176" i="22"/>
  <c r="S176" i="22" s="1"/>
  <c r="V176" i="22" s="1"/>
  <c r="N176" i="22"/>
  <c r="O176" i="22"/>
  <c r="P176" i="22"/>
  <c r="Q176" i="22"/>
  <c r="R176" i="22"/>
  <c r="T176" i="22"/>
  <c r="U176" i="22"/>
  <c r="L177" i="22"/>
  <c r="M177" i="22"/>
  <c r="N177" i="22"/>
  <c r="O177" i="22"/>
  <c r="P177" i="22"/>
  <c r="Q177" i="22"/>
  <c r="R177" i="22"/>
  <c r="V177" i="22" s="1"/>
  <c r="S177" i="22"/>
  <c r="T177" i="22"/>
  <c r="U177" i="22"/>
  <c r="L178" i="22"/>
  <c r="M178" i="22"/>
  <c r="N178" i="22"/>
  <c r="O178" i="22"/>
  <c r="P178" i="22"/>
  <c r="U178" i="22" s="1"/>
  <c r="Q178" i="22"/>
  <c r="R178" i="22"/>
  <c r="T178" i="22"/>
  <c r="L179" i="22"/>
  <c r="M179" i="22"/>
  <c r="S179" i="22" s="1"/>
  <c r="V179" i="22" s="1"/>
  <c r="N179" i="22"/>
  <c r="O179" i="22"/>
  <c r="P179" i="22"/>
  <c r="Q179" i="22"/>
  <c r="R179" i="22"/>
  <c r="U179" i="22"/>
  <c r="L180" i="22"/>
  <c r="M180" i="22"/>
  <c r="N180" i="22"/>
  <c r="O180" i="22"/>
  <c r="P180" i="22"/>
  <c r="U180" i="22" s="1"/>
  <c r="Q180" i="22"/>
  <c r="R180" i="22"/>
  <c r="V180" i="22" s="1"/>
  <c r="S180" i="22"/>
  <c r="T180" i="22"/>
  <c r="L181" i="22"/>
  <c r="M181" i="22"/>
  <c r="S181" i="22" s="1"/>
  <c r="V181" i="22" s="1"/>
  <c r="N181" i="22"/>
  <c r="O181" i="22"/>
  <c r="P181" i="22"/>
  <c r="U181" i="22" s="1"/>
  <c r="Q181" i="22"/>
  <c r="R181" i="22"/>
  <c r="L182" i="22"/>
  <c r="M182" i="22"/>
  <c r="S182" i="22" s="1"/>
  <c r="V182" i="22" s="1"/>
  <c r="N182" i="22"/>
  <c r="O182" i="22"/>
  <c r="P182" i="22"/>
  <c r="Q182" i="22"/>
  <c r="R182" i="22"/>
  <c r="U182" i="22"/>
  <c r="L183" i="22"/>
  <c r="M183" i="22"/>
  <c r="T183" i="22" s="1"/>
  <c r="N183" i="22"/>
  <c r="O183" i="22"/>
  <c r="P183" i="22"/>
  <c r="Q183" i="22"/>
  <c r="R183" i="22"/>
  <c r="V183" i="22" s="1"/>
  <c r="S183" i="22"/>
  <c r="U183" i="22"/>
  <c r="L184" i="22"/>
  <c r="M184" i="22"/>
  <c r="S184" i="22" s="1"/>
  <c r="N184" i="22"/>
  <c r="O184" i="22"/>
  <c r="P184" i="22"/>
  <c r="U184" i="22" s="1"/>
  <c r="Q184" i="22"/>
  <c r="R184" i="22"/>
  <c r="V184" i="22" s="1"/>
  <c r="L185" i="22"/>
  <c r="M185" i="22"/>
  <c r="S185" i="22" s="1"/>
  <c r="V185" i="22" s="1"/>
  <c r="N185" i="22"/>
  <c r="O185" i="22"/>
  <c r="P185" i="22"/>
  <c r="Q185" i="22"/>
  <c r="R185" i="22"/>
  <c r="U185" i="22"/>
  <c r="L186" i="22"/>
  <c r="M186" i="22"/>
  <c r="N186" i="22"/>
  <c r="O186" i="22"/>
  <c r="P186" i="22"/>
  <c r="Q186" i="22"/>
  <c r="R186" i="22"/>
  <c r="V186" i="22" s="1"/>
  <c r="S186" i="22"/>
  <c r="T186" i="22"/>
  <c r="U186" i="22"/>
  <c r="L187" i="22"/>
  <c r="M187" i="22"/>
  <c r="N187" i="22"/>
  <c r="O187" i="22"/>
  <c r="P187" i="22"/>
  <c r="U187" i="22" s="1"/>
  <c r="Q187" i="22"/>
  <c r="R187" i="22"/>
  <c r="T187" i="22"/>
  <c r="L188" i="22"/>
  <c r="M188" i="22"/>
  <c r="S188" i="22" s="1"/>
  <c r="V188" i="22" s="1"/>
  <c r="N188" i="22"/>
  <c r="O188" i="22"/>
  <c r="P188" i="22"/>
  <c r="Q188" i="22"/>
  <c r="R188" i="22"/>
  <c r="U188" i="22"/>
  <c r="L189" i="22"/>
  <c r="M189" i="22"/>
  <c r="S189" i="22" s="1"/>
  <c r="N189" i="22"/>
  <c r="O189" i="22"/>
  <c r="P189" i="22"/>
  <c r="Q189" i="22"/>
  <c r="R189" i="22"/>
  <c r="V189" i="22" s="1"/>
  <c r="T189" i="22"/>
  <c r="U189" i="22"/>
  <c r="L190" i="22"/>
  <c r="M190" i="22"/>
  <c r="T190" i="22" s="1"/>
  <c r="N190" i="22"/>
  <c r="O190" i="22"/>
  <c r="P190" i="22"/>
  <c r="U190" i="22" s="1"/>
  <c r="Q190" i="22"/>
  <c r="R190" i="22"/>
  <c r="S190" i="22"/>
  <c r="V190" i="22"/>
  <c r="L191" i="22"/>
  <c r="M191" i="22"/>
  <c r="N191" i="22"/>
  <c r="O191" i="22"/>
  <c r="P191" i="22"/>
  <c r="U191" i="22" s="1"/>
  <c r="Q191" i="22"/>
  <c r="R191" i="22"/>
  <c r="S191" i="22"/>
  <c r="V191" i="22" s="1"/>
  <c r="T191" i="22"/>
  <c r="L192" i="22"/>
  <c r="M192" i="22"/>
  <c r="S192" i="22" s="1"/>
  <c r="N192" i="22"/>
  <c r="O192" i="22"/>
  <c r="P192" i="22"/>
  <c r="U192" i="22" s="1"/>
  <c r="Q192" i="22"/>
  <c r="R192" i="22"/>
  <c r="L193" i="22"/>
  <c r="M193" i="22"/>
  <c r="S193" i="22" s="1"/>
  <c r="V193" i="22" s="1"/>
  <c r="N193" i="22"/>
  <c r="O193" i="22"/>
  <c r="P193" i="22"/>
  <c r="Q193" i="22"/>
  <c r="R193" i="22"/>
  <c r="U193" i="22"/>
  <c r="L194" i="22"/>
  <c r="M194" i="22"/>
  <c r="N194" i="22"/>
  <c r="O194" i="22"/>
  <c r="P194" i="22"/>
  <c r="Q194" i="22"/>
  <c r="R194" i="22"/>
  <c r="V194" i="22" s="1"/>
  <c r="S194" i="22"/>
  <c r="T194" i="22"/>
  <c r="U194" i="22"/>
  <c r="L195" i="22"/>
  <c r="M195" i="22"/>
  <c r="N195" i="22"/>
  <c r="O195" i="22"/>
  <c r="P195" i="22"/>
  <c r="U195" i="22" s="1"/>
  <c r="Q195" i="22"/>
  <c r="R195" i="22"/>
  <c r="T195" i="22"/>
  <c r="L196" i="22"/>
  <c r="M196" i="22"/>
  <c r="S196" i="22" s="1"/>
  <c r="V196" i="22" s="1"/>
  <c r="N196" i="22"/>
  <c r="O196" i="22"/>
  <c r="P196" i="22"/>
  <c r="Q196" i="22"/>
  <c r="R196" i="22"/>
  <c r="U196" i="22"/>
  <c r="L197" i="22"/>
  <c r="M197" i="22"/>
  <c r="N197" i="22"/>
  <c r="O197" i="22"/>
  <c r="P197" i="22"/>
  <c r="Q197" i="22"/>
  <c r="R197" i="22"/>
  <c r="V197" i="22" s="1"/>
  <c r="S197" i="22"/>
  <c r="T197" i="22"/>
  <c r="U197" i="22"/>
  <c r="L198" i="22"/>
  <c r="M198" i="22"/>
  <c r="T198" i="22" s="1"/>
  <c r="N198" i="22"/>
  <c r="O198" i="22"/>
  <c r="P198" i="22"/>
  <c r="U198" i="22" s="1"/>
  <c r="Q198" i="22"/>
  <c r="R198" i="22"/>
  <c r="S198" i="22"/>
  <c r="V198" i="22"/>
  <c r="L199" i="22"/>
  <c r="M199" i="22"/>
  <c r="N199" i="22"/>
  <c r="O199" i="22"/>
  <c r="P199" i="22"/>
  <c r="U199" i="22" s="1"/>
  <c r="Q199" i="22"/>
  <c r="R199" i="22"/>
  <c r="S199" i="22"/>
  <c r="V199" i="22" s="1"/>
  <c r="T199" i="22"/>
  <c r="L200" i="22"/>
  <c r="M200" i="22"/>
  <c r="S200" i="22" s="1"/>
  <c r="N200" i="22"/>
  <c r="O200" i="22"/>
  <c r="P200" i="22"/>
  <c r="U200" i="22" s="1"/>
  <c r="Q200" i="22"/>
  <c r="R200" i="22"/>
  <c r="V200" i="22" s="1"/>
  <c r="L201" i="22"/>
  <c r="M201" i="22"/>
  <c r="S201" i="22" s="1"/>
  <c r="V201" i="22" s="1"/>
  <c r="N201" i="22"/>
  <c r="O201" i="22"/>
  <c r="P201" i="22"/>
  <c r="Q201" i="22"/>
  <c r="R201" i="22"/>
  <c r="U201" i="22"/>
  <c r="L202" i="22"/>
  <c r="M202" i="22"/>
  <c r="N202" i="22"/>
  <c r="O202" i="22"/>
  <c r="P202" i="22"/>
  <c r="Q202" i="22"/>
  <c r="R202" i="22"/>
  <c r="V202" i="22" s="1"/>
  <c r="S202" i="22"/>
  <c r="T202" i="22"/>
  <c r="U202" i="22"/>
  <c r="L203" i="22"/>
  <c r="M203" i="22"/>
  <c r="N203" i="22"/>
  <c r="O203" i="22"/>
  <c r="P203" i="22"/>
  <c r="U203" i="22" s="1"/>
  <c r="Q203" i="22"/>
  <c r="R203" i="22"/>
  <c r="T203" i="22"/>
  <c r="L204" i="22"/>
  <c r="M204" i="22"/>
  <c r="S204" i="22" s="1"/>
  <c r="V204" i="22" s="1"/>
  <c r="N204" i="22"/>
  <c r="O204" i="22"/>
  <c r="P204" i="22"/>
  <c r="Q204" i="22"/>
  <c r="R204" i="22"/>
  <c r="U204" i="22"/>
  <c r="L205" i="22"/>
  <c r="M205" i="22"/>
  <c r="N205" i="22"/>
  <c r="O205" i="22"/>
  <c r="P205" i="22"/>
  <c r="Q205" i="22"/>
  <c r="R205" i="22"/>
  <c r="V205" i="22" s="1"/>
  <c r="S205" i="22"/>
  <c r="T205" i="22"/>
  <c r="U205" i="22"/>
  <c r="L206" i="22"/>
  <c r="M206" i="22"/>
  <c r="T206" i="22" s="1"/>
  <c r="N206" i="22"/>
  <c r="O206" i="22"/>
  <c r="P206" i="22"/>
  <c r="U206" i="22" s="1"/>
  <c r="Q206" i="22"/>
  <c r="R206" i="22"/>
  <c r="S206" i="22"/>
  <c r="V206" i="22"/>
  <c r="L207" i="22"/>
  <c r="M207" i="22"/>
  <c r="N207" i="22"/>
  <c r="O207" i="22"/>
  <c r="P207" i="22"/>
  <c r="U207" i="22" s="1"/>
  <c r="Q207" i="22"/>
  <c r="R207" i="22"/>
  <c r="S207" i="22"/>
  <c r="V207" i="22" s="1"/>
  <c r="T207" i="22"/>
  <c r="L208" i="22"/>
  <c r="M208" i="22"/>
  <c r="S208" i="22" s="1"/>
  <c r="N208" i="22"/>
  <c r="O208" i="22"/>
  <c r="P208" i="22"/>
  <c r="U208" i="22" s="1"/>
  <c r="Q208" i="22"/>
  <c r="R208" i="22"/>
  <c r="L209" i="22"/>
  <c r="M209" i="22"/>
  <c r="S209" i="22" s="1"/>
  <c r="V209" i="22" s="1"/>
  <c r="N209" i="22"/>
  <c r="O209" i="22"/>
  <c r="P209" i="22"/>
  <c r="Q209" i="22"/>
  <c r="R209" i="22"/>
  <c r="U209" i="22"/>
  <c r="L210" i="22"/>
  <c r="M210" i="22"/>
  <c r="N210" i="22"/>
  <c r="O210" i="22"/>
  <c r="P210" i="22"/>
  <c r="Q210" i="22"/>
  <c r="R210" i="22"/>
  <c r="V210" i="22" s="1"/>
  <c r="S210" i="22"/>
  <c r="T210" i="22"/>
  <c r="U210" i="22"/>
  <c r="L211" i="22"/>
  <c r="M211" i="22"/>
  <c r="N211" i="22"/>
  <c r="O211" i="22"/>
  <c r="P211" i="22"/>
  <c r="U211" i="22" s="1"/>
  <c r="Q211" i="22"/>
  <c r="R211" i="22"/>
  <c r="T211" i="22"/>
  <c r="L212" i="22"/>
  <c r="M212" i="22"/>
  <c r="S212" i="22" s="1"/>
  <c r="V212" i="22" s="1"/>
  <c r="N212" i="22"/>
  <c r="O212" i="22"/>
  <c r="P212" i="22"/>
  <c r="Q212" i="22"/>
  <c r="R212" i="22"/>
  <c r="T212" i="22"/>
  <c r="U212" i="22"/>
  <c r="L213" i="22"/>
  <c r="M213" i="22"/>
  <c r="N213" i="22"/>
  <c r="O213" i="22"/>
  <c r="P213" i="22"/>
  <c r="Q213" i="22"/>
  <c r="R213" i="22"/>
  <c r="V213" i="22" s="1"/>
  <c r="S213" i="22"/>
  <c r="T213" i="22"/>
  <c r="U213" i="22"/>
  <c r="L214" i="22"/>
  <c r="M214" i="22"/>
  <c r="T214" i="22" s="1"/>
  <c r="N214" i="22"/>
  <c r="O214" i="22"/>
  <c r="P214" i="22"/>
  <c r="U214" i="22" s="1"/>
  <c r="Q214" i="22"/>
  <c r="R214" i="22"/>
  <c r="S214" i="22"/>
  <c r="V214" i="22"/>
  <c r="L215" i="22"/>
  <c r="M215" i="22"/>
  <c r="N215" i="22"/>
  <c r="O215" i="22"/>
  <c r="P215" i="22"/>
  <c r="U215" i="22" s="1"/>
  <c r="Q215" i="22"/>
  <c r="R215" i="22"/>
  <c r="S215" i="22"/>
  <c r="V215" i="22" s="1"/>
  <c r="T215" i="22"/>
  <c r="L216" i="22"/>
  <c r="M216" i="22"/>
  <c r="S216" i="22" s="1"/>
  <c r="N216" i="22"/>
  <c r="O216" i="22"/>
  <c r="P216" i="22"/>
  <c r="U216" i="22" s="1"/>
  <c r="Q216" i="22"/>
  <c r="R216" i="22"/>
  <c r="L217" i="22"/>
  <c r="M217" i="22"/>
  <c r="S217" i="22" s="1"/>
  <c r="V217" i="22" s="1"/>
  <c r="N217" i="22"/>
  <c r="O217" i="22"/>
  <c r="P217" i="22"/>
  <c r="Q217" i="22"/>
  <c r="R217" i="22"/>
  <c r="U217" i="22"/>
  <c r="L218" i="22"/>
  <c r="M218" i="22"/>
  <c r="N218" i="22"/>
  <c r="O218" i="22"/>
  <c r="P218" i="22"/>
  <c r="Q218" i="22"/>
  <c r="R218" i="22"/>
  <c r="V218" i="22" s="1"/>
  <c r="S218" i="22"/>
  <c r="T218" i="22"/>
  <c r="U218" i="22"/>
  <c r="L219" i="22"/>
  <c r="M219" i="22"/>
  <c r="N219" i="22"/>
  <c r="O219" i="22"/>
  <c r="P219" i="22"/>
  <c r="U219" i="22" s="1"/>
  <c r="Q219" i="22"/>
  <c r="R219" i="22"/>
  <c r="T219" i="22"/>
  <c r="L220" i="22"/>
  <c r="M220" i="22"/>
  <c r="S220" i="22" s="1"/>
  <c r="V220" i="22" s="1"/>
  <c r="N220" i="22"/>
  <c r="O220" i="22"/>
  <c r="P220" i="22"/>
  <c r="Q220" i="22"/>
  <c r="R220" i="22"/>
  <c r="T220" i="22"/>
  <c r="U220" i="22"/>
  <c r="L221" i="22"/>
  <c r="M221" i="22"/>
  <c r="N221" i="22"/>
  <c r="O221" i="22"/>
  <c r="P221" i="22"/>
  <c r="Q221" i="22"/>
  <c r="R221" i="22"/>
  <c r="V221" i="22" s="1"/>
  <c r="S221" i="22"/>
  <c r="T221" i="22"/>
  <c r="U221" i="22"/>
  <c r="L222" i="22"/>
  <c r="M222" i="22"/>
  <c r="T222" i="22" s="1"/>
  <c r="N222" i="22"/>
  <c r="O222" i="22"/>
  <c r="P222" i="22"/>
  <c r="U222" i="22" s="1"/>
  <c r="Q222" i="22"/>
  <c r="R222" i="22"/>
  <c r="S222" i="22"/>
  <c r="V222" i="22"/>
  <c r="L223" i="22"/>
  <c r="M223" i="22"/>
  <c r="N223" i="22"/>
  <c r="O223" i="22"/>
  <c r="P223" i="22"/>
  <c r="U223" i="22" s="1"/>
  <c r="Q223" i="22"/>
  <c r="R223" i="22"/>
  <c r="S223" i="22"/>
  <c r="V223" i="22" s="1"/>
  <c r="T223" i="22"/>
  <c r="L224" i="22"/>
  <c r="M224" i="22"/>
  <c r="S224" i="22" s="1"/>
  <c r="N224" i="22"/>
  <c r="O224" i="22"/>
  <c r="P224" i="22"/>
  <c r="U224" i="22" s="1"/>
  <c r="Q224" i="22"/>
  <c r="R224" i="22"/>
  <c r="V224" i="22" s="1"/>
  <c r="T224" i="22"/>
  <c r="L225" i="22"/>
  <c r="M225" i="22"/>
  <c r="S225" i="22" s="1"/>
  <c r="V225" i="22" s="1"/>
  <c r="N225" i="22"/>
  <c r="O225" i="22"/>
  <c r="P225" i="22"/>
  <c r="Q225" i="22"/>
  <c r="R225" i="22"/>
  <c r="U225" i="22"/>
  <c r="L226" i="22"/>
  <c r="M226" i="22"/>
  <c r="N226" i="22"/>
  <c r="O226" i="22"/>
  <c r="P226" i="22"/>
  <c r="Q226" i="22"/>
  <c r="R226" i="22"/>
  <c r="V226" i="22" s="1"/>
  <c r="S226" i="22"/>
  <c r="T226" i="22"/>
  <c r="U226" i="22"/>
  <c r="L227" i="22"/>
  <c r="M227" i="22"/>
  <c r="N227" i="22"/>
  <c r="O227" i="22"/>
  <c r="P227" i="22"/>
  <c r="U227" i="22" s="1"/>
  <c r="Q227" i="22"/>
  <c r="R227" i="22"/>
  <c r="T227" i="22"/>
  <c r="L228" i="22"/>
  <c r="M228" i="22"/>
  <c r="S228" i="22" s="1"/>
  <c r="V228" i="22" s="1"/>
  <c r="N228" i="22"/>
  <c r="O228" i="22"/>
  <c r="P228" i="22"/>
  <c r="Q228" i="22"/>
  <c r="R228" i="22"/>
  <c r="T228" i="22"/>
  <c r="U228" i="22"/>
  <c r="L229" i="22"/>
  <c r="M229" i="22"/>
  <c r="N229" i="22"/>
  <c r="O229" i="22"/>
  <c r="P229" i="22"/>
  <c r="Q229" i="22"/>
  <c r="R229" i="22"/>
  <c r="V229" i="22" s="1"/>
  <c r="S229" i="22"/>
  <c r="T229" i="22"/>
  <c r="U229" i="22"/>
  <c r="L230" i="22"/>
  <c r="M230" i="22"/>
  <c r="T230" i="22" s="1"/>
  <c r="N230" i="22"/>
  <c r="O230" i="22"/>
  <c r="P230" i="22"/>
  <c r="U230" i="22" s="1"/>
  <c r="Q230" i="22"/>
  <c r="R230" i="22"/>
  <c r="S230" i="22"/>
  <c r="V230" i="22"/>
  <c r="L231" i="22"/>
  <c r="M231" i="22"/>
  <c r="N231" i="22"/>
  <c r="O231" i="22"/>
  <c r="P231" i="22"/>
  <c r="U231" i="22" s="1"/>
  <c r="Q231" i="22"/>
  <c r="R231" i="22"/>
  <c r="S231" i="22"/>
  <c r="V231" i="22" s="1"/>
  <c r="T231" i="22"/>
  <c r="L232" i="22"/>
  <c r="M232" i="22"/>
  <c r="S232" i="22" s="1"/>
  <c r="N232" i="22"/>
  <c r="O232" i="22"/>
  <c r="P232" i="22"/>
  <c r="U232" i="22" s="1"/>
  <c r="Q232" i="22"/>
  <c r="R232" i="22"/>
  <c r="V232" i="22" s="1"/>
  <c r="L233" i="22"/>
  <c r="M233" i="22"/>
  <c r="S233" i="22" s="1"/>
  <c r="V233" i="22" s="1"/>
  <c r="N233" i="22"/>
  <c r="O233" i="22"/>
  <c r="P233" i="22"/>
  <c r="Q233" i="22"/>
  <c r="R233" i="22"/>
  <c r="U233" i="22"/>
  <c r="L234" i="22"/>
  <c r="M234" i="22"/>
  <c r="N234" i="22"/>
  <c r="O234" i="22"/>
  <c r="P234" i="22"/>
  <c r="Q234" i="22"/>
  <c r="R234" i="22"/>
  <c r="V234" i="22" s="1"/>
  <c r="S234" i="22"/>
  <c r="T234" i="22"/>
  <c r="U234" i="22"/>
  <c r="L235" i="22"/>
  <c r="M235" i="22"/>
  <c r="N235" i="22"/>
  <c r="O235" i="22"/>
  <c r="P235" i="22"/>
  <c r="U235" i="22" s="1"/>
  <c r="Q235" i="22"/>
  <c r="R235" i="22"/>
  <c r="T235" i="22"/>
  <c r="L236" i="22"/>
  <c r="M236" i="22"/>
  <c r="S236" i="22" s="1"/>
  <c r="V236" i="22" s="1"/>
  <c r="N236" i="22"/>
  <c r="O236" i="22"/>
  <c r="P236" i="22"/>
  <c r="Q236" i="22"/>
  <c r="R236" i="22"/>
  <c r="T236" i="22"/>
  <c r="U236" i="22"/>
  <c r="L237" i="22"/>
  <c r="M237" i="22"/>
  <c r="N237" i="22"/>
  <c r="O237" i="22"/>
  <c r="P237" i="22"/>
  <c r="Q237" i="22"/>
  <c r="R237" i="22"/>
  <c r="V237" i="22" s="1"/>
  <c r="S237" i="22"/>
  <c r="T237" i="22"/>
  <c r="U237" i="22"/>
  <c r="L238" i="22"/>
  <c r="M238" i="22"/>
  <c r="T238" i="22" s="1"/>
  <c r="N238" i="22"/>
  <c r="O238" i="22"/>
  <c r="P238" i="22"/>
  <c r="U238" i="22" s="1"/>
  <c r="Q238" i="22"/>
  <c r="R238" i="22"/>
  <c r="S238" i="22"/>
  <c r="V238" i="22"/>
  <c r="L239" i="22"/>
  <c r="M239" i="22"/>
  <c r="N239" i="22"/>
  <c r="O239" i="22"/>
  <c r="P239" i="22"/>
  <c r="U239" i="22" s="1"/>
  <c r="Q239" i="22"/>
  <c r="R239" i="22"/>
  <c r="S239" i="22"/>
  <c r="V239" i="22" s="1"/>
  <c r="T239" i="22"/>
  <c r="L240" i="22"/>
  <c r="M240" i="22"/>
  <c r="S240" i="22" s="1"/>
  <c r="N240" i="22"/>
  <c r="O240" i="22"/>
  <c r="P240" i="22"/>
  <c r="U240" i="22" s="1"/>
  <c r="Q240" i="22"/>
  <c r="R240" i="22"/>
  <c r="V240" i="22" s="1"/>
  <c r="L241" i="22"/>
  <c r="M241" i="22"/>
  <c r="S241" i="22" s="1"/>
  <c r="V241" i="22" s="1"/>
  <c r="N241" i="22"/>
  <c r="O241" i="22"/>
  <c r="P241" i="22"/>
  <c r="Q241" i="22"/>
  <c r="R241" i="22"/>
  <c r="U241" i="22"/>
  <c r="L242" i="22"/>
  <c r="M242" i="22"/>
  <c r="N242" i="22"/>
  <c r="O242" i="22"/>
  <c r="P242" i="22"/>
  <c r="Q242" i="22"/>
  <c r="R242" i="22"/>
  <c r="V242" i="22" s="1"/>
  <c r="S242" i="22"/>
  <c r="T242" i="22"/>
  <c r="U242" i="22"/>
  <c r="L243" i="22"/>
  <c r="M243" i="22"/>
  <c r="N243" i="22"/>
  <c r="O243" i="22"/>
  <c r="P243" i="22"/>
  <c r="U243" i="22" s="1"/>
  <c r="Q243" i="22"/>
  <c r="R243" i="22"/>
  <c r="T243" i="22"/>
  <c r="L244" i="22"/>
  <c r="M244" i="22"/>
  <c r="S244" i="22" s="1"/>
  <c r="V244" i="22" s="1"/>
  <c r="N244" i="22"/>
  <c r="O244" i="22"/>
  <c r="P244" i="22"/>
  <c r="Q244" i="22"/>
  <c r="R244" i="22"/>
  <c r="T244" i="22"/>
  <c r="U244" i="22"/>
  <c r="L245" i="22"/>
  <c r="M245" i="22"/>
  <c r="N245" i="22"/>
  <c r="O245" i="22"/>
  <c r="P245" i="22"/>
  <c r="Q245" i="22"/>
  <c r="R245" i="22"/>
  <c r="V245" i="22" s="1"/>
  <c r="S245" i="22"/>
  <c r="T245" i="22"/>
  <c r="U245" i="22"/>
  <c r="L246" i="22"/>
  <c r="M246" i="22"/>
  <c r="T246" i="22" s="1"/>
  <c r="N246" i="22"/>
  <c r="O246" i="22"/>
  <c r="P246" i="22"/>
  <c r="U246" i="22" s="1"/>
  <c r="Q246" i="22"/>
  <c r="R246" i="22"/>
  <c r="L247" i="22"/>
  <c r="M247" i="22"/>
  <c r="N247" i="22"/>
  <c r="O247" i="22"/>
  <c r="P247" i="22"/>
  <c r="U247" i="22" s="1"/>
  <c r="Q247" i="22"/>
  <c r="R247" i="22"/>
  <c r="S247" i="22"/>
  <c r="V247" i="22" s="1"/>
  <c r="T247" i="22"/>
  <c r="L248" i="22"/>
  <c r="M248" i="22"/>
  <c r="S248" i="22" s="1"/>
  <c r="N248" i="22"/>
  <c r="O248" i="22"/>
  <c r="P248" i="22"/>
  <c r="U248" i="22" s="1"/>
  <c r="Q248" i="22"/>
  <c r="R248" i="22"/>
  <c r="L249" i="22"/>
  <c r="M249" i="22"/>
  <c r="S249" i="22" s="1"/>
  <c r="V249" i="22" s="1"/>
  <c r="N249" i="22"/>
  <c r="O249" i="22"/>
  <c r="P249" i="22"/>
  <c r="Q249" i="22"/>
  <c r="R249" i="22"/>
  <c r="U249" i="22"/>
  <c r="L250" i="22"/>
  <c r="M250" i="22"/>
  <c r="N250" i="22"/>
  <c r="O250" i="22"/>
  <c r="P250" i="22"/>
  <c r="Q250" i="22"/>
  <c r="R250" i="22"/>
  <c r="V250" i="22" s="1"/>
  <c r="S250" i="22"/>
  <c r="T250" i="22"/>
  <c r="U250" i="22"/>
  <c r="L251" i="22"/>
  <c r="M251" i="22"/>
  <c r="N251" i="22"/>
  <c r="O251" i="22"/>
  <c r="P251" i="22"/>
  <c r="U251" i="22" s="1"/>
  <c r="Q251" i="22"/>
  <c r="R251" i="22"/>
  <c r="T251" i="22"/>
  <c r="L252" i="22"/>
  <c r="M252" i="22"/>
  <c r="S252" i="22" s="1"/>
  <c r="V252" i="22" s="1"/>
  <c r="N252" i="22"/>
  <c r="O252" i="22"/>
  <c r="P252" i="22"/>
  <c r="Q252" i="22"/>
  <c r="R252" i="22"/>
  <c r="T252" i="22"/>
  <c r="U252" i="22"/>
  <c r="L253" i="22"/>
  <c r="M253" i="22"/>
  <c r="N253" i="22"/>
  <c r="O253" i="22"/>
  <c r="P253" i="22"/>
  <c r="Q253" i="22"/>
  <c r="R253" i="22"/>
  <c r="V253" i="22" s="1"/>
  <c r="S253" i="22"/>
  <c r="T253" i="22"/>
  <c r="U253" i="22"/>
  <c r="L254" i="22"/>
  <c r="M254" i="22"/>
  <c r="T254" i="22" s="1"/>
  <c r="N254" i="22"/>
  <c r="O254" i="22"/>
  <c r="P254" i="22"/>
  <c r="U254" i="22" s="1"/>
  <c r="Q254" i="22"/>
  <c r="R254" i="22"/>
  <c r="S254" i="22"/>
  <c r="V254" i="22"/>
  <c r="L255" i="22"/>
  <c r="M255" i="22"/>
  <c r="N255" i="22"/>
  <c r="O255" i="22"/>
  <c r="P255" i="22"/>
  <c r="U255" i="22" s="1"/>
  <c r="Q255" i="22"/>
  <c r="R255" i="22"/>
  <c r="S255" i="22"/>
  <c r="V255" i="22" s="1"/>
  <c r="T255" i="22"/>
  <c r="L256" i="22"/>
  <c r="M256" i="22"/>
  <c r="T256" i="22" s="1"/>
  <c r="N256" i="22"/>
  <c r="O256" i="22"/>
  <c r="P256" i="22"/>
  <c r="S256" i="22" s="1"/>
  <c r="Q256" i="22"/>
  <c r="R256" i="22"/>
  <c r="L257" i="22"/>
  <c r="M257" i="22"/>
  <c r="S257" i="22" s="1"/>
  <c r="V257" i="22" s="1"/>
  <c r="N257" i="22"/>
  <c r="O257" i="22"/>
  <c r="P257" i="22"/>
  <c r="Q257" i="22"/>
  <c r="R257" i="22"/>
  <c r="U257" i="22"/>
  <c r="L258" i="22"/>
  <c r="M258" i="22"/>
  <c r="T258" i="22" s="1"/>
  <c r="N258" i="22"/>
  <c r="O258" i="22"/>
  <c r="P258" i="22"/>
  <c r="Q258" i="22"/>
  <c r="R258" i="22"/>
  <c r="V258" i="22" s="1"/>
  <c r="S258" i="22"/>
  <c r="U258" i="22"/>
  <c r="L259" i="22"/>
  <c r="M259" i="22"/>
  <c r="N259" i="22"/>
  <c r="O259" i="22"/>
  <c r="P259" i="22"/>
  <c r="U259" i="22" s="1"/>
  <c r="Q259" i="22"/>
  <c r="R259" i="22"/>
  <c r="T259" i="22"/>
  <c r="L260" i="22"/>
  <c r="M260" i="22"/>
  <c r="S260" i="22" s="1"/>
  <c r="V260" i="22" s="1"/>
  <c r="N260" i="22"/>
  <c r="O260" i="22"/>
  <c r="P260" i="22"/>
  <c r="Q260" i="22"/>
  <c r="R260" i="22"/>
  <c r="U260" i="22"/>
  <c r="L261" i="22"/>
  <c r="M261" i="22"/>
  <c r="S261" i="22" s="1"/>
  <c r="N261" i="22"/>
  <c r="O261" i="22"/>
  <c r="P261" i="22"/>
  <c r="Q261" i="22"/>
  <c r="R261" i="22"/>
  <c r="T261" i="22"/>
  <c r="U261" i="22"/>
  <c r="L262" i="22"/>
  <c r="M262" i="22"/>
  <c r="T262" i="22" s="1"/>
  <c r="N262" i="22"/>
  <c r="O262" i="22"/>
  <c r="P262" i="22"/>
  <c r="U262" i="22" s="1"/>
  <c r="Q262" i="22"/>
  <c r="R262" i="22"/>
  <c r="L263" i="22"/>
  <c r="M263" i="22"/>
  <c r="N263" i="22"/>
  <c r="O263" i="22"/>
  <c r="P263" i="22"/>
  <c r="Q263" i="22"/>
  <c r="R263" i="22"/>
  <c r="S263" i="22"/>
  <c r="V263" i="22" s="1"/>
  <c r="T263" i="22"/>
  <c r="U263" i="22"/>
  <c r="L264" i="22"/>
  <c r="M264" i="22"/>
  <c r="N264" i="22"/>
  <c r="O264" i="22"/>
  <c r="P264" i="22"/>
  <c r="S264" i="22" s="1"/>
  <c r="Q264" i="22"/>
  <c r="R264" i="22"/>
  <c r="V264" i="22" s="1"/>
  <c r="T264" i="22"/>
  <c r="L265" i="22"/>
  <c r="M265" i="22"/>
  <c r="S265" i="22" s="1"/>
  <c r="V265" i="22" s="1"/>
  <c r="N265" i="22"/>
  <c r="O265" i="22"/>
  <c r="P265" i="22"/>
  <c r="Q265" i="22"/>
  <c r="R265" i="22"/>
  <c r="U265" i="22"/>
  <c r="L266" i="22"/>
  <c r="M266" i="22"/>
  <c r="N266" i="22"/>
  <c r="O266" i="22"/>
  <c r="P266" i="22"/>
  <c r="Q266" i="22"/>
  <c r="R266" i="22"/>
  <c r="V266" i="22" s="1"/>
  <c r="S266" i="22"/>
  <c r="T266" i="22"/>
  <c r="U266" i="22"/>
  <c r="L267" i="22"/>
  <c r="M267" i="22"/>
  <c r="N267" i="22"/>
  <c r="O267" i="22"/>
  <c r="P267" i="22"/>
  <c r="U267" i="22" s="1"/>
  <c r="Q267" i="22"/>
  <c r="R267" i="22"/>
  <c r="T267" i="22"/>
  <c r="L268" i="22"/>
  <c r="M268" i="22"/>
  <c r="S268" i="22" s="1"/>
  <c r="V268" i="22" s="1"/>
  <c r="N268" i="22"/>
  <c r="O268" i="22"/>
  <c r="P268" i="22"/>
  <c r="Q268" i="22"/>
  <c r="R268" i="22"/>
  <c r="U268" i="22"/>
  <c r="L269" i="22"/>
  <c r="M269" i="22"/>
  <c r="S269" i="22" s="1"/>
  <c r="N269" i="22"/>
  <c r="O269" i="22"/>
  <c r="P269" i="22"/>
  <c r="Q269" i="22"/>
  <c r="R269" i="22"/>
  <c r="V269" i="22" s="1"/>
  <c r="U269" i="22"/>
  <c r="L270" i="22"/>
  <c r="M270" i="22"/>
  <c r="T270" i="22" s="1"/>
  <c r="N270" i="22"/>
  <c r="O270" i="22"/>
  <c r="P270" i="22"/>
  <c r="U270" i="22" s="1"/>
  <c r="Q270" i="22"/>
  <c r="R270" i="22"/>
  <c r="L271" i="22"/>
  <c r="M271" i="22"/>
  <c r="N271" i="22"/>
  <c r="O271" i="22"/>
  <c r="P271" i="22"/>
  <c r="Q271" i="22"/>
  <c r="R271" i="22"/>
  <c r="S271" i="22"/>
  <c r="V271" i="22" s="1"/>
  <c r="T271" i="22"/>
  <c r="U271" i="22"/>
  <c r="L272" i="22"/>
  <c r="M272" i="22"/>
  <c r="N272" i="22"/>
  <c r="O272" i="22"/>
  <c r="P272" i="22"/>
  <c r="S272" i="22" s="1"/>
  <c r="Q272" i="22"/>
  <c r="R272" i="22"/>
  <c r="T272" i="22"/>
  <c r="L273" i="22"/>
  <c r="M273" i="22"/>
  <c r="S273" i="22" s="1"/>
  <c r="V273" i="22" s="1"/>
  <c r="N273" i="22"/>
  <c r="O273" i="22"/>
  <c r="P273" i="22"/>
  <c r="Q273" i="22"/>
  <c r="R273" i="22"/>
  <c r="U273" i="22"/>
  <c r="L61" i="21"/>
  <c r="M61" i="21"/>
  <c r="N61" i="21"/>
  <c r="O61" i="21"/>
  <c r="P61" i="21"/>
  <c r="U61" i="21" s="1"/>
  <c r="Q61" i="21"/>
  <c r="R61" i="21"/>
  <c r="T61" i="21"/>
  <c r="L62" i="21"/>
  <c r="M62" i="21"/>
  <c r="S62" i="21" s="1"/>
  <c r="V62" i="21" s="1"/>
  <c r="N62" i="21"/>
  <c r="O62" i="21"/>
  <c r="P62" i="21"/>
  <c r="Q62" i="21"/>
  <c r="R62" i="21"/>
  <c r="T62" i="21"/>
  <c r="U62" i="21"/>
  <c r="L63" i="21"/>
  <c r="M63" i="21"/>
  <c r="N63" i="21"/>
  <c r="O63" i="21"/>
  <c r="P63" i="21"/>
  <c r="Q63" i="21"/>
  <c r="R63" i="21"/>
  <c r="V63" i="21" s="1"/>
  <c r="S63" i="21"/>
  <c r="T63" i="21"/>
  <c r="U63" i="21"/>
  <c r="L64" i="21"/>
  <c r="M64" i="21"/>
  <c r="N64" i="21"/>
  <c r="O64" i="21"/>
  <c r="P64" i="21"/>
  <c r="S64" i="21" s="1"/>
  <c r="V64" i="21" s="1"/>
  <c r="Q64" i="21"/>
  <c r="R64" i="21"/>
  <c r="T64" i="21"/>
  <c r="L65" i="21"/>
  <c r="M65" i="21"/>
  <c r="S65" i="21" s="1"/>
  <c r="V65" i="21" s="1"/>
  <c r="N65" i="21"/>
  <c r="O65" i="21"/>
  <c r="P65" i="21"/>
  <c r="Q65" i="21"/>
  <c r="R65" i="21"/>
  <c r="U65" i="21"/>
  <c r="L66" i="21"/>
  <c r="M66" i="21"/>
  <c r="N66" i="21"/>
  <c r="O66" i="21"/>
  <c r="P66" i="21"/>
  <c r="U66" i="21" s="1"/>
  <c r="Q66" i="21"/>
  <c r="R66" i="21"/>
  <c r="T66" i="21"/>
  <c r="L67" i="21"/>
  <c r="M67" i="21"/>
  <c r="S67" i="21" s="1"/>
  <c r="V67" i="21" s="1"/>
  <c r="N67" i="21"/>
  <c r="O67" i="21"/>
  <c r="P67" i="21"/>
  <c r="Q67" i="21"/>
  <c r="R67" i="21"/>
  <c r="U67" i="21"/>
  <c r="L68" i="21"/>
  <c r="M68" i="21"/>
  <c r="N68" i="21"/>
  <c r="O68" i="21"/>
  <c r="P68" i="21"/>
  <c r="Q68" i="21"/>
  <c r="R68" i="21"/>
  <c r="V68" i="21" s="1"/>
  <c r="S68" i="21"/>
  <c r="T68" i="21"/>
  <c r="U68" i="21"/>
  <c r="L69" i="21"/>
  <c r="M69" i="21"/>
  <c r="N69" i="21"/>
  <c r="O69" i="21"/>
  <c r="P69" i="21"/>
  <c r="U69" i="21" s="1"/>
  <c r="Q69" i="21"/>
  <c r="R69" i="21"/>
  <c r="T69" i="21"/>
  <c r="L70" i="21"/>
  <c r="M70" i="21"/>
  <c r="S70" i="21" s="1"/>
  <c r="V70" i="21" s="1"/>
  <c r="N70" i="21"/>
  <c r="O70" i="21"/>
  <c r="P70" i="21"/>
  <c r="Q70" i="21"/>
  <c r="R70" i="21"/>
  <c r="T70" i="21"/>
  <c r="U70" i="21"/>
  <c r="L71" i="21"/>
  <c r="M71" i="21"/>
  <c r="N71" i="21"/>
  <c r="O71" i="21"/>
  <c r="P71" i="21"/>
  <c r="U71" i="21" s="1"/>
  <c r="Q71" i="21"/>
  <c r="R71" i="21"/>
  <c r="S71" i="21"/>
  <c r="T71" i="21"/>
  <c r="L72" i="21"/>
  <c r="M72" i="21"/>
  <c r="N72" i="21"/>
  <c r="O72" i="21"/>
  <c r="P72" i="21"/>
  <c r="S72" i="21" s="1"/>
  <c r="V72" i="21" s="1"/>
  <c r="Q72" i="21"/>
  <c r="R72" i="21"/>
  <c r="T72" i="21"/>
  <c r="L73" i="21"/>
  <c r="M73" i="21"/>
  <c r="S73" i="21" s="1"/>
  <c r="V73" i="21" s="1"/>
  <c r="N73" i="21"/>
  <c r="O73" i="21"/>
  <c r="P73" i="21"/>
  <c r="Q73" i="21"/>
  <c r="R73" i="21"/>
  <c r="U73" i="21"/>
  <c r="L74" i="21"/>
  <c r="M74" i="21"/>
  <c r="N74" i="21"/>
  <c r="O74" i="21"/>
  <c r="P74" i="21"/>
  <c r="U74" i="21" s="1"/>
  <c r="Q74" i="21"/>
  <c r="R74" i="21"/>
  <c r="T74" i="21"/>
  <c r="L75" i="21"/>
  <c r="M75" i="21"/>
  <c r="S75" i="21" s="1"/>
  <c r="V75" i="21" s="1"/>
  <c r="N75" i="21"/>
  <c r="O75" i="21"/>
  <c r="P75" i="21"/>
  <c r="Q75" i="21"/>
  <c r="R75" i="21"/>
  <c r="U75" i="21"/>
  <c r="L76" i="21"/>
  <c r="M76" i="21"/>
  <c r="S76" i="21" s="1"/>
  <c r="N76" i="21"/>
  <c r="O76" i="21"/>
  <c r="P76" i="21"/>
  <c r="Q76" i="21"/>
  <c r="R76" i="21"/>
  <c r="V76" i="21" s="1"/>
  <c r="T76" i="21"/>
  <c r="U76" i="21"/>
  <c r="L77" i="21"/>
  <c r="M77" i="21"/>
  <c r="N77" i="21"/>
  <c r="O77" i="21"/>
  <c r="P77" i="21"/>
  <c r="U77" i="21" s="1"/>
  <c r="Q77" i="21"/>
  <c r="R77" i="21"/>
  <c r="T77" i="21"/>
  <c r="L78" i="21"/>
  <c r="M78" i="21"/>
  <c r="S78" i="21" s="1"/>
  <c r="V78" i="21" s="1"/>
  <c r="N78" i="21"/>
  <c r="O78" i="21"/>
  <c r="P78" i="21"/>
  <c r="Q78" i="21"/>
  <c r="R78" i="21"/>
  <c r="T78" i="21"/>
  <c r="U78" i="21"/>
  <c r="L79" i="21"/>
  <c r="M79" i="21"/>
  <c r="N79" i="21"/>
  <c r="O79" i="21"/>
  <c r="P79" i="21"/>
  <c r="Q79" i="21"/>
  <c r="R79" i="21"/>
  <c r="V79" i="21" s="1"/>
  <c r="S79" i="21"/>
  <c r="T79" i="21"/>
  <c r="U79" i="21"/>
  <c r="L80" i="21"/>
  <c r="M80" i="21"/>
  <c r="N80" i="21"/>
  <c r="O80" i="21"/>
  <c r="P80" i="21"/>
  <c r="S80" i="21" s="1"/>
  <c r="V80" i="21" s="1"/>
  <c r="Q80" i="21"/>
  <c r="R80" i="21"/>
  <c r="T80" i="21"/>
  <c r="L81" i="21"/>
  <c r="M81" i="21"/>
  <c r="S81" i="21" s="1"/>
  <c r="V81" i="21" s="1"/>
  <c r="N81" i="21"/>
  <c r="O81" i="21"/>
  <c r="P81" i="21"/>
  <c r="Q81" i="21"/>
  <c r="R81" i="21"/>
  <c r="U81" i="21"/>
  <c r="L82" i="21"/>
  <c r="M82" i="21"/>
  <c r="N82" i="21"/>
  <c r="O82" i="21"/>
  <c r="P82" i="21"/>
  <c r="U82" i="21" s="1"/>
  <c r="Q82" i="21"/>
  <c r="R82" i="21"/>
  <c r="T82" i="21"/>
  <c r="L83" i="21"/>
  <c r="M83" i="21"/>
  <c r="S83" i="21" s="1"/>
  <c r="V83" i="21" s="1"/>
  <c r="N83" i="21"/>
  <c r="O83" i="21"/>
  <c r="P83" i="21"/>
  <c r="Q83" i="21"/>
  <c r="R83" i="21"/>
  <c r="U83" i="21"/>
  <c r="L84" i="21"/>
  <c r="M84" i="21"/>
  <c r="S84" i="21" s="1"/>
  <c r="N84" i="21"/>
  <c r="O84" i="21"/>
  <c r="P84" i="21"/>
  <c r="Q84" i="21"/>
  <c r="R84" i="21"/>
  <c r="T84" i="21"/>
  <c r="U84" i="21"/>
  <c r="L85" i="21"/>
  <c r="M85" i="21"/>
  <c r="N85" i="21"/>
  <c r="O85" i="21"/>
  <c r="P85" i="21"/>
  <c r="U85" i="21" s="1"/>
  <c r="Q85" i="21"/>
  <c r="R85" i="21"/>
  <c r="T85" i="21"/>
  <c r="L86" i="21"/>
  <c r="M86" i="21"/>
  <c r="S86" i="21" s="1"/>
  <c r="V86" i="21" s="1"/>
  <c r="N86" i="21"/>
  <c r="O86" i="21"/>
  <c r="P86" i="21"/>
  <c r="Q86" i="21"/>
  <c r="R86" i="21"/>
  <c r="T86" i="21"/>
  <c r="U86" i="21"/>
  <c r="L87" i="21"/>
  <c r="M87" i="21"/>
  <c r="N87" i="21"/>
  <c r="O87" i="21"/>
  <c r="P87" i="21"/>
  <c r="Q87" i="21"/>
  <c r="R87" i="21"/>
  <c r="V87" i="21" s="1"/>
  <c r="S87" i="21"/>
  <c r="T87" i="21"/>
  <c r="U87" i="21"/>
  <c r="L88" i="21"/>
  <c r="M88" i="21"/>
  <c r="N88" i="21"/>
  <c r="O88" i="21"/>
  <c r="P88" i="21"/>
  <c r="S88" i="21" s="1"/>
  <c r="V88" i="21" s="1"/>
  <c r="Q88" i="21"/>
  <c r="R88" i="21"/>
  <c r="T88" i="21"/>
  <c r="L89" i="21"/>
  <c r="M89" i="21"/>
  <c r="S89" i="21" s="1"/>
  <c r="V89" i="21" s="1"/>
  <c r="N89" i="21"/>
  <c r="O89" i="21"/>
  <c r="P89" i="21"/>
  <c r="Q89" i="21"/>
  <c r="R89" i="21"/>
  <c r="U89" i="21"/>
  <c r="L90" i="21"/>
  <c r="M90" i="21"/>
  <c r="N90" i="21"/>
  <c r="O90" i="21"/>
  <c r="P90" i="21"/>
  <c r="U90" i="21" s="1"/>
  <c r="Q90" i="21"/>
  <c r="R90" i="21"/>
  <c r="T90" i="21"/>
  <c r="L91" i="21"/>
  <c r="M91" i="21"/>
  <c r="S91" i="21" s="1"/>
  <c r="V91" i="21" s="1"/>
  <c r="N91" i="21"/>
  <c r="O91" i="21"/>
  <c r="P91" i="21"/>
  <c r="Q91" i="21"/>
  <c r="R91" i="21"/>
  <c r="U91" i="21"/>
  <c r="L92" i="21"/>
  <c r="M92" i="21"/>
  <c r="N92" i="21"/>
  <c r="O92" i="21"/>
  <c r="P92" i="21"/>
  <c r="Q92" i="21"/>
  <c r="R92" i="21"/>
  <c r="V92" i="21" s="1"/>
  <c r="S92" i="21"/>
  <c r="T92" i="21"/>
  <c r="U92" i="21"/>
  <c r="L93" i="21"/>
  <c r="M93" i="21"/>
  <c r="N93" i="21"/>
  <c r="O93" i="21"/>
  <c r="P93" i="21"/>
  <c r="U93" i="21" s="1"/>
  <c r="Q93" i="21"/>
  <c r="R93" i="21"/>
  <c r="T93" i="21"/>
  <c r="L94" i="21"/>
  <c r="M94" i="21"/>
  <c r="S94" i="21" s="1"/>
  <c r="V94" i="21" s="1"/>
  <c r="N94" i="21"/>
  <c r="O94" i="21"/>
  <c r="P94" i="21"/>
  <c r="Q94" i="21"/>
  <c r="R94" i="21"/>
  <c r="T94" i="21"/>
  <c r="U94" i="21"/>
  <c r="L95" i="21"/>
  <c r="M95" i="21"/>
  <c r="N95" i="21"/>
  <c r="O95" i="21"/>
  <c r="P95" i="21"/>
  <c r="Q95" i="21"/>
  <c r="R95" i="21"/>
  <c r="V95" i="21" s="1"/>
  <c r="S95" i="21"/>
  <c r="T95" i="21"/>
  <c r="U95" i="21"/>
  <c r="L96" i="21"/>
  <c r="M96" i="21"/>
  <c r="T96" i="21" s="1"/>
  <c r="N96" i="21"/>
  <c r="O96" i="21"/>
  <c r="P96" i="21"/>
  <c r="S96" i="21" s="1"/>
  <c r="V96" i="21" s="1"/>
  <c r="Q96" i="21"/>
  <c r="R96" i="21"/>
  <c r="L97" i="21"/>
  <c r="M97" i="21"/>
  <c r="S97" i="21" s="1"/>
  <c r="V97" i="21" s="1"/>
  <c r="N97" i="21"/>
  <c r="O97" i="21"/>
  <c r="P97" i="21"/>
  <c r="Q97" i="21"/>
  <c r="R97" i="21"/>
  <c r="U97" i="21"/>
  <c r="L98" i="21"/>
  <c r="M98" i="21"/>
  <c r="N98" i="21"/>
  <c r="O98" i="21"/>
  <c r="P98" i="21"/>
  <c r="U98" i="21" s="1"/>
  <c r="Q98" i="21"/>
  <c r="R98" i="21"/>
  <c r="T98" i="21"/>
  <c r="L99" i="21"/>
  <c r="M99" i="21"/>
  <c r="S99" i="21" s="1"/>
  <c r="V99" i="21" s="1"/>
  <c r="N99" i="21"/>
  <c r="O99" i="21"/>
  <c r="P99" i="21"/>
  <c r="Q99" i="21"/>
  <c r="R99" i="21"/>
  <c r="U99" i="21"/>
  <c r="L100" i="21"/>
  <c r="M100" i="21"/>
  <c r="N100" i="21"/>
  <c r="O100" i="21"/>
  <c r="P100" i="21"/>
  <c r="Q100" i="21"/>
  <c r="R100" i="21"/>
  <c r="V100" i="21" s="1"/>
  <c r="S100" i="21"/>
  <c r="T100" i="21"/>
  <c r="U100" i="21"/>
  <c r="L101" i="21"/>
  <c r="M101" i="21"/>
  <c r="N101" i="21"/>
  <c r="O101" i="21"/>
  <c r="P101" i="21"/>
  <c r="U101" i="21" s="1"/>
  <c r="Q101" i="21"/>
  <c r="R101" i="21"/>
  <c r="T101" i="21"/>
  <c r="L102" i="21"/>
  <c r="M102" i="21"/>
  <c r="S102" i="21" s="1"/>
  <c r="V102" i="21" s="1"/>
  <c r="N102" i="21"/>
  <c r="O102" i="21"/>
  <c r="P102" i="21"/>
  <c r="Q102" i="21"/>
  <c r="R102" i="21"/>
  <c r="T102" i="21"/>
  <c r="U102" i="21"/>
  <c r="L103" i="21"/>
  <c r="M103" i="21"/>
  <c r="N103" i="21"/>
  <c r="O103" i="21"/>
  <c r="P103" i="21"/>
  <c r="Q103" i="21"/>
  <c r="R103" i="21"/>
  <c r="V103" i="21" s="1"/>
  <c r="S103" i="21"/>
  <c r="T103" i="21"/>
  <c r="U103" i="21"/>
  <c r="L104" i="21"/>
  <c r="M104" i="21"/>
  <c r="S104" i="21" s="1"/>
  <c r="V104" i="21" s="1"/>
  <c r="N104" i="21"/>
  <c r="O104" i="21"/>
  <c r="P104" i="21"/>
  <c r="U104" i="21" s="1"/>
  <c r="Q104" i="21"/>
  <c r="R104" i="21"/>
  <c r="T104" i="21"/>
  <c r="L105" i="21"/>
  <c r="M105" i="21"/>
  <c r="T105" i="21" s="1"/>
  <c r="N105" i="21"/>
  <c r="O105" i="21"/>
  <c r="P105" i="21"/>
  <c r="Q105" i="21"/>
  <c r="R105" i="21"/>
  <c r="S105" i="21"/>
  <c r="V105" i="21" s="1"/>
  <c r="U105" i="21"/>
  <c r="L106" i="21"/>
  <c r="M106" i="21"/>
  <c r="N106" i="21"/>
  <c r="O106" i="21"/>
  <c r="P106" i="21"/>
  <c r="U106" i="21" s="1"/>
  <c r="Q106" i="21"/>
  <c r="R106" i="21"/>
  <c r="T106" i="21"/>
  <c r="L107" i="21"/>
  <c r="M107" i="21"/>
  <c r="S107" i="21" s="1"/>
  <c r="V107" i="21" s="1"/>
  <c r="N107" i="21"/>
  <c r="O107" i="21"/>
  <c r="P107" i="21"/>
  <c r="Q107" i="21"/>
  <c r="R107" i="21"/>
  <c r="U107" i="21"/>
  <c r="L108" i="21"/>
  <c r="M108" i="21"/>
  <c r="N108" i="21"/>
  <c r="O108" i="21"/>
  <c r="P108" i="21"/>
  <c r="Q108" i="21"/>
  <c r="R108" i="21"/>
  <c r="V108" i="21" s="1"/>
  <c r="S108" i="21"/>
  <c r="T108" i="21"/>
  <c r="U108" i="21"/>
  <c r="L109" i="21"/>
  <c r="M109" i="21"/>
  <c r="N109" i="21"/>
  <c r="O109" i="21"/>
  <c r="P109" i="21"/>
  <c r="U109" i="21" s="1"/>
  <c r="Q109" i="21"/>
  <c r="R109" i="21"/>
  <c r="T109" i="21"/>
  <c r="L110" i="21"/>
  <c r="M110" i="21"/>
  <c r="S110" i="21" s="1"/>
  <c r="V110" i="21" s="1"/>
  <c r="N110" i="21"/>
  <c r="O110" i="21"/>
  <c r="P110" i="21"/>
  <c r="Q110" i="21"/>
  <c r="R110" i="21"/>
  <c r="T110" i="21"/>
  <c r="U110" i="21"/>
  <c r="L111" i="21"/>
  <c r="M111" i="21"/>
  <c r="N111" i="21"/>
  <c r="O111" i="21"/>
  <c r="P111" i="21"/>
  <c r="Q111" i="21"/>
  <c r="R111" i="21"/>
  <c r="V111" i="21" s="1"/>
  <c r="S111" i="21"/>
  <c r="T111" i="21"/>
  <c r="U111" i="21"/>
  <c r="L112" i="21"/>
  <c r="M112" i="21"/>
  <c r="N112" i="21"/>
  <c r="O112" i="21"/>
  <c r="P112" i="21"/>
  <c r="S112" i="21" s="1"/>
  <c r="V112" i="21" s="1"/>
  <c r="Q112" i="21"/>
  <c r="R112" i="21"/>
  <c r="T112" i="21"/>
  <c r="L113" i="21"/>
  <c r="M113" i="21"/>
  <c r="T113" i="21" s="1"/>
  <c r="N113" i="21"/>
  <c r="O113" i="21"/>
  <c r="P113" i="21"/>
  <c r="Q113" i="21"/>
  <c r="R113" i="21"/>
  <c r="S113" i="21"/>
  <c r="V113" i="21" s="1"/>
  <c r="U113" i="21"/>
  <c r="L114" i="21"/>
  <c r="M114" i="21"/>
  <c r="N114" i="21"/>
  <c r="O114" i="21"/>
  <c r="P114" i="21"/>
  <c r="U114" i="21" s="1"/>
  <c r="Q114" i="21"/>
  <c r="R114" i="21"/>
  <c r="T114" i="21"/>
  <c r="L115" i="21"/>
  <c r="M115" i="21"/>
  <c r="S115" i="21" s="1"/>
  <c r="V115" i="21" s="1"/>
  <c r="N115" i="21"/>
  <c r="O115" i="21"/>
  <c r="P115" i="21"/>
  <c r="Q115" i="21"/>
  <c r="R115" i="21"/>
  <c r="U115" i="21"/>
  <c r="L116" i="21"/>
  <c r="M116" i="21"/>
  <c r="S116" i="21" s="1"/>
  <c r="N116" i="21"/>
  <c r="O116" i="21"/>
  <c r="P116" i="21"/>
  <c r="Q116" i="21"/>
  <c r="R116" i="21"/>
  <c r="V116" i="21" s="1"/>
  <c r="T116" i="21"/>
  <c r="U116" i="21"/>
  <c r="L117" i="21"/>
  <c r="M117" i="21"/>
  <c r="T117" i="21" s="1"/>
  <c r="N117" i="21"/>
  <c r="O117" i="21"/>
  <c r="P117" i="21"/>
  <c r="U117" i="21" s="1"/>
  <c r="Q117" i="21"/>
  <c r="R117" i="21"/>
  <c r="L118" i="21"/>
  <c r="M118" i="21"/>
  <c r="S118" i="21" s="1"/>
  <c r="V118" i="21" s="1"/>
  <c r="N118" i="21"/>
  <c r="O118" i="21"/>
  <c r="P118" i="21"/>
  <c r="Q118" i="21"/>
  <c r="R118" i="21"/>
  <c r="T118" i="21"/>
  <c r="U118" i="21"/>
  <c r="L119" i="21"/>
  <c r="M119" i="21"/>
  <c r="N119" i="21"/>
  <c r="O119" i="21"/>
  <c r="P119" i="21"/>
  <c r="Q119" i="21"/>
  <c r="R119" i="21"/>
  <c r="V119" i="21" s="1"/>
  <c r="S119" i="21"/>
  <c r="T119" i="21"/>
  <c r="U119" i="21"/>
  <c r="L120" i="21"/>
  <c r="M120" i="21"/>
  <c r="S120" i="21" s="1"/>
  <c r="V120" i="21" s="1"/>
  <c r="N120" i="21"/>
  <c r="O120" i="21"/>
  <c r="P120" i="21"/>
  <c r="U120" i="21" s="1"/>
  <c r="Q120" i="21"/>
  <c r="R120" i="21"/>
  <c r="T120" i="21"/>
  <c r="L121" i="21"/>
  <c r="M121" i="21"/>
  <c r="T121" i="21" s="1"/>
  <c r="N121" i="21"/>
  <c r="O121" i="21"/>
  <c r="P121" i="21"/>
  <c r="Q121" i="21"/>
  <c r="R121" i="21"/>
  <c r="S121" i="21"/>
  <c r="V121" i="21" s="1"/>
  <c r="U121" i="21"/>
  <c r="L122" i="21"/>
  <c r="M122" i="21"/>
  <c r="N122" i="21"/>
  <c r="O122" i="21"/>
  <c r="P122" i="21"/>
  <c r="U122" i="21" s="1"/>
  <c r="Q122" i="21"/>
  <c r="R122" i="21"/>
  <c r="T122" i="21"/>
  <c r="L123" i="21"/>
  <c r="M123" i="21"/>
  <c r="S123" i="21" s="1"/>
  <c r="V123" i="21" s="1"/>
  <c r="N123" i="21"/>
  <c r="O123" i="21"/>
  <c r="P123" i="21"/>
  <c r="Q123" i="21"/>
  <c r="R123" i="21"/>
  <c r="U123" i="21"/>
  <c r="L124" i="21"/>
  <c r="M124" i="21"/>
  <c r="S124" i="21" s="1"/>
  <c r="N124" i="21"/>
  <c r="O124" i="21"/>
  <c r="P124" i="21"/>
  <c r="Q124" i="21"/>
  <c r="R124" i="21"/>
  <c r="T124" i="21"/>
  <c r="U124" i="21"/>
  <c r="L125" i="21"/>
  <c r="M125" i="21"/>
  <c r="N125" i="21"/>
  <c r="O125" i="21"/>
  <c r="P125" i="21"/>
  <c r="U125" i="21" s="1"/>
  <c r="Q125" i="21"/>
  <c r="R125" i="21"/>
  <c r="T125" i="21"/>
  <c r="L126" i="21"/>
  <c r="M126" i="21"/>
  <c r="S126" i="21" s="1"/>
  <c r="V126" i="21" s="1"/>
  <c r="N126" i="21"/>
  <c r="O126" i="21"/>
  <c r="P126" i="21"/>
  <c r="Q126" i="21"/>
  <c r="R126" i="21"/>
  <c r="T126" i="21"/>
  <c r="U126" i="21"/>
  <c r="L127" i="21"/>
  <c r="M127" i="21"/>
  <c r="N127" i="21"/>
  <c r="O127" i="21"/>
  <c r="P127" i="21"/>
  <c r="Q127" i="21"/>
  <c r="R127" i="21"/>
  <c r="V127" i="21" s="1"/>
  <c r="S127" i="21"/>
  <c r="T127" i="21"/>
  <c r="U127" i="21"/>
  <c r="L128" i="21"/>
  <c r="M128" i="21"/>
  <c r="N128" i="21"/>
  <c r="O128" i="21"/>
  <c r="P128" i="21"/>
  <c r="S128" i="21" s="1"/>
  <c r="V128" i="21" s="1"/>
  <c r="Q128" i="21"/>
  <c r="R128" i="21"/>
  <c r="T128" i="21"/>
  <c r="L129" i="21"/>
  <c r="M129" i="21"/>
  <c r="T129" i="21" s="1"/>
  <c r="N129" i="21"/>
  <c r="O129" i="21"/>
  <c r="P129" i="21"/>
  <c r="Q129" i="21"/>
  <c r="R129" i="21"/>
  <c r="S129" i="21"/>
  <c r="V129" i="21" s="1"/>
  <c r="U129" i="21"/>
  <c r="L130" i="21"/>
  <c r="M130" i="21"/>
  <c r="N130" i="21"/>
  <c r="O130" i="21"/>
  <c r="P130" i="21"/>
  <c r="U130" i="21" s="1"/>
  <c r="Q130" i="21"/>
  <c r="R130" i="21"/>
  <c r="T130" i="21"/>
  <c r="L131" i="21"/>
  <c r="M131" i="21"/>
  <c r="S131" i="21" s="1"/>
  <c r="V131" i="21" s="1"/>
  <c r="N131" i="21"/>
  <c r="O131" i="21"/>
  <c r="P131" i="21"/>
  <c r="Q131" i="21"/>
  <c r="R131" i="21"/>
  <c r="U131" i="21"/>
  <c r="L132" i="21"/>
  <c r="M132" i="21"/>
  <c r="N132" i="21"/>
  <c r="O132" i="21"/>
  <c r="P132" i="21"/>
  <c r="Q132" i="21"/>
  <c r="R132" i="21"/>
  <c r="V132" i="21" s="1"/>
  <c r="S132" i="21"/>
  <c r="T132" i="21"/>
  <c r="U132" i="21"/>
  <c r="L133" i="21"/>
  <c r="M133" i="21"/>
  <c r="N133" i="21"/>
  <c r="O133" i="21"/>
  <c r="P133" i="21"/>
  <c r="U133" i="21" s="1"/>
  <c r="Q133" i="21"/>
  <c r="R133" i="21"/>
  <c r="T133" i="21"/>
  <c r="L134" i="21"/>
  <c r="M134" i="21"/>
  <c r="S134" i="21" s="1"/>
  <c r="V134" i="21" s="1"/>
  <c r="N134" i="21"/>
  <c r="O134" i="21"/>
  <c r="P134" i="21"/>
  <c r="Q134" i="21"/>
  <c r="R134" i="21"/>
  <c r="T134" i="21"/>
  <c r="U134" i="21"/>
  <c r="L135" i="21"/>
  <c r="M135" i="21"/>
  <c r="N135" i="21"/>
  <c r="O135" i="21"/>
  <c r="P135" i="21"/>
  <c r="Q135" i="21"/>
  <c r="R135" i="21"/>
  <c r="V135" i="21" s="1"/>
  <c r="S135" i="21"/>
  <c r="T135" i="21"/>
  <c r="U135" i="21"/>
  <c r="L136" i="21"/>
  <c r="M136" i="21"/>
  <c r="N136" i="21"/>
  <c r="O136" i="21"/>
  <c r="P136" i="21"/>
  <c r="S136" i="21" s="1"/>
  <c r="V136" i="21" s="1"/>
  <c r="Q136" i="21"/>
  <c r="R136" i="21"/>
  <c r="T136" i="21"/>
  <c r="L137" i="21"/>
  <c r="M137" i="21"/>
  <c r="T137" i="21" s="1"/>
  <c r="N137" i="21"/>
  <c r="O137" i="21"/>
  <c r="P137" i="21"/>
  <c r="Q137" i="21"/>
  <c r="R137" i="21"/>
  <c r="S137" i="21"/>
  <c r="V137" i="21" s="1"/>
  <c r="U137" i="21"/>
  <c r="L138" i="21"/>
  <c r="M138" i="21"/>
  <c r="N138" i="21"/>
  <c r="O138" i="21"/>
  <c r="P138" i="21"/>
  <c r="U138" i="21" s="1"/>
  <c r="Q138" i="21"/>
  <c r="R138" i="21"/>
  <c r="T138" i="21"/>
  <c r="L139" i="21"/>
  <c r="M139" i="21"/>
  <c r="S139" i="21" s="1"/>
  <c r="V139" i="21" s="1"/>
  <c r="N139" i="21"/>
  <c r="O139" i="21"/>
  <c r="P139" i="21"/>
  <c r="Q139" i="21"/>
  <c r="R139" i="21"/>
  <c r="U139" i="21"/>
  <c r="L140" i="21"/>
  <c r="M140" i="21"/>
  <c r="N140" i="21"/>
  <c r="O140" i="21"/>
  <c r="P140" i="21"/>
  <c r="Q140" i="21"/>
  <c r="R140" i="21"/>
  <c r="V140" i="21" s="1"/>
  <c r="S140" i="21"/>
  <c r="T140" i="21"/>
  <c r="U140" i="21"/>
  <c r="L141" i="21"/>
  <c r="M141" i="21"/>
  <c r="N141" i="21"/>
  <c r="O141" i="21"/>
  <c r="P141" i="21"/>
  <c r="U141" i="21" s="1"/>
  <c r="Q141" i="21"/>
  <c r="R141" i="21"/>
  <c r="T141" i="21"/>
  <c r="L142" i="21"/>
  <c r="M142" i="21"/>
  <c r="S142" i="21" s="1"/>
  <c r="V142" i="21" s="1"/>
  <c r="N142" i="21"/>
  <c r="O142" i="21"/>
  <c r="P142" i="21"/>
  <c r="Q142" i="21"/>
  <c r="R142" i="21"/>
  <c r="T142" i="21"/>
  <c r="U142" i="21"/>
  <c r="L143" i="21"/>
  <c r="M143" i="21"/>
  <c r="N143" i="21"/>
  <c r="O143" i="21"/>
  <c r="P143" i="21"/>
  <c r="U143" i="21" s="1"/>
  <c r="Q143" i="21"/>
  <c r="R143" i="21"/>
  <c r="V143" i="21" s="1"/>
  <c r="S143" i="21"/>
  <c r="T143" i="21"/>
  <c r="L144" i="21"/>
  <c r="M144" i="21"/>
  <c r="N144" i="21"/>
  <c r="O144" i="21"/>
  <c r="P144" i="21"/>
  <c r="S144" i="21" s="1"/>
  <c r="V144" i="21" s="1"/>
  <c r="Q144" i="21"/>
  <c r="R144" i="21"/>
  <c r="T144" i="21"/>
  <c r="L145" i="21"/>
  <c r="M145" i="21"/>
  <c r="T145" i="21" s="1"/>
  <c r="N145" i="21"/>
  <c r="O145" i="21"/>
  <c r="P145" i="21"/>
  <c r="Q145" i="21"/>
  <c r="R145" i="21"/>
  <c r="S145" i="21"/>
  <c r="V145" i="21" s="1"/>
  <c r="U145" i="21"/>
  <c r="L146" i="21"/>
  <c r="M146" i="21"/>
  <c r="N146" i="21"/>
  <c r="O146" i="21"/>
  <c r="P146" i="21"/>
  <c r="U146" i="21" s="1"/>
  <c r="Q146" i="21"/>
  <c r="R146" i="21"/>
  <c r="T146" i="21"/>
  <c r="L147" i="21"/>
  <c r="M147" i="21"/>
  <c r="S147" i="21" s="1"/>
  <c r="V147" i="21" s="1"/>
  <c r="N147" i="21"/>
  <c r="O147" i="21"/>
  <c r="P147" i="21"/>
  <c r="Q147" i="21"/>
  <c r="R147" i="21"/>
  <c r="U147" i="21"/>
  <c r="L148" i="21"/>
  <c r="M148" i="21"/>
  <c r="N148" i="21"/>
  <c r="O148" i="21"/>
  <c r="P148" i="21"/>
  <c r="Q148" i="21"/>
  <c r="R148" i="21"/>
  <c r="V148" i="21" s="1"/>
  <c r="S148" i="21"/>
  <c r="T148" i="21"/>
  <c r="U148" i="21"/>
  <c r="L149" i="21"/>
  <c r="M149" i="21"/>
  <c r="N149" i="21"/>
  <c r="O149" i="21"/>
  <c r="P149" i="21"/>
  <c r="U149" i="21" s="1"/>
  <c r="Q149" i="21"/>
  <c r="R149" i="21"/>
  <c r="T149" i="21"/>
  <c r="L150" i="21"/>
  <c r="M150" i="21"/>
  <c r="S150" i="21" s="1"/>
  <c r="V150" i="21" s="1"/>
  <c r="N150" i="21"/>
  <c r="O150" i="21"/>
  <c r="P150" i="21"/>
  <c r="Q150" i="21"/>
  <c r="R150" i="21"/>
  <c r="T150" i="21"/>
  <c r="U150" i="21"/>
  <c r="L151" i="21"/>
  <c r="M151" i="21"/>
  <c r="N151" i="21"/>
  <c r="O151" i="21"/>
  <c r="P151" i="21"/>
  <c r="Q151" i="21"/>
  <c r="R151" i="21"/>
  <c r="V151" i="21" s="1"/>
  <c r="S151" i="21"/>
  <c r="T151" i="21"/>
  <c r="U151" i="21"/>
  <c r="L152" i="21"/>
  <c r="M152" i="21"/>
  <c r="N152" i="21"/>
  <c r="O152" i="21"/>
  <c r="P152" i="21"/>
  <c r="S152" i="21" s="1"/>
  <c r="V152" i="21" s="1"/>
  <c r="Q152" i="21"/>
  <c r="R152" i="21"/>
  <c r="T152" i="21"/>
  <c r="L153" i="21"/>
  <c r="M153" i="21"/>
  <c r="T153" i="21" s="1"/>
  <c r="N153" i="21"/>
  <c r="O153" i="21"/>
  <c r="P153" i="21"/>
  <c r="Q153" i="21"/>
  <c r="R153" i="21"/>
  <c r="S153" i="21"/>
  <c r="V153" i="21" s="1"/>
  <c r="U153" i="21"/>
  <c r="L154" i="21"/>
  <c r="M154" i="21"/>
  <c r="N154" i="21"/>
  <c r="O154" i="21"/>
  <c r="P154" i="21"/>
  <c r="Q154" i="21"/>
  <c r="R154" i="21"/>
  <c r="T154" i="21"/>
  <c r="L155" i="21"/>
  <c r="M155" i="21"/>
  <c r="N155" i="21"/>
  <c r="O155" i="21"/>
  <c r="P155" i="21"/>
  <c r="Q155" i="21"/>
  <c r="R155" i="21"/>
  <c r="U155" i="21"/>
  <c r="L156" i="21"/>
  <c r="M156" i="21"/>
  <c r="N156" i="21"/>
  <c r="O156" i="21"/>
  <c r="P156" i="21"/>
  <c r="Q156" i="21"/>
  <c r="R156" i="21"/>
  <c r="V156" i="21" s="1"/>
  <c r="S156" i="21"/>
  <c r="T156" i="21"/>
  <c r="U156" i="21"/>
  <c r="L157" i="21"/>
  <c r="M157" i="21"/>
  <c r="S157" i="21" s="1"/>
  <c r="N157" i="21"/>
  <c r="O157" i="21"/>
  <c r="P157" i="21"/>
  <c r="U157" i="21" s="1"/>
  <c r="Q157" i="21"/>
  <c r="R157" i="21"/>
  <c r="T157" i="21"/>
  <c r="L158" i="21"/>
  <c r="M158" i="21"/>
  <c r="S158" i="21" s="1"/>
  <c r="V158" i="21" s="1"/>
  <c r="N158" i="21"/>
  <c r="O158" i="21"/>
  <c r="P158" i="21"/>
  <c r="Q158" i="21"/>
  <c r="R158" i="21"/>
  <c r="T158" i="21"/>
  <c r="U158" i="21"/>
  <c r="L159" i="21"/>
  <c r="M159" i="21"/>
  <c r="N159" i="21"/>
  <c r="O159" i="21"/>
  <c r="P159" i="21"/>
  <c r="U159" i="21" s="1"/>
  <c r="Q159" i="21"/>
  <c r="R159" i="21"/>
  <c r="V159" i="21" s="1"/>
  <c r="S159" i="21"/>
  <c r="T159" i="21"/>
  <c r="L160" i="21"/>
  <c r="M160" i="21"/>
  <c r="S160" i="21" s="1"/>
  <c r="N160" i="21"/>
  <c r="O160" i="21"/>
  <c r="P160" i="21"/>
  <c r="U160" i="21" s="1"/>
  <c r="Q160" i="21"/>
  <c r="R160" i="21"/>
  <c r="T160" i="21"/>
  <c r="V160" i="21"/>
  <c r="L161" i="21"/>
  <c r="M161" i="21"/>
  <c r="N161" i="21"/>
  <c r="O161" i="21"/>
  <c r="P161" i="21"/>
  <c r="Q161" i="21"/>
  <c r="R161" i="21"/>
  <c r="S161" i="21"/>
  <c r="V161" i="21" s="1"/>
  <c r="T161" i="21"/>
  <c r="U161" i="21"/>
  <c r="L162" i="21"/>
  <c r="M162" i="21"/>
  <c r="N162" i="21"/>
  <c r="O162" i="21"/>
  <c r="P162" i="21"/>
  <c r="U162" i="21" s="1"/>
  <c r="Q162" i="21"/>
  <c r="R162" i="21"/>
  <c r="T162" i="21"/>
  <c r="L163" i="21"/>
  <c r="M163" i="21"/>
  <c r="N163" i="21"/>
  <c r="O163" i="21"/>
  <c r="P163" i="21"/>
  <c r="Q163" i="21"/>
  <c r="R163" i="21"/>
  <c r="U163" i="21"/>
  <c r="L164" i="21"/>
  <c r="M164" i="21"/>
  <c r="S164" i="21" s="1"/>
  <c r="N164" i="21"/>
  <c r="O164" i="21"/>
  <c r="P164" i="21"/>
  <c r="Q164" i="21"/>
  <c r="R164" i="21"/>
  <c r="U164" i="21"/>
  <c r="L165" i="21"/>
  <c r="M165" i="21"/>
  <c r="N165" i="21"/>
  <c r="O165" i="21"/>
  <c r="P165" i="21"/>
  <c r="Q165" i="21"/>
  <c r="R165" i="21"/>
  <c r="T165" i="21"/>
  <c r="L166" i="21"/>
  <c r="M166" i="21"/>
  <c r="S166" i="21" s="1"/>
  <c r="N166" i="21"/>
  <c r="O166" i="21"/>
  <c r="P166" i="21"/>
  <c r="Q166" i="21"/>
  <c r="R166" i="21"/>
  <c r="T166" i="21"/>
  <c r="U166" i="21"/>
  <c r="V166" i="21"/>
  <c r="L167" i="21"/>
  <c r="M167" i="21"/>
  <c r="N167" i="21"/>
  <c r="O167" i="21"/>
  <c r="P167" i="21"/>
  <c r="U167" i="21" s="1"/>
  <c r="Q167" i="21"/>
  <c r="R167" i="21"/>
  <c r="V167" i="21" s="1"/>
  <c r="S167" i="21"/>
  <c r="T167" i="21"/>
  <c r="L168" i="21"/>
  <c r="M168" i="21"/>
  <c r="N168" i="21"/>
  <c r="O168" i="21"/>
  <c r="P168" i="21"/>
  <c r="U168" i="21" s="1"/>
  <c r="Q168" i="21"/>
  <c r="R168" i="21"/>
  <c r="L169" i="21"/>
  <c r="M169" i="21"/>
  <c r="S169" i="21" s="1"/>
  <c r="V169" i="21" s="1"/>
  <c r="N169" i="21"/>
  <c r="O169" i="21"/>
  <c r="P169" i="21"/>
  <c r="Q169" i="21"/>
  <c r="R169" i="21"/>
  <c r="U169" i="21"/>
  <c r="L170" i="21"/>
  <c r="M170" i="21"/>
  <c r="N170" i="21"/>
  <c r="O170" i="21"/>
  <c r="P170" i="21"/>
  <c r="U170" i="21" s="1"/>
  <c r="Q170" i="21"/>
  <c r="R170" i="21"/>
  <c r="V170" i="21" s="1"/>
  <c r="S170" i="21"/>
  <c r="T170" i="21"/>
  <c r="L171" i="21"/>
  <c r="M171" i="21"/>
  <c r="N171" i="21"/>
  <c r="O171" i="21"/>
  <c r="P171" i="21"/>
  <c r="Q171" i="21"/>
  <c r="R171" i="21"/>
  <c r="U171" i="21"/>
  <c r="L172" i="21"/>
  <c r="M172" i="21"/>
  <c r="N172" i="21"/>
  <c r="O172" i="21"/>
  <c r="P172" i="21"/>
  <c r="Q172" i="21"/>
  <c r="R172" i="21"/>
  <c r="S172" i="21"/>
  <c r="T172" i="21"/>
  <c r="U172" i="21"/>
  <c r="L173" i="21"/>
  <c r="M173" i="21"/>
  <c r="N173" i="21"/>
  <c r="O173" i="21"/>
  <c r="P173" i="21"/>
  <c r="Q173" i="21"/>
  <c r="R173" i="21"/>
  <c r="T173" i="21"/>
  <c r="L174" i="21"/>
  <c r="M174" i="21"/>
  <c r="S174" i="21" s="1"/>
  <c r="N174" i="21"/>
  <c r="O174" i="21"/>
  <c r="P174" i="21"/>
  <c r="Q174" i="21"/>
  <c r="R174" i="21"/>
  <c r="U174" i="21"/>
  <c r="V174" i="21"/>
  <c r="L175" i="21"/>
  <c r="M175" i="21"/>
  <c r="N175" i="21"/>
  <c r="O175" i="21"/>
  <c r="P175" i="21"/>
  <c r="U175" i="21" s="1"/>
  <c r="Q175" i="21"/>
  <c r="R175" i="21"/>
  <c r="V175" i="21" s="1"/>
  <c r="S175" i="21"/>
  <c r="T175" i="21"/>
  <c r="L176" i="21"/>
  <c r="M176" i="21"/>
  <c r="S176" i="21" s="1"/>
  <c r="V176" i="21" s="1"/>
  <c r="N176" i="21"/>
  <c r="O176" i="21"/>
  <c r="P176" i="21"/>
  <c r="U176" i="21" s="1"/>
  <c r="Q176" i="21"/>
  <c r="R176" i="21"/>
  <c r="T176" i="21"/>
  <c r="L177" i="21"/>
  <c r="M177" i="21"/>
  <c r="S177" i="21" s="1"/>
  <c r="V177" i="21" s="1"/>
  <c r="N177" i="21"/>
  <c r="O177" i="21"/>
  <c r="P177" i="21"/>
  <c r="Q177" i="21"/>
  <c r="R177" i="21"/>
  <c r="U177" i="21"/>
  <c r="L178" i="21"/>
  <c r="M178" i="21"/>
  <c r="N178" i="21"/>
  <c r="O178" i="21"/>
  <c r="P178" i="21"/>
  <c r="U178" i="21" s="1"/>
  <c r="Q178" i="21"/>
  <c r="R178" i="21"/>
  <c r="V178" i="21" s="1"/>
  <c r="S178" i="21"/>
  <c r="T178" i="21"/>
  <c r="L179" i="21"/>
  <c r="M179" i="21"/>
  <c r="N179" i="21"/>
  <c r="O179" i="21"/>
  <c r="P179" i="21"/>
  <c r="U179" i="21" s="1"/>
  <c r="Q179" i="21"/>
  <c r="R179" i="21"/>
  <c r="L180" i="21"/>
  <c r="M180" i="21"/>
  <c r="S180" i="21" s="1"/>
  <c r="N180" i="21"/>
  <c r="O180" i="21"/>
  <c r="P180" i="21"/>
  <c r="Q180" i="21"/>
  <c r="R180" i="21"/>
  <c r="U180" i="21"/>
  <c r="L181" i="21"/>
  <c r="M181" i="21"/>
  <c r="T181" i="21" s="1"/>
  <c r="N181" i="21"/>
  <c r="O181" i="21"/>
  <c r="P181" i="21"/>
  <c r="U181" i="21" s="1"/>
  <c r="Q181" i="21"/>
  <c r="R181" i="21"/>
  <c r="L182" i="21"/>
  <c r="M182" i="21"/>
  <c r="S182" i="21" s="1"/>
  <c r="N182" i="21"/>
  <c r="O182" i="21"/>
  <c r="P182" i="21"/>
  <c r="Q182" i="21"/>
  <c r="R182" i="21"/>
  <c r="U182" i="21"/>
  <c r="V182" i="21"/>
  <c r="L183" i="21"/>
  <c r="M183" i="21"/>
  <c r="N183" i="21"/>
  <c r="O183" i="21"/>
  <c r="P183" i="21"/>
  <c r="U183" i="21" s="1"/>
  <c r="Q183" i="21"/>
  <c r="R183" i="21"/>
  <c r="V183" i="21" s="1"/>
  <c r="S183" i="21"/>
  <c r="T183" i="21"/>
  <c r="L184" i="21"/>
  <c r="M184" i="21"/>
  <c r="S184" i="21" s="1"/>
  <c r="N184" i="21"/>
  <c r="O184" i="21"/>
  <c r="P184" i="21"/>
  <c r="U184" i="21" s="1"/>
  <c r="Q184" i="21"/>
  <c r="R184" i="21"/>
  <c r="T184" i="21"/>
  <c r="V184" i="21"/>
  <c r="L185" i="21"/>
  <c r="M185" i="21"/>
  <c r="N185" i="21"/>
  <c r="O185" i="21"/>
  <c r="P185" i="21"/>
  <c r="Q185" i="21"/>
  <c r="R185" i="21"/>
  <c r="S185" i="21"/>
  <c r="V185" i="21" s="1"/>
  <c r="T185" i="21"/>
  <c r="U185" i="21"/>
  <c r="L186" i="21"/>
  <c r="M186" i="21"/>
  <c r="N186" i="21"/>
  <c r="O186" i="21"/>
  <c r="P186" i="21"/>
  <c r="U186" i="21" s="1"/>
  <c r="Q186" i="21"/>
  <c r="R186" i="21"/>
  <c r="T186" i="21"/>
  <c r="L187" i="21"/>
  <c r="M187" i="21"/>
  <c r="N187" i="21"/>
  <c r="O187" i="21"/>
  <c r="P187" i="21"/>
  <c r="U187" i="21" s="1"/>
  <c r="Q187" i="21"/>
  <c r="R187" i="21"/>
  <c r="L188" i="21"/>
  <c r="M188" i="21"/>
  <c r="T188" i="21" s="1"/>
  <c r="N188" i="21"/>
  <c r="O188" i="21"/>
  <c r="P188" i="21"/>
  <c r="Q188" i="21"/>
  <c r="R188" i="21"/>
  <c r="S188" i="21"/>
  <c r="U188" i="21"/>
  <c r="L189" i="21"/>
  <c r="M189" i="21"/>
  <c r="S189" i="21" s="1"/>
  <c r="N189" i="21"/>
  <c r="O189" i="21"/>
  <c r="P189" i="21"/>
  <c r="U189" i="21" s="1"/>
  <c r="Q189" i="21"/>
  <c r="R189" i="21"/>
  <c r="T189" i="21"/>
  <c r="L190" i="21"/>
  <c r="M190" i="21"/>
  <c r="S190" i="21" s="1"/>
  <c r="N190" i="21"/>
  <c r="O190" i="21"/>
  <c r="P190" i="21"/>
  <c r="Q190" i="21"/>
  <c r="R190" i="21"/>
  <c r="U190" i="21"/>
  <c r="V190" i="21"/>
  <c r="L191" i="21"/>
  <c r="M191" i="21"/>
  <c r="N191" i="21"/>
  <c r="O191" i="21"/>
  <c r="P191" i="21"/>
  <c r="U191" i="21" s="1"/>
  <c r="Q191" i="21"/>
  <c r="R191" i="21"/>
  <c r="S191" i="21"/>
  <c r="T191" i="21"/>
  <c r="L192" i="21"/>
  <c r="M192" i="21"/>
  <c r="N192" i="21"/>
  <c r="O192" i="21"/>
  <c r="P192" i="21"/>
  <c r="U192" i="21" s="1"/>
  <c r="Q192" i="21"/>
  <c r="R192" i="21"/>
  <c r="L193" i="21"/>
  <c r="M193" i="21"/>
  <c r="S193" i="21" s="1"/>
  <c r="V193" i="21" s="1"/>
  <c r="N193" i="21"/>
  <c r="O193" i="21"/>
  <c r="P193" i="21"/>
  <c r="Q193" i="21"/>
  <c r="R193" i="21"/>
  <c r="U193" i="21"/>
  <c r="L194" i="21"/>
  <c r="M194" i="21"/>
  <c r="N194" i="21"/>
  <c r="O194" i="21"/>
  <c r="P194" i="21"/>
  <c r="U194" i="21" s="1"/>
  <c r="Q194" i="21"/>
  <c r="R194" i="21"/>
  <c r="S194" i="21"/>
  <c r="T194" i="21"/>
  <c r="L195" i="21"/>
  <c r="M195" i="21"/>
  <c r="N195" i="21"/>
  <c r="O195" i="21"/>
  <c r="P195" i="21"/>
  <c r="Q195" i="21"/>
  <c r="R195" i="21"/>
  <c r="U195" i="21"/>
  <c r="L196" i="21"/>
  <c r="M196" i="21"/>
  <c r="S196" i="21" s="1"/>
  <c r="N196" i="21"/>
  <c r="O196" i="21"/>
  <c r="P196" i="21"/>
  <c r="Q196" i="21"/>
  <c r="R196" i="21"/>
  <c r="T196" i="21"/>
  <c r="U196" i="21"/>
  <c r="L197" i="21"/>
  <c r="M197" i="21"/>
  <c r="N197" i="21"/>
  <c r="O197" i="21"/>
  <c r="P197" i="21"/>
  <c r="Q197" i="21"/>
  <c r="R197" i="21"/>
  <c r="T197" i="21"/>
  <c r="L198" i="21"/>
  <c r="M198" i="21"/>
  <c r="S198" i="21" s="1"/>
  <c r="N198" i="21"/>
  <c r="O198" i="21"/>
  <c r="P198" i="21"/>
  <c r="Q198" i="21"/>
  <c r="R198" i="21"/>
  <c r="T198" i="21"/>
  <c r="U198" i="21"/>
  <c r="V198" i="21"/>
  <c r="L199" i="21"/>
  <c r="M199" i="21"/>
  <c r="N199" i="21"/>
  <c r="O199" i="21"/>
  <c r="P199" i="21"/>
  <c r="Q199" i="21"/>
  <c r="R199" i="21"/>
  <c r="S199" i="21"/>
  <c r="T199" i="21"/>
  <c r="U199" i="21"/>
  <c r="L200" i="21"/>
  <c r="M200" i="21"/>
  <c r="N200" i="21"/>
  <c r="O200" i="21"/>
  <c r="P200" i="21"/>
  <c r="Q200" i="21"/>
  <c r="R200" i="21"/>
  <c r="T200" i="21"/>
  <c r="L201" i="21"/>
  <c r="M201" i="21"/>
  <c r="S201" i="21" s="1"/>
  <c r="V201" i="21" s="1"/>
  <c r="N201" i="21"/>
  <c r="O201" i="21"/>
  <c r="P201" i="21"/>
  <c r="Q201" i="21"/>
  <c r="R201" i="21"/>
  <c r="U201" i="21"/>
  <c r="L202" i="21"/>
  <c r="M202" i="21"/>
  <c r="N202" i="21"/>
  <c r="O202" i="21"/>
  <c r="P202" i="21"/>
  <c r="U202" i="21" s="1"/>
  <c r="Q202" i="21"/>
  <c r="R202" i="21"/>
  <c r="V202" i="21" s="1"/>
  <c r="S202" i="21"/>
  <c r="T202" i="21"/>
  <c r="L203" i="21"/>
  <c r="M203" i="21"/>
  <c r="N203" i="21"/>
  <c r="O203" i="21"/>
  <c r="P203" i="21"/>
  <c r="U203" i="21" s="1"/>
  <c r="Q203" i="21"/>
  <c r="R203" i="21"/>
  <c r="L204" i="21"/>
  <c r="M204" i="21"/>
  <c r="S204" i="21" s="1"/>
  <c r="N204" i="21"/>
  <c r="O204" i="21"/>
  <c r="P204" i="21"/>
  <c r="Q204" i="21"/>
  <c r="R204" i="21"/>
  <c r="U204" i="21"/>
  <c r="L205" i="21"/>
  <c r="M205" i="21"/>
  <c r="N205" i="21"/>
  <c r="O205" i="21"/>
  <c r="P205" i="21"/>
  <c r="Q205" i="21"/>
  <c r="R205" i="21"/>
  <c r="T205" i="21"/>
  <c r="L206" i="21"/>
  <c r="M206" i="21"/>
  <c r="S206" i="21" s="1"/>
  <c r="N206" i="21"/>
  <c r="O206" i="21"/>
  <c r="P206" i="21"/>
  <c r="Q206" i="21"/>
  <c r="R206" i="21"/>
  <c r="T206" i="21"/>
  <c r="U206" i="21"/>
  <c r="V206" i="21"/>
  <c r="L207" i="21"/>
  <c r="M207" i="21"/>
  <c r="N207" i="21"/>
  <c r="O207" i="21"/>
  <c r="P207" i="21"/>
  <c r="Q207" i="21"/>
  <c r="R207" i="21"/>
  <c r="S207" i="21"/>
  <c r="T207" i="21"/>
  <c r="U207" i="21"/>
  <c r="L208" i="21"/>
  <c r="M208" i="21"/>
  <c r="N208" i="21"/>
  <c r="O208" i="21"/>
  <c r="P208" i="21"/>
  <c r="Q208" i="21"/>
  <c r="R208" i="21"/>
  <c r="T208" i="21"/>
  <c r="L209" i="21"/>
  <c r="M209" i="21"/>
  <c r="S209" i="21" s="1"/>
  <c r="V209" i="21" s="1"/>
  <c r="N209" i="21"/>
  <c r="O209" i="21"/>
  <c r="P209" i="21"/>
  <c r="Q209" i="21"/>
  <c r="R209" i="21"/>
  <c r="U209" i="21"/>
  <c r="L210" i="21"/>
  <c r="M210" i="21"/>
  <c r="N210" i="21"/>
  <c r="O210" i="21"/>
  <c r="P210" i="21"/>
  <c r="U210" i="21" s="1"/>
  <c r="Q210" i="21"/>
  <c r="R210" i="21"/>
  <c r="S210" i="21"/>
  <c r="T210" i="21"/>
  <c r="L211" i="21"/>
  <c r="M211" i="21"/>
  <c r="N211" i="21"/>
  <c r="O211" i="21"/>
  <c r="P211" i="21"/>
  <c r="Q211" i="21"/>
  <c r="R211" i="21"/>
  <c r="U211" i="21"/>
  <c r="L212" i="21"/>
  <c r="M212" i="21"/>
  <c r="S212" i="21" s="1"/>
  <c r="N212" i="21"/>
  <c r="O212" i="21"/>
  <c r="P212" i="21"/>
  <c r="Q212" i="21"/>
  <c r="R212" i="21"/>
  <c r="T212" i="21"/>
  <c r="U212" i="21"/>
  <c r="L213" i="21"/>
  <c r="M213" i="21"/>
  <c r="N213" i="21"/>
  <c r="O213" i="21"/>
  <c r="P213" i="21"/>
  <c r="Q213" i="21"/>
  <c r="R213" i="21"/>
  <c r="T213" i="21"/>
  <c r="L214" i="21"/>
  <c r="M214" i="21"/>
  <c r="S214" i="21" s="1"/>
  <c r="N214" i="21"/>
  <c r="O214" i="21"/>
  <c r="P214" i="21"/>
  <c r="Q214" i="21"/>
  <c r="R214" i="21"/>
  <c r="T214" i="21"/>
  <c r="U214" i="21"/>
  <c r="V214" i="21"/>
  <c r="L215" i="21"/>
  <c r="M215" i="21"/>
  <c r="N215" i="21"/>
  <c r="O215" i="21"/>
  <c r="P215" i="21"/>
  <c r="U215" i="21" s="1"/>
  <c r="Q215" i="21"/>
  <c r="R215" i="21"/>
  <c r="S215" i="21"/>
  <c r="T215" i="21"/>
  <c r="L216" i="21"/>
  <c r="M216" i="21"/>
  <c r="N216" i="21"/>
  <c r="O216" i="21"/>
  <c r="P216" i="21"/>
  <c r="Q216" i="21"/>
  <c r="R216" i="21"/>
  <c r="T216" i="21"/>
  <c r="L217" i="21"/>
  <c r="M217" i="21"/>
  <c r="T217" i="21" s="1"/>
  <c r="N217" i="21"/>
  <c r="O217" i="21"/>
  <c r="P217" i="21"/>
  <c r="Q217" i="21"/>
  <c r="R217" i="21"/>
  <c r="S217" i="21"/>
  <c r="U217" i="21"/>
  <c r="V217" i="21"/>
  <c r="L218" i="21"/>
  <c r="M218" i="21"/>
  <c r="N218" i="21"/>
  <c r="O218" i="21"/>
  <c r="P218" i="21"/>
  <c r="U218" i="21" s="1"/>
  <c r="Q218" i="21"/>
  <c r="R218" i="21"/>
  <c r="S218" i="21"/>
  <c r="T218" i="21"/>
  <c r="L219" i="21"/>
  <c r="M219" i="21"/>
  <c r="N219" i="21"/>
  <c r="O219" i="21"/>
  <c r="P219" i="21"/>
  <c r="Q219" i="21"/>
  <c r="R219" i="21"/>
  <c r="U219" i="21"/>
  <c r="L220" i="21"/>
  <c r="M220" i="21"/>
  <c r="S220" i="21" s="1"/>
  <c r="N220" i="21"/>
  <c r="O220" i="21"/>
  <c r="P220" i="21"/>
  <c r="Q220" i="21"/>
  <c r="R220" i="21"/>
  <c r="U220" i="21"/>
  <c r="L221" i="21"/>
  <c r="M221" i="21"/>
  <c r="N221" i="21"/>
  <c r="O221" i="21"/>
  <c r="P221" i="21"/>
  <c r="Q221" i="21"/>
  <c r="R221" i="21"/>
  <c r="T221" i="21"/>
  <c r="L222" i="21"/>
  <c r="M222" i="21"/>
  <c r="S222" i="21" s="1"/>
  <c r="N222" i="21"/>
  <c r="O222" i="21"/>
  <c r="P222" i="21"/>
  <c r="Q222" i="21"/>
  <c r="R222" i="21"/>
  <c r="U222" i="21"/>
  <c r="V222" i="21"/>
  <c r="L223" i="21"/>
  <c r="M223" i="21"/>
  <c r="N223" i="21"/>
  <c r="O223" i="21"/>
  <c r="P223" i="21"/>
  <c r="U223" i="21" s="1"/>
  <c r="Q223" i="21"/>
  <c r="R223" i="21"/>
  <c r="V223" i="21" s="1"/>
  <c r="S223" i="21"/>
  <c r="T223" i="21"/>
  <c r="L224" i="21"/>
  <c r="M224" i="21"/>
  <c r="S224" i="21" s="1"/>
  <c r="N224" i="21"/>
  <c r="O224" i="21"/>
  <c r="P224" i="21"/>
  <c r="U224" i="21" s="1"/>
  <c r="Q224" i="21"/>
  <c r="R224" i="21"/>
  <c r="T224" i="21"/>
  <c r="V224" i="21"/>
  <c r="L225" i="21"/>
  <c r="M225" i="21"/>
  <c r="N225" i="21"/>
  <c r="O225" i="21"/>
  <c r="P225" i="21"/>
  <c r="Q225" i="21"/>
  <c r="R225" i="21"/>
  <c r="S225" i="21"/>
  <c r="V225" i="21" s="1"/>
  <c r="T225" i="21"/>
  <c r="U225" i="21"/>
  <c r="L226" i="21"/>
  <c r="M226" i="21"/>
  <c r="T226" i="21" s="1"/>
  <c r="N226" i="21"/>
  <c r="O226" i="21"/>
  <c r="P226" i="21"/>
  <c r="U226" i="21" s="1"/>
  <c r="Q226" i="21"/>
  <c r="R226" i="21"/>
  <c r="L227" i="21"/>
  <c r="M227" i="21"/>
  <c r="N227" i="21"/>
  <c r="O227" i="21"/>
  <c r="P227" i="21"/>
  <c r="U227" i="21" s="1"/>
  <c r="Q227" i="21"/>
  <c r="R227" i="21"/>
  <c r="L228" i="21"/>
  <c r="M228" i="21"/>
  <c r="S228" i="21" s="1"/>
  <c r="N228" i="21"/>
  <c r="O228" i="21"/>
  <c r="P228" i="21"/>
  <c r="Q228" i="21"/>
  <c r="R228" i="21"/>
  <c r="T228" i="21"/>
  <c r="U228" i="21"/>
  <c r="L229" i="21"/>
  <c r="M229" i="21"/>
  <c r="N229" i="21"/>
  <c r="O229" i="21"/>
  <c r="P229" i="21"/>
  <c r="Q229" i="21"/>
  <c r="R229" i="21"/>
  <c r="T229" i="21"/>
  <c r="L230" i="21"/>
  <c r="M230" i="21"/>
  <c r="S230" i="21" s="1"/>
  <c r="V230" i="21" s="1"/>
  <c r="N230" i="21"/>
  <c r="O230" i="21"/>
  <c r="P230" i="21"/>
  <c r="Q230" i="21"/>
  <c r="R230" i="21"/>
  <c r="U230" i="21"/>
  <c r="L231" i="21"/>
  <c r="M231" i="21"/>
  <c r="T231" i="21" s="1"/>
  <c r="N231" i="21"/>
  <c r="O231" i="21"/>
  <c r="P231" i="21"/>
  <c r="U231" i="21" s="1"/>
  <c r="Q231" i="21"/>
  <c r="R231" i="21"/>
  <c r="V231" i="21" s="1"/>
  <c r="S231" i="21"/>
  <c r="L232" i="21"/>
  <c r="M232" i="21"/>
  <c r="S232" i="21" s="1"/>
  <c r="V232" i="21" s="1"/>
  <c r="N232" i="21"/>
  <c r="O232" i="21"/>
  <c r="P232" i="21"/>
  <c r="U232" i="21" s="1"/>
  <c r="Q232" i="21"/>
  <c r="R232" i="21"/>
  <c r="T232" i="21"/>
  <c r="L233" i="21"/>
  <c r="M233" i="21"/>
  <c r="S233" i="21" s="1"/>
  <c r="N233" i="21"/>
  <c r="O233" i="21"/>
  <c r="P233" i="21"/>
  <c r="Q233" i="21"/>
  <c r="R233" i="21"/>
  <c r="T233" i="21"/>
  <c r="U233" i="21"/>
  <c r="L234" i="21"/>
  <c r="M234" i="21"/>
  <c r="N234" i="21"/>
  <c r="O234" i="21"/>
  <c r="P234" i="21"/>
  <c r="U234" i="21" s="1"/>
  <c r="Q234" i="21"/>
  <c r="R234" i="21"/>
  <c r="L235" i="21"/>
  <c r="M235" i="21"/>
  <c r="T235" i="21" s="1"/>
  <c r="N235" i="21"/>
  <c r="O235" i="21"/>
  <c r="P235" i="21"/>
  <c r="Q235" i="21"/>
  <c r="R235" i="21"/>
  <c r="S235" i="21"/>
  <c r="U235" i="21"/>
  <c r="V235" i="21"/>
  <c r="L236" i="21"/>
  <c r="M236" i="21"/>
  <c r="N236" i="21"/>
  <c r="O236" i="21"/>
  <c r="P236" i="21"/>
  <c r="U236" i="21" s="1"/>
  <c r="Q236" i="21"/>
  <c r="R236" i="21"/>
  <c r="V236" i="21" s="1"/>
  <c r="S236" i="21"/>
  <c r="T236" i="21"/>
  <c r="L237" i="21"/>
  <c r="M237" i="21"/>
  <c r="S237" i="21" s="1"/>
  <c r="V237" i="21" s="1"/>
  <c r="N237" i="21"/>
  <c r="O237" i="21"/>
  <c r="P237" i="21"/>
  <c r="U237" i="21" s="1"/>
  <c r="Q237" i="21"/>
  <c r="R237" i="21"/>
  <c r="L238" i="21"/>
  <c r="M238" i="21"/>
  <c r="S238" i="21" s="1"/>
  <c r="N238" i="21"/>
  <c r="O238" i="21"/>
  <c r="P238" i="21"/>
  <c r="Q238" i="21"/>
  <c r="R238" i="21"/>
  <c r="V238" i="21" s="1"/>
  <c r="U238" i="21"/>
  <c r="L239" i="21"/>
  <c r="M239" i="21"/>
  <c r="T239" i="21" s="1"/>
  <c r="N239" i="21"/>
  <c r="O239" i="21"/>
  <c r="P239" i="21"/>
  <c r="U239" i="21" s="1"/>
  <c r="Q239" i="21"/>
  <c r="R239" i="21"/>
  <c r="V239" i="21" s="1"/>
  <c r="S239" i="21"/>
  <c r="L240" i="21"/>
  <c r="M240" i="21"/>
  <c r="S240" i="21" s="1"/>
  <c r="V240" i="21" s="1"/>
  <c r="N240" i="21"/>
  <c r="O240" i="21"/>
  <c r="P240" i="21"/>
  <c r="U240" i="21" s="1"/>
  <c r="Q240" i="21"/>
  <c r="R240" i="21"/>
  <c r="T240" i="21"/>
  <c r="L241" i="21"/>
  <c r="M241" i="21"/>
  <c r="S241" i="21" s="1"/>
  <c r="N241" i="21"/>
  <c r="O241" i="21"/>
  <c r="P241" i="21"/>
  <c r="Q241" i="21"/>
  <c r="R241" i="21"/>
  <c r="V241" i="21" s="1"/>
  <c r="T241" i="21"/>
  <c r="U241" i="21"/>
  <c r="L242" i="21"/>
  <c r="M242" i="21"/>
  <c r="S242" i="21" s="1"/>
  <c r="V242" i="21" s="1"/>
  <c r="N242" i="21"/>
  <c r="O242" i="21"/>
  <c r="P242" i="21"/>
  <c r="U242" i="21" s="1"/>
  <c r="Q242" i="21"/>
  <c r="R242" i="21"/>
  <c r="T242" i="21"/>
  <c r="L243" i="21"/>
  <c r="M243" i="21"/>
  <c r="T243" i="21" s="1"/>
  <c r="N243" i="21"/>
  <c r="O243" i="21"/>
  <c r="P243" i="21"/>
  <c r="Q243" i="21"/>
  <c r="R243" i="21"/>
  <c r="S243" i="21"/>
  <c r="U243" i="21"/>
  <c r="V243" i="21"/>
  <c r="L244" i="21"/>
  <c r="M244" i="21"/>
  <c r="N244" i="21"/>
  <c r="O244" i="21"/>
  <c r="P244" i="21"/>
  <c r="U244" i="21" s="1"/>
  <c r="Q244" i="21"/>
  <c r="R244" i="21"/>
  <c r="V244" i="21" s="1"/>
  <c r="S244" i="21"/>
  <c r="T244" i="21"/>
  <c r="L245" i="21"/>
  <c r="M245" i="21"/>
  <c r="S245" i="21" s="1"/>
  <c r="V245" i="21" s="1"/>
  <c r="N245" i="21"/>
  <c r="O245" i="21"/>
  <c r="P245" i="21"/>
  <c r="U245" i="21" s="1"/>
  <c r="Q245" i="21"/>
  <c r="R245" i="21"/>
  <c r="L246" i="21"/>
  <c r="M246" i="21"/>
  <c r="S246" i="21" s="1"/>
  <c r="N246" i="21"/>
  <c r="O246" i="21"/>
  <c r="P246" i="21"/>
  <c r="Q246" i="21"/>
  <c r="R246" i="21"/>
  <c r="V246" i="21" s="1"/>
  <c r="U246" i="21"/>
  <c r="L247" i="21"/>
  <c r="M247" i="21"/>
  <c r="T247" i="21" s="1"/>
  <c r="N247" i="21"/>
  <c r="O247" i="21"/>
  <c r="P247" i="21"/>
  <c r="U247" i="21" s="1"/>
  <c r="Q247" i="21"/>
  <c r="R247" i="21"/>
  <c r="L248" i="21"/>
  <c r="M248" i="21"/>
  <c r="S248" i="21" s="1"/>
  <c r="V248" i="21" s="1"/>
  <c r="N248" i="21"/>
  <c r="O248" i="21"/>
  <c r="P248" i="21"/>
  <c r="U248" i="21" s="1"/>
  <c r="Q248" i="21"/>
  <c r="R248" i="21"/>
  <c r="T248" i="21"/>
  <c r="L249" i="21"/>
  <c r="M249" i="21"/>
  <c r="S249" i="21" s="1"/>
  <c r="N249" i="21"/>
  <c r="O249" i="21"/>
  <c r="P249" i="21"/>
  <c r="Q249" i="21"/>
  <c r="R249" i="21"/>
  <c r="V249" i="21" s="1"/>
  <c r="T249" i="21"/>
  <c r="U249" i="21"/>
  <c r="L250" i="21"/>
  <c r="M250" i="21"/>
  <c r="S250" i="21" s="1"/>
  <c r="V250" i="21" s="1"/>
  <c r="N250" i="21"/>
  <c r="O250" i="21"/>
  <c r="P250" i="21"/>
  <c r="U250" i="21" s="1"/>
  <c r="Q250" i="21"/>
  <c r="R250" i="21"/>
  <c r="T250" i="21"/>
  <c r="L251" i="21"/>
  <c r="M251" i="21"/>
  <c r="T251" i="21" s="1"/>
  <c r="N251" i="21"/>
  <c r="O251" i="21"/>
  <c r="P251" i="21"/>
  <c r="Q251" i="21"/>
  <c r="R251" i="21"/>
  <c r="S251" i="21"/>
  <c r="U251" i="21"/>
  <c r="V251" i="21"/>
  <c r="L252" i="21"/>
  <c r="M252" i="21"/>
  <c r="N252" i="21"/>
  <c r="O252" i="21"/>
  <c r="P252" i="21"/>
  <c r="U252" i="21" s="1"/>
  <c r="Q252" i="21"/>
  <c r="R252" i="21"/>
  <c r="V252" i="21" s="1"/>
  <c r="S252" i="21"/>
  <c r="T252" i="21"/>
  <c r="L253" i="21"/>
  <c r="M253" i="21"/>
  <c r="S253" i="21" s="1"/>
  <c r="V253" i="21" s="1"/>
  <c r="N253" i="21"/>
  <c r="O253" i="21"/>
  <c r="P253" i="21"/>
  <c r="U253" i="21" s="1"/>
  <c r="Q253" i="21"/>
  <c r="R253" i="21"/>
  <c r="L254" i="21"/>
  <c r="M254" i="21"/>
  <c r="S254" i="21" s="1"/>
  <c r="N254" i="21"/>
  <c r="O254" i="21"/>
  <c r="P254" i="21"/>
  <c r="Q254" i="21"/>
  <c r="R254" i="21"/>
  <c r="U254" i="21"/>
  <c r="L255" i="21"/>
  <c r="M255" i="21"/>
  <c r="T255" i="21" s="1"/>
  <c r="N255" i="21"/>
  <c r="O255" i="21"/>
  <c r="P255" i="21"/>
  <c r="U255" i="21" s="1"/>
  <c r="Q255" i="21"/>
  <c r="R255" i="21"/>
  <c r="V255" i="21" s="1"/>
  <c r="S255" i="21"/>
  <c r="L256" i="21"/>
  <c r="M256" i="21"/>
  <c r="S256" i="21" s="1"/>
  <c r="V256" i="21" s="1"/>
  <c r="N256" i="21"/>
  <c r="O256" i="21"/>
  <c r="P256" i="21"/>
  <c r="U256" i="21" s="1"/>
  <c r="Q256" i="21"/>
  <c r="R256" i="21"/>
  <c r="T256" i="21"/>
  <c r="L257" i="21"/>
  <c r="M257" i="21"/>
  <c r="N257" i="21"/>
  <c r="O257" i="21"/>
  <c r="P257" i="21"/>
  <c r="Q257" i="21"/>
  <c r="R257" i="21"/>
  <c r="V257" i="21" s="1"/>
  <c r="S257" i="21"/>
  <c r="T257" i="21"/>
  <c r="U257" i="21"/>
  <c r="L258" i="21"/>
  <c r="M258" i="21"/>
  <c r="S258" i="21" s="1"/>
  <c r="V258" i="21" s="1"/>
  <c r="N258" i="21"/>
  <c r="O258" i="21"/>
  <c r="P258" i="21"/>
  <c r="U258" i="21" s="1"/>
  <c r="Q258" i="21"/>
  <c r="R258" i="21"/>
  <c r="T258" i="21"/>
  <c r="L259" i="21"/>
  <c r="M259" i="21"/>
  <c r="T259" i="21" s="1"/>
  <c r="N259" i="21"/>
  <c r="O259" i="21"/>
  <c r="P259" i="21"/>
  <c r="Q259" i="21"/>
  <c r="R259" i="21"/>
  <c r="S259" i="21"/>
  <c r="U259" i="21"/>
  <c r="V259" i="21"/>
  <c r="L260" i="21"/>
  <c r="M260" i="21"/>
  <c r="N260" i="21"/>
  <c r="O260" i="21"/>
  <c r="P260" i="21"/>
  <c r="U260" i="21" s="1"/>
  <c r="Q260" i="21"/>
  <c r="R260" i="21"/>
  <c r="V260" i="21" s="1"/>
  <c r="S260" i="21"/>
  <c r="T260" i="21"/>
  <c r="L261" i="21"/>
  <c r="M261" i="21"/>
  <c r="S261" i="21" s="1"/>
  <c r="V261" i="21" s="1"/>
  <c r="N261" i="21"/>
  <c r="O261" i="21"/>
  <c r="P261" i="21"/>
  <c r="U261" i="21" s="1"/>
  <c r="Q261" i="21"/>
  <c r="R261" i="21"/>
  <c r="L262" i="21"/>
  <c r="M262" i="21"/>
  <c r="S262" i="21" s="1"/>
  <c r="N262" i="21"/>
  <c r="O262" i="21"/>
  <c r="P262" i="21"/>
  <c r="Q262" i="21"/>
  <c r="R262" i="21"/>
  <c r="V262" i="21" s="1"/>
  <c r="U262" i="21"/>
  <c r="L263" i="21"/>
  <c r="M263" i="21"/>
  <c r="T263" i="21" s="1"/>
  <c r="N263" i="21"/>
  <c r="O263" i="21"/>
  <c r="P263" i="21"/>
  <c r="U263" i="21" s="1"/>
  <c r="Q263" i="21"/>
  <c r="R263" i="21"/>
  <c r="V263" i="21" s="1"/>
  <c r="S263" i="21"/>
  <c r="L264" i="21"/>
  <c r="M264" i="21"/>
  <c r="S264" i="21" s="1"/>
  <c r="V264" i="21" s="1"/>
  <c r="N264" i="21"/>
  <c r="O264" i="21"/>
  <c r="P264" i="21"/>
  <c r="U264" i="21" s="1"/>
  <c r="Q264" i="21"/>
  <c r="R264" i="21"/>
  <c r="T264" i="21"/>
  <c r="L265" i="21"/>
  <c r="M265" i="21"/>
  <c r="S265" i="21" s="1"/>
  <c r="N265" i="21"/>
  <c r="O265" i="21"/>
  <c r="P265" i="21"/>
  <c r="Q265" i="21"/>
  <c r="R265" i="21"/>
  <c r="V265" i="21" s="1"/>
  <c r="T265" i="21"/>
  <c r="U265" i="21"/>
  <c r="L266" i="21"/>
  <c r="M266" i="21"/>
  <c r="S266" i="21" s="1"/>
  <c r="V266" i="21" s="1"/>
  <c r="N266" i="21"/>
  <c r="O266" i="21"/>
  <c r="P266" i="21"/>
  <c r="U266" i="21" s="1"/>
  <c r="Q266" i="21"/>
  <c r="R266" i="21"/>
  <c r="T266" i="21"/>
  <c r="L267" i="21"/>
  <c r="M267" i="21"/>
  <c r="T267" i="21" s="1"/>
  <c r="N267" i="21"/>
  <c r="O267" i="21"/>
  <c r="P267" i="21"/>
  <c r="Q267" i="21"/>
  <c r="R267" i="21"/>
  <c r="S267" i="21"/>
  <c r="U267" i="21"/>
  <c r="V267" i="21"/>
  <c r="L268" i="21"/>
  <c r="M268" i="21"/>
  <c r="N268" i="21"/>
  <c r="O268" i="21"/>
  <c r="P268" i="21"/>
  <c r="U268" i="21" s="1"/>
  <c r="Q268" i="21"/>
  <c r="R268" i="21"/>
  <c r="V268" i="21" s="1"/>
  <c r="S268" i="21"/>
  <c r="T268" i="21"/>
  <c r="L269" i="21"/>
  <c r="M269" i="21"/>
  <c r="S269" i="21" s="1"/>
  <c r="V269" i="21" s="1"/>
  <c r="N269" i="21"/>
  <c r="O269" i="21"/>
  <c r="P269" i="21"/>
  <c r="U269" i="21" s="1"/>
  <c r="Q269" i="21"/>
  <c r="R269" i="21"/>
  <c r="L270" i="21"/>
  <c r="M270" i="21"/>
  <c r="S270" i="21" s="1"/>
  <c r="V270" i="21" s="1"/>
  <c r="N270" i="21"/>
  <c r="O270" i="21"/>
  <c r="P270" i="21"/>
  <c r="Q270" i="21"/>
  <c r="R270" i="21"/>
  <c r="U270" i="21"/>
  <c r="L271" i="21"/>
  <c r="M271" i="21"/>
  <c r="T271" i="21" s="1"/>
  <c r="N271" i="21"/>
  <c r="O271" i="21"/>
  <c r="P271" i="21"/>
  <c r="U271" i="21" s="1"/>
  <c r="Q271" i="21"/>
  <c r="R271" i="21"/>
  <c r="V271" i="21" s="1"/>
  <c r="S271" i="21"/>
  <c r="L272" i="21"/>
  <c r="M272" i="21"/>
  <c r="S272" i="21" s="1"/>
  <c r="V272" i="21" s="1"/>
  <c r="N272" i="21"/>
  <c r="O272" i="21"/>
  <c r="P272" i="21"/>
  <c r="U272" i="21" s="1"/>
  <c r="Q272" i="21"/>
  <c r="R272" i="21"/>
  <c r="T272" i="21"/>
  <c r="L273" i="21"/>
  <c r="M273" i="21"/>
  <c r="S273" i="21" s="1"/>
  <c r="N273" i="21"/>
  <c r="O273" i="21"/>
  <c r="P273" i="21"/>
  <c r="Q273" i="21"/>
  <c r="R273" i="21"/>
  <c r="T273" i="21"/>
  <c r="U273" i="21"/>
  <c r="L274" i="21"/>
  <c r="M274" i="21"/>
  <c r="S274" i="21" s="1"/>
  <c r="V274" i="21" s="1"/>
  <c r="N274" i="21"/>
  <c r="O274" i="21"/>
  <c r="P274" i="21"/>
  <c r="U274" i="21" s="1"/>
  <c r="Q274" i="21"/>
  <c r="R274" i="21"/>
  <c r="T274" i="21"/>
  <c r="L275" i="21"/>
  <c r="M275" i="21"/>
  <c r="T275" i="21" s="1"/>
  <c r="N275" i="21"/>
  <c r="O275" i="21"/>
  <c r="P275" i="21"/>
  <c r="Q275" i="21"/>
  <c r="R275" i="21"/>
  <c r="S275" i="21"/>
  <c r="U275" i="21"/>
  <c r="V275" i="21"/>
  <c r="L276" i="21"/>
  <c r="M276" i="21"/>
  <c r="N276" i="21"/>
  <c r="O276" i="21"/>
  <c r="P276" i="21"/>
  <c r="U276" i="21" s="1"/>
  <c r="Q276" i="21"/>
  <c r="R276" i="21"/>
  <c r="V276" i="21" s="1"/>
  <c r="S276" i="21"/>
  <c r="T276" i="21"/>
  <c r="L277" i="21"/>
  <c r="M277" i="21"/>
  <c r="S277" i="21" s="1"/>
  <c r="V277" i="21" s="1"/>
  <c r="N277" i="21"/>
  <c r="O277" i="21"/>
  <c r="P277" i="21"/>
  <c r="U277" i="21" s="1"/>
  <c r="Q277" i="21"/>
  <c r="R277" i="21"/>
  <c r="L278" i="21"/>
  <c r="M278" i="21"/>
  <c r="S278" i="21" s="1"/>
  <c r="N278" i="21"/>
  <c r="O278" i="21"/>
  <c r="P278" i="21"/>
  <c r="Q278" i="21"/>
  <c r="R278" i="21"/>
  <c r="V278" i="21" s="1"/>
  <c r="U278" i="21"/>
  <c r="L279" i="21"/>
  <c r="M279" i="21"/>
  <c r="T279" i="21" s="1"/>
  <c r="N279" i="21"/>
  <c r="O279" i="21"/>
  <c r="P279" i="21"/>
  <c r="U279" i="21" s="1"/>
  <c r="Q279" i="21"/>
  <c r="R279" i="21"/>
  <c r="V279" i="21" s="1"/>
  <c r="S279" i="21"/>
  <c r="L280" i="21"/>
  <c r="M280" i="21"/>
  <c r="S280" i="21" s="1"/>
  <c r="V280" i="21" s="1"/>
  <c r="N280" i="21"/>
  <c r="O280" i="21"/>
  <c r="P280" i="21"/>
  <c r="U280" i="21" s="1"/>
  <c r="Q280" i="21"/>
  <c r="R280" i="21"/>
  <c r="T280" i="21"/>
  <c r="L28" i="21"/>
  <c r="M28" i="21"/>
  <c r="N28" i="21"/>
  <c r="O28" i="21"/>
  <c r="P28" i="21"/>
  <c r="U28" i="21" s="1"/>
  <c r="Q28" i="21"/>
  <c r="R28" i="21"/>
  <c r="T28" i="21"/>
  <c r="L29" i="21"/>
  <c r="M29" i="21"/>
  <c r="S29" i="21" s="1"/>
  <c r="V29" i="21" s="1"/>
  <c r="N29" i="21"/>
  <c r="O29" i="21"/>
  <c r="P29" i="21"/>
  <c r="Q29" i="21"/>
  <c r="R29" i="21"/>
  <c r="T29" i="21"/>
  <c r="U29" i="21"/>
  <c r="L30" i="21"/>
  <c r="M30" i="21"/>
  <c r="N30" i="21"/>
  <c r="O30" i="21"/>
  <c r="P30" i="21"/>
  <c r="Q30" i="21"/>
  <c r="R30" i="21"/>
  <c r="V30" i="21" s="1"/>
  <c r="S30" i="21"/>
  <c r="T30" i="21"/>
  <c r="U30" i="21"/>
  <c r="L31" i="21"/>
  <c r="M31" i="21"/>
  <c r="N31" i="21"/>
  <c r="O31" i="21"/>
  <c r="P31" i="21"/>
  <c r="S31" i="21" s="1"/>
  <c r="Q31" i="21"/>
  <c r="R31" i="21"/>
  <c r="T31" i="21"/>
  <c r="L32" i="21"/>
  <c r="M32" i="21"/>
  <c r="N32" i="21"/>
  <c r="O32" i="21"/>
  <c r="P32" i="21"/>
  <c r="Q32" i="21"/>
  <c r="R32" i="21"/>
  <c r="S32" i="21"/>
  <c r="V32" i="21" s="1"/>
  <c r="T32" i="21"/>
  <c r="U32" i="21"/>
  <c r="L33" i="21"/>
  <c r="M33" i="21"/>
  <c r="N33" i="21"/>
  <c r="O33" i="21"/>
  <c r="P33" i="21"/>
  <c r="U33" i="21" s="1"/>
  <c r="Q33" i="21"/>
  <c r="R33" i="21"/>
  <c r="T33" i="21"/>
  <c r="L34" i="21"/>
  <c r="M34" i="21"/>
  <c r="S34" i="21" s="1"/>
  <c r="V34" i="21" s="1"/>
  <c r="N34" i="21"/>
  <c r="O34" i="21"/>
  <c r="P34" i="21"/>
  <c r="Q34" i="21"/>
  <c r="R34" i="21"/>
  <c r="U34" i="21"/>
  <c r="L35" i="21"/>
  <c r="M35" i="21"/>
  <c r="N35" i="21"/>
  <c r="O35" i="21"/>
  <c r="P35" i="21"/>
  <c r="Q35" i="21"/>
  <c r="R35" i="21"/>
  <c r="V35" i="21" s="1"/>
  <c r="S35" i="21"/>
  <c r="T35" i="21"/>
  <c r="U35" i="21"/>
  <c r="L36" i="21"/>
  <c r="M36" i="21"/>
  <c r="T36" i="21" s="1"/>
  <c r="N36" i="21"/>
  <c r="O36" i="21"/>
  <c r="P36" i="21"/>
  <c r="U36" i="21" s="1"/>
  <c r="Q36" i="21"/>
  <c r="R36" i="21"/>
  <c r="L37" i="21"/>
  <c r="M37" i="21"/>
  <c r="S37" i="21" s="1"/>
  <c r="V37" i="21" s="1"/>
  <c r="N37" i="21"/>
  <c r="O37" i="21"/>
  <c r="P37" i="21"/>
  <c r="Q37" i="21"/>
  <c r="R37" i="21"/>
  <c r="T37" i="21"/>
  <c r="U37" i="21"/>
  <c r="L38" i="21"/>
  <c r="M38" i="21"/>
  <c r="S38" i="21" s="1"/>
  <c r="N38" i="21"/>
  <c r="O38" i="21"/>
  <c r="P38" i="21"/>
  <c r="Q38" i="21"/>
  <c r="R38" i="21"/>
  <c r="V38" i="21" s="1"/>
  <c r="T38" i="21"/>
  <c r="U38" i="21"/>
  <c r="L39" i="21"/>
  <c r="M39" i="21"/>
  <c r="N39" i="21"/>
  <c r="O39" i="21"/>
  <c r="P39" i="21"/>
  <c r="S39" i="21" s="1"/>
  <c r="V39" i="21" s="1"/>
  <c r="Q39" i="21"/>
  <c r="R39" i="21"/>
  <c r="T39" i="21"/>
  <c r="L40" i="21"/>
  <c r="M40" i="21"/>
  <c r="N40" i="21"/>
  <c r="O40" i="21"/>
  <c r="P40" i="21"/>
  <c r="Q40" i="21"/>
  <c r="R40" i="21"/>
  <c r="S40" i="21"/>
  <c r="V40" i="21" s="1"/>
  <c r="T40" i="21"/>
  <c r="U40" i="21"/>
  <c r="L41" i="21"/>
  <c r="M41" i="21"/>
  <c r="N41" i="21"/>
  <c r="O41" i="21"/>
  <c r="P41" i="21"/>
  <c r="U41" i="21" s="1"/>
  <c r="Q41" i="21"/>
  <c r="R41" i="21"/>
  <c r="T41" i="21"/>
  <c r="L42" i="21"/>
  <c r="M42" i="21"/>
  <c r="S42" i="21" s="1"/>
  <c r="V42" i="21" s="1"/>
  <c r="N42" i="21"/>
  <c r="O42" i="21"/>
  <c r="P42" i="21"/>
  <c r="Q42" i="21"/>
  <c r="R42" i="21"/>
  <c r="U42" i="21"/>
  <c r="L43" i="21"/>
  <c r="M43" i="21"/>
  <c r="N43" i="21"/>
  <c r="O43" i="21"/>
  <c r="P43" i="21"/>
  <c r="Q43" i="21"/>
  <c r="R43" i="21"/>
  <c r="V43" i="21" s="1"/>
  <c r="S43" i="21"/>
  <c r="T43" i="21"/>
  <c r="U43" i="21"/>
  <c r="L44" i="21"/>
  <c r="M44" i="21"/>
  <c r="T44" i="21" s="1"/>
  <c r="N44" i="21"/>
  <c r="O44" i="21"/>
  <c r="P44" i="21"/>
  <c r="U44" i="21" s="1"/>
  <c r="Q44" i="21"/>
  <c r="R44" i="21"/>
  <c r="L45" i="21"/>
  <c r="M45" i="21"/>
  <c r="S45" i="21" s="1"/>
  <c r="V45" i="21" s="1"/>
  <c r="N45" i="21"/>
  <c r="O45" i="21"/>
  <c r="P45" i="21"/>
  <c r="Q45" i="21"/>
  <c r="R45" i="21"/>
  <c r="T45" i="21"/>
  <c r="U45" i="21"/>
  <c r="L46" i="21"/>
  <c r="M46" i="21"/>
  <c r="N46" i="21"/>
  <c r="O46" i="21"/>
  <c r="P46" i="21"/>
  <c r="Q46" i="21"/>
  <c r="R46" i="21"/>
  <c r="V46" i="21" s="1"/>
  <c r="S46" i="21"/>
  <c r="T46" i="21"/>
  <c r="U46" i="21"/>
  <c r="L47" i="21"/>
  <c r="M47" i="21"/>
  <c r="N47" i="21"/>
  <c r="O47" i="21"/>
  <c r="P47" i="21"/>
  <c r="S47" i="21" s="1"/>
  <c r="V47" i="21" s="1"/>
  <c r="Q47" i="21"/>
  <c r="R47" i="21"/>
  <c r="T47" i="21"/>
  <c r="L48" i="21"/>
  <c r="M48" i="21"/>
  <c r="N48" i="21"/>
  <c r="O48" i="21"/>
  <c r="P48" i="21"/>
  <c r="Q48" i="21"/>
  <c r="R48" i="21"/>
  <c r="S48" i="21"/>
  <c r="V48" i="21" s="1"/>
  <c r="T48" i="21"/>
  <c r="U48" i="21"/>
  <c r="L49" i="21"/>
  <c r="M49" i="21"/>
  <c r="N49" i="21"/>
  <c r="O49" i="21"/>
  <c r="P49" i="21"/>
  <c r="U49" i="21" s="1"/>
  <c r="Q49" i="21"/>
  <c r="R49" i="21"/>
  <c r="T49" i="21"/>
  <c r="L50" i="21"/>
  <c r="M50" i="21"/>
  <c r="S50" i="21" s="1"/>
  <c r="V50" i="21" s="1"/>
  <c r="N50" i="21"/>
  <c r="O50" i="21"/>
  <c r="P50" i="21"/>
  <c r="Q50" i="21"/>
  <c r="R50" i="21"/>
  <c r="U50" i="21"/>
  <c r="L51" i="21"/>
  <c r="M51" i="21"/>
  <c r="N51" i="21"/>
  <c r="O51" i="21"/>
  <c r="P51" i="21"/>
  <c r="Q51" i="21"/>
  <c r="R51" i="21"/>
  <c r="V51" i="21" s="1"/>
  <c r="S51" i="21"/>
  <c r="T51" i="21"/>
  <c r="U51" i="21"/>
  <c r="L52" i="21"/>
  <c r="M52" i="21"/>
  <c r="T52" i="21" s="1"/>
  <c r="N52" i="21"/>
  <c r="O52" i="21"/>
  <c r="P52" i="21"/>
  <c r="U52" i="21" s="1"/>
  <c r="Q52" i="21"/>
  <c r="R52" i="21"/>
  <c r="L53" i="21"/>
  <c r="M53" i="21"/>
  <c r="S53" i="21" s="1"/>
  <c r="V53" i="21" s="1"/>
  <c r="N53" i="21"/>
  <c r="O53" i="21"/>
  <c r="P53" i="21"/>
  <c r="Q53" i="21"/>
  <c r="R53" i="21"/>
  <c r="T53" i="21"/>
  <c r="U53" i="21"/>
  <c r="L54" i="21"/>
  <c r="M54" i="21"/>
  <c r="N54" i="21"/>
  <c r="O54" i="21"/>
  <c r="P54" i="21"/>
  <c r="Q54" i="21"/>
  <c r="R54" i="21"/>
  <c r="V54" i="21" s="1"/>
  <c r="S54" i="21"/>
  <c r="T54" i="21"/>
  <c r="U54" i="21"/>
  <c r="L55" i="21"/>
  <c r="M55" i="21"/>
  <c r="N55" i="21"/>
  <c r="O55" i="21"/>
  <c r="P55" i="21"/>
  <c r="S55" i="21" s="1"/>
  <c r="V55" i="21" s="1"/>
  <c r="Q55" i="21"/>
  <c r="R55" i="21"/>
  <c r="T55" i="21"/>
  <c r="L56" i="21"/>
  <c r="M56" i="21"/>
  <c r="N56" i="21"/>
  <c r="O56" i="21"/>
  <c r="P56" i="21"/>
  <c r="Q56" i="21"/>
  <c r="R56" i="21"/>
  <c r="S56" i="21"/>
  <c r="V56" i="21" s="1"/>
  <c r="T56" i="21"/>
  <c r="U56" i="21"/>
  <c r="L57" i="21"/>
  <c r="M57" i="21"/>
  <c r="N57" i="21"/>
  <c r="O57" i="21"/>
  <c r="P57" i="21"/>
  <c r="U57" i="21" s="1"/>
  <c r="Q57" i="21"/>
  <c r="R57" i="21"/>
  <c r="T57" i="21"/>
  <c r="L58" i="21"/>
  <c r="M58" i="21"/>
  <c r="S58" i="21" s="1"/>
  <c r="V58" i="21" s="1"/>
  <c r="N58" i="21"/>
  <c r="O58" i="21"/>
  <c r="P58" i="21"/>
  <c r="Q58" i="21"/>
  <c r="R58" i="21"/>
  <c r="U58" i="21"/>
  <c r="L59" i="21"/>
  <c r="M59" i="21"/>
  <c r="T59" i="21" s="1"/>
  <c r="N59" i="21"/>
  <c r="O59" i="21"/>
  <c r="P59" i="21"/>
  <c r="Q59" i="21"/>
  <c r="R59" i="21"/>
  <c r="V59" i="21" s="1"/>
  <c r="S59" i="21"/>
  <c r="U59" i="21"/>
  <c r="L60" i="21"/>
  <c r="M60" i="21"/>
  <c r="T60" i="21" s="1"/>
  <c r="N60" i="21"/>
  <c r="O60" i="21"/>
  <c r="P60" i="21"/>
  <c r="U60" i="21" s="1"/>
  <c r="Q60" i="21"/>
  <c r="R60" i="21"/>
  <c r="L4" i="21"/>
  <c r="M4" i="21"/>
  <c r="N4" i="21"/>
  <c r="O4" i="21"/>
  <c r="P4" i="21"/>
  <c r="U4" i="21" s="1"/>
  <c r="Q4" i="21"/>
  <c r="R4" i="21"/>
  <c r="V4" i="21" s="1"/>
  <c r="S4" i="21"/>
  <c r="T4" i="21"/>
  <c r="L5" i="21"/>
  <c r="M5" i="21"/>
  <c r="S5" i="21" s="1"/>
  <c r="V5" i="21" s="1"/>
  <c r="N5" i="21"/>
  <c r="O5" i="21"/>
  <c r="P5" i="21"/>
  <c r="U5" i="21" s="1"/>
  <c r="Q5" i="21"/>
  <c r="R5" i="21"/>
  <c r="L6" i="21"/>
  <c r="M6" i="21"/>
  <c r="S6" i="21" s="1"/>
  <c r="N6" i="21"/>
  <c r="O6" i="21"/>
  <c r="P6" i="21"/>
  <c r="Q6" i="21"/>
  <c r="R6" i="21"/>
  <c r="V6" i="21" s="1"/>
  <c r="U6" i="21"/>
  <c r="L7" i="21"/>
  <c r="M7" i="21"/>
  <c r="S7" i="21" s="1"/>
  <c r="N7" i="21"/>
  <c r="O7" i="21"/>
  <c r="P7" i="21"/>
  <c r="U7" i="21" s="1"/>
  <c r="Q7" i="21"/>
  <c r="R7" i="21"/>
  <c r="V7" i="21" s="1"/>
  <c r="L8" i="21"/>
  <c r="M8" i="21"/>
  <c r="S8" i="21" s="1"/>
  <c r="V8" i="21" s="1"/>
  <c r="N8" i="21"/>
  <c r="O8" i="21"/>
  <c r="P8" i="21"/>
  <c r="Q8" i="21"/>
  <c r="R8" i="21"/>
  <c r="U8" i="21"/>
  <c r="L9" i="21"/>
  <c r="M9" i="21"/>
  <c r="N9" i="21"/>
  <c r="O9" i="21"/>
  <c r="P9" i="21"/>
  <c r="U9" i="21" s="1"/>
  <c r="Q9" i="21"/>
  <c r="R9" i="21"/>
  <c r="V9" i="21" s="1"/>
  <c r="S9" i="21"/>
  <c r="T9" i="21"/>
  <c r="L10" i="21"/>
  <c r="M10" i="21"/>
  <c r="S10" i="21" s="1"/>
  <c r="V10" i="21" s="1"/>
  <c r="N10" i="21"/>
  <c r="O10" i="21"/>
  <c r="P10" i="21"/>
  <c r="U10" i="21" s="1"/>
  <c r="Q10" i="21"/>
  <c r="R10" i="21"/>
  <c r="T10" i="21"/>
  <c r="L11" i="21"/>
  <c r="M11" i="21"/>
  <c r="S11" i="21" s="1"/>
  <c r="V11" i="21" s="1"/>
  <c r="N11" i="21"/>
  <c r="O11" i="21"/>
  <c r="P11" i="21"/>
  <c r="Q11" i="21"/>
  <c r="R11" i="21"/>
  <c r="T11" i="21"/>
  <c r="U11" i="21"/>
  <c r="L12" i="21"/>
  <c r="M12" i="21"/>
  <c r="T12" i="21" s="1"/>
  <c r="N12" i="21"/>
  <c r="O12" i="21"/>
  <c r="P12" i="21"/>
  <c r="U12" i="21" s="1"/>
  <c r="Q12" i="21"/>
  <c r="R12" i="21"/>
  <c r="V12" i="21" s="1"/>
  <c r="S12" i="21"/>
  <c r="L13" i="21"/>
  <c r="M13" i="21"/>
  <c r="S13" i="21" s="1"/>
  <c r="V13" i="21" s="1"/>
  <c r="N13" i="21"/>
  <c r="O13" i="21"/>
  <c r="P13" i="21"/>
  <c r="U13" i="21" s="1"/>
  <c r="Q13" i="21"/>
  <c r="R13" i="21"/>
  <c r="L14" i="21"/>
  <c r="M14" i="21"/>
  <c r="T14" i="21" s="1"/>
  <c r="N14" i="21"/>
  <c r="O14" i="21"/>
  <c r="P14" i="21"/>
  <c r="Q14" i="21"/>
  <c r="R14" i="21"/>
  <c r="V14" i="21" s="1"/>
  <c r="S14" i="21"/>
  <c r="U14" i="21"/>
  <c r="L15" i="21"/>
  <c r="M15" i="21"/>
  <c r="S15" i="21" s="1"/>
  <c r="N15" i="21"/>
  <c r="O15" i="21"/>
  <c r="P15" i="21"/>
  <c r="U15" i="21" s="1"/>
  <c r="Q15" i="21"/>
  <c r="R15" i="21"/>
  <c r="V15" i="21" s="1"/>
  <c r="L16" i="21"/>
  <c r="M16" i="21"/>
  <c r="S16" i="21" s="1"/>
  <c r="V16" i="21" s="1"/>
  <c r="N16" i="21"/>
  <c r="O16" i="21"/>
  <c r="P16" i="21"/>
  <c r="Q16" i="21"/>
  <c r="R16" i="21"/>
  <c r="U16" i="21"/>
  <c r="L17" i="21"/>
  <c r="M17" i="21"/>
  <c r="N17" i="21"/>
  <c r="O17" i="21"/>
  <c r="P17" i="21"/>
  <c r="U17" i="21" s="1"/>
  <c r="Q17" i="21"/>
  <c r="R17" i="21"/>
  <c r="V17" i="21" s="1"/>
  <c r="S17" i="21"/>
  <c r="T17" i="21"/>
  <c r="L18" i="21"/>
  <c r="M18" i="21"/>
  <c r="S18" i="21" s="1"/>
  <c r="V18" i="21" s="1"/>
  <c r="N18" i="21"/>
  <c r="O18" i="21"/>
  <c r="P18" i="21"/>
  <c r="U18" i="21" s="1"/>
  <c r="Q18" i="21"/>
  <c r="R18" i="21"/>
  <c r="T18" i="21"/>
  <c r="L19" i="21"/>
  <c r="M19" i="21"/>
  <c r="S19" i="21" s="1"/>
  <c r="V19" i="21" s="1"/>
  <c r="N19" i="21"/>
  <c r="O19" i="21"/>
  <c r="P19" i="21"/>
  <c r="Q19" i="21"/>
  <c r="R19" i="21"/>
  <c r="T19" i="21"/>
  <c r="U19" i="21"/>
  <c r="L20" i="21"/>
  <c r="M20" i="21"/>
  <c r="N20" i="21"/>
  <c r="O20" i="21"/>
  <c r="P20" i="21"/>
  <c r="U20" i="21" s="1"/>
  <c r="Q20" i="21"/>
  <c r="R20" i="21"/>
  <c r="V20" i="21" s="1"/>
  <c r="S20" i="21"/>
  <c r="T20" i="21"/>
  <c r="L21" i="21"/>
  <c r="M21" i="21"/>
  <c r="T21" i="21" s="1"/>
  <c r="N21" i="21"/>
  <c r="O21" i="21"/>
  <c r="P21" i="21"/>
  <c r="S21" i="21" s="1"/>
  <c r="V21" i="21" s="1"/>
  <c r="Q21" i="21"/>
  <c r="R21" i="21"/>
  <c r="L22" i="21"/>
  <c r="M22" i="21"/>
  <c r="T22" i="21" s="1"/>
  <c r="N22" i="21"/>
  <c r="O22" i="21"/>
  <c r="P22" i="21"/>
  <c r="Q22" i="21"/>
  <c r="R22" i="21"/>
  <c r="V22" i="21" s="1"/>
  <c r="S22" i="21"/>
  <c r="U22" i="21"/>
  <c r="L23" i="21"/>
  <c r="M23" i="21"/>
  <c r="S23" i="21" s="1"/>
  <c r="N23" i="21"/>
  <c r="O23" i="21"/>
  <c r="P23" i="21"/>
  <c r="U23" i="21" s="1"/>
  <c r="Q23" i="21"/>
  <c r="R23" i="21"/>
  <c r="L24" i="21"/>
  <c r="M24" i="21"/>
  <c r="S24" i="21" s="1"/>
  <c r="V24" i="21" s="1"/>
  <c r="N24" i="21"/>
  <c r="O24" i="21"/>
  <c r="P24" i="21"/>
  <c r="Q24" i="21"/>
  <c r="R24" i="21"/>
  <c r="U24" i="21"/>
  <c r="L25" i="21"/>
  <c r="M25" i="21"/>
  <c r="N25" i="21"/>
  <c r="O25" i="21"/>
  <c r="P25" i="21"/>
  <c r="U25" i="21" s="1"/>
  <c r="Q25" i="21"/>
  <c r="R25" i="21"/>
  <c r="V25" i="21" s="1"/>
  <c r="S25" i="21"/>
  <c r="T25" i="21"/>
  <c r="L26" i="21"/>
  <c r="M26" i="21"/>
  <c r="S26" i="21" s="1"/>
  <c r="V26" i="21" s="1"/>
  <c r="N26" i="21"/>
  <c r="O26" i="21"/>
  <c r="P26" i="21"/>
  <c r="U26" i="21" s="1"/>
  <c r="Q26" i="21"/>
  <c r="R26" i="21"/>
  <c r="T26" i="21"/>
  <c r="L27" i="21"/>
  <c r="M27" i="21"/>
  <c r="S27" i="21" s="1"/>
  <c r="V27" i="21" s="1"/>
  <c r="N27" i="21"/>
  <c r="O27" i="21"/>
  <c r="P27" i="21"/>
  <c r="Q27" i="21"/>
  <c r="R27" i="21"/>
  <c r="T27" i="21"/>
  <c r="U27" i="21"/>
  <c r="L4" i="20"/>
  <c r="M4" i="20"/>
  <c r="N4" i="20"/>
  <c r="O4" i="20"/>
  <c r="P4" i="20"/>
  <c r="U4" i="20" s="1"/>
  <c r="Q4" i="20"/>
  <c r="R4" i="20"/>
  <c r="V4" i="20" s="1"/>
  <c r="S4" i="20"/>
  <c r="T4" i="20"/>
  <c r="L5" i="20"/>
  <c r="M5" i="20"/>
  <c r="T5" i="20" s="1"/>
  <c r="N5" i="20"/>
  <c r="O5" i="20"/>
  <c r="P5" i="20"/>
  <c r="S5" i="20" s="1"/>
  <c r="V5" i="20" s="1"/>
  <c r="Q5" i="20"/>
  <c r="R5" i="20"/>
  <c r="L6" i="20"/>
  <c r="M6" i="20"/>
  <c r="N6" i="20"/>
  <c r="O6" i="20"/>
  <c r="P6" i="20"/>
  <c r="Q6" i="20"/>
  <c r="R6" i="20"/>
  <c r="V6" i="20" s="1"/>
  <c r="S6" i="20"/>
  <c r="T6" i="20"/>
  <c r="U6" i="20"/>
  <c r="L7" i="20"/>
  <c r="M7" i="20"/>
  <c r="S7" i="20" s="1"/>
  <c r="N7" i="20"/>
  <c r="O7" i="20"/>
  <c r="P7" i="20"/>
  <c r="U7" i="20" s="1"/>
  <c r="Q7" i="20"/>
  <c r="R7" i="20"/>
  <c r="L8" i="20"/>
  <c r="M8" i="20"/>
  <c r="S8" i="20" s="1"/>
  <c r="V8" i="20" s="1"/>
  <c r="N8" i="20"/>
  <c r="O8" i="20"/>
  <c r="P8" i="20"/>
  <c r="Q8" i="20"/>
  <c r="R8" i="20"/>
  <c r="U8" i="20"/>
  <c r="L9" i="20"/>
  <c r="M9" i="20"/>
  <c r="N9" i="20"/>
  <c r="O9" i="20"/>
  <c r="P9" i="20"/>
  <c r="Q9" i="20"/>
  <c r="R9" i="20"/>
  <c r="V9" i="20" s="1"/>
  <c r="S9" i="20"/>
  <c r="T9" i="20"/>
  <c r="U9" i="20"/>
  <c r="L10" i="20"/>
  <c r="M10" i="20"/>
  <c r="N10" i="20"/>
  <c r="O10" i="20"/>
  <c r="P10" i="20"/>
  <c r="S10" i="20" s="1"/>
  <c r="V10" i="20" s="1"/>
  <c r="Q10" i="20"/>
  <c r="R10" i="20"/>
  <c r="T10" i="20"/>
  <c r="L11" i="20"/>
  <c r="M11" i="20"/>
  <c r="S11" i="20" s="1"/>
  <c r="V11" i="20" s="1"/>
  <c r="N11" i="20"/>
  <c r="O11" i="20"/>
  <c r="P11" i="20"/>
  <c r="Q11" i="20"/>
  <c r="R11" i="20"/>
  <c r="T11" i="20"/>
  <c r="U11" i="20"/>
  <c r="L12" i="20"/>
  <c r="M12" i="20"/>
  <c r="T12" i="20" s="1"/>
  <c r="N12" i="20"/>
  <c r="O12" i="20"/>
  <c r="P12" i="20"/>
  <c r="U12" i="20" s="1"/>
  <c r="Q12" i="20"/>
  <c r="R12" i="20"/>
  <c r="L13" i="20"/>
  <c r="M13" i="20"/>
  <c r="T13" i="20" s="1"/>
  <c r="N13" i="20"/>
  <c r="O13" i="20"/>
  <c r="P13" i="20"/>
  <c r="Q13" i="20"/>
  <c r="R13" i="20"/>
  <c r="S13" i="20"/>
  <c r="U13" i="20"/>
  <c r="V13" i="20"/>
  <c r="L14" i="20"/>
  <c r="M14" i="20"/>
  <c r="N14" i="20"/>
  <c r="O14" i="20"/>
  <c r="P14" i="20"/>
  <c r="U14" i="20" s="1"/>
  <c r="Q14" i="20"/>
  <c r="R14" i="20"/>
  <c r="V14" i="20" s="1"/>
  <c r="S14" i="20"/>
  <c r="T14" i="20"/>
  <c r="L15" i="20"/>
  <c r="M15" i="20"/>
  <c r="S15" i="20" s="1"/>
  <c r="N15" i="20"/>
  <c r="O15" i="20"/>
  <c r="P15" i="20"/>
  <c r="U15" i="20" s="1"/>
  <c r="Q15" i="20"/>
  <c r="R15" i="20"/>
  <c r="L16" i="20"/>
  <c r="M16" i="20"/>
  <c r="S16" i="20" s="1"/>
  <c r="N16" i="20"/>
  <c r="O16" i="20"/>
  <c r="P16" i="20"/>
  <c r="Q16" i="20"/>
  <c r="R16" i="20"/>
  <c r="U16" i="20"/>
  <c r="L17" i="20"/>
  <c r="M17" i="20"/>
  <c r="N17" i="20"/>
  <c r="O17" i="20"/>
  <c r="P17" i="20"/>
  <c r="U17" i="20" s="1"/>
  <c r="Q17" i="20"/>
  <c r="R17" i="20"/>
  <c r="V17" i="20" s="1"/>
  <c r="S17" i="20"/>
  <c r="T17" i="20"/>
  <c r="L18" i="20"/>
  <c r="M18" i="20"/>
  <c r="N18" i="20"/>
  <c r="O18" i="20"/>
  <c r="P18" i="20"/>
  <c r="S18" i="20" s="1"/>
  <c r="V18" i="20" s="1"/>
  <c r="Q18" i="20"/>
  <c r="R18" i="20"/>
  <c r="T18" i="20"/>
  <c r="L19" i="20"/>
  <c r="M19" i="20"/>
  <c r="S19" i="20" s="1"/>
  <c r="V19" i="20" s="1"/>
  <c r="N19" i="20"/>
  <c r="O19" i="20"/>
  <c r="P19" i="20"/>
  <c r="Q19" i="20"/>
  <c r="R19" i="20"/>
  <c r="T19" i="20"/>
  <c r="U19" i="20"/>
  <c r="L20" i="20"/>
  <c r="M20" i="20"/>
  <c r="N20" i="20"/>
  <c r="O20" i="20"/>
  <c r="P20" i="20"/>
  <c r="U20" i="20" s="1"/>
  <c r="Q20" i="20"/>
  <c r="R20" i="20"/>
  <c r="T20" i="20"/>
  <c r="L21" i="20"/>
  <c r="M21" i="20"/>
  <c r="T21" i="20" s="1"/>
  <c r="N21" i="20"/>
  <c r="O21" i="20"/>
  <c r="P21" i="20"/>
  <c r="Q21" i="20"/>
  <c r="R21" i="20"/>
  <c r="S21" i="20"/>
  <c r="U21" i="20"/>
  <c r="V21" i="20"/>
  <c r="L22" i="20"/>
  <c r="M22" i="20"/>
  <c r="N22" i="20"/>
  <c r="O22" i="20"/>
  <c r="P22" i="20"/>
  <c r="U22" i="20" s="1"/>
  <c r="Q22" i="20"/>
  <c r="R22" i="20"/>
  <c r="V22" i="20" s="1"/>
  <c r="S22" i="20"/>
  <c r="T22" i="20"/>
  <c r="L23" i="20"/>
  <c r="M23" i="20"/>
  <c r="S23" i="20" s="1"/>
  <c r="N23" i="20"/>
  <c r="O23" i="20"/>
  <c r="P23" i="20"/>
  <c r="U23" i="20" s="1"/>
  <c r="Q23" i="20"/>
  <c r="R23" i="20"/>
  <c r="L24" i="20"/>
  <c r="M24" i="20"/>
  <c r="S24" i="20" s="1"/>
  <c r="N24" i="20"/>
  <c r="O24" i="20"/>
  <c r="P24" i="20"/>
  <c r="Q24" i="20"/>
  <c r="R24" i="20"/>
  <c r="V24" i="20" s="1"/>
  <c r="U24" i="20"/>
  <c r="L25" i="20"/>
  <c r="M25" i="20"/>
  <c r="N25" i="20"/>
  <c r="O25" i="20"/>
  <c r="P25" i="20"/>
  <c r="Q25" i="20"/>
  <c r="R25" i="20"/>
  <c r="V25" i="20" s="1"/>
  <c r="S25" i="20"/>
  <c r="T25" i="20"/>
  <c r="U25" i="20"/>
  <c r="L26" i="20"/>
  <c r="M26" i="20"/>
  <c r="S26" i="20" s="1"/>
  <c r="V26" i="20" s="1"/>
  <c r="N26" i="20"/>
  <c r="O26" i="20"/>
  <c r="P26" i="20"/>
  <c r="U26" i="20" s="1"/>
  <c r="Q26" i="20"/>
  <c r="R26" i="20"/>
  <c r="T26" i="20"/>
  <c r="L27" i="20"/>
  <c r="M27" i="20"/>
  <c r="S27" i="20" s="1"/>
  <c r="V27" i="20" s="1"/>
  <c r="N27" i="20"/>
  <c r="O27" i="20"/>
  <c r="P27" i="20"/>
  <c r="Q27" i="20"/>
  <c r="R27" i="20"/>
  <c r="T27" i="20"/>
  <c r="U27" i="20"/>
  <c r="L28" i="20"/>
  <c r="M28" i="20"/>
  <c r="N28" i="20"/>
  <c r="O28" i="20"/>
  <c r="P28" i="20"/>
  <c r="U28" i="20" s="1"/>
  <c r="Q28" i="20"/>
  <c r="R28" i="20"/>
  <c r="T28" i="20"/>
  <c r="L29" i="20"/>
  <c r="M29" i="20"/>
  <c r="T29" i="20" s="1"/>
  <c r="N29" i="20"/>
  <c r="O29" i="20"/>
  <c r="P29" i="20"/>
  <c r="Q29" i="20"/>
  <c r="R29" i="20"/>
  <c r="S29" i="20"/>
  <c r="U29" i="20"/>
  <c r="V29" i="20"/>
  <c r="L30" i="20"/>
  <c r="M30" i="20"/>
  <c r="N30" i="20"/>
  <c r="O30" i="20"/>
  <c r="P30" i="20"/>
  <c r="U30" i="20" s="1"/>
  <c r="Q30" i="20"/>
  <c r="R30" i="20"/>
  <c r="V30" i="20" s="1"/>
  <c r="S30" i="20"/>
  <c r="T30" i="20"/>
  <c r="L31" i="20"/>
  <c r="M31" i="20"/>
  <c r="S31" i="20" s="1"/>
  <c r="N31" i="20"/>
  <c r="O31" i="20"/>
  <c r="P31" i="20"/>
  <c r="U31" i="20" s="1"/>
  <c r="Q31" i="20"/>
  <c r="R31" i="20"/>
  <c r="V31" i="20" s="1"/>
  <c r="L32" i="20"/>
  <c r="M32" i="20"/>
  <c r="S32" i="20" s="1"/>
  <c r="N32" i="20"/>
  <c r="O32" i="20"/>
  <c r="P32" i="20"/>
  <c r="Q32" i="20"/>
  <c r="R32" i="20"/>
  <c r="U32" i="20"/>
  <c r="L33" i="20"/>
  <c r="M33" i="20"/>
  <c r="N33" i="20"/>
  <c r="O33" i="20"/>
  <c r="P33" i="20"/>
  <c r="Q33" i="20"/>
  <c r="R33" i="20"/>
  <c r="V33" i="20" s="1"/>
  <c r="S33" i="20"/>
  <c r="T33" i="20"/>
  <c r="U33" i="20"/>
  <c r="L34" i="20"/>
  <c r="M34" i="20"/>
  <c r="N34" i="20"/>
  <c r="O34" i="20"/>
  <c r="P34" i="20"/>
  <c r="S34" i="20" s="1"/>
  <c r="V34" i="20" s="1"/>
  <c r="Q34" i="20"/>
  <c r="R34" i="20"/>
  <c r="T34" i="20"/>
  <c r="L35" i="20"/>
  <c r="M35" i="20"/>
  <c r="N35" i="20"/>
  <c r="O35" i="20"/>
  <c r="P35" i="20"/>
  <c r="Q35" i="20"/>
  <c r="R35" i="20"/>
  <c r="S35" i="20"/>
  <c r="V35" i="20" s="1"/>
  <c r="T35" i="20"/>
  <c r="U35" i="20"/>
  <c r="L36" i="20"/>
  <c r="M36" i="20"/>
  <c r="T36" i="20" s="1"/>
  <c r="N36" i="20"/>
  <c r="O36" i="20"/>
  <c r="P36" i="20"/>
  <c r="U36" i="20" s="1"/>
  <c r="Q36" i="20"/>
  <c r="R36" i="20"/>
  <c r="L37" i="20"/>
  <c r="M37" i="20"/>
  <c r="T37" i="20" s="1"/>
  <c r="N37" i="20"/>
  <c r="O37" i="20"/>
  <c r="P37" i="20"/>
  <c r="Q37" i="20"/>
  <c r="R37" i="20"/>
  <c r="S37" i="20"/>
  <c r="U37" i="20"/>
  <c r="V37" i="20"/>
  <c r="L38" i="20"/>
  <c r="M38" i="20"/>
  <c r="N38" i="20"/>
  <c r="O38" i="20"/>
  <c r="P38" i="20"/>
  <c r="U38" i="20" s="1"/>
  <c r="Q38" i="20"/>
  <c r="R38" i="20"/>
  <c r="V38" i="20" s="1"/>
  <c r="S38" i="20"/>
  <c r="T38" i="20"/>
  <c r="L39" i="20"/>
  <c r="M39" i="20"/>
  <c r="S39" i="20" s="1"/>
  <c r="N39" i="20"/>
  <c r="O39" i="20"/>
  <c r="P39" i="20"/>
  <c r="U39" i="20" s="1"/>
  <c r="Q39" i="20"/>
  <c r="R39" i="20"/>
  <c r="L40" i="20"/>
  <c r="M40" i="20"/>
  <c r="S40" i="20" s="1"/>
  <c r="N40" i="20"/>
  <c r="O40" i="20"/>
  <c r="P40" i="20"/>
  <c r="Q40" i="20"/>
  <c r="R40" i="20"/>
  <c r="U40" i="20"/>
  <c r="L41" i="20"/>
  <c r="M41" i="20"/>
  <c r="N41" i="20"/>
  <c r="O41" i="20"/>
  <c r="P41" i="20"/>
  <c r="U41" i="20" s="1"/>
  <c r="Q41" i="20"/>
  <c r="R41" i="20"/>
  <c r="V41" i="20" s="1"/>
  <c r="S41" i="20"/>
  <c r="T41" i="20"/>
  <c r="L42" i="20"/>
  <c r="M42" i="20"/>
  <c r="N42" i="20"/>
  <c r="O42" i="20"/>
  <c r="P42" i="20"/>
  <c r="S42" i="20" s="1"/>
  <c r="V42" i="20" s="1"/>
  <c r="Q42" i="20"/>
  <c r="R42" i="20"/>
  <c r="T42" i="20"/>
  <c r="L43" i="20"/>
  <c r="M43" i="20"/>
  <c r="N43" i="20"/>
  <c r="O43" i="20"/>
  <c r="P43" i="20"/>
  <c r="Q43" i="20"/>
  <c r="R43" i="20"/>
  <c r="S43" i="20"/>
  <c r="V43" i="20" s="1"/>
  <c r="T43" i="20"/>
  <c r="U43" i="20"/>
  <c r="L44" i="20"/>
  <c r="M44" i="20"/>
  <c r="N44" i="20"/>
  <c r="O44" i="20"/>
  <c r="P44" i="20"/>
  <c r="U44" i="20" s="1"/>
  <c r="Q44" i="20"/>
  <c r="R44" i="20"/>
  <c r="T44" i="20"/>
  <c r="L45" i="20"/>
  <c r="M45" i="20"/>
  <c r="T45" i="20" s="1"/>
  <c r="N45" i="20"/>
  <c r="O45" i="20"/>
  <c r="P45" i="20"/>
  <c r="Q45" i="20"/>
  <c r="R45" i="20"/>
  <c r="S45" i="20"/>
  <c r="U45" i="20"/>
  <c r="V45" i="20"/>
  <c r="L46" i="20"/>
  <c r="M46" i="20"/>
  <c r="N46" i="20"/>
  <c r="O46" i="20"/>
  <c r="P46" i="20"/>
  <c r="U46" i="20" s="1"/>
  <c r="Q46" i="20"/>
  <c r="R46" i="20"/>
  <c r="V46" i="20" s="1"/>
  <c r="S46" i="20"/>
  <c r="T46" i="20"/>
  <c r="L47" i="20"/>
  <c r="M47" i="20"/>
  <c r="S47" i="20" s="1"/>
  <c r="N47" i="20"/>
  <c r="O47" i="20"/>
  <c r="P47" i="20"/>
  <c r="U47" i="20" s="1"/>
  <c r="Q47" i="20"/>
  <c r="R47" i="20"/>
  <c r="V47" i="20" s="1"/>
  <c r="L48" i="20"/>
  <c r="M48" i="20"/>
  <c r="S48" i="20" s="1"/>
  <c r="N48" i="20"/>
  <c r="O48" i="20"/>
  <c r="P48" i="20"/>
  <c r="Q48" i="20"/>
  <c r="R48" i="20"/>
  <c r="V48" i="20" s="1"/>
  <c r="U48" i="20"/>
  <c r="L49" i="20"/>
  <c r="M49" i="20"/>
  <c r="N49" i="20"/>
  <c r="O49" i="20"/>
  <c r="P49" i="20"/>
  <c r="Q49" i="20"/>
  <c r="R49" i="20"/>
  <c r="V49" i="20" s="1"/>
  <c r="S49" i="20"/>
  <c r="T49" i="20"/>
  <c r="U49" i="20"/>
  <c r="L50" i="20"/>
  <c r="M50" i="20"/>
  <c r="N50" i="20"/>
  <c r="O50" i="20"/>
  <c r="P50" i="20"/>
  <c r="S50" i="20" s="1"/>
  <c r="V50" i="20" s="1"/>
  <c r="Q50" i="20"/>
  <c r="R50" i="20"/>
  <c r="T50" i="20"/>
  <c r="L51" i="20"/>
  <c r="M51" i="20"/>
  <c r="N51" i="20"/>
  <c r="O51" i="20"/>
  <c r="P51" i="20"/>
  <c r="Q51" i="20"/>
  <c r="R51" i="20"/>
  <c r="S51" i="20"/>
  <c r="V51" i="20" s="1"/>
  <c r="T51" i="20"/>
  <c r="U51" i="20"/>
  <c r="L52" i="20"/>
  <c r="M52" i="20"/>
  <c r="N52" i="20"/>
  <c r="O52" i="20"/>
  <c r="P52" i="20"/>
  <c r="U52" i="20" s="1"/>
  <c r="Q52" i="20"/>
  <c r="R52" i="20"/>
  <c r="T52" i="20"/>
  <c r="L53" i="20"/>
  <c r="M53" i="20"/>
  <c r="T53" i="20" s="1"/>
  <c r="N53" i="20"/>
  <c r="O53" i="20"/>
  <c r="P53" i="20"/>
  <c r="Q53" i="20"/>
  <c r="R53" i="20"/>
  <c r="S53" i="20"/>
  <c r="U53" i="20"/>
  <c r="V53" i="20"/>
  <c r="L54" i="20"/>
  <c r="M54" i="20"/>
  <c r="N54" i="20"/>
  <c r="O54" i="20"/>
  <c r="P54" i="20"/>
  <c r="U54" i="20" s="1"/>
  <c r="Q54" i="20"/>
  <c r="R54" i="20"/>
  <c r="V54" i="20" s="1"/>
  <c r="S54" i="20"/>
  <c r="T54" i="20"/>
  <c r="L55" i="20"/>
  <c r="M55" i="20"/>
  <c r="S55" i="20" s="1"/>
  <c r="N55" i="20"/>
  <c r="O55" i="20"/>
  <c r="P55" i="20"/>
  <c r="U55" i="20" s="1"/>
  <c r="Q55" i="20"/>
  <c r="R55" i="20"/>
  <c r="V55" i="20" s="1"/>
  <c r="L56" i="20"/>
  <c r="M56" i="20"/>
  <c r="S56" i="20" s="1"/>
  <c r="N56" i="20"/>
  <c r="O56" i="20"/>
  <c r="P56" i="20"/>
  <c r="Q56" i="20"/>
  <c r="R56" i="20"/>
  <c r="U56" i="20"/>
  <c r="L57" i="20"/>
  <c r="M57" i="20"/>
  <c r="N57" i="20"/>
  <c r="O57" i="20"/>
  <c r="P57" i="20"/>
  <c r="U57" i="20" s="1"/>
  <c r="Q57" i="20"/>
  <c r="R57" i="20"/>
  <c r="V57" i="20" s="1"/>
  <c r="S57" i="20"/>
  <c r="T57" i="20"/>
  <c r="L58" i="20"/>
  <c r="M58" i="20"/>
  <c r="S58" i="20" s="1"/>
  <c r="V58" i="20" s="1"/>
  <c r="N58" i="20"/>
  <c r="O58" i="20"/>
  <c r="P58" i="20"/>
  <c r="U58" i="20" s="1"/>
  <c r="Q58" i="20"/>
  <c r="R58" i="20"/>
  <c r="T58" i="20"/>
  <c r="L59" i="20"/>
  <c r="M59" i="20"/>
  <c r="N59" i="20"/>
  <c r="O59" i="20"/>
  <c r="P59" i="20"/>
  <c r="Q59" i="20"/>
  <c r="R59" i="20"/>
  <c r="S59" i="20"/>
  <c r="V59" i="20" s="1"/>
  <c r="T59" i="20"/>
  <c r="U59" i="20"/>
  <c r="L60" i="20"/>
  <c r="M60" i="20"/>
  <c r="N60" i="20"/>
  <c r="O60" i="20"/>
  <c r="P60" i="20"/>
  <c r="U60" i="20" s="1"/>
  <c r="Q60" i="20"/>
  <c r="R60" i="20"/>
  <c r="T60" i="20"/>
  <c r="L61" i="20"/>
  <c r="M61" i="20"/>
  <c r="T61" i="20" s="1"/>
  <c r="N61" i="20"/>
  <c r="O61" i="20"/>
  <c r="P61" i="20"/>
  <c r="Q61" i="20"/>
  <c r="R61" i="20"/>
  <c r="S61" i="20"/>
  <c r="U61" i="20"/>
  <c r="V61" i="20"/>
  <c r="L62" i="20"/>
  <c r="M62" i="20"/>
  <c r="N62" i="20"/>
  <c r="O62" i="20"/>
  <c r="P62" i="20"/>
  <c r="U62" i="20" s="1"/>
  <c r="Q62" i="20"/>
  <c r="R62" i="20"/>
  <c r="V62" i="20" s="1"/>
  <c r="S62" i="20"/>
  <c r="T62" i="20"/>
  <c r="L63" i="20"/>
  <c r="M63" i="20"/>
  <c r="S63" i="20" s="1"/>
  <c r="N63" i="20"/>
  <c r="O63" i="20"/>
  <c r="P63" i="20"/>
  <c r="U63" i="20" s="1"/>
  <c r="Q63" i="20"/>
  <c r="R63" i="20"/>
  <c r="L64" i="20"/>
  <c r="M64" i="20"/>
  <c r="S64" i="20" s="1"/>
  <c r="N64" i="20"/>
  <c r="O64" i="20"/>
  <c r="P64" i="20"/>
  <c r="Q64" i="20"/>
  <c r="R64" i="20"/>
  <c r="U64" i="20"/>
  <c r="L65" i="20"/>
  <c r="M65" i="20"/>
  <c r="N65" i="20"/>
  <c r="O65" i="20"/>
  <c r="P65" i="20"/>
  <c r="U65" i="20" s="1"/>
  <c r="Q65" i="20"/>
  <c r="R65" i="20"/>
  <c r="V65" i="20" s="1"/>
  <c r="S65" i="20"/>
  <c r="T65" i="20"/>
  <c r="L66" i="20"/>
  <c r="M66" i="20"/>
  <c r="N66" i="20"/>
  <c r="O66" i="20"/>
  <c r="P66" i="20"/>
  <c r="S66" i="20" s="1"/>
  <c r="V66" i="20" s="1"/>
  <c r="Q66" i="20"/>
  <c r="R66" i="20"/>
  <c r="T66" i="20"/>
  <c r="L67" i="20"/>
  <c r="M67" i="20"/>
  <c r="N67" i="20"/>
  <c r="O67" i="20"/>
  <c r="P67" i="20"/>
  <c r="Q67" i="20"/>
  <c r="R67" i="20"/>
  <c r="S67" i="20"/>
  <c r="V67" i="20" s="1"/>
  <c r="T67" i="20"/>
  <c r="U67" i="20"/>
  <c r="L68" i="20"/>
  <c r="M68" i="20"/>
  <c r="N68" i="20"/>
  <c r="O68" i="20"/>
  <c r="P68" i="20"/>
  <c r="U68" i="20" s="1"/>
  <c r="Q68" i="20"/>
  <c r="R68" i="20"/>
  <c r="T68" i="20"/>
  <c r="L69" i="20"/>
  <c r="M69" i="20"/>
  <c r="T69" i="20" s="1"/>
  <c r="N69" i="20"/>
  <c r="O69" i="20"/>
  <c r="P69" i="20"/>
  <c r="Q69" i="20"/>
  <c r="R69" i="20"/>
  <c r="S69" i="20"/>
  <c r="U69" i="20"/>
  <c r="V69" i="20"/>
  <c r="L70" i="20"/>
  <c r="M70" i="20"/>
  <c r="N70" i="20"/>
  <c r="O70" i="20"/>
  <c r="P70" i="20"/>
  <c r="U70" i="20" s="1"/>
  <c r="Q70" i="20"/>
  <c r="R70" i="20"/>
  <c r="V70" i="20" s="1"/>
  <c r="S70" i="20"/>
  <c r="T70" i="20"/>
  <c r="L71" i="20"/>
  <c r="M71" i="20"/>
  <c r="S71" i="20" s="1"/>
  <c r="N71" i="20"/>
  <c r="O71" i="20"/>
  <c r="P71" i="20"/>
  <c r="Q71" i="20"/>
  <c r="R71" i="20"/>
  <c r="V71" i="20" s="1"/>
  <c r="U71" i="20"/>
  <c r="L72" i="20"/>
  <c r="M72" i="20"/>
  <c r="S72" i="20" s="1"/>
  <c r="N72" i="20"/>
  <c r="O72" i="20"/>
  <c r="P72" i="20"/>
  <c r="Q72" i="20"/>
  <c r="R72" i="20"/>
  <c r="V72" i="20" s="1"/>
  <c r="U72" i="20"/>
  <c r="L73" i="20"/>
  <c r="M73" i="20"/>
  <c r="N73" i="20"/>
  <c r="O73" i="20"/>
  <c r="P73" i="20"/>
  <c r="Q73" i="20"/>
  <c r="R73" i="20"/>
  <c r="V73" i="20" s="1"/>
  <c r="S73" i="20"/>
  <c r="T73" i="20"/>
  <c r="U73" i="20"/>
  <c r="L74" i="20"/>
  <c r="M74" i="20"/>
  <c r="S74" i="20" s="1"/>
  <c r="V74" i="20" s="1"/>
  <c r="N74" i="20"/>
  <c r="O74" i="20"/>
  <c r="P74" i="20"/>
  <c r="U74" i="20" s="1"/>
  <c r="Q74" i="20"/>
  <c r="R74" i="20"/>
  <c r="T74" i="20"/>
  <c r="L75" i="20"/>
  <c r="M75" i="20"/>
  <c r="N75" i="20"/>
  <c r="O75" i="20"/>
  <c r="P75" i="20"/>
  <c r="Q75" i="20"/>
  <c r="R75" i="20"/>
  <c r="S75" i="20"/>
  <c r="V75" i="20" s="1"/>
  <c r="T75" i="20"/>
  <c r="U75" i="20"/>
  <c r="L76" i="20"/>
  <c r="M76" i="20"/>
  <c r="N76" i="20"/>
  <c r="O76" i="20"/>
  <c r="P76" i="20"/>
  <c r="U76" i="20" s="1"/>
  <c r="Q76" i="20"/>
  <c r="R76" i="20"/>
  <c r="T76" i="20"/>
  <c r="L77" i="20"/>
  <c r="M77" i="20"/>
  <c r="T77" i="20" s="1"/>
  <c r="N77" i="20"/>
  <c r="O77" i="20"/>
  <c r="P77" i="20"/>
  <c r="Q77" i="20"/>
  <c r="R77" i="20"/>
  <c r="S77" i="20"/>
  <c r="V77" i="20" s="1"/>
  <c r="U77" i="20"/>
  <c r="L78" i="20"/>
  <c r="M78" i="20"/>
  <c r="N78" i="20"/>
  <c r="O78" i="20"/>
  <c r="P78" i="20"/>
  <c r="S78" i="20" s="1"/>
  <c r="Q78" i="20"/>
  <c r="R78" i="20"/>
  <c r="V78" i="20" s="1"/>
  <c r="T78" i="20"/>
  <c r="L79" i="20"/>
  <c r="M79" i="20"/>
  <c r="S79" i="20" s="1"/>
  <c r="N79" i="20"/>
  <c r="O79" i="20"/>
  <c r="P79" i="20"/>
  <c r="Q79" i="20"/>
  <c r="R79" i="20"/>
  <c r="U79" i="20"/>
  <c r="L80" i="20"/>
  <c r="M80" i="20"/>
  <c r="S80" i="20" s="1"/>
  <c r="N80" i="20"/>
  <c r="O80" i="20"/>
  <c r="P80" i="20"/>
  <c r="Q80" i="20"/>
  <c r="R80" i="20"/>
  <c r="U80" i="20"/>
  <c r="L81" i="20"/>
  <c r="M81" i="20"/>
  <c r="N81" i="20"/>
  <c r="O81" i="20"/>
  <c r="P81" i="20"/>
  <c r="Q81" i="20"/>
  <c r="R81" i="20"/>
  <c r="V81" i="20" s="1"/>
  <c r="S81" i="20"/>
  <c r="T81" i="20"/>
  <c r="U81" i="20"/>
  <c r="L82" i="20"/>
  <c r="M82" i="20"/>
  <c r="S82" i="20" s="1"/>
  <c r="V82" i="20" s="1"/>
  <c r="N82" i="20"/>
  <c r="O82" i="20"/>
  <c r="P82" i="20"/>
  <c r="U82" i="20" s="1"/>
  <c r="Q82" i="20"/>
  <c r="R82" i="20"/>
  <c r="T82" i="20"/>
  <c r="L83" i="20"/>
  <c r="M83" i="20"/>
  <c r="N83" i="20"/>
  <c r="O83" i="20"/>
  <c r="P83" i="20"/>
  <c r="Q83" i="20"/>
  <c r="R83" i="20"/>
  <c r="S83" i="20"/>
  <c r="V83" i="20" s="1"/>
  <c r="T83" i="20"/>
  <c r="U83" i="20"/>
  <c r="L84" i="20"/>
  <c r="M84" i="20"/>
  <c r="N84" i="20"/>
  <c r="O84" i="20"/>
  <c r="P84" i="20"/>
  <c r="U84" i="20" s="1"/>
  <c r="Q84" i="20"/>
  <c r="R84" i="20"/>
  <c r="T84" i="20"/>
  <c r="L85" i="20"/>
  <c r="M85" i="20"/>
  <c r="T85" i="20" s="1"/>
  <c r="N85" i="20"/>
  <c r="O85" i="20"/>
  <c r="P85" i="20"/>
  <c r="Q85" i="20"/>
  <c r="R85" i="20"/>
  <c r="S85" i="20"/>
  <c r="V85" i="20" s="1"/>
  <c r="U85" i="20"/>
  <c r="L86" i="20"/>
  <c r="M86" i="20"/>
  <c r="N86" i="20"/>
  <c r="O86" i="20"/>
  <c r="P86" i="20"/>
  <c r="Q86" i="20"/>
  <c r="R86" i="20"/>
  <c r="T86" i="20"/>
  <c r="L87" i="20"/>
  <c r="M87" i="20"/>
  <c r="N87" i="20"/>
  <c r="O87" i="20"/>
  <c r="P87" i="20"/>
  <c r="Q87" i="20"/>
  <c r="R87" i="20"/>
  <c r="U87" i="20"/>
  <c r="L88" i="20"/>
  <c r="M88" i="20"/>
  <c r="N88" i="20"/>
  <c r="O88" i="20"/>
  <c r="P88" i="20"/>
  <c r="Q88" i="20"/>
  <c r="R88" i="20"/>
  <c r="U88" i="20"/>
  <c r="L89" i="20"/>
  <c r="M89" i="20"/>
  <c r="N89" i="20"/>
  <c r="O89" i="20"/>
  <c r="P89" i="20"/>
  <c r="U89" i="20" s="1"/>
  <c r="Q89" i="20"/>
  <c r="R89" i="20"/>
  <c r="V89" i="20" s="1"/>
  <c r="S89" i="20"/>
  <c r="T89" i="20"/>
  <c r="L90" i="20"/>
  <c r="M90" i="20"/>
  <c r="S90" i="20" s="1"/>
  <c r="V90" i="20" s="1"/>
  <c r="N90" i="20"/>
  <c r="O90" i="20"/>
  <c r="P90" i="20"/>
  <c r="U90" i="20" s="1"/>
  <c r="Q90" i="20"/>
  <c r="R90" i="20"/>
  <c r="T90" i="20"/>
  <c r="L91" i="20"/>
  <c r="M91" i="20"/>
  <c r="N91" i="20"/>
  <c r="O91" i="20"/>
  <c r="P91" i="20"/>
  <c r="Q91" i="20"/>
  <c r="R91" i="20"/>
  <c r="V91" i="20" s="1"/>
  <c r="S91" i="20"/>
  <c r="T91" i="20"/>
  <c r="U91" i="20"/>
  <c r="L92" i="20"/>
  <c r="M92" i="20"/>
  <c r="N92" i="20"/>
  <c r="O92" i="20"/>
  <c r="P92" i="20"/>
  <c r="U92" i="20" s="1"/>
  <c r="Q92" i="20"/>
  <c r="R92" i="20"/>
  <c r="T92" i="20"/>
  <c r="L93" i="20"/>
  <c r="M93" i="20"/>
  <c r="T93" i="20" s="1"/>
  <c r="N93" i="20"/>
  <c r="O93" i="20"/>
  <c r="P93" i="20"/>
  <c r="Q93" i="20"/>
  <c r="R93" i="20"/>
  <c r="S93" i="20"/>
  <c r="V93" i="20" s="1"/>
  <c r="U93" i="20"/>
  <c r="L94" i="20"/>
  <c r="M94" i="20"/>
  <c r="N94" i="20"/>
  <c r="O94" i="20"/>
  <c r="P94" i="20"/>
  <c r="U94" i="20" s="1"/>
  <c r="Q94" i="20"/>
  <c r="R94" i="20"/>
  <c r="T94" i="20"/>
  <c r="L95" i="20"/>
  <c r="M95" i="20"/>
  <c r="N95" i="20"/>
  <c r="O95" i="20"/>
  <c r="P95" i="20"/>
  <c r="U95" i="20" s="1"/>
  <c r="Q95" i="20"/>
  <c r="R95" i="20"/>
  <c r="L96" i="20"/>
  <c r="M96" i="20"/>
  <c r="N96" i="20"/>
  <c r="O96" i="20"/>
  <c r="P96" i="20"/>
  <c r="Q96" i="20"/>
  <c r="R96" i="20"/>
  <c r="U96" i="20"/>
  <c r="L97" i="20"/>
  <c r="M97" i="20"/>
  <c r="N97" i="20"/>
  <c r="O97" i="20"/>
  <c r="P97" i="20"/>
  <c r="U97" i="20" s="1"/>
  <c r="Q97" i="20"/>
  <c r="R97" i="20"/>
  <c r="V97" i="20" s="1"/>
  <c r="S97" i="20"/>
  <c r="T97" i="20"/>
  <c r="L98" i="20"/>
  <c r="M98" i="20"/>
  <c r="S98" i="20" s="1"/>
  <c r="V98" i="20" s="1"/>
  <c r="N98" i="20"/>
  <c r="O98" i="20"/>
  <c r="P98" i="20"/>
  <c r="U98" i="20" s="1"/>
  <c r="Q98" i="20"/>
  <c r="R98" i="20"/>
  <c r="T98" i="20"/>
  <c r="L99" i="20"/>
  <c r="M99" i="20"/>
  <c r="N99" i="20"/>
  <c r="O99" i="20"/>
  <c r="P99" i="20"/>
  <c r="Q99" i="20"/>
  <c r="R99" i="20"/>
  <c r="V99" i="20" s="1"/>
  <c r="S99" i="20"/>
  <c r="T99" i="20"/>
  <c r="U99" i="20"/>
  <c r="L100" i="20"/>
  <c r="M100" i="20"/>
  <c r="N100" i="20"/>
  <c r="O100" i="20"/>
  <c r="P100" i="20"/>
  <c r="U100" i="20" s="1"/>
  <c r="Q100" i="20"/>
  <c r="R100" i="20"/>
  <c r="T100" i="20"/>
  <c r="L101" i="20"/>
  <c r="M101" i="20"/>
  <c r="T101" i="20" s="1"/>
  <c r="N101" i="20"/>
  <c r="O101" i="20"/>
  <c r="P101" i="20"/>
  <c r="Q101" i="20"/>
  <c r="R101" i="20"/>
  <c r="S101" i="20"/>
  <c r="V101" i="20" s="1"/>
  <c r="U101" i="20"/>
  <c r="L102" i="20"/>
  <c r="M102" i="20"/>
  <c r="N102" i="20"/>
  <c r="O102" i="20"/>
  <c r="P102" i="20"/>
  <c r="U102" i="20" s="1"/>
  <c r="Q102" i="20"/>
  <c r="R102" i="20"/>
  <c r="T102" i="20"/>
  <c r="L103" i="20"/>
  <c r="M103" i="20"/>
  <c r="N103" i="20"/>
  <c r="O103" i="20"/>
  <c r="P103" i="20"/>
  <c r="U103" i="20" s="1"/>
  <c r="Q103" i="20"/>
  <c r="R103" i="20"/>
  <c r="L104" i="20"/>
  <c r="M104" i="20"/>
  <c r="S104" i="20" s="1"/>
  <c r="N104" i="20"/>
  <c r="O104" i="20"/>
  <c r="P104" i="20"/>
  <c r="Q104" i="20"/>
  <c r="R104" i="20"/>
  <c r="U104" i="20"/>
  <c r="L105" i="20"/>
  <c r="M105" i="20"/>
  <c r="N105" i="20"/>
  <c r="O105" i="20"/>
  <c r="P105" i="20"/>
  <c r="Q105" i="20"/>
  <c r="R105" i="20"/>
  <c r="V105" i="20" s="1"/>
  <c r="S105" i="20"/>
  <c r="T105" i="20"/>
  <c r="U105" i="20"/>
  <c r="L106" i="20"/>
  <c r="M106" i="20"/>
  <c r="S106" i="20" s="1"/>
  <c r="N106" i="20"/>
  <c r="O106" i="20"/>
  <c r="P106" i="20"/>
  <c r="U106" i="20" s="1"/>
  <c r="Q106" i="20"/>
  <c r="R106" i="20"/>
  <c r="T106" i="20"/>
  <c r="V106" i="20"/>
  <c r="L107" i="20"/>
  <c r="M107" i="20"/>
  <c r="N107" i="20"/>
  <c r="O107" i="20"/>
  <c r="P107" i="20"/>
  <c r="Q107" i="20"/>
  <c r="R107" i="20"/>
  <c r="S107" i="20"/>
  <c r="T107" i="20"/>
  <c r="U107" i="20"/>
  <c r="L108" i="20"/>
  <c r="M108" i="20"/>
  <c r="N108" i="20"/>
  <c r="O108" i="20"/>
  <c r="P108" i="20"/>
  <c r="Q108" i="20"/>
  <c r="R108" i="20"/>
  <c r="T108" i="20"/>
  <c r="L109" i="20"/>
  <c r="M109" i="20"/>
  <c r="T109" i="20" s="1"/>
  <c r="N109" i="20"/>
  <c r="O109" i="20"/>
  <c r="P109" i="20"/>
  <c r="Q109" i="20"/>
  <c r="R109" i="20"/>
  <c r="U109" i="20"/>
  <c r="L110" i="20"/>
  <c r="M110" i="20"/>
  <c r="N110" i="20"/>
  <c r="O110" i="20"/>
  <c r="P110" i="20"/>
  <c r="U110" i="20" s="1"/>
  <c r="Q110" i="20"/>
  <c r="R110" i="20"/>
  <c r="T110" i="20"/>
  <c r="L111" i="20"/>
  <c r="M111" i="20"/>
  <c r="N111" i="20"/>
  <c r="O111" i="20"/>
  <c r="P111" i="20"/>
  <c r="Q111" i="20"/>
  <c r="R111" i="20"/>
  <c r="U111" i="20"/>
  <c r="L112" i="20"/>
  <c r="M112" i="20"/>
  <c r="S112" i="20" s="1"/>
  <c r="N112" i="20"/>
  <c r="O112" i="20"/>
  <c r="P112" i="20"/>
  <c r="Q112" i="20"/>
  <c r="R112" i="20"/>
  <c r="U112" i="20"/>
  <c r="L113" i="20"/>
  <c r="M113" i="20"/>
  <c r="N113" i="20"/>
  <c r="O113" i="20"/>
  <c r="P113" i="20"/>
  <c r="U113" i="20" s="1"/>
  <c r="Q113" i="20"/>
  <c r="R113" i="20"/>
  <c r="V113" i="20" s="1"/>
  <c r="S113" i="20"/>
  <c r="T113" i="20"/>
  <c r="L114" i="20"/>
  <c r="M114" i="20"/>
  <c r="S114" i="20" s="1"/>
  <c r="V114" i="20" s="1"/>
  <c r="N114" i="20"/>
  <c r="O114" i="20"/>
  <c r="P114" i="20"/>
  <c r="U114" i="20" s="1"/>
  <c r="Q114" i="20"/>
  <c r="R114" i="20"/>
  <c r="T114" i="20"/>
  <c r="L115" i="20"/>
  <c r="M115" i="20"/>
  <c r="N115" i="20"/>
  <c r="O115" i="20"/>
  <c r="P115" i="20"/>
  <c r="Q115" i="20"/>
  <c r="R115" i="20"/>
  <c r="V115" i="20" s="1"/>
  <c r="S115" i="20"/>
  <c r="T115" i="20"/>
  <c r="U115" i="20"/>
  <c r="L116" i="20"/>
  <c r="M116" i="20"/>
  <c r="N116" i="20"/>
  <c r="O116" i="20"/>
  <c r="P116" i="20"/>
  <c r="Q116" i="20"/>
  <c r="R116" i="20"/>
  <c r="T116" i="20"/>
  <c r="L117" i="20"/>
  <c r="M117" i="20"/>
  <c r="T117" i="20" s="1"/>
  <c r="N117" i="20"/>
  <c r="O117" i="20"/>
  <c r="P117" i="20"/>
  <c r="Q117" i="20"/>
  <c r="R117" i="20"/>
  <c r="U117" i="20"/>
  <c r="L118" i="20"/>
  <c r="M118" i="20"/>
  <c r="N118" i="20"/>
  <c r="O118" i="20"/>
  <c r="P118" i="20"/>
  <c r="U118" i="20" s="1"/>
  <c r="Q118" i="20"/>
  <c r="R118" i="20"/>
  <c r="S118" i="20"/>
  <c r="T118" i="20"/>
  <c r="L119" i="20"/>
  <c r="M119" i="20"/>
  <c r="N119" i="20"/>
  <c r="O119" i="20"/>
  <c r="P119" i="20"/>
  <c r="Q119" i="20"/>
  <c r="R119" i="20"/>
  <c r="U119" i="20"/>
  <c r="L120" i="20"/>
  <c r="M120" i="20"/>
  <c r="S120" i="20" s="1"/>
  <c r="N120" i="20"/>
  <c r="O120" i="20"/>
  <c r="P120" i="20"/>
  <c r="Q120" i="20"/>
  <c r="R120" i="20"/>
  <c r="V120" i="20" s="1"/>
  <c r="T120" i="20"/>
  <c r="U120" i="20"/>
  <c r="L121" i="20"/>
  <c r="M121" i="20"/>
  <c r="N121" i="20"/>
  <c r="O121" i="20"/>
  <c r="P121" i="20"/>
  <c r="U121" i="20" s="1"/>
  <c r="Q121" i="20"/>
  <c r="R121" i="20"/>
  <c r="V121" i="20" s="1"/>
  <c r="S121" i="20"/>
  <c r="T121" i="20"/>
  <c r="L122" i="20"/>
  <c r="M122" i="20"/>
  <c r="N122" i="20"/>
  <c r="O122" i="20"/>
  <c r="P122" i="20"/>
  <c r="U122" i="20" s="1"/>
  <c r="Q122" i="20"/>
  <c r="R122" i="20"/>
  <c r="T122" i="20"/>
  <c r="L123" i="20"/>
  <c r="M123" i="20"/>
  <c r="S123" i="20" s="1"/>
  <c r="N123" i="20"/>
  <c r="O123" i="20"/>
  <c r="P123" i="20"/>
  <c r="Q123" i="20"/>
  <c r="R123" i="20"/>
  <c r="U123" i="20"/>
  <c r="L124" i="20"/>
  <c r="M124" i="20"/>
  <c r="N124" i="20"/>
  <c r="O124" i="20"/>
  <c r="P124" i="20"/>
  <c r="Q124" i="20"/>
  <c r="R124" i="20"/>
  <c r="T124" i="20"/>
  <c r="L125" i="20"/>
  <c r="M125" i="20"/>
  <c r="T125" i="20" s="1"/>
  <c r="N125" i="20"/>
  <c r="O125" i="20"/>
  <c r="P125" i="20"/>
  <c r="Q125" i="20"/>
  <c r="R125" i="20"/>
  <c r="U125" i="20"/>
  <c r="L126" i="20"/>
  <c r="M126" i="20"/>
  <c r="N126" i="20"/>
  <c r="O126" i="20"/>
  <c r="P126" i="20"/>
  <c r="U126" i="20" s="1"/>
  <c r="Q126" i="20"/>
  <c r="R126" i="20"/>
  <c r="T126" i="20"/>
  <c r="L127" i="20"/>
  <c r="M127" i="20"/>
  <c r="N127" i="20"/>
  <c r="O127" i="20"/>
  <c r="P127" i="20"/>
  <c r="U127" i="20" s="1"/>
  <c r="Q127" i="20"/>
  <c r="R127" i="20"/>
  <c r="L128" i="20"/>
  <c r="M128" i="20"/>
  <c r="S128" i="20" s="1"/>
  <c r="N128" i="20"/>
  <c r="O128" i="20"/>
  <c r="P128" i="20"/>
  <c r="Q128" i="20"/>
  <c r="R128" i="20"/>
  <c r="V128" i="20" s="1"/>
  <c r="T128" i="20"/>
  <c r="U128" i="20"/>
  <c r="L129" i="20"/>
  <c r="M129" i="20"/>
  <c r="N129" i="20"/>
  <c r="O129" i="20"/>
  <c r="P129" i="20"/>
  <c r="U129" i="20" s="1"/>
  <c r="Q129" i="20"/>
  <c r="R129" i="20"/>
  <c r="V129" i="20" s="1"/>
  <c r="S129" i="20"/>
  <c r="T129" i="20"/>
  <c r="L130" i="20"/>
  <c r="M130" i="20"/>
  <c r="S130" i="20" s="1"/>
  <c r="V130" i="20" s="1"/>
  <c r="N130" i="20"/>
  <c r="O130" i="20"/>
  <c r="P130" i="20"/>
  <c r="U130" i="20" s="1"/>
  <c r="Q130" i="20"/>
  <c r="R130" i="20"/>
  <c r="T130" i="20"/>
  <c r="L131" i="20"/>
  <c r="M131" i="20"/>
  <c r="S131" i="20" s="1"/>
  <c r="N131" i="20"/>
  <c r="O131" i="20"/>
  <c r="P131" i="20"/>
  <c r="Q131" i="20"/>
  <c r="R131" i="20"/>
  <c r="T131" i="20"/>
  <c r="U131" i="20"/>
  <c r="L132" i="20"/>
  <c r="M132" i="20"/>
  <c r="N132" i="20"/>
  <c r="O132" i="20"/>
  <c r="P132" i="20"/>
  <c r="Q132" i="20"/>
  <c r="R132" i="20"/>
  <c r="T132" i="20"/>
  <c r="L133" i="20"/>
  <c r="M133" i="20"/>
  <c r="T133" i="20" s="1"/>
  <c r="N133" i="20"/>
  <c r="O133" i="20"/>
  <c r="P133" i="20"/>
  <c r="Q133" i="20"/>
  <c r="R133" i="20"/>
  <c r="S133" i="20"/>
  <c r="V133" i="20" s="1"/>
  <c r="U133" i="20"/>
  <c r="L134" i="20"/>
  <c r="M134" i="20"/>
  <c r="N134" i="20"/>
  <c r="O134" i="20"/>
  <c r="P134" i="20"/>
  <c r="U134" i="20" s="1"/>
  <c r="Q134" i="20"/>
  <c r="R134" i="20"/>
  <c r="S134" i="20"/>
  <c r="T134" i="20"/>
  <c r="L135" i="20"/>
  <c r="M135" i="20"/>
  <c r="N135" i="20"/>
  <c r="O135" i="20"/>
  <c r="P135" i="20"/>
  <c r="U135" i="20" s="1"/>
  <c r="Q135" i="20"/>
  <c r="R135" i="20"/>
  <c r="L136" i="20"/>
  <c r="M136" i="20"/>
  <c r="S136" i="20" s="1"/>
  <c r="N136" i="20"/>
  <c r="O136" i="20"/>
  <c r="P136" i="20"/>
  <c r="Q136" i="20"/>
  <c r="R136" i="20"/>
  <c r="V136" i="20" s="1"/>
  <c r="U136" i="20"/>
  <c r="L137" i="20"/>
  <c r="M137" i="20"/>
  <c r="N137" i="20"/>
  <c r="O137" i="20"/>
  <c r="P137" i="20"/>
  <c r="U137" i="20" s="1"/>
  <c r="Q137" i="20"/>
  <c r="R137" i="20"/>
  <c r="S137" i="20"/>
  <c r="T137" i="20"/>
  <c r="L138" i="20"/>
  <c r="M138" i="20"/>
  <c r="S138" i="20" s="1"/>
  <c r="V138" i="20" s="1"/>
  <c r="N138" i="20"/>
  <c r="O138" i="20"/>
  <c r="P138" i="20"/>
  <c r="U138" i="20" s="1"/>
  <c r="Q138" i="20"/>
  <c r="R138" i="20"/>
  <c r="T138" i="20"/>
  <c r="L139" i="20"/>
  <c r="M139" i="20"/>
  <c r="N139" i="20"/>
  <c r="O139" i="20"/>
  <c r="P139" i="20"/>
  <c r="Q139" i="20"/>
  <c r="R139" i="20"/>
  <c r="S139" i="20"/>
  <c r="V139" i="20" s="1"/>
  <c r="T139" i="20"/>
  <c r="U139" i="20"/>
  <c r="L140" i="20"/>
  <c r="M140" i="20"/>
  <c r="N140" i="20"/>
  <c r="O140" i="20"/>
  <c r="P140" i="20"/>
  <c r="Q140" i="20"/>
  <c r="R140" i="20"/>
  <c r="T140" i="20"/>
  <c r="L141" i="20"/>
  <c r="M141" i="20"/>
  <c r="T141" i="20" s="1"/>
  <c r="N141" i="20"/>
  <c r="O141" i="20"/>
  <c r="P141" i="20"/>
  <c r="Q141" i="20"/>
  <c r="R141" i="20"/>
  <c r="S141" i="20"/>
  <c r="V141" i="20" s="1"/>
  <c r="U141" i="20"/>
  <c r="L142" i="20"/>
  <c r="M142" i="20"/>
  <c r="N142" i="20"/>
  <c r="O142" i="20"/>
  <c r="P142" i="20"/>
  <c r="U142" i="20" s="1"/>
  <c r="Q142" i="20"/>
  <c r="R142" i="20"/>
  <c r="T142" i="20"/>
  <c r="L143" i="20"/>
  <c r="M143" i="20"/>
  <c r="N143" i="20"/>
  <c r="O143" i="20"/>
  <c r="P143" i="20"/>
  <c r="U143" i="20" s="1"/>
  <c r="Q143" i="20"/>
  <c r="R143" i="20"/>
  <c r="L144" i="20"/>
  <c r="M144" i="20"/>
  <c r="S144" i="20" s="1"/>
  <c r="V144" i="20" s="1"/>
  <c r="N144" i="20"/>
  <c r="O144" i="20"/>
  <c r="P144" i="20"/>
  <c r="Q144" i="20"/>
  <c r="R144" i="20"/>
  <c r="U144" i="20"/>
  <c r="L145" i="20"/>
  <c r="M145" i="20"/>
  <c r="N145" i="20"/>
  <c r="O145" i="20"/>
  <c r="P145" i="20"/>
  <c r="U145" i="20" s="1"/>
  <c r="Q145" i="20"/>
  <c r="R145" i="20"/>
  <c r="T145" i="20"/>
  <c r="L146" i="20"/>
  <c r="M146" i="20"/>
  <c r="N146" i="20"/>
  <c r="O146" i="20"/>
  <c r="P146" i="20"/>
  <c r="U146" i="20" s="1"/>
  <c r="Q146" i="20"/>
  <c r="R146" i="20"/>
  <c r="T146" i="20"/>
  <c r="L147" i="20"/>
  <c r="M147" i="20"/>
  <c r="S147" i="20" s="1"/>
  <c r="V147" i="20" s="1"/>
  <c r="N147" i="20"/>
  <c r="O147" i="20"/>
  <c r="P147" i="20"/>
  <c r="Q147" i="20"/>
  <c r="R147" i="20"/>
  <c r="U147" i="20"/>
  <c r="L148" i="20"/>
  <c r="M148" i="20"/>
  <c r="N148" i="20"/>
  <c r="O148" i="20"/>
  <c r="P148" i="20"/>
  <c r="U148" i="20" s="1"/>
  <c r="Q148" i="20"/>
  <c r="R148" i="20"/>
  <c r="V148" i="20" s="1"/>
  <c r="S148" i="20"/>
  <c r="T148" i="20"/>
  <c r="L149" i="20"/>
  <c r="M149" i="20"/>
  <c r="N149" i="20"/>
  <c r="O149" i="20"/>
  <c r="P149" i="20"/>
  <c r="U149" i="20" s="1"/>
  <c r="Q149" i="20"/>
  <c r="R149" i="20"/>
  <c r="T149" i="20"/>
  <c r="L150" i="20"/>
  <c r="M150" i="20"/>
  <c r="S150" i="20" s="1"/>
  <c r="V150" i="20" s="1"/>
  <c r="N150" i="20"/>
  <c r="O150" i="20"/>
  <c r="P150" i="20"/>
  <c r="Q150" i="20"/>
  <c r="R150" i="20"/>
  <c r="U150" i="20"/>
  <c r="L151" i="20"/>
  <c r="M151" i="20"/>
  <c r="T151" i="20" s="1"/>
  <c r="N151" i="20"/>
  <c r="O151" i="20"/>
  <c r="P151" i="20"/>
  <c r="Q151" i="20"/>
  <c r="R151" i="20"/>
  <c r="V151" i="20" s="1"/>
  <c r="S151" i="20"/>
  <c r="U151" i="20"/>
  <c r="L152" i="20"/>
  <c r="M152" i="20"/>
  <c r="N152" i="20"/>
  <c r="O152" i="20"/>
  <c r="P152" i="20"/>
  <c r="U152" i="20" s="1"/>
  <c r="Q152" i="20"/>
  <c r="R152" i="20"/>
  <c r="T152" i="20"/>
  <c r="L153" i="20"/>
  <c r="M153" i="20"/>
  <c r="S153" i="20" s="1"/>
  <c r="N153" i="20"/>
  <c r="O153" i="20"/>
  <c r="P153" i="20"/>
  <c r="Q153" i="20"/>
  <c r="R153" i="20"/>
  <c r="U153" i="20"/>
  <c r="L154" i="20"/>
  <c r="M154" i="20"/>
  <c r="S154" i="20" s="1"/>
  <c r="N154" i="20"/>
  <c r="O154" i="20"/>
  <c r="P154" i="20"/>
  <c r="Q154" i="20"/>
  <c r="R154" i="20"/>
  <c r="U154" i="20"/>
  <c r="V154" i="20"/>
  <c r="L155" i="20"/>
  <c r="M155" i="20"/>
  <c r="T155" i="20" s="1"/>
  <c r="N155" i="20"/>
  <c r="O155" i="20"/>
  <c r="P155" i="20"/>
  <c r="Q155" i="20"/>
  <c r="R155" i="20"/>
  <c r="V155" i="20" s="1"/>
  <c r="S155" i="20"/>
  <c r="U155" i="20"/>
  <c r="L156" i="20"/>
  <c r="M156" i="20"/>
  <c r="N156" i="20"/>
  <c r="O156" i="20"/>
  <c r="P156" i="20"/>
  <c r="U156" i="20" s="1"/>
  <c r="Q156" i="20"/>
  <c r="R156" i="20"/>
  <c r="T156" i="20"/>
  <c r="L157" i="20"/>
  <c r="M157" i="20"/>
  <c r="S157" i="20" s="1"/>
  <c r="V157" i="20" s="1"/>
  <c r="N157" i="20"/>
  <c r="O157" i="20"/>
  <c r="P157" i="20"/>
  <c r="U157" i="20" s="1"/>
  <c r="Q157" i="20"/>
  <c r="R157" i="20"/>
  <c r="T157" i="20"/>
  <c r="L158" i="20"/>
  <c r="M158" i="20"/>
  <c r="T158" i="20" s="1"/>
  <c r="N158" i="20"/>
  <c r="O158" i="20"/>
  <c r="P158" i="20"/>
  <c r="Q158" i="20"/>
  <c r="R158" i="20"/>
  <c r="V158" i="20" s="1"/>
  <c r="S158" i="20"/>
  <c r="U158" i="20"/>
  <c r="L159" i="20"/>
  <c r="M159" i="20"/>
  <c r="T159" i="20" s="1"/>
  <c r="N159" i="20"/>
  <c r="O159" i="20"/>
  <c r="P159" i="20"/>
  <c r="U159" i="20" s="1"/>
  <c r="Q159" i="20"/>
  <c r="R159" i="20"/>
  <c r="L160" i="20"/>
  <c r="M160" i="20"/>
  <c r="S160" i="20" s="1"/>
  <c r="V160" i="20" s="1"/>
  <c r="N160" i="20"/>
  <c r="O160" i="20"/>
  <c r="P160" i="20"/>
  <c r="Q160" i="20"/>
  <c r="R160" i="20"/>
  <c r="T160" i="20"/>
  <c r="U160" i="20"/>
  <c r="L161" i="20"/>
  <c r="M161" i="20"/>
  <c r="T161" i="20" s="1"/>
  <c r="N161" i="20"/>
  <c r="O161" i="20"/>
  <c r="P161" i="20"/>
  <c r="Q161" i="20"/>
  <c r="R161" i="20"/>
  <c r="S161" i="20"/>
  <c r="U161" i="20"/>
  <c r="L162" i="20"/>
  <c r="M162" i="20"/>
  <c r="N162" i="20"/>
  <c r="O162" i="20"/>
  <c r="P162" i="20"/>
  <c r="U162" i="20" s="1"/>
  <c r="Q162" i="20"/>
  <c r="R162" i="20"/>
  <c r="T162" i="20"/>
  <c r="L163" i="20"/>
  <c r="M163" i="20"/>
  <c r="S163" i="20" s="1"/>
  <c r="V163" i="20" s="1"/>
  <c r="N163" i="20"/>
  <c r="O163" i="20"/>
  <c r="P163" i="20"/>
  <c r="Q163" i="20"/>
  <c r="R163" i="20"/>
  <c r="U163" i="20"/>
  <c r="L164" i="20"/>
  <c r="M164" i="20"/>
  <c r="N164" i="20"/>
  <c r="O164" i="20"/>
  <c r="P164" i="20"/>
  <c r="U164" i="20" s="1"/>
  <c r="Q164" i="20"/>
  <c r="R164" i="20"/>
  <c r="V164" i="20" s="1"/>
  <c r="S164" i="20"/>
  <c r="T164" i="20"/>
  <c r="L165" i="20"/>
  <c r="M165" i="20"/>
  <c r="N165" i="20"/>
  <c r="O165" i="20"/>
  <c r="P165" i="20"/>
  <c r="U165" i="20" s="1"/>
  <c r="Q165" i="20"/>
  <c r="R165" i="20"/>
  <c r="T165" i="20"/>
  <c r="L166" i="20"/>
  <c r="M166" i="20"/>
  <c r="S166" i="20" s="1"/>
  <c r="V166" i="20" s="1"/>
  <c r="N166" i="20"/>
  <c r="O166" i="20"/>
  <c r="P166" i="20"/>
  <c r="Q166" i="20"/>
  <c r="R166" i="20"/>
  <c r="U166" i="20"/>
  <c r="L167" i="20"/>
  <c r="M167" i="20"/>
  <c r="T167" i="20" s="1"/>
  <c r="N167" i="20"/>
  <c r="O167" i="20"/>
  <c r="P167" i="20"/>
  <c r="Q167" i="20"/>
  <c r="R167" i="20"/>
  <c r="V167" i="20" s="1"/>
  <c r="S167" i="20"/>
  <c r="U167" i="20"/>
  <c r="L168" i="20"/>
  <c r="M168" i="20"/>
  <c r="N168" i="20"/>
  <c r="O168" i="20"/>
  <c r="P168" i="20"/>
  <c r="U168" i="20" s="1"/>
  <c r="Q168" i="20"/>
  <c r="R168" i="20"/>
  <c r="T168" i="20"/>
  <c r="L169" i="20"/>
  <c r="M169" i="20"/>
  <c r="S169" i="20" s="1"/>
  <c r="N169" i="20"/>
  <c r="O169" i="20"/>
  <c r="P169" i="20"/>
  <c r="Q169" i="20"/>
  <c r="R169" i="20"/>
  <c r="U169" i="20"/>
  <c r="L170" i="20"/>
  <c r="M170" i="20"/>
  <c r="S170" i="20" s="1"/>
  <c r="N170" i="20"/>
  <c r="O170" i="20"/>
  <c r="P170" i="20"/>
  <c r="Q170" i="20"/>
  <c r="R170" i="20"/>
  <c r="U170" i="20"/>
  <c r="V170" i="20"/>
  <c r="L171" i="20"/>
  <c r="M171" i="20"/>
  <c r="T171" i="20" s="1"/>
  <c r="N171" i="20"/>
  <c r="O171" i="20"/>
  <c r="P171" i="20"/>
  <c r="Q171" i="20"/>
  <c r="R171" i="20"/>
  <c r="V171" i="20" s="1"/>
  <c r="S171" i="20"/>
  <c r="U171" i="20"/>
  <c r="L172" i="20"/>
  <c r="M172" i="20"/>
  <c r="N172" i="20"/>
  <c r="O172" i="20"/>
  <c r="P172" i="20"/>
  <c r="U172" i="20" s="1"/>
  <c r="Q172" i="20"/>
  <c r="R172" i="20"/>
  <c r="T172" i="20"/>
  <c r="L173" i="20"/>
  <c r="M173" i="20"/>
  <c r="S173" i="20" s="1"/>
  <c r="V173" i="20" s="1"/>
  <c r="N173" i="20"/>
  <c r="O173" i="20"/>
  <c r="P173" i="20"/>
  <c r="Q173" i="20"/>
  <c r="R173" i="20"/>
  <c r="U173" i="20"/>
  <c r="L174" i="20"/>
  <c r="M174" i="20"/>
  <c r="T174" i="20" s="1"/>
  <c r="N174" i="20"/>
  <c r="O174" i="20"/>
  <c r="P174" i="20"/>
  <c r="Q174" i="20"/>
  <c r="R174" i="20"/>
  <c r="V174" i="20" s="1"/>
  <c r="S174" i="20"/>
  <c r="U174" i="20"/>
  <c r="L175" i="20"/>
  <c r="M175" i="20"/>
  <c r="S175" i="20" s="1"/>
  <c r="V175" i="20" s="1"/>
  <c r="N175" i="20"/>
  <c r="O175" i="20"/>
  <c r="P175" i="20"/>
  <c r="U175" i="20" s="1"/>
  <c r="Q175" i="20"/>
  <c r="R175" i="20"/>
  <c r="T175" i="20"/>
  <c r="L176" i="20"/>
  <c r="M176" i="20"/>
  <c r="S176" i="20" s="1"/>
  <c r="V176" i="20" s="1"/>
  <c r="N176" i="20"/>
  <c r="O176" i="20"/>
  <c r="P176" i="20"/>
  <c r="Q176" i="20"/>
  <c r="R176" i="20"/>
  <c r="U176" i="20"/>
  <c r="L177" i="20"/>
  <c r="M177" i="20"/>
  <c r="N177" i="20"/>
  <c r="O177" i="20"/>
  <c r="P177" i="20"/>
  <c r="U177" i="20" s="1"/>
  <c r="Q177" i="20"/>
  <c r="R177" i="20"/>
  <c r="T177" i="20"/>
  <c r="L178" i="20"/>
  <c r="M178" i="20"/>
  <c r="S178" i="20" s="1"/>
  <c r="V178" i="20" s="1"/>
  <c r="N178" i="20"/>
  <c r="O178" i="20"/>
  <c r="P178" i="20"/>
  <c r="Q178" i="20"/>
  <c r="R178" i="20"/>
  <c r="U178" i="20"/>
  <c r="L179" i="20"/>
  <c r="M179" i="20"/>
  <c r="N179" i="20"/>
  <c r="O179" i="20"/>
  <c r="P179" i="20"/>
  <c r="Q179" i="20"/>
  <c r="R179" i="20"/>
  <c r="V179" i="20" s="1"/>
  <c r="S179" i="20"/>
  <c r="T179" i="20"/>
  <c r="U179" i="20"/>
  <c r="L180" i="20"/>
  <c r="M180" i="20"/>
  <c r="N180" i="20"/>
  <c r="O180" i="20"/>
  <c r="P180" i="20"/>
  <c r="U180" i="20" s="1"/>
  <c r="Q180" i="20"/>
  <c r="R180" i="20"/>
  <c r="T180" i="20"/>
  <c r="L181" i="20"/>
  <c r="M181" i="20"/>
  <c r="S181" i="20" s="1"/>
  <c r="V181" i="20" s="1"/>
  <c r="N181" i="20"/>
  <c r="O181" i="20"/>
  <c r="P181" i="20"/>
  <c r="Q181" i="20"/>
  <c r="R181" i="20"/>
  <c r="U181" i="20"/>
  <c r="L182" i="20"/>
  <c r="M182" i="20"/>
  <c r="T182" i="20" s="1"/>
  <c r="N182" i="20"/>
  <c r="O182" i="20"/>
  <c r="P182" i="20"/>
  <c r="Q182" i="20"/>
  <c r="R182" i="20"/>
  <c r="V182" i="20" s="1"/>
  <c r="S182" i="20"/>
  <c r="U182" i="20"/>
  <c r="L183" i="20"/>
  <c r="M183" i="20"/>
  <c r="S183" i="20" s="1"/>
  <c r="V183" i="20" s="1"/>
  <c r="N183" i="20"/>
  <c r="O183" i="20"/>
  <c r="P183" i="20"/>
  <c r="U183" i="20" s="1"/>
  <c r="Q183" i="20"/>
  <c r="R183" i="20"/>
  <c r="T183" i="20"/>
  <c r="L184" i="20"/>
  <c r="M184" i="20"/>
  <c r="S184" i="20" s="1"/>
  <c r="V184" i="20" s="1"/>
  <c r="N184" i="20"/>
  <c r="O184" i="20"/>
  <c r="P184" i="20"/>
  <c r="Q184" i="20"/>
  <c r="R184" i="20"/>
  <c r="U184" i="20"/>
  <c r="L185" i="20"/>
  <c r="M185" i="20"/>
  <c r="N185" i="20"/>
  <c r="O185" i="20"/>
  <c r="P185" i="20"/>
  <c r="U185" i="20" s="1"/>
  <c r="Q185" i="20"/>
  <c r="R185" i="20"/>
  <c r="T185" i="20"/>
  <c r="L28" i="35"/>
  <c r="M28" i="35"/>
  <c r="N28" i="35"/>
  <c r="O28" i="35"/>
  <c r="P28" i="35"/>
  <c r="U28" i="35" s="1"/>
  <c r="Q28" i="35"/>
  <c r="R28" i="35"/>
  <c r="T28" i="35"/>
  <c r="L29" i="35"/>
  <c r="M29" i="35"/>
  <c r="S29" i="35" s="1"/>
  <c r="V29" i="35" s="1"/>
  <c r="N29" i="35"/>
  <c r="O29" i="35"/>
  <c r="P29" i="35"/>
  <c r="Q29" i="35"/>
  <c r="R29" i="35"/>
  <c r="U29" i="35"/>
  <c r="L30" i="35"/>
  <c r="M30" i="35"/>
  <c r="N30" i="35"/>
  <c r="O30" i="35"/>
  <c r="P30" i="35"/>
  <c r="U30" i="35" s="1"/>
  <c r="Q30" i="35"/>
  <c r="R30" i="35"/>
  <c r="V30" i="35" s="1"/>
  <c r="S30" i="35"/>
  <c r="T30" i="35"/>
  <c r="L31" i="35"/>
  <c r="M31" i="35"/>
  <c r="S31" i="35" s="1"/>
  <c r="V31" i="35" s="1"/>
  <c r="N31" i="35"/>
  <c r="O31" i="35"/>
  <c r="P31" i="35"/>
  <c r="U31" i="35" s="1"/>
  <c r="Q31" i="35"/>
  <c r="R31" i="35"/>
  <c r="L32" i="35"/>
  <c r="M32" i="35"/>
  <c r="S32" i="35" s="1"/>
  <c r="N32" i="35"/>
  <c r="O32" i="35"/>
  <c r="P32" i="35"/>
  <c r="Q32" i="35"/>
  <c r="R32" i="35"/>
  <c r="V32" i="35" s="1"/>
  <c r="U32" i="35"/>
  <c r="L33" i="35"/>
  <c r="M33" i="35"/>
  <c r="N33" i="35"/>
  <c r="O33" i="35"/>
  <c r="P33" i="35"/>
  <c r="U33" i="35" s="1"/>
  <c r="Q33" i="35"/>
  <c r="R33" i="35"/>
  <c r="T33" i="35"/>
  <c r="L34" i="35"/>
  <c r="M34" i="35"/>
  <c r="S34" i="35" s="1"/>
  <c r="V34" i="35" s="1"/>
  <c r="N34" i="35"/>
  <c r="O34" i="35"/>
  <c r="P34" i="35"/>
  <c r="Q34" i="35"/>
  <c r="R34" i="35"/>
  <c r="U34" i="35"/>
  <c r="L35" i="35"/>
  <c r="M35" i="35"/>
  <c r="N35" i="35"/>
  <c r="O35" i="35"/>
  <c r="P35" i="35"/>
  <c r="Q35" i="35"/>
  <c r="R35" i="35"/>
  <c r="V35" i="35" s="1"/>
  <c r="S35" i="35"/>
  <c r="T35" i="35"/>
  <c r="U35" i="35"/>
  <c r="L36" i="35"/>
  <c r="M36" i="35"/>
  <c r="T36" i="35" s="1"/>
  <c r="N36" i="35"/>
  <c r="O36" i="35"/>
  <c r="P36" i="35"/>
  <c r="U36" i="35" s="1"/>
  <c r="Q36" i="35"/>
  <c r="R36" i="35"/>
  <c r="L37" i="35"/>
  <c r="M37" i="35"/>
  <c r="S37" i="35" s="1"/>
  <c r="V37" i="35" s="1"/>
  <c r="N37" i="35"/>
  <c r="O37" i="35"/>
  <c r="P37" i="35"/>
  <c r="Q37" i="35"/>
  <c r="R37" i="35"/>
  <c r="U37" i="35"/>
  <c r="L38" i="35"/>
  <c r="M38" i="35"/>
  <c r="N38" i="35"/>
  <c r="O38" i="35"/>
  <c r="P38" i="35"/>
  <c r="U38" i="35" s="1"/>
  <c r="Q38" i="35"/>
  <c r="R38" i="35"/>
  <c r="V38" i="35" s="1"/>
  <c r="S38" i="35"/>
  <c r="T38" i="35"/>
  <c r="L39" i="35"/>
  <c r="M39" i="35"/>
  <c r="S39" i="35" s="1"/>
  <c r="V39" i="35" s="1"/>
  <c r="N39" i="35"/>
  <c r="O39" i="35"/>
  <c r="P39" i="35"/>
  <c r="U39" i="35" s="1"/>
  <c r="Q39" i="35"/>
  <c r="R39" i="35"/>
  <c r="L40" i="35"/>
  <c r="M40" i="35"/>
  <c r="S40" i="35" s="1"/>
  <c r="N40" i="35"/>
  <c r="O40" i="35"/>
  <c r="P40" i="35"/>
  <c r="Q40" i="35"/>
  <c r="R40" i="35"/>
  <c r="V40" i="35" s="1"/>
  <c r="U40" i="35"/>
  <c r="L41" i="35"/>
  <c r="M41" i="35"/>
  <c r="N41" i="35"/>
  <c r="O41" i="35"/>
  <c r="P41" i="35"/>
  <c r="U41" i="35" s="1"/>
  <c r="Q41" i="35"/>
  <c r="R41" i="35"/>
  <c r="T41" i="35"/>
  <c r="L42" i="35"/>
  <c r="M42" i="35"/>
  <c r="S42" i="35" s="1"/>
  <c r="V42" i="35" s="1"/>
  <c r="N42" i="35"/>
  <c r="O42" i="35"/>
  <c r="P42" i="35"/>
  <c r="Q42" i="35"/>
  <c r="R42" i="35"/>
  <c r="U42" i="35"/>
  <c r="L43" i="35"/>
  <c r="M43" i="35"/>
  <c r="N43" i="35"/>
  <c r="O43" i="35"/>
  <c r="P43" i="35"/>
  <c r="Q43" i="35"/>
  <c r="R43" i="35"/>
  <c r="V43" i="35" s="1"/>
  <c r="S43" i="35"/>
  <c r="T43" i="35"/>
  <c r="U43" i="35"/>
  <c r="L44" i="35"/>
  <c r="M44" i="35"/>
  <c r="T44" i="35" s="1"/>
  <c r="N44" i="35"/>
  <c r="O44" i="35"/>
  <c r="P44" i="35"/>
  <c r="U44" i="35" s="1"/>
  <c r="Q44" i="35"/>
  <c r="R44" i="35"/>
  <c r="L45" i="35"/>
  <c r="M45" i="35"/>
  <c r="S45" i="35" s="1"/>
  <c r="V45" i="35" s="1"/>
  <c r="N45" i="35"/>
  <c r="O45" i="35"/>
  <c r="P45" i="35"/>
  <c r="Q45" i="35"/>
  <c r="R45" i="35"/>
  <c r="U45" i="35"/>
  <c r="L46" i="35"/>
  <c r="M46" i="35"/>
  <c r="N46" i="35"/>
  <c r="O46" i="35"/>
  <c r="P46" i="35"/>
  <c r="U46" i="35" s="1"/>
  <c r="Q46" i="35"/>
  <c r="R46" i="35"/>
  <c r="V46" i="35" s="1"/>
  <c r="S46" i="35"/>
  <c r="T46" i="35"/>
  <c r="L47" i="35"/>
  <c r="M47" i="35"/>
  <c r="S47" i="35" s="1"/>
  <c r="V47" i="35" s="1"/>
  <c r="N47" i="35"/>
  <c r="O47" i="35"/>
  <c r="P47" i="35"/>
  <c r="U47" i="35" s="1"/>
  <c r="Q47" i="35"/>
  <c r="R47" i="35"/>
  <c r="L48" i="35"/>
  <c r="M48" i="35"/>
  <c r="S48" i="35" s="1"/>
  <c r="N48" i="35"/>
  <c r="O48" i="35"/>
  <c r="P48" i="35"/>
  <c r="Q48" i="35"/>
  <c r="R48" i="35"/>
  <c r="U48" i="35"/>
  <c r="L49" i="35"/>
  <c r="M49" i="35"/>
  <c r="N49" i="35"/>
  <c r="O49" i="35"/>
  <c r="P49" i="35"/>
  <c r="U49" i="35" s="1"/>
  <c r="Q49" i="35"/>
  <c r="R49" i="35"/>
  <c r="T49" i="35"/>
  <c r="L50" i="35"/>
  <c r="M50" i="35"/>
  <c r="S50" i="35" s="1"/>
  <c r="V50" i="35" s="1"/>
  <c r="N50" i="35"/>
  <c r="O50" i="35"/>
  <c r="P50" i="35"/>
  <c r="Q50" i="35"/>
  <c r="R50" i="35"/>
  <c r="U50" i="35"/>
  <c r="L51" i="35"/>
  <c r="M51" i="35"/>
  <c r="N51" i="35"/>
  <c r="O51" i="35"/>
  <c r="P51" i="35"/>
  <c r="Q51" i="35"/>
  <c r="R51" i="35"/>
  <c r="V51" i="35" s="1"/>
  <c r="S51" i="35"/>
  <c r="T51" i="35"/>
  <c r="U51" i="35"/>
  <c r="L52" i="35"/>
  <c r="M52" i="35"/>
  <c r="T52" i="35" s="1"/>
  <c r="N52" i="35"/>
  <c r="O52" i="35"/>
  <c r="P52" i="35"/>
  <c r="U52" i="35" s="1"/>
  <c r="Q52" i="35"/>
  <c r="R52" i="35"/>
  <c r="L53" i="35"/>
  <c r="M53" i="35"/>
  <c r="S53" i="35" s="1"/>
  <c r="V53" i="35" s="1"/>
  <c r="N53" i="35"/>
  <c r="O53" i="35"/>
  <c r="P53" i="35"/>
  <c r="Q53" i="35"/>
  <c r="R53" i="35"/>
  <c r="U53" i="35"/>
  <c r="L54" i="35"/>
  <c r="M54" i="35"/>
  <c r="N54" i="35"/>
  <c r="O54" i="35"/>
  <c r="P54" i="35"/>
  <c r="U54" i="35" s="1"/>
  <c r="Q54" i="35"/>
  <c r="R54" i="35"/>
  <c r="V54" i="35" s="1"/>
  <c r="S54" i="35"/>
  <c r="T54" i="35"/>
  <c r="L55" i="35"/>
  <c r="M55" i="35"/>
  <c r="S55" i="35" s="1"/>
  <c r="V55" i="35" s="1"/>
  <c r="N55" i="35"/>
  <c r="O55" i="35"/>
  <c r="P55" i="35"/>
  <c r="U55" i="35" s="1"/>
  <c r="Q55" i="35"/>
  <c r="R55" i="35"/>
  <c r="L56" i="35"/>
  <c r="M56" i="35"/>
  <c r="S56" i="35" s="1"/>
  <c r="N56" i="35"/>
  <c r="O56" i="35"/>
  <c r="P56" i="35"/>
  <c r="Q56" i="35"/>
  <c r="R56" i="35"/>
  <c r="U56" i="35"/>
  <c r="L57" i="35"/>
  <c r="M57" i="35"/>
  <c r="N57" i="35"/>
  <c r="O57" i="35"/>
  <c r="P57" i="35"/>
  <c r="U57" i="35" s="1"/>
  <c r="Q57" i="35"/>
  <c r="R57" i="35"/>
  <c r="T57" i="35"/>
  <c r="L58" i="35"/>
  <c r="M58" i="35"/>
  <c r="S58" i="35" s="1"/>
  <c r="V58" i="35" s="1"/>
  <c r="N58" i="35"/>
  <c r="O58" i="35"/>
  <c r="P58" i="35"/>
  <c r="Q58" i="35"/>
  <c r="R58" i="35"/>
  <c r="U58" i="35"/>
  <c r="L59" i="35"/>
  <c r="M59" i="35"/>
  <c r="N59" i="35"/>
  <c r="O59" i="35"/>
  <c r="P59" i="35"/>
  <c r="Q59" i="35"/>
  <c r="R59" i="35"/>
  <c r="V59" i="35" s="1"/>
  <c r="S59" i="35"/>
  <c r="T59" i="35"/>
  <c r="U59" i="35"/>
  <c r="L60" i="35"/>
  <c r="M60" i="35"/>
  <c r="T60" i="35" s="1"/>
  <c r="N60" i="35"/>
  <c r="O60" i="35"/>
  <c r="P60" i="35"/>
  <c r="U60" i="35" s="1"/>
  <c r="Q60" i="35"/>
  <c r="R60" i="35"/>
  <c r="L61" i="35"/>
  <c r="M61" i="35"/>
  <c r="S61" i="35" s="1"/>
  <c r="V61" i="35" s="1"/>
  <c r="N61" i="35"/>
  <c r="O61" i="35"/>
  <c r="P61" i="35"/>
  <c r="Q61" i="35"/>
  <c r="R61" i="35"/>
  <c r="U61" i="35"/>
  <c r="L62" i="35"/>
  <c r="M62" i="35"/>
  <c r="N62" i="35"/>
  <c r="O62" i="35"/>
  <c r="P62" i="35"/>
  <c r="U62" i="35" s="1"/>
  <c r="Q62" i="35"/>
  <c r="R62" i="35"/>
  <c r="V62" i="35" s="1"/>
  <c r="S62" i="35"/>
  <c r="T62" i="35"/>
  <c r="L63" i="35"/>
  <c r="M63" i="35"/>
  <c r="S63" i="35" s="1"/>
  <c r="V63" i="35" s="1"/>
  <c r="N63" i="35"/>
  <c r="O63" i="35"/>
  <c r="P63" i="35"/>
  <c r="U63" i="35" s="1"/>
  <c r="Q63" i="35"/>
  <c r="R63" i="35"/>
  <c r="L64" i="35"/>
  <c r="M64" i="35"/>
  <c r="S64" i="35" s="1"/>
  <c r="N64" i="35"/>
  <c r="O64" i="35"/>
  <c r="P64" i="35"/>
  <c r="Q64" i="35"/>
  <c r="R64" i="35"/>
  <c r="U64" i="35"/>
  <c r="L65" i="35"/>
  <c r="M65" i="35"/>
  <c r="N65" i="35"/>
  <c r="O65" i="35"/>
  <c r="P65" i="35"/>
  <c r="U65" i="35" s="1"/>
  <c r="Q65" i="35"/>
  <c r="R65" i="35"/>
  <c r="T65" i="35"/>
  <c r="L66" i="35"/>
  <c r="M66" i="35"/>
  <c r="S66" i="35" s="1"/>
  <c r="V66" i="35" s="1"/>
  <c r="N66" i="35"/>
  <c r="O66" i="35"/>
  <c r="P66" i="35"/>
  <c r="Q66" i="35"/>
  <c r="R66" i="35"/>
  <c r="U66" i="35"/>
  <c r="L67" i="35"/>
  <c r="M67" i="35"/>
  <c r="N67" i="35"/>
  <c r="O67" i="35"/>
  <c r="P67" i="35"/>
  <c r="Q67" i="35"/>
  <c r="R67" i="35"/>
  <c r="V67" i="35" s="1"/>
  <c r="S67" i="35"/>
  <c r="T67" i="35"/>
  <c r="U67" i="35"/>
  <c r="L68" i="35"/>
  <c r="M68" i="35"/>
  <c r="T68" i="35" s="1"/>
  <c r="N68" i="35"/>
  <c r="O68" i="35"/>
  <c r="P68" i="35"/>
  <c r="U68" i="35" s="1"/>
  <c r="Q68" i="35"/>
  <c r="R68" i="35"/>
  <c r="L69" i="35"/>
  <c r="M69" i="35"/>
  <c r="S69" i="35" s="1"/>
  <c r="V69" i="35" s="1"/>
  <c r="N69" i="35"/>
  <c r="O69" i="35"/>
  <c r="P69" i="35"/>
  <c r="Q69" i="35"/>
  <c r="R69" i="35"/>
  <c r="U69" i="35"/>
  <c r="L70" i="35"/>
  <c r="M70" i="35"/>
  <c r="N70" i="35"/>
  <c r="O70" i="35"/>
  <c r="P70" i="35"/>
  <c r="U70" i="35" s="1"/>
  <c r="Q70" i="35"/>
  <c r="R70" i="35"/>
  <c r="V70" i="35" s="1"/>
  <c r="S70" i="35"/>
  <c r="T70" i="35"/>
  <c r="L71" i="35"/>
  <c r="M71" i="35"/>
  <c r="S71" i="35" s="1"/>
  <c r="V71" i="35" s="1"/>
  <c r="N71" i="35"/>
  <c r="O71" i="35"/>
  <c r="P71" i="35"/>
  <c r="U71" i="35" s="1"/>
  <c r="Q71" i="35"/>
  <c r="R71" i="35"/>
  <c r="L72" i="35"/>
  <c r="M72" i="35"/>
  <c r="S72" i="35" s="1"/>
  <c r="N72" i="35"/>
  <c r="O72" i="35"/>
  <c r="P72" i="35"/>
  <c r="Q72" i="35"/>
  <c r="R72" i="35"/>
  <c r="U72" i="35"/>
  <c r="L73" i="35"/>
  <c r="M73" i="35"/>
  <c r="N73" i="35"/>
  <c r="O73" i="35"/>
  <c r="P73" i="35"/>
  <c r="U73" i="35" s="1"/>
  <c r="Q73" i="35"/>
  <c r="R73" i="35"/>
  <c r="T73" i="35"/>
  <c r="L74" i="35"/>
  <c r="M74" i="35"/>
  <c r="S74" i="35" s="1"/>
  <c r="V74" i="35" s="1"/>
  <c r="N74" i="35"/>
  <c r="O74" i="35"/>
  <c r="P74" i="35"/>
  <c r="Q74" i="35"/>
  <c r="R74" i="35"/>
  <c r="U74" i="35"/>
  <c r="L75" i="35"/>
  <c r="M75" i="35"/>
  <c r="N75" i="35"/>
  <c r="O75" i="35"/>
  <c r="P75" i="35"/>
  <c r="Q75" i="35"/>
  <c r="R75" i="35"/>
  <c r="V75" i="35" s="1"/>
  <c r="S75" i="35"/>
  <c r="T75" i="35"/>
  <c r="U75" i="35"/>
  <c r="L76" i="35"/>
  <c r="M76" i="35"/>
  <c r="T76" i="35" s="1"/>
  <c r="N76" i="35"/>
  <c r="O76" i="35"/>
  <c r="P76" i="35"/>
  <c r="U76" i="35" s="1"/>
  <c r="Q76" i="35"/>
  <c r="R76" i="35"/>
  <c r="L77" i="35"/>
  <c r="M77" i="35"/>
  <c r="S77" i="35" s="1"/>
  <c r="V77" i="35" s="1"/>
  <c r="N77" i="35"/>
  <c r="O77" i="35"/>
  <c r="P77" i="35"/>
  <c r="Q77" i="35"/>
  <c r="R77" i="35"/>
  <c r="U77" i="35"/>
  <c r="L78" i="35"/>
  <c r="M78" i="35"/>
  <c r="N78" i="35"/>
  <c r="O78" i="35"/>
  <c r="P78" i="35"/>
  <c r="U78" i="35" s="1"/>
  <c r="Q78" i="35"/>
  <c r="R78" i="35"/>
  <c r="V78" i="35" s="1"/>
  <c r="S78" i="35"/>
  <c r="T78" i="35"/>
  <c r="L79" i="35"/>
  <c r="M79" i="35"/>
  <c r="S79" i="35" s="1"/>
  <c r="V79" i="35" s="1"/>
  <c r="N79" i="35"/>
  <c r="O79" i="35"/>
  <c r="P79" i="35"/>
  <c r="U79" i="35" s="1"/>
  <c r="Q79" i="35"/>
  <c r="R79" i="35"/>
  <c r="L80" i="35"/>
  <c r="M80" i="35"/>
  <c r="S80" i="35" s="1"/>
  <c r="N80" i="35"/>
  <c r="O80" i="35"/>
  <c r="P80" i="35"/>
  <c r="Q80" i="35"/>
  <c r="R80" i="35"/>
  <c r="U80" i="35"/>
  <c r="L81" i="35"/>
  <c r="M81" i="35"/>
  <c r="N81" i="35"/>
  <c r="O81" i="35"/>
  <c r="P81" i="35"/>
  <c r="U81" i="35" s="1"/>
  <c r="Q81" i="35"/>
  <c r="R81" i="35"/>
  <c r="T81" i="35"/>
  <c r="L82" i="35"/>
  <c r="M82" i="35"/>
  <c r="S82" i="35" s="1"/>
  <c r="V82" i="35" s="1"/>
  <c r="N82" i="35"/>
  <c r="O82" i="35"/>
  <c r="P82" i="35"/>
  <c r="Q82" i="35"/>
  <c r="R82" i="35"/>
  <c r="U82" i="35"/>
  <c r="L83" i="35"/>
  <c r="M83" i="35"/>
  <c r="N83" i="35"/>
  <c r="O83" i="35"/>
  <c r="P83" i="35"/>
  <c r="Q83" i="35"/>
  <c r="R83" i="35"/>
  <c r="V83" i="35" s="1"/>
  <c r="S83" i="35"/>
  <c r="T83" i="35"/>
  <c r="U83" i="35"/>
  <c r="L84" i="35"/>
  <c r="M84" i="35"/>
  <c r="T84" i="35" s="1"/>
  <c r="N84" i="35"/>
  <c r="O84" i="35"/>
  <c r="P84" i="35"/>
  <c r="U84" i="35" s="1"/>
  <c r="Q84" i="35"/>
  <c r="R84" i="35"/>
  <c r="L85" i="35"/>
  <c r="M85" i="35"/>
  <c r="S85" i="35" s="1"/>
  <c r="V85" i="35" s="1"/>
  <c r="N85" i="35"/>
  <c r="O85" i="35"/>
  <c r="P85" i="35"/>
  <c r="Q85" i="35"/>
  <c r="R85" i="35"/>
  <c r="U85" i="35"/>
  <c r="L86" i="35"/>
  <c r="M86" i="35"/>
  <c r="N86" i="35"/>
  <c r="O86" i="35"/>
  <c r="P86" i="35"/>
  <c r="U86" i="35" s="1"/>
  <c r="Q86" i="35"/>
  <c r="R86" i="35"/>
  <c r="V86" i="35" s="1"/>
  <c r="S86" i="35"/>
  <c r="T86" i="35"/>
  <c r="L87" i="35"/>
  <c r="M87" i="35"/>
  <c r="S87" i="35" s="1"/>
  <c r="V87" i="35" s="1"/>
  <c r="N87" i="35"/>
  <c r="O87" i="35"/>
  <c r="P87" i="35"/>
  <c r="U87" i="35" s="1"/>
  <c r="Q87" i="35"/>
  <c r="R87" i="35"/>
  <c r="L88" i="35"/>
  <c r="M88" i="35"/>
  <c r="S88" i="35" s="1"/>
  <c r="N88" i="35"/>
  <c r="O88" i="35"/>
  <c r="P88" i="35"/>
  <c r="Q88" i="35"/>
  <c r="R88" i="35"/>
  <c r="V88" i="35" s="1"/>
  <c r="U88" i="35"/>
  <c r="L89" i="35"/>
  <c r="M89" i="35"/>
  <c r="N89" i="35"/>
  <c r="O89" i="35"/>
  <c r="P89" i="35"/>
  <c r="U89" i="35" s="1"/>
  <c r="Q89" i="35"/>
  <c r="R89" i="35"/>
  <c r="T89" i="35"/>
  <c r="L90" i="35"/>
  <c r="M90" i="35"/>
  <c r="S90" i="35" s="1"/>
  <c r="V90" i="35" s="1"/>
  <c r="N90" i="35"/>
  <c r="O90" i="35"/>
  <c r="P90" i="35"/>
  <c r="Q90" i="35"/>
  <c r="R90" i="35"/>
  <c r="U90" i="35"/>
  <c r="L91" i="35"/>
  <c r="M91" i="35"/>
  <c r="N91" i="35"/>
  <c r="O91" i="35"/>
  <c r="P91" i="35"/>
  <c r="Q91" i="35"/>
  <c r="R91" i="35"/>
  <c r="V91" i="35" s="1"/>
  <c r="S91" i="35"/>
  <c r="T91" i="35"/>
  <c r="U91" i="35"/>
  <c r="L92" i="35"/>
  <c r="M92" i="35"/>
  <c r="T92" i="35" s="1"/>
  <c r="N92" i="35"/>
  <c r="O92" i="35"/>
  <c r="P92" i="35"/>
  <c r="U92" i="35" s="1"/>
  <c r="Q92" i="35"/>
  <c r="R92" i="35"/>
  <c r="L93" i="35"/>
  <c r="M93" i="35"/>
  <c r="S93" i="35" s="1"/>
  <c r="V93" i="35" s="1"/>
  <c r="N93" i="35"/>
  <c r="O93" i="35"/>
  <c r="P93" i="35"/>
  <c r="Q93" i="35"/>
  <c r="R93" i="35"/>
  <c r="T93" i="35"/>
  <c r="U93" i="35"/>
  <c r="L94" i="35"/>
  <c r="M94" i="35"/>
  <c r="N94" i="35"/>
  <c r="O94" i="35"/>
  <c r="P94" i="35"/>
  <c r="U94" i="35" s="1"/>
  <c r="Q94" i="35"/>
  <c r="R94" i="35"/>
  <c r="V94" i="35" s="1"/>
  <c r="S94" i="35"/>
  <c r="T94" i="35"/>
  <c r="L95" i="35"/>
  <c r="M95" i="35"/>
  <c r="S95" i="35" s="1"/>
  <c r="V95" i="35" s="1"/>
  <c r="N95" i="35"/>
  <c r="O95" i="35"/>
  <c r="P95" i="35"/>
  <c r="U95" i="35" s="1"/>
  <c r="Q95" i="35"/>
  <c r="R95" i="35"/>
  <c r="L96" i="35"/>
  <c r="M96" i="35"/>
  <c r="S96" i="35" s="1"/>
  <c r="N96" i="35"/>
  <c r="O96" i="35"/>
  <c r="P96" i="35"/>
  <c r="Q96" i="35"/>
  <c r="R96" i="35"/>
  <c r="V96" i="35" s="1"/>
  <c r="U96" i="35"/>
  <c r="L97" i="35"/>
  <c r="M97" i="35"/>
  <c r="N97" i="35"/>
  <c r="O97" i="35"/>
  <c r="P97" i="35"/>
  <c r="U97" i="35" s="1"/>
  <c r="Q97" i="35"/>
  <c r="R97" i="35"/>
  <c r="T97" i="35"/>
  <c r="L98" i="35"/>
  <c r="M98" i="35"/>
  <c r="S98" i="35" s="1"/>
  <c r="V98" i="35" s="1"/>
  <c r="N98" i="35"/>
  <c r="O98" i="35"/>
  <c r="P98" i="35"/>
  <c r="Q98" i="35"/>
  <c r="R98" i="35"/>
  <c r="U98" i="35"/>
  <c r="L99" i="35"/>
  <c r="M99" i="35"/>
  <c r="N99" i="35"/>
  <c r="O99" i="35"/>
  <c r="P99" i="35"/>
  <c r="Q99" i="35"/>
  <c r="R99" i="35"/>
  <c r="V99" i="35" s="1"/>
  <c r="S99" i="35"/>
  <c r="T99" i="35"/>
  <c r="U99" i="35"/>
  <c r="L100" i="35"/>
  <c r="M100" i="35"/>
  <c r="T100" i="35" s="1"/>
  <c r="N100" i="35"/>
  <c r="O100" i="35"/>
  <c r="P100" i="35"/>
  <c r="U100" i="35" s="1"/>
  <c r="Q100" i="35"/>
  <c r="R100" i="35"/>
  <c r="L101" i="35"/>
  <c r="M101" i="35"/>
  <c r="S101" i="35" s="1"/>
  <c r="V101" i="35" s="1"/>
  <c r="N101" i="35"/>
  <c r="O101" i="35"/>
  <c r="P101" i="35"/>
  <c r="Q101" i="35"/>
  <c r="R101" i="35"/>
  <c r="T101" i="35"/>
  <c r="U101" i="35"/>
  <c r="L102" i="35"/>
  <c r="M102" i="35"/>
  <c r="N102" i="35"/>
  <c r="O102" i="35"/>
  <c r="P102" i="35"/>
  <c r="U102" i="35" s="1"/>
  <c r="Q102" i="35"/>
  <c r="R102" i="35"/>
  <c r="V102" i="35" s="1"/>
  <c r="S102" i="35"/>
  <c r="T102" i="35"/>
  <c r="L103" i="35"/>
  <c r="M103" i="35"/>
  <c r="S103" i="35" s="1"/>
  <c r="V103" i="35" s="1"/>
  <c r="N103" i="35"/>
  <c r="O103" i="35"/>
  <c r="P103" i="35"/>
  <c r="U103" i="35" s="1"/>
  <c r="Q103" i="35"/>
  <c r="R103" i="35"/>
  <c r="L104" i="35"/>
  <c r="M104" i="35"/>
  <c r="S104" i="35" s="1"/>
  <c r="N104" i="35"/>
  <c r="O104" i="35"/>
  <c r="P104" i="35"/>
  <c r="Q104" i="35"/>
  <c r="R104" i="35"/>
  <c r="U104" i="35"/>
  <c r="L105" i="35"/>
  <c r="M105" i="35"/>
  <c r="N105" i="35"/>
  <c r="O105" i="35"/>
  <c r="P105" i="35"/>
  <c r="U105" i="35" s="1"/>
  <c r="Q105" i="35"/>
  <c r="R105" i="35"/>
  <c r="T105" i="35"/>
  <c r="L106" i="35"/>
  <c r="M106" i="35"/>
  <c r="S106" i="35" s="1"/>
  <c r="V106" i="35" s="1"/>
  <c r="N106" i="35"/>
  <c r="O106" i="35"/>
  <c r="P106" i="35"/>
  <c r="Q106" i="35"/>
  <c r="R106" i="35"/>
  <c r="U106" i="35"/>
  <c r="L107" i="35"/>
  <c r="M107" i="35"/>
  <c r="N107" i="35"/>
  <c r="O107" i="35"/>
  <c r="P107" i="35"/>
  <c r="Q107" i="35"/>
  <c r="R107" i="35"/>
  <c r="V107" i="35" s="1"/>
  <c r="S107" i="35"/>
  <c r="T107" i="35"/>
  <c r="U107" i="35"/>
  <c r="L108" i="35"/>
  <c r="M108" i="35"/>
  <c r="T108" i="35" s="1"/>
  <c r="N108" i="35"/>
  <c r="O108" i="35"/>
  <c r="P108" i="35"/>
  <c r="U108" i="35" s="1"/>
  <c r="Q108" i="35"/>
  <c r="R108" i="35"/>
  <c r="L109" i="35"/>
  <c r="M109" i="35"/>
  <c r="S109" i="35" s="1"/>
  <c r="V109" i="35" s="1"/>
  <c r="N109" i="35"/>
  <c r="O109" i="35"/>
  <c r="P109" i="35"/>
  <c r="Q109" i="35"/>
  <c r="R109" i="35"/>
  <c r="T109" i="35"/>
  <c r="U109" i="35"/>
  <c r="L110" i="35"/>
  <c r="M110" i="35"/>
  <c r="N110" i="35"/>
  <c r="O110" i="35"/>
  <c r="P110" i="35"/>
  <c r="U110" i="35" s="1"/>
  <c r="Q110" i="35"/>
  <c r="R110" i="35"/>
  <c r="V110" i="35" s="1"/>
  <c r="S110" i="35"/>
  <c r="T110" i="35"/>
  <c r="L111" i="35"/>
  <c r="M111" i="35"/>
  <c r="S111" i="35" s="1"/>
  <c r="V111" i="35" s="1"/>
  <c r="N111" i="35"/>
  <c r="O111" i="35"/>
  <c r="P111" i="35"/>
  <c r="U111" i="35" s="1"/>
  <c r="Q111" i="35"/>
  <c r="R111" i="35"/>
  <c r="L112" i="35"/>
  <c r="M112" i="35"/>
  <c r="S112" i="35" s="1"/>
  <c r="N112" i="35"/>
  <c r="O112" i="35"/>
  <c r="P112" i="35"/>
  <c r="Q112" i="35"/>
  <c r="R112" i="35"/>
  <c r="U112" i="35"/>
  <c r="L113" i="35"/>
  <c r="M113" i="35"/>
  <c r="N113" i="35"/>
  <c r="O113" i="35"/>
  <c r="P113" i="35"/>
  <c r="U113" i="35" s="1"/>
  <c r="Q113" i="35"/>
  <c r="R113" i="35"/>
  <c r="T113" i="35"/>
  <c r="L114" i="35"/>
  <c r="M114" i="35"/>
  <c r="S114" i="35" s="1"/>
  <c r="V114" i="35" s="1"/>
  <c r="N114" i="35"/>
  <c r="O114" i="35"/>
  <c r="P114" i="35"/>
  <c r="Q114" i="35"/>
  <c r="R114" i="35"/>
  <c r="U114" i="35"/>
  <c r="L115" i="35"/>
  <c r="M115" i="35"/>
  <c r="N115" i="35"/>
  <c r="O115" i="35"/>
  <c r="P115" i="35"/>
  <c r="Q115" i="35"/>
  <c r="R115" i="35"/>
  <c r="V115" i="35" s="1"/>
  <c r="S115" i="35"/>
  <c r="T115" i="35"/>
  <c r="U115" i="35"/>
  <c r="L116" i="35"/>
  <c r="M116" i="35"/>
  <c r="T116" i="35" s="1"/>
  <c r="N116" i="35"/>
  <c r="O116" i="35"/>
  <c r="P116" i="35"/>
  <c r="U116" i="35" s="1"/>
  <c r="Q116" i="35"/>
  <c r="R116" i="35"/>
  <c r="L117" i="35"/>
  <c r="M117" i="35"/>
  <c r="S117" i="35" s="1"/>
  <c r="V117" i="35" s="1"/>
  <c r="N117" i="35"/>
  <c r="O117" i="35"/>
  <c r="P117" i="35"/>
  <c r="Q117" i="35"/>
  <c r="R117" i="35"/>
  <c r="T117" i="35"/>
  <c r="U117" i="35"/>
  <c r="L118" i="35"/>
  <c r="M118" i="35"/>
  <c r="N118" i="35"/>
  <c r="O118" i="35"/>
  <c r="P118" i="35"/>
  <c r="U118" i="35" s="1"/>
  <c r="Q118" i="35"/>
  <c r="R118" i="35"/>
  <c r="V118" i="35" s="1"/>
  <c r="S118" i="35"/>
  <c r="T118" i="35"/>
  <c r="L119" i="35"/>
  <c r="M119" i="35"/>
  <c r="S119" i="35" s="1"/>
  <c r="V119" i="35" s="1"/>
  <c r="N119" i="35"/>
  <c r="O119" i="35"/>
  <c r="P119" i="35"/>
  <c r="U119" i="35" s="1"/>
  <c r="Q119" i="35"/>
  <c r="R119" i="35"/>
  <c r="L120" i="35"/>
  <c r="M120" i="35"/>
  <c r="S120" i="35" s="1"/>
  <c r="N120" i="35"/>
  <c r="O120" i="35"/>
  <c r="P120" i="35"/>
  <c r="Q120" i="35"/>
  <c r="R120" i="35"/>
  <c r="V120" i="35" s="1"/>
  <c r="U120" i="35"/>
  <c r="L121" i="35"/>
  <c r="M121" i="35"/>
  <c r="N121" i="35"/>
  <c r="O121" i="35"/>
  <c r="P121" i="35"/>
  <c r="U121" i="35" s="1"/>
  <c r="Q121" i="35"/>
  <c r="R121" i="35"/>
  <c r="T121" i="35"/>
  <c r="L122" i="35"/>
  <c r="M122" i="35"/>
  <c r="S122" i="35" s="1"/>
  <c r="V122" i="35" s="1"/>
  <c r="N122" i="35"/>
  <c r="O122" i="35"/>
  <c r="P122" i="35"/>
  <c r="Q122" i="35"/>
  <c r="R122" i="35"/>
  <c r="U122" i="35"/>
  <c r="L123" i="35"/>
  <c r="M123" i="35"/>
  <c r="N123" i="35"/>
  <c r="O123" i="35"/>
  <c r="P123" i="35"/>
  <c r="Q123" i="35"/>
  <c r="R123" i="35"/>
  <c r="V123" i="35" s="1"/>
  <c r="S123" i="35"/>
  <c r="T123" i="35"/>
  <c r="U123" i="35"/>
  <c r="L124" i="35"/>
  <c r="M124" i="35"/>
  <c r="T124" i="35" s="1"/>
  <c r="N124" i="35"/>
  <c r="O124" i="35"/>
  <c r="P124" i="35"/>
  <c r="U124" i="35" s="1"/>
  <c r="Q124" i="35"/>
  <c r="R124" i="35"/>
  <c r="L125" i="35"/>
  <c r="M125" i="35"/>
  <c r="S125" i="35" s="1"/>
  <c r="V125" i="35" s="1"/>
  <c r="N125" i="35"/>
  <c r="O125" i="35"/>
  <c r="P125" i="35"/>
  <c r="Q125" i="35"/>
  <c r="R125" i="35"/>
  <c r="T125" i="35"/>
  <c r="U125" i="35"/>
  <c r="L126" i="35"/>
  <c r="M126" i="35"/>
  <c r="N126" i="35"/>
  <c r="O126" i="35"/>
  <c r="P126" i="35"/>
  <c r="U126" i="35" s="1"/>
  <c r="Q126" i="35"/>
  <c r="R126" i="35"/>
  <c r="V126" i="35" s="1"/>
  <c r="S126" i="35"/>
  <c r="T126" i="35"/>
  <c r="L127" i="35"/>
  <c r="M127" i="35"/>
  <c r="S127" i="35" s="1"/>
  <c r="V127" i="35" s="1"/>
  <c r="N127" i="35"/>
  <c r="O127" i="35"/>
  <c r="P127" i="35"/>
  <c r="U127" i="35" s="1"/>
  <c r="Q127" i="35"/>
  <c r="R127" i="35"/>
  <c r="L128" i="35"/>
  <c r="M128" i="35"/>
  <c r="S128" i="35" s="1"/>
  <c r="N128" i="35"/>
  <c r="O128" i="35"/>
  <c r="P128" i="35"/>
  <c r="Q128" i="35"/>
  <c r="R128" i="35"/>
  <c r="V128" i="35" s="1"/>
  <c r="U128" i="35"/>
  <c r="L129" i="35"/>
  <c r="M129" i="35"/>
  <c r="N129" i="35"/>
  <c r="O129" i="35"/>
  <c r="P129" i="35"/>
  <c r="U129" i="35" s="1"/>
  <c r="Q129" i="35"/>
  <c r="R129" i="35"/>
  <c r="T129" i="35"/>
  <c r="L130" i="35"/>
  <c r="M130" i="35"/>
  <c r="S130" i="35" s="1"/>
  <c r="V130" i="35" s="1"/>
  <c r="N130" i="35"/>
  <c r="O130" i="35"/>
  <c r="P130" i="35"/>
  <c r="Q130" i="35"/>
  <c r="R130" i="35"/>
  <c r="U130" i="35"/>
  <c r="L131" i="35"/>
  <c r="M131" i="35"/>
  <c r="N131" i="35"/>
  <c r="O131" i="35"/>
  <c r="P131" i="35"/>
  <c r="Q131" i="35"/>
  <c r="R131" i="35"/>
  <c r="V131" i="35" s="1"/>
  <c r="S131" i="35"/>
  <c r="T131" i="35"/>
  <c r="U131" i="35"/>
  <c r="L132" i="35"/>
  <c r="M132" i="35"/>
  <c r="T132" i="35" s="1"/>
  <c r="N132" i="35"/>
  <c r="O132" i="35"/>
  <c r="P132" i="35"/>
  <c r="U132" i="35" s="1"/>
  <c r="Q132" i="35"/>
  <c r="R132" i="35"/>
  <c r="L133" i="35"/>
  <c r="M133" i="35"/>
  <c r="S133" i="35" s="1"/>
  <c r="V133" i="35" s="1"/>
  <c r="N133" i="35"/>
  <c r="O133" i="35"/>
  <c r="P133" i="35"/>
  <c r="Q133" i="35"/>
  <c r="R133" i="35"/>
  <c r="T133" i="35"/>
  <c r="U133" i="35"/>
  <c r="L134" i="35"/>
  <c r="M134" i="35"/>
  <c r="N134" i="35"/>
  <c r="O134" i="35"/>
  <c r="P134" i="35"/>
  <c r="U134" i="35" s="1"/>
  <c r="Q134" i="35"/>
  <c r="R134" i="35"/>
  <c r="V134" i="35" s="1"/>
  <c r="S134" i="35"/>
  <c r="T134" i="35"/>
  <c r="L135" i="35"/>
  <c r="M135" i="35"/>
  <c r="S135" i="35" s="1"/>
  <c r="V135" i="35" s="1"/>
  <c r="N135" i="35"/>
  <c r="O135" i="35"/>
  <c r="P135" i="35"/>
  <c r="U135" i="35" s="1"/>
  <c r="Q135" i="35"/>
  <c r="R135" i="35"/>
  <c r="L136" i="35"/>
  <c r="M136" i="35"/>
  <c r="S136" i="35" s="1"/>
  <c r="N136" i="35"/>
  <c r="O136" i="35"/>
  <c r="P136" i="35"/>
  <c r="Q136" i="35"/>
  <c r="R136" i="35"/>
  <c r="U136" i="35"/>
  <c r="L137" i="35"/>
  <c r="M137" i="35"/>
  <c r="N137" i="35"/>
  <c r="O137" i="35"/>
  <c r="P137" i="35"/>
  <c r="U137" i="35" s="1"/>
  <c r="Q137" i="35"/>
  <c r="R137" i="35"/>
  <c r="T137" i="35"/>
  <c r="L138" i="35"/>
  <c r="M138" i="35"/>
  <c r="S138" i="35" s="1"/>
  <c r="V138" i="35" s="1"/>
  <c r="N138" i="35"/>
  <c r="O138" i="35"/>
  <c r="P138" i="35"/>
  <c r="Q138" i="35"/>
  <c r="R138" i="35"/>
  <c r="U138" i="35"/>
  <c r="L139" i="35"/>
  <c r="M139" i="35"/>
  <c r="N139" i="35"/>
  <c r="O139" i="35"/>
  <c r="P139" i="35"/>
  <c r="Q139" i="35"/>
  <c r="R139" i="35"/>
  <c r="V139" i="35" s="1"/>
  <c r="S139" i="35"/>
  <c r="T139" i="35"/>
  <c r="U139" i="35"/>
  <c r="L140" i="35"/>
  <c r="M140" i="35"/>
  <c r="T140" i="35" s="1"/>
  <c r="N140" i="35"/>
  <c r="O140" i="35"/>
  <c r="P140" i="35"/>
  <c r="U140" i="35" s="1"/>
  <c r="Q140" i="35"/>
  <c r="R140" i="35"/>
  <c r="L141" i="35"/>
  <c r="M141" i="35"/>
  <c r="S141" i="35" s="1"/>
  <c r="V141" i="35" s="1"/>
  <c r="N141" i="35"/>
  <c r="O141" i="35"/>
  <c r="P141" i="35"/>
  <c r="Q141" i="35"/>
  <c r="R141" i="35"/>
  <c r="T141" i="35"/>
  <c r="U141" i="35"/>
  <c r="L142" i="35"/>
  <c r="M142" i="35"/>
  <c r="N142" i="35"/>
  <c r="O142" i="35"/>
  <c r="P142" i="35"/>
  <c r="U142" i="35" s="1"/>
  <c r="Q142" i="35"/>
  <c r="R142" i="35"/>
  <c r="V142" i="35" s="1"/>
  <c r="S142" i="35"/>
  <c r="T142" i="35"/>
  <c r="L143" i="35"/>
  <c r="M143" i="35"/>
  <c r="S143" i="35" s="1"/>
  <c r="V143" i="35" s="1"/>
  <c r="N143" i="35"/>
  <c r="O143" i="35"/>
  <c r="P143" i="35"/>
  <c r="U143" i="35" s="1"/>
  <c r="Q143" i="35"/>
  <c r="R143" i="35"/>
  <c r="L144" i="35"/>
  <c r="M144" i="35"/>
  <c r="N144" i="35"/>
  <c r="O144" i="35"/>
  <c r="P144" i="35"/>
  <c r="Q144" i="35"/>
  <c r="R144" i="35"/>
  <c r="V144" i="35" s="1"/>
  <c r="S144" i="35"/>
  <c r="T144" i="35"/>
  <c r="U144" i="35"/>
  <c r="L145" i="35"/>
  <c r="M145" i="35"/>
  <c r="N145" i="35"/>
  <c r="O145" i="35"/>
  <c r="P145" i="35"/>
  <c r="U145" i="35" s="1"/>
  <c r="Q145" i="35"/>
  <c r="R145" i="35"/>
  <c r="T145" i="35"/>
  <c r="L146" i="35"/>
  <c r="M146" i="35"/>
  <c r="S146" i="35" s="1"/>
  <c r="V146" i="35" s="1"/>
  <c r="N146" i="35"/>
  <c r="O146" i="35"/>
  <c r="P146" i="35"/>
  <c r="Q146" i="35"/>
  <c r="R146" i="35"/>
  <c r="U146" i="35"/>
  <c r="L147" i="35"/>
  <c r="M147" i="35"/>
  <c r="N147" i="35"/>
  <c r="O147" i="35"/>
  <c r="P147" i="35"/>
  <c r="Q147" i="35"/>
  <c r="R147" i="35"/>
  <c r="V147" i="35" s="1"/>
  <c r="S147" i="35"/>
  <c r="T147" i="35"/>
  <c r="U147" i="35"/>
  <c r="L148" i="35"/>
  <c r="M148" i="35"/>
  <c r="T148" i="35" s="1"/>
  <c r="N148" i="35"/>
  <c r="O148" i="35"/>
  <c r="P148" i="35"/>
  <c r="U148" i="35" s="1"/>
  <c r="Q148" i="35"/>
  <c r="R148" i="35"/>
  <c r="L149" i="35"/>
  <c r="M149" i="35"/>
  <c r="S149" i="35" s="1"/>
  <c r="V149" i="35" s="1"/>
  <c r="N149" i="35"/>
  <c r="O149" i="35"/>
  <c r="P149" i="35"/>
  <c r="Q149" i="35"/>
  <c r="R149" i="35"/>
  <c r="U149" i="35"/>
  <c r="L150" i="35"/>
  <c r="M150" i="35"/>
  <c r="N150" i="35"/>
  <c r="O150" i="35"/>
  <c r="P150" i="35"/>
  <c r="U150" i="35" s="1"/>
  <c r="Q150" i="35"/>
  <c r="R150" i="35"/>
  <c r="V150" i="35" s="1"/>
  <c r="S150" i="35"/>
  <c r="T150" i="35"/>
  <c r="L151" i="35"/>
  <c r="M151" i="35"/>
  <c r="S151" i="35" s="1"/>
  <c r="V151" i="35" s="1"/>
  <c r="N151" i="35"/>
  <c r="O151" i="35"/>
  <c r="P151" i="35"/>
  <c r="U151" i="35" s="1"/>
  <c r="Q151" i="35"/>
  <c r="R151" i="35"/>
  <c r="L152" i="35"/>
  <c r="M152" i="35"/>
  <c r="N152" i="35"/>
  <c r="O152" i="35"/>
  <c r="P152" i="35"/>
  <c r="Q152" i="35"/>
  <c r="R152" i="35"/>
  <c r="V152" i="35" s="1"/>
  <c r="S152" i="35"/>
  <c r="T152" i="35"/>
  <c r="U152" i="35"/>
  <c r="L153" i="35"/>
  <c r="M153" i="35"/>
  <c r="N153" i="35"/>
  <c r="O153" i="35"/>
  <c r="P153" i="35"/>
  <c r="U153" i="35" s="1"/>
  <c r="Q153" i="35"/>
  <c r="R153" i="35"/>
  <c r="T153" i="35"/>
  <c r="L154" i="35"/>
  <c r="M154" i="35"/>
  <c r="S154" i="35" s="1"/>
  <c r="V154" i="35" s="1"/>
  <c r="N154" i="35"/>
  <c r="O154" i="35"/>
  <c r="P154" i="35"/>
  <c r="Q154" i="35"/>
  <c r="R154" i="35"/>
  <c r="U154" i="35"/>
  <c r="L155" i="35"/>
  <c r="M155" i="35"/>
  <c r="N155" i="35"/>
  <c r="O155" i="35"/>
  <c r="P155" i="35"/>
  <c r="Q155" i="35"/>
  <c r="R155" i="35"/>
  <c r="V155" i="35" s="1"/>
  <c r="S155" i="35"/>
  <c r="T155" i="35"/>
  <c r="U155" i="35"/>
  <c r="L156" i="35"/>
  <c r="M156" i="35"/>
  <c r="T156" i="35" s="1"/>
  <c r="N156" i="35"/>
  <c r="O156" i="35"/>
  <c r="P156" i="35"/>
  <c r="U156" i="35" s="1"/>
  <c r="Q156" i="35"/>
  <c r="R156" i="35"/>
  <c r="L157" i="35"/>
  <c r="M157" i="35"/>
  <c r="S157" i="35" s="1"/>
  <c r="V157" i="35" s="1"/>
  <c r="N157" i="35"/>
  <c r="O157" i="35"/>
  <c r="P157" i="35"/>
  <c r="Q157" i="35"/>
  <c r="R157" i="35"/>
  <c r="U157" i="35"/>
  <c r="L158" i="35"/>
  <c r="M158" i="35"/>
  <c r="N158" i="35"/>
  <c r="O158" i="35"/>
  <c r="P158" i="35"/>
  <c r="U158" i="35" s="1"/>
  <c r="Q158" i="35"/>
  <c r="R158" i="35"/>
  <c r="V158" i="35" s="1"/>
  <c r="S158" i="35"/>
  <c r="T158" i="35"/>
  <c r="L159" i="35"/>
  <c r="M159" i="35"/>
  <c r="S159" i="35" s="1"/>
  <c r="V159" i="35" s="1"/>
  <c r="N159" i="35"/>
  <c r="O159" i="35"/>
  <c r="P159" i="35"/>
  <c r="U159" i="35" s="1"/>
  <c r="Q159" i="35"/>
  <c r="R159" i="35"/>
  <c r="L160" i="35"/>
  <c r="M160" i="35"/>
  <c r="S160" i="35" s="1"/>
  <c r="N160" i="35"/>
  <c r="O160" i="35"/>
  <c r="P160" i="35"/>
  <c r="Q160" i="35"/>
  <c r="R160" i="35"/>
  <c r="T160" i="35"/>
  <c r="U160" i="35"/>
  <c r="L161" i="35"/>
  <c r="M161" i="35"/>
  <c r="N161" i="35"/>
  <c r="O161" i="35"/>
  <c r="P161" i="35"/>
  <c r="U161" i="35" s="1"/>
  <c r="Q161" i="35"/>
  <c r="R161" i="35"/>
  <c r="T161" i="35"/>
  <c r="L162" i="35"/>
  <c r="M162" i="35"/>
  <c r="S162" i="35" s="1"/>
  <c r="V162" i="35" s="1"/>
  <c r="N162" i="35"/>
  <c r="O162" i="35"/>
  <c r="P162" i="35"/>
  <c r="Q162" i="35"/>
  <c r="R162" i="35"/>
  <c r="U162" i="35"/>
  <c r="L163" i="35"/>
  <c r="M163" i="35"/>
  <c r="N163" i="35"/>
  <c r="O163" i="35"/>
  <c r="P163" i="35"/>
  <c r="Q163" i="35"/>
  <c r="R163" i="35"/>
  <c r="V163" i="35" s="1"/>
  <c r="S163" i="35"/>
  <c r="T163" i="35"/>
  <c r="U163" i="35"/>
  <c r="L164" i="35"/>
  <c r="M164" i="35"/>
  <c r="T164" i="35" s="1"/>
  <c r="N164" i="35"/>
  <c r="O164" i="35"/>
  <c r="P164" i="35"/>
  <c r="U164" i="35" s="1"/>
  <c r="Q164" i="35"/>
  <c r="R164" i="35"/>
  <c r="L165" i="35"/>
  <c r="M165" i="35"/>
  <c r="S165" i="35" s="1"/>
  <c r="V165" i="35" s="1"/>
  <c r="N165" i="35"/>
  <c r="O165" i="35"/>
  <c r="P165" i="35"/>
  <c r="Q165" i="35"/>
  <c r="R165" i="35"/>
  <c r="U165" i="35"/>
  <c r="L166" i="35"/>
  <c r="M166" i="35"/>
  <c r="N166" i="35"/>
  <c r="O166" i="35"/>
  <c r="P166" i="35"/>
  <c r="U166" i="35" s="1"/>
  <c r="Q166" i="35"/>
  <c r="R166" i="35"/>
  <c r="V166" i="35" s="1"/>
  <c r="S166" i="35"/>
  <c r="T166" i="35"/>
  <c r="L167" i="35"/>
  <c r="M167" i="35"/>
  <c r="S167" i="35" s="1"/>
  <c r="V167" i="35" s="1"/>
  <c r="N167" i="35"/>
  <c r="O167" i="35"/>
  <c r="P167" i="35"/>
  <c r="U167" i="35" s="1"/>
  <c r="Q167" i="35"/>
  <c r="R167" i="35"/>
  <c r="L168" i="35"/>
  <c r="M168" i="35"/>
  <c r="N168" i="35"/>
  <c r="O168" i="35"/>
  <c r="P168" i="35"/>
  <c r="Q168" i="35"/>
  <c r="R168" i="35"/>
  <c r="V168" i="35" s="1"/>
  <c r="S168" i="35"/>
  <c r="T168" i="35"/>
  <c r="U168" i="35"/>
  <c r="L169" i="35"/>
  <c r="M169" i="35"/>
  <c r="N169" i="35"/>
  <c r="O169" i="35"/>
  <c r="P169" i="35"/>
  <c r="U169" i="35" s="1"/>
  <c r="Q169" i="35"/>
  <c r="R169" i="35"/>
  <c r="T169" i="35"/>
  <c r="L170" i="35"/>
  <c r="M170" i="35"/>
  <c r="S170" i="35" s="1"/>
  <c r="V170" i="35" s="1"/>
  <c r="N170" i="35"/>
  <c r="O170" i="35"/>
  <c r="P170" i="35"/>
  <c r="Q170" i="35"/>
  <c r="R170" i="35"/>
  <c r="U170" i="35"/>
  <c r="L171" i="35"/>
  <c r="M171" i="35"/>
  <c r="N171" i="35"/>
  <c r="O171" i="35"/>
  <c r="P171" i="35"/>
  <c r="Q171" i="35"/>
  <c r="R171" i="35"/>
  <c r="V171" i="35" s="1"/>
  <c r="S171" i="35"/>
  <c r="T171" i="35"/>
  <c r="U171" i="35"/>
  <c r="L172" i="35"/>
  <c r="M172" i="35"/>
  <c r="T172" i="35" s="1"/>
  <c r="N172" i="35"/>
  <c r="O172" i="35"/>
  <c r="P172" i="35"/>
  <c r="U172" i="35" s="1"/>
  <c r="Q172" i="35"/>
  <c r="R172" i="35"/>
  <c r="L173" i="35"/>
  <c r="M173" i="35"/>
  <c r="S173" i="35" s="1"/>
  <c r="V173" i="35" s="1"/>
  <c r="N173" i="35"/>
  <c r="O173" i="35"/>
  <c r="P173" i="35"/>
  <c r="Q173" i="35"/>
  <c r="R173" i="35"/>
  <c r="U173" i="35"/>
  <c r="L4" i="35"/>
  <c r="M4" i="35"/>
  <c r="N4" i="35"/>
  <c r="O4" i="35"/>
  <c r="P4" i="35"/>
  <c r="U4" i="35" s="1"/>
  <c r="Q4" i="35"/>
  <c r="R4" i="35"/>
  <c r="T4" i="35"/>
  <c r="L5" i="35"/>
  <c r="M5" i="35"/>
  <c r="S5" i="35" s="1"/>
  <c r="V5" i="35" s="1"/>
  <c r="N5" i="35"/>
  <c r="O5" i="35"/>
  <c r="P5" i="35"/>
  <c r="Q5" i="35"/>
  <c r="R5" i="35"/>
  <c r="T5" i="35"/>
  <c r="U5" i="35"/>
  <c r="L6" i="35"/>
  <c r="M6" i="35"/>
  <c r="N6" i="35"/>
  <c r="O6" i="35"/>
  <c r="P6" i="35"/>
  <c r="Q6" i="35"/>
  <c r="R6" i="35"/>
  <c r="V6" i="35" s="1"/>
  <c r="S6" i="35"/>
  <c r="T6" i="35"/>
  <c r="U6" i="35"/>
  <c r="L7" i="35"/>
  <c r="M7" i="35"/>
  <c r="N7" i="35"/>
  <c r="O7" i="35"/>
  <c r="P7" i="35"/>
  <c r="S7" i="35" s="1"/>
  <c r="V7" i="35" s="1"/>
  <c r="Q7" i="35"/>
  <c r="R7" i="35"/>
  <c r="T7" i="35"/>
  <c r="L8" i="35"/>
  <c r="M8" i="35"/>
  <c r="S8" i="35" s="1"/>
  <c r="V8" i="35" s="1"/>
  <c r="N8" i="35"/>
  <c r="O8" i="35"/>
  <c r="P8" i="35"/>
  <c r="Q8" i="35"/>
  <c r="R8" i="35"/>
  <c r="U8" i="35"/>
  <c r="L9" i="35"/>
  <c r="M9" i="35"/>
  <c r="N9" i="35"/>
  <c r="O9" i="35"/>
  <c r="P9" i="35"/>
  <c r="U9" i="35" s="1"/>
  <c r="Q9" i="35"/>
  <c r="R9" i="35"/>
  <c r="V9" i="35" s="1"/>
  <c r="S9" i="35"/>
  <c r="T9" i="35"/>
  <c r="L10" i="35"/>
  <c r="M10" i="35"/>
  <c r="S10" i="35" s="1"/>
  <c r="V10" i="35" s="1"/>
  <c r="N10" i="35"/>
  <c r="O10" i="35"/>
  <c r="P10" i="35"/>
  <c r="U10" i="35" s="1"/>
  <c r="Q10" i="35"/>
  <c r="R10" i="35"/>
  <c r="L11" i="35"/>
  <c r="M11" i="35"/>
  <c r="S11" i="35" s="1"/>
  <c r="N11" i="35"/>
  <c r="O11" i="35"/>
  <c r="P11" i="35"/>
  <c r="Q11" i="35"/>
  <c r="R11" i="35"/>
  <c r="U11" i="35"/>
  <c r="L12" i="35"/>
  <c r="M12" i="35"/>
  <c r="T12" i="35" s="1"/>
  <c r="N12" i="35"/>
  <c r="O12" i="35"/>
  <c r="P12" i="35"/>
  <c r="U12" i="35" s="1"/>
  <c r="Q12" i="35"/>
  <c r="R12" i="35"/>
  <c r="L13" i="35"/>
  <c r="M13" i="35"/>
  <c r="S13" i="35" s="1"/>
  <c r="V13" i="35" s="1"/>
  <c r="N13" i="35"/>
  <c r="O13" i="35"/>
  <c r="P13" i="35"/>
  <c r="Q13" i="35"/>
  <c r="R13" i="35"/>
  <c r="T13" i="35"/>
  <c r="U13" i="35"/>
  <c r="L14" i="35"/>
  <c r="M14" i="35"/>
  <c r="N14" i="35"/>
  <c r="O14" i="35"/>
  <c r="P14" i="35"/>
  <c r="Q14" i="35"/>
  <c r="R14" i="35"/>
  <c r="V14" i="35" s="1"/>
  <c r="S14" i="35"/>
  <c r="T14" i="35"/>
  <c r="U14" i="35"/>
  <c r="L15" i="35"/>
  <c r="M15" i="35"/>
  <c r="S15" i="35" s="1"/>
  <c r="V15" i="35" s="1"/>
  <c r="N15" i="35"/>
  <c r="O15" i="35"/>
  <c r="P15" i="35"/>
  <c r="U15" i="35" s="1"/>
  <c r="Q15" i="35"/>
  <c r="R15" i="35"/>
  <c r="T15" i="35"/>
  <c r="L16" i="35"/>
  <c r="M16" i="35"/>
  <c r="S16" i="35" s="1"/>
  <c r="V16" i="35" s="1"/>
  <c r="N16" i="35"/>
  <c r="O16" i="35"/>
  <c r="P16" i="35"/>
  <c r="Q16" i="35"/>
  <c r="R16" i="35"/>
  <c r="U16" i="35"/>
  <c r="L17" i="35"/>
  <c r="M17" i="35"/>
  <c r="N17" i="35"/>
  <c r="O17" i="35"/>
  <c r="P17" i="35"/>
  <c r="U17" i="35" s="1"/>
  <c r="Q17" i="35"/>
  <c r="R17" i="35"/>
  <c r="V17" i="35" s="1"/>
  <c r="S17" i="35"/>
  <c r="T17" i="35"/>
  <c r="L18" i="35"/>
  <c r="M18" i="35"/>
  <c r="S18" i="35" s="1"/>
  <c r="V18" i="35" s="1"/>
  <c r="N18" i="35"/>
  <c r="O18" i="35"/>
  <c r="P18" i="35"/>
  <c r="U18" i="35" s="1"/>
  <c r="Q18" i="35"/>
  <c r="R18" i="35"/>
  <c r="L19" i="35"/>
  <c r="M19" i="35"/>
  <c r="S19" i="35" s="1"/>
  <c r="N19" i="35"/>
  <c r="O19" i="35"/>
  <c r="P19" i="35"/>
  <c r="Q19" i="35"/>
  <c r="R19" i="35"/>
  <c r="U19" i="35"/>
  <c r="L20" i="35"/>
  <c r="M20" i="35"/>
  <c r="T20" i="35" s="1"/>
  <c r="N20" i="35"/>
  <c r="O20" i="35"/>
  <c r="P20" i="35"/>
  <c r="U20" i="35" s="1"/>
  <c r="Q20" i="35"/>
  <c r="R20" i="35"/>
  <c r="L21" i="35"/>
  <c r="M21" i="35"/>
  <c r="S21" i="35" s="1"/>
  <c r="V21" i="35" s="1"/>
  <c r="N21" i="35"/>
  <c r="O21" i="35"/>
  <c r="P21" i="35"/>
  <c r="Q21" i="35"/>
  <c r="R21" i="35"/>
  <c r="T21" i="35"/>
  <c r="U21" i="35"/>
  <c r="L22" i="35"/>
  <c r="M22" i="35"/>
  <c r="N22" i="35"/>
  <c r="O22" i="35"/>
  <c r="P22" i="35"/>
  <c r="Q22" i="35"/>
  <c r="R22" i="35"/>
  <c r="V22" i="35" s="1"/>
  <c r="S22" i="35"/>
  <c r="T22" i="35"/>
  <c r="U22" i="35"/>
  <c r="L23" i="35"/>
  <c r="M23" i="35"/>
  <c r="S23" i="35" s="1"/>
  <c r="V23" i="35" s="1"/>
  <c r="N23" i="35"/>
  <c r="O23" i="35"/>
  <c r="P23" i="35"/>
  <c r="U23" i="35" s="1"/>
  <c r="Q23" i="35"/>
  <c r="R23" i="35"/>
  <c r="T23" i="35"/>
  <c r="L24" i="35"/>
  <c r="M24" i="35"/>
  <c r="S24" i="35" s="1"/>
  <c r="V24" i="35" s="1"/>
  <c r="N24" i="35"/>
  <c r="O24" i="35"/>
  <c r="P24" i="35"/>
  <c r="Q24" i="35"/>
  <c r="R24" i="35"/>
  <c r="U24" i="35"/>
  <c r="L25" i="35"/>
  <c r="M25" i="35"/>
  <c r="N25" i="35"/>
  <c r="O25" i="35"/>
  <c r="P25" i="35"/>
  <c r="U25" i="35" s="1"/>
  <c r="Q25" i="35"/>
  <c r="R25" i="35"/>
  <c r="V25" i="35" s="1"/>
  <c r="S25" i="35"/>
  <c r="T25" i="35"/>
  <c r="L26" i="35"/>
  <c r="M26" i="35"/>
  <c r="S26" i="35" s="1"/>
  <c r="V26" i="35" s="1"/>
  <c r="N26" i="35"/>
  <c r="O26" i="35"/>
  <c r="P26" i="35"/>
  <c r="U26" i="35" s="1"/>
  <c r="Q26" i="35"/>
  <c r="R26" i="35"/>
  <c r="L27" i="35"/>
  <c r="M27" i="35"/>
  <c r="S27" i="35" s="1"/>
  <c r="N27" i="35"/>
  <c r="O27" i="35"/>
  <c r="P27" i="35"/>
  <c r="Q27" i="35"/>
  <c r="R27" i="35"/>
  <c r="V27" i="35" s="1"/>
  <c r="U27" i="35"/>
  <c r="L4" i="34"/>
  <c r="M4" i="34"/>
  <c r="N4" i="34"/>
  <c r="O4" i="34"/>
  <c r="P4" i="34"/>
  <c r="U4" i="34" s="1"/>
  <c r="Q4" i="34"/>
  <c r="R4" i="34"/>
  <c r="V4" i="34" s="1"/>
  <c r="S4" i="34"/>
  <c r="T4" i="34"/>
  <c r="L5" i="34"/>
  <c r="M5" i="34"/>
  <c r="S5" i="34" s="1"/>
  <c r="V5" i="34" s="1"/>
  <c r="N5" i="34"/>
  <c r="O5" i="34"/>
  <c r="P5" i="34"/>
  <c r="U5" i="34" s="1"/>
  <c r="Q5" i="34"/>
  <c r="R5" i="34"/>
  <c r="T5" i="34"/>
  <c r="L6" i="34"/>
  <c r="M6" i="34"/>
  <c r="S6" i="34" s="1"/>
  <c r="N6" i="34"/>
  <c r="O6" i="34"/>
  <c r="P6" i="34"/>
  <c r="Q6" i="34"/>
  <c r="R6" i="34"/>
  <c r="V6" i="34" s="1"/>
  <c r="U6" i="34"/>
  <c r="L7" i="34"/>
  <c r="M7" i="34"/>
  <c r="S7" i="34" s="1"/>
  <c r="N7" i="34"/>
  <c r="O7" i="34"/>
  <c r="P7" i="34"/>
  <c r="U7" i="34" s="1"/>
  <c r="Q7" i="34"/>
  <c r="R7" i="34"/>
  <c r="V7" i="34" s="1"/>
  <c r="T7" i="34"/>
  <c r="L8" i="34"/>
  <c r="M8" i="34"/>
  <c r="N8" i="34"/>
  <c r="O8" i="34"/>
  <c r="P8" i="34"/>
  <c r="Q8" i="34"/>
  <c r="R8" i="34"/>
  <c r="S8" i="34"/>
  <c r="T8" i="34"/>
  <c r="U8" i="34"/>
  <c r="V8" i="34"/>
  <c r="L9" i="34"/>
  <c r="M9" i="34"/>
  <c r="N9" i="34"/>
  <c r="O9" i="34"/>
  <c r="P9" i="34"/>
  <c r="U9" i="34" s="1"/>
  <c r="Q9" i="34"/>
  <c r="R9" i="34"/>
  <c r="V9" i="34" s="1"/>
  <c r="S9" i="34"/>
  <c r="T9" i="34"/>
  <c r="L10" i="34"/>
  <c r="M10" i="34"/>
  <c r="S10" i="34" s="1"/>
  <c r="V10" i="34" s="1"/>
  <c r="N10" i="34"/>
  <c r="O10" i="34"/>
  <c r="P10" i="34"/>
  <c r="U10" i="34" s="1"/>
  <c r="Q10" i="34"/>
  <c r="R10" i="34"/>
  <c r="L11" i="34"/>
  <c r="M11" i="34"/>
  <c r="S11" i="34" s="1"/>
  <c r="V11" i="34" s="1"/>
  <c r="N11" i="34"/>
  <c r="O11" i="34"/>
  <c r="P11" i="34"/>
  <c r="Q11" i="34"/>
  <c r="R11" i="34"/>
  <c r="U11" i="34"/>
  <c r="L12" i="34"/>
  <c r="M12" i="34"/>
  <c r="T12" i="34" s="1"/>
  <c r="N12" i="34"/>
  <c r="O12" i="34"/>
  <c r="P12" i="34"/>
  <c r="U12" i="34" s="1"/>
  <c r="Q12" i="34"/>
  <c r="R12" i="34"/>
  <c r="V12" i="34" s="1"/>
  <c r="S12" i="34"/>
  <c r="L13" i="34"/>
  <c r="M13" i="34"/>
  <c r="S13" i="34" s="1"/>
  <c r="V13" i="34" s="1"/>
  <c r="N13" i="34"/>
  <c r="O13" i="34"/>
  <c r="P13" i="34"/>
  <c r="U13" i="34" s="1"/>
  <c r="Q13" i="34"/>
  <c r="R13" i="34"/>
  <c r="T13" i="34"/>
  <c r="L14" i="34"/>
  <c r="M14" i="34"/>
  <c r="S14" i="34" s="1"/>
  <c r="N14" i="34"/>
  <c r="O14" i="34"/>
  <c r="P14" i="34"/>
  <c r="Q14" i="34"/>
  <c r="R14" i="34"/>
  <c r="U14" i="34"/>
  <c r="L15" i="34"/>
  <c r="M15" i="34"/>
  <c r="S15" i="34" s="1"/>
  <c r="N15" i="34"/>
  <c r="O15" i="34"/>
  <c r="P15" i="34"/>
  <c r="U15" i="34" s="1"/>
  <c r="Q15" i="34"/>
  <c r="R15" i="34"/>
  <c r="T15" i="34"/>
  <c r="L16" i="34"/>
  <c r="M16" i="34"/>
  <c r="N16" i="34"/>
  <c r="O16" i="34"/>
  <c r="P16" i="34"/>
  <c r="Q16" i="34"/>
  <c r="R16" i="34"/>
  <c r="S16" i="34"/>
  <c r="T16" i="34"/>
  <c r="U16" i="34"/>
  <c r="V16" i="34"/>
  <c r="L17" i="34"/>
  <c r="M17" i="34"/>
  <c r="N17" i="34"/>
  <c r="O17" i="34"/>
  <c r="P17" i="34"/>
  <c r="U17" i="34" s="1"/>
  <c r="Q17" i="34"/>
  <c r="R17" i="34"/>
  <c r="V17" i="34" s="1"/>
  <c r="S17" i="34"/>
  <c r="T17" i="34"/>
  <c r="L18" i="34"/>
  <c r="M18" i="34"/>
  <c r="S18" i="34" s="1"/>
  <c r="V18" i="34" s="1"/>
  <c r="N18" i="34"/>
  <c r="O18" i="34"/>
  <c r="P18" i="34"/>
  <c r="U18" i="34" s="1"/>
  <c r="Q18" i="34"/>
  <c r="R18" i="34"/>
  <c r="L19" i="34"/>
  <c r="M19" i="34"/>
  <c r="S19" i="34" s="1"/>
  <c r="V19" i="34" s="1"/>
  <c r="N19" i="34"/>
  <c r="O19" i="34"/>
  <c r="P19" i="34"/>
  <c r="Q19" i="34"/>
  <c r="R19" i="34"/>
  <c r="U19" i="34"/>
  <c r="L20" i="34"/>
  <c r="M20" i="34"/>
  <c r="T20" i="34" s="1"/>
  <c r="N20" i="34"/>
  <c r="O20" i="34"/>
  <c r="P20" i="34"/>
  <c r="U20" i="34" s="1"/>
  <c r="Q20" i="34"/>
  <c r="R20" i="34"/>
  <c r="V20" i="34" s="1"/>
  <c r="S20" i="34"/>
  <c r="L21" i="34"/>
  <c r="M21" i="34"/>
  <c r="S21" i="34" s="1"/>
  <c r="V21" i="34" s="1"/>
  <c r="N21" i="34"/>
  <c r="O21" i="34"/>
  <c r="P21" i="34"/>
  <c r="U21" i="34" s="1"/>
  <c r="Q21" i="34"/>
  <c r="R21" i="34"/>
  <c r="T21" i="34"/>
  <c r="L22" i="34"/>
  <c r="M22" i="34"/>
  <c r="S22" i="34" s="1"/>
  <c r="N22" i="34"/>
  <c r="O22" i="34"/>
  <c r="P22" i="34"/>
  <c r="Q22" i="34"/>
  <c r="R22" i="34"/>
  <c r="V22" i="34" s="1"/>
  <c r="U22" i="34"/>
  <c r="L23" i="34"/>
  <c r="M23" i="34"/>
  <c r="S23" i="34" s="1"/>
  <c r="N23" i="34"/>
  <c r="O23" i="34"/>
  <c r="P23" i="34"/>
  <c r="U23" i="34" s="1"/>
  <c r="Q23" i="34"/>
  <c r="R23" i="34"/>
  <c r="V23" i="34" s="1"/>
  <c r="T23" i="34"/>
  <c r="L24" i="34"/>
  <c r="M24" i="34"/>
  <c r="N24" i="34"/>
  <c r="O24" i="34"/>
  <c r="P24" i="34"/>
  <c r="Q24" i="34"/>
  <c r="R24" i="34"/>
  <c r="S24" i="34"/>
  <c r="T24" i="34"/>
  <c r="U24" i="34"/>
  <c r="V24" i="34"/>
  <c r="L25" i="34"/>
  <c r="M25" i="34"/>
  <c r="N25" i="34"/>
  <c r="O25" i="34"/>
  <c r="P25" i="34"/>
  <c r="U25" i="34" s="1"/>
  <c r="Q25" i="34"/>
  <c r="R25" i="34"/>
  <c r="V25" i="34" s="1"/>
  <c r="S25" i="34"/>
  <c r="T25" i="34"/>
  <c r="L26" i="34"/>
  <c r="M26" i="34"/>
  <c r="S26" i="34" s="1"/>
  <c r="V26" i="34" s="1"/>
  <c r="N26" i="34"/>
  <c r="O26" i="34"/>
  <c r="P26" i="34"/>
  <c r="U26" i="34" s="1"/>
  <c r="Q26" i="34"/>
  <c r="R26" i="34"/>
  <c r="L27" i="34"/>
  <c r="M27" i="34"/>
  <c r="S27" i="34" s="1"/>
  <c r="V27" i="34" s="1"/>
  <c r="N27" i="34"/>
  <c r="O27" i="34"/>
  <c r="P27" i="34"/>
  <c r="Q27" i="34"/>
  <c r="R27" i="34"/>
  <c r="U27" i="34"/>
  <c r="L28" i="34"/>
  <c r="M28" i="34"/>
  <c r="T28" i="34" s="1"/>
  <c r="N28" i="34"/>
  <c r="O28" i="34"/>
  <c r="P28" i="34"/>
  <c r="U28" i="34" s="1"/>
  <c r="Q28" i="34"/>
  <c r="R28" i="34"/>
  <c r="V28" i="34" s="1"/>
  <c r="S28" i="34"/>
  <c r="L29" i="34"/>
  <c r="M29" i="34"/>
  <c r="S29" i="34" s="1"/>
  <c r="V29" i="34" s="1"/>
  <c r="N29" i="34"/>
  <c r="O29" i="34"/>
  <c r="P29" i="34"/>
  <c r="U29" i="34" s="1"/>
  <c r="Q29" i="34"/>
  <c r="R29" i="34"/>
  <c r="T29" i="34"/>
  <c r="L30" i="34"/>
  <c r="M30" i="34"/>
  <c r="S30" i="34" s="1"/>
  <c r="N30" i="34"/>
  <c r="O30" i="34"/>
  <c r="P30" i="34"/>
  <c r="Q30" i="34"/>
  <c r="R30" i="34"/>
  <c r="U30" i="34"/>
  <c r="L31" i="34"/>
  <c r="M31" i="34"/>
  <c r="S31" i="34" s="1"/>
  <c r="N31" i="34"/>
  <c r="O31" i="34"/>
  <c r="P31" i="34"/>
  <c r="U31" i="34" s="1"/>
  <c r="Q31" i="34"/>
  <c r="R31" i="34"/>
  <c r="T31" i="34"/>
  <c r="L32" i="34"/>
  <c r="M32" i="34"/>
  <c r="N32" i="34"/>
  <c r="O32" i="34"/>
  <c r="P32" i="34"/>
  <c r="Q32" i="34"/>
  <c r="R32" i="34"/>
  <c r="S32" i="34"/>
  <c r="T32" i="34"/>
  <c r="U32" i="34"/>
  <c r="V32" i="34"/>
  <c r="L33" i="34"/>
  <c r="M33" i="34"/>
  <c r="N33" i="34"/>
  <c r="O33" i="34"/>
  <c r="P33" i="34"/>
  <c r="U33" i="34" s="1"/>
  <c r="Q33" i="34"/>
  <c r="R33" i="34"/>
  <c r="V33" i="34" s="1"/>
  <c r="S33" i="34"/>
  <c r="T33" i="34"/>
  <c r="L34" i="34"/>
  <c r="M34" i="34"/>
  <c r="S34" i="34" s="1"/>
  <c r="V34" i="34" s="1"/>
  <c r="N34" i="34"/>
  <c r="O34" i="34"/>
  <c r="P34" i="34"/>
  <c r="U34" i="34" s="1"/>
  <c r="Q34" i="34"/>
  <c r="R34" i="34"/>
  <c r="L35" i="34"/>
  <c r="M35" i="34"/>
  <c r="S35" i="34" s="1"/>
  <c r="V35" i="34" s="1"/>
  <c r="N35" i="34"/>
  <c r="O35" i="34"/>
  <c r="P35" i="34"/>
  <c r="Q35" i="34"/>
  <c r="R35" i="34"/>
  <c r="U35" i="34"/>
  <c r="L36" i="34"/>
  <c r="M36" i="34"/>
  <c r="T36" i="34" s="1"/>
  <c r="N36" i="34"/>
  <c r="O36" i="34"/>
  <c r="P36" i="34"/>
  <c r="U36" i="34" s="1"/>
  <c r="Q36" i="34"/>
  <c r="R36" i="34"/>
  <c r="V36" i="34" s="1"/>
  <c r="S36" i="34"/>
  <c r="L37" i="34"/>
  <c r="M37" i="34"/>
  <c r="S37" i="34" s="1"/>
  <c r="V37" i="34" s="1"/>
  <c r="N37" i="34"/>
  <c r="O37" i="34"/>
  <c r="P37" i="34"/>
  <c r="U37" i="34" s="1"/>
  <c r="Q37" i="34"/>
  <c r="R37" i="34"/>
  <c r="T37" i="34"/>
  <c r="L38" i="34"/>
  <c r="M38" i="34"/>
  <c r="S38" i="34" s="1"/>
  <c r="N38" i="34"/>
  <c r="O38" i="34"/>
  <c r="P38" i="34"/>
  <c r="Q38" i="34"/>
  <c r="R38" i="34"/>
  <c r="U38" i="34"/>
  <c r="L39" i="34"/>
  <c r="M39" i="34"/>
  <c r="S39" i="34" s="1"/>
  <c r="N39" i="34"/>
  <c r="O39" i="34"/>
  <c r="P39" i="34"/>
  <c r="U39" i="34" s="1"/>
  <c r="Q39" i="34"/>
  <c r="R39" i="34"/>
  <c r="T39" i="34"/>
  <c r="L40" i="34"/>
  <c r="M40" i="34"/>
  <c r="N40" i="34"/>
  <c r="O40" i="34"/>
  <c r="P40" i="34"/>
  <c r="Q40" i="34"/>
  <c r="R40" i="34"/>
  <c r="S40" i="34"/>
  <c r="T40" i="34"/>
  <c r="U40" i="34"/>
  <c r="V40" i="34"/>
  <c r="L41" i="34"/>
  <c r="M41" i="34"/>
  <c r="N41" i="34"/>
  <c r="O41" i="34"/>
  <c r="P41" i="34"/>
  <c r="U41" i="34" s="1"/>
  <c r="Q41" i="34"/>
  <c r="R41" i="34"/>
  <c r="V41" i="34" s="1"/>
  <c r="S41" i="34"/>
  <c r="T41" i="34"/>
  <c r="L42" i="34"/>
  <c r="M42" i="34"/>
  <c r="S42" i="34" s="1"/>
  <c r="V42" i="34" s="1"/>
  <c r="N42" i="34"/>
  <c r="O42" i="34"/>
  <c r="P42" i="34"/>
  <c r="U42" i="34" s="1"/>
  <c r="Q42" i="34"/>
  <c r="R42" i="34"/>
  <c r="L43" i="34"/>
  <c r="M43" i="34"/>
  <c r="S43" i="34" s="1"/>
  <c r="V43" i="34" s="1"/>
  <c r="N43" i="34"/>
  <c r="O43" i="34"/>
  <c r="P43" i="34"/>
  <c r="Q43" i="34"/>
  <c r="R43" i="34"/>
  <c r="U43" i="34"/>
  <c r="L44" i="34"/>
  <c r="M44" i="34"/>
  <c r="T44" i="34" s="1"/>
  <c r="N44" i="34"/>
  <c r="O44" i="34"/>
  <c r="P44" i="34"/>
  <c r="U44" i="34" s="1"/>
  <c r="Q44" i="34"/>
  <c r="R44" i="34"/>
  <c r="V44" i="34" s="1"/>
  <c r="S44" i="34"/>
  <c r="L45" i="34"/>
  <c r="M45" i="34"/>
  <c r="S45" i="34" s="1"/>
  <c r="V45" i="34" s="1"/>
  <c r="N45" i="34"/>
  <c r="O45" i="34"/>
  <c r="P45" i="34"/>
  <c r="U45" i="34" s="1"/>
  <c r="Q45" i="34"/>
  <c r="R45" i="34"/>
  <c r="T45" i="34"/>
  <c r="L46" i="34"/>
  <c r="M46" i="34"/>
  <c r="S46" i="34" s="1"/>
  <c r="N46" i="34"/>
  <c r="O46" i="34"/>
  <c r="P46" i="34"/>
  <c r="Q46" i="34"/>
  <c r="R46" i="34"/>
  <c r="V46" i="34" s="1"/>
  <c r="U46" i="34"/>
  <c r="L47" i="34"/>
  <c r="M47" i="34"/>
  <c r="S47" i="34" s="1"/>
  <c r="N47" i="34"/>
  <c r="O47" i="34"/>
  <c r="P47" i="34"/>
  <c r="U47" i="34" s="1"/>
  <c r="Q47" i="34"/>
  <c r="R47" i="34"/>
  <c r="V47" i="34" s="1"/>
  <c r="T47" i="34"/>
  <c r="L48" i="34"/>
  <c r="M48" i="34"/>
  <c r="N48" i="34"/>
  <c r="O48" i="34"/>
  <c r="P48" i="34"/>
  <c r="Q48" i="34"/>
  <c r="R48" i="34"/>
  <c r="S48" i="34"/>
  <c r="T48" i="34"/>
  <c r="U48" i="34"/>
  <c r="V48" i="34"/>
  <c r="L49" i="34"/>
  <c r="M49" i="34"/>
  <c r="N49" i="34"/>
  <c r="O49" i="34"/>
  <c r="P49" i="34"/>
  <c r="U49" i="34" s="1"/>
  <c r="Q49" i="34"/>
  <c r="R49" i="34"/>
  <c r="V49" i="34" s="1"/>
  <c r="S49" i="34"/>
  <c r="T49" i="34"/>
  <c r="L50" i="34"/>
  <c r="M50" i="34"/>
  <c r="S50" i="34" s="1"/>
  <c r="V50" i="34" s="1"/>
  <c r="N50" i="34"/>
  <c r="O50" i="34"/>
  <c r="P50" i="34"/>
  <c r="U50" i="34" s="1"/>
  <c r="Q50" i="34"/>
  <c r="R50" i="34"/>
  <c r="L51" i="34"/>
  <c r="M51" i="34"/>
  <c r="S51" i="34" s="1"/>
  <c r="V51" i="34" s="1"/>
  <c r="N51" i="34"/>
  <c r="O51" i="34"/>
  <c r="P51" i="34"/>
  <c r="Q51" i="34"/>
  <c r="R51" i="34"/>
  <c r="U51" i="34"/>
  <c r="L52" i="34"/>
  <c r="M52" i="34"/>
  <c r="T52" i="34" s="1"/>
  <c r="N52" i="34"/>
  <c r="O52" i="34"/>
  <c r="P52" i="34"/>
  <c r="U52" i="34" s="1"/>
  <c r="Q52" i="34"/>
  <c r="R52" i="34"/>
  <c r="V52" i="34" s="1"/>
  <c r="S52" i="34"/>
  <c r="L53" i="34"/>
  <c r="M53" i="34"/>
  <c r="S53" i="34" s="1"/>
  <c r="V53" i="34" s="1"/>
  <c r="N53" i="34"/>
  <c r="O53" i="34"/>
  <c r="P53" i="34"/>
  <c r="U53" i="34" s="1"/>
  <c r="Q53" i="34"/>
  <c r="R53" i="34"/>
  <c r="T53" i="34"/>
  <c r="L54" i="34"/>
  <c r="M54" i="34"/>
  <c r="S54" i="34" s="1"/>
  <c r="N54" i="34"/>
  <c r="O54" i="34"/>
  <c r="P54" i="34"/>
  <c r="Q54" i="34"/>
  <c r="R54" i="34"/>
  <c r="U54" i="34"/>
  <c r="L55" i="34"/>
  <c r="M55" i="34"/>
  <c r="S55" i="34" s="1"/>
  <c r="N55" i="34"/>
  <c r="O55" i="34"/>
  <c r="P55" i="34"/>
  <c r="U55" i="34" s="1"/>
  <c r="Q55" i="34"/>
  <c r="R55" i="34"/>
  <c r="T55" i="34"/>
  <c r="L56" i="34"/>
  <c r="M56" i="34"/>
  <c r="N56" i="34"/>
  <c r="O56" i="34"/>
  <c r="P56" i="34"/>
  <c r="Q56" i="34"/>
  <c r="R56" i="34"/>
  <c r="S56" i="34"/>
  <c r="T56" i="34"/>
  <c r="U56" i="34"/>
  <c r="V56" i="34"/>
  <c r="L57" i="34"/>
  <c r="M57" i="34"/>
  <c r="N57" i="34"/>
  <c r="O57" i="34"/>
  <c r="P57" i="34"/>
  <c r="U57" i="34" s="1"/>
  <c r="Q57" i="34"/>
  <c r="R57" i="34"/>
  <c r="V57" i="34" s="1"/>
  <c r="S57" i="34"/>
  <c r="T57" i="34"/>
  <c r="L58" i="34"/>
  <c r="M58" i="34"/>
  <c r="S58" i="34" s="1"/>
  <c r="V58" i="34" s="1"/>
  <c r="N58" i="34"/>
  <c r="O58" i="34"/>
  <c r="P58" i="34"/>
  <c r="U58" i="34" s="1"/>
  <c r="Q58" i="34"/>
  <c r="R58" i="34"/>
  <c r="L59" i="34"/>
  <c r="M59" i="34"/>
  <c r="S59" i="34" s="1"/>
  <c r="V59" i="34" s="1"/>
  <c r="N59" i="34"/>
  <c r="O59" i="34"/>
  <c r="P59" i="34"/>
  <c r="Q59" i="34"/>
  <c r="R59" i="34"/>
  <c r="U59" i="34"/>
  <c r="L60" i="34"/>
  <c r="M60" i="34"/>
  <c r="T60" i="34" s="1"/>
  <c r="N60" i="34"/>
  <c r="O60" i="34"/>
  <c r="P60" i="34"/>
  <c r="U60" i="34" s="1"/>
  <c r="Q60" i="34"/>
  <c r="R60" i="34"/>
  <c r="V60" i="34" s="1"/>
  <c r="S60" i="34"/>
  <c r="L61" i="34"/>
  <c r="M61" i="34"/>
  <c r="S61" i="34" s="1"/>
  <c r="V61" i="34" s="1"/>
  <c r="N61" i="34"/>
  <c r="O61" i="34"/>
  <c r="P61" i="34"/>
  <c r="U61" i="34" s="1"/>
  <c r="Q61" i="34"/>
  <c r="R61" i="34"/>
  <c r="T61" i="34"/>
  <c r="L62" i="34"/>
  <c r="M62" i="34"/>
  <c r="S62" i="34" s="1"/>
  <c r="N62" i="34"/>
  <c r="O62" i="34"/>
  <c r="P62" i="34"/>
  <c r="Q62" i="34"/>
  <c r="R62" i="34"/>
  <c r="U62" i="34"/>
  <c r="L63" i="34"/>
  <c r="M63" i="34"/>
  <c r="S63" i="34" s="1"/>
  <c r="N63" i="34"/>
  <c r="O63" i="34"/>
  <c r="P63" i="34"/>
  <c r="U63" i="34" s="1"/>
  <c r="Q63" i="34"/>
  <c r="R63" i="34"/>
  <c r="T63" i="34"/>
  <c r="L64" i="34"/>
  <c r="M64" i="34"/>
  <c r="N64" i="34"/>
  <c r="O64" i="34"/>
  <c r="P64" i="34"/>
  <c r="Q64" i="34"/>
  <c r="R64" i="34"/>
  <c r="V64" i="34" s="1"/>
  <c r="S64" i="34"/>
  <c r="T64" i="34"/>
  <c r="U64" i="34"/>
  <c r="L65" i="34"/>
  <c r="M65" i="34"/>
  <c r="N65" i="34"/>
  <c r="O65" i="34"/>
  <c r="P65" i="34"/>
  <c r="U65" i="34" s="1"/>
  <c r="Q65" i="34"/>
  <c r="R65" i="34"/>
  <c r="V65" i="34" s="1"/>
  <c r="S65" i="34"/>
  <c r="T65" i="34"/>
  <c r="L66" i="34"/>
  <c r="M66" i="34"/>
  <c r="S66" i="34" s="1"/>
  <c r="V66" i="34" s="1"/>
  <c r="N66" i="34"/>
  <c r="O66" i="34"/>
  <c r="P66" i="34"/>
  <c r="U66" i="34" s="1"/>
  <c r="Q66" i="34"/>
  <c r="R66" i="34"/>
  <c r="L67" i="34"/>
  <c r="M67" i="34"/>
  <c r="S67" i="34" s="1"/>
  <c r="V67" i="34" s="1"/>
  <c r="N67" i="34"/>
  <c r="O67" i="34"/>
  <c r="P67" i="34"/>
  <c r="Q67" i="34"/>
  <c r="R67" i="34"/>
  <c r="U67" i="34"/>
  <c r="L68" i="34"/>
  <c r="M68" i="34"/>
  <c r="T68" i="34" s="1"/>
  <c r="N68" i="34"/>
  <c r="O68" i="34"/>
  <c r="P68" i="34"/>
  <c r="U68" i="34" s="1"/>
  <c r="Q68" i="34"/>
  <c r="R68" i="34"/>
  <c r="V68" i="34" s="1"/>
  <c r="S68" i="34"/>
  <c r="L69" i="34"/>
  <c r="M69" i="34"/>
  <c r="S69" i="34" s="1"/>
  <c r="V69" i="34" s="1"/>
  <c r="N69" i="34"/>
  <c r="O69" i="34"/>
  <c r="P69" i="34"/>
  <c r="U69" i="34" s="1"/>
  <c r="Q69" i="34"/>
  <c r="R69" i="34"/>
  <c r="T69" i="34"/>
  <c r="L70" i="34"/>
  <c r="M70" i="34"/>
  <c r="S70" i="34" s="1"/>
  <c r="N70" i="34"/>
  <c r="O70" i="34"/>
  <c r="P70" i="34"/>
  <c r="Q70" i="34"/>
  <c r="R70" i="34"/>
  <c r="V70" i="34" s="1"/>
  <c r="U70" i="34"/>
  <c r="L71" i="34"/>
  <c r="M71" i="34"/>
  <c r="S71" i="34" s="1"/>
  <c r="N71" i="34"/>
  <c r="O71" i="34"/>
  <c r="P71" i="34"/>
  <c r="U71" i="34" s="1"/>
  <c r="Q71" i="34"/>
  <c r="R71" i="34"/>
  <c r="V71" i="34" s="1"/>
  <c r="T71" i="34"/>
  <c r="L72" i="34"/>
  <c r="M72" i="34"/>
  <c r="N72" i="34"/>
  <c r="O72" i="34"/>
  <c r="P72" i="34"/>
  <c r="Q72" i="34"/>
  <c r="R72" i="34"/>
  <c r="S72" i="34"/>
  <c r="T72" i="34"/>
  <c r="U72" i="34"/>
  <c r="V72" i="34"/>
  <c r="L73" i="34"/>
  <c r="M73" i="34"/>
  <c r="N73" i="34"/>
  <c r="O73" i="34"/>
  <c r="P73" i="34"/>
  <c r="U73" i="34" s="1"/>
  <c r="Q73" i="34"/>
  <c r="R73" i="34"/>
  <c r="V73" i="34" s="1"/>
  <c r="S73" i="34"/>
  <c r="T73" i="34"/>
  <c r="L74" i="34"/>
  <c r="M74" i="34"/>
  <c r="S74" i="34" s="1"/>
  <c r="V74" i="34" s="1"/>
  <c r="N74" i="34"/>
  <c r="O74" i="34"/>
  <c r="P74" i="34"/>
  <c r="U74" i="34" s="1"/>
  <c r="Q74" i="34"/>
  <c r="R74" i="34"/>
  <c r="L75" i="34"/>
  <c r="M75" i="34"/>
  <c r="S75" i="34" s="1"/>
  <c r="V75" i="34" s="1"/>
  <c r="N75" i="34"/>
  <c r="O75" i="34"/>
  <c r="P75" i="34"/>
  <c r="Q75" i="34"/>
  <c r="R75" i="34"/>
  <c r="U75" i="34"/>
  <c r="L76" i="34"/>
  <c r="M76" i="34"/>
  <c r="T76" i="34" s="1"/>
  <c r="N76" i="34"/>
  <c r="O76" i="34"/>
  <c r="P76" i="34"/>
  <c r="U76" i="34" s="1"/>
  <c r="Q76" i="34"/>
  <c r="R76" i="34"/>
  <c r="V76" i="34" s="1"/>
  <c r="S76" i="34"/>
  <c r="L77" i="34"/>
  <c r="M77" i="34"/>
  <c r="S77" i="34" s="1"/>
  <c r="V77" i="34" s="1"/>
  <c r="N77" i="34"/>
  <c r="O77" i="34"/>
  <c r="P77" i="34"/>
  <c r="U77" i="34" s="1"/>
  <c r="Q77" i="34"/>
  <c r="R77" i="34"/>
  <c r="T77" i="34"/>
  <c r="L78" i="34"/>
  <c r="M78" i="34"/>
  <c r="S78" i="34" s="1"/>
  <c r="N78" i="34"/>
  <c r="O78" i="34"/>
  <c r="P78" i="34"/>
  <c r="Q78" i="34"/>
  <c r="R78" i="34"/>
  <c r="U78" i="34"/>
  <c r="L79" i="34"/>
  <c r="M79" i="34"/>
  <c r="S79" i="34" s="1"/>
  <c r="N79" i="34"/>
  <c r="O79" i="34"/>
  <c r="P79" i="34"/>
  <c r="Q79" i="34"/>
  <c r="R79" i="34"/>
  <c r="T79" i="34"/>
  <c r="U79" i="34"/>
  <c r="L80" i="34"/>
  <c r="M80" i="34"/>
  <c r="N80" i="34"/>
  <c r="O80" i="34"/>
  <c r="P80" i="34"/>
  <c r="Q80" i="34"/>
  <c r="R80" i="34"/>
  <c r="S80" i="34"/>
  <c r="T80" i="34"/>
  <c r="U80" i="34"/>
  <c r="V80" i="34"/>
  <c r="L81" i="34"/>
  <c r="M81" i="34"/>
  <c r="N81" i="34"/>
  <c r="O81" i="34"/>
  <c r="P81" i="34"/>
  <c r="U81" i="34" s="1"/>
  <c r="Q81" i="34"/>
  <c r="R81" i="34"/>
  <c r="S81" i="34"/>
  <c r="V81" i="34" s="1"/>
  <c r="T81" i="34"/>
  <c r="L82" i="34"/>
  <c r="M82" i="34"/>
  <c r="S82" i="34" s="1"/>
  <c r="V82" i="34" s="1"/>
  <c r="N82" i="34"/>
  <c r="O82" i="34"/>
  <c r="P82" i="34"/>
  <c r="U82" i="34" s="1"/>
  <c r="Q82" i="34"/>
  <c r="R82" i="34"/>
  <c r="L83" i="34"/>
  <c r="M83" i="34"/>
  <c r="S83" i="34" s="1"/>
  <c r="V83" i="34" s="1"/>
  <c r="N83" i="34"/>
  <c r="O83" i="34"/>
  <c r="P83" i="34"/>
  <c r="Q83" i="34"/>
  <c r="R83" i="34"/>
  <c r="U83" i="34"/>
  <c r="L84" i="34"/>
  <c r="M84" i="34"/>
  <c r="T84" i="34" s="1"/>
  <c r="N84" i="34"/>
  <c r="O84" i="34"/>
  <c r="P84" i="34"/>
  <c r="U84" i="34" s="1"/>
  <c r="Q84" i="34"/>
  <c r="R84" i="34"/>
  <c r="V84" i="34" s="1"/>
  <c r="S84" i="34"/>
  <c r="L85" i="34"/>
  <c r="M85" i="34"/>
  <c r="S85" i="34" s="1"/>
  <c r="V85" i="34" s="1"/>
  <c r="N85" i="34"/>
  <c r="O85" i="34"/>
  <c r="P85" i="34"/>
  <c r="U85" i="34" s="1"/>
  <c r="Q85" i="34"/>
  <c r="R85" i="34"/>
  <c r="T85" i="34"/>
  <c r="L86" i="34"/>
  <c r="M86" i="34"/>
  <c r="S86" i="34" s="1"/>
  <c r="N86" i="34"/>
  <c r="O86" i="34"/>
  <c r="P86" i="34"/>
  <c r="Q86" i="34"/>
  <c r="R86" i="34"/>
  <c r="V86" i="34" s="1"/>
  <c r="U86" i="34"/>
  <c r="L87" i="34"/>
  <c r="M87" i="34"/>
  <c r="S87" i="34" s="1"/>
  <c r="N87" i="34"/>
  <c r="O87" i="34"/>
  <c r="P87" i="34"/>
  <c r="Q87" i="34"/>
  <c r="R87" i="34"/>
  <c r="V87" i="34" s="1"/>
  <c r="T87" i="34"/>
  <c r="U87" i="34"/>
  <c r="L88" i="34"/>
  <c r="M88" i="34"/>
  <c r="N88" i="34"/>
  <c r="O88" i="34"/>
  <c r="P88" i="34"/>
  <c r="Q88" i="34"/>
  <c r="R88" i="34"/>
  <c r="S88" i="34"/>
  <c r="T88" i="34"/>
  <c r="U88" i="34"/>
  <c r="V88" i="34"/>
  <c r="L89" i="34"/>
  <c r="M89" i="34"/>
  <c r="N89" i="34"/>
  <c r="O89" i="34"/>
  <c r="P89" i="34"/>
  <c r="U89" i="34" s="1"/>
  <c r="Q89" i="34"/>
  <c r="R89" i="34"/>
  <c r="S89" i="34"/>
  <c r="V89" i="34" s="1"/>
  <c r="T89" i="34"/>
  <c r="L90" i="34"/>
  <c r="M90" i="34"/>
  <c r="S90" i="34" s="1"/>
  <c r="V90" i="34" s="1"/>
  <c r="N90" i="34"/>
  <c r="O90" i="34"/>
  <c r="P90" i="34"/>
  <c r="U90" i="34" s="1"/>
  <c r="Q90" i="34"/>
  <c r="R90" i="34"/>
  <c r="L91" i="34"/>
  <c r="M91" i="34"/>
  <c r="S91" i="34" s="1"/>
  <c r="V91" i="34" s="1"/>
  <c r="N91" i="34"/>
  <c r="O91" i="34"/>
  <c r="P91" i="34"/>
  <c r="Q91" i="34"/>
  <c r="R91" i="34"/>
  <c r="U91" i="34"/>
  <c r="L92" i="34"/>
  <c r="M92" i="34"/>
  <c r="T92" i="34" s="1"/>
  <c r="N92" i="34"/>
  <c r="O92" i="34"/>
  <c r="P92" i="34"/>
  <c r="U92" i="34" s="1"/>
  <c r="Q92" i="34"/>
  <c r="R92" i="34"/>
  <c r="V92" i="34" s="1"/>
  <c r="S92" i="34"/>
  <c r="L93" i="34"/>
  <c r="M93" i="34"/>
  <c r="S93" i="34" s="1"/>
  <c r="V93" i="34" s="1"/>
  <c r="N93" i="34"/>
  <c r="O93" i="34"/>
  <c r="P93" i="34"/>
  <c r="U93" i="34" s="1"/>
  <c r="Q93" i="34"/>
  <c r="R93" i="34"/>
  <c r="T93" i="34"/>
  <c r="L94" i="34"/>
  <c r="M94" i="34"/>
  <c r="S94" i="34" s="1"/>
  <c r="N94" i="34"/>
  <c r="O94" i="34"/>
  <c r="P94" i="34"/>
  <c r="Q94" i="34"/>
  <c r="R94" i="34"/>
  <c r="U94" i="34"/>
  <c r="L95" i="34"/>
  <c r="M95" i="34"/>
  <c r="S95" i="34" s="1"/>
  <c r="N95" i="34"/>
  <c r="O95" i="34"/>
  <c r="P95" i="34"/>
  <c r="U95" i="34" s="1"/>
  <c r="Q95" i="34"/>
  <c r="R95" i="34"/>
  <c r="T95" i="34"/>
  <c r="L96" i="34"/>
  <c r="M96" i="34"/>
  <c r="N96" i="34"/>
  <c r="O96" i="34"/>
  <c r="P96" i="34"/>
  <c r="Q96" i="34"/>
  <c r="R96" i="34"/>
  <c r="S96" i="34"/>
  <c r="T96" i="34"/>
  <c r="U96" i="34"/>
  <c r="V96" i="34"/>
  <c r="L97" i="34"/>
  <c r="M97" i="34"/>
  <c r="N97" i="34"/>
  <c r="O97" i="34"/>
  <c r="P97" i="34"/>
  <c r="U97" i="34" s="1"/>
  <c r="Q97" i="34"/>
  <c r="R97" i="34"/>
  <c r="V97" i="34" s="1"/>
  <c r="S97" i="34"/>
  <c r="T97" i="34"/>
  <c r="L98" i="34"/>
  <c r="M98" i="34"/>
  <c r="S98" i="34" s="1"/>
  <c r="V98" i="34" s="1"/>
  <c r="N98" i="34"/>
  <c r="O98" i="34"/>
  <c r="P98" i="34"/>
  <c r="U98" i="34" s="1"/>
  <c r="Q98" i="34"/>
  <c r="R98" i="34"/>
  <c r="L99" i="34"/>
  <c r="M99" i="34"/>
  <c r="S99" i="34" s="1"/>
  <c r="V99" i="34" s="1"/>
  <c r="N99" i="34"/>
  <c r="O99" i="34"/>
  <c r="P99" i="34"/>
  <c r="Q99" i="34"/>
  <c r="R99" i="34"/>
  <c r="U99" i="34"/>
  <c r="L100" i="34"/>
  <c r="M100" i="34"/>
  <c r="T100" i="34" s="1"/>
  <c r="N100" i="34"/>
  <c r="O100" i="34"/>
  <c r="P100" i="34"/>
  <c r="U100" i="34" s="1"/>
  <c r="Q100" i="34"/>
  <c r="R100" i="34"/>
  <c r="V100" i="34" s="1"/>
  <c r="S100" i="34"/>
  <c r="L101" i="34"/>
  <c r="M101" i="34"/>
  <c r="S101" i="34" s="1"/>
  <c r="V101" i="34" s="1"/>
  <c r="N101" i="34"/>
  <c r="O101" i="34"/>
  <c r="P101" i="34"/>
  <c r="U101" i="34" s="1"/>
  <c r="Q101" i="34"/>
  <c r="R101" i="34"/>
  <c r="T101" i="34"/>
  <c r="L102" i="34"/>
  <c r="M102" i="34"/>
  <c r="S102" i="34" s="1"/>
  <c r="N102" i="34"/>
  <c r="O102" i="34"/>
  <c r="P102" i="34"/>
  <c r="Q102" i="34"/>
  <c r="R102" i="34"/>
  <c r="V102" i="34" s="1"/>
  <c r="U102" i="34"/>
  <c r="L103" i="34"/>
  <c r="M103" i="34"/>
  <c r="S103" i="34" s="1"/>
  <c r="N103" i="34"/>
  <c r="O103" i="34"/>
  <c r="P103" i="34"/>
  <c r="Q103" i="34"/>
  <c r="R103" i="34"/>
  <c r="V103" i="34" s="1"/>
  <c r="T103" i="34"/>
  <c r="U103" i="34"/>
  <c r="L104" i="34"/>
  <c r="M104" i="34"/>
  <c r="N104" i="34"/>
  <c r="O104" i="34"/>
  <c r="P104" i="34"/>
  <c r="Q104" i="34"/>
  <c r="R104" i="34"/>
  <c r="S104" i="34"/>
  <c r="T104" i="34"/>
  <c r="U104" i="34"/>
  <c r="V104" i="34"/>
  <c r="L105" i="34"/>
  <c r="M105" i="34"/>
  <c r="N105" i="34"/>
  <c r="O105" i="34"/>
  <c r="P105" i="34"/>
  <c r="U105" i="34" s="1"/>
  <c r="Q105" i="34"/>
  <c r="R105" i="34"/>
  <c r="S105" i="34"/>
  <c r="V105" i="34" s="1"/>
  <c r="T105" i="34"/>
  <c r="L106" i="34"/>
  <c r="M106" i="34"/>
  <c r="S106" i="34" s="1"/>
  <c r="V106" i="34" s="1"/>
  <c r="N106" i="34"/>
  <c r="O106" i="34"/>
  <c r="P106" i="34"/>
  <c r="U106" i="34" s="1"/>
  <c r="Q106" i="34"/>
  <c r="R106" i="34"/>
  <c r="L107" i="34"/>
  <c r="M107" i="34"/>
  <c r="S107" i="34" s="1"/>
  <c r="V107" i="34" s="1"/>
  <c r="N107" i="34"/>
  <c r="O107" i="34"/>
  <c r="P107" i="34"/>
  <c r="Q107" i="34"/>
  <c r="R107" i="34"/>
  <c r="U107" i="34"/>
  <c r="L108" i="34"/>
  <c r="M108" i="34"/>
  <c r="T108" i="34" s="1"/>
  <c r="N108" i="34"/>
  <c r="O108" i="34"/>
  <c r="P108" i="34"/>
  <c r="U108" i="34" s="1"/>
  <c r="Q108" i="34"/>
  <c r="R108" i="34"/>
  <c r="V108" i="34" s="1"/>
  <c r="S108" i="34"/>
  <c r="L109" i="34"/>
  <c r="M109" i="34"/>
  <c r="S109" i="34" s="1"/>
  <c r="V109" i="34" s="1"/>
  <c r="N109" i="34"/>
  <c r="O109" i="34"/>
  <c r="P109" i="34"/>
  <c r="U109" i="34" s="1"/>
  <c r="Q109" i="34"/>
  <c r="R109" i="34"/>
  <c r="T109" i="34"/>
  <c r="L110" i="34"/>
  <c r="M110" i="34"/>
  <c r="S110" i="34" s="1"/>
  <c r="N110" i="34"/>
  <c r="O110" i="34"/>
  <c r="P110" i="34"/>
  <c r="Q110" i="34"/>
  <c r="R110" i="34"/>
  <c r="U110" i="34"/>
  <c r="L111" i="34"/>
  <c r="M111" i="34"/>
  <c r="S111" i="34" s="1"/>
  <c r="N111" i="34"/>
  <c r="O111" i="34"/>
  <c r="P111" i="34"/>
  <c r="U111" i="34" s="1"/>
  <c r="Q111" i="34"/>
  <c r="R111" i="34"/>
  <c r="T111" i="34"/>
  <c r="L112" i="34"/>
  <c r="M112" i="34"/>
  <c r="N112" i="34"/>
  <c r="O112" i="34"/>
  <c r="P112" i="34"/>
  <c r="Q112" i="34"/>
  <c r="R112" i="34"/>
  <c r="S112" i="34"/>
  <c r="T112" i="34"/>
  <c r="U112" i="34"/>
  <c r="V112" i="34"/>
  <c r="L113" i="34"/>
  <c r="M113" i="34"/>
  <c r="N113" i="34"/>
  <c r="O113" i="34"/>
  <c r="P113" i="34"/>
  <c r="U113" i="34" s="1"/>
  <c r="Q113" i="34"/>
  <c r="R113" i="34"/>
  <c r="V113" i="34" s="1"/>
  <c r="S113" i="34"/>
  <c r="T113" i="34"/>
  <c r="L114" i="34"/>
  <c r="M114" i="34"/>
  <c r="S114" i="34" s="1"/>
  <c r="V114" i="34" s="1"/>
  <c r="N114" i="34"/>
  <c r="O114" i="34"/>
  <c r="P114" i="34"/>
  <c r="U114" i="34" s="1"/>
  <c r="Q114" i="34"/>
  <c r="R114" i="34"/>
  <c r="L115" i="34"/>
  <c r="M115" i="34"/>
  <c r="S115" i="34" s="1"/>
  <c r="V115" i="34" s="1"/>
  <c r="N115" i="34"/>
  <c r="O115" i="34"/>
  <c r="P115" i="34"/>
  <c r="Q115" i="34"/>
  <c r="R115" i="34"/>
  <c r="U115" i="34"/>
  <c r="L116" i="34"/>
  <c r="M116" i="34"/>
  <c r="T116" i="34" s="1"/>
  <c r="N116" i="34"/>
  <c r="O116" i="34"/>
  <c r="P116" i="34"/>
  <c r="U116" i="34" s="1"/>
  <c r="Q116" i="34"/>
  <c r="R116" i="34"/>
  <c r="V116" i="34" s="1"/>
  <c r="S116" i="34"/>
  <c r="L117" i="34"/>
  <c r="M117" i="34"/>
  <c r="S117" i="34" s="1"/>
  <c r="V117" i="34" s="1"/>
  <c r="N117" i="34"/>
  <c r="O117" i="34"/>
  <c r="P117" i="34"/>
  <c r="U117" i="34" s="1"/>
  <c r="Q117" i="34"/>
  <c r="R117" i="34"/>
  <c r="T117" i="34"/>
  <c r="L118" i="34"/>
  <c r="M118" i="34"/>
  <c r="S118" i="34" s="1"/>
  <c r="N118" i="34"/>
  <c r="O118" i="34"/>
  <c r="P118" i="34"/>
  <c r="Q118" i="34"/>
  <c r="R118" i="34"/>
  <c r="U118" i="34"/>
  <c r="L119" i="34"/>
  <c r="M119" i="34"/>
  <c r="S119" i="34" s="1"/>
  <c r="N119" i="34"/>
  <c r="O119" i="34"/>
  <c r="P119" i="34"/>
  <c r="U119" i="34" s="1"/>
  <c r="Q119" i="34"/>
  <c r="R119" i="34"/>
  <c r="T119" i="34"/>
  <c r="L120" i="34"/>
  <c r="M120" i="34"/>
  <c r="N120" i="34"/>
  <c r="O120" i="34"/>
  <c r="P120" i="34"/>
  <c r="Q120" i="34"/>
  <c r="R120" i="34"/>
  <c r="S120" i="34"/>
  <c r="T120" i="34"/>
  <c r="U120" i="34"/>
  <c r="V120" i="34"/>
  <c r="L121" i="34"/>
  <c r="M121" i="34"/>
  <c r="N121" i="34"/>
  <c r="O121" i="34"/>
  <c r="P121" i="34"/>
  <c r="U121" i="34" s="1"/>
  <c r="Q121" i="34"/>
  <c r="R121" i="34"/>
  <c r="V121" i="34" s="1"/>
  <c r="S121" i="34"/>
  <c r="T121" i="34"/>
  <c r="L122" i="34"/>
  <c r="M122" i="34"/>
  <c r="S122" i="34" s="1"/>
  <c r="V122" i="34" s="1"/>
  <c r="N122" i="34"/>
  <c r="O122" i="34"/>
  <c r="P122" i="34"/>
  <c r="U122" i="34" s="1"/>
  <c r="Q122" i="34"/>
  <c r="R122" i="34"/>
  <c r="L123" i="34"/>
  <c r="M123" i="34"/>
  <c r="S123" i="34" s="1"/>
  <c r="V123" i="34" s="1"/>
  <c r="N123" i="34"/>
  <c r="O123" i="34"/>
  <c r="P123" i="34"/>
  <c r="Q123" i="34"/>
  <c r="R123" i="34"/>
  <c r="U123" i="34"/>
  <c r="L124" i="34"/>
  <c r="M124" i="34"/>
  <c r="T124" i="34" s="1"/>
  <c r="N124" i="34"/>
  <c r="O124" i="34"/>
  <c r="P124" i="34"/>
  <c r="U124" i="34" s="1"/>
  <c r="Q124" i="34"/>
  <c r="R124" i="34"/>
  <c r="V124" i="34" s="1"/>
  <c r="S124" i="34"/>
  <c r="L125" i="34"/>
  <c r="M125" i="34"/>
  <c r="S125" i="34" s="1"/>
  <c r="V125" i="34" s="1"/>
  <c r="N125" i="34"/>
  <c r="O125" i="34"/>
  <c r="P125" i="34"/>
  <c r="U125" i="34" s="1"/>
  <c r="Q125" i="34"/>
  <c r="R125" i="34"/>
  <c r="T125" i="34"/>
  <c r="L126" i="34"/>
  <c r="M126" i="34"/>
  <c r="S126" i="34" s="1"/>
  <c r="N126" i="34"/>
  <c r="O126" i="34"/>
  <c r="P126" i="34"/>
  <c r="Q126" i="34"/>
  <c r="R126" i="34"/>
  <c r="V126" i="34" s="1"/>
  <c r="U126" i="34"/>
  <c r="L127" i="34"/>
  <c r="M127" i="34"/>
  <c r="S127" i="34" s="1"/>
  <c r="N127" i="34"/>
  <c r="O127" i="34"/>
  <c r="P127" i="34"/>
  <c r="Q127" i="34"/>
  <c r="R127" i="34"/>
  <c r="V127" i="34" s="1"/>
  <c r="T127" i="34"/>
  <c r="U127" i="34"/>
  <c r="L128" i="34"/>
  <c r="M128" i="34"/>
  <c r="N128" i="34"/>
  <c r="O128" i="34"/>
  <c r="P128" i="34"/>
  <c r="Q128" i="34"/>
  <c r="R128" i="34"/>
  <c r="S128" i="34"/>
  <c r="T128" i="34"/>
  <c r="U128" i="34"/>
  <c r="V128" i="34"/>
  <c r="L129" i="34"/>
  <c r="M129" i="34"/>
  <c r="N129" i="34"/>
  <c r="O129" i="34"/>
  <c r="P129" i="34"/>
  <c r="U129" i="34" s="1"/>
  <c r="Q129" i="34"/>
  <c r="R129" i="34"/>
  <c r="S129" i="34"/>
  <c r="V129" i="34" s="1"/>
  <c r="T129" i="34"/>
  <c r="L130" i="34"/>
  <c r="M130" i="34"/>
  <c r="S130" i="34" s="1"/>
  <c r="V130" i="34" s="1"/>
  <c r="N130" i="34"/>
  <c r="O130" i="34"/>
  <c r="P130" i="34"/>
  <c r="U130" i="34" s="1"/>
  <c r="Q130" i="34"/>
  <c r="R130" i="34"/>
  <c r="L131" i="34"/>
  <c r="M131" i="34"/>
  <c r="S131" i="34" s="1"/>
  <c r="V131" i="34" s="1"/>
  <c r="N131" i="34"/>
  <c r="O131" i="34"/>
  <c r="P131" i="34"/>
  <c r="Q131" i="34"/>
  <c r="R131" i="34"/>
  <c r="U131" i="34"/>
  <c r="L132" i="34"/>
  <c r="M132" i="34"/>
  <c r="T132" i="34" s="1"/>
  <c r="N132" i="34"/>
  <c r="O132" i="34"/>
  <c r="P132" i="34"/>
  <c r="U132" i="34" s="1"/>
  <c r="Q132" i="34"/>
  <c r="R132" i="34"/>
  <c r="V132" i="34" s="1"/>
  <c r="S132" i="34"/>
  <c r="L133" i="34"/>
  <c r="M133" i="34"/>
  <c r="S133" i="34" s="1"/>
  <c r="V133" i="34" s="1"/>
  <c r="N133" i="34"/>
  <c r="O133" i="34"/>
  <c r="P133" i="34"/>
  <c r="U133" i="34" s="1"/>
  <c r="Q133" i="34"/>
  <c r="R133" i="34"/>
  <c r="T133" i="34"/>
  <c r="L134" i="34"/>
  <c r="M134" i="34"/>
  <c r="S134" i="34" s="1"/>
  <c r="N134" i="34"/>
  <c r="O134" i="34"/>
  <c r="P134" i="34"/>
  <c r="Q134" i="34"/>
  <c r="R134" i="34"/>
  <c r="U134" i="34"/>
  <c r="L135" i="34"/>
  <c r="M135" i="34"/>
  <c r="S135" i="34" s="1"/>
  <c r="N135" i="34"/>
  <c r="O135" i="34"/>
  <c r="P135" i="34"/>
  <c r="U135" i="34" s="1"/>
  <c r="Q135" i="34"/>
  <c r="R135" i="34"/>
  <c r="T135" i="34"/>
  <c r="L136" i="34"/>
  <c r="M136" i="34"/>
  <c r="N136" i="34"/>
  <c r="O136" i="34"/>
  <c r="P136" i="34"/>
  <c r="Q136" i="34"/>
  <c r="R136" i="34"/>
  <c r="S136" i="34"/>
  <c r="V136" i="34" s="1"/>
  <c r="T136" i="34"/>
  <c r="U136" i="34"/>
  <c r="L137" i="34"/>
  <c r="M137" i="34"/>
  <c r="N137" i="34"/>
  <c r="O137" i="34"/>
  <c r="P137" i="34"/>
  <c r="U137" i="34" s="1"/>
  <c r="Q137" i="34"/>
  <c r="R137" i="34"/>
  <c r="T137" i="34"/>
  <c r="L138" i="34"/>
  <c r="M138" i="34"/>
  <c r="S138" i="34" s="1"/>
  <c r="V138" i="34" s="1"/>
  <c r="N138" i="34"/>
  <c r="O138" i="34"/>
  <c r="P138" i="34"/>
  <c r="Q138" i="34"/>
  <c r="R138" i="34"/>
  <c r="U138" i="34"/>
  <c r="L139" i="34"/>
  <c r="M139" i="34"/>
  <c r="T139" i="34" s="1"/>
  <c r="N139" i="34"/>
  <c r="O139" i="34"/>
  <c r="P139" i="34"/>
  <c r="Q139" i="34"/>
  <c r="R139" i="34"/>
  <c r="S139" i="34"/>
  <c r="U139" i="34"/>
  <c r="V139" i="34"/>
  <c r="L4" i="33"/>
  <c r="M4" i="33"/>
  <c r="N4" i="33"/>
  <c r="O4" i="33"/>
  <c r="P4" i="33"/>
  <c r="U4" i="33" s="1"/>
  <c r="Q4" i="33"/>
  <c r="R4" i="33"/>
  <c r="T4" i="33"/>
  <c r="L5" i="33"/>
  <c r="M5" i="33"/>
  <c r="S5" i="33" s="1"/>
  <c r="V5" i="33" s="1"/>
  <c r="N5" i="33"/>
  <c r="O5" i="33"/>
  <c r="P5" i="33"/>
  <c r="Q5" i="33"/>
  <c r="R5" i="33"/>
  <c r="U5" i="33"/>
  <c r="L6" i="33"/>
  <c r="M6" i="33"/>
  <c r="N6" i="33"/>
  <c r="O6" i="33"/>
  <c r="P6" i="33"/>
  <c r="Q6" i="33"/>
  <c r="R6" i="33"/>
  <c r="V6" i="33" s="1"/>
  <c r="S6" i="33"/>
  <c r="T6" i="33"/>
  <c r="U6" i="33"/>
  <c r="L7" i="33"/>
  <c r="M7" i="33"/>
  <c r="N7" i="33"/>
  <c r="O7" i="33"/>
  <c r="P7" i="33"/>
  <c r="S7" i="33" s="1"/>
  <c r="V7" i="33" s="1"/>
  <c r="Q7" i="33"/>
  <c r="R7" i="33"/>
  <c r="T7" i="33"/>
  <c r="L8" i="33"/>
  <c r="M8" i="33"/>
  <c r="N8" i="33"/>
  <c r="O8" i="33"/>
  <c r="P8" i="33"/>
  <c r="Q8" i="33"/>
  <c r="R8" i="33"/>
  <c r="S8" i="33"/>
  <c r="T8" i="33"/>
  <c r="U8" i="33"/>
  <c r="V8" i="33"/>
  <c r="L9" i="33"/>
  <c r="M9" i="33"/>
  <c r="N9" i="33"/>
  <c r="O9" i="33"/>
  <c r="P9" i="33"/>
  <c r="U9" i="33" s="1"/>
  <c r="Q9" i="33"/>
  <c r="R9" i="33"/>
  <c r="V9" i="33" s="1"/>
  <c r="S9" i="33"/>
  <c r="T9" i="33"/>
  <c r="L10" i="33"/>
  <c r="M10" i="33"/>
  <c r="S10" i="33" s="1"/>
  <c r="V10" i="33" s="1"/>
  <c r="N10" i="33"/>
  <c r="O10" i="33"/>
  <c r="P10" i="33"/>
  <c r="U10" i="33" s="1"/>
  <c r="Q10" i="33"/>
  <c r="R10" i="33"/>
  <c r="L11" i="33"/>
  <c r="M11" i="33"/>
  <c r="T11" i="33" s="1"/>
  <c r="N11" i="33"/>
  <c r="O11" i="33"/>
  <c r="P11" i="33"/>
  <c r="Q11" i="33"/>
  <c r="R11" i="33"/>
  <c r="V11" i="33" s="1"/>
  <c r="S11" i="33"/>
  <c r="U11" i="33"/>
  <c r="L12" i="33"/>
  <c r="M12" i="33"/>
  <c r="N12" i="33"/>
  <c r="O12" i="33"/>
  <c r="P12" i="33"/>
  <c r="U12" i="33" s="1"/>
  <c r="Q12" i="33"/>
  <c r="R12" i="33"/>
  <c r="T12" i="33"/>
  <c r="L13" i="33"/>
  <c r="M13" i="33"/>
  <c r="S13" i="33" s="1"/>
  <c r="V13" i="33" s="1"/>
  <c r="N13" i="33"/>
  <c r="O13" i="33"/>
  <c r="P13" i="33"/>
  <c r="Q13" i="33"/>
  <c r="R13" i="33"/>
  <c r="U13" i="33"/>
  <c r="L14" i="33"/>
  <c r="M14" i="33"/>
  <c r="N14" i="33"/>
  <c r="O14" i="33"/>
  <c r="P14" i="33"/>
  <c r="Q14" i="33"/>
  <c r="R14" i="33"/>
  <c r="V14" i="33" s="1"/>
  <c r="S14" i="33"/>
  <c r="T14" i="33"/>
  <c r="U14" i="33"/>
  <c r="L15" i="33"/>
  <c r="M15" i="33"/>
  <c r="N15" i="33"/>
  <c r="O15" i="33"/>
  <c r="P15" i="33"/>
  <c r="S15" i="33" s="1"/>
  <c r="V15" i="33" s="1"/>
  <c r="Q15" i="33"/>
  <c r="R15" i="33"/>
  <c r="T15" i="33"/>
  <c r="L16" i="33"/>
  <c r="M16" i="33"/>
  <c r="N16" i="33"/>
  <c r="O16" i="33"/>
  <c r="P16" i="33"/>
  <c r="Q16" i="33"/>
  <c r="R16" i="33"/>
  <c r="S16" i="33"/>
  <c r="T16" i="33"/>
  <c r="U16" i="33"/>
  <c r="V16" i="33"/>
  <c r="L17" i="33"/>
  <c r="M17" i="33"/>
  <c r="N17" i="33"/>
  <c r="O17" i="33"/>
  <c r="P17" i="33"/>
  <c r="U17" i="33" s="1"/>
  <c r="Q17" i="33"/>
  <c r="R17" i="33"/>
  <c r="V17" i="33" s="1"/>
  <c r="S17" i="33"/>
  <c r="T17" i="33"/>
  <c r="L18" i="33"/>
  <c r="M18" i="33"/>
  <c r="S18" i="33" s="1"/>
  <c r="V18" i="33" s="1"/>
  <c r="N18" i="33"/>
  <c r="O18" i="33"/>
  <c r="P18" i="33"/>
  <c r="U18" i="33" s="1"/>
  <c r="Q18" i="33"/>
  <c r="R18" i="33"/>
  <c r="L19" i="33"/>
  <c r="M19" i="33"/>
  <c r="T19" i="33" s="1"/>
  <c r="N19" i="33"/>
  <c r="O19" i="33"/>
  <c r="P19" i="33"/>
  <c r="Q19" i="33"/>
  <c r="R19" i="33"/>
  <c r="V19" i="33" s="1"/>
  <c r="S19" i="33"/>
  <c r="U19" i="33"/>
  <c r="L20" i="33"/>
  <c r="M20" i="33"/>
  <c r="N20" i="33"/>
  <c r="O20" i="33"/>
  <c r="P20" i="33"/>
  <c r="U20" i="33" s="1"/>
  <c r="Q20" i="33"/>
  <c r="R20" i="33"/>
  <c r="T20" i="33"/>
  <c r="L21" i="33"/>
  <c r="M21" i="33"/>
  <c r="S21" i="33" s="1"/>
  <c r="V21" i="33" s="1"/>
  <c r="N21" i="33"/>
  <c r="O21" i="33"/>
  <c r="P21" i="33"/>
  <c r="Q21" i="33"/>
  <c r="R21" i="33"/>
  <c r="U21" i="33"/>
  <c r="L22" i="33"/>
  <c r="M22" i="33"/>
  <c r="N22" i="33"/>
  <c r="O22" i="33"/>
  <c r="P22" i="33"/>
  <c r="Q22" i="33"/>
  <c r="R22" i="33"/>
  <c r="V22" i="33" s="1"/>
  <c r="S22" i="33"/>
  <c r="T22" i="33"/>
  <c r="U22" i="33"/>
  <c r="L23" i="33"/>
  <c r="M23" i="33"/>
  <c r="S23" i="33" s="1"/>
  <c r="V23" i="33" s="1"/>
  <c r="N23" i="33"/>
  <c r="O23" i="33"/>
  <c r="P23" i="33"/>
  <c r="U23" i="33" s="1"/>
  <c r="Q23" i="33"/>
  <c r="R23" i="33"/>
  <c r="L24" i="33"/>
  <c r="M24" i="33"/>
  <c r="N24" i="33"/>
  <c r="O24" i="33"/>
  <c r="P24" i="33"/>
  <c r="Q24" i="33"/>
  <c r="R24" i="33"/>
  <c r="S24" i="33"/>
  <c r="T24" i="33"/>
  <c r="U24" i="33"/>
  <c r="V24" i="33"/>
  <c r="L25" i="33"/>
  <c r="M25" i="33"/>
  <c r="N25" i="33"/>
  <c r="O25" i="33"/>
  <c r="P25" i="33"/>
  <c r="U25" i="33" s="1"/>
  <c r="Q25" i="33"/>
  <c r="R25" i="33"/>
  <c r="V25" i="33" s="1"/>
  <c r="S25" i="33"/>
  <c r="T25" i="33"/>
  <c r="L26" i="33"/>
  <c r="M26" i="33"/>
  <c r="S26" i="33" s="1"/>
  <c r="V26" i="33" s="1"/>
  <c r="N26" i="33"/>
  <c r="O26" i="33"/>
  <c r="P26" i="33"/>
  <c r="U26" i="33" s="1"/>
  <c r="Q26" i="33"/>
  <c r="R26" i="33"/>
  <c r="L27" i="33"/>
  <c r="M27" i="33"/>
  <c r="T27" i="33" s="1"/>
  <c r="N27" i="33"/>
  <c r="O27" i="33"/>
  <c r="P27" i="33"/>
  <c r="Q27" i="33"/>
  <c r="R27" i="33"/>
  <c r="V27" i="33" s="1"/>
  <c r="S27" i="33"/>
  <c r="U27" i="33"/>
  <c r="L28" i="33"/>
  <c r="M28" i="33"/>
  <c r="N28" i="33"/>
  <c r="O28" i="33"/>
  <c r="P28" i="33"/>
  <c r="U28" i="33" s="1"/>
  <c r="Q28" i="33"/>
  <c r="R28" i="33"/>
  <c r="T28" i="33"/>
  <c r="L29" i="33"/>
  <c r="M29" i="33"/>
  <c r="S29" i="33" s="1"/>
  <c r="V29" i="33" s="1"/>
  <c r="N29" i="33"/>
  <c r="O29" i="33"/>
  <c r="P29" i="33"/>
  <c r="Q29" i="33"/>
  <c r="R29" i="33"/>
  <c r="U29" i="33"/>
  <c r="L30" i="33"/>
  <c r="M30" i="33"/>
  <c r="N30" i="33"/>
  <c r="O30" i="33"/>
  <c r="P30" i="33"/>
  <c r="Q30" i="33"/>
  <c r="R30" i="33"/>
  <c r="V30" i="33" s="1"/>
  <c r="S30" i="33"/>
  <c r="T30" i="33"/>
  <c r="U30" i="33"/>
  <c r="L31" i="33"/>
  <c r="M31" i="33"/>
  <c r="S31" i="33" s="1"/>
  <c r="V31" i="33" s="1"/>
  <c r="N31" i="33"/>
  <c r="O31" i="33"/>
  <c r="P31" i="33"/>
  <c r="U31" i="33" s="1"/>
  <c r="Q31" i="33"/>
  <c r="R31" i="33"/>
  <c r="L32" i="33"/>
  <c r="M32" i="33"/>
  <c r="N32" i="33"/>
  <c r="O32" i="33"/>
  <c r="P32" i="33"/>
  <c r="Q32" i="33"/>
  <c r="R32" i="33"/>
  <c r="S32" i="33"/>
  <c r="T32" i="33"/>
  <c r="U32" i="33"/>
  <c r="V32" i="33"/>
  <c r="L33" i="33"/>
  <c r="M33" i="33"/>
  <c r="N33" i="33"/>
  <c r="O33" i="33"/>
  <c r="P33" i="33"/>
  <c r="U33" i="33" s="1"/>
  <c r="Q33" i="33"/>
  <c r="R33" i="33"/>
  <c r="V33" i="33" s="1"/>
  <c r="S33" i="33"/>
  <c r="T33" i="33"/>
  <c r="L34" i="33"/>
  <c r="M34" i="33"/>
  <c r="S34" i="33" s="1"/>
  <c r="V34" i="33" s="1"/>
  <c r="N34" i="33"/>
  <c r="O34" i="33"/>
  <c r="P34" i="33"/>
  <c r="U34" i="33" s="1"/>
  <c r="Q34" i="33"/>
  <c r="R34" i="33"/>
  <c r="L35" i="33"/>
  <c r="M35" i="33"/>
  <c r="T35" i="33" s="1"/>
  <c r="N35" i="33"/>
  <c r="O35" i="33"/>
  <c r="P35" i="33"/>
  <c r="Q35" i="33"/>
  <c r="R35" i="33"/>
  <c r="V35" i="33" s="1"/>
  <c r="S35" i="33"/>
  <c r="U35" i="33"/>
  <c r="L36" i="33"/>
  <c r="M36" i="33"/>
  <c r="T36" i="33" s="1"/>
  <c r="N36" i="33"/>
  <c r="O36" i="33"/>
  <c r="P36" i="33"/>
  <c r="U36" i="33" s="1"/>
  <c r="Q36" i="33"/>
  <c r="R36" i="33"/>
  <c r="L37" i="33"/>
  <c r="M37" i="33"/>
  <c r="S37" i="33" s="1"/>
  <c r="V37" i="33" s="1"/>
  <c r="N37" i="33"/>
  <c r="O37" i="33"/>
  <c r="P37" i="33"/>
  <c r="U37" i="33" s="1"/>
  <c r="Q37" i="33"/>
  <c r="R37" i="33"/>
  <c r="L38" i="33"/>
  <c r="M38" i="33"/>
  <c r="N38" i="33"/>
  <c r="O38" i="33"/>
  <c r="P38" i="33"/>
  <c r="U38" i="33" s="1"/>
  <c r="Q38" i="33"/>
  <c r="R38" i="33"/>
  <c r="T38" i="33"/>
  <c r="L39" i="33"/>
  <c r="M39" i="33"/>
  <c r="S39" i="33" s="1"/>
  <c r="V39" i="33" s="1"/>
  <c r="N39" i="33"/>
  <c r="O39" i="33"/>
  <c r="P39" i="33"/>
  <c r="U39" i="33" s="1"/>
  <c r="Q39" i="33"/>
  <c r="R39" i="33"/>
  <c r="L40" i="33"/>
  <c r="M40" i="33"/>
  <c r="N40" i="33"/>
  <c r="O40" i="33"/>
  <c r="P40" i="33"/>
  <c r="Q40" i="33"/>
  <c r="R40" i="33"/>
  <c r="S40" i="33"/>
  <c r="T40" i="33"/>
  <c r="U40" i="33"/>
  <c r="V40" i="33"/>
  <c r="L41" i="33"/>
  <c r="M41" i="33"/>
  <c r="N41" i="33"/>
  <c r="O41" i="33"/>
  <c r="P41" i="33"/>
  <c r="U41" i="33" s="1"/>
  <c r="Q41" i="33"/>
  <c r="R41" i="33"/>
  <c r="V41" i="33" s="1"/>
  <c r="S41" i="33"/>
  <c r="T41" i="33"/>
  <c r="L42" i="33"/>
  <c r="M42" i="33"/>
  <c r="S42" i="33" s="1"/>
  <c r="V42" i="33" s="1"/>
  <c r="N42" i="33"/>
  <c r="O42" i="33"/>
  <c r="P42" i="33"/>
  <c r="U42" i="33" s="1"/>
  <c r="Q42" i="33"/>
  <c r="R42" i="33"/>
  <c r="L43" i="33"/>
  <c r="M43" i="33"/>
  <c r="T43" i="33" s="1"/>
  <c r="N43" i="33"/>
  <c r="O43" i="33"/>
  <c r="P43" i="33"/>
  <c r="Q43" i="33"/>
  <c r="R43" i="33"/>
  <c r="V43" i="33" s="1"/>
  <c r="S43" i="33"/>
  <c r="U43" i="33"/>
  <c r="L44" i="33"/>
  <c r="M44" i="33"/>
  <c r="T44" i="33" s="1"/>
  <c r="N44" i="33"/>
  <c r="O44" i="33"/>
  <c r="P44" i="33"/>
  <c r="U44" i="33" s="1"/>
  <c r="Q44" i="33"/>
  <c r="R44" i="33"/>
  <c r="L45" i="33"/>
  <c r="M45" i="33"/>
  <c r="S45" i="33" s="1"/>
  <c r="V45" i="33" s="1"/>
  <c r="N45" i="33"/>
  <c r="O45" i="33"/>
  <c r="P45" i="33"/>
  <c r="Q45" i="33"/>
  <c r="R45" i="33"/>
  <c r="U45" i="33"/>
  <c r="L46" i="33"/>
  <c r="M46" i="33"/>
  <c r="N46" i="33"/>
  <c r="O46" i="33"/>
  <c r="P46" i="33"/>
  <c r="Q46" i="33"/>
  <c r="R46" i="33"/>
  <c r="V46" i="33" s="1"/>
  <c r="S46" i="33"/>
  <c r="T46" i="33"/>
  <c r="U46" i="33"/>
  <c r="L47" i="33"/>
  <c r="M47" i="33"/>
  <c r="N47" i="33"/>
  <c r="O47" i="33"/>
  <c r="P47" i="33"/>
  <c r="S47" i="33" s="1"/>
  <c r="V47" i="33" s="1"/>
  <c r="Q47" i="33"/>
  <c r="R47" i="33"/>
  <c r="T47" i="33"/>
  <c r="L48" i="33"/>
  <c r="M48" i="33"/>
  <c r="N48" i="33"/>
  <c r="O48" i="33"/>
  <c r="P48" i="33"/>
  <c r="Q48" i="33"/>
  <c r="R48" i="33"/>
  <c r="S48" i="33"/>
  <c r="T48" i="33"/>
  <c r="U48" i="33"/>
  <c r="V48" i="33"/>
  <c r="L49" i="33"/>
  <c r="M49" i="33"/>
  <c r="N49" i="33"/>
  <c r="O49" i="33"/>
  <c r="P49" i="33"/>
  <c r="U49" i="33" s="1"/>
  <c r="Q49" i="33"/>
  <c r="R49" i="33"/>
  <c r="T49" i="33"/>
  <c r="L50" i="33"/>
  <c r="M50" i="33"/>
  <c r="S50" i="33" s="1"/>
  <c r="V50" i="33" s="1"/>
  <c r="N50" i="33"/>
  <c r="O50" i="33"/>
  <c r="P50" i="33"/>
  <c r="Q50" i="33"/>
  <c r="R50" i="33"/>
  <c r="U50" i="33"/>
  <c r="L51" i="33"/>
  <c r="M51" i="33"/>
  <c r="T51" i="33" s="1"/>
  <c r="N51" i="33"/>
  <c r="O51" i="33"/>
  <c r="P51" i="33"/>
  <c r="Q51" i="33"/>
  <c r="R51" i="33"/>
  <c r="V51" i="33" s="1"/>
  <c r="S51" i="33"/>
  <c r="U51" i="33"/>
  <c r="L52" i="33"/>
  <c r="M52" i="33"/>
  <c r="N52" i="33"/>
  <c r="O52" i="33"/>
  <c r="P52" i="33"/>
  <c r="U52" i="33" s="1"/>
  <c r="Q52" i="33"/>
  <c r="R52" i="33"/>
  <c r="T52" i="33"/>
  <c r="L53" i="33"/>
  <c r="M53" i="33"/>
  <c r="S53" i="33" s="1"/>
  <c r="V53" i="33" s="1"/>
  <c r="N53" i="33"/>
  <c r="O53" i="33"/>
  <c r="P53" i="33"/>
  <c r="Q53" i="33"/>
  <c r="R53" i="33"/>
  <c r="U53" i="33"/>
  <c r="L54" i="33"/>
  <c r="M54" i="33"/>
  <c r="N54" i="33"/>
  <c r="O54" i="33"/>
  <c r="P54" i="33"/>
  <c r="Q54" i="33"/>
  <c r="R54" i="33"/>
  <c r="V54" i="33" s="1"/>
  <c r="S54" i="33"/>
  <c r="T54" i="33"/>
  <c r="U54" i="33"/>
  <c r="L55" i="33"/>
  <c r="M55" i="33"/>
  <c r="S55" i="33" s="1"/>
  <c r="V55" i="33" s="1"/>
  <c r="N55" i="33"/>
  <c r="O55" i="33"/>
  <c r="P55" i="33"/>
  <c r="U55" i="33" s="1"/>
  <c r="Q55" i="33"/>
  <c r="R55" i="33"/>
  <c r="T55" i="33"/>
  <c r="L56" i="33"/>
  <c r="M56" i="33"/>
  <c r="N56" i="33"/>
  <c r="O56" i="33"/>
  <c r="P56" i="33"/>
  <c r="Q56" i="33"/>
  <c r="R56" i="33"/>
  <c r="S56" i="33"/>
  <c r="V56" i="33" s="1"/>
  <c r="T56" i="33"/>
  <c r="U56" i="33"/>
  <c r="L57" i="33"/>
  <c r="M57" i="33"/>
  <c r="N57" i="33"/>
  <c r="O57" i="33"/>
  <c r="P57" i="33"/>
  <c r="U57" i="33" s="1"/>
  <c r="Q57" i="33"/>
  <c r="R57" i="33"/>
  <c r="T57" i="33"/>
  <c r="L58" i="33"/>
  <c r="M58" i="33"/>
  <c r="S58" i="33" s="1"/>
  <c r="V58" i="33" s="1"/>
  <c r="N58" i="33"/>
  <c r="O58" i="33"/>
  <c r="P58" i="33"/>
  <c r="Q58" i="33"/>
  <c r="R58" i="33"/>
  <c r="U58" i="33"/>
  <c r="L59" i="33"/>
  <c r="M59" i="33"/>
  <c r="T59" i="33" s="1"/>
  <c r="N59" i="33"/>
  <c r="O59" i="33"/>
  <c r="P59" i="33"/>
  <c r="Q59" i="33"/>
  <c r="R59" i="33"/>
  <c r="V59" i="33" s="1"/>
  <c r="S59" i="33"/>
  <c r="U59" i="33"/>
  <c r="L60" i="33"/>
  <c r="M60" i="33"/>
  <c r="N60" i="33"/>
  <c r="O60" i="33"/>
  <c r="P60" i="33"/>
  <c r="U60" i="33" s="1"/>
  <c r="Q60" i="33"/>
  <c r="R60" i="33"/>
  <c r="T60" i="33"/>
  <c r="L61" i="33"/>
  <c r="M61" i="33"/>
  <c r="S61" i="33" s="1"/>
  <c r="V61" i="33" s="1"/>
  <c r="N61" i="33"/>
  <c r="O61" i="33"/>
  <c r="P61" i="33"/>
  <c r="Q61" i="33"/>
  <c r="R61" i="33"/>
  <c r="U61" i="33"/>
  <c r="L62" i="33"/>
  <c r="M62" i="33"/>
  <c r="N62" i="33"/>
  <c r="O62" i="33"/>
  <c r="P62" i="33"/>
  <c r="Q62" i="33"/>
  <c r="R62" i="33"/>
  <c r="V62" i="33" s="1"/>
  <c r="S62" i="33"/>
  <c r="T62" i="33"/>
  <c r="U62" i="33"/>
  <c r="L63" i="33"/>
  <c r="M63" i="33"/>
  <c r="N63" i="33"/>
  <c r="O63" i="33"/>
  <c r="P63" i="33"/>
  <c r="S63" i="33" s="1"/>
  <c r="V63" i="33" s="1"/>
  <c r="Q63" i="33"/>
  <c r="R63" i="33"/>
  <c r="T63" i="33"/>
  <c r="L64" i="33"/>
  <c r="M64" i="33"/>
  <c r="N64" i="33"/>
  <c r="O64" i="33"/>
  <c r="P64" i="33"/>
  <c r="Q64" i="33"/>
  <c r="R64" i="33"/>
  <c r="S64" i="33"/>
  <c r="V64" i="33" s="1"/>
  <c r="T64" i="33"/>
  <c r="U64" i="33"/>
  <c r="L65" i="33"/>
  <c r="M65" i="33"/>
  <c r="N65" i="33"/>
  <c r="O65" i="33"/>
  <c r="P65" i="33"/>
  <c r="U65" i="33" s="1"/>
  <c r="Q65" i="33"/>
  <c r="R65" i="33"/>
  <c r="T65" i="33"/>
  <c r="L66" i="33"/>
  <c r="M66" i="33"/>
  <c r="S66" i="33" s="1"/>
  <c r="V66" i="33" s="1"/>
  <c r="N66" i="33"/>
  <c r="O66" i="33"/>
  <c r="P66" i="33"/>
  <c r="Q66" i="33"/>
  <c r="R66" i="33"/>
  <c r="U66" i="33"/>
  <c r="L67" i="33"/>
  <c r="M67" i="33"/>
  <c r="T67" i="33" s="1"/>
  <c r="N67" i="33"/>
  <c r="O67" i="33"/>
  <c r="P67" i="33"/>
  <c r="Q67" i="33"/>
  <c r="R67" i="33"/>
  <c r="V67" i="33" s="1"/>
  <c r="S67" i="33"/>
  <c r="U67" i="33"/>
  <c r="L68" i="33"/>
  <c r="M68" i="33"/>
  <c r="N68" i="33"/>
  <c r="O68" i="33"/>
  <c r="P68" i="33"/>
  <c r="U68" i="33" s="1"/>
  <c r="Q68" i="33"/>
  <c r="R68" i="33"/>
  <c r="T68" i="33"/>
  <c r="L69" i="33"/>
  <c r="M69" i="33"/>
  <c r="S69" i="33" s="1"/>
  <c r="V69" i="33" s="1"/>
  <c r="N69" i="33"/>
  <c r="O69" i="33"/>
  <c r="P69" i="33"/>
  <c r="Q69" i="33"/>
  <c r="R69" i="33"/>
  <c r="U69" i="33"/>
  <c r="L70" i="33"/>
  <c r="M70" i="33"/>
  <c r="N70" i="33"/>
  <c r="O70" i="33"/>
  <c r="P70" i="33"/>
  <c r="Q70" i="33"/>
  <c r="R70" i="33"/>
  <c r="V70" i="33" s="1"/>
  <c r="S70" i="33"/>
  <c r="T70" i="33"/>
  <c r="U70" i="33"/>
  <c r="L71" i="33"/>
  <c r="M71" i="33"/>
  <c r="T71" i="33" s="1"/>
  <c r="N71" i="33"/>
  <c r="O71" i="33"/>
  <c r="P71" i="33"/>
  <c r="S71" i="33" s="1"/>
  <c r="V71" i="33" s="1"/>
  <c r="Q71" i="33"/>
  <c r="R71" i="33"/>
  <c r="L72" i="33"/>
  <c r="M72" i="33"/>
  <c r="N72" i="33"/>
  <c r="O72" i="33"/>
  <c r="P72" i="33"/>
  <c r="Q72" i="33"/>
  <c r="R72" i="33"/>
  <c r="S72" i="33"/>
  <c r="V72" i="33" s="1"/>
  <c r="T72" i="33"/>
  <c r="U72" i="33"/>
  <c r="L73" i="33"/>
  <c r="M73" i="33"/>
  <c r="N73" i="33"/>
  <c r="O73" i="33"/>
  <c r="P73" i="33"/>
  <c r="U73" i="33" s="1"/>
  <c r="Q73" i="33"/>
  <c r="R73" i="33"/>
  <c r="T73" i="33"/>
  <c r="L74" i="33"/>
  <c r="M74" i="33"/>
  <c r="S74" i="33" s="1"/>
  <c r="V74" i="33" s="1"/>
  <c r="N74" i="33"/>
  <c r="O74" i="33"/>
  <c r="P74" i="33"/>
  <c r="Q74" i="33"/>
  <c r="R74" i="33"/>
  <c r="U74" i="33"/>
  <c r="L75" i="33"/>
  <c r="M75" i="33"/>
  <c r="T75" i="33" s="1"/>
  <c r="N75" i="33"/>
  <c r="O75" i="33"/>
  <c r="P75" i="33"/>
  <c r="Q75" i="33"/>
  <c r="R75" i="33"/>
  <c r="V75" i="33" s="1"/>
  <c r="S75" i="33"/>
  <c r="U75" i="33"/>
  <c r="L76" i="33"/>
  <c r="M76" i="33"/>
  <c r="N76" i="33"/>
  <c r="O76" i="33"/>
  <c r="P76" i="33"/>
  <c r="U76" i="33" s="1"/>
  <c r="Q76" i="33"/>
  <c r="R76" i="33"/>
  <c r="T76" i="33"/>
  <c r="L77" i="33"/>
  <c r="M77" i="33"/>
  <c r="S77" i="33" s="1"/>
  <c r="V77" i="33" s="1"/>
  <c r="N77" i="33"/>
  <c r="O77" i="33"/>
  <c r="P77" i="33"/>
  <c r="Q77" i="33"/>
  <c r="R77" i="33"/>
  <c r="U77" i="33"/>
  <c r="L78" i="33"/>
  <c r="M78" i="33"/>
  <c r="N78" i="33"/>
  <c r="O78" i="33"/>
  <c r="P78" i="33"/>
  <c r="Q78" i="33"/>
  <c r="R78" i="33"/>
  <c r="V78" i="33" s="1"/>
  <c r="S78" i="33"/>
  <c r="T78" i="33"/>
  <c r="U78" i="33"/>
  <c r="L79" i="33"/>
  <c r="M79" i="33"/>
  <c r="S79" i="33" s="1"/>
  <c r="V79" i="33" s="1"/>
  <c r="N79" i="33"/>
  <c r="O79" i="33"/>
  <c r="P79" i="33"/>
  <c r="U79" i="33" s="1"/>
  <c r="Q79" i="33"/>
  <c r="R79" i="33"/>
  <c r="T79" i="33"/>
  <c r="L80" i="33"/>
  <c r="M80" i="33"/>
  <c r="N80" i="33"/>
  <c r="O80" i="33"/>
  <c r="P80" i="33"/>
  <c r="Q80" i="33"/>
  <c r="R80" i="33"/>
  <c r="S80" i="33"/>
  <c r="V80" i="33" s="1"/>
  <c r="T80" i="33"/>
  <c r="U80" i="33"/>
  <c r="L81" i="33"/>
  <c r="M81" i="33"/>
  <c r="N81" i="33"/>
  <c r="O81" i="33"/>
  <c r="P81" i="33"/>
  <c r="U81" i="33" s="1"/>
  <c r="Q81" i="33"/>
  <c r="R81" i="33"/>
  <c r="T81" i="33"/>
  <c r="L82" i="33"/>
  <c r="M82" i="33"/>
  <c r="S82" i="33" s="1"/>
  <c r="V82" i="33" s="1"/>
  <c r="N82" i="33"/>
  <c r="O82" i="33"/>
  <c r="P82" i="33"/>
  <c r="Q82" i="33"/>
  <c r="R82" i="33"/>
  <c r="U82" i="33"/>
  <c r="L83" i="33"/>
  <c r="M83" i="33"/>
  <c r="T83" i="33" s="1"/>
  <c r="N83" i="33"/>
  <c r="O83" i="33"/>
  <c r="P83" i="33"/>
  <c r="Q83" i="33"/>
  <c r="R83" i="33"/>
  <c r="V83" i="33" s="1"/>
  <c r="S83" i="33"/>
  <c r="U83" i="33"/>
  <c r="L84" i="33"/>
  <c r="M84" i="33"/>
  <c r="N84" i="33"/>
  <c r="O84" i="33"/>
  <c r="P84" i="33"/>
  <c r="U84" i="33" s="1"/>
  <c r="Q84" i="33"/>
  <c r="R84" i="33"/>
  <c r="T84" i="33"/>
  <c r="L85" i="33"/>
  <c r="M85" i="33"/>
  <c r="S85" i="33" s="1"/>
  <c r="V85" i="33" s="1"/>
  <c r="N85" i="33"/>
  <c r="O85" i="33"/>
  <c r="P85" i="33"/>
  <c r="Q85" i="33"/>
  <c r="R85" i="33"/>
  <c r="U85" i="33"/>
  <c r="L86" i="33"/>
  <c r="M86" i="33"/>
  <c r="N86" i="33"/>
  <c r="O86" i="33"/>
  <c r="P86" i="33"/>
  <c r="Q86" i="33"/>
  <c r="R86" i="33"/>
  <c r="V86" i="33" s="1"/>
  <c r="S86" i="33"/>
  <c r="T86" i="33"/>
  <c r="U86" i="33"/>
  <c r="L87" i="33"/>
  <c r="M87" i="33"/>
  <c r="S87" i="33" s="1"/>
  <c r="V87" i="33" s="1"/>
  <c r="N87" i="33"/>
  <c r="O87" i="33"/>
  <c r="P87" i="33"/>
  <c r="U87" i="33" s="1"/>
  <c r="Q87" i="33"/>
  <c r="R87" i="33"/>
  <c r="L88" i="33"/>
  <c r="M88" i="33"/>
  <c r="N88" i="33"/>
  <c r="O88" i="33"/>
  <c r="P88" i="33"/>
  <c r="Q88" i="33"/>
  <c r="R88" i="33"/>
  <c r="S88" i="33"/>
  <c r="V88" i="33" s="1"/>
  <c r="T88" i="33"/>
  <c r="U88" i="33"/>
  <c r="L89" i="33"/>
  <c r="M89" i="33"/>
  <c r="N89" i="33"/>
  <c r="O89" i="33"/>
  <c r="P89" i="33"/>
  <c r="U89" i="33" s="1"/>
  <c r="Q89" i="33"/>
  <c r="R89" i="33"/>
  <c r="T89" i="33"/>
  <c r="L90" i="33"/>
  <c r="M90" i="33"/>
  <c r="S90" i="33" s="1"/>
  <c r="V90" i="33" s="1"/>
  <c r="N90" i="33"/>
  <c r="O90" i="33"/>
  <c r="P90" i="33"/>
  <c r="Q90" i="33"/>
  <c r="R90" i="33"/>
  <c r="U90" i="33"/>
  <c r="L91" i="33"/>
  <c r="M91" i="33"/>
  <c r="T91" i="33" s="1"/>
  <c r="N91" i="33"/>
  <c r="O91" i="33"/>
  <c r="P91" i="33"/>
  <c r="Q91" i="33"/>
  <c r="R91" i="33"/>
  <c r="V91" i="33" s="1"/>
  <c r="S91" i="33"/>
  <c r="U91" i="33"/>
  <c r="L92" i="33"/>
  <c r="M92" i="33"/>
  <c r="N92" i="33"/>
  <c r="O92" i="33"/>
  <c r="P92" i="33"/>
  <c r="U92" i="33" s="1"/>
  <c r="Q92" i="33"/>
  <c r="R92" i="33"/>
  <c r="T92" i="33"/>
  <c r="L93" i="33"/>
  <c r="M93" i="33"/>
  <c r="S93" i="33" s="1"/>
  <c r="V93" i="33" s="1"/>
  <c r="N93" i="33"/>
  <c r="O93" i="33"/>
  <c r="P93" i="33"/>
  <c r="Q93" i="33"/>
  <c r="R93" i="33"/>
  <c r="U93" i="33"/>
  <c r="L94" i="33"/>
  <c r="M94" i="33"/>
  <c r="N94" i="33"/>
  <c r="O94" i="33"/>
  <c r="P94" i="33"/>
  <c r="Q94" i="33"/>
  <c r="R94" i="33"/>
  <c r="V94" i="33" s="1"/>
  <c r="S94" i="33"/>
  <c r="T94" i="33"/>
  <c r="U94" i="33"/>
  <c r="L95" i="33"/>
  <c r="M95" i="33"/>
  <c r="S95" i="33" s="1"/>
  <c r="V95" i="33" s="1"/>
  <c r="N95" i="33"/>
  <c r="O95" i="33"/>
  <c r="P95" i="33"/>
  <c r="U95" i="33" s="1"/>
  <c r="Q95" i="33"/>
  <c r="R95" i="33"/>
  <c r="T95" i="33"/>
  <c r="L96" i="33"/>
  <c r="M96" i="33"/>
  <c r="N96" i="33"/>
  <c r="O96" i="33"/>
  <c r="P96" i="33"/>
  <c r="Q96" i="33"/>
  <c r="R96" i="33"/>
  <c r="S96" i="33"/>
  <c r="V96" i="33" s="1"/>
  <c r="T96" i="33"/>
  <c r="U96" i="33"/>
  <c r="L97" i="33"/>
  <c r="M97" i="33"/>
  <c r="N97" i="33"/>
  <c r="O97" i="33"/>
  <c r="P97" i="33"/>
  <c r="U97" i="33" s="1"/>
  <c r="Q97" i="33"/>
  <c r="R97" i="33"/>
  <c r="T97" i="33"/>
  <c r="L98" i="33"/>
  <c r="M98" i="33"/>
  <c r="S98" i="33" s="1"/>
  <c r="V98" i="33" s="1"/>
  <c r="N98" i="33"/>
  <c r="O98" i="33"/>
  <c r="P98" i="33"/>
  <c r="Q98" i="33"/>
  <c r="R98" i="33"/>
  <c r="U98" i="33"/>
  <c r="L99" i="33"/>
  <c r="M99" i="33"/>
  <c r="T99" i="33" s="1"/>
  <c r="N99" i="33"/>
  <c r="O99" i="33"/>
  <c r="P99" i="33"/>
  <c r="Q99" i="33"/>
  <c r="R99" i="33"/>
  <c r="V99" i="33" s="1"/>
  <c r="S99" i="33"/>
  <c r="U99" i="33"/>
  <c r="L100" i="33"/>
  <c r="M100" i="33"/>
  <c r="T100" i="33" s="1"/>
  <c r="N100" i="33"/>
  <c r="O100" i="33"/>
  <c r="P100" i="33"/>
  <c r="U100" i="33" s="1"/>
  <c r="Q100" i="33"/>
  <c r="R100" i="33"/>
  <c r="L101" i="33"/>
  <c r="M101" i="33"/>
  <c r="S101" i="33" s="1"/>
  <c r="V101" i="33" s="1"/>
  <c r="N101" i="33"/>
  <c r="O101" i="33"/>
  <c r="P101" i="33"/>
  <c r="Q101" i="33"/>
  <c r="R101" i="33"/>
  <c r="U101" i="33"/>
  <c r="L102" i="33"/>
  <c r="M102" i="33"/>
  <c r="N102" i="33"/>
  <c r="O102" i="33"/>
  <c r="P102" i="33"/>
  <c r="Q102" i="33"/>
  <c r="R102" i="33"/>
  <c r="V102" i="33" s="1"/>
  <c r="S102" i="33"/>
  <c r="T102" i="33"/>
  <c r="U102" i="33"/>
  <c r="L103" i="33"/>
  <c r="M103" i="33"/>
  <c r="S103" i="33" s="1"/>
  <c r="V103" i="33" s="1"/>
  <c r="N103" i="33"/>
  <c r="O103" i="33"/>
  <c r="P103" i="33"/>
  <c r="U103" i="33" s="1"/>
  <c r="Q103" i="33"/>
  <c r="R103" i="33"/>
  <c r="T103" i="33"/>
  <c r="L104" i="33"/>
  <c r="M104" i="33"/>
  <c r="N104" i="33"/>
  <c r="O104" i="33"/>
  <c r="P104" i="33"/>
  <c r="Q104" i="33"/>
  <c r="R104" i="33"/>
  <c r="S104" i="33"/>
  <c r="V104" i="33" s="1"/>
  <c r="T104" i="33"/>
  <c r="U104" i="33"/>
  <c r="L105" i="33"/>
  <c r="M105" i="33"/>
  <c r="N105" i="33"/>
  <c r="O105" i="33"/>
  <c r="P105" i="33"/>
  <c r="U105" i="33" s="1"/>
  <c r="Q105" i="33"/>
  <c r="R105" i="33"/>
  <c r="T105" i="33"/>
  <c r="L106" i="33"/>
  <c r="M106" i="33"/>
  <c r="S106" i="33" s="1"/>
  <c r="V106" i="33" s="1"/>
  <c r="N106" i="33"/>
  <c r="O106" i="33"/>
  <c r="P106" i="33"/>
  <c r="Q106" i="33"/>
  <c r="R106" i="33"/>
  <c r="U106" i="33"/>
  <c r="L107" i="33"/>
  <c r="M107" i="33"/>
  <c r="T107" i="33" s="1"/>
  <c r="N107" i="33"/>
  <c r="O107" i="33"/>
  <c r="P107" i="33"/>
  <c r="Q107" i="33"/>
  <c r="R107" i="33"/>
  <c r="V107" i="33" s="1"/>
  <c r="S107" i="33"/>
  <c r="U107" i="33"/>
  <c r="L108" i="33"/>
  <c r="M108" i="33"/>
  <c r="N108" i="33"/>
  <c r="O108" i="33"/>
  <c r="P108" i="33"/>
  <c r="U108" i="33" s="1"/>
  <c r="Q108" i="33"/>
  <c r="R108" i="33"/>
  <c r="T108" i="33"/>
  <c r="L109" i="33"/>
  <c r="M109" i="33"/>
  <c r="S109" i="33" s="1"/>
  <c r="V109" i="33" s="1"/>
  <c r="N109" i="33"/>
  <c r="O109" i="33"/>
  <c r="P109" i="33"/>
  <c r="Q109" i="33"/>
  <c r="R109" i="33"/>
  <c r="U109" i="33"/>
  <c r="L110" i="33"/>
  <c r="M110" i="33"/>
  <c r="N110" i="33"/>
  <c r="O110" i="33"/>
  <c r="P110" i="33"/>
  <c r="Q110" i="33"/>
  <c r="R110" i="33"/>
  <c r="V110" i="33" s="1"/>
  <c r="S110" i="33"/>
  <c r="T110" i="33"/>
  <c r="U110" i="33"/>
  <c r="L111" i="33"/>
  <c r="M111" i="33"/>
  <c r="N111" i="33"/>
  <c r="O111" i="33"/>
  <c r="P111" i="33"/>
  <c r="S111" i="33" s="1"/>
  <c r="V111" i="33" s="1"/>
  <c r="Q111" i="33"/>
  <c r="R111" i="33"/>
  <c r="T111" i="33"/>
  <c r="L112" i="33"/>
  <c r="M112" i="33"/>
  <c r="N112" i="33"/>
  <c r="O112" i="33"/>
  <c r="P112" i="33"/>
  <c r="Q112" i="33"/>
  <c r="R112" i="33"/>
  <c r="S112" i="33"/>
  <c r="V112" i="33" s="1"/>
  <c r="T112" i="33"/>
  <c r="U112" i="33"/>
  <c r="L113" i="33"/>
  <c r="M113" i="33"/>
  <c r="N113" i="33"/>
  <c r="O113" i="33"/>
  <c r="P113" i="33"/>
  <c r="U113" i="33" s="1"/>
  <c r="Q113" i="33"/>
  <c r="R113" i="33"/>
  <c r="T113" i="33"/>
  <c r="L114" i="33"/>
  <c r="M114" i="33"/>
  <c r="S114" i="33" s="1"/>
  <c r="V114" i="33" s="1"/>
  <c r="N114" i="33"/>
  <c r="O114" i="33"/>
  <c r="P114" i="33"/>
  <c r="Q114" i="33"/>
  <c r="R114" i="33"/>
  <c r="U114" i="33"/>
  <c r="L115" i="33"/>
  <c r="M115" i="33"/>
  <c r="T115" i="33" s="1"/>
  <c r="N115" i="33"/>
  <c r="O115" i="33"/>
  <c r="P115" i="33"/>
  <c r="Q115" i="33"/>
  <c r="R115" i="33"/>
  <c r="V115" i="33" s="1"/>
  <c r="S115" i="33"/>
  <c r="U115" i="33"/>
  <c r="L116" i="33"/>
  <c r="M116" i="33"/>
  <c r="S116" i="33" s="1"/>
  <c r="N116" i="33"/>
  <c r="O116" i="33"/>
  <c r="P116" i="33"/>
  <c r="U116" i="33" s="1"/>
  <c r="Q116" i="33"/>
  <c r="R116" i="33"/>
  <c r="T116" i="33"/>
  <c r="L117" i="33"/>
  <c r="M117" i="33"/>
  <c r="S117" i="33" s="1"/>
  <c r="V117" i="33" s="1"/>
  <c r="N117" i="33"/>
  <c r="O117" i="33"/>
  <c r="P117" i="33"/>
  <c r="Q117" i="33"/>
  <c r="R117" i="33"/>
  <c r="U117" i="33"/>
  <c r="L118" i="33"/>
  <c r="M118" i="33"/>
  <c r="N118" i="33"/>
  <c r="O118" i="33"/>
  <c r="P118" i="33"/>
  <c r="U118" i="33" s="1"/>
  <c r="Q118" i="33"/>
  <c r="R118" i="33"/>
  <c r="V118" i="33" s="1"/>
  <c r="S118" i="33"/>
  <c r="T118" i="33"/>
  <c r="L119" i="33"/>
  <c r="M119" i="33"/>
  <c r="S119" i="33" s="1"/>
  <c r="V119" i="33" s="1"/>
  <c r="N119" i="33"/>
  <c r="O119" i="33"/>
  <c r="P119" i="33"/>
  <c r="U119" i="33" s="1"/>
  <c r="Q119" i="33"/>
  <c r="R119" i="33"/>
  <c r="T119" i="33"/>
  <c r="L120" i="33"/>
  <c r="M120" i="33"/>
  <c r="N120" i="33"/>
  <c r="O120" i="33"/>
  <c r="P120" i="33"/>
  <c r="Q120" i="33"/>
  <c r="R120" i="33"/>
  <c r="S120" i="33"/>
  <c r="V120" i="33" s="1"/>
  <c r="T120" i="33"/>
  <c r="U120" i="33"/>
  <c r="L121" i="33"/>
  <c r="M121" i="33"/>
  <c r="N121" i="33"/>
  <c r="O121" i="33"/>
  <c r="P121" i="33"/>
  <c r="U121" i="33" s="1"/>
  <c r="Q121" i="33"/>
  <c r="R121" i="33"/>
  <c r="T121" i="33"/>
  <c r="L122" i="33"/>
  <c r="M122" i="33"/>
  <c r="S122" i="33" s="1"/>
  <c r="V122" i="33" s="1"/>
  <c r="N122" i="33"/>
  <c r="O122" i="33"/>
  <c r="P122" i="33"/>
  <c r="Q122" i="33"/>
  <c r="R122" i="33"/>
  <c r="U122" i="33"/>
  <c r="L123" i="33"/>
  <c r="M123" i="33"/>
  <c r="T123" i="33" s="1"/>
  <c r="N123" i="33"/>
  <c r="O123" i="33"/>
  <c r="P123" i="33"/>
  <c r="Q123" i="33"/>
  <c r="R123" i="33"/>
  <c r="V123" i="33" s="1"/>
  <c r="S123" i="33"/>
  <c r="U123" i="33"/>
  <c r="L124" i="33"/>
  <c r="M124" i="33"/>
  <c r="N124" i="33"/>
  <c r="O124" i="33"/>
  <c r="P124" i="33"/>
  <c r="U124" i="33" s="1"/>
  <c r="Q124" i="33"/>
  <c r="R124" i="33"/>
  <c r="T124" i="33"/>
  <c r="L125" i="33"/>
  <c r="M125" i="33"/>
  <c r="S125" i="33" s="1"/>
  <c r="V125" i="33" s="1"/>
  <c r="N125" i="33"/>
  <c r="O125" i="33"/>
  <c r="P125" i="33"/>
  <c r="Q125" i="33"/>
  <c r="R125" i="33"/>
  <c r="U125" i="33"/>
  <c r="L126" i="33"/>
  <c r="M126" i="33"/>
  <c r="N126" i="33"/>
  <c r="O126" i="33"/>
  <c r="P126" i="33"/>
  <c r="U126" i="33" s="1"/>
  <c r="Q126" i="33"/>
  <c r="R126" i="33"/>
  <c r="V126" i="33" s="1"/>
  <c r="S126" i="33"/>
  <c r="T126" i="33"/>
  <c r="L127" i="33"/>
  <c r="M127" i="33"/>
  <c r="S127" i="33" s="1"/>
  <c r="V127" i="33" s="1"/>
  <c r="N127" i="33"/>
  <c r="O127" i="33"/>
  <c r="P127" i="33"/>
  <c r="U127" i="33" s="1"/>
  <c r="Q127" i="33"/>
  <c r="R127" i="33"/>
  <c r="T127" i="33"/>
  <c r="L128" i="33"/>
  <c r="M128" i="33"/>
  <c r="N128" i="33"/>
  <c r="O128" i="33"/>
  <c r="P128" i="33"/>
  <c r="Q128" i="33"/>
  <c r="R128" i="33"/>
  <c r="S128" i="33"/>
  <c r="V128" i="33" s="1"/>
  <c r="T128" i="33"/>
  <c r="U128" i="33"/>
  <c r="L129" i="33"/>
  <c r="M129" i="33"/>
  <c r="N129" i="33"/>
  <c r="O129" i="33"/>
  <c r="P129" i="33"/>
  <c r="U129" i="33" s="1"/>
  <c r="Q129" i="33"/>
  <c r="R129" i="33"/>
  <c r="T129" i="33"/>
  <c r="L130" i="33"/>
  <c r="M130" i="33"/>
  <c r="S130" i="33" s="1"/>
  <c r="V130" i="33" s="1"/>
  <c r="N130" i="33"/>
  <c r="O130" i="33"/>
  <c r="P130" i="33"/>
  <c r="Q130" i="33"/>
  <c r="R130" i="33"/>
  <c r="U130" i="33"/>
  <c r="L131" i="33"/>
  <c r="M131" i="33"/>
  <c r="T131" i="33" s="1"/>
  <c r="N131" i="33"/>
  <c r="O131" i="33"/>
  <c r="P131" i="33"/>
  <c r="Q131" i="33"/>
  <c r="R131" i="33"/>
  <c r="V131" i="33" s="1"/>
  <c r="S131" i="33"/>
  <c r="U131" i="33"/>
  <c r="L132" i="33"/>
  <c r="M132" i="33"/>
  <c r="N132" i="33"/>
  <c r="O132" i="33"/>
  <c r="P132" i="33"/>
  <c r="U132" i="33" s="1"/>
  <c r="Q132" i="33"/>
  <c r="R132" i="33"/>
  <c r="T132" i="33"/>
  <c r="L133" i="33"/>
  <c r="M133" i="33"/>
  <c r="S133" i="33" s="1"/>
  <c r="V133" i="33" s="1"/>
  <c r="N133" i="33"/>
  <c r="O133" i="33"/>
  <c r="P133" i="33"/>
  <c r="Q133" i="33"/>
  <c r="R133" i="33"/>
  <c r="U133" i="33"/>
  <c r="L134" i="33"/>
  <c r="M134" i="33"/>
  <c r="N134" i="33"/>
  <c r="O134" i="33"/>
  <c r="P134" i="33"/>
  <c r="U134" i="33" s="1"/>
  <c r="Q134" i="33"/>
  <c r="R134" i="33"/>
  <c r="V134" i="33" s="1"/>
  <c r="S134" i="33"/>
  <c r="T134" i="33"/>
  <c r="L135" i="33"/>
  <c r="M135" i="33"/>
  <c r="N135" i="33"/>
  <c r="O135" i="33"/>
  <c r="P135" i="33"/>
  <c r="S135" i="33" s="1"/>
  <c r="V135" i="33" s="1"/>
  <c r="Q135" i="33"/>
  <c r="R135" i="33"/>
  <c r="T135" i="33"/>
  <c r="L136" i="33"/>
  <c r="M136" i="33"/>
  <c r="N136" i="33"/>
  <c r="O136" i="33"/>
  <c r="P136" i="33"/>
  <c r="Q136" i="33"/>
  <c r="R136" i="33"/>
  <c r="S136" i="33"/>
  <c r="V136" i="33" s="1"/>
  <c r="T136" i="33"/>
  <c r="U136" i="33"/>
  <c r="L137" i="33"/>
  <c r="M137" i="33"/>
  <c r="N137" i="33"/>
  <c r="O137" i="33"/>
  <c r="P137" i="33"/>
  <c r="U137" i="33" s="1"/>
  <c r="Q137" i="33"/>
  <c r="R137" i="33"/>
  <c r="T137" i="33"/>
  <c r="L138" i="33"/>
  <c r="M138" i="33"/>
  <c r="S138" i="33" s="1"/>
  <c r="V138" i="33" s="1"/>
  <c r="N138" i="33"/>
  <c r="O138" i="33"/>
  <c r="P138" i="33"/>
  <c r="Q138" i="33"/>
  <c r="R138" i="33"/>
  <c r="U138" i="33"/>
  <c r="L139" i="33"/>
  <c r="M139" i="33"/>
  <c r="T139" i="33" s="1"/>
  <c r="N139" i="33"/>
  <c r="O139" i="33"/>
  <c r="P139" i="33"/>
  <c r="Q139" i="33"/>
  <c r="R139" i="33"/>
  <c r="V139" i="33" s="1"/>
  <c r="S139" i="33"/>
  <c r="U139" i="33"/>
  <c r="L140" i="33"/>
  <c r="M140" i="33"/>
  <c r="N140" i="33"/>
  <c r="O140" i="33"/>
  <c r="P140" i="33"/>
  <c r="U140" i="33" s="1"/>
  <c r="Q140" i="33"/>
  <c r="R140" i="33"/>
  <c r="T140" i="33"/>
  <c r="L141" i="33"/>
  <c r="M141" i="33"/>
  <c r="S141" i="33" s="1"/>
  <c r="V141" i="33" s="1"/>
  <c r="N141" i="33"/>
  <c r="O141" i="33"/>
  <c r="P141" i="33"/>
  <c r="Q141" i="33"/>
  <c r="R141" i="33"/>
  <c r="U141" i="33"/>
  <c r="L142" i="33"/>
  <c r="M142" i="33"/>
  <c r="N142" i="33"/>
  <c r="O142" i="33"/>
  <c r="P142" i="33"/>
  <c r="Q142" i="33"/>
  <c r="R142" i="33"/>
  <c r="V142" i="33" s="1"/>
  <c r="S142" i="33"/>
  <c r="T142" i="33"/>
  <c r="U142" i="33"/>
  <c r="L143" i="33"/>
  <c r="M143" i="33"/>
  <c r="N143" i="33"/>
  <c r="O143" i="33"/>
  <c r="P143" i="33"/>
  <c r="S143" i="33" s="1"/>
  <c r="V143" i="33" s="1"/>
  <c r="Q143" i="33"/>
  <c r="R143" i="33"/>
  <c r="T143" i="33"/>
  <c r="L144" i="33"/>
  <c r="M144" i="33"/>
  <c r="N144" i="33"/>
  <c r="O144" i="33"/>
  <c r="P144" i="33"/>
  <c r="Q144" i="33"/>
  <c r="R144" i="33"/>
  <c r="S144" i="33"/>
  <c r="V144" i="33" s="1"/>
  <c r="T144" i="33"/>
  <c r="U144" i="33"/>
  <c r="L145" i="33"/>
  <c r="M145" i="33"/>
  <c r="N145" i="33"/>
  <c r="O145" i="33"/>
  <c r="P145" i="33"/>
  <c r="U145" i="33" s="1"/>
  <c r="Q145" i="33"/>
  <c r="R145" i="33"/>
  <c r="T145" i="33"/>
  <c r="L146" i="33"/>
  <c r="M146" i="33"/>
  <c r="S146" i="33" s="1"/>
  <c r="V146" i="33" s="1"/>
  <c r="N146" i="33"/>
  <c r="O146" i="33"/>
  <c r="P146" i="33"/>
  <c r="Q146" i="33"/>
  <c r="R146" i="33"/>
  <c r="U146" i="33"/>
  <c r="L147" i="33"/>
  <c r="M147" i="33"/>
  <c r="T147" i="33" s="1"/>
  <c r="N147" i="33"/>
  <c r="O147" i="33"/>
  <c r="P147" i="33"/>
  <c r="Q147" i="33"/>
  <c r="R147" i="33"/>
  <c r="V147" i="33" s="1"/>
  <c r="S147" i="33"/>
  <c r="U147" i="33"/>
  <c r="L148" i="33"/>
  <c r="M148" i="33"/>
  <c r="N148" i="33"/>
  <c r="O148" i="33"/>
  <c r="P148" i="33"/>
  <c r="U148" i="33" s="1"/>
  <c r="Q148" i="33"/>
  <c r="R148" i="33"/>
  <c r="T148" i="33"/>
  <c r="L149" i="33"/>
  <c r="M149" i="33"/>
  <c r="S149" i="33" s="1"/>
  <c r="V149" i="33" s="1"/>
  <c r="N149" i="33"/>
  <c r="O149" i="33"/>
  <c r="P149" i="33"/>
  <c r="Q149" i="33"/>
  <c r="R149" i="33"/>
  <c r="U149" i="33"/>
  <c r="L150" i="33"/>
  <c r="M150" i="33"/>
  <c r="N150" i="33"/>
  <c r="O150" i="33"/>
  <c r="P150" i="33"/>
  <c r="U150" i="33" s="1"/>
  <c r="Q150" i="33"/>
  <c r="R150" i="33"/>
  <c r="V150" i="33" s="1"/>
  <c r="S150" i="33"/>
  <c r="T150" i="33"/>
  <c r="L151" i="33"/>
  <c r="M151" i="33"/>
  <c r="N151" i="33"/>
  <c r="O151" i="33"/>
  <c r="P151" i="33"/>
  <c r="S151" i="33" s="1"/>
  <c r="V151" i="33" s="1"/>
  <c r="Q151" i="33"/>
  <c r="R151" i="33"/>
  <c r="T151" i="33"/>
  <c r="L152" i="33"/>
  <c r="M152" i="33"/>
  <c r="N152" i="33"/>
  <c r="O152" i="33"/>
  <c r="P152" i="33"/>
  <c r="Q152" i="33"/>
  <c r="R152" i="33"/>
  <c r="S152" i="33"/>
  <c r="V152" i="33" s="1"/>
  <c r="T152" i="33"/>
  <c r="U152" i="33"/>
  <c r="L153" i="33"/>
  <c r="M153" i="33"/>
  <c r="N153" i="33"/>
  <c r="O153" i="33"/>
  <c r="P153" i="33"/>
  <c r="U153" i="33" s="1"/>
  <c r="Q153" i="33"/>
  <c r="R153" i="33"/>
  <c r="T153" i="33"/>
  <c r="L154" i="33"/>
  <c r="M154" i="33"/>
  <c r="S154" i="33" s="1"/>
  <c r="V154" i="33" s="1"/>
  <c r="N154" i="33"/>
  <c r="O154" i="33"/>
  <c r="P154" i="33"/>
  <c r="Q154" i="33"/>
  <c r="R154" i="33"/>
  <c r="U154" i="33"/>
  <c r="L155" i="33"/>
  <c r="M155" i="33"/>
  <c r="T155" i="33" s="1"/>
  <c r="N155" i="33"/>
  <c r="O155" i="33"/>
  <c r="P155" i="33"/>
  <c r="Q155" i="33"/>
  <c r="R155" i="33"/>
  <c r="V155" i="33" s="1"/>
  <c r="S155" i="33"/>
  <c r="U155" i="33"/>
  <c r="L156" i="33"/>
  <c r="M156" i="33"/>
  <c r="N156" i="33"/>
  <c r="O156" i="33"/>
  <c r="P156" i="33"/>
  <c r="U156" i="33" s="1"/>
  <c r="Q156" i="33"/>
  <c r="R156" i="33"/>
  <c r="T156" i="33"/>
  <c r="L157" i="33"/>
  <c r="M157" i="33"/>
  <c r="S157" i="33" s="1"/>
  <c r="V157" i="33" s="1"/>
  <c r="N157" i="33"/>
  <c r="O157" i="33"/>
  <c r="P157" i="33"/>
  <c r="Q157" i="33"/>
  <c r="R157" i="33"/>
  <c r="U157" i="33"/>
  <c r="L158" i="33"/>
  <c r="M158" i="33"/>
  <c r="N158" i="33"/>
  <c r="O158" i="33"/>
  <c r="P158" i="33"/>
  <c r="Q158" i="33"/>
  <c r="R158" i="33"/>
  <c r="V158" i="33" s="1"/>
  <c r="S158" i="33"/>
  <c r="T158" i="33"/>
  <c r="U158" i="33"/>
  <c r="L159" i="33"/>
  <c r="M159" i="33"/>
  <c r="N159" i="33"/>
  <c r="O159" i="33"/>
  <c r="P159" i="33"/>
  <c r="S159" i="33" s="1"/>
  <c r="V159" i="33" s="1"/>
  <c r="Q159" i="33"/>
  <c r="R159" i="33"/>
  <c r="T159" i="33"/>
  <c r="L160" i="33"/>
  <c r="M160" i="33"/>
  <c r="N160" i="33"/>
  <c r="O160" i="33"/>
  <c r="P160" i="33"/>
  <c r="Q160" i="33"/>
  <c r="R160" i="33"/>
  <c r="S160" i="33"/>
  <c r="V160" i="33" s="1"/>
  <c r="T160" i="33"/>
  <c r="U160" i="33"/>
  <c r="L161" i="33"/>
  <c r="M161" i="33"/>
  <c r="N161" i="33"/>
  <c r="O161" i="33"/>
  <c r="P161" i="33"/>
  <c r="U161" i="33" s="1"/>
  <c r="Q161" i="33"/>
  <c r="R161" i="33"/>
  <c r="T161" i="33"/>
  <c r="L162" i="33"/>
  <c r="M162" i="33"/>
  <c r="S162" i="33" s="1"/>
  <c r="V162" i="33" s="1"/>
  <c r="N162" i="33"/>
  <c r="O162" i="33"/>
  <c r="P162" i="33"/>
  <c r="Q162" i="33"/>
  <c r="R162" i="33"/>
  <c r="U162" i="33"/>
  <c r="L28" i="19"/>
  <c r="M28" i="19"/>
  <c r="N28" i="19"/>
  <c r="O28" i="19"/>
  <c r="P28" i="19"/>
  <c r="U28" i="19" s="1"/>
  <c r="Q28" i="19"/>
  <c r="R28" i="19"/>
  <c r="T28" i="19"/>
  <c r="L29" i="19"/>
  <c r="M29" i="19"/>
  <c r="S29" i="19" s="1"/>
  <c r="V29" i="19" s="1"/>
  <c r="N29" i="19"/>
  <c r="O29" i="19"/>
  <c r="P29" i="19"/>
  <c r="Q29" i="19"/>
  <c r="R29" i="19"/>
  <c r="U29" i="19"/>
  <c r="L30" i="19"/>
  <c r="M30" i="19"/>
  <c r="T30" i="19" s="1"/>
  <c r="N30" i="19"/>
  <c r="O30" i="19"/>
  <c r="P30" i="19"/>
  <c r="U30" i="19" s="1"/>
  <c r="Q30" i="19"/>
  <c r="R30" i="19"/>
  <c r="V30" i="19" s="1"/>
  <c r="S30" i="19"/>
  <c r="L31" i="19"/>
  <c r="M31" i="19"/>
  <c r="S31" i="19" s="1"/>
  <c r="V31" i="19" s="1"/>
  <c r="N31" i="19"/>
  <c r="O31" i="19"/>
  <c r="P31" i="19"/>
  <c r="U31" i="19" s="1"/>
  <c r="Q31" i="19"/>
  <c r="R31" i="19"/>
  <c r="L32" i="19"/>
  <c r="M32" i="19"/>
  <c r="S32" i="19" s="1"/>
  <c r="N32" i="19"/>
  <c r="O32" i="19"/>
  <c r="P32" i="19"/>
  <c r="Q32" i="19"/>
  <c r="R32" i="19"/>
  <c r="V32" i="19" s="1"/>
  <c r="U32" i="19"/>
  <c r="L33" i="19"/>
  <c r="M33" i="19"/>
  <c r="N33" i="19"/>
  <c r="O33" i="19"/>
  <c r="P33" i="19"/>
  <c r="U33" i="19" s="1"/>
  <c r="Q33" i="19"/>
  <c r="R33" i="19"/>
  <c r="T33" i="19"/>
  <c r="L34" i="19"/>
  <c r="M34" i="19"/>
  <c r="S34" i="19" s="1"/>
  <c r="N34" i="19"/>
  <c r="O34" i="19"/>
  <c r="P34" i="19"/>
  <c r="Q34" i="19"/>
  <c r="R34" i="19"/>
  <c r="U34" i="19"/>
  <c r="L35" i="19"/>
  <c r="M35" i="19"/>
  <c r="N35" i="19"/>
  <c r="O35" i="19"/>
  <c r="P35" i="19"/>
  <c r="Q35" i="19"/>
  <c r="R35" i="19"/>
  <c r="V35" i="19" s="1"/>
  <c r="S35" i="19"/>
  <c r="T35" i="19"/>
  <c r="U35" i="19"/>
  <c r="L36" i="19"/>
  <c r="M36" i="19"/>
  <c r="T36" i="19" s="1"/>
  <c r="N36" i="19"/>
  <c r="O36" i="19"/>
  <c r="P36" i="19"/>
  <c r="U36" i="19" s="1"/>
  <c r="Q36" i="19"/>
  <c r="R36" i="19"/>
  <c r="L37" i="19"/>
  <c r="M37" i="19"/>
  <c r="S37" i="19" s="1"/>
  <c r="V37" i="19" s="1"/>
  <c r="N37" i="19"/>
  <c r="O37" i="19"/>
  <c r="P37" i="19"/>
  <c r="Q37" i="19"/>
  <c r="R37" i="19"/>
  <c r="U37" i="19"/>
  <c r="L38" i="19"/>
  <c r="M38" i="19"/>
  <c r="T38" i="19" s="1"/>
  <c r="N38" i="19"/>
  <c r="O38" i="19"/>
  <c r="P38" i="19"/>
  <c r="U38" i="19" s="1"/>
  <c r="Q38" i="19"/>
  <c r="R38" i="19"/>
  <c r="V38" i="19" s="1"/>
  <c r="S38" i="19"/>
  <c r="L39" i="19"/>
  <c r="M39" i="19"/>
  <c r="S39" i="19" s="1"/>
  <c r="V39" i="19" s="1"/>
  <c r="N39" i="19"/>
  <c r="O39" i="19"/>
  <c r="P39" i="19"/>
  <c r="U39" i="19" s="1"/>
  <c r="Q39" i="19"/>
  <c r="R39" i="19"/>
  <c r="L40" i="19"/>
  <c r="M40" i="19"/>
  <c r="S40" i="19" s="1"/>
  <c r="N40" i="19"/>
  <c r="O40" i="19"/>
  <c r="P40" i="19"/>
  <c r="Q40" i="19"/>
  <c r="R40" i="19"/>
  <c r="V40" i="19" s="1"/>
  <c r="U40" i="19"/>
  <c r="L41" i="19"/>
  <c r="M41" i="19"/>
  <c r="N41" i="19"/>
  <c r="O41" i="19"/>
  <c r="P41" i="19"/>
  <c r="U41" i="19" s="1"/>
  <c r="Q41" i="19"/>
  <c r="R41" i="19"/>
  <c r="T41" i="19"/>
  <c r="L42" i="19"/>
  <c r="M42" i="19"/>
  <c r="S42" i="19" s="1"/>
  <c r="V42" i="19" s="1"/>
  <c r="N42" i="19"/>
  <c r="O42" i="19"/>
  <c r="P42" i="19"/>
  <c r="Q42" i="19"/>
  <c r="R42" i="19"/>
  <c r="U42" i="19"/>
  <c r="L43" i="19"/>
  <c r="M43" i="19"/>
  <c r="N43" i="19"/>
  <c r="O43" i="19"/>
  <c r="P43" i="19"/>
  <c r="U43" i="19" s="1"/>
  <c r="Q43" i="19"/>
  <c r="R43" i="19"/>
  <c r="V43" i="19" s="1"/>
  <c r="S43" i="19"/>
  <c r="T43" i="19"/>
  <c r="L44" i="19"/>
  <c r="M44" i="19"/>
  <c r="N44" i="19"/>
  <c r="O44" i="19"/>
  <c r="P44" i="19"/>
  <c r="U44" i="19" s="1"/>
  <c r="Q44" i="19"/>
  <c r="R44" i="19"/>
  <c r="T44" i="19"/>
  <c r="L45" i="19"/>
  <c r="M45" i="19"/>
  <c r="S45" i="19" s="1"/>
  <c r="V45" i="19" s="1"/>
  <c r="N45" i="19"/>
  <c r="O45" i="19"/>
  <c r="P45" i="19"/>
  <c r="Q45" i="19"/>
  <c r="R45" i="19"/>
  <c r="U45" i="19"/>
  <c r="L46" i="19"/>
  <c r="M46" i="19"/>
  <c r="T46" i="19" s="1"/>
  <c r="N46" i="19"/>
  <c r="O46" i="19"/>
  <c r="P46" i="19"/>
  <c r="U46" i="19" s="1"/>
  <c r="Q46" i="19"/>
  <c r="R46" i="19"/>
  <c r="V46" i="19" s="1"/>
  <c r="S46" i="19"/>
  <c r="L47" i="19"/>
  <c r="M47" i="19"/>
  <c r="S47" i="19" s="1"/>
  <c r="V47" i="19" s="1"/>
  <c r="N47" i="19"/>
  <c r="O47" i="19"/>
  <c r="P47" i="19"/>
  <c r="U47" i="19" s="1"/>
  <c r="Q47" i="19"/>
  <c r="R47" i="19"/>
  <c r="L48" i="19"/>
  <c r="M48" i="19"/>
  <c r="S48" i="19" s="1"/>
  <c r="N48" i="19"/>
  <c r="O48" i="19"/>
  <c r="P48" i="19"/>
  <c r="Q48" i="19"/>
  <c r="R48" i="19"/>
  <c r="V48" i="19" s="1"/>
  <c r="U48" i="19"/>
  <c r="L49" i="19"/>
  <c r="M49" i="19"/>
  <c r="N49" i="19"/>
  <c r="O49" i="19"/>
  <c r="P49" i="19"/>
  <c r="U49" i="19" s="1"/>
  <c r="Q49" i="19"/>
  <c r="R49" i="19"/>
  <c r="T49" i="19"/>
  <c r="L50" i="19"/>
  <c r="M50" i="19"/>
  <c r="S50" i="19" s="1"/>
  <c r="V50" i="19" s="1"/>
  <c r="N50" i="19"/>
  <c r="O50" i="19"/>
  <c r="P50" i="19"/>
  <c r="Q50" i="19"/>
  <c r="R50" i="19"/>
  <c r="U50" i="19"/>
  <c r="L51" i="19"/>
  <c r="M51" i="19"/>
  <c r="N51" i="19"/>
  <c r="O51" i="19"/>
  <c r="P51" i="19"/>
  <c r="Q51" i="19"/>
  <c r="R51" i="19"/>
  <c r="V51" i="19" s="1"/>
  <c r="S51" i="19"/>
  <c r="T51" i="19"/>
  <c r="U51" i="19"/>
  <c r="L52" i="19"/>
  <c r="M52" i="19"/>
  <c r="N52" i="19"/>
  <c r="O52" i="19"/>
  <c r="P52" i="19"/>
  <c r="U52" i="19" s="1"/>
  <c r="Q52" i="19"/>
  <c r="R52" i="19"/>
  <c r="T52" i="19"/>
  <c r="L53" i="19"/>
  <c r="M53" i="19"/>
  <c r="S53" i="19" s="1"/>
  <c r="V53" i="19" s="1"/>
  <c r="N53" i="19"/>
  <c r="O53" i="19"/>
  <c r="P53" i="19"/>
  <c r="Q53" i="19"/>
  <c r="R53" i="19"/>
  <c r="U53" i="19"/>
  <c r="L54" i="19"/>
  <c r="M54" i="19"/>
  <c r="T54" i="19" s="1"/>
  <c r="N54" i="19"/>
  <c r="O54" i="19"/>
  <c r="P54" i="19"/>
  <c r="U54" i="19" s="1"/>
  <c r="Q54" i="19"/>
  <c r="R54" i="19"/>
  <c r="V54" i="19" s="1"/>
  <c r="S54" i="19"/>
  <c r="L55" i="19"/>
  <c r="M55" i="19"/>
  <c r="S55" i="19" s="1"/>
  <c r="V55" i="19" s="1"/>
  <c r="N55" i="19"/>
  <c r="O55" i="19"/>
  <c r="P55" i="19"/>
  <c r="U55" i="19" s="1"/>
  <c r="Q55" i="19"/>
  <c r="R55" i="19"/>
  <c r="L56" i="19"/>
  <c r="M56" i="19"/>
  <c r="S56" i="19" s="1"/>
  <c r="N56" i="19"/>
  <c r="O56" i="19"/>
  <c r="P56" i="19"/>
  <c r="Q56" i="19"/>
  <c r="R56" i="19"/>
  <c r="V56" i="19" s="1"/>
  <c r="U56" i="19"/>
  <c r="L57" i="19"/>
  <c r="M57" i="19"/>
  <c r="S57" i="19" s="1"/>
  <c r="N57" i="19"/>
  <c r="O57" i="19"/>
  <c r="P57" i="19"/>
  <c r="U57" i="19" s="1"/>
  <c r="Q57" i="19"/>
  <c r="R57" i="19"/>
  <c r="V57" i="19" s="1"/>
  <c r="T57" i="19"/>
  <c r="L58" i="19"/>
  <c r="M58" i="19"/>
  <c r="S58" i="19" s="1"/>
  <c r="V58" i="19" s="1"/>
  <c r="N58" i="19"/>
  <c r="O58" i="19"/>
  <c r="P58" i="19"/>
  <c r="Q58" i="19"/>
  <c r="R58" i="19"/>
  <c r="U58" i="19"/>
  <c r="L59" i="19"/>
  <c r="M59" i="19"/>
  <c r="N59" i="19"/>
  <c r="O59" i="19"/>
  <c r="P59" i="19"/>
  <c r="Q59" i="19"/>
  <c r="R59" i="19"/>
  <c r="V59" i="19" s="1"/>
  <c r="S59" i="19"/>
  <c r="T59" i="19"/>
  <c r="U59" i="19"/>
  <c r="L60" i="19"/>
  <c r="M60" i="19"/>
  <c r="N60" i="19"/>
  <c r="O60" i="19"/>
  <c r="P60" i="19"/>
  <c r="U60" i="19" s="1"/>
  <c r="Q60" i="19"/>
  <c r="R60" i="19"/>
  <c r="T60" i="19"/>
  <c r="L61" i="19"/>
  <c r="M61" i="19"/>
  <c r="S61" i="19" s="1"/>
  <c r="V61" i="19" s="1"/>
  <c r="N61" i="19"/>
  <c r="O61" i="19"/>
  <c r="P61" i="19"/>
  <c r="Q61" i="19"/>
  <c r="R61" i="19"/>
  <c r="U61" i="19"/>
  <c r="L62" i="19"/>
  <c r="M62" i="19"/>
  <c r="T62" i="19" s="1"/>
  <c r="N62" i="19"/>
  <c r="O62" i="19"/>
  <c r="P62" i="19"/>
  <c r="U62" i="19" s="1"/>
  <c r="Q62" i="19"/>
  <c r="R62" i="19"/>
  <c r="V62" i="19" s="1"/>
  <c r="S62" i="19"/>
  <c r="L63" i="19"/>
  <c r="M63" i="19"/>
  <c r="S63" i="19" s="1"/>
  <c r="V63" i="19" s="1"/>
  <c r="N63" i="19"/>
  <c r="O63" i="19"/>
  <c r="P63" i="19"/>
  <c r="U63" i="19" s="1"/>
  <c r="Q63" i="19"/>
  <c r="R63" i="19"/>
  <c r="L64" i="19"/>
  <c r="M64" i="19"/>
  <c r="S64" i="19" s="1"/>
  <c r="N64" i="19"/>
  <c r="O64" i="19"/>
  <c r="P64" i="19"/>
  <c r="Q64" i="19"/>
  <c r="R64" i="19"/>
  <c r="V64" i="19" s="1"/>
  <c r="U64" i="19"/>
  <c r="L65" i="19"/>
  <c r="M65" i="19"/>
  <c r="N65" i="19"/>
  <c r="O65" i="19"/>
  <c r="P65" i="19"/>
  <c r="U65" i="19" s="1"/>
  <c r="Q65" i="19"/>
  <c r="R65" i="19"/>
  <c r="T65" i="19"/>
  <c r="L66" i="19"/>
  <c r="M66" i="19"/>
  <c r="S66" i="19" s="1"/>
  <c r="V66" i="19" s="1"/>
  <c r="N66" i="19"/>
  <c r="O66" i="19"/>
  <c r="P66" i="19"/>
  <c r="Q66" i="19"/>
  <c r="R66" i="19"/>
  <c r="U66" i="19"/>
  <c r="L67" i="19"/>
  <c r="M67" i="19"/>
  <c r="N67" i="19"/>
  <c r="O67" i="19"/>
  <c r="P67" i="19"/>
  <c r="Q67" i="19"/>
  <c r="R67" i="19"/>
  <c r="V67" i="19" s="1"/>
  <c r="S67" i="19"/>
  <c r="T67" i="19"/>
  <c r="U67" i="19"/>
  <c r="L68" i="19"/>
  <c r="M68" i="19"/>
  <c r="S68" i="19" s="1"/>
  <c r="V68" i="19" s="1"/>
  <c r="N68" i="19"/>
  <c r="O68" i="19"/>
  <c r="P68" i="19"/>
  <c r="U68" i="19" s="1"/>
  <c r="Q68" i="19"/>
  <c r="R68" i="19"/>
  <c r="T68" i="19"/>
  <c r="L69" i="19"/>
  <c r="M69" i="19"/>
  <c r="S69" i="19" s="1"/>
  <c r="V69" i="19" s="1"/>
  <c r="N69" i="19"/>
  <c r="O69" i="19"/>
  <c r="P69" i="19"/>
  <c r="Q69" i="19"/>
  <c r="R69" i="19"/>
  <c r="U69" i="19"/>
  <c r="L70" i="19"/>
  <c r="M70" i="19"/>
  <c r="N70" i="19"/>
  <c r="O70" i="19"/>
  <c r="P70" i="19"/>
  <c r="U70" i="19" s="1"/>
  <c r="Q70" i="19"/>
  <c r="R70" i="19"/>
  <c r="V70" i="19" s="1"/>
  <c r="S70" i="19"/>
  <c r="T70" i="19"/>
  <c r="L71" i="19"/>
  <c r="M71" i="19"/>
  <c r="S71" i="19" s="1"/>
  <c r="V71" i="19" s="1"/>
  <c r="N71" i="19"/>
  <c r="O71" i="19"/>
  <c r="P71" i="19"/>
  <c r="U71" i="19" s="1"/>
  <c r="Q71" i="19"/>
  <c r="R71" i="19"/>
  <c r="L72" i="19"/>
  <c r="M72" i="19"/>
  <c r="S72" i="19" s="1"/>
  <c r="N72" i="19"/>
  <c r="O72" i="19"/>
  <c r="P72" i="19"/>
  <c r="Q72" i="19"/>
  <c r="R72" i="19"/>
  <c r="U72" i="19"/>
  <c r="L73" i="19"/>
  <c r="M73" i="19"/>
  <c r="N73" i="19"/>
  <c r="O73" i="19"/>
  <c r="P73" i="19"/>
  <c r="U73" i="19" s="1"/>
  <c r="Q73" i="19"/>
  <c r="R73" i="19"/>
  <c r="T73" i="19"/>
  <c r="L74" i="19"/>
  <c r="M74" i="19"/>
  <c r="S74" i="19" s="1"/>
  <c r="V74" i="19" s="1"/>
  <c r="N74" i="19"/>
  <c r="O74" i="19"/>
  <c r="P74" i="19"/>
  <c r="Q74" i="19"/>
  <c r="R74" i="19"/>
  <c r="U74" i="19"/>
  <c r="L75" i="19"/>
  <c r="M75" i="19"/>
  <c r="N75" i="19"/>
  <c r="O75" i="19"/>
  <c r="P75" i="19"/>
  <c r="Q75" i="19"/>
  <c r="R75" i="19"/>
  <c r="V75" i="19" s="1"/>
  <c r="S75" i="19"/>
  <c r="T75" i="19"/>
  <c r="U75" i="19"/>
  <c r="L76" i="19"/>
  <c r="M76" i="19"/>
  <c r="T76" i="19" s="1"/>
  <c r="N76" i="19"/>
  <c r="O76" i="19"/>
  <c r="P76" i="19"/>
  <c r="U76" i="19" s="1"/>
  <c r="Q76" i="19"/>
  <c r="R76" i="19"/>
  <c r="L77" i="19"/>
  <c r="M77" i="19"/>
  <c r="S77" i="19" s="1"/>
  <c r="V77" i="19" s="1"/>
  <c r="N77" i="19"/>
  <c r="O77" i="19"/>
  <c r="P77" i="19"/>
  <c r="Q77" i="19"/>
  <c r="R77" i="19"/>
  <c r="U77" i="19"/>
  <c r="L78" i="19"/>
  <c r="M78" i="19"/>
  <c r="N78" i="19"/>
  <c r="O78" i="19"/>
  <c r="P78" i="19"/>
  <c r="U78" i="19" s="1"/>
  <c r="Q78" i="19"/>
  <c r="R78" i="19"/>
  <c r="V78" i="19" s="1"/>
  <c r="S78" i="19"/>
  <c r="T78" i="19"/>
  <c r="L79" i="19"/>
  <c r="M79" i="19"/>
  <c r="S79" i="19" s="1"/>
  <c r="V79" i="19" s="1"/>
  <c r="N79" i="19"/>
  <c r="O79" i="19"/>
  <c r="P79" i="19"/>
  <c r="U79" i="19" s="1"/>
  <c r="Q79" i="19"/>
  <c r="R79" i="19"/>
  <c r="L80" i="19"/>
  <c r="M80" i="19"/>
  <c r="S80" i="19" s="1"/>
  <c r="N80" i="19"/>
  <c r="O80" i="19"/>
  <c r="P80" i="19"/>
  <c r="Q80" i="19"/>
  <c r="R80" i="19"/>
  <c r="U80" i="19"/>
  <c r="L81" i="19"/>
  <c r="M81" i="19"/>
  <c r="N81" i="19"/>
  <c r="O81" i="19"/>
  <c r="P81" i="19"/>
  <c r="U81" i="19" s="1"/>
  <c r="Q81" i="19"/>
  <c r="R81" i="19"/>
  <c r="T81" i="19"/>
  <c r="L82" i="19"/>
  <c r="M82" i="19"/>
  <c r="S82" i="19" s="1"/>
  <c r="V82" i="19" s="1"/>
  <c r="N82" i="19"/>
  <c r="O82" i="19"/>
  <c r="P82" i="19"/>
  <c r="Q82" i="19"/>
  <c r="R82" i="19"/>
  <c r="U82" i="19"/>
  <c r="L83" i="19"/>
  <c r="M83" i="19"/>
  <c r="N83" i="19"/>
  <c r="O83" i="19"/>
  <c r="P83" i="19"/>
  <c r="Q83" i="19"/>
  <c r="R83" i="19"/>
  <c r="V83" i="19" s="1"/>
  <c r="S83" i="19"/>
  <c r="T83" i="19"/>
  <c r="U83" i="19"/>
  <c r="L84" i="19"/>
  <c r="M84" i="19"/>
  <c r="N84" i="19"/>
  <c r="O84" i="19"/>
  <c r="P84" i="19"/>
  <c r="U84" i="19" s="1"/>
  <c r="Q84" i="19"/>
  <c r="R84" i="19"/>
  <c r="T84" i="19"/>
  <c r="L85" i="19"/>
  <c r="M85" i="19"/>
  <c r="S85" i="19" s="1"/>
  <c r="V85" i="19" s="1"/>
  <c r="N85" i="19"/>
  <c r="O85" i="19"/>
  <c r="P85" i="19"/>
  <c r="Q85" i="19"/>
  <c r="R85" i="19"/>
  <c r="U85" i="19"/>
  <c r="L86" i="19"/>
  <c r="M86" i="19"/>
  <c r="N86" i="19"/>
  <c r="O86" i="19"/>
  <c r="P86" i="19"/>
  <c r="U86" i="19" s="1"/>
  <c r="Q86" i="19"/>
  <c r="R86" i="19"/>
  <c r="V86" i="19" s="1"/>
  <c r="S86" i="19"/>
  <c r="T86" i="19"/>
  <c r="L87" i="19"/>
  <c r="M87" i="19"/>
  <c r="S87" i="19" s="1"/>
  <c r="V87" i="19" s="1"/>
  <c r="N87" i="19"/>
  <c r="O87" i="19"/>
  <c r="P87" i="19"/>
  <c r="U87" i="19" s="1"/>
  <c r="Q87" i="19"/>
  <c r="R87" i="19"/>
  <c r="L88" i="19"/>
  <c r="M88" i="19"/>
  <c r="S88" i="19" s="1"/>
  <c r="N88" i="19"/>
  <c r="O88" i="19"/>
  <c r="P88" i="19"/>
  <c r="Q88" i="19"/>
  <c r="R88" i="19"/>
  <c r="V88" i="19" s="1"/>
  <c r="U88" i="19"/>
  <c r="L89" i="19"/>
  <c r="M89" i="19"/>
  <c r="N89" i="19"/>
  <c r="O89" i="19"/>
  <c r="P89" i="19"/>
  <c r="U89" i="19" s="1"/>
  <c r="Q89" i="19"/>
  <c r="R89" i="19"/>
  <c r="T89" i="19"/>
  <c r="L90" i="19"/>
  <c r="M90" i="19"/>
  <c r="S90" i="19" s="1"/>
  <c r="V90" i="19" s="1"/>
  <c r="N90" i="19"/>
  <c r="O90" i="19"/>
  <c r="P90" i="19"/>
  <c r="Q90" i="19"/>
  <c r="R90" i="19"/>
  <c r="U90" i="19"/>
  <c r="L91" i="19"/>
  <c r="M91" i="19"/>
  <c r="N91" i="19"/>
  <c r="O91" i="19"/>
  <c r="P91" i="19"/>
  <c r="U91" i="19" s="1"/>
  <c r="Q91" i="19"/>
  <c r="R91" i="19"/>
  <c r="V91" i="19" s="1"/>
  <c r="S91" i="19"/>
  <c r="T91" i="19"/>
  <c r="L92" i="19"/>
  <c r="M92" i="19"/>
  <c r="T92" i="19" s="1"/>
  <c r="N92" i="19"/>
  <c r="O92" i="19"/>
  <c r="P92" i="19"/>
  <c r="U92" i="19" s="1"/>
  <c r="Q92" i="19"/>
  <c r="R92" i="19"/>
  <c r="L93" i="19"/>
  <c r="M93" i="19"/>
  <c r="S93" i="19" s="1"/>
  <c r="V93" i="19" s="1"/>
  <c r="N93" i="19"/>
  <c r="O93" i="19"/>
  <c r="P93" i="19"/>
  <c r="Q93" i="19"/>
  <c r="R93" i="19"/>
  <c r="U93" i="19"/>
  <c r="L94" i="19"/>
  <c r="M94" i="19"/>
  <c r="N94" i="19"/>
  <c r="O94" i="19"/>
  <c r="P94" i="19"/>
  <c r="U94" i="19" s="1"/>
  <c r="Q94" i="19"/>
  <c r="R94" i="19"/>
  <c r="V94" i="19" s="1"/>
  <c r="S94" i="19"/>
  <c r="T94" i="19"/>
  <c r="L95" i="19"/>
  <c r="M95" i="19"/>
  <c r="S95" i="19" s="1"/>
  <c r="V95" i="19" s="1"/>
  <c r="N95" i="19"/>
  <c r="O95" i="19"/>
  <c r="P95" i="19"/>
  <c r="U95" i="19" s="1"/>
  <c r="Q95" i="19"/>
  <c r="R95" i="19"/>
  <c r="L96" i="19"/>
  <c r="M96" i="19"/>
  <c r="S96" i="19" s="1"/>
  <c r="N96" i="19"/>
  <c r="O96" i="19"/>
  <c r="P96" i="19"/>
  <c r="Q96" i="19"/>
  <c r="R96" i="19"/>
  <c r="V96" i="19" s="1"/>
  <c r="U96" i="19"/>
  <c r="L97" i="19"/>
  <c r="M97" i="19"/>
  <c r="N97" i="19"/>
  <c r="O97" i="19"/>
  <c r="P97" i="19"/>
  <c r="U97" i="19" s="1"/>
  <c r="Q97" i="19"/>
  <c r="R97" i="19"/>
  <c r="T97" i="19"/>
  <c r="L98" i="19"/>
  <c r="M98" i="19"/>
  <c r="S98" i="19" s="1"/>
  <c r="V98" i="19" s="1"/>
  <c r="N98" i="19"/>
  <c r="O98" i="19"/>
  <c r="P98" i="19"/>
  <c r="Q98" i="19"/>
  <c r="R98" i="19"/>
  <c r="U98" i="19"/>
  <c r="L99" i="19"/>
  <c r="M99" i="19"/>
  <c r="N99" i="19"/>
  <c r="O99" i="19"/>
  <c r="P99" i="19"/>
  <c r="Q99" i="19"/>
  <c r="R99" i="19"/>
  <c r="V99" i="19" s="1"/>
  <c r="S99" i="19"/>
  <c r="T99" i="19"/>
  <c r="U99" i="19"/>
  <c r="L100" i="19"/>
  <c r="M100" i="19"/>
  <c r="N100" i="19"/>
  <c r="O100" i="19"/>
  <c r="P100" i="19"/>
  <c r="U100" i="19" s="1"/>
  <c r="Q100" i="19"/>
  <c r="R100" i="19"/>
  <c r="T100" i="19"/>
  <c r="L101" i="19"/>
  <c r="M101" i="19"/>
  <c r="S101" i="19" s="1"/>
  <c r="V101" i="19" s="1"/>
  <c r="N101" i="19"/>
  <c r="O101" i="19"/>
  <c r="P101" i="19"/>
  <c r="Q101" i="19"/>
  <c r="R101" i="19"/>
  <c r="U101" i="19"/>
  <c r="L102" i="19"/>
  <c r="M102" i="19"/>
  <c r="N102" i="19"/>
  <c r="O102" i="19"/>
  <c r="P102" i="19"/>
  <c r="U102" i="19" s="1"/>
  <c r="Q102" i="19"/>
  <c r="R102" i="19"/>
  <c r="V102" i="19" s="1"/>
  <c r="S102" i="19"/>
  <c r="T102" i="19"/>
  <c r="L103" i="19"/>
  <c r="M103" i="19"/>
  <c r="S103" i="19" s="1"/>
  <c r="V103" i="19" s="1"/>
  <c r="N103" i="19"/>
  <c r="O103" i="19"/>
  <c r="P103" i="19"/>
  <c r="U103" i="19" s="1"/>
  <c r="Q103" i="19"/>
  <c r="R103" i="19"/>
  <c r="L104" i="19"/>
  <c r="M104" i="19"/>
  <c r="S104" i="19" s="1"/>
  <c r="N104" i="19"/>
  <c r="O104" i="19"/>
  <c r="P104" i="19"/>
  <c r="Q104" i="19"/>
  <c r="R104" i="19"/>
  <c r="V104" i="19" s="1"/>
  <c r="U104" i="19"/>
  <c r="L105" i="19"/>
  <c r="M105" i="19"/>
  <c r="N105" i="19"/>
  <c r="O105" i="19"/>
  <c r="P105" i="19"/>
  <c r="U105" i="19" s="1"/>
  <c r="Q105" i="19"/>
  <c r="R105" i="19"/>
  <c r="T105" i="19"/>
  <c r="L106" i="19"/>
  <c r="M106" i="19"/>
  <c r="S106" i="19" s="1"/>
  <c r="V106" i="19" s="1"/>
  <c r="N106" i="19"/>
  <c r="O106" i="19"/>
  <c r="P106" i="19"/>
  <c r="Q106" i="19"/>
  <c r="R106" i="19"/>
  <c r="U106" i="19"/>
  <c r="L107" i="19"/>
  <c r="M107" i="19"/>
  <c r="N107" i="19"/>
  <c r="O107" i="19"/>
  <c r="P107" i="19"/>
  <c r="U107" i="19" s="1"/>
  <c r="Q107" i="19"/>
  <c r="R107" i="19"/>
  <c r="V107" i="19" s="1"/>
  <c r="S107" i="19"/>
  <c r="T107" i="19"/>
  <c r="L108" i="19"/>
  <c r="M108" i="19"/>
  <c r="N108" i="19"/>
  <c r="O108" i="19"/>
  <c r="P108" i="19"/>
  <c r="U108" i="19" s="1"/>
  <c r="Q108" i="19"/>
  <c r="R108" i="19"/>
  <c r="T108" i="19"/>
  <c r="L109" i="19"/>
  <c r="M109" i="19"/>
  <c r="S109" i="19" s="1"/>
  <c r="V109" i="19" s="1"/>
  <c r="N109" i="19"/>
  <c r="O109" i="19"/>
  <c r="P109" i="19"/>
  <c r="Q109" i="19"/>
  <c r="R109" i="19"/>
  <c r="U109" i="19"/>
  <c r="L110" i="19"/>
  <c r="M110" i="19"/>
  <c r="N110" i="19"/>
  <c r="O110" i="19"/>
  <c r="P110" i="19"/>
  <c r="U110" i="19" s="1"/>
  <c r="Q110" i="19"/>
  <c r="R110" i="19"/>
  <c r="V110" i="19" s="1"/>
  <c r="S110" i="19"/>
  <c r="T110" i="19"/>
  <c r="L111" i="19"/>
  <c r="M111" i="19"/>
  <c r="S111" i="19" s="1"/>
  <c r="V111" i="19" s="1"/>
  <c r="N111" i="19"/>
  <c r="O111" i="19"/>
  <c r="P111" i="19"/>
  <c r="U111" i="19" s="1"/>
  <c r="Q111" i="19"/>
  <c r="R111" i="19"/>
  <c r="L112" i="19"/>
  <c r="M112" i="19"/>
  <c r="S112" i="19" s="1"/>
  <c r="N112" i="19"/>
  <c r="O112" i="19"/>
  <c r="P112" i="19"/>
  <c r="Q112" i="19"/>
  <c r="R112" i="19"/>
  <c r="V112" i="19" s="1"/>
  <c r="U112" i="19"/>
  <c r="L113" i="19"/>
  <c r="M113" i="19"/>
  <c r="N113" i="19"/>
  <c r="O113" i="19"/>
  <c r="P113" i="19"/>
  <c r="U113" i="19" s="1"/>
  <c r="Q113" i="19"/>
  <c r="R113" i="19"/>
  <c r="T113" i="19"/>
  <c r="L114" i="19"/>
  <c r="M114" i="19"/>
  <c r="S114" i="19" s="1"/>
  <c r="V114" i="19" s="1"/>
  <c r="N114" i="19"/>
  <c r="O114" i="19"/>
  <c r="P114" i="19"/>
  <c r="Q114" i="19"/>
  <c r="R114" i="19"/>
  <c r="U114" i="19"/>
  <c r="L115" i="19"/>
  <c r="M115" i="19"/>
  <c r="N115" i="19"/>
  <c r="O115" i="19"/>
  <c r="P115" i="19"/>
  <c r="Q115" i="19"/>
  <c r="R115" i="19"/>
  <c r="V115" i="19" s="1"/>
  <c r="S115" i="19"/>
  <c r="T115" i="19"/>
  <c r="U115" i="19"/>
  <c r="L116" i="19"/>
  <c r="M116" i="19"/>
  <c r="N116" i="19"/>
  <c r="O116" i="19"/>
  <c r="P116" i="19"/>
  <c r="U116" i="19" s="1"/>
  <c r="Q116" i="19"/>
  <c r="R116" i="19"/>
  <c r="T116" i="19"/>
  <c r="L117" i="19"/>
  <c r="M117" i="19"/>
  <c r="S117" i="19" s="1"/>
  <c r="V117" i="19" s="1"/>
  <c r="N117" i="19"/>
  <c r="O117" i="19"/>
  <c r="P117" i="19"/>
  <c r="Q117" i="19"/>
  <c r="R117" i="19"/>
  <c r="U117" i="19"/>
  <c r="L118" i="19"/>
  <c r="M118" i="19"/>
  <c r="N118" i="19"/>
  <c r="O118" i="19"/>
  <c r="P118" i="19"/>
  <c r="U118" i="19" s="1"/>
  <c r="Q118" i="19"/>
  <c r="R118" i="19"/>
  <c r="V118" i="19" s="1"/>
  <c r="S118" i="19"/>
  <c r="T118" i="19"/>
  <c r="L119" i="19"/>
  <c r="M119" i="19"/>
  <c r="S119" i="19" s="1"/>
  <c r="V119" i="19" s="1"/>
  <c r="N119" i="19"/>
  <c r="O119" i="19"/>
  <c r="P119" i="19"/>
  <c r="U119" i="19" s="1"/>
  <c r="Q119" i="19"/>
  <c r="R119" i="19"/>
  <c r="L120" i="19"/>
  <c r="M120" i="19"/>
  <c r="S120" i="19" s="1"/>
  <c r="N120" i="19"/>
  <c r="O120" i="19"/>
  <c r="P120" i="19"/>
  <c r="Q120" i="19"/>
  <c r="R120" i="19"/>
  <c r="U120" i="19"/>
  <c r="L121" i="19"/>
  <c r="M121" i="19"/>
  <c r="N121" i="19"/>
  <c r="O121" i="19"/>
  <c r="P121" i="19"/>
  <c r="U121" i="19" s="1"/>
  <c r="Q121" i="19"/>
  <c r="R121" i="19"/>
  <c r="T121" i="19"/>
  <c r="L122" i="19"/>
  <c r="M122" i="19"/>
  <c r="S122" i="19" s="1"/>
  <c r="V122" i="19" s="1"/>
  <c r="N122" i="19"/>
  <c r="O122" i="19"/>
  <c r="P122" i="19"/>
  <c r="Q122" i="19"/>
  <c r="R122" i="19"/>
  <c r="U122" i="19"/>
  <c r="L123" i="19"/>
  <c r="M123" i="19"/>
  <c r="N123" i="19"/>
  <c r="O123" i="19"/>
  <c r="P123" i="19"/>
  <c r="Q123" i="19"/>
  <c r="R123" i="19"/>
  <c r="V123" i="19" s="1"/>
  <c r="S123" i="19"/>
  <c r="T123" i="19"/>
  <c r="U123" i="19"/>
  <c r="L124" i="19"/>
  <c r="M124" i="19"/>
  <c r="N124" i="19"/>
  <c r="O124" i="19"/>
  <c r="P124" i="19"/>
  <c r="U124" i="19" s="1"/>
  <c r="Q124" i="19"/>
  <c r="R124" i="19"/>
  <c r="T124" i="19"/>
  <c r="L125" i="19"/>
  <c r="M125" i="19"/>
  <c r="S125" i="19" s="1"/>
  <c r="V125" i="19" s="1"/>
  <c r="N125" i="19"/>
  <c r="O125" i="19"/>
  <c r="P125" i="19"/>
  <c r="Q125" i="19"/>
  <c r="R125" i="19"/>
  <c r="U125" i="19"/>
  <c r="L126" i="19"/>
  <c r="M126" i="19"/>
  <c r="N126" i="19"/>
  <c r="O126" i="19"/>
  <c r="P126" i="19"/>
  <c r="U126" i="19" s="1"/>
  <c r="Q126" i="19"/>
  <c r="R126" i="19"/>
  <c r="V126" i="19" s="1"/>
  <c r="S126" i="19"/>
  <c r="T126" i="19"/>
  <c r="L127" i="19"/>
  <c r="M127" i="19"/>
  <c r="S127" i="19" s="1"/>
  <c r="V127" i="19" s="1"/>
  <c r="N127" i="19"/>
  <c r="O127" i="19"/>
  <c r="P127" i="19"/>
  <c r="U127" i="19" s="1"/>
  <c r="Q127" i="19"/>
  <c r="R127" i="19"/>
  <c r="L4" i="19"/>
  <c r="M4" i="19"/>
  <c r="T4" i="19" s="1"/>
  <c r="N4" i="19"/>
  <c r="O4" i="19"/>
  <c r="P4" i="19"/>
  <c r="U4" i="19" s="1"/>
  <c r="Q4" i="19"/>
  <c r="R4" i="19"/>
  <c r="V4" i="19" s="1"/>
  <c r="S4" i="19"/>
  <c r="L5" i="19"/>
  <c r="M5" i="19"/>
  <c r="S5" i="19" s="1"/>
  <c r="V5" i="19" s="1"/>
  <c r="N5" i="19"/>
  <c r="O5" i="19"/>
  <c r="P5" i="19"/>
  <c r="U5" i="19" s="1"/>
  <c r="Q5" i="19"/>
  <c r="R5" i="19"/>
  <c r="T5" i="19"/>
  <c r="L6" i="19"/>
  <c r="M6" i="19"/>
  <c r="S6" i="19" s="1"/>
  <c r="N6" i="19"/>
  <c r="O6" i="19"/>
  <c r="P6" i="19"/>
  <c r="Q6" i="19"/>
  <c r="R6" i="19"/>
  <c r="V6" i="19" s="1"/>
  <c r="T6" i="19"/>
  <c r="U6" i="19"/>
  <c r="L7" i="19"/>
  <c r="M7" i="19"/>
  <c r="S7" i="19" s="1"/>
  <c r="N7" i="19"/>
  <c r="O7" i="19"/>
  <c r="P7" i="19"/>
  <c r="U7" i="19" s="1"/>
  <c r="Q7" i="19"/>
  <c r="R7" i="19"/>
  <c r="V7" i="19" s="1"/>
  <c r="T7" i="19"/>
  <c r="L8" i="19"/>
  <c r="M8" i="19"/>
  <c r="S8" i="19" s="1"/>
  <c r="V8" i="19" s="1"/>
  <c r="N8" i="19"/>
  <c r="O8" i="19"/>
  <c r="P8" i="19"/>
  <c r="Q8" i="19"/>
  <c r="R8" i="19"/>
  <c r="T8" i="19"/>
  <c r="U8" i="19"/>
  <c r="L9" i="19"/>
  <c r="M9" i="19"/>
  <c r="N9" i="19"/>
  <c r="O9" i="19"/>
  <c r="P9" i="19"/>
  <c r="U9" i="19" s="1"/>
  <c r="Q9" i="19"/>
  <c r="R9" i="19"/>
  <c r="V9" i="19" s="1"/>
  <c r="S9" i="19"/>
  <c r="T9" i="19"/>
  <c r="L10" i="19"/>
  <c r="M10" i="19"/>
  <c r="S10" i="19" s="1"/>
  <c r="V10" i="19" s="1"/>
  <c r="N10" i="19"/>
  <c r="O10" i="19"/>
  <c r="P10" i="19"/>
  <c r="U10" i="19" s="1"/>
  <c r="Q10" i="19"/>
  <c r="R10" i="19"/>
  <c r="L11" i="19"/>
  <c r="M11" i="19"/>
  <c r="S11" i="19" s="1"/>
  <c r="V11" i="19" s="1"/>
  <c r="N11" i="19"/>
  <c r="O11" i="19"/>
  <c r="P11" i="19"/>
  <c r="Q11" i="19"/>
  <c r="R11" i="19"/>
  <c r="U11" i="19"/>
  <c r="L12" i="19"/>
  <c r="M12" i="19"/>
  <c r="T12" i="19" s="1"/>
  <c r="N12" i="19"/>
  <c r="O12" i="19"/>
  <c r="P12" i="19"/>
  <c r="U12" i="19" s="1"/>
  <c r="Q12" i="19"/>
  <c r="R12" i="19"/>
  <c r="V12" i="19" s="1"/>
  <c r="S12" i="19"/>
  <c r="L13" i="19"/>
  <c r="M13" i="19"/>
  <c r="S13" i="19" s="1"/>
  <c r="V13" i="19" s="1"/>
  <c r="N13" i="19"/>
  <c r="O13" i="19"/>
  <c r="P13" i="19"/>
  <c r="U13" i="19" s="1"/>
  <c r="Q13" i="19"/>
  <c r="R13" i="19"/>
  <c r="T13" i="19"/>
  <c r="L14" i="19"/>
  <c r="M14" i="19"/>
  <c r="S14" i="19" s="1"/>
  <c r="N14" i="19"/>
  <c r="O14" i="19"/>
  <c r="P14" i="19"/>
  <c r="Q14" i="19"/>
  <c r="R14" i="19"/>
  <c r="T14" i="19"/>
  <c r="U14" i="19"/>
  <c r="L15" i="19"/>
  <c r="M15" i="19"/>
  <c r="S15" i="19" s="1"/>
  <c r="N15" i="19"/>
  <c r="O15" i="19"/>
  <c r="P15" i="19"/>
  <c r="U15" i="19" s="1"/>
  <c r="Q15" i="19"/>
  <c r="R15" i="19"/>
  <c r="L16" i="19"/>
  <c r="M16" i="19"/>
  <c r="S16" i="19" s="1"/>
  <c r="V16" i="19" s="1"/>
  <c r="N16" i="19"/>
  <c r="O16" i="19"/>
  <c r="P16" i="19"/>
  <c r="Q16" i="19"/>
  <c r="R16" i="19"/>
  <c r="U16" i="19"/>
  <c r="L17" i="19"/>
  <c r="M17" i="19"/>
  <c r="N17" i="19"/>
  <c r="O17" i="19"/>
  <c r="P17" i="19"/>
  <c r="U17" i="19" s="1"/>
  <c r="Q17" i="19"/>
  <c r="R17" i="19"/>
  <c r="V17" i="19" s="1"/>
  <c r="S17" i="19"/>
  <c r="T17" i="19"/>
  <c r="L18" i="19"/>
  <c r="M18" i="19"/>
  <c r="S18" i="19" s="1"/>
  <c r="V18" i="19" s="1"/>
  <c r="N18" i="19"/>
  <c r="O18" i="19"/>
  <c r="P18" i="19"/>
  <c r="U18" i="19" s="1"/>
  <c r="Q18" i="19"/>
  <c r="R18" i="19"/>
  <c r="L19" i="19"/>
  <c r="M19" i="19"/>
  <c r="S19" i="19" s="1"/>
  <c r="V19" i="19" s="1"/>
  <c r="N19" i="19"/>
  <c r="O19" i="19"/>
  <c r="P19" i="19"/>
  <c r="Q19" i="19"/>
  <c r="R19" i="19"/>
  <c r="U19" i="19"/>
  <c r="L20" i="19"/>
  <c r="M20" i="19"/>
  <c r="T20" i="19" s="1"/>
  <c r="N20" i="19"/>
  <c r="O20" i="19"/>
  <c r="P20" i="19"/>
  <c r="U20" i="19" s="1"/>
  <c r="Q20" i="19"/>
  <c r="R20" i="19"/>
  <c r="V20" i="19" s="1"/>
  <c r="S20" i="19"/>
  <c r="L21" i="19"/>
  <c r="M21" i="19"/>
  <c r="S21" i="19" s="1"/>
  <c r="V21" i="19" s="1"/>
  <c r="N21" i="19"/>
  <c r="O21" i="19"/>
  <c r="P21" i="19"/>
  <c r="U21" i="19" s="1"/>
  <c r="Q21" i="19"/>
  <c r="R21" i="19"/>
  <c r="T21" i="19"/>
  <c r="L22" i="19"/>
  <c r="M22" i="19"/>
  <c r="S22" i="19" s="1"/>
  <c r="N22" i="19"/>
  <c r="O22" i="19"/>
  <c r="P22" i="19"/>
  <c r="Q22" i="19"/>
  <c r="R22" i="19"/>
  <c r="T22" i="19"/>
  <c r="U22" i="19"/>
  <c r="L23" i="19"/>
  <c r="M23" i="19"/>
  <c r="S23" i="19" s="1"/>
  <c r="N23" i="19"/>
  <c r="O23" i="19"/>
  <c r="P23" i="19"/>
  <c r="U23" i="19" s="1"/>
  <c r="Q23" i="19"/>
  <c r="R23" i="19"/>
  <c r="L24" i="19"/>
  <c r="M24" i="19"/>
  <c r="T24" i="19" s="1"/>
  <c r="N24" i="19"/>
  <c r="O24" i="19"/>
  <c r="P24" i="19"/>
  <c r="Q24" i="19"/>
  <c r="R24" i="19"/>
  <c r="S24" i="19"/>
  <c r="U24" i="19"/>
  <c r="V24" i="19"/>
  <c r="L25" i="19"/>
  <c r="M25" i="19"/>
  <c r="N25" i="19"/>
  <c r="O25" i="19"/>
  <c r="P25" i="19"/>
  <c r="U25" i="19" s="1"/>
  <c r="Q25" i="19"/>
  <c r="R25" i="19"/>
  <c r="V25" i="19" s="1"/>
  <c r="S25" i="19"/>
  <c r="T25" i="19"/>
  <c r="L26" i="19"/>
  <c r="M26" i="19"/>
  <c r="S26" i="19" s="1"/>
  <c r="V26" i="19" s="1"/>
  <c r="N26" i="19"/>
  <c r="O26" i="19"/>
  <c r="P26" i="19"/>
  <c r="U26" i="19" s="1"/>
  <c r="Q26" i="19"/>
  <c r="R26" i="19"/>
  <c r="L27" i="19"/>
  <c r="M27" i="19"/>
  <c r="S27" i="19" s="1"/>
  <c r="V27" i="19" s="1"/>
  <c r="N27" i="19"/>
  <c r="O27" i="19"/>
  <c r="P27" i="19"/>
  <c r="Q27" i="19"/>
  <c r="R27" i="19"/>
  <c r="U27" i="19"/>
  <c r="L4" i="18"/>
  <c r="M4" i="18"/>
  <c r="N4" i="18"/>
  <c r="O4" i="18"/>
  <c r="P4" i="18"/>
  <c r="Q4" i="18"/>
  <c r="R4" i="18"/>
  <c r="V4" i="18" s="1"/>
  <c r="S4" i="18"/>
  <c r="T4" i="18"/>
  <c r="U4" i="18"/>
  <c r="L5" i="18"/>
  <c r="M5" i="18"/>
  <c r="N5" i="18"/>
  <c r="O5" i="18"/>
  <c r="P5" i="18"/>
  <c r="S5" i="18" s="1"/>
  <c r="V5" i="18" s="1"/>
  <c r="Q5" i="18"/>
  <c r="R5" i="18"/>
  <c r="T5" i="18"/>
  <c r="L6" i="18"/>
  <c r="M6" i="18"/>
  <c r="S6" i="18" s="1"/>
  <c r="N6" i="18"/>
  <c r="O6" i="18"/>
  <c r="P6" i="18"/>
  <c r="Q6" i="18"/>
  <c r="R6" i="18"/>
  <c r="T6" i="18"/>
  <c r="U6" i="18"/>
  <c r="L7" i="18"/>
  <c r="M7" i="18"/>
  <c r="S7" i="18" s="1"/>
  <c r="N7" i="18"/>
  <c r="O7" i="18"/>
  <c r="P7" i="18"/>
  <c r="U7" i="18" s="1"/>
  <c r="Q7" i="18"/>
  <c r="R7" i="18"/>
  <c r="L8" i="18"/>
  <c r="M8" i="18"/>
  <c r="S8" i="18" s="1"/>
  <c r="V8" i="18" s="1"/>
  <c r="N8" i="18"/>
  <c r="O8" i="18"/>
  <c r="P8" i="18"/>
  <c r="Q8" i="18"/>
  <c r="R8" i="18"/>
  <c r="U8" i="18"/>
  <c r="L9" i="18"/>
  <c r="M9" i="18"/>
  <c r="N9" i="18"/>
  <c r="O9" i="18"/>
  <c r="P9" i="18"/>
  <c r="U9" i="18" s="1"/>
  <c r="Q9" i="18"/>
  <c r="R9" i="18"/>
  <c r="V9" i="18" s="1"/>
  <c r="S9" i="18"/>
  <c r="T9" i="18"/>
  <c r="L10" i="18"/>
  <c r="M10" i="18"/>
  <c r="S10" i="18" s="1"/>
  <c r="V10" i="18" s="1"/>
  <c r="N10" i="18"/>
  <c r="O10" i="18"/>
  <c r="P10" i="18"/>
  <c r="U10" i="18" s="1"/>
  <c r="Q10" i="18"/>
  <c r="R10" i="18"/>
  <c r="T10" i="18"/>
  <c r="L11" i="18"/>
  <c r="M11" i="18"/>
  <c r="S11" i="18" s="1"/>
  <c r="V11" i="18" s="1"/>
  <c r="N11" i="18"/>
  <c r="O11" i="18"/>
  <c r="P11" i="18"/>
  <c r="Q11" i="18"/>
  <c r="R11" i="18"/>
  <c r="U11" i="18"/>
  <c r="L12" i="18"/>
  <c r="M12" i="18"/>
  <c r="T12" i="18" s="1"/>
  <c r="N12" i="18"/>
  <c r="O12" i="18"/>
  <c r="P12" i="18"/>
  <c r="Q12" i="18"/>
  <c r="R12" i="18"/>
  <c r="V12" i="18" s="1"/>
  <c r="S12" i="18"/>
  <c r="U12" i="18"/>
  <c r="L13" i="18"/>
  <c r="M13" i="18"/>
  <c r="N13" i="18"/>
  <c r="O13" i="18"/>
  <c r="P13" i="18"/>
  <c r="S13" i="18" s="1"/>
  <c r="V13" i="18" s="1"/>
  <c r="Q13" i="18"/>
  <c r="R13" i="18"/>
  <c r="T13" i="18"/>
  <c r="L14" i="18"/>
  <c r="M14" i="18"/>
  <c r="S14" i="18" s="1"/>
  <c r="N14" i="18"/>
  <c r="O14" i="18"/>
  <c r="P14" i="18"/>
  <c r="Q14" i="18"/>
  <c r="R14" i="18"/>
  <c r="T14" i="18"/>
  <c r="U14" i="18"/>
  <c r="L15" i="18"/>
  <c r="M15" i="18"/>
  <c r="S15" i="18" s="1"/>
  <c r="N15" i="18"/>
  <c r="O15" i="18"/>
  <c r="P15" i="18"/>
  <c r="U15" i="18" s="1"/>
  <c r="Q15" i="18"/>
  <c r="R15" i="18"/>
  <c r="L16" i="18"/>
  <c r="M16" i="18"/>
  <c r="S16" i="18" s="1"/>
  <c r="V16" i="18" s="1"/>
  <c r="N16" i="18"/>
  <c r="O16" i="18"/>
  <c r="P16" i="18"/>
  <c r="Q16" i="18"/>
  <c r="R16" i="18"/>
  <c r="U16" i="18"/>
  <c r="L17" i="18"/>
  <c r="M17" i="18"/>
  <c r="N17" i="18"/>
  <c r="O17" i="18"/>
  <c r="P17" i="18"/>
  <c r="U17" i="18" s="1"/>
  <c r="Q17" i="18"/>
  <c r="R17" i="18"/>
  <c r="V17" i="18" s="1"/>
  <c r="S17" i="18"/>
  <c r="T17" i="18"/>
  <c r="L18" i="18"/>
  <c r="M18" i="18"/>
  <c r="S18" i="18" s="1"/>
  <c r="V18" i="18" s="1"/>
  <c r="N18" i="18"/>
  <c r="O18" i="18"/>
  <c r="P18" i="18"/>
  <c r="U18" i="18" s="1"/>
  <c r="Q18" i="18"/>
  <c r="R18" i="18"/>
  <c r="T18" i="18"/>
  <c r="L19" i="18"/>
  <c r="M19" i="18"/>
  <c r="S19" i="18" s="1"/>
  <c r="V19" i="18" s="1"/>
  <c r="N19" i="18"/>
  <c r="O19" i="18"/>
  <c r="P19" i="18"/>
  <c r="Q19" i="18"/>
  <c r="R19" i="18"/>
  <c r="U19" i="18"/>
  <c r="L20" i="18"/>
  <c r="M20" i="18"/>
  <c r="T20" i="18" s="1"/>
  <c r="N20" i="18"/>
  <c r="O20" i="18"/>
  <c r="P20" i="18"/>
  <c r="Q20" i="18"/>
  <c r="R20" i="18"/>
  <c r="V20" i="18" s="1"/>
  <c r="S20" i="18"/>
  <c r="U20" i="18"/>
  <c r="L21" i="18"/>
  <c r="M21" i="18"/>
  <c r="N21" i="18"/>
  <c r="O21" i="18"/>
  <c r="P21" i="18"/>
  <c r="S21" i="18" s="1"/>
  <c r="V21" i="18" s="1"/>
  <c r="Q21" i="18"/>
  <c r="R21" i="18"/>
  <c r="T21" i="18"/>
  <c r="L22" i="18"/>
  <c r="M22" i="18"/>
  <c r="S22" i="18" s="1"/>
  <c r="N22" i="18"/>
  <c r="O22" i="18"/>
  <c r="P22" i="18"/>
  <c r="Q22" i="18"/>
  <c r="R22" i="18"/>
  <c r="T22" i="18"/>
  <c r="U22" i="18"/>
  <c r="L23" i="18"/>
  <c r="M23" i="18"/>
  <c r="S23" i="18" s="1"/>
  <c r="N23" i="18"/>
  <c r="O23" i="18"/>
  <c r="P23" i="18"/>
  <c r="Q23" i="18"/>
  <c r="R23" i="18"/>
  <c r="V23" i="18" s="1"/>
  <c r="U23" i="18"/>
  <c r="L24" i="18"/>
  <c r="M24" i="18"/>
  <c r="T24" i="18" s="1"/>
  <c r="N24" i="18"/>
  <c r="O24" i="18"/>
  <c r="P24" i="18"/>
  <c r="Q24" i="18"/>
  <c r="R24" i="18"/>
  <c r="S24" i="18"/>
  <c r="U24" i="18"/>
  <c r="V24" i="18"/>
  <c r="L25" i="18"/>
  <c r="M25" i="18"/>
  <c r="N25" i="18"/>
  <c r="O25" i="18"/>
  <c r="P25" i="18"/>
  <c r="U25" i="18" s="1"/>
  <c r="Q25" i="18"/>
  <c r="R25" i="18"/>
  <c r="V25" i="18" s="1"/>
  <c r="S25" i="18"/>
  <c r="T25" i="18"/>
  <c r="L26" i="18"/>
  <c r="M26" i="18"/>
  <c r="S26" i="18" s="1"/>
  <c r="V26" i="18" s="1"/>
  <c r="N26" i="18"/>
  <c r="O26" i="18"/>
  <c r="P26" i="18"/>
  <c r="U26" i="18" s="1"/>
  <c r="Q26" i="18"/>
  <c r="R26" i="18"/>
  <c r="L27" i="18"/>
  <c r="M27" i="18"/>
  <c r="S27" i="18" s="1"/>
  <c r="V27" i="18" s="1"/>
  <c r="N27" i="18"/>
  <c r="O27" i="18"/>
  <c r="P27" i="18"/>
  <c r="Q27" i="18"/>
  <c r="R27" i="18"/>
  <c r="U27" i="18"/>
  <c r="L28" i="18"/>
  <c r="M28" i="18"/>
  <c r="T28" i="18" s="1"/>
  <c r="N28" i="18"/>
  <c r="O28" i="18"/>
  <c r="P28" i="18"/>
  <c r="Q28" i="18"/>
  <c r="R28" i="18"/>
  <c r="V28" i="18" s="1"/>
  <c r="S28" i="18"/>
  <c r="U28" i="18"/>
  <c r="L29" i="18"/>
  <c r="M29" i="18"/>
  <c r="N29" i="18"/>
  <c r="O29" i="18"/>
  <c r="P29" i="18"/>
  <c r="S29" i="18" s="1"/>
  <c r="V29" i="18" s="1"/>
  <c r="Q29" i="18"/>
  <c r="R29" i="18"/>
  <c r="T29" i="18"/>
  <c r="L30" i="18"/>
  <c r="M30" i="18"/>
  <c r="S30" i="18" s="1"/>
  <c r="N30" i="18"/>
  <c r="O30" i="18"/>
  <c r="P30" i="18"/>
  <c r="Q30" i="18"/>
  <c r="R30" i="18"/>
  <c r="T30" i="18"/>
  <c r="U30" i="18"/>
  <c r="L31" i="18"/>
  <c r="M31" i="18"/>
  <c r="S31" i="18" s="1"/>
  <c r="N31" i="18"/>
  <c r="O31" i="18"/>
  <c r="P31" i="18"/>
  <c r="Q31" i="18"/>
  <c r="R31" i="18"/>
  <c r="U31" i="18"/>
  <c r="L32" i="18"/>
  <c r="M32" i="18"/>
  <c r="T32" i="18" s="1"/>
  <c r="N32" i="18"/>
  <c r="O32" i="18"/>
  <c r="P32" i="18"/>
  <c r="Q32" i="18"/>
  <c r="R32" i="18"/>
  <c r="S32" i="18"/>
  <c r="U32" i="18"/>
  <c r="V32" i="18"/>
  <c r="L33" i="18"/>
  <c r="M33" i="18"/>
  <c r="N33" i="18"/>
  <c r="O33" i="18"/>
  <c r="P33" i="18"/>
  <c r="U33" i="18" s="1"/>
  <c r="Q33" i="18"/>
  <c r="R33" i="18"/>
  <c r="V33" i="18" s="1"/>
  <c r="S33" i="18"/>
  <c r="T33" i="18"/>
  <c r="L34" i="18"/>
  <c r="M34" i="18"/>
  <c r="S34" i="18" s="1"/>
  <c r="V34" i="18" s="1"/>
  <c r="N34" i="18"/>
  <c r="O34" i="18"/>
  <c r="P34" i="18"/>
  <c r="U34" i="18" s="1"/>
  <c r="Q34" i="18"/>
  <c r="R34" i="18"/>
  <c r="T34" i="18"/>
  <c r="L35" i="18"/>
  <c r="M35" i="18"/>
  <c r="S35" i="18" s="1"/>
  <c r="V35" i="18" s="1"/>
  <c r="N35" i="18"/>
  <c r="O35" i="18"/>
  <c r="P35" i="18"/>
  <c r="Q35" i="18"/>
  <c r="R35" i="18"/>
  <c r="U35" i="18"/>
  <c r="L36" i="18"/>
  <c r="M36" i="18"/>
  <c r="T36" i="18" s="1"/>
  <c r="N36" i="18"/>
  <c r="O36" i="18"/>
  <c r="P36" i="18"/>
  <c r="Q36" i="18"/>
  <c r="R36" i="18"/>
  <c r="V36" i="18" s="1"/>
  <c r="S36" i="18"/>
  <c r="U36" i="18"/>
  <c r="L37" i="18"/>
  <c r="M37" i="18"/>
  <c r="N37" i="18"/>
  <c r="O37" i="18"/>
  <c r="P37" i="18"/>
  <c r="S37" i="18" s="1"/>
  <c r="V37" i="18" s="1"/>
  <c r="Q37" i="18"/>
  <c r="R37" i="18"/>
  <c r="T37" i="18"/>
  <c r="L38" i="18"/>
  <c r="M38" i="18"/>
  <c r="S38" i="18" s="1"/>
  <c r="N38" i="18"/>
  <c r="O38" i="18"/>
  <c r="P38" i="18"/>
  <c r="Q38" i="18"/>
  <c r="R38" i="18"/>
  <c r="V38" i="18" s="1"/>
  <c r="T38" i="18"/>
  <c r="U38" i="18"/>
  <c r="L39" i="18"/>
  <c r="M39" i="18"/>
  <c r="S39" i="18" s="1"/>
  <c r="N39" i="18"/>
  <c r="O39" i="18"/>
  <c r="P39" i="18"/>
  <c r="Q39" i="18"/>
  <c r="R39" i="18"/>
  <c r="V39" i="18" s="1"/>
  <c r="U39" i="18"/>
  <c r="L40" i="18"/>
  <c r="M40" i="18"/>
  <c r="T40" i="18" s="1"/>
  <c r="N40" i="18"/>
  <c r="O40" i="18"/>
  <c r="P40" i="18"/>
  <c r="Q40" i="18"/>
  <c r="R40" i="18"/>
  <c r="S40" i="18"/>
  <c r="U40" i="18"/>
  <c r="V40" i="18"/>
  <c r="L41" i="18"/>
  <c r="M41" i="18"/>
  <c r="N41" i="18"/>
  <c r="O41" i="18"/>
  <c r="P41" i="18"/>
  <c r="U41" i="18" s="1"/>
  <c r="Q41" i="18"/>
  <c r="R41" i="18"/>
  <c r="V41" i="18" s="1"/>
  <c r="S41" i="18"/>
  <c r="T41" i="18"/>
  <c r="L42" i="18"/>
  <c r="M42" i="18"/>
  <c r="S42" i="18" s="1"/>
  <c r="V42" i="18" s="1"/>
  <c r="N42" i="18"/>
  <c r="O42" i="18"/>
  <c r="P42" i="18"/>
  <c r="U42" i="18" s="1"/>
  <c r="Q42" i="18"/>
  <c r="R42" i="18"/>
  <c r="T42" i="18"/>
  <c r="L43" i="18"/>
  <c r="M43" i="18"/>
  <c r="S43" i="18" s="1"/>
  <c r="V43" i="18" s="1"/>
  <c r="N43" i="18"/>
  <c r="O43" i="18"/>
  <c r="P43" i="18"/>
  <c r="Q43" i="18"/>
  <c r="R43" i="18"/>
  <c r="U43" i="18"/>
  <c r="L44" i="18"/>
  <c r="M44" i="18"/>
  <c r="T44" i="18" s="1"/>
  <c r="N44" i="18"/>
  <c r="O44" i="18"/>
  <c r="P44" i="18"/>
  <c r="U44" i="18" s="1"/>
  <c r="Q44" i="18"/>
  <c r="R44" i="18"/>
  <c r="V44" i="18" s="1"/>
  <c r="S44" i="18"/>
  <c r="L45" i="18"/>
  <c r="M45" i="18"/>
  <c r="N45" i="18"/>
  <c r="O45" i="18"/>
  <c r="P45" i="18"/>
  <c r="S45" i="18" s="1"/>
  <c r="V45" i="18" s="1"/>
  <c r="Q45" i="18"/>
  <c r="R45" i="18"/>
  <c r="T45" i="18"/>
  <c r="L46" i="18"/>
  <c r="M46" i="18"/>
  <c r="S46" i="18" s="1"/>
  <c r="N46" i="18"/>
  <c r="O46" i="18"/>
  <c r="P46" i="18"/>
  <c r="Q46" i="18"/>
  <c r="R46" i="18"/>
  <c r="T46" i="18"/>
  <c r="U46" i="18"/>
  <c r="L47" i="18"/>
  <c r="M47" i="18"/>
  <c r="S47" i="18" s="1"/>
  <c r="N47" i="18"/>
  <c r="O47" i="18"/>
  <c r="P47" i="18"/>
  <c r="Q47" i="18"/>
  <c r="R47" i="18"/>
  <c r="U47" i="18"/>
  <c r="L48" i="18"/>
  <c r="M48" i="18"/>
  <c r="T48" i="18" s="1"/>
  <c r="N48" i="18"/>
  <c r="O48" i="18"/>
  <c r="P48" i="18"/>
  <c r="Q48" i="18"/>
  <c r="R48" i="18"/>
  <c r="S48" i="18"/>
  <c r="U48" i="18"/>
  <c r="V48" i="18"/>
  <c r="L49" i="18"/>
  <c r="M49" i="18"/>
  <c r="N49" i="18"/>
  <c r="O49" i="18"/>
  <c r="P49" i="18"/>
  <c r="U49" i="18" s="1"/>
  <c r="Q49" i="18"/>
  <c r="R49" i="18"/>
  <c r="V49" i="18" s="1"/>
  <c r="S49" i="18"/>
  <c r="T49" i="18"/>
  <c r="L50" i="18"/>
  <c r="M50" i="18"/>
  <c r="S50" i="18" s="1"/>
  <c r="V50" i="18" s="1"/>
  <c r="N50" i="18"/>
  <c r="O50" i="18"/>
  <c r="P50" i="18"/>
  <c r="U50" i="18" s="1"/>
  <c r="Q50" i="18"/>
  <c r="R50" i="18"/>
  <c r="T50" i="18"/>
  <c r="L51" i="18"/>
  <c r="M51" i="18"/>
  <c r="S51" i="18" s="1"/>
  <c r="V51" i="18" s="1"/>
  <c r="N51" i="18"/>
  <c r="O51" i="18"/>
  <c r="P51" i="18"/>
  <c r="Q51" i="18"/>
  <c r="R51" i="18"/>
  <c r="U51" i="18"/>
  <c r="L52" i="18"/>
  <c r="M52" i="18"/>
  <c r="T52" i="18" s="1"/>
  <c r="N52" i="18"/>
  <c r="O52" i="18"/>
  <c r="P52" i="18"/>
  <c r="U52" i="18" s="1"/>
  <c r="Q52" i="18"/>
  <c r="R52" i="18"/>
  <c r="V52" i="18" s="1"/>
  <c r="S52" i="18"/>
  <c r="L53" i="18"/>
  <c r="M53" i="18"/>
  <c r="N53" i="18"/>
  <c r="O53" i="18"/>
  <c r="P53" i="18"/>
  <c r="S53" i="18" s="1"/>
  <c r="V53" i="18" s="1"/>
  <c r="Q53" i="18"/>
  <c r="R53" i="18"/>
  <c r="T53" i="18"/>
  <c r="L54" i="18"/>
  <c r="M54" i="18"/>
  <c r="S54" i="18" s="1"/>
  <c r="N54" i="18"/>
  <c r="O54" i="18"/>
  <c r="P54" i="18"/>
  <c r="Q54" i="18"/>
  <c r="R54" i="18"/>
  <c r="V54" i="18" s="1"/>
  <c r="T54" i="18"/>
  <c r="U54" i="18"/>
  <c r="L55" i="18"/>
  <c r="M55" i="18"/>
  <c r="S55" i="18" s="1"/>
  <c r="N55" i="18"/>
  <c r="O55" i="18"/>
  <c r="P55" i="18"/>
  <c r="Q55" i="18"/>
  <c r="R55" i="18"/>
  <c r="V55" i="18" s="1"/>
  <c r="U55" i="18"/>
  <c r="L56" i="18"/>
  <c r="M56" i="18"/>
  <c r="T56" i="18" s="1"/>
  <c r="N56" i="18"/>
  <c r="O56" i="18"/>
  <c r="P56" i="18"/>
  <c r="Q56" i="18"/>
  <c r="R56" i="18"/>
  <c r="S56" i="18"/>
  <c r="U56" i="18"/>
  <c r="V56" i="18"/>
  <c r="L57" i="18"/>
  <c r="M57" i="18"/>
  <c r="N57" i="18"/>
  <c r="O57" i="18"/>
  <c r="P57" i="18"/>
  <c r="U57" i="18" s="1"/>
  <c r="Q57" i="18"/>
  <c r="R57" i="18"/>
  <c r="V57" i="18" s="1"/>
  <c r="S57" i="18"/>
  <c r="T57" i="18"/>
  <c r="L58" i="18"/>
  <c r="M58" i="18"/>
  <c r="S58" i="18" s="1"/>
  <c r="V58" i="18" s="1"/>
  <c r="N58" i="18"/>
  <c r="O58" i="18"/>
  <c r="P58" i="18"/>
  <c r="U58" i="18" s="1"/>
  <c r="Q58" i="18"/>
  <c r="R58" i="18"/>
  <c r="L59" i="18"/>
  <c r="M59" i="18"/>
  <c r="S59" i="18" s="1"/>
  <c r="V59" i="18" s="1"/>
  <c r="N59" i="18"/>
  <c r="O59" i="18"/>
  <c r="P59" i="18"/>
  <c r="Q59" i="18"/>
  <c r="R59" i="18"/>
  <c r="U59" i="18"/>
  <c r="L60" i="18"/>
  <c r="M60" i="18"/>
  <c r="T60" i="18" s="1"/>
  <c r="N60" i="18"/>
  <c r="O60" i="18"/>
  <c r="P60" i="18"/>
  <c r="Q60" i="18"/>
  <c r="R60" i="18"/>
  <c r="V60" i="18" s="1"/>
  <c r="S60" i="18"/>
  <c r="U60" i="18"/>
  <c r="L61" i="18"/>
  <c r="M61" i="18"/>
  <c r="N61" i="18"/>
  <c r="O61" i="18"/>
  <c r="P61" i="18"/>
  <c r="S61" i="18" s="1"/>
  <c r="V61" i="18" s="1"/>
  <c r="Q61" i="18"/>
  <c r="R61" i="18"/>
  <c r="T61" i="18"/>
  <c r="L62" i="18"/>
  <c r="M62" i="18"/>
  <c r="S62" i="18" s="1"/>
  <c r="N62" i="18"/>
  <c r="O62" i="18"/>
  <c r="P62" i="18"/>
  <c r="Q62" i="18"/>
  <c r="R62" i="18"/>
  <c r="T62" i="18"/>
  <c r="U62" i="18"/>
  <c r="L63" i="18"/>
  <c r="M63" i="18"/>
  <c r="S63" i="18" s="1"/>
  <c r="N63" i="18"/>
  <c r="O63" i="18"/>
  <c r="P63" i="18"/>
  <c r="Q63" i="18"/>
  <c r="R63" i="18"/>
  <c r="U63" i="18"/>
  <c r="L64" i="18"/>
  <c r="M64" i="18"/>
  <c r="T64" i="18" s="1"/>
  <c r="N64" i="18"/>
  <c r="O64" i="18"/>
  <c r="P64" i="18"/>
  <c r="Q64" i="18"/>
  <c r="R64" i="18"/>
  <c r="S64" i="18"/>
  <c r="U64" i="18"/>
  <c r="V64" i="18"/>
  <c r="L65" i="18"/>
  <c r="M65" i="18"/>
  <c r="N65" i="18"/>
  <c r="O65" i="18"/>
  <c r="P65" i="18"/>
  <c r="U65" i="18" s="1"/>
  <c r="Q65" i="18"/>
  <c r="R65" i="18"/>
  <c r="V65" i="18" s="1"/>
  <c r="S65" i="18"/>
  <c r="T65" i="18"/>
  <c r="L66" i="18"/>
  <c r="M66" i="18"/>
  <c r="S66" i="18" s="1"/>
  <c r="V66" i="18" s="1"/>
  <c r="N66" i="18"/>
  <c r="O66" i="18"/>
  <c r="P66" i="18"/>
  <c r="U66" i="18" s="1"/>
  <c r="Q66" i="18"/>
  <c r="R66" i="18"/>
  <c r="T66" i="18"/>
  <c r="L67" i="18"/>
  <c r="M67" i="18"/>
  <c r="S67" i="18" s="1"/>
  <c r="V67" i="18" s="1"/>
  <c r="N67" i="18"/>
  <c r="O67" i="18"/>
  <c r="P67" i="18"/>
  <c r="Q67" i="18"/>
  <c r="R67" i="18"/>
  <c r="U67" i="18"/>
  <c r="L68" i="18"/>
  <c r="M68" i="18"/>
  <c r="T68" i="18" s="1"/>
  <c r="N68" i="18"/>
  <c r="O68" i="18"/>
  <c r="P68" i="18"/>
  <c r="U68" i="18" s="1"/>
  <c r="Q68" i="18"/>
  <c r="R68" i="18"/>
  <c r="V68" i="18" s="1"/>
  <c r="S68" i="18"/>
  <c r="L69" i="18"/>
  <c r="M69" i="18"/>
  <c r="N69" i="18"/>
  <c r="O69" i="18"/>
  <c r="P69" i="18"/>
  <c r="S69" i="18" s="1"/>
  <c r="V69" i="18" s="1"/>
  <c r="Q69" i="18"/>
  <c r="R69" i="18"/>
  <c r="T69" i="18"/>
  <c r="L70" i="18"/>
  <c r="M70" i="18"/>
  <c r="S70" i="18" s="1"/>
  <c r="N70" i="18"/>
  <c r="O70" i="18"/>
  <c r="P70" i="18"/>
  <c r="Q70" i="18"/>
  <c r="R70" i="18"/>
  <c r="V70" i="18" s="1"/>
  <c r="T70" i="18"/>
  <c r="U70" i="18"/>
  <c r="L71" i="18"/>
  <c r="M71" i="18"/>
  <c r="S71" i="18" s="1"/>
  <c r="N71" i="18"/>
  <c r="O71" i="18"/>
  <c r="P71" i="18"/>
  <c r="Q71" i="18"/>
  <c r="R71" i="18"/>
  <c r="V71" i="18" s="1"/>
  <c r="U71" i="18"/>
  <c r="L4" i="17"/>
  <c r="M4" i="17"/>
  <c r="N4" i="17"/>
  <c r="O4" i="17"/>
  <c r="P4" i="17"/>
  <c r="U4" i="17" s="1"/>
  <c r="Q4" i="17"/>
  <c r="R4" i="17"/>
  <c r="S4" i="17"/>
  <c r="T4" i="17"/>
  <c r="V4" i="17"/>
  <c r="L5" i="17"/>
  <c r="M5" i="17"/>
  <c r="N5" i="17"/>
  <c r="O5" i="17"/>
  <c r="P5" i="17"/>
  <c r="S5" i="17" s="1"/>
  <c r="V5" i="17" s="1"/>
  <c r="Q5" i="17"/>
  <c r="R5" i="17"/>
  <c r="T5" i="17"/>
  <c r="L6" i="17"/>
  <c r="M6" i="17"/>
  <c r="N6" i="17"/>
  <c r="O6" i="17"/>
  <c r="P6" i="17"/>
  <c r="Q6" i="17"/>
  <c r="R6" i="17"/>
  <c r="V6" i="17" s="1"/>
  <c r="S6" i="17"/>
  <c r="T6" i="17"/>
  <c r="U6" i="17"/>
  <c r="L7" i="17"/>
  <c r="M7" i="17"/>
  <c r="S7" i="17" s="1"/>
  <c r="N7" i="17"/>
  <c r="O7" i="17"/>
  <c r="P7" i="17"/>
  <c r="U7" i="17" s="1"/>
  <c r="Q7" i="17"/>
  <c r="R7" i="17"/>
  <c r="L8" i="17"/>
  <c r="M8" i="17"/>
  <c r="S8" i="17" s="1"/>
  <c r="V8" i="17" s="1"/>
  <c r="N8" i="17"/>
  <c r="O8" i="17"/>
  <c r="P8" i="17"/>
  <c r="Q8" i="17"/>
  <c r="R8" i="17"/>
  <c r="U8" i="17"/>
  <c r="L9" i="17"/>
  <c r="M9" i="17"/>
  <c r="N9" i="17"/>
  <c r="O9" i="17"/>
  <c r="P9" i="17"/>
  <c r="U9" i="17" s="1"/>
  <c r="Q9" i="17"/>
  <c r="R9" i="17"/>
  <c r="V9" i="17" s="1"/>
  <c r="S9" i="17"/>
  <c r="T9" i="17"/>
  <c r="L10" i="17"/>
  <c r="M10" i="17"/>
  <c r="S10" i="17" s="1"/>
  <c r="V10" i="17" s="1"/>
  <c r="N10" i="17"/>
  <c r="O10" i="17"/>
  <c r="P10" i="17"/>
  <c r="U10" i="17" s="1"/>
  <c r="Q10" i="17"/>
  <c r="R10" i="17"/>
  <c r="T10" i="17"/>
  <c r="L11" i="17"/>
  <c r="M11" i="17"/>
  <c r="S11" i="17" s="1"/>
  <c r="V11" i="17" s="1"/>
  <c r="N11" i="17"/>
  <c r="O11" i="17"/>
  <c r="P11" i="17"/>
  <c r="Q11" i="17"/>
  <c r="R11" i="17"/>
  <c r="T11" i="17"/>
  <c r="U11" i="17"/>
  <c r="L12" i="17"/>
  <c r="M12" i="17"/>
  <c r="N12" i="17"/>
  <c r="O12" i="17"/>
  <c r="P12" i="17"/>
  <c r="U12" i="17" s="1"/>
  <c r="Q12" i="17"/>
  <c r="R12" i="17"/>
  <c r="V12" i="17" s="1"/>
  <c r="S12" i="17"/>
  <c r="T12" i="17"/>
  <c r="L13" i="17"/>
  <c r="M13" i="17"/>
  <c r="N13" i="17"/>
  <c r="O13" i="17"/>
  <c r="P13" i="17"/>
  <c r="S13" i="17" s="1"/>
  <c r="V13" i="17" s="1"/>
  <c r="Q13" i="17"/>
  <c r="R13" i="17"/>
  <c r="T13" i="17"/>
  <c r="L14" i="17"/>
  <c r="M14" i="17"/>
  <c r="N14" i="17"/>
  <c r="O14" i="17"/>
  <c r="P14" i="17"/>
  <c r="Q14" i="17"/>
  <c r="R14" i="17"/>
  <c r="V14" i="17" s="1"/>
  <c r="S14" i="17"/>
  <c r="T14" i="17"/>
  <c r="U14" i="17"/>
  <c r="L15" i="17"/>
  <c r="M15" i="17"/>
  <c r="S15" i="17" s="1"/>
  <c r="N15" i="17"/>
  <c r="O15" i="17"/>
  <c r="P15" i="17"/>
  <c r="U15" i="17" s="1"/>
  <c r="Q15" i="17"/>
  <c r="R15" i="17"/>
  <c r="V15" i="17" s="1"/>
  <c r="L16" i="17"/>
  <c r="M16" i="17"/>
  <c r="S16" i="17" s="1"/>
  <c r="V16" i="17" s="1"/>
  <c r="N16" i="17"/>
  <c r="O16" i="17"/>
  <c r="P16" i="17"/>
  <c r="Q16" i="17"/>
  <c r="R16" i="17"/>
  <c r="U16" i="17"/>
  <c r="L17" i="17"/>
  <c r="M17" i="17"/>
  <c r="N17" i="17"/>
  <c r="O17" i="17"/>
  <c r="P17" i="17"/>
  <c r="U17" i="17" s="1"/>
  <c r="Q17" i="17"/>
  <c r="R17" i="17"/>
  <c r="V17" i="17" s="1"/>
  <c r="S17" i="17"/>
  <c r="T17" i="17"/>
  <c r="L18" i="17"/>
  <c r="M18" i="17"/>
  <c r="S18" i="17" s="1"/>
  <c r="V18" i="17" s="1"/>
  <c r="N18" i="17"/>
  <c r="O18" i="17"/>
  <c r="P18" i="17"/>
  <c r="U18" i="17" s="1"/>
  <c r="Q18" i="17"/>
  <c r="R18" i="17"/>
  <c r="T18" i="17"/>
  <c r="L19" i="17"/>
  <c r="M19" i="17"/>
  <c r="S19" i="17" s="1"/>
  <c r="V19" i="17" s="1"/>
  <c r="N19" i="17"/>
  <c r="O19" i="17"/>
  <c r="P19" i="17"/>
  <c r="Q19" i="17"/>
  <c r="R19" i="17"/>
  <c r="T19" i="17"/>
  <c r="U19" i="17"/>
  <c r="L20" i="17"/>
  <c r="M20" i="17"/>
  <c r="N20" i="17"/>
  <c r="O20" i="17"/>
  <c r="P20" i="17"/>
  <c r="U20" i="17" s="1"/>
  <c r="Q20" i="17"/>
  <c r="R20" i="17"/>
  <c r="V20" i="17" s="1"/>
  <c r="S20" i="17"/>
  <c r="T20" i="17"/>
  <c r="L21" i="17"/>
  <c r="M21" i="17"/>
  <c r="N21" i="17"/>
  <c r="O21" i="17"/>
  <c r="P21" i="17"/>
  <c r="S21" i="17" s="1"/>
  <c r="V21" i="17" s="1"/>
  <c r="Q21" i="17"/>
  <c r="R21" i="17"/>
  <c r="T21" i="17"/>
  <c r="L22" i="17"/>
  <c r="M22" i="17"/>
  <c r="N22" i="17"/>
  <c r="O22" i="17"/>
  <c r="P22" i="17"/>
  <c r="Q22" i="17"/>
  <c r="R22" i="17"/>
  <c r="V22" i="17" s="1"/>
  <c r="S22" i="17"/>
  <c r="T22" i="17"/>
  <c r="U22" i="17"/>
  <c r="L23" i="17"/>
  <c r="M23" i="17"/>
  <c r="S23" i="17" s="1"/>
  <c r="N23" i="17"/>
  <c r="O23" i="17"/>
  <c r="P23" i="17"/>
  <c r="U23" i="17" s="1"/>
  <c r="Q23" i="17"/>
  <c r="R23" i="17"/>
  <c r="L24" i="17"/>
  <c r="M24" i="17"/>
  <c r="S24" i="17" s="1"/>
  <c r="V24" i="17" s="1"/>
  <c r="N24" i="17"/>
  <c r="O24" i="17"/>
  <c r="P24" i="17"/>
  <c r="Q24" i="17"/>
  <c r="R24" i="17"/>
  <c r="U24" i="17"/>
  <c r="L25" i="17"/>
  <c r="M25" i="17"/>
  <c r="N25" i="17"/>
  <c r="O25" i="17"/>
  <c r="P25" i="17"/>
  <c r="U25" i="17" s="1"/>
  <c r="Q25" i="17"/>
  <c r="R25" i="17"/>
  <c r="V25" i="17" s="1"/>
  <c r="S25" i="17"/>
  <c r="T25" i="17"/>
  <c r="L26" i="17"/>
  <c r="M26" i="17"/>
  <c r="S26" i="17" s="1"/>
  <c r="V26" i="17" s="1"/>
  <c r="N26" i="17"/>
  <c r="O26" i="17"/>
  <c r="P26" i="17"/>
  <c r="U26" i="17" s="1"/>
  <c r="Q26" i="17"/>
  <c r="R26" i="17"/>
  <c r="T26" i="17"/>
  <c r="L27" i="17"/>
  <c r="M27" i="17"/>
  <c r="S27" i="17" s="1"/>
  <c r="V27" i="17" s="1"/>
  <c r="N27" i="17"/>
  <c r="O27" i="17"/>
  <c r="P27" i="17"/>
  <c r="Q27" i="17"/>
  <c r="R27" i="17"/>
  <c r="T27" i="17"/>
  <c r="U27" i="17"/>
  <c r="L28" i="17"/>
  <c r="M28" i="17"/>
  <c r="N28" i="17"/>
  <c r="O28" i="17"/>
  <c r="P28" i="17"/>
  <c r="U28" i="17" s="1"/>
  <c r="Q28" i="17"/>
  <c r="R28" i="17"/>
  <c r="V28" i="17" s="1"/>
  <c r="S28" i="17"/>
  <c r="T28" i="17"/>
  <c r="L29" i="17"/>
  <c r="M29" i="17"/>
  <c r="N29" i="17"/>
  <c r="O29" i="17"/>
  <c r="P29" i="17"/>
  <c r="S29" i="17" s="1"/>
  <c r="V29" i="17" s="1"/>
  <c r="Q29" i="17"/>
  <c r="R29" i="17"/>
  <c r="T29" i="17"/>
  <c r="L30" i="17"/>
  <c r="M30" i="17"/>
  <c r="N30" i="17"/>
  <c r="O30" i="17"/>
  <c r="P30" i="17"/>
  <c r="Q30" i="17"/>
  <c r="R30" i="17"/>
  <c r="V30" i="17" s="1"/>
  <c r="S30" i="17"/>
  <c r="T30" i="17"/>
  <c r="U30" i="17"/>
  <c r="L31" i="17"/>
  <c r="M31" i="17"/>
  <c r="S31" i="17" s="1"/>
  <c r="N31" i="17"/>
  <c r="O31" i="17"/>
  <c r="P31" i="17"/>
  <c r="U31" i="17" s="1"/>
  <c r="Q31" i="17"/>
  <c r="R31" i="17"/>
  <c r="V31" i="17" s="1"/>
  <c r="L32" i="17"/>
  <c r="M32" i="17"/>
  <c r="S32" i="17" s="1"/>
  <c r="V32" i="17" s="1"/>
  <c r="N32" i="17"/>
  <c r="O32" i="17"/>
  <c r="P32" i="17"/>
  <c r="Q32" i="17"/>
  <c r="R32" i="17"/>
  <c r="U32" i="17"/>
  <c r="L33" i="17"/>
  <c r="M33" i="17"/>
  <c r="N33" i="17"/>
  <c r="O33" i="17"/>
  <c r="P33" i="17"/>
  <c r="U33" i="17" s="1"/>
  <c r="Q33" i="17"/>
  <c r="R33" i="17"/>
  <c r="V33" i="17" s="1"/>
  <c r="S33" i="17"/>
  <c r="T33" i="17"/>
  <c r="L34" i="17"/>
  <c r="M34" i="17"/>
  <c r="S34" i="17" s="1"/>
  <c r="V34" i="17" s="1"/>
  <c r="N34" i="17"/>
  <c r="O34" i="17"/>
  <c r="P34" i="17"/>
  <c r="U34" i="17" s="1"/>
  <c r="Q34" i="17"/>
  <c r="R34" i="17"/>
  <c r="L35" i="17"/>
  <c r="M35" i="17"/>
  <c r="S35" i="17" s="1"/>
  <c r="V35" i="17" s="1"/>
  <c r="N35" i="17"/>
  <c r="O35" i="17"/>
  <c r="P35" i="17"/>
  <c r="Q35" i="17"/>
  <c r="R35" i="17"/>
  <c r="T35" i="17"/>
  <c r="U35" i="17"/>
  <c r="L36" i="17"/>
  <c r="M36" i="17"/>
  <c r="N36" i="17"/>
  <c r="O36" i="17"/>
  <c r="P36" i="17"/>
  <c r="U36" i="17" s="1"/>
  <c r="Q36" i="17"/>
  <c r="R36" i="17"/>
  <c r="V36" i="17" s="1"/>
  <c r="S36" i="17"/>
  <c r="T36" i="17"/>
  <c r="L37" i="17"/>
  <c r="M37" i="17"/>
  <c r="S37" i="17" s="1"/>
  <c r="V37" i="17" s="1"/>
  <c r="N37" i="17"/>
  <c r="O37" i="17"/>
  <c r="P37" i="17"/>
  <c r="U37" i="17" s="1"/>
  <c r="Q37" i="17"/>
  <c r="R37" i="17"/>
  <c r="T37" i="17"/>
  <c r="L38" i="17"/>
  <c r="M38" i="17"/>
  <c r="N38" i="17"/>
  <c r="O38" i="17"/>
  <c r="P38" i="17"/>
  <c r="Q38" i="17"/>
  <c r="R38" i="17"/>
  <c r="V38" i="17" s="1"/>
  <c r="S38" i="17"/>
  <c r="T38" i="17"/>
  <c r="U38" i="17"/>
  <c r="L39" i="17"/>
  <c r="M39" i="17"/>
  <c r="S39" i="17" s="1"/>
  <c r="N39" i="17"/>
  <c r="O39" i="17"/>
  <c r="P39" i="17"/>
  <c r="U39" i="17" s="1"/>
  <c r="Q39" i="17"/>
  <c r="R39" i="17"/>
  <c r="L40" i="17"/>
  <c r="M40" i="17"/>
  <c r="S40" i="17" s="1"/>
  <c r="V40" i="17" s="1"/>
  <c r="N40" i="17"/>
  <c r="O40" i="17"/>
  <c r="P40" i="17"/>
  <c r="Q40" i="17"/>
  <c r="R40" i="17"/>
  <c r="U40" i="17"/>
  <c r="L41" i="17"/>
  <c r="M41" i="17"/>
  <c r="N41" i="17"/>
  <c r="O41" i="17"/>
  <c r="P41" i="17"/>
  <c r="U41" i="17" s="1"/>
  <c r="Q41" i="17"/>
  <c r="R41" i="17"/>
  <c r="V41" i="17" s="1"/>
  <c r="S41" i="17"/>
  <c r="T41" i="17"/>
  <c r="L42" i="17"/>
  <c r="M42" i="17"/>
  <c r="N42" i="17"/>
  <c r="O42" i="17"/>
  <c r="P42" i="17"/>
  <c r="U42" i="17" s="1"/>
  <c r="Q42" i="17"/>
  <c r="R42" i="17"/>
  <c r="L43" i="17"/>
  <c r="M43" i="17"/>
  <c r="N43" i="17"/>
  <c r="O43" i="17"/>
  <c r="P43" i="17"/>
  <c r="U43" i="17" s="1"/>
  <c r="Q43" i="17"/>
  <c r="R43" i="17"/>
  <c r="T43" i="17"/>
  <c r="L44" i="17"/>
  <c r="M44" i="17"/>
  <c r="N44" i="17"/>
  <c r="O44" i="17"/>
  <c r="P44" i="17"/>
  <c r="U44" i="17" s="1"/>
  <c r="Q44" i="17"/>
  <c r="R44" i="17"/>
  <c r="T44" i="17"/>
  <c r="L45" i="17"/>
  <c r="M45" i="17"/>
  <c r="S45" i="17" s="1"/>
  <c r="V45" i="17" s="1"/>
  <c r="N45" i="17"/>
  <c r="O45" i="17"/>
  <c r="P45" i="17"/>
  <c r="Q45" i="17"/>
  <c r="R45" i="17"/>
  <c r="T45" i="17"/>
  <c r="U45" i="17"/>
  <c r="L46" i="17"/>
  <c r="M46" i="17"/>
  <c r="N46" i="17"/>
  <c r="O46" i="17"/>
  <c r="P46" i="17"/>
  <c r="Q46" i="17"/>
  <c r="R46" i="17"/>
  <c r="V46" i="17" s="1"/>
  <c r="S46" i="17"/>
  <c r="T46" i="17"/>
  <c r="U46" i="17"/>
  <c r="L47" i="17"/>
  <c r="M47" i="17"/>
  <c r="S47" i="17" s="1"/>
  <c r="V47" i="17" s="1"/>
  <c r="N47" i="17"/>
  <c r="O47" i="17"/>
  <c r="P47" i="17"/>
  <c r="U47" i="17" s="1"/>
  <c r="Q47" i="17"/>
  <c r="R47" i="17"/>
  <c r="L48" i="17"/>
  <c r="M48" i="17"/>
  <c r="S48" i="17" s="1"/>
  <c r="V48" i="17" s="1"/>
  <c r="N48" i="17"/>
  <c r="O48" i="17"/>
  <c r="P48" i="17"/>
  <c r="Q48" i="17"/>
  <c r="R48" i="17"/>
  <c r="U48" i="17"/>
  <c r="L49" i="17"/>
  <c r="M49" i="17"/>
  <c r="N49" i="17"/>
  <c r="O49" i="17"/>
  <c r="P49" i="17"/>
  <c r="U49" i="17" s="1"/>
  <c r="Q49" i="17"/>
  <c r="R49" i="17"/>
  <c r="V49" i="17" s="1"/>
  <c r="S49" i="17"/>
  <c r="T49" i="17"/>
  <c r="L50" i="17"/>
  <c r="M50" i="17"/>
  <c r="S50" i="17" s="1"/>
  <c r="V50" i="17" s="1"/>
  <c r="N50" i="17"/>
  <c r="O50" i="17"/>
  <c r="P50" i="17"/>
  <c r="U50" i="17" s="1"/>
  <c r="Q50" i="17"/>
  <c r="R50" i="17"/>
  <c r="L51" i="17"/>
  <c r="M51" i="17"/>
  <c r="N51" i="17"/>
  <c r="O51" i="17"/>
  <c r="P51" i="17"/>
  <c r="Q51" i="17"/>
  <c r="R51" i="17"/>
  <c r="V51" i="17" s="1"/>
  <c r="S51" i="17"/>
  <c r="T51" i="17"/>
  <c r="U51" i="17"/>
  <c r="L52" i="17"/>
  <c r="M52" i="17"/>
  <c r="N52" i="17"/>
  <c r="O52" i="17"/>
  <c r="P52" i="17"/>
  <c r="U52" i="17" s="1"/>
  <c r="Q52" i="17"/>
  <c r="R52" i="17"/>
  <c r="T52" i="17"/>
  <c r="L53" i="17"/>
  <c r="M53" i="17"/>
  <c r="S53" i="17" s="1"/>
  <c r="V53" i="17" s="1"/>
  <c r="N53" i="17"/>
  <c r="O53" i="17"/>
  <c r="P53" i="17"/>
  <c r="Q53" i="17"/>
  <c r="R53" i="17"/>
  <c r="U53" i="17"/>
  <c r="L54" i="17"/>
  <c r="M54" i="17"/>
  <c r="N54" i="17"/>
  <c r="O54" i="17"/>
  <c r="P54" i="17"/>
  <c r="Q54" i="17"/>
  <c r="R54" i="17"/>
  <c r="V54" i="17" s="1"/>
  <c r="S54" i="17"/>
  <c r="T54" i="17"/>
  <c r="U54" i="17"/>
  <c r="L55" i="17"/>
  <c r="M55" i="17"/>
  <c r="S55" i="17" s="1"/>
  <c r="V55" i="17" s="1"/>
  <c r="N55" i="17"/>
  <c r="O55" i="17"/>
  <c r="P55" i="17"/>
  <c r="U55" i="17" s="1"/>
  <c r="Q55" i="17"/>
  <c r="R55" i="17"/>
  <c r="L56" i="17"/>
  <c r="M56" i="17"/>
  <c r="S56" i="17" s="1"/>
  <c r="V56" i="17" s="1"/>
  <c r="N56" i="17"/>
  <c r="O56" i="17"/>
  <c r="P56" i="17"/>
  <c r="Q56" i="17"/>
  <c r="R56" i="17"/>
  <c r="T56" i="17"/>
  <c r="U56" i="17"/>
  <c r="L28" i="16"/>
  <c r="M28" i="16"/>
  <c r="N28" i="16"/>
  <c r="O28" i="16"/>
  <c r="P28" i="16"/>
  <c r="U28" i="16" s="1"/>
  <c r="Q28" i="16"/>
  <c r="R28" i="16"/>
  <c r="S28" i="16"/>
  <c r="V28" i="16" s="1"/>
  <c r="T28" i="16"/>
  <c r="L29" i="16"/>
  <c r="M29" i="16"/>
  <c r="S29" i="16" s="1"/>
  <c r="V29" i="16" s="1"/>
  <c r="N29" i="16"/>
  <c r="O29" i="16"/>
  <c r="P29" i="16"/>
  <c r="U29" i="16" s="1"/>
  <c r="Q29" i="16"/>
  <c r="R29" i="16"/>
  <c r="L30" i="16"/>
  <c r="M30" i="16"/>
  <c r="S30" i="16" s="1"/>
  <c r="N30" i="16"/>
  <c r="O30" i="16"/>
  <c r="P30" i="16"/>
  <c r="Q30" i="16"/>
  <c r="R30" i="16"/>
  <c r="V30" i="16" s="1"/>
  <c r="U30" i="16"/>
  <c r="L31" i="16"/>
  <c r="M31" i="16"/>
  <c r="S31" i="16" s="1"/>
  <c r="N31" i="16"/>
  <c r="O31" i="16"/>
  <c r="P31" i="16"/>
  <c r="U31" i="16" s="1"/>
  <c r="Q31" i="16"/>
  <c r="R31" i="16"/>
  <c r="V31" i="16" s="1"/>
  <c r="L32" i="16"/>
  <c r="M32" i="16"/>
  <c r="S32" i="16" s="1"/>
  <c r="N32" i="16"/>
  <c r="O32" i="16"/>
  <c r="P32" i="16"/>
  <c r="Q32" i="16"/>
  <c r="R32" i="16"/>
  <c r="V32" i="16" s="1"/>
  <c r="T32" i="16"/>
  <c r="U32" i="16"/>
  <c r="L33" i="16"/>
  <c r="M33" i="16"/>
  <c r="N33" i="16"/>
  <c r="O33" i="16"/>
  <c r="P33" i="16"/>
  <c r="U33" i="16" s="1"/>
  <c r="Q33" i="16"/>
  <c r="R33" i="16"/>
  <c r="V33" i="16" s="1"/>
  <c r="S33" i="16"/>
  <c r="T33" i="16"/>
  <c r="L34" i="16"/>
  <c r="M34" i="16"/>
  <c r="S34" i="16" s="1"/>
  <c r="V34" i="16" s="1"/>
  <c r="N34" i="16"/>
  <c r="O34" i="16"/>
  <c r="P34" i="16"/>
  <c r="U34" i="16" s="1"/>
  <c r="Q34" i="16"/>
  <c r="R34" i="16"/>
  <c r="T34" i="16"/>
  <c r="L35" i="16"/>
  <c r="M35" i="16"/>
  <c r="N35" i="16"/>
  <c r="O35" i="16"/>
  <c r="P35" i="16"/>
  <c r="Q35" i="16"/>
  <c r="R35" i="16"/>
  <c r="S35" i="16"/>
  <c r="T35" i="16"/>
  <c r="U35" i="16"/>
  <c r="V35" i="16"/>
  <c r="L36" i="16"/>
  <c r="M36" i="16"/>
  <c r="T36" i="16" s="1"/>
  <c r="N36" i="16"/>
  <c r="O36" i="16"/>
  <c r="P36" i="16"/>
  <c r="U36" i="16" s="1"/>
  <c r="Q36" i="16"/>
  <c r="R36" i="16"/>
  <c r="S36" i="16"/>
  <c r="V36" i="16" s="1"/>
  <c r="L37" i="16"/>
  <c r="M37" i="16"/>
  <c r="S37" i="16" s="1"/>
  <c r="V37" i="16" s="1"/>
  <c r="N37" i="16"/>
  <c r="O37" i="16"/>
  <c r="P37" i="16"/>
  <c r="U37" i="16" s="1"/>
  <c r="Q37" i="16"/>
  <c r="R37" i="16"/>
  <c r="L38" i="16"/>
  <c r="M38" i="16"/>
  <c r="S38" i="16" s="1"/>
  <c r="N38" i="16"/>
  <c r="O38" i="16"/>
  <c r="P38" i="16"/>
  <c r="Q38" i="16"/>
  <c r="R38" i="16"/>
  <c r="U38" i="16"/>
  <c r="L39" i="16"/>
  <c r="M39" i="16"/>
  <c r="S39" i="16" s="1"/>
  <c r="N39" i="16"/>
  <c r="O39" i="16"/>
  <c r="P39" i="16"/>
  <c r="U39" i="16" s="1"/>
  <c r="Q39" i="16"/>
  <c r="R39" i="16"/>
  <c r="L40" i="16"/>
  <c r="M40" i="16"/>
  <c r="S40" i="16" s="1"/>
  <c r="N40" i="16"/>
  <c r="O40" i="16"/>
  <c r="P40" i="16"/>
  <c r="Q40" i="16"/>
  <c r="R40" i="16"/>
  <c r="T40" i="16"/>
  <c r="U40" i="16"/>
  <c r="L41" i="16"/>
  <c r="M41" i="16"/>
  <c r="N41" i="16"/>
  <c r="O41" i="16"/>
  <c r="P41" i="16"/>
  <c r="U41" i="16" s="1"/>
  <c r="Q41" i="16"/>
  <c r="R41" i="16"/>
  <c r="V41" i="16" s="1"/>
  <c r="S41" i="16"/>
  <c r="T41" i="16"/>
  <c r="L42" i="16"/>
  <c r="M42" i="16"/>
  <c r="S42" i="16" s="1"/>
  <c r="V42" i="16" s="1"/>
  <c r="N42" i="16"/>
  <c r="O42" i="16"/>
  <c r="P42" i="16"/>
  <c r="U42" i="16" s="1"/>
  <c r="Q42" i="16"/>
  <c r="R42" i="16"/>
  <c r="T42" i="16"/>
  <c r="L43" i="16"/>
  <c r="M43" i="16"/>
  <c r="N43" i="16"/>
  <c r="O43" i="16"/>
  <c r="P43" i="16"/>
  <c r="Q43" i="16"/>
  <c r="R43" i="16"/>
  <c r="S43" i="16"/>
  <c r="T43" i="16"/>
  <c r="U43" i="16"/>
  <c r="V43" i="16"/>
  <c r="L44" i="16"/>
  <c r="M44" i="16"/>
  <c r="N44" i="16"/>
  <c r="O44" i="16"/>
  <c r="P44" i="16"/>
  <c r="U44" i="16" s="1"/>
  <c r="Q44" i="16"/>
  <c r="R44" i="16"/>
  <c r="S44" i="16"/>
  <c r="V44" i="16" s="1"/>
  <c r="T44" i="16"/>
  <c r="L45" i="16"/>
  <c r="M45" i="16"/>
  <c r="S45" i="16" s="1"/>
  <c r="V45" i="16" s="1"/>
  <c r="N45" i="16"/>
  <c r="O45" i="16"/>
  <c r="P45" i="16"/>
  <c r="U45" i="16" s="1"/>
  <c r="Q45" i="16"/>
  <c r="R45" i="16"/>
  <c r="L46" i="16"/>
  <c r="M46" i="16"/>
  <c r="S46" i="16" s="1"/>
  <c r="N46" i="16"/>
  <c r="O46" i="16"/>
  <c r="P46" i="16"/>
  <c r="Q46" i="16"/>
  <c r="R46" i="16"/>
  <c r="V46" i="16" s="1"/>
  <c r="U46" i="16"/>
  <c r="L47" i="16"/>
  <c r="M47" i="16"/>
  <c r="S47" i="16" s="1"/>
  <c r="N47" i="16"/>
  <c r="O47" i="16"/>
  <c r="P47" i="16"/>
  <c r="U47" i="16" s="1"/>
  <c r="Q47" i="16"/>
  <c r="R47" i="16"/>
  <c r="V47" i="16" s="1"/>
  <c r="L48" i="16"/>
  <c r="M48" i="16"/>
  <c r="S48" i="16" s="1"/>
  <c r="N48" i="16"/>
  <c r="O48" i="16"/>
  <c r="P48" i="16"/>
  <c r="Q48" i="16"/>
  <c r="R48" i="16"/>
  <c r="U48" i="16"/>
  <c r="L49" i="16"/>
  <c r="M49" i="16"/>
  <c r="N49" i="16"/>
  <c r="O49" i="16"/>
  <c r="P49" i="16"/>
  <c r="U49" i="16" s="1"/>
  <c r="Q49" i="16"/>
  <c r="R49" i="16"/>
  <c r="V49" i="16" s="1"/>
  <c r="S49" i="16"/>
  <c r="T49" i="16"/>
  <c r="L50" i="16"/>
  <c r="M50" i="16"/>
  <c r="S50" i="16" s="1"/>
  <c r="V50" i="16" s="1"/>
  <c r="N50" i="16"/>
  <c r="O50" i="16"/>
  <c r="P50" i="16"/>
  <c r="U50" i="16" s="1"/>
  <c r="Q50" i="16"/>
  <c r="R50" i="16"/>
  <c r="T50" i="16"/>
  <c r="L51" i="16"/>
  <c r="M51" i="16"/>
  <c r="N51" i="16"/>
  <c r="O51" i="16"/>
  <c r="P51" i="16"/>
  <c r="Q51" i="16"/>
  <c r="R51" i="16"/>
  <c r="S51" i="16"/>
  <c r="T51" i="16"/>
  <c r="U51" i="16"/>
  <c r="V51" i="16"/>
  <c r="L52" i="16"/>
  <c r="M52" i="16"/>
  <c r="T52" i="16" s="1"/>
  <c r="N52" i="16"/>
  <c r="O52" i="16"/>
  <c r="P52" i="16"/>
  <c r="U52" i="16" s="1"/>
  <c r="Q52" i="16"/>
  <c r="R52" i="16"/>
  <c r="S52" i="16"/>
  <c r="V52" i="16" s="1"/>
  <c r="L53" i="16"/>
  <c r="M53" i="16"/>
  <c r="S53" i="16" s="1"/>
  <c r="V53" i="16" s="1"/>
  <c r="N53" i="16"/>
  <c r="O53" i="16"/>
  <c r="P53" i="16"/>
  <c r="U53" i="16" s="1"/>
  <c r="Q53" i="16"/>
  <c r="R53" i="16"/>
  <c r="L54" i="16"/>
  <c r="M54" i="16"/>
  <c r="T54" i="16" s="1"/>
  <c r="N54" i="16"/>
  <c r="O54" i="16"/>
  <c r="P54" i="16"/>
  <c r="Q54" i="16"/>
  <c r="R54" i="16"/>
  <c r="V54" i="16" s="1"/>
  <c r="S54" i="16"/>
  <c r="U54" i="16"/>
  <c r="L55" i="16"/>
  <c r="M55" i="16"/>
  <c r="S55" i="16" s="1"/>
  <c r="N55" i="16"/>
  <c r="O55" i="16"/>
  <c r="P55" i="16"/>
  <c r="U55" i="16" s="1"/>
  <c r="Q55" i="16"/>
  <c r="R55" i="16"/>
  <c r="L56" i="16"/>
  <c r="M56" i="16"/>
  <c r="S56" i="16" s="1"/>
  <c r="N56" i="16"/>
  <c r="O56" i="16"/>
  <c r="P56" i="16"/>
  <c r="Q56" i="16"/>
  <c r="R56" i="16"/>
  <c r="V56" i="16" s="1"/>
  <c r="U56" i="16"/>
  <c r="L57" i="16"/>
  <c r="M57" i="16"/>
  <c r="N57" i="16"/>
  <c r="O57" i="16"/>
  <c r="P57" i="16"/>
  <c r="U57" i="16" s="1"/>
  <c r="Q57" i="16"/>
  <c r="R57" i="16"/>
  <c r="V57" i="16" s="1"/>
  <c r="S57" i="16"/>
  <c r="T57" i="16"/>
  <c r="L58" i="16"/>
  <c r="M58" i="16"/>
  <c r="S58" i="16" s="1"/>
  <c r="V58" i="16" s="1"/>
  <c r="N58" i="16"/>
  <c r="O58" i="16"/>
  <c r="P58" i="16"/>
  <c r="U58" i="16" s="1"/>
  <c r="Q58" i="16"/>
  <c r="R58" i="16"/>
  <c r="T58" i="16"/>
  <c r="L59" i="16"/>
  <c r="M59" i="16"/>
  <c r="N59" i="16"/>
  <c r="O59" i="16"/>
  <c r="P59" i="16"/>
  <c r="Q59" i="16"/>
  <c r="R59" i="16"/>
  <c r="S59" i="16"/>
  <c r="T59" i="16"/>
  <c r="U59" i="16"/>
  <c r="V59" i="16"/>
  <c r="L60" i="16"/>
  <c r="M60" i="16"/>
  <c r="T60" i="16" s="1"/>
  <c r="N60" i="16"/>
  <c r="O60" i="16"/>
  <c r="P60" i="16"/>
  <c r="U60" i="16" s="1"/>
  <c r="Q60" i="16"/>
  <c r="R60" i="16"/>
  <c r="S60" i="16"/>
  <c r="V60" i="16" s="1"/>
  <c r="L61" i="16"/>
  <c r="M61" i="16"/>
  <c r="S61" i="16" s="1"/>
  <c r="V61" i="16" s="1"/>
  <c r="N61" i="16"/>
  <c r="O61" i="16"/>
  <c r="P61" i="16"/>
  <c r="U61" i="16" s="1"/>
  <c r="Q61" i="16"/>
  <c r="R61" i="16"/>
  <c r="L62" i="16"/>
  <c r="M62" i="16"/>
  <c r="T62" i="16" s="1"/>
  <c r="N62" i="16"/>
  <c r="O62" i="16"/>
  <c r="P62" i="16"/>
  <c r="Q62" i="16"/>
  <c r="R62" i="16"/>
  <c r="V62" i="16" s="1"/>
  <c r="S62" i="16"/>
  <c r="U62" i="16"/>
  <c r="L63" i="16"/>
  <c r="M63" i="16"/>
  <c r="S63" i="16" s="1"/>
  <c r="N63" i="16"/>
  <c r="O63" i="16"/>
  <c r="P63" i="16"/>
  <c r="U63" i="16" s="1"/>
  <c r="Q63" i="16"/>
  <c r="R63" i="16"/>
  <c r="V63" i="16" s="1"/>
  <c r="L64" i="16"/>
  <c r="M64" i="16"/>
  <c r="S64" i="16" s="1"/>
  <c r="N64" i="16"/>
  <c r="O64" i="16"/>
  <c r="P64" i="16"/>
  <c r="Q64" i="16"/>
  <c r="R64" i="16"/>
  <c r="U64" i="16"/>
  <c r="L65" i="16"/>
  <c r="M65" i="16"/>
  <c r="N65" i="16"/>
  <c r="O65" i="16"/>
  <c r="P65" i="16"/>
  <c r="U65" i="16" s="1"/>
  <c r="Q65" i="16"/>
  <c r="R65" i="16"/>
  <c r="V65" i="16" s="1"/>
  <c r="S65" i="16"/>
  <c r="T65" i="16"/>
  <c r="L66" i="16"/>
  <c r="M66" i="16"/>
  <c r="S66" i="16" s="1"/>
  <c r="V66" i="16" s="1"/>
  <c r="N66" i="16"/>
  <c r="O66" i="16"/>
  <c r="P66" i="16"/>
  <c r="U66" i="16" s="1"/>
  <c r="Q66" i="16"/>
  <c r="R66" i="16"/>
  <c r="T66" i="16"/>
  <c r="L67" i="16"/>
  <c r="M67" i="16"/>
  <c r="N67" i="16"/>
  <c r="O67" i="16"/>
  <c r="P67" i="16"/>
  <c r="Q67" i="16"/>
  <c r="R67" i="16"/>
  <c r="S67" i="16"/>
  <c r="T67" i="16"/>
  <c r="U67" i="16"/>
  <c r="V67" i="16"/>
  <c r="L68" i="16"/>
  <c r="M68" i="16"/>
  <c r="T68" i="16" s="1"/>
  <c r="N68" i="16"/>
  <c r="O68" i="16"/>
  <c r="P68" i="16"/>
  <c r="U68" i="16" s="1"/>
  <c r="Q68" i="16"/>
  <c r="R68" i="16"/>
  <c r="S68" i="16"/>
  <c r="V68" i="16" s="1"/>
  <c r="L69" i="16"/>
  <c r="M69" i="16"/>
  <c r="S69" i="16" s="1"/>
  <c r="V69" i="16" s="1"/>
  <c r="N69" i="16"/>
  <c r="O69" i="16"/>
  <c r="P69" i="16"/>
  <c r="U69" i="16" s="1"/>
  <c r="Q69" i="16"/>
  <c r="R69" i="16"/>
  <c r="L70" i="16"/>
  <c r="M70" i="16"/>
  <c r="T70" i="16" s="1"/>
  <c r="N70" i="16"/>
  <c r="O70" i="16"/>
  <c r="P70" i="16"/>
  <c r="Q70" i="16"/>
  <c r="R70" i="16"/>
  <c r="V70" i="16" s="1"/>
  <c r="S70" i="16"/>
  <c r="U70" i="16"/>
  <c r="L71" i="16"/>
  <c r="M71" i="16"/>
  <c r="S71" i="16" s="1"/>
  <c r="N71" i="16"/>
  <c r="O71" i="16"/>
  <c r="P71" i="16"/>
  <c r="U71" i="16" s="1"/>
  <c r="Q71" i="16"/>
  <c r="R71" i="16"/>
  <c r="V71" i="16" s="1"/>
  <c r="L72" i="16"/>
  <c r="M72" i="16"/>
  <c r="S72" i="16" s="1"/>
  <c r="N72" i="16"/>
  <c r="O72" i="16"/>
  <c r="P72" i="16"/>
  <c r="Q72" i="16"/>
  <c r="R72" i="16"/>
  <c r="V72" i="16" s="1"/>
  <c r="U72" i="16"/>
  <c r="L73" i="16"/>
  <c r="M73" i="16"/>
  <c r="N73" i="16"/>
  <c r="O73" i="16"/>
  <c r="P73" i="16"/>
  <c r="U73" i="16" s="1"/>
  <c r="Q73" i="16"/>
  <c r="R73" i="16"/>
  <c r="V73" i="16" s="1"/>
  <c r="S73" i="16"/>
  <c r="T73" i="16"/>
  <c r="L74" i="16"/>
  <c r="M74" i="16"/>
  <c r="S74" i="16" s="1"/>
  <c r="V74" i="16" s="1"/>
  <c r="N74" i="16"/>
  <c r="O74" i="16"/>
  <c r="P74" i="16"/>
  <c r="U74" i="16" s="1"/>
  <c r="Q74" i="16"/>
  <c r="R74" i="16"/>
  <c r="T74" i="16"/>
  <c r="L75" i="16"/>
  <c r="M75" i="16"/>
  <c r="N75" i="16"/>
  <c r="O75" i="16"/>
  <c r="P75" i="16"/>
  <c r="Q75" i="16"/>
  <c r="R75" i="16"/>
  <c r="S75" i="16"/>
  <c r="T75" i="16"/>
  <c r="U75" i="16"/>
  <c r="V75" i="16"/>
  <c r="L76" i="16"/>
  <c r="M76" i="16"/>
  <c r="T76" i="16" s="1"/>
  <c r="N76" i="16"/>
  <c r="O76" i="16"/>
  <c r="P76" i="16"/>
  <c r="U76" i="16" s="1"/>
  <c r="Q76" i="16"/>
  <c r="R76" i="16"/>
  <c r="S76" i="16"/>
  <c r="V76" i="16" s="1"/>
  <c r="L77" i="16"/>
  <c r="M77" i="16"/>
  <c r="S77" i="16" s="1"/>
  <c r="V77" i="16" s="1"/>
  <c r="N77" i="16"/>
  <c r="O77" i="16"/>
  <c r="P77" i="16"/>
  <c r="U77" i="16" s="1"/>
  <c r="Q77" i="16"/>
  <c r="R77" i="16"/>
  <c r="L78" i="16"/>
  <c r="M78" i="16"/>
  <c r="T78" i="16" s="1"/>
  <c r="N78" i="16"/>
  <c r="O78" i="16"/>
  <c r="P78" i="16"/>
  <c r="Q78" i="16"/>
  <c r="R78" i="16"/>
  <c r="V78" i="16" s="1"/>
  <c r="S78" i="16"/>
  <c r="U78" i="16"/>
  <c r="L79" i="16"/>
  <c r="M79" i="16"/>
  <c r="S79" i="16" s="1"/>
  <c r="N79" i="16"/>
  <c r="O79" i="16"/>
  <c r="P79" i="16"/>
  <c r="U79" i="16" s="1"/>
  <c r="Q79" i="16"/>
  <c r="R79" i="16"/>
  <c r="L80" i="16"/>
  <c r="M80" i="16"/>
  <c r="S80" i="16" s="1"/>
  <c r="N80" i="16"/>
  <c r="O80" i="16"/>
  <c r="P80" i="16"/>
  <c r="Q80" i="16"/>
  <c r="R80" i="16"/>
  <c r="U80" i="16"/>
  <c r="L81" i="16"/>
  <c r="M81" i="16"/>
  <c r="N81" i="16"/>
  <c r="O81" i="16"/>
  <c r="P81" i="16"/>
  <c r="U81" i="16" s="1"/>
  <c r="Q81" i="16"/>
  <c r="R81" i="16"/>
  <c r="V81" i="16" s="1"/>
  <c r="S81" i="16"/>
  <c r="T81" i="16"/>
  <c r="L82" i="16"/>
  <c r="M82" i="16"/>
  <c r="S82" i="16" s="1"/>
  <c r="V82" i="16" s="1"/>
  <c r="N82" i="16"/>
  <c r="O82" i="16"/>
  <c r="P82" i="16"/>
  <c r="U82" i="16" s="1"/>
  <c r="Q82" i="16"/>
  <c r="R82" i="16"/>
  <c r="T82" i="16"/>
  <c r="L83" i="16"/>
  <c r="M83" i="16"/>
  <c r="N83" i="16"/>
  <c r="O83" i="16"/>
  <c r="P83" i="16"/>
  <c r="Q83" i="16"/>
  <c r="R83" i="16"/>
  <c r="S83" i="16"/>
  <c r="T83" i="16"/>
  <c r="U83" i="16"/>
  <c r="V83" i="16"/>
  <c r="L84" i="16"/>
  <c r="M84" i="16"/>
  <c r="T84" i="16" s="1"/>
  <c r="N84" i="16"/>
  <c r="O84" i="16"/>
  <c r="P84" i="16"/>
  <c r="U84" i="16" s="1"/>
  <c r="Q84" i="16"/>
  <c r="R84" i="16"/>
  <c r="S84" i="16"/>
  <c r="V84" i="16" s="1"/>
  <c r="L85" i="16"/>
  <c r="M85" i="16"/>
  <c r="S85" i="16" s="1"/>
  <c r="V85" i="16" s="1"/>
  <c r="N85" i="16"/>
  <c r="O85" i="16"/>
  <c r="P85" i="16"/>
  <c r="U85" i="16" s="1"/>
  <c r="Q85" i="16"/>
  <c r="R85" i="16"/>
  <c r="L86" i="16"/>
  <c r="M86" i="16"/>
  <c r="T86" i="16" s="1"/>
  <c r="N86" i="16"/>
  <c r="O86" i="16"/>
  <c r="P86" i="16"/>
  <c r="Q86" i="16"/>
  <c r="R86" i="16"/>
  <c r="V86" i="16" s="1"/>
  <c r="S86" i="16"/>
  <c r="U86" i="16"/>
  <c r="L87" i="16"/>
  <c r="M87" i="16"/>
  <c r="S87" i="16" s="1"/>
  <c r="N87" i="16"/>
  <c r="O87" i="16"/>
  <c r="P87" i="16"/>
  <c r="U87" i="16" s="1"/>
  <c r="Q87" i="16"/>
  <c r="R87" i="16"/>
  <c r="L88" i="16"/>
  <c r="M88" i="16"/>
  <c r="S88" i="16" s="1"/>
  <c r="N88" i="16"/>
  <c r="O88" i="16"/>
  <c r="P88" i="16"/>
  <c r="Q88" i="16"/>
  <c r="R88" i="16"/>
  <c r="V88" i="16" s="1"/>
  <c r="U88" i="16"/>
  <c r="L89" i="16"/>
  <c r="M89" i="16"/>
  <c r="N89" i="16"/>
  <c r="O89" i="16"/>
  <c r="P89" i="16"/>
  <c r="U89" i="16" s="1"/>
  <c r="Q89" i="16"/>
  <c r="R89" i="16"/>
  <c r="V89" i="16" s="1"/>
  <c r="S89" i="16"/>
  <c r="T89" i="16"/>
  <c r="L90" i="16"/>
  <c r="M90" i="16"/>
  <c r="S90" i="16" s="1"/>
  <c r="V90" i="16" s="1"/>
  <c r="N90" i="16"/>
  <c r="O90" i="16"/>
  <c r="P90" i="16"/>
  <c r="U90" i="16" s="1"/>
  <c r="Q90" i="16"/>
  <c r="R90" i="16"/>
  <c r="T90" i="16"/>
  <c r="L91" i="16"/>
  <c r="M91" i="16"/>
  <c r="N91" i="16"/>
  <c r="O91" i="16"/>
  <c r="P91" i="16"/>
  <c r="Q91" i="16"/>
  <c r="R91" i="16"/>
  <c r="S91" i="16"/>
  <c r="T91" i="16"/>
  <c r="U91" i="16"/>
  <c r="V91" i="16"/>
  <c r="L92" i="16"/>
  <c r="M92" i="16"/>
  <c r="T92" i="16" s="1"/>
  <c r="N92" i="16"/>
  <c r="O92" i="16"/>
  <c r="P92" i="16"/>
  <c r="U92" i="16" s="1"/>
  <c r="Q92" i="16"/>
  <c r="R92" i="16"/>
  <c r="S92" i="16"/>
  <c r="V92" i="16" s="1"/>
  <c r="L93" i="16"/>
  <c r="M93" i="16"/>
  <c r="S93" i="16" s="1"/>
  <c r="V93" i="16" s="1"/>
  <c r="N93" i="16"/>
  <c r="O93" i="16"/>
  <c r="P93" i="16"/>
  <c r="U93" i="16" s="1"/>
  <c r="Q93" i="16"/>
  <c r="R93" i="16"/>
  <c r="L94" i="16"/>
  <c r="M94" i="16"/>
  <c r="T94" i="16" s="1"/>
  <c r="N94" i="16"/>
  <c r="O94" i="16"/>
  <c r="P94" i="16"/>
  <c r="Q94" i="16"/>
  <c r="R94" i="16"/>
  <c r="V94" i="16" s="1"/>
  <c r="S94" i="16"/>
  <c r="U94" i="16"/>
  <c r="L95" i="16"/>
  <c r="M95" i="16"/>
  <c r="S95" i="16" s="1"/>
  <c r="N95" i="16"/>
  <c r="O95" i="16"/>
  <c r="P95" i="16"/>
  <c r="U95" i="16" s="1"/>
  <c r="Q95" i="16"/>
  <c r="R95" i="16"/>
  <c r="V95" i="16" s="1"/>
  <c r="L96" i="16"/>
  <c r="M96" i="16"/>
  <c r="S96" i="16" s="1"/>
  <c r="N96" i="16"/>
  <c r="O96" i="16"/>
  <c r="P96" i="16"/>
  <c r="Q96" i="16"/>
  <c r="R96" i="16"/>
  <c r="V96" i="16" s="1"/>
  <c r="U96" i="16"/>
  <c r="L97" i="16"/>
  <c r="M97" i="16"/>
  <c r="N97" i="16"/>
  <c r="O97" i="16"/>
  <c r="P97" i="16"/>
  <c r="U97" i="16" s="1"/>
  <c r="Q97" i="16"/>
  <c r="R97" i="16"/>
  <c r="V97" i="16" s="1"/>
  <c r="S97" i="16"/>
  <c r="T97" i="16"/>
  <c r="L98" i="16"/>
  <c r="M98" i="16"/>
  <c r="S98" i="16" s="1"/>
  <c r="V98" i="16" s="1"/>
  <c r="N98" i="16"/>
  <c r="O98" i="16"/>
  <c r="P98" i="16"/>
  <c r="U98" i="16" s="1"/>
  <c r="Q98" i="16"/>
  <c r="R98" i="16"/>
  <c r="T98" i="16"/>
  <c r="L99" i="16"/>
  <c r="M99" i="16"/>
  <c r="N99" i="16"/>
  <c r="O99" i="16"/>
  <c r="P99" i="16"/>
  <c r="Q99" i="16"/>
  <c r="R99" i="16"/>
  <c r="S99" i="16"/>
  <c r="T99" i="16"/>
  <c r="U99" i="16"/>
  <c r="V99" i="16"/>
  <c r="L100" i="16"/>
  <c r="M100" i="16"/>
  <c r="T100" i="16" s="1"/>
  <c r="N100" i="16"/>
  <c r="O100" i="16"/>
  <c r="P100" i="16"/>
  <c r="U100" i="16" s="1"/>
  <c r="Q100" i="16"/>
  <c r="R100" i="16"/>
  <c r="S100" i="16"/>
  <c r="V100" i="16" s="1"/>
  <c r="L101" i="16"/>
  <c r="M101" i="16"/>
  <c r="S101" i="16" s="1"/>
  <c r="V101" i="16" s="1"/>
  <c r="N101" i="16"/>
  <c r="O101" i="16"/>
  <c r="P101" i="16"/>
  <c r="U101" i="16" s="1"/>
  <c r="Q101" i="16"/>
  <c r="R101" i="16"/>
  <c r="L102" i="16"/>
  <c r="M102" i="16"/>
  <c r="T102" i="16" s="1"/>
  <c r="N102" i="16"/>
  <c r="O102" i="16"/>
  <c r="P102" i="16"/>
  <c r="Q102" i="16"/>
  <c r="R102" i="16"/>
  <c r="V102" i="16" s="1"/>
  <c r="S102" i="16"/>
  <c r="U102" i="16"/>
  <c r="L103" i="16"/>
  <c r="M103" i="16"/>
  <c r="S103" i="16" s="1"/>
  <c r="N103" i="16"/>
  <c r="O103" i="16"/>
  <c r="P103" i="16"/>
  <c r="U103" i="16" s="1"/>
  <c r="Q103" i="16"/>
  <c r="R103" i="16"/>
  <c r="L104" i="16"/>
  <c r="M104" i="16"/>
  <c r="S104" i="16" s="1"/>
  <c r="N104" i="16"/>
  <c r="O104" i="16"/>
  <c r="P104" i="16"/>
  <c r="Q104" i="16"/>
  <c r="R104" i="16"/>
  <c r="U104" i="16"/>
  <c r="L105" i="16"/>
  <c r="M105" i="16"/>
  <c r="N105" i="16"/>
  <c r="O105" i="16"/>
  <c r="P105" i="16"/>
  <c r="U105" i="16" s="1"/>
  <c r="Q105" i="16"/>
  <c r="R105" i="16"/>
  <c r="V105" i="16" s="1"/>
  <c r="S105" i="16"/>
  <c r="T105" i="16"/>
  <c r="L106" i="16"/>
  <c r="M106" i="16"/>
  <c r="S106" i="16" s="1"/>
  <c r="V106" i="16" s="1"/>
  <c r="N106" i="16"/>
  <c r="O106" i="16"/>
  <c r="P106" i="16"/>
  <c r="U106" i="16" s="1"/>
  <c r="Q106" i="16"/>
  <c r="R106" i="16"/>
  <c r="T106" i="16"/>
  <c r="L107" i="16"/>
  <c r="M107" i="16"/>
  <c r="N107" i="16"/>
  <c r="O107" i="16"/>
  <c r="P107" i="16"/>
  <c r="Q107" i="16"/>
  <c r="R107" i="16"/>
  <c r="S107" i="16"/>
  <c r="T107" i="16"/>
  <c r="U107" i="16"/>
  <c r="V107" i="16"/>
  <c r="L108" i="16"/>
  <c r="M108" i="16"/>
  <c r="N108" i="16"/>
  <c r="O108" i="16"/>
  <c r="P108" i="16"/>
  <c r="U108" i="16" s="1"/>
  <c r="Q108" i="16"/>
  <c r="R108" i="16"/>
  <c r="S108" i="16"/>
  <c r="V108" i="16" s="1"/>
  <c r="T108" i="16"/>
  <c r="L109" i="16"/>
  <c r="M109" i="16"/>
  <c r="S109" i="16" s="1"/>
  <c r="V109" i="16" s="1"/>
  <c r="N109" i="16"/>
  <c r="O109" i="16"/>
  <c r="P109" i="16"/>
  <c r="U109" i="16" s="1"/>
  <c r="Q109" i="16"/>
  <c r="R109" i="16"/>
  <c r="L110" i="16"/>
  <c r="M110" i="16"/>
  <c r="S110" i="16" s="1"/>
  <c r="N110" i="16"/>
  <c r="O110" i="16"/>
  <c r="P110" i="16"/>
  <c r="Q110" i="16"/>
  <c r="R110" i="16"/>
  <c r="V110" i="16" s="1"/>
  <c r="U110" i="16"/>
  <c r="L111" i="16"/>
  <c r="M111" i="16"/>
  <c r="S111" i="16" s="1"/>
  <c r="N111" i="16"/>
  <c r="O111" i="16"/>
  <c r="P111" i="16"/>
  <c r="U111" i="16" s="1"/>
  <c r="Q111" i="16"/>
  <c r="R111" i="16"/>
  <c r="V111" i="16" s="1"/>
  <c r="L112" i="16"/>
  <c r="M112" i="16"/>
  <c r="S112" i="16" s="1"/>
  <c r="N112" i="16"/>
  <c r="O112" i="16"/>
  <c r="P112" i="16"/>
  <c r="Q112" i="16"/>
  <c r="R112" i="16"/>
  <c r="V112" i="16" s="1"/>
  <c r="U112" i="16"/>
  <c r="L113" i="16"/>
  <c r="M113" i="16"/>
  <c r="N113" i="16"/>
  <c r="O113" i="16"/>
  <c r="P113" i="16"/>
  <c r="U113" i="16" s="1"/>
  <c r="Q113" i="16"/>
  <c r="R113" i="16"/>
  <c r="V113" i="16" s="1"/>
  <c r="S113" i="16"/>
  <c r="T113" i="16"/>
  <c r="L114" i="16"/>
  <c r="M114" i="16"/>
  <c r="S114" i="16" s="1"/>
  <c r="V114" i="16" s="1"/>
  <c r="N114" i="16"/>
  <c r="O114" i="16"/>
  <c r="P114" i="16"/>
  <c r="U114" i="16" s="1"/>
  <c r="Q114" i="16"/>
  <c r="R114" i="16"/>
  <c r="T114" i="16"/>
  <c r="L115" i="16"/>
  <c r="M115" i="16"/>
  <c r="N115" i="16"/>
  <c r="O115" i="16"/>
  <c r="P115" i="16"/>
  <c r="Q115" i="16"/>
  <c r="R115" i="16"/>
  <c r="S115" i="16"/>
  <c r="T115" i="16"/>
  <c r="U115" i="16"/>
  <c r="V115" i="16"/>
  <c r="L116" i="16"/>
  <c r="M116" i="16"/>
  <c r="N116" i="16"/>
  <c r="O116" i="16"/>
  <c r="P116" i="16"/>
  <c r="U116" i="16" s="1"/>
  <c r="Q116" i="16"/>
  <c r="R116" i="16"/>
  <c r="S116" i="16"/>
  <c r="V116" i="16" s="1"/>
  <c r="T116" i="16"/>
  <c r="L117" i="16"/>
  <c r="M117" i="16"/>
  <c r="S117" i="16" s="1"/>
  <c r="V117" i="16" s="1"/>
  <c r="N117" i="16"/>
  <c r="O117" i="16"/>
  <c r="P117" i="16"/>
  <c r="U117" i="16" s="1"/>
  <c r="Q117" i="16"/>
  <c r="R117" i="16"/>
  <c r="L118" i="16"/>
  <c r="M118" i="16"/>
  <c r="T118" i="16" s="1"/>
  <c r="N118" i="16"/>
  <c r="O118" i="16"/>
  <c r="P118" i="16"/>
  <c r="Q118" i="16"/>
  <c r="R118" i="16"/>
  <c r="V118" i="16" s="1"/>
  <c r="S118" i="16"/>
  <c r="U118" i="16"/>
  <c r="L119" i="16"/>
  <c r="M119" i="16"/>
  <c r="S119" i="16" s="1"/>
  <c r="N119" i="16"/>
  <c r="O119" i="16"/>
  <c r="P119" i="16"/>
  <c r="U119" i="16" s="1"/>
  <c r="Q119" i="16"/>
  <c r="R119" i="16"/>
  <c r="L120" i="16"/>
  <c r="M120" i="16"/>
  <c r="S120" i="16" s="1"/>
  <c r="N120" i="16"/>
  <c r="O120" i="16"/>
  <c r="P120" i="16"/>
  <c r="Q120" i="16"/>
  <c r="R120" i="16"/>
  <c r="U120" i="16"/>
  <c r="L121" i="16"/>
  <c r="M121" i="16"/>
  <c r="N121" i="16"/>
  <c r="O121" i="16"/>
  <c r="P121" i="16"/>
  <c r="U121" i="16" s="1"/>
  <c r="Q121" i="16"/>
  <c r="R121" i="16"/>
  <c r="V121" i="16" s="1"/>
  <c r="S121" i="16"/>
  <c r="T121" i="16"/>
  <c r="L122" i="16"/>
  <c r="M122" i="16"/>
  <c r="S122" i="16" s="1"/>
  <c r="V122" i="16" s="1"/>
  <c r="N122" i="16"/>
  <c r="O122" i="16"/>
  <c r="P122" i="16"/>
  <c r="U122" i="16" s="1"/>
  <c r="Q122" i="16"/>
  <c r="R122" i="16"/>
  <c r="T122" i="16"/>
  <c r="L123" i="16"/>
  <c r="M123" i="16"/>
  <c r="N123" i="16"/>
  <c r="O123" i="16"/>
  <c r="P123" i="16"/>
  <c r="Q123" i="16"/>
  <c r="R123" i="16"/>
  <c r="S123" i="16"/>
  <c r="T123" i="16"/>
  <c r="U123" i="16"/>
  <c r="V123" i="16"/>
  <c r="L124" i="16"/>
  <c r="M124" i="16"/>
  <c r="N124" i="16"/>
  <c r="O124" i="16"/>
  <c r="P124" i="16"/>
  <c r="U124" i="16" s="1"/>
  <c r="Q124" i="16"/>
  <c r="R124" i="16"/>
  <c r="S124" i="16"/>
  <c r="V124" i="16" s="1"/>
  <c r="T124" i="16"/>
  <c r="L125" i="16"/>
  <c r="M125" i="16"/>
  <c r="S125" i="16" s="1"/>
  <c r="V125" i="16" s="1"/>
  <c r="N125" i="16"/>
  <c r="O125" i="16"/>
  <c r="P125" i="16"/>
  <c r="U125" i="16" s="1"/>
  <c r="Q125" i="16"/>
  <c r="R125" i="16"/>
  <c r="L126" i="16"/>
  <c r="M126" i="16"/>
  <c r="T126" i="16" s="1"/>
  <c r="N126" i="16"/>
  <c r="O126" i="16"/>
  <c r="P126" i="16"/>
  <c r="Q126" i="16"/>
  <c r="R126" i="16"/>
  <c r="V126" i="16" s="1"/>
  <c r="S126" i="16"/>
  <c r="U126" i="16"/>
  <c r="L127" i="16"/>
  <c r="M127" i="16"/>
  <c r="S127" i="16" s="1"/>
  <c r="N127" i="16"/>
  <c r="O127" i="16"/>
  <c r="P127" i="16"/>
  <c r="U127" i="16" s="1"/>
  <c r="Q127" i="16"/>
  <c r="R127" i="16"/>
  <c r="V127" i="16" s="1"/>
  <c r="L128" i="16"/>
  <c r="M128" i="16"/>
  <c r="S128" i="16" s="1"/>
  <c r="N128" i="16"/>
  <c r="O128" i="16"/>
  <c r="P128" i="16"/>
  <c r="Q128" i="16"/>
  <c r="R128" i="16"/>
  <c r="V128" i="16" s="1"/>
  <c r="U128" i="16"/>
  <c r="L129" i="16"/>
  <c r="M129" i="16"/>
  <c r="N129" i="16"/>
  <c r="O129" i="16"/>
  <c r="P129" i="16"/>
  <c r="U129" i="16" s="1"/>
  <c r="Q129" i="16"/>
  <c r="R129" i="16"/>
  <c r="V129" i="16" s="1"/>
  <c r="S129" i="16"/>
  <c r="T129" i="16"/>
  <c r="L130" i="16"/>
  <c r="M130" i="16"/>
  <c r="S130" i="16" s="1"/>
  <c r="V130" i="16" s="1"/>
  <c r="N130" i="16"/>
  <c r="O130" i="16"/>
  <c r="P130" i="16"/>
  <c r="U130" i="16" s="1"/>
  <c r="Q130" i="16"/>
  <c r="R130" i="16"/>
  <c r="T130" i="16"/>
  <c r="L131" i="16"/>
  <c r="M131" i="16"/>
  <c r="N131" i="16"/>
  <c r="O131" i="16"/>
  <c r="P131" i="16"/>
  <c r="Q131" i="16"/>
  <c r="R131" i="16"/>
  <c r="S131" i="16"/>
  <c r="T131" i="16"/>
  <c r="U131" i="16"/>
  <c r="V131" i="16"/>
  <c r="L132" i="16"/>
  <c r="M132" i="16"/>
  <c r="N132" i="16"/>
  <c r="O132" i="16"/>
  <c r="P132" i="16"/>
  <c r="U132" i="16" s="1"/>
  <c r="Q132" i="16"/>
  <c r="R132" i="16"/>
  <c r="S132" i="16"/>
  <c r="V132" i="16" s="1"/>
  <c r="T132" i="16"/>
  <c r="L133" i="16"/>
  <c r="M133" i="16"/>
  <c r="S133" i="16" s="1"/>
  <c r="V133" i="16" s="1"/>
  <c r="N133" i="16"/>
  <c r="O133" i="16"/>
  <c r="P133" i="16"/>
  <c r="U133" i="16" s="1"/>
  <c r="Q133" i="16"/>
  <c r="R133" i="16"/>
  <c r="L134" i="16"/>
  <c r="M134" i="16"/>
  <c r="S134" i="16" s="1"/>
  <c r="N134" i="16"/>
  <c r="O134" i="16"/>
  <c r="P134" i="16"/>
  <c r="Q134" i="16"/>
  <c r="R134" i="16"/>
  <c r="U134" i="16"/>
  <c r="L135" i="16"/>
  <c r="M135" i="16"/>
  <c r="S135" i="16" s="1"/>
  <c r="N135" i="16"/>
  <c r="O135" i="16"/>
  <c r="P135" i="16"/>
  <c r="U135" i="16" s="1"/>
  <c r="Q135" i="16"/>
  <c r="R135" i="16"/>
  <c r="L136" i="16"/>
  <c r="M136" i="16"/>
  <c r="S136" i="16" s="1"/>
  <c r="N136" i="16"/>
  <c r="O136" i="16"/>
  <c r="P136" i="16"/>
  <c r="Q136" i="16"/>
  <c r="R136" i="16"/>
  <c r="V136" i="16" s="1"/>
  <c r="U136" i="16"/>
  <c r="L137" i="16"/>
  <c r="M137" i="16"/>
  <c r="N137" i="16"/>
  <c r="O137" i="16"/>
  <c r="P137" i="16"/>
  <c r="U137" i="16" s="1"/>
  <c r="Q137" i="16"/>
  <c r="R137" i="16"/>
  <c r="V137" i="16" s="1"/>
  <c r="S137" i="16"/>
  <c r="T137" i="16"/>
  <c r="L138" i="16"/>
  <c r="M138" i="16"/>
  <c r="S138" i="16" s="1"/>
  <c r="V138" i="16" s="1"/>
  <c r="N138" i="16"/>
  <c r="O138" i="16"/>
  <c r="P138" i="16"/>
  <c r="U138" i="16" s="1"/>
  <c r="Q138" i="16"/>
  <c r="R138" i="16"/>
  <c r="T138" i="16"/>
  <c r="L139" i="16"/>
  <c r="M139" i="16"/>
  <c r="N139" i="16"/>
  <c r="O139" i="16"/>
  <c r="P139" i="16"/>
  <c r="Q139" i="16"/>
  <c r="R139" i="16"/>
  <c r="S139" i="16"/>
  <c r="T139" i="16"/>
  <c r="U139" i="16"/>
  <c r="V139" i="16"/>
  <c r="L140" i="16"/>
  <c r="M140" i="16"/>
  <c r="N140" i="16"/>
  <c r="O140" i="16"/>
  <c r="P140" i="16"/>
  <c r="U140" i="16" s="1"/>
  <c r="Q140" i="16"/>
  <c r="R140" i="16"/>
  <c r="S140" i="16"/>
  <c r="V140" i="16" s="1"/>
  <c r="T140" i="16"/>
  <c r="L141" i="16"/>
  <c r="M141" i="16"/>
  <c r="S141" i="16" s="1"/>
  <c r="V141" i="16" s="1"/>
  <c r="N141" i="16"/>
  <c r="O141" i="16"/>
  <c r="P141" i="16"/>
  <c r="U141" i="16" s="1"/>
  <c r="Q141" i="16"/>
  <c r="R141" i="16"/>
  <c r="L142" i="16"/>
  <c r="M142" i="16"/>
  <c r="T142" i="16" s="1"/>
  <c r="N142" i="16"/>
  <c r="O142" i="16"/>
  <c r="P142" i="16"/>
  <c r="Q142" i="16"/>
  <c r="R142" i="16"/>
  <c r="V142" i="16" s="1"/>
  <c r="S142" i="16"/>
  <c r="U142" i="16"/>
  <c r="L143" i="16"/>
  <c r="M143" i="16"/>
  <c r="S143" i="16" s="1"/>
  <c r="N143" i="16"/>
  <c r="O143" i="16"/>
  <c r="P143" i="16"/>
  <c r="U143" i="16" s="1"/>
  <c r="Q143" i="16"/>
  <c r="R143" i="16"/>
  <c r="L144" i="16"/>
  <c r="M144" i="16"/>
  <c r="S144" i="16" s="1"/>
  <c r="N144" i="16"/>
  <c r="O144" i="16"/>
  <c r="P144" i="16"/>
  <c r="Q144" i="16"/>
  <c r="R144" i="16"/>
  <c r="V144" i="16" s="1"/>
  <c r="U144" i="16"/>
  <c r="L145" i="16"/>
  <c r="M145" i="16"/>
  <c r="N145" i="16"/>
  <c r="O145" i="16"/>
  <c r="P145" i="16"/>
  <c r="U145" i="16" s="1"/>
  <c r="Q145" i="16"/>
  <c r="R145" i="16"/>
  <c r="V145" i="16" s="1"/>
  <c r="S145" i="16"/>
  <c r="T145" i="16"/>
  <c r="L146" i="16"/>
  <c r="M146" i="16"/>
  <c r="S146" i="16" s="1"/>
  <c r="V146" i="16" s="1"/>
  <c r="N146" i="16"/>
  <c r="O146" i="16"/>
  <c r="P146" i="16"/>
  <c r="U146" i="16" s="1"/>
  <c r="Q146" i="16"/>
  <c r="R146" i="16"/>
  <c r="T146" i="16"/>
  <c r="L147" i="16"/>
  <c r="M147" i="16"/>
  <c r="N147" i="16"/>
  <c r="O147" i="16"/>
  <c r="P147" i="16"/>
  <c r="Q147" i="16"/>
  <c r="R147" i="16"/>
  <c r="S147" i="16"/>
  <c r="T147" i="16"/>
  <c r="U147" i="16"/>
  <c r="V147" i="16"/>
  <c r="L148" i="16"/>
  <c r="M148" i="16"/>
  <c r="N148" i="16"/>
  <c r="O148" i="16"/>
  <c r="P148" i="16"/>
  <c r="U148" i="16" s="1"/>
  <c r="Q148" i="16"/>
  <c r="R148" i="16"/>
  <c r="S148" i="16"/>
  <c r="V148" i="16" s="1"/>
  <c r="T148" i="16"/>
  <c r="L149" i="16"/>
  <c r="M149" i="16"/>
  <c r="S149" i="16" s="1"/>
  <c r="V149" i="16" s="1"/>
  <c r="N149" i="16"/>
  <c r="O149" i="16"/>
  <c r="P149" i="16"/>
  <c r="U149" i="16" s="1"/>
  <c r="Q149" i="16"/>
  <c r="R149" i="16"/>
  <c r="L150" i="16"/>
  <c r="M150" i="16"/>
  <c r="T150" i="16" s="1"/>
  <c r="N150" i="16"/>
  <c r="O150" i="16"/>
  <c r="P150" i="16"/>
  <c r="Q150" i="16"/>
  <c r="R150" i="16"/>
  <c r="V150" i="16" s="1"/>
  <c r="S150" i="16"/>
  <c r="U150" i="16"/>
  <c r="L151" i="16"/>
  <c r="M151" i="16"/>
  <c r="S151" i="16" s="1"/>
  <c r="N151" i="16"/>
  <c r="O151" i="16"/>
  <c r="P151" i="16"/>
  <c r="U151" i="16" s="1"/>
  <c r="Q151" i="16"/>
  <c r="R151" i="16"/>
  <c r="L152" i="16"/>
  <c r="M152" i="16"/>
  <c r="S152" i="16" s="1"/>
  <c r="N152" i="16"/>
  <c r="O152" i="16"/>
  <c r="P152" i="16"/>
  <c r="Q152" i="16"/>
  <c r="R152" i="16"/>
  <c r="V152" i="16" s="1"/>
  <c r="U152" i="16"/>
  <c r="L153" i="16"/>
  <c r="M153" i="16"/>
  <c r="N153" i="16"/>
  <c r="O153" i="16"/>
  <c r="P153" i="16"/>
  <c r="U153" i="16" s="1"/>
  <c r="Q153" i="16"/>
  <c r="R153" i="16"/>
  <c r="V153" i="16" s="1"/>
  <c r="S153" i="16"/>
  <c r="T153" i="16"/>
  <c r="L154" i="16"/>
  <c r="M154" i="16"/>
  <c r="S154" i="16" s="1"/>
  <c r="V154" i="16" s="1"/>
  <c r="N154" i="16"/>
  <c r="O154" i="16"/>
  <c r="P154" i="16"/>
  <c r="U154" i="16" s="1"/>
  <c r="Q154" i="16"/>
  <c r="R154" i="16"/>
  <c r="T154" i="16"/>
  <c r="L155" i="16"/>
  <c r="M155" i="16"/>
  <c r="N155" i="16"/>
  <c r="O155" i="16"/>
  <c r="P155" i="16"/>
  <c r="Q155" i="16"/>
  <c r="R155" i="16"/>
  <c r="S155" i="16"/>
  <c r="T155" i="16"/>
  <c r="U155" i="16"/>
  <c r="V155" i="16"/>
  <c r="L156" i="16"/>
  <c r="M156" i="16"/>
  <c r="N156" i="16"/>
  <c r="O156" i="16"/>
  <c r="P156" i="16"/>
  <c r="U156" i="16" s="1"/>
  <c r="Q156" i="16"/>
  <c r="R156" i="16"/>
  <c r="S156" i="16"/>
  <c r="V156" i="16" s="1"/>
  <c r="T156" i="16"/>
  <c r="L157" i="16"/>
  <c r="M157" i="16"/>
  <c r="S157" i="16" s="1"/>
  <c r="V157" i="16" s="1"/>
  <c r="N157" i="16"/>
  <c r="O157" i="16"/>
  <c r="P157" i="16"/>
  <c r="U157" i="16" s="1"/>
  <c r="Q157" i="16"/>
  <c r="R157" i="16"/>
  <c r="L158" i="16"/>
  <c r="M158" i="16"/>
  <c r="T158" i="16" s="1"/>
  <c r="N158" i="16"/>
  <c r="O158" i="16"/>
  <c r="P158" i="16"/>
  <c r="Q158" i="16"/>
  <c r="R158" i="16"/>
  <c r="V158" i="16" s="1"/>
  <c r="S158" i="16"/>
  <c r="U158" i="16"/>
  <c r="L159" i="16"/>
  <c r="M159" i="16"/>
  <c r="S159" i="16" s="1"/>
  <c r="N159" i="16"/>
  <c r="O159" i="16"/>
  <c r="P159" i="16"/>
  <c r="U159" i="16" s="1"/>
  <c r="Q159" i="16"/>
  <c r="R159" i="16"/>
  <c r="L160" i="16"/>
  <c r="M160" i="16"/>
  <c r="S160" i="16" s="1"/>
  <c r="N160" i="16"/>
  <c r="O160" i="16"/>
  <c r="P160" i="16"/>
  <c r="Q160" i="16"/>
  <c r="R160" i="16"/>
  <c r="V160" i="16" s="1"/>
  <c r="U160" i="16"/>
  <c r="L161" i="16"/>
  <c r="M161" i="16"/>
  <c r="N161" i="16"/>
  <c r="O161" i="16"/>
  <c r="P161" i="16"/>
  <c r="U161" i="16" s="1"/>
  <c r="Q161" i="16"/>
  <c r="R161" i="16"/>
  <c r="V161" i="16" s="1"/>
  <c r="S161" i="16"/>
  <c r="T161" i="16"/>
  <c r="L162" i="16"/>
  <c r="M162" i="16"/>
  <c r="S162" i="16" s="1"/>
  <c r="V162" i="16" s="1"/>
  <c r="N162" i="16"/>
  <c r="O162" i="16"/>
  <c r="P162" i="16"/>
  <c r="U162" i="16" s="1"/>
  <c r="Q162" i="16"/>
  <c r="R162" i="16"/>
  <c r="T162" i="16"/>
  <c r="L163" i="16"/>
  <c r="M163" i="16"/>
  <c r="N163" i="16"/>
  <c r="O163" i="16"/>
  <c r="P163" i="16"/>
  <c r="Q163" i="16"/>
  <c r="R163" i="16"/>
  <c r="S163" i="16"/>
  <c r="T163" i="16"/>
  <c r="U163" i="16"/>
  <c r="V163" i="16"/>
  <c r="L4" i="16"/>
  <c r="M4" i="16"/>
  <c r="N4" i="16"/>
  <c r="O4" i="16"/>
  <c r="P4" i="16"/>
  <c r="U4" i="16" s="1"/>
  <c r="Q4" i="16"/>
  <c r="R4" i="16"/>
  <c r="V4" i="16" s="1"/>
  <c r="S4" i="16"/>
  <c r="T4" i="16"/>
  <c r="L5" i="16"/>
  <c r="M5" i="16"/>
  <c r="S5" i="16" s="1"/>
  <c r="V5" i="16" s="1"/>
  <c r="N5" i="16"/>
  <c r="O5" i="16"/>
  <c r="P5" i="16"/>
  <c r="U5" i="16" s="1"/>
  <c r="Q5" i="16"/>
  <c r="R5" i="16"/>
  <c r="T5" i="16"/>
  <c r="L6" i="16"/>
  <c r="M6" i="16"/>
  <c r="N6" i="16"/>
  <c r="O6" i="16"/>
  <c r="P6" i="16"/>
  <c r="Q6" i="16"/>
  <c r="R6" i="16"/>
  <c r="V6" i="16" s="1"/>
  <c r="S6" i="16"/>
  <c r="T6" i="16"/>
  <c r="U6" i="16"/>
  <c r="L7" i="16"/>
  <c r="M7" i="16"/>
  <c r="S7" i="16" s="1"/>
  <c r="V7" i="16" s="1"/>
  <c r="N7" i="16"/>
  <c r="O7" i="16"/>
  <c r="P7" i="16"/>
  <c r="U7" i="16" s="1"/>
  <c r="Q7" i="16"/>
  <c r="R7" i="16"/>
  <c r="L8" i="16"/>
  <c r="M8" i="16"/>
  <c r="T8" i="16" s="1"/>
  <c r="N8" i="16"/>
  <c r="O8" i="16"/>
  <c r="P8" i="16"/>
  <c r="Q8" i="16"/>
  <c r="R8" i="16"/>
  <c r="S8" i="16"/>
  <c r="V8" i="16" s="1"/>
  <c r="U8" i="16"/>
  <c r="L9" i="16"/>
  <c r="M9" i="16"/>
  <c r="N9" i="16"/>
  <c r="O9" i="16"/>
  <c r="P9" i="16"/>
  <c r="U9" i="16" s="1"/>
  <c r="Q9" i="16"/>
  <c r="R9" i="16"/>
  <c r="T9" i="16"/>
  <c r="L10" i="16"/>
  <c r="M10" i="16"/>
  <c r="S10" i="16" s="1"/>
  <c r="V10" i="16" s="1"/>
  <c r="N10" i="16"/>
  <c r="O10" i="16"/>
  <c r="P10" i="16"/>
  <c r="Q10" i="16"/>
  <c r="R10" i="16"/>
  <c r="U10" i="16"/>
  <c r="L11" i="16"/>
  <c r="M11" i="16"/>
  <c r="S11" i="16" s="1"/>
  <c r="N11" i="16"/>
  <c r="O11" i="16"/>
  <c r="P11" i="16"/>
  <c r="Q11" i="16"/>
  <c r="R11" i="16"/>
  <c r="T11" i="16"/>
  <c r="U11" i="16"/>
  <c r="L12" i="16"/>
  <c r="M12" i="16"/>
  <c r="N12" i="16"/>
  <c r="O12" i="16"/>
  <c r="P12" i="16"/>
  <c r="U12" i="16" s="1"/>
  <c r="Q12" i="16"/>
  <c r="R12" i="16"/>
  <c r="V12" i="16" s="1"/>
  <c r="S12" i="16"/>
  <c r="T12" i="16"/>
  <c r="L13" i="16"/>
  <c r="M13" i="16"/>
  <c r="S13" i="16" s="1"/>
  <c r="V13" i="16" s="1"/>
  <c r="N13" i="16"/>
  <c r="O13" i="16"/>
  <c r="P13" i="16"/>
  <c r="U13" i="16" s="1"/>
  <c r="Q13" i="16"/>
  <c r="R13" i="16"/>
  <c r="T13" i="16"/>
  <c r="L14" i="16"/>
  <c r="M14" i="16"/>
  <c r="N14" i="16"/>
  <c r="O14" i="16"/>
  <c r="P14" i="16"/>
  <c r="Q14" i="16"/>
  <c r="R14" i="16"/>
  <c r="V14" i="16" s="1"/>
  <c r="S14" i="16"/>
  <c r="T14" i="16"/>
  <c r="U14" i="16"/>
  <c r="L15" i="16"/>
  <c r="M15" i="16"/>
  <c r="S15" i="16" s="1"/>
  <c r="V15" i="16" s="1"/>
  <c r="N15" i="16"/>
  <c r="O15" i="16"/>
  <c r="P15" i="16"/>
  <c r="U15" i="16" s="1"/>
  <c r="Q15" i="16"/>
  <c r="R15" i="16"/>
  <c r="T15" i="16"/>
  <c r="L16" i="16"/>
  <c r="M16" i="16"/>
  <c r="N16" i="16"/>
  <c r="O16" i="16"/>
  <c r="P16" i="16"/>
  <c r="Q16" i="16"/>
  <c r="R16" i="16"/>
  <c r="S16" i="16"/>
  <c r="V16" i="16" s="1"/>
  <c r="T16" i="16"/>
  <c r="U16" i="16"/>
  <c r="L17" i="16"/>
  <c r="M17" i="16"/>
  <c r="N17" i="16"/>
  <c r="O17" i="16"/>
  <c r="P17" i="16"/>
  <c r="U17" i="16" s="1"/>
  <c r="Q17" i="16"/>
  <c r="R17" i="16"/>
  <c r="T17" i="16"/>
  <c r="L18" i="16"/>
  <c r="M18" i="16"/>
  <c r="S18" i="16" s="1"/>
  <c r="V18" i="16" s="1"/>
  <c r="N18" i="16"/>
  <c r="O18" i="16"/>
  <c r="P18" i="16"/>
  <c r="Q18" i="16"/>
  <c r="R18" i="16"/>
  <c r="U18" i="16"/>
  <c r="L19" i="16"/>
  <c r="M19" i="16"/>
  <c r="N19" i="16"/>
  <c r="O19" i="16"/>
  <c r="P19" i="16"/>
  <c r="Q19" i="16"/>
  <c r="R19" i="16"/>
  <c r="V19" i="16" s="1"/>
  <c r="S19" i="16"/>
  <c r="T19" i="16"/>
  <c r="U19" i="16"/>
  <c r="L20" i="16"/>
  <c r="M20" i="16"/>
  <c r="T20" i="16" s="1"/>
  <c r="N20" i="16"/>
  <c r="O20" i="16"/>
  <c r="P20" i="16"/>
  <c r="U20" i="16" s="1"/>
  <c r="Q20" i="16"/>
  <c r="R20" i="16"/>
  <c r="L21" i="16"/>
  <c r="M21" i="16"/>
  <c r="S21" i="16" s="1"/>
  <c r="V21" i="16" s="1"/>
  <c r="N21" i="16"/>
  <c r="O21" i="16"/>
  <c r="P21" i="16"/>
  <c r="Q21" i="16"/>
  <c r="R21" i="16"/>
  <c r="T21" i="16"/>
  <c r="U21" i="16"/>
  <c r="L22" i="16"/>
  <c r="M22" i="16"/>
  <c r="N22" i="16"/>
  <c r="O22" i="16"/>
  <c r="P22" i="16"/>
  <c r="Q22" i="16"/>
  <c r="R22" i="16"/>
  <c r="V22" i="16" s="1"/>
  <c r="S22" i="16"/>
  <c r="T22" i="16"/>
  <c r="U22" i="16"/>
  <c r="L23" i="16"/>
  <c r="M23" i="16"/>
  <c r="S23" i="16" s="1"/>
  <c r="V23" i="16" s="1"/>
  <c r="N23" i="16"/>
  <c r="O23" i="16"/>
  <c r="P23" i="16"/>
  <c r="U23" i="16" s="1"/>
  <c r="Q23" i="16"/>
  <c r="R23" i="16"/>
  <c r="L24" i="16"/>
  <c r="M24" i="16"/>
  <c r="N24" i="16"/>
  <c r="O24" i="16"/>
  <c r="P24" i="16"/>
  <c r="Q24" i="16"/>
  <c r="R24" i="16"/>
  <c r="S24" i="16"/>
  <c r="V24" i="16" s="1"/>
  <c r="T24" i="16"/>
  <c r="U24" i="16"/>
  <c r="L25" i="16"/>
  <c r="M25" i="16"/>
  <c r="N25" i="16"/>
  <c r="O25" i="16"/>
  <c r="P25" i="16"/>
  <c r="U25" i="16" s="1"/>
  <c r="Q25" i="16"/>
  <c r="R25" i="16"/>
  <c r="T25" i="16"/>
  <c r="L26" i="16"/>
  <c r="M26" i="16"/>
  <c r="S26" i="16" s="1"/>
  <c r="V26" i="16" s="1"/>
  <c r="N26" i="16"/>
  <c r="O26" i="16"/>
  <c r="P26" i="16"/>
  <c r="Q26" i="16"/>
  <c r="R26" i="16"/>
  <c r="U26" i="16"/>
  <c r="L27" i="16"/>
  <c r="M27" i="16"/>
  <c r="N27" i="16"/>
  <c r="O27" i="16"/>
  <c r="P27" i="16"/>
  <c r="Q27" i="16"/>
  <c r="R27" i="16"/>
  <c r="V27" i="16" s="1"/>
  <c r="S27" i="16"/>
  <c r="T27" i="16"/>
  <c r="U27" i="16"/>
  <c r="L28" i="15"/>
  <c r="M28" i="15"/>
  <c r="T28" i="15" s="1"/>
  <c r="N28" i="15"/>
  <c r="O28" i="15"/>
  <c r="P28" i="15"/>
  <c r="U28" i="15" s="1"/>
  <c r="Q28" i="15"/>
  <c r="R28" i="15"/>
  <c r="L29" i="15"/>
  <c r="M29" i="15"/>
  <c r="S29" i="15" s="1"/>
  <c r="V29" i="15" s="1"/>
  <c r="N29" i="15"/>
  <c r="O29" i="15"/>
  <c r="P29" i="15"/>
  <c r="Q29" i="15"/>
  <c r="R29" i="15"/>
  <c r="U29" i="15"/>
  <c r="L30" i="15"/>
  <c r="M30" i="15"/>
  <c r="N30" i="15"/>
  <c r="O30" i="15"/>
  <c r="P30" i="15"/>
  <c r="Q30" i="15"/>
  <c r="R30" i="15"/>
  <c r="V30" i="15" s="1"/>
  <c r="S30" i="15"/>
  <c r="T30" i="15"/>
  <c r="U30" i="15"/>
  <c r="L31" i="15"/>
  <c r="M31" i="15"/>
  <c r="S31" i="15" s="1"/>
  <c r="V31" i="15" s="1"/>
  <c r="N31" i="15"/>
  <c r="O31" i="15"/>
  <c r="P31" i="15"/>
  <c r="U31" i="15" s="1"/>
  <c r="Q31" i="15"/>
  <c r="R31" i="15"/>
  <c r="T31" i="15"/>
  <c r="L32" i="15"/>
  <c r="M32" i="15"/>
  <c r="S32" i="15" s="1"/>
  <c r="V32" i="15" s="1"/>
  <c r="N32" i="15"/>
  <c r="O32" i="15"/>
  <c r="P32" i="15"/>
  <c r="Q32" i="15"/>
  <c r="R32" i="15"/>
  <c r="T32" i="15"/>
  <c r="U32" i="15"/>
  <c r="L33" i="15"/>
  <c r="M33" i="15"/>
  <c r="N33" i="15"/>
  <c r="O33" i="15"/>
  <c r="P33" i="15"/>
  <c r="U33" i="15" s="1"/>
  <c r="Q33" i="15"/>
  <c r="R33" i="15"/>
  <c r="V33" i="15" s="1"/>
  <c r="S33" i="15"/>
  <c r="T33" i="15"/>
  <c r="L34" i="15"/>
  <c r="M34" i="15"/>
  <c r="S34" i="15" s="1"/>
  <c r="V34" i="15" s="1"/>
  <c r="N34" i="15"/>
  <c r="O34" i="15"/>
  <c r="P34" i="15"/>
  <c r="U34" i="15" s="1"/>
  <c r="Q34" i="15"/>
  <c r="R34" i="15"/>
  <c r="L35" i="15"/>
  <c r="M35" i="15"/>
  <c r="S35" i="15" s="1"/>
  <c r="N35" i="15"/>
  <c r="O35" i="15"/>
  <c r="P35" i="15"/>
  <c r="Q35" i="15"/>
  <c r="R35" i="15"/>
  <c r="V35" i="15" s="1"/>
  <c r="U35" i="15"/>
  <c r="L36" i="15"/>
  <c r="M36" i="15"/>
  <c r="N36" i="15"/>
  <c r="O36" i="15"/>
  <c r="P36" i="15"/>
  <c r="U36" i="15" s="1"/>
  <c r="Q36" i="15"/>
  <c r="R36" i="15"/>
  <c r="T36" i="15"/>
  <c r="L37" i="15"/>
  <c r="M37" i="15"/>
  <c r="S37" i="15" s="1"/>
  <c r="V37" i="15" s="1"/>
  <c r="N37" i="15"/>
  <c r="O37" i="15"/>
  <c r="P37" i="15"/>
  <c r="Q37" i="15"/>
  <c r="R37" i="15"/>
  <c r="U37" i="15"/>
  <c r="L38" i="15"/>
  <c r="M38" i="15"/>
  <c r="N38" i="15"/>
  <c r="O38" i="15"/>
  <c r="P38" i="15"/>
  <c r="S38" i="15" s="1"/>
  <c r="Q38" i="15"/>
  <c r="R38" i="15"/>
  <c r="T38" i="15"/>
  <c r="L39" i="15"/>
  <c r="M39" i="15"/>
  <c r="N39" i="15"/>
  <c r="O39" i="15"/>
  <c r="P39" i="15"/>
  <c r="S39" i="15" s="1"/>
  <c r="V39" i="15" s="1"/>
  <c r="Q39" i="15"/>
  <c r="R39" i="15"/>
  <c r="T39" i="15"/>
  <c r="L40" i="15"/>
  <c r="M40" i="15"/>
  <c r="S40" i="15" s="1"/>
  <c r="V40" i="15" s="1"/>
  <c r="N40" i="15"/>
  <c r="O40" i="15"/>
  <c r="P40" i="15"/>
  <c r="Q40" i="15"/>
  <c r="R40" i="15"/>
  <c r="T40" i="15"/>
  <c r="U40" i="15"/>
  <c r="L41" i="15"/>
  <c r="M41" i="15"/>
  <c r="N41" i="15"/>
  <c r="O41" i="15"/>
  <c r="P41" i="15"/>
  <c r="U41" i="15" s="1"/>
  <c r="Q41" i="15"/>
  <c r="R41" i="15"/>
  <c r="V41" i="15" s="1"/>
  <c r="S41" i="15"/>
  <c r="T41" i="15"/>
  <c r="L42" i="15"/>
  <c r="M42" i="15"/>
  <c r="S42" i="15" s="1"/>
  <c r="V42" i="15" s="1"/>
  <c r="N42" i="15"/>
  <c r="O42" i="15"/>
  <c r="P42" i="15"/>
  <c r="U42" i="15" s="1"/>
  <c r="Q42" i="15"/>
  <c r="R42" i="15"/>
  <c r="L43" i="15"/>
  <c r="M43" i="15"/>
  <c r="S43" i="15" s="1"/>
  <c r="N43" i="15"/>
  <c r="O43" i="15"/>
  <c r="P43" i="15"/>
  <c r="Q43" i="15"/>
  <c r="R43" i="15"/>
  <c r="U43" i="15"/>
  <c r="L44" i="15"/>
  <c r="M44" i="15"/>
  <c r="N44" i="15"/>
  <c r="O44" i="15"/>
  <c r="P44" i="15"/>
  <c r="U44" i="15" s="1"/>
  <c r="Q44" i="15"/>
  <c r="R44" i="15"/>
  <c r="T44" i="15"/>
  <c r="L45" i="15"/>
  <c r="M45" i="15"/>
  <c r="S45" i="15" s="1"/>
  <c r="V45" i="15" s="1"/>
  <c r="N45" i="15"/>
  <c r="O45" i="15"/>
  <c r="P45" i="15"/>
  <c r="Q45" i="15"/>
  <c r="R45" i="15"/>
  <c r="U45" i="15"/>
  <c r="L46" i="15"/>
  <c r="M46" i="15"/>
  <c r="N46" i="15"/>
  <c r="O46" i="15"/>
  <c r="P46" i="15"/>
  <c r="Q46" i="15"/>
  <c r="R46" i="15"/>
  <c r="V46" i="15" s="1"/>
  <c r="S46" i="15"/>
  <c r="T46" i="15"/>
  <c r="U46" i="15"/>
  <c r="L47" i="15"/>
  <c r="M47" i="15"/>
  <c r="N47" i="15"/>
  <c r="O47" i="15"/>
  <c r="P47" i="15"/>
  <c r="S47" i="15" s="1"/>
  <c r="V47" i="15" s="1"/>
  <c r="Q47" i="15"/>
  <c r="R47" i="15"/>
  <c r="T47" i="15"/>
  <c r="L48" i="15"/>
  <c r="M48" i="15"/>
  <c r="S48" i="15" s="1"/>
  <c r="V48" i="15" s="1"/>
  <c r="N48" i="15"/>
  <c r="O48" i="15"/>
  <c r="P48" i="15"/>
  <c r="Q48" i="15"/>
  <c r="R48" i="15"/>
  <c r="T48" i="15"/>
  <c r="U48" i="15"/>
  <c r="L49" i="15"/>
  <c r="M49" i="15"/>
  <c r="N49" i="15"/>
  <c r="O49" i="15"/>
  <c r="P49" i="15"/>
  <c r="U49" i="15" s="1"/>
  <c r="Q49" i="15"/>
  <c r="R49" i="15"/>
  <c r="V49" i="15" s="1"/>
  <c r="S49" i="15"/>
  <c r="T49" i="15"/>
  <c r="L50" i="15"/>
  <c r="M50" i="15"/>
  <c r="S50" i="15" s="1"/>
  <c r="V50" i="15" s="1"/>
  <c r="N50" i="15"/>
  <c r="O50" i="15"/>
  <c r="P50" i="15"/>
  <c r="U50" i="15" s="1"/>
  <c r="Q50" i="15"/>
  <c r="R50" i="15"/>
  <c r="L51" i="15"/>
  <c r="M51" i="15"/>
  <c r="S51" i="15" s="1"/>
  <c r="N51" i="15"/>
  <c r="O51" i="15"/>
  <c r="P51" i="15"/>
  <c r="Q51" i="15"/>
  <c r="R51" i="15"/>
  <c r="V51" i="15" s="1"/>
  <c r="U51" i="15"/>
  <c r="L52" i="15"/>
  <c r="M52" i="15"/>
  <c r="T52" i="15" s="1"/>
  <c r="N52" i="15"/>
  <c r="O52" i="15"/>
  <c r="P52" i="15"/>
  <c r="U52" i="15" s="1"/>
  <c r="Q52" i="15"/>
  <c r="R52" i="15"/>
  <c r="L53" i="15"/>
  <c r="M53" i="15"/>
  <c r="S53" i="15" s="1"/>
  <c r="V53" i="15" s="1"/>
  <c r="N53" i="15"/>
  <c r="O53" i="15"/>
  <c r="P53" i="15"/>
  <c r="Q53" i="15"/>
  <c r="R53" i="15"/>
  <c r="U53" i="15"/>
  <c r="L54" i="15"/>
  <c r="M54" i="15"/>
  <c r="N54" i="15"/>
  <c r="O54" i="15"/>
  <c r="P54" i="15"/>
  <c r="Q54" i="15"/>
  <c r="R54" i="15"/>
  <c r="V54" i="15" s="1"/>
  <c r="S54" i="15"/>
  <c r="T54" i="15"/>
  <c r="U54" i="15"/>
  <c r="L55" i="15"/>
  <c r="M55" i="15"/>
  <c r="N55" i="15"/>
  <c r="O55" i="15"/>
  <c r="P55" i="15"/>
  <c r="S55" i="15" s="1"/>
  <c r="V55" i="15" s="1"/>
  <c r="Q55" i="15"/>
  <c r="R55" i="15"/>
  <c r="T55" i="15"/>
  <c r="L56" i="15"/>
  <c r="M56" i="15"/>
  <c r="S56" i="15" s="1"/>
  <c r="V56" i="15" s="1"/>
  <c r="N56" i="15"/>
  <c r="O56" i="15"/>
  <c r="P56" i="15"/>
  <c r="Q56" i="15"/>
  <c r="R56" i="15"/>
  <c r="T56" i="15"/>
  <c r="U56" i="15"/>
  <c r="L57" i="15"/>
  <c r="M57" i="15"/>
  <c r="N57" i="15"/>
  <c r="O57" i="15"/>
  <c r="P57" i="15"/>
  <c r="U57" i="15" s="1"/>
  <c r="Q57" i="15"/>
  <c r="R57" i="15"/>
  <c r="V57" i="15" s="1"/>
  <c r="S57" i="15"/>
  <c r="T57" i="15"/>
  <c r="L58" i="15"/>
  <c r="M58" i="15"/>
  <c r="S58" i="15" s="1"/>
  <c r="V58" i="15" s="1"/>
  <c r="N58" i="15"/>
  <c r="O58" i="15"/>
  <c r="P58" i="15"/>
  <c r="U58" i="15" s="1"/>
  <c r="Q58" i="15"/>
  <c r="R58" i="15"/>
  <c r="L59" i="15"/>
  <c r="M59" i="15"/>
  <c r="S59" i="15" s="1"/>
  <c r="N59" i="15"/>
  <c r="O59" i="15"/>
  <c r="P59" i="15"/>
  <c r="Q59" i="15"/>
  <c r="R59" i="15"/>
  <c r="V59" i="15" s="1"/>
  <c r="U59" i="15"/>
  <c r="L60" i="15"/>
  <c r="M60" i="15"/>
  <c r="T60" i="15" s="1"/>
  <c r="N60" i="15"/>
  <c r="O60" i="15"/>
  <c r="P60" i="15"/>
  <c r="U60" i="15" s="1"/>
  <c r="Q60" i="15"/>
  <c r="R60" i="15"/>
  <c r="L61" i="15"/>
  <c r="M61" i="15"/>
  <c r="S61" i="15" s="1"/>
  <c r="V61" i="15" s="1"/>
  <c r="N61" i="15"/>
  <c r="O61" i="15"/>
  <c r="P61" i="15"/>
  <c r="Q61" i="15"/>
  <c r="R61" i="15"/>
  <c r="U61" i="15"/>
  <c r="L62" i="15"/>
  <c r="M62" i="15"/>
  <c r="N62" i="15"/>
  <c r="O62" i="15"/>
  <c r="P62" i="15"/>
  <c r="Q62" i="15"/>
  <c r="R62" i="15"/>
  <c r="V62" i="15" s="1"/>
  <c r="S62" i="15"/>
  <c r="T62" i="15"/>
  <c r="U62" i="15"/>
  <c r="L63" i="15"/>
  <c r="M63" i="15"/>
  <c r="N63" i="15"/>
  <c r="O63" i="15"/>
  <c r="P63" i="15"/>
  <c r="S63" i="15" s="1"/>
  <c r="V63" i="15" s="1"/>
  <c r="Q63" i="15"/>
  <c r="R63" i="15"/>
  <c r="T63" i="15"/>
  <c r="L64" i="15"/>
  <c r="M64" i="15"/>
  <c r="S64" i="15" s="1"/>
  <c r="V64" i="15" s="1"/>
  <c r="N64" i="15"/>
  <c r="O64" i="15"/>
  <c r="P64" i="15"/>
  <c r="Q64" i="15"/>
  <c r="R64" i="15"/>
  <c r="T64" i="15"/>
  <c r="U64" i="15"/>
  <c r="L65" i="15"/>
  <c r="M65" i="15"/>
  <c r="N65" i="15"/>
  <c r="O65" i="15"/>
  <c r="P65" i="15"/>
  <c r="U65" i="15" s="1"/>
  <c r="Q65" i="15"/>
  <c r="R65" i="15"/>
  <c r="V65" i="15" s="1"/>
  <c r="S65" i="15"/>
  <c r="T65" i="15"/>
  <c r="L66" i="15"/>
  <c r="M66" i="15"/>
  <c r="N66" i="15"/>
  <c r="O66" i="15"/>
  <c r="P66" i="15"/>
  <c r="U66" i="15" s="1"/>
  <c r="Q66" i="15"/>
  <c r="R66" i="15"/>
  <c r="L67" i="15"/>
  <c r="M67" i="15"/>
  <c r="S67" i="15" s="1"/>
  <c r="N67" i="15"/>
  <c r="O67" i="15"/>
  <c r="P67" i="15"/>
  <c r="Q67" i="15"/>
  <c r="R67" i="15"/>
  <c r="U67" i="15"/>
  <c r="L68" i="15"/>
  <c r="M68" i="15"/>
  <c r="T68" i="15" s="1"/>
  <c r="N68" i="15"/>
  <c r="O68" i="15"/>
  <c r="P68" i="15"/>
  <c r="U68" i="15" s="1"/>
  <c r="Q68" i="15"/>
  <c r="R68" i="15"/>
  <c r="L69" i="15"/>
  <c r="M69" i="15"/>
  <c r="S69" i="15" s="1"/>
  <c r="V69" i="15" s="1"/>
  <c r="N69" i="15"/>
  <c r="O69" i="15"/>
  <c r="P69" i="15"/>
  <c r="Q69" i="15"/>
  <c r="R69" i="15"/>
  <c r="U69" i="15"/>
  <c r="L70" i="15"/>
  <c r="M70" i="15"/>
  <c r="N70" i="15"/>
  <c r="O70" i="15"/>
  <c r="P70" i="15"/>
  <c r="Q70" i="15"/>
  <c r="R70" i="15"/>
  <c r="V70" i="15" s="1"/>
  <c r="S70" i="15"/>
  <c r="T70" i="15"/>
  <c r="U70" i="15"/>
  <c r="L71" i="15"/>
  <c r="M71" i="15"/>
  <c r="N71" i="15"/>
  <c r="O71" i="15"/>
  <c r="P71" i="15"/>
  <c r="S71" i="15" s="1"/>
  <c r="V71" i="15" s="1"/>
  <c r="Q71" i="15"/>
  <c r="R71" i="15"/>
  <c r="T71" i="15"/>
  <c r="L72" i="15"/>
  <c r="M72" i="15"/>
  <c r="S72" i="15" s="1"/>
  <c r="V72" i="15" s="1"/>
  <c r="N72" i="15"/>
  <c r="O72" i="15"/>
  <c r="P72" i="15"/>
  <c r="Q72" i="15"/>
  <c r="R72" i="15"/>
  <c r="T72" i="15"/>
  <c r="U72" i="15"/>
  <c r="L73" i="15"/>
  <c r="M73" i="15"/>
  <c r="N73" i="15"/>
  <c r="O73" i="15"/>
  <c r="P73" i="15"/>
  <c r="U73" i="15" s="1"/>
  <c r="Q73" i="15"/>
  <c r="R73" i="15"/>
  <c r="V73" i="15" s="1"/>
  <c r="S73" i="15"/>
  <c r="T73" i="15"/>
  <c r="L74" i="15"/>
  <c r="M74" i="15"/>
  <c r="S74" i="15" s="1"/>
  <c r="V74" i="15" s="1"/>
  <c r="N74" i="15"/>
  <c r="O74" i="15"/>
  <c r="P74" i="15"/>
  <c r="U74" i="15" s="1"/>
  <c r="Q74" i="15"/>
  <c r="R74" i="15"/>
  <c r="L75" i="15"/>
  <c r="M75" i="15"/>
  <c r="S75" i="15" s="1"/>
  <c r="N75" i="15"/>
  <c r="O75" i="15"/>
  <c r="P75" i="15"/>
  <c r="Q75" i="15"/>
  <c r="R75" i="15"/>
  <c r="T75" i="15"/>
  <c r="U75" i="15"/>
  <c r="L76" i="15"/>
  <c r="M76" i="15"/>
  <c r="T76" i="15" s="1"/>
  <c r="N76" i="15"/>
  <c r="O76" i="15"/>
  <c r="P76" i="15"/>
  <c r="U76" i="15" s="1"/>
  <c r="Q76" i="15"/>
  <c r="R76" i="15"/>
  <c r="L77" i="15"/>
  <c r="M77" i="15"/>
  <c r="S77" i="15" s="1"/>
  <c r="V77" i="15" s="1"/>
  <c r="N77" i="15"/>
  <c r="O77" i="15"/>
  <c r="P77" i="15"/>
  <c r="Q77" i="15"/>
  <c r="R77" i="15"/>
  <c r="U77" i="15"/>
  <c r="L78" i="15"/>
  <c r="M78" i="15"/>
  <c r="N78" i="15"/>
  <c r="O78" i="15"/>
  <c r="P78" i="15"/>
  <c r="Q78" i="15"/>
  <c r="R78" i="15"/>
  <c r="V78" i="15" s="1"/>
  <c r="S78" i="15"/>
  <c r="T78" i="15"/>
  <c r="U78" i="15"/>
  <c r="L79" i="15"/>
  <c r="M79" i="15"/>
  <c r="N79" i="15"/>
  <c r="O79" i="15"/>
  <c r="P79" i="15"/>
  <c r="S79" i="15" s="1"/>
  <c r="V79" i="15" s="1"/>
  <c r="Q79" i="15"/>
  <c r="R79" i="15"/>
  <c r="T79" i="15"/>
  <c r="L80" i="15"/>
  <c r="M80" i="15"/>
  <c r="S80" i="15" s="1"/>
  <c r="V80" i="15" s="1"/>
  <c r="N80" i="15"/>
  <c r="O80" i="15"/>
  <c r="P80" i="15"/>
  <c r="Q80" i="15"/>
  <c r="R80" i="15"/>
  <c r="T80" i="15"/>
  <c r="U80" i="15"/>
  <c r="L81" i="15"/>
  <c r="M81" i="15"/>
  <c r="N81" i="15"/>
  <c r="O81" i="15"/>
  <c r="P81" i="15"/>
  <c r="U81" i="15" s="1"/>
  <c r="Q81" i="15"/>
  <c r="R81" i="15"/>
  <c r="V81" i="15" s="1"/>
  <c r="S81" i="15"/>
  <c r="T81" i="15"/>
  <c r="L82" i="15"/>
  <c r="M82" i="15"/>
  <c r="S82" i="15" s="1"/>
  <c r="V82" i="15" s="1"/>
  <c r="N82" i="15"/>
  <c r="O82" i="15"/>
  <c r="P82" i="15"/>
  <c r="U82" i="15" s="1"/>
  <c r="Q82" i="15"/>
  <c r="R82" i="15"/>
  <c r="L83" i="15"/>
  <c r="M83" i="15"/>
  <c r="T83" i="15" s="1"/>
  <c r="N83" i="15"/>
  <c r="O83" i="15"/>
  <c r="P83" i="15"/>
  <c r="Q83" i="15"/>
  <c r="R83" i="15"/>
  <c r="V83" i="15" s="1"/>
  <c r="S83" i="15"/>
  <c r="U83" i="15"/>
  <c r="L84" i="15"/>
  <c r="M84" i="15"/>
  <c r="N84" i="15"/>
  <c r="O84" i="15"/>
  <c r="P84" i="15"/>
  <c r="U84" i="15" s="1"/>
  <c r="Q84" i="15"/>
  <c r="R84" i="15"/>
  <c r="T84" i="15"/>
  <c r="L85" i="15"/>
  <c r="M85" i="15"/>
  <c r="N85" i="15"/>
  <c r="O85" i="15"/>
  <c r="P85" i="15"/>
  <c r="Q85" i="15"/>
  <c r="R85" i="15"/>
  <c r="U85" i="15"/>
  <c r="L86" i="15"/>
  <c r="M86" i="15"/>
  <c r="N86" i="15"/>
  <c r="O86" i="15"/>
  <c r="P86" i="15"/>
  <c r="Q86" i="15"/>
  <c r="R86" i="15"/>
  <c r="V86" i="15" s="1"/>
  <c r="S86" i="15"/>
  <c r="T86" i="15"/>
  <c r="U86" i="15"/>
  <c r="L87" i="15"/>
  <c r="M87" i="15"/>
  <c r="N87" i="15"/>
  <c r="O87" i="15"/>
  <c r="P87" i="15"/>
  <c r="S87" i="15" s="1"/>
  <c r="V87" i="15" s="1"/>
  <c r="Q87" i="15"/>
  <c r="R87" i="15"/>
  <c r="T87" i="15"/>
  <c r="L88" i="15"/>
  <c r="M88" i="15"/>
  <c r="S88" i="15" s="1"/>
  <c r="V88" i="15" s="1"/>
  <c r="N88" i="15"/>
  <c r="O88" i="15"/>
  <c r="P88" i="15"/>
  <c r="Q88" i="15"/>
  <c r="R88" i="15"/>
  <c r="T88" i="15"/>
  <c r="U88" i="15"/>
  <c r="L89" i="15"/>
  <c r="M89" i="15"/>
  <c r="N89" i="15"/>
  <c r="O89" i="15"/>
  <c r="P89" i="15"/>
  <c r="U89" i="15" s="1"/>
  <c r="Q89" i="15"/>
  <c r="R89" i="15"/>
  <c r="V89" i="15" s="1"/>
  <c r="S89" i="15"/>
  <c r="T89" i="15"/>
  <c r="L90" i="15"/>
  <c r="M90" i="15"/>
  <c r="S90" i="15" s="1"/>
  <c r="V90" i="15" s="1"/>
  <c r="N90" i="15"/>
  <c r="O90" i="15"/>
  <c r="P90" i="15"/>
  <c r="U90" i="15" s="1"/>
  <c r="Q90" i="15"/>
  <c r="R90" i="15"/>
  <c r="L91" i="15"/>
  <c r="M91" i="15"/>
  <c r="N91" i="15"/>
  <c r="O91" i="15"/>
  <c r="P91" i="15"/>
  <c r="Q91" i="15"/>
  <c r="R91" i="15"/>
  <c r="V91" i="15" s="1"/>
  <c r="S91" i="15"/>
  <c r="T91" i="15"/>
  <c r="U91" i="15"/>
  <c r="L92" i="15"/>
  <c r="M92" i="15"/>
  <c r="N92" i="15"/>
  <c r="O92" i="15"/>
  <c r="P92" i="15"/>
  <c r="U92" i="15" s="1"/>
  <c r="Q92" i="15"/>
  <c r="R92" i="15"/>
  <c r="T92" i="15"/>
  <c r="L93" i="15"/>
  <c r="M93" i="15"/>
  <c r="S93" i="15" s="1"/>
  <c r="V93" i="15" s="1"/>
  <c r="N93" i="15"/>
  <c r="O93" i="15"/>
  <c r="P93" i="15"/>
  <c r="Q93" i="15"/>
  <c r="R93" i="15"/>
  <c r="U93" i="15"/>
  <c r="L94" i="15"/>
  <c r="M94" i="15"/>
  <c r="N94" i="15"/>
  <c r="O94" i="15"/>
  <c r="P94" i="15"/>
  <c r="Q94" i="15"/>
  <c r="R94" i="15"/>
  <c r="V94" i="15" s="1"/>
  <c r="S94" i="15"/>
  <c r="T94" i="15"/>
  <c r="U94" i="15"/>
  <c r="L95" i="15"/>
  <c r="M95" i="15"/>
  <c r="N95" i="15"/>
  <c r="O95" i="15"/>
  <c r="P95" i="15"/>
  <c r="S95" i="15" s="1"/>
  <c r="V95" i="15" s="1"/>
  <c r="Q95" i="15"/>
  <c r="R95" i="15"/>
  <c r="T95" i="15"/>
  <c r="L96" i="15"/>
  <c r="M96" i="15"/>
  <c r="S96" i="15" s="1"/>
  <c r="V96" i="15" s="1"/>
  <c r="N96" i="15"/>
  <c r="O96" i="15"/>
  <c r="P96" i="15"/>
  <c r="Q96" i="15"/>
  <c r="R96" i="15"/>
  <c r="T96" i="15"/>
  <c r="U96" i="15"/>
  <c r="L97" i="15"/>
  <c r="M97" i="15"/>
  <c r="N97" i="15"/>
  <c r="O97" i="15"/>
  <c r="P97" i="15"/>
  <c r="U97" i="15" s="1"/>
  <c r="Q97" i="15"/>
  <c r="R97" i="15"/>
  <c r="V97" i="15" s="1"/>
  <c r="S97" i="15"/>
  <c r="T97" i="15"/>
  <c r="L98" i="15"/>
  <c r="M98" i="15"/>
  <c r="S98" i="15" s="1"/>
  <c r="V98" i="15" s="1"/>
  <c r="N98" i="15"/>
  <c r="O98" i="15"/>
  <c r="P98" i="15"/>
  <c r="U98" i="15" s="1"/>
  <c r="Q98" i="15"/>
  <c r="R98" i="15"/>
  <c r="L99" i="15"/>
  <c r="M99" i="15"/>
  <c r="N99" i="15"/>
  <c r="O99" i="15"/>
  <c r="P99" i="15"/>
  <c r="Q99" i="15"/>
  <c r="R99" i="15"/>
  <c r="V99" i="15" s="1"/>
  <c r="S99" i="15"/>
  <c r="T99" i="15"/>
  <c r="U99" i="15"/>
  <c r="L100" i="15"/>
  <c r="M100" i="15"/>
  <c r="N100" i="15"/>
  <c r="O100" i="15"/>
  <c r="P100" i="15"/>
  <c r="U100" i="15" s="1"/>
  <c r="Q100" i="15"/>
  <c r="R100" i="15"/>
  <c r="T100" i="15"/>
  <c r="L101" i="15"/>
  <c r="M101" i="15"/>
  <c r="S101" i="15" s="1"/>
  <c r="V101" i="15" s="1"/>
  <c r="N101" i="15"/>
  <c r="O101" i="15"/>
  <c r="P101" i="15"/>
  <c r="Q101" i="15"/>
  <c r="R101" i="15"/>
  <c r="U101" i="15"/>
  <c r="L102" i="15"/>
  <c r="M102" i="15"/>
  <c r="N102" i="15"/>
  <c r="O102" i="15"/>
  <c r="P102" i="15"/>
  <c r="Q102" i="15"/>
  <c r="R102" i="15"/>
  <c r="V102" i="15" s="1"/>
  <c r="S102" i="15"/>
  <c r="T102" i="15"/>
  <c r="U102" i="15"/>
  <c r="L103" i="15"/>
  <c r="M103" i="15"/>
  <c r="N103" i="15"/>
  <c r="O103" i="15"/>
  <c r="P103" i="15"/>
  <c r="S103" i="15" s="1"/>
  <c r="V103" i="15" s="1"/>
  <c r="Q103" i="15"/>
  <c r="R103" i="15"/>
  <c r="T103" i="15"/>
  <c r="L104" i="15"/>
  <c r="M104" i="15"/>
  <c r="S104" i="15" s="1"/>
  <c r="V104" i="15" s="1"/>
  <c r="N104" i="15"/>
  <c r="O104" i="15"/>
  <c r="P104" i="15"/>
  <c r="Q104" i="15"/>
  <c r="R104" i="15"/>
  <c r="T104" i="15"/>
  <c r="U104" i="15"/>
  <c r="L105" i="15"/>
  <c r="M105" i="15"/>
  <c r="N105" i="15"/>
  <c r="O105" i="15"/>
  <c r="P105" i="15"/>
  <c r="U105" i="15" s="1"/>
  <c r="Q105" i="15"/>
  <c r="R105" i="15"/>
  <c r="V105" i="15" s="1"/>
  <c r="S105" i="15"/>
  <c r="T105" i="15"/>
  <c r="L106" i="15"/>
  <c r="M106" i="15"/>
  <c r="S106" i="15" s="1"/>
  <c r="V106" i="15" s="1"/>
  <c r="N106" i="15"/>
  <c r="O106" i="15"/>
  <c r="P106" i="15"/>
  <c r="U106" i="15" s="1"/>
  <c r="Q106" i="15"/>
  <c r="R106" i="15"/>
  <c r="L107" i="15"/>
  <c r="M107" i="15"/>
  <c r="N107" i="15"/>
  <c r="O107" i="15"/>
  <c r="P107" i="15"/>
  <c r="Q107" i="15"/>
  <c r="R107" i="15"/>
  <c r="V107" i="15" s="1"/>
  <c r="S107" i="15"/>
  <c r="T107" i="15"/>
  <c r="U107" i="15"/>
  <c r="L108" i="15"/>
  <c r="M108" i="15"/>
  <c r="N108" i="15"/>
  <c r="O108" i="15"/>
  <c r="P108" i="15"/>
  <c r="U108" i="15" s="1"/>
  <c r="Q108" i="15"/>
  <c r="R108" i="15"/>
  <c r="T108" i="15"/>
  <c r="L109" i="15"/>
  <c r="M109" i="15"/>
  <c r="S109" i="15" s="1"/>
  <c r="V109" i="15" s="1"/>
  <c r="N109" i="15"/>
  <c r="O109" i="15"/>
  <c r="P109" i="15"/>
  <c r="Q109" i="15"/>
  <c r="R109" i="15"/>
  <c r="U109" i="15"/>
  <c r="L110" i="15"/>
  <c r="M110" i="15"/>
  <c r="N110" i="15"/>
  <c r="O110" i="15"/>
  <c r="P110" i="15"/>
  <c r="Q110" i="15"/>
  <c r="R110" i="15"/>
  <c r="V110" i="15" s="1"/>
  <c r="S110" i="15"/>
  <c r="T110" i="15"/>
  <c r="U110" i="15"/>
  <c r="L111" i="15"/>
  <c r="M111" i="15"/>
  <c r="N111" i="15"/>
  <c r="O111" i="15"/>
  <c r="P111" i="15"/>
  <c r="S111" i="15" s="1"/>
  <c r="V111" i="15" s="1"/>
  <c r="Q111" i="15"/>
  <c r="R111" i="15"/>
  <c r="T111" i="15"/>
  <c r="L112" i="15"/>
  <c r="M112" i="15"/>
  <c r="S112" i="15" s="1"/>
  <c r="V112" i="15" s="1"/>
  <c r="N112" i="15"/>
  <c r="O112" i="15"/>
  <c r="P112" i="15"/>
  <c r="Q112" i="15"/>
  <c r="R112" i="15"/>
  <c r="T112" i="15"/>
  <c r="U112" i="15"/>
  <c r="L113" i="15"/>
  <c r="M113" i="15"/>
  <c r="N113" i="15"/>
  <c r="O113" i="15"/>
  <c r="P113" i="15"/>
  <c r="U113" i="15" s="1"/>
  <c r="Q113" i="15"/>
  <c r="R113" i="15"/>
  <c r="V113" i="15" s="1"/>
  <c r="S113" i="15"/>
  <c r="T113" i="15"/>
  <c r="L114" i="15"/>
  <c r="M114" i="15"/>
  <c r="S114" i="15" s="1"/>
  <c r="V114" i="15" s="1"/>
  <c r="N114" i="15"/>
  <c r="O114" i="15"/>
  <c r="P114" i="15"/>
  <c r="U114" i="15" s="1"/>
  <c r="Q114" i="15"/>
  <c r="R114" i="15"/>
  <c r="L115" i="15"/>
  <c r="M115" i="15"/>
  <c r="N115" i="15"/>
  <c r="O115" i="15"/>
  <c r="P115" i="15"/>
  <c r="Q115" i="15"/>
  <c r="R115" i="15"/>
  <c r="V115" i="15" s="1"/>
  <c r="S115" i="15"/>
  <c r="T115" i="15"/>
  <c r="U115" i="15"/>
  <c r="L116" i="15"/>
  <c r="M116" i="15"/>
  <c r="N116" i="15"/>
  <c r="O116" i="15"/>
  <c r="P116" i="15"/>
  <c r="U116" i="15" s="1"/>
  <c r="Q116" i="15"/>
  <c r="R116" i="15"/>
  <c r="T116" i="15"/>
  <c r="L117" i="15"/>
  <c r="M117" i="15"/>
  <c r="S117" i="15" s="1"/>
  <c r="V117" i="15" s="1"/>
  <c r="N117" i="15"/>
  <c r="O117" i="15"/>
  <c r="P117" i="15"/>
  <c r="Q117" i="15"/>
  <c r="R117" i="15"/>
  <c r="U117" i="15"/>
  <c r="L118" i="15"/>
  <c r="M118" i="15"/>
  <c r="N118" i="15"/>
  <c r="O118" i="15"/>
  <c r="P118" i="15"/>
  <c r="Q118" i="15"/>
  <c r="R118" i="15"/>
  <c r="V118" i="15" s="1"/>
  <c r="S118" i="15"/>
  <c r="T118" i="15"/>
  <c r="U118" i="15"/>
  <c r="L119" i="15"/>
  <c r="M119" i="15"/>
  <c r="N119" i="15"/>
  <c r="O119" i="15"/>
  <c r="P119" i="15"/>
  <c r="S119" i="15" s="1"/>
  <c r="V119" i="15" s="1"/>
  <c r="Q119" i="15"/>
  <c r="R119" i="15"/>
  <c r="T119" i="15"/>
  <c r="L120" i="15"/>
  <c r="M120" i="15"/>
  <c r="S120" i="15" s="1"/>
  <c r="V120" i="15" s="1"/>
  <c r="N120" i="15"/>
  <c r="O120" i="15"/>
  <c r="P120" i="15"/>
  <c r="Q120" i="15"/>
  <c r="R120" i="15"/>
  <c r="T120" i="15"/>
  <c r="U120" i="15"/>
  <c r="L121" i="15"/>
  <c r="M121" i="15"/>
  <c r="N121" i="15"/>
  <c r="O121" i="15"/>
  <c r="P121" i="15"/>
  <c r="U121" i="15" s="1"/>
  <c r="Q121" i="15"/>
  <c r="R121" i="15"/>
  <c r="S121" i="15"/>
  <c r="T121" i="15"/>
  <c r="L122" i="15"/>
  <c r="M122" i="15"/>
  <c r="S122" i="15" s="1"/>
  <c r="V122" i="15" s="1"/>
  <c r="N122" i="15"/>
  <c r="O122" i="15"/>
  <c r="P122" i="15"/>
  <c r="U122" i="15" s="1"/>
  <c r="Q122" i="15"/>
  <c r="R122" i="15"/>
  <c r="L123" i="15"/>
  <c r="M123" i="15"/>
  <c r="N123" i="15"/>
  <c r="O123" i="15"/>
  <c r="P123" i="15"/>
  <c r="Q123" i="15"/>
  <c r="R123" i="15"/>
  <c r="V123" i="15" s="1"/>
  <c r="S123" i="15"/>
  <c r="T123" i="15"/>
  <c r="U123" i="15"/>
  <c r="L124" i="15"/>
  <c r="M124" i="15"/>
  <c r="N124" i="15"/>
  <c r="O124" i="15"/>
  <c r="P124" i="15"/>
  <c r="U124" i="15" s="1"/>
  <c r="Q124" i="15"/>
  <c r="R124" i="15"/>
  <c r="T124" i="15"/>
  <c r="L125" i="15"/>
  <c r="M125" i="15"/>
  <c r="S125" i="15" s="1"/>
  <c r="V125" i="15" s="1"/>
  <c r="N125" i="15"/>
  <c r="O125" i="15"/>
  <c r="P125" i="15"/>
  <c r="Q125" i="15"/>
  <c r="R125" i="15"/>
  <c r="U125" i="15"/>
  <c r="L126" i="15"/>
  <c r="M126" i="15"/>
  <c r="N126" i="15"/>
  <c r="O126" i="15"/>
  <c r="P126" i="15"/>
  <c r="Q126" i="15"/>
  <c r="R126" i="15"/>
  <c r="V126" i="15" s="1"/>
  <c r="S126" i="15"/>
  <c r="T126" i="15"/>
  <c r="U126" i="15"/>
  <c r="L127" i="15"/>
  <c r="M127" i="15"/>
  <c r="N127" i="15"/>
  <c r="O127" i="15"/>
  <c r="P127" i="15"/>
  <c r="S127" i="15" s="1"/>
  <c r="V127" i="15" s="1"/>
  <c r="Q127" i="15"/>
  <c r="R127" i="15"/>
  <c r="T127" i="15"/>
  <c r="L128" i="15"/>
  <c r="M128" i="15"/>
  <c r="S128" i="15" s="1"/>
  <c r="V128" i="15" s="1"/>
  <c r="N128" i="15"/>
  <c r="O128" i="15"/>
  <c r="P128" i="15"/>
  <c r="Q128" i="15"/>
  <c r="R128" i="15"/>
  <c r="T128" i="15"/>
  <c r="U128" i="15"/>
  <c r="L129" i="15"/>
  <c r="M129" i="15"/>
  <c r="N129" i="15"/>
  <c r="O129" i="15"/>
  <c r="P129" i="15"/>
  <c r="U129" i="15" s="1"/>
  <c r="Q129" i="15"/>
  <c r="R129" i="15"/>
  <c r="V129" i="15" s="1"/>
  <c r="S129" i="15"/>
  <c r="T129" i="15"/>
  <c r="L130" i="15"/>
  <c r="M130" i="15"/>
  <c r="S130" i="15" s="1"/>
  <c r="V130" i="15" s="1"/>
  <c r="N130" i="15"/>
  <c r="O130" i="15"/>
  <c r="P130" i="15"/>
  <c r="U130" i="15" s="1"/>
  <c r="Q130" i="15"/>
  <c r="R130" i="15"/>
  <c r="L131" i="15"/>
  <c r="M131" i="15"/>
  <c r="N131" i="15"/>
  <c r="O131" i="15"/>
  <c r="P131" i="15"/>
  <c r="Q131" i="15"/>
  <c r="R131" i="15"/>
  <c r="V131" i="15" s="1"/>
  <c r="S131" i="15"/>
  <c r="T131" i="15"/>
  <c r="U131" i="15"/>
  <c r="L132" i="15"/>
  <c r="M132" i="15"/>
  <c r="N132" i="15"/>
  <c r="O132" i="15"/>
  <c r="P132" i="15"/>
  <c r="U132" i="15" s="1"/>
  <c r="Q132" i="15"/>
  <c r="R132" i="15"/>
  <c r="T132" i="15"/>
  <c r="L133" i="15"/>
  <c r="M133" i="15"/>
  <c r="S133" i="15" s="1"/>
  <c r="V133" i="15" s="1"/>
  <c r="N133" i="15"/>
  <c r="O133" i="15"/>
  <c r="P133" i="15"/>
  <c r="Q133" i="15"/>
  <c r="R133" i="15"/>
  <c r="U133" i="15"/>
  <c r="L134" i="15"/>
  <c r="M134" i="15"/>
  <c r="N134" i="15"/>
  <c r="O134" i="15"/>
  <c r="P134" i="15"/>
  <c r="Q134" i="15"/>
  <c r="R134" i="15"/>
  <c r="V134" i="15" s="1"/>
  <c r="S134" i="15"/>
  <c r="T134" i="15"/>
  <c r="U134" i="15"/>
  <c r="L4" i="15"/>
  <c r="M4" i="15"/>
  <c r="N4" i="15"/>
  <c r="O4" i="15"/>
  <c r="P4" i="15"/>
  <c r="U4" i="15" s="1"/>
  <c r="Q4" i="15"/>
  <c r="R4" i="15"/>
  <c r="T4" i="15"/>
  <c r="L5" i="15"/>
  <c r="M5" i="15"/>
  <c r="S5" i="15" s="1"/>
  <c r="V5" i="15" s="1"/>
  <c r="N5" i="15"/>
  <c r="O5" i="15"/>
  <c r="P5" i="15"/>
  <c r="Q5" i="15"/>
  <c r="R5" i="15"/>
  <c r="T5" i="15"/>
  <c r="U5" i="15"/>
  <c r="L6" i="15"/>
  <c r="M6" i="15"/>
  <c r="N6" i="15"/>
  <c r="O6" i="15"/>
  <c r="P6" i="15"/>
  <c r="Q6" i="15"/>
  <c r="R6" i="15"/>
  <c r="V6" i="15" s="1"/>
  <c r="S6" i="15"/>
  <c r="T6" i="15"/>
  <c r="U6" i="15"/>
  <c r="L7" i="15"/>
  <c r="M7" i="15"/>
  <c r="S7" i="15" s="1"/>
  <c r="V7" i="15" s="1"/>
  <c r="N7" i="15"/>
  <c r="O7" i="15"/>
  <c r="P7" i="15"/>
  <c r="U7" i="15" s="1"/>
  <c r="Q7" i="15"/>
  <c r="R7" i="15"/>
  <c r="T7" i="15"/>
  <c r="L8" i="15"/>
  <c r="M8" i="15"/>
  <c r="N8" i="15"/>
  <c r="O8" i="15"/>
  <c r="P8" i="15"/>
  <c r="Q8" i="15"/>
  <c r="R8" i="15"/>
  <c r="S8" i="15"/>
  <c r="V8" i="15" s="1"/>
  <c r="T8" i="15"/>
  <c r="U8" i="15"/>
  <c r="L9" i="15"/>
  <c r="M9" i="15"/>
  <c r="N9" i="15"/>
  <c r="O9" i="15"/>
  <c r="P9" i="15"/>
  <c r="U9" i="15" s="1"/>
  <c r="Q9" i="15"/>
  <c r="R9" i="15"/>
  <c r="T9" i="15"/>
  <c r="L10" i="15"/>
  <c r="M10" i="15"/>
  <c r="S10" i="15" s="1"/>
  <c r="V10" i="15" s="1"/>
  <c r="N10" i="15"/>
  <c r="O10" i="15"/>
  <c r="P10" i="15"/>
  <c r="Q10" i="15"/>
  <c r="R10" i="15"/>
  <c r="U10" i="15"/>
  <c r="L11" i="15"/>
  <c r="M11" i="15"/>
  <c r="N11" i="15"/>
  <c r="O11" i="15"/>
  <c r="P11" i="15"/>
  <c r="Q11" i="15"/>
  <c r="R11" i="15"/>
  <c r="V11" i="15" s="1"/>
  <c r="S11" i="15"/>
  <c r="T11" i="15"/>
  <c r="U11" i="15"/>
  <c r="L12" i="15"/>
  <c r="M12" i="15"/>
  <c r="N12" i="15"/>
  <c r="O12" i="15"/>
  <c r="P12" i="15"/>
  <c r="U12" i="15" s="1"/>
  <c r="Q12" i="15"/>
  <c r="R12" i="15"/>
  <c r="T12" i="15"/>
  <c r="L13" i="15"/>
  <c r="M13" i="15"/>
  <c r="S13" i="15" s="1"/>
  <c r="V13" i="15" s="1"/>
  <c r="N13" i="15"/>
  <c r="O13" i="15"/>
  <c r="P13" i="15"/>
  <c r="Q13" i="15"/>
  <c r="R13" i="15"/>
  <c r="T13" i="15"/>
  <c r="U13" i="15"/>
  <c r="L14" i="15"/>
  <c r="M14" i="15"/>
  <c r="N14" i="15"/>
  <c r="O14" i="15"/>
  <c r="P14" i="15"/>
  <c r="Q14" i="15"/>
  <c r="R14" i="15"/>
  <c r="V14" i="15" s="1"/>
  <c r="S14" i="15"/>
  <c r="T14" i="15"/>
  <c r="U14" i="15"/>
  <c r="L15" i="15"/>
  <c r="M15" i="15"/>
  <c r="N15" i="15"/>
  <c r="O15" i="15"/>
  <c r="P15" i="15"/>
  <c r="S15" i="15" s="1"/>
  <c r="V15" i="15" s="1"/>
  <c r="Q15" i="15"/>
  <c r="R15" i="15"/>
  <c r="T15" i="15"/>
  <c r="L16" i="15"/>
  <c r="M16" i="15"/>
  <c r="S16" i="15" s="1"/>
  <c r="V16" i="15" s="1"/>
  <c r="N16" i="15"/>
  <c r="O16" i="15"/>
  <c r="P16" i="15"/>
  <c r="Q16" i="15"/>
  <c r="R16" i="15"/>
  <c r="U16" i="15"/>
  <c r="L17" i="15"/>
  <c r="M17" i="15"/>
  <c r="N17" i="15"/>
  <c r="O17" i="15"/>
  <c r="P17" i="15"/>
  <c r="U17" i="15" s="1"/>
  <c r="Q17" i="15"/>
  <c r="R17" i="15"/>
  <c r="T17" i="15"/>
  <c r="L18" i="15"/>
  <c r="M18" i="15"/>
  <c r="S18" i="15" s="1"/>
  <c r="V18" i="15" s="1"/>
  <c r="N18" i="15"/>
  <c r="O18" i="15"/>
  <c r="P18" i="15"/>
  <c r="Q18" i="15"/>
  <c r="R18" i="15"/>
  <c r="U18" i="15"/>
  <c r="L19" i="15"/>
  <c r="M19" i="15"/>
  <c r="N19" i="15"/>
  <c r="O19" i="15"/>
  <c r="P19" i="15"/>
  <c r="Q19" i="15"/>
  <c r="R19" i="15"/>
  <c r="V19" i="15" s="1"/>
  <c r="S19" i="15"/>
  <c r="T19" i="15"/>
  <c r="U19" i="15"/>
  <c r="L20" i="15"/>
  <c r="M20" i="15"/>
  <c r="N20" i="15"/>
  <c r="O20" i="15"/>
  <c r="P20" i="15"/>
  <c r="U20" i="15" s="1"/>
  <c r="Q20" i="15"/>
  <c r="R20" i="15"/>
  <c r="T20" i="15"/>
  <c r="L21" i="15"/>
  <c r="M21" i="15"/>
  <c r="S21" i="15" s="1"/>
  <c r="V21" i="15" s="1"/>
  <c r="N21" i="15"/>
  <c r="O21" i="15"/>
  <c r="P21" i="15"/>
  <c r="Q21" i="15"/>
  <c r="R21" i="15"/>
  <c r="T21" i="15"/>
  <c r="U21" i="15"/>
  <c r="L22" i="15"/>
  <c r="M22" i="15"/>
  <c r="N22" i="15"/>
  <c r="O22" i="15"/>
  <c r="P22" i="15"/>
  <c r="Q22" i="15"/>
  <c r="R22" i="15"/>
  <c r="V22" i="15" s="1"/>
  <c r="S22" i="15"/>
  <c r="T22" i="15"/>
  <c r="U22" i="15"/>
  <c r="L23" i="15"/>
  <c r="M23" i="15"/>
  <c r="T23" i="15" s="1"/>
  <c r="N23" i="15"/>
  <c r="O23" i="15"/>
  <c r="P23" i="15"/>
  <c r="S23" i="15" s="1"/>
  <c r="V23" i="15" s="1"/>
  <c r="Q23" i="15"/>
  <c r="R23" i="15"/>
  <c r="L24" i="15"/>
  <c r="M24" i="15"/>
  <c r="S24" i="15" s="1"/>
  <c r="V24" i="15" s="1"/>
  <c r="N24" i="15"/>
  <c r="O24" i="15"/>
  <c r="P24" i="15"/>
  <c r="Q24" i="15"/>
  <c r="R24" i="15"/>
  <c r="T24" i="15"/>
  <c r="U24" i="15"/>
  <c r="L25" i="15"/>
  <c r="M25" i="15"/>
  <c r="N25" i="15"/>
  <c r="O25" i="15"/>
  <c r="P25" i="15"/>
  <c r="U25" i="15" s="1"/>
  <c r="Q25" i="15"/>
  <c r="R25" i="15"/>
  <c r="T25" i="15"/>
  <c r="L26" i="15"/>
  <c r="M26" i="15"/>
  <c r="S26" i="15" s="1"/>
  <c r="V26" i="15" s="1"/>
  <c r="N26" i="15"/>
  <c r="O26" i="15"/>
  <c r="P26" i="15"/>
  <c r="Q26" i="15"/>
  <c r="R26" i="15"/>
  <c r="U26" i="15"/>
  <c r="L27" i="15"/>
  <c r="M27" i="15"/>
  <c r="N27" i="15"/>
  <c r="O27" i="15"/>
  <c r="P27" i="15"/>
  <c r="Q27" i="15"/>
  <c r="R27" i="15"/>
  <c r="V27" i="15" s="1"/>
  <c r="S27" i="15"/>
  <c r="T27" i="15"/>
  <c r="U27" i="15"/>
  <c r="L28" i="14"/>
  <c r="M28" i="14"/>
  <c r="N28" i="14"/>
  <c r="O28" i="14"/>
  <c r="P28" i="14"/>
  <c r="U28" i="14" s="1"/>
  <c r="Q28" i="14"/>
  <c r="R28" i="14"/>
  <c r="V28" i="14" s="1"/>
  <c r="S28" i="14"/>
  <c r="T28" i="14"/>
  <c r="L29" i="14"/>
  <c r="M29" i="14"/>
  <c r="S29" i="14" s="1"/>
  <c r="V29" i="14" s="1"/>
  <c r="N29" i="14"/>
  <c r="O29" i="14"/>
  <c r="P29" i="14"/>
  <c r="U29" i="14" s="1"/>
  <c r="Q29" i="14"/>
  <c r="R29" i="14"/>
  <c r="L30" i="14"/>
  <c r="M30" i="14"/>
  <c r="S30" i="14" s="1"/>
  <c r="N30" i="14"/>
  <c r="O30" i="14"/>
  <c r="P30" i="14"/>
  <c r="Q30" i="14"/>
  <c r="R30" i="14"/>
  <c r="V30" i="14" s="1"/>
  <c r="T30" i="14"/>
  <c r="U30" i="14"/>
  <c r="L31" i="14"/>
  <c r="M31" i="14"/>
  <c r="S31" i="14" s="1"/>
  <c r="N31" i="14"/>
  <c r="O31" i="14"/>
  <c r="P31" i="14"/>
  <c r="U31" i="14" s="1"/>
  <c r="Q31" i="14"/>
  <c r="R31" i="14"/>
  <c r="V31" i="14" s="1"/>
  <c r="L32" i="14"/>
  <c r="M32" i="14"/>
  <c r="S32" i="14" s="1"/>
  <c r="V32" i="14" s="1"/>
  <c r="N32" i="14"/>
  <c r="O32" i="14"/>
  <c r="P32" i="14"/>
  <c r="Q32" i="14"/>
  <c r="R32" i="14"/>
  <c r="T32" i="14"/>
  <c r="U32" i="14"/>
  <c r="L33" i="14"/>
  <c r="M33" i="14"/>
  <c r="N33" i="14"/>
  <c r="O33" i="14"/>
  <c r="P33" i="14"/>
  <c r="U33" i="14" s="1"/>
  <c r="Q33" i="14"/>
  <c r="R33" i="14"/>
  <c r="V33" i="14" s="1"/>
  <c r="S33" i="14"/>
  <c r="T33" i="14"/>
  <c r="L34" i="14"/>
  <c r="M34" i="14"/>
  <c r="N34" i="14"/>
  <c r="O34" i="14"/>
  <c r="P34" i="14"/>
  <c r="S34" i="14" s="1"/>
  <c r="V34" i="14" s="1"/>
  <c r="Q34" i="14"/>
  <c r="R34" i="14"/>
  <c r="T34" i="14"/>
  <c r="L35" i="14"/>
  <c r="M35" i="14"/>
  <c r="S35" i="14" s="1"/>
  <c r="V35" i="14" s="1"/>
  <c r="N35" i="14"/>
  <c r="O35" i="14"/>
  <c r="P35" i="14"/>
  <c r="Q35" i="14"/>
  <c r="R35" i="14"/>
  <c r="U35" i="14"/>
  <c r="L36" i="14"/>
  <c r="M36" i="14"/>
  <c r="T36" i="14" s="1"/>
  <c r="N36" i="14"/>
  <c r="O36" i="14"/>
  <c r="P36" i="14"/>
  <c r="U36" i="14" s="1"/>
  <c r="Q36" i="14"/>
  <c r="R36" i="14"/>
  <c r="V36" i="14" s="1"/>
  <c r="S36" i="14"/>
  <c r="L37" i="14"/>
  <c r="M37" i="14"/>
  <c r="S37" i="14" s="1"/>
  <c r="V37" i="14" s="1"/>
  <c r="N37" i="14"/>
  <c r="O37" i="14"/>
  <c r="P37" i="14"/>
  <c r="U37" i="14" s="1"/>
  <c r="Q37" i="14"/>
  <c r="R37" i="14"/>
  <c r="L38" i="14"/>
  <c r="M38" i="14"/>
  <c r="S38" i="14" s="1"/>
  <c r="N38" i="14"/>
  <c r="O38" i="14"/>
  <c r="P38" i="14"/>
  <c r="Q38" i="14"/>
  <c r="R38" i="14"/>
  <c r="V38" i="14" s="1"/>
  <c r="T38" i="14"/>
  <c r="U38" i="14"/>
  <c r="L39" i="14"/>
  <c r="M39" i="14"/>
  <c r="S39" i="14" s="1"/>
  <c r="N39" i="14"/>
  <c r="O39" i="14"/>
  <c r="P39" i="14"/>
  <c r="Q39" i="14"/>
  <c r="R39" i="14"/>
  <c r="U39" i="14"/>
  <c r="L40" i="14"/>
  <c r="M40" i="14"/>
  <c r="S40" i="14" s="1"/>
  <c r="V40" i="14" s="1"/>
  <c r="N40" i="14"/>
  <c r="O40" i="14"/>
  <c r="P40" i="14"/>
  <c r="Q40" i="14"/>
  <c r="R40" i="14"/>
  <c r="T40" i="14"/>
  <c r="U40" i="14"/>
  <c r="L41" i="14"/>
  <c r="M41" i="14"/>
  <c r="N41" i="14"/>
  <c r="O41" i="14"/>
  <c r="P41" i="14"/>
  <c r="U41" i="14" s="1"/>
  <c r="Q41" i="14"/>
  <c r="R41" i="14"/>
  <c r="V41" i="14" s="1"/>
  <c r="S41" i="14"/>
  <c r="T41" i="14"/>
  <c r="L42" i="14"/>
  <c r="M42" i="14"/>
  <c r="S42" i="14" s="1"/>
  <c r="V42" i="14" s="1"/>
  <c r="N42" i="14"/>
  <c r="O42" i="14"/>
  <c r="P42" i="14"/>
  <c r="U42" i="14" s="1"/>
  <c r="Q42" i="14"/>
  <c r="R42" i="14"/>
  <c r="T42" i="14"/>
  <c r="L43" i="14"/>
  <c r="M43" i="14"/>
  <c r="S43" i="14" s="1"/>
  <c r="V43" i="14" s="1"/>
  <c r="N43" i="14"/>
  <c r="O43" i="14"/>
  <c r="P43" i="14"/>
  <c r="Q43" i="14"/>
  <c r="R43" i="14"/>
  <c r="U43" i="14"/>
  <c r="L44" i="14"/>
  <c r="M44" i="14"/>
  <c r="N44" i="14"/>
  <c r="O44" i="14"/>
  <c r="P44" i="14"/>
  <c r="U44" i="14" s="1"/>
  <c r="Q44" i="14"/>
  <c r="R44" i="14"/>
  <c r="V44" i="14" s="1"/>
  <c r="S44" i="14"/>
  <c r="T44" i="14"/>
  <c r="L45" i="14"/>
  <c r="M45" i="14"/>
  <c r="S45" i="14" s="1"/>
  <c r="V45" i="14" s="1"/>
  <c r="N45" i="14"/>
  <c r="O45" i="14"/>
  <c r="P45" i="14"/>
  <c r="U45" i="14" s="1"/>
  <c r="Q45" i="14"/>
  <c r="R45" i="14"/>
  <c r="L46" i="14"/>
  <c r="M46" i="14"/>
  <c r="S46" i="14" s="1"/>
  <c r="N46" i="14"/>
  <c r="O46" i="14"/>
  <c r="P46" i="14"/>
  <c r="Q46" i="14"/>
  <c r="R46" i="14"/>
  <c r="U46" i="14"/>
  <c r="L47" i="14"/>
  <c r="M47" i="14"/>
  <c r="S47" i="14" s="1"/>
  <c r="N47" i="14"/>
  <c r="O47" i="14"/>
  <c r="P47" i="14"/>
  <c r="Q47" i="14"/>
  <c r="R47" i="14"/>
  <c r="U47" i="14"/>
  <c r="L48" i="14"/>
  <c r="M48" i="14"/>
  <c r="S48" i="14" s="1"/>
  <c r="V48" i="14" s="1"/>
  <c r="N48" i="14"/>
  <c r="O48" i="14"/>
  <c r="P48" i="14"/>
  <c r="Q48" i="14"/>
  <c r="R48" i="14"/>
  <c r="T48" i="14"/>
  <c r="U48" i="14"/>
  <c r="L49" i="14"/>
  <c r="M49" i="14"/>
  <c r="N49" i="14"/>
  <c r="O49" i="14"/>
  <c r="P49" i="14"/>
  <c r="Q49" i="14"/>
  <c r="R49" i="14"/>
  <c r="V49" i="14" s="1"/>
  <c r="S49" i="14"/>
  <c r="T49" i="14"/>
  <c r="U49" i="14"/>
  <c r="L50" i="14"/>
  <c r="M50" i="14"/>
  <c r="N50" i="14"/>
  <c r="O50" i="14"/>
  <c r="P50" i="14"/>
  <c r="U50" i="14" s="1"/>
  <c r="Q50" i="14"/>
  <c r="R50" i="14"/>
  <c r="T50" i="14"/>
  <c r="L51" i="14"/>
  <c r="M51" i="14"/>
  <c r="S51" i="14" s="1"/>
  <c r="V51" i="14" s="1"/>
  <c r="N51" i="14"/>
  <c r="O51" i="14"/>
  <c r="P51" i="14"/>
  <c r="Q51" i="14"/>
  <c r="R51" i="14"/>
  <c r="U51" i="14"/>
  <c r="L52" i="14"/>
  <c r="M52" i="14"/>
  <c r="N52" i="14"/>
  <c r="O52" i="14"/>
  <c r="P52" i="14"/>
  <c r="U52" i="14" s="1"/>
  <c r="Q52" i="14"/>
  <c r="R52" i="14"/>
  <c r="V52" i="14" s="1"/>
  <c r="S52" i="14"/>
  <c r="T52" i="14"/>
  <c r="L53" i="14"/>
  <c r="M53" i="14"/>
  <c r="S53" i="14" s="1"/>
  <c r="V53" i="14" s="1"/>
  <c r="N53" i="14"/>
  <c r="O53" i="14"/>
  <c r="P53" i="14"/>
  <c r="U53" i="14" s="1"/>
  <c r="Q53" i="14"/>
  <c r="R53" i="14"/>
  <c r="L54" i="14"/>
  <c r="M54" i="14"/>
  <c r="S54" i="14" s="1"/>
  <c r="N54" i="14"/>
  <c r="O54" i="14"/>
  <c r="P54" i="14"/>
  <c r="Q54" i="14"/>
  <c r="R54" i="14"/>
  <c r="V54" i="14" s="1"/>
  <c r="U54" i="14"/>
  <c r="L55" i="14"/>
  <c r="M55" i="14"/>
  <c r="S55" i="14" s="1"/>
  <c r="N55" i="14"/>
  <c r="O55" i="14"/>
  <c r="P55" i="14"/>
  <c r="Q55" i="14"/>
  <c r="R55" i="14"/>
  <c r="V55" i="14" s="1"/>
  <c r="U55" i="14"/>
  <c r="L56" i="14"/>
  <c r="M56" i="14"/>
  <c r="S56" i="14" s="1"/>
  <c r="V56" i="14" s="1"/>
  <c r="N56" i="14"/>
  <c r="O56" i="14"/>
  <c r="P56" i="14"/>
  <c r="Q56" i="14"/>
  <c r="R56" i="14"/>
  <c r="T56" i="14"/>
  <c r="U56" i="14"/>
  <c r="L57" i="14"/>
  <c r="M57" i="14"/>
  <c r="N57" i="14"/>
  <c r="O57" i="14"/>
  <c r="P57" i="14"/>
  <c r="U57" i="14" s="1"/>
  <c r="Q57" i="14"/>
  <c r="R57" i="14"/>
  <c r="V57" i="14" s="1"/>
  <c r="S57" i="14"/>
  <c r="T57" i="14"/>
  <c r="L58" i="14"/>
  <c r="M58" i="14"/>
  <c r="N58" i="14"/>
  <c r="O58" i="14"/>
  <c r="P58" i="14"/>
  <c r="S58" i="14" s="1"/>
  <c r="V58" i="14" s="1"/>
  <c r="Q58" i="14"/>
  <c r="R58" i="14"/>
  <c r="T58" i="14"/>
  <c r="L59" i="14"/>
  <c r="M59" i="14"/>
  <c r="S59" i="14" s="1"/>
  <c r="V59" i="14" s="1"/>
  <c r="N59" i="14"/>
  <c r="O59" i="14"/>
  <c r="P59" i="14"/>
  <c r="Q59" i="14"/>
  <c r="R59" i="14"/>
  <c r="U59" i="14"/>
  <c r="L60" i="14"/>
  <c r="M60" i="14"/>
  <c r="T60" i="14" s="1"/>
  <c r="N60" i="14"/>
  <c r="O60" i="14"/>
  <c r="P60" i="14"/>
  <c r="U60" i="14" s="1"/>
  <c r="Q60" i="14"/>
  <c r="R60" i="14"/>
  <c r="V60" i="14" s="1"/>
  <c r="S60" i="14"/>
  <c r="L61" i="14"/>
  <c r="M61" i="14"/>
  <c r="T61" i="14" s="1"/>
  <c r="N61" i="14"/>
  <c r="O61" i="14"/>
  <c r="P61" i="14"/>
  <c r="S61" i="14" s="1"/>
  <c r="V61" i="14" s="1"/>
  <c r="Q61" i="14"/>
  <c r="R61" i="14"/>
  <c r="L62" i="14"/>
  <c r="M62" i="14"/>
  <c r="S62" i="14" s="1"/>
  <c r="N62" i="14"/>
  <c r="O62" i="14"/>
  <c r="P62" i="14"/>
  <c r="Q62" i="14"/>
  <c r="R62" i="14"/>
  <c r="V62" i="14" s="1"/>
  <c r="U62" i="14"/>
  <c r="L63" i="14"/>
  <c r="M63" i="14"/>
  <c r="S63" i="14" s="1"/>
  <c r="N63" i="14"/>
  <c r="O63" i="14"/>
  <c r="P63" i="14"/>
  <c r="Q63" i="14"/>
  <c r="R63" i="14"/>
  <c r="V63" i="14" s="1"/>
  <c r="U63" i="14"/>
  <c r="L64" i="14"/>
  <c r="M64" i="14"/>
  <c r="S64" i="14" s="1"/>
  <c r="V64" i="14" s="1"/>
  <c r="N64" i="14"/>
  <c r="O64" i="14"/>
  <c r="P64" i="14"/>
  <c r="Q64" i="14"/>
  <c r="R64" i="14"/>
  <c r="T64" i="14"/>
  <c r="U64" i="14"/>
  <c r="L65" i="14"/>
  <c r="M65" i="14"/>
  <c r="N65" i="14"/>
  <c r="O65" i="14"/>
  <c r="P65" i="14"/>
  <c r="U65" i="14" s="1"/>
  <c r="Q65" i="14"/>
  <c r="R65" i="14"/>
  <c r="V65" i="14" s="1"/>
  <c r="S65" i="14"/>
  <c r="T65" i="14"/>
  <c r="L66" i="14"/>
  <c r="M66" i="14"/>
  <c r="S66" i="14" s="1"/>
  <c r="V66" i="14" s="1"/>
  <c r="N66" i="14"/>
  <c r="O66" i="14"/>
  <c r="P66" i="14"/>
  <c r="U66" i="14" s="1"/>
  <c r="Q66" i="14"/>
  <c r="R66" i="14"/>
  <c r="T66" i="14"/>
  <c r="L67" i="14"/>
  <c r="M67" i="14"/>
  <c r="S67" i="14" s="1"/>
  <c r="V67" i="14" s="1"/>
  <c r="N67" i="14"/>
  <c r="O67" i="14"/>
  <c r="P67" i="14"/>
  <c r="Q67" i="14"/>
  <c r="R67" i="14"/>
  <c r="U67" i="14"/>
  <c r="L68" i="14"/>
  <c r="M68" i="14"/>
  <c r="T68" i="14" s="1"/>
  <c r="N68" i="14"/>
  <c r="O68" i="14"/>
  <c r="P68" i="14"/>
  <c r="U68" i="14" s="1"/>
  <c r="Q68" i="14"/>
  <c r="R68" i="14"/>
  <c r="V68" i="14" s="1"/>
  <c r="S68" i="14"/>
  <c r="L69" i="14"/>
  <c r="M69" i="14"/>
  <c r="T69" i="14" s="1"/>
  <c r="N69" i="14"/>
  <c r="O69" i="14"/>
  <c r="P69" i="14"/>
  <c r="S69" i="14" s="1"/>
  <c r="V69" i="14" s="1"/>
  <c r="Q69" i="14"/>
  <c r="R69" i="14"/>
  <c r="L70" i="14"/>
  <c r="M70" i="14"/>
  <c r="S70" i="14" s="1"/>
  <c r="N70" i="14"/>
  <c r="O70" i="14"/>
  <c r="P70" i="14"/>
  <c r="Q70" i="14"/>
  <c r="R70" i="14"/>
  <c r="V70" i="14" s="1"/>
  <c r="U70" i="14"/>
  <c r="L71" i="14"/>
  <c r="M71" i="14"/>
  <c r="S71" i="14" s="1"/>
  <c r="N71" i="14"/>
  <c r="O71" i="14"/>
  <c r="P71" i="14"/>
  <c r="Q71" i="14"/>
  <c r="R71" i="14"/>
  <c r="V71" i="14" s="1"/>
  <c r="U71" i="14"/>
  <c r="L72" i="14"/>
  <c r="M72" i="14"/>
  <c r="S72" i="14" s="1"/>
  <c r="V72" i="14" s="1"/>
  <c r="N72" i="14"/>
  <c r="O72" i="14"/>
  <c r="P72" i="14"/>
  <c r="Q72" i="14"/>
  <c r="R72" i="14"/>
  <c r="T72" i="14"/>
  <c r="U72" i="14"/>
  <c r="L73" i="14"/>
  <c r="M73" i="14"/>
  <c r="N73" i="14"/>
  <c r="O73" i="14"/>
  <c r="P73" i="14"/>
  <c r="U73" i="14" s="1"/>
  <c r="Q73" i="14"/>
  <c r="R73" i="14"/>
  <c r="V73" i="14" s="1"/>
  <c r="S73" i="14"/>
  <c r="T73" i="14"/>
  <c r="L74" i="14"/>
  <c r="M74" i="14"/>
  <c r="S74" i="14" s="1"/>
  <c r="V74" i="14" s="1"/>
  <c r="N74" i="14"/>
  <c r="O74" i="14"/>
  <c r="P74" i="14"/>
  <c r="U74" i="14" s="1"/>
  <c r="Q74" i="14"/>
  <c r="R74" i="14"/>
  <c r="T74" i="14"/>
  <c r="L75" i="14"/>
  <c r="M75" i="14"/>
  <c r="S75" i="14" s="1"/>
  <c r="V75" i="14" s="1"/>
  <c r="N75" i="14"/>
  <c r="O75" i="14"/>
  <c r="P75" i="14"/>
  <c r="Q75" i="14"/>
  <c r="R75" i="14"/>
  <c r="U75" i="14"/>
  <c r="L76" i="14"/>
  <c r="M76" i="14"/>
  <c r="T76" i="14" s="1"/>
  <c r="N76" i="14"/>
  <c r="O76" i="14"/>
  <c r="P76" i="14"/>
  <c r="U76" i="14" s="1"/>
  <c r="Q76" i="14"/>
  <c r="R76" i="14"/>
  <c r="V76" i="14" s="1"/>
  <c r="S76" i="14"/>
  <c r="L77" i="14"/>
  <c r="M77" i="14"/>
  <c r="T77" i="14" s="1"/>
  <c r="N77" i="14"/>
  <c r="O77" i="14"/>
  <c r="P77" i="14"/>
  <c r="S77" i="14" s="1"/>
  <c r="V77" i="14" s="1"/>
  <c r="Q77" i="14"/>
  <c r="R77" i="14"/>
  <c r="L78" i="14"/>
  <c r="M78" i="14"/>
  <c r="S78" i="14" s="1"/>
  <c r="N78" i="14"/>
  <c r="O78" i="14"/>
  <c r="P78" i="14"/>
  <c r="Q78" i="14"/>
  <c r="R78" i="14"/>
  <c r="U78" i="14"/>
  <c r="L79" i="14"/>
  <c r="M79" i="14"/>
  <c r="S79" i="14" s="1"/>
  <c r="N79" i="14"/>
  <c r="O79" i="14"/>
  <c r="P79" i="14"/>
  <c r="Q79" i="14"/>
  <c r="R79" i="14"/>
  <c r="U79" i="14"/>
  <c r="L80" i="14"/>
  <c r="M80" i="14"/>
  <c r="S80" i="14" s="1"/>
  <c r="V80" i="14" s="1"/>
  <c r="N80" i="14"/>
  <c r="O80" i="14"/>
  <c r="P80" i="14"/>
  <c r="Q80" i="14"/>
  <c r="R80" i="14"/>
  <c r="T80" i="14"/>
  <c r="U80" i="14"/>
  <c r="L81" i="14"/>
  <c r="M81" i="14"/>
  <c r="N81" i="14"/>
  <c r="O81" i="14"/>
  <c r="P81" i="14"/>
  <c r="U81" i="14" s="1"/>
  <c r="Q81" i="14"/>
  <c r="R81" i="14"/>
  <c r="T81" i="14"/>
  <c r="L82" i="14"/>
  <c r="M82" i="14"/>
  <c r="S82" i="14" s="1"/>
  <c r="V82" i="14" s="1"/>
  <c r="N82" i="14"/>
  <c r="O82" i="14"/>
  <c r="P82" i="14"/>
  <c r="U82" i="14" s="1"/>
  <c r="Q82" i="14"/>
  <c r="R82" i="14"/>
  <c r="T82" i="14"/>
  <c r="L83" i="14"/>
  <c r="M83" i="14"/>
  <c r="S83" i="14" s="1"/>
  <c r="V83" i="14" s="1"/>
  <c r="N83" i="14"/>
  <c r="O83" i="14"/>
  <c r="P83" i="14"/>
  <c r="Q83" i="14"/>
  <c r="R83" i="14"/>
  <c r="U83" i="14"/>
  <c r="L84" i="14"/>
  <c r="M84" i="14"/>
  <c r="T84" i="14" s="1"/>
  <c r="N84" i="14"/>
  <c r="O84" i="14"/>
  <c r="P84" i="14"/>
  <c r="U84" i="14" s="1"/>
  <c r="Q84" i="14"/>
  <c r="R84" i="14"/>
  <c r="V84" i="14" s="1"/>
  <c r="S84" i="14"/>
  <c r="L85" i="14"/>
  <c r="M85" i="14"/>
  <c r="S85" i="14" s="1"/>
  <c r="V85" i="14" s="1"/>
  <c r="N85" i="14"/>
  <c r="O85" i="14"/>
  <c r="P85" i="14"/>
  <c r="U85" i="14" s="1"/>
  <c r="Q85" i="14"/>
  <c r="R85" i="14"/>
  <c r="L86" i="14"/>
  <c r="M86" i="14"/>
  <c r="S86" i="14" s="1"/>
  <c r="N86" i="14"/>
  <c r="O86" i="14"/>
  <c r="P86" i="14"/>
  <c r="Q86" i="14"/>
  <c r="R86" i="14"/>
  <c r="U86" i="14"/>
  <c r="L87" i="14"/>
  <c r="M87" i="14"/>
  <c r="S87" i="14" s="1"/>
  <c r="N87" i="14"/>
  <c r="O87" i="14"/>
  <c r="P87" i="14"/>
  <c r="U87" i="14" s="1"/>
  <c r="Q87" i="14"/>
  <c r="R87" i="14"/>
  <c r="L88" i="14"/>
  <c r="M88" i="14"/>
  <c r="S88" i="14" s="1"/>
  <c r="V88" i="14" s="1"/>
  <c r="N88" i="14"/>
  <c r="O88" i="14"/>
  <c r="P88" i="14"/>
  <c r="Q88" i="14"/>
  <c r="R88" i="14"/>
  <c r="U88" i="14"/>
  <c r="L89" i="14"/>
  <c r="M89" i="14"/>
  <c r="N89" i="14"/>
  <c r="O89" i="14"/>
  <c r="P89" i="14"/>
  <c r="U89" i="14" s="1"/>
  <c r="Q89" i="14"/>
  <c r="R89" i="14"/>
  <c r="V89" i="14" s="1"/>
  <c r="S89" i="14"/>
  <c r="T89" i="14"/>
  <c r="L90" i="14"/>
  <c r="M90" i="14"/>
  <c r="S90" i="14" s="1"/>
  <c r="V90" i="14" s="1"/>
  <c r="N90" i="14"/>
  <c r="O90" i="14"/>
  <c r="P90" i="14"/>
  <c r="U90" i="14" s="1"/>
  <c r="Q90" i="14"/>
  <c r="R90" i="14"/>
  <c r="T90" i="14"/>
  <c r="L91" i="14"/>
  <c r="M91" i="14"/>
  <c r="S91" i="14" s="1"/>
  <c r="V91" i="14" s="1"/>
  <c r="N91" i="14"/>
  <c r="O91" i="14"/>
  <c r="P91" i="14"/>
  <c r="Q91" i="14"/>
  <c r="R91" i="14"/>
  <c r="U91" i="14"/>
  <c r="L92" i="14"/>
  <c r="M92" i="14"/>
  <c r="T92" i="14" s="1"/>
  <c r="N92" i="14"/>
  <c r="O92" i="14"/>
  <c r="P92" i="14"/>
  <c r="U92" i="14" s="1"/>
  <c r="Q92" i="14"/>
  <c r="R92" i="14"/>
  <c r="V92" i="14" s="1"/>
  <c r="S92" i="14"/>
  <c r="L93" i="14"/>
  <c r="M93" i="14"/>
  <c r="S93" i="14" s="1"/>
  <c r="V93" i="14" s="1"/>
  <c r="N93" i="14"/>
  <c r="O93" i="14"/>
  <c r="P93" i="14"/>
  <c r="U93" i="14" s="1"/>
  <c r="Q93" i="14"/>
  <c r="R93" i="14"/>
  <c r="L94" i="14"/>
  <c r="M94" i="14"/>
  <c r="S94" i="14" s="1"/>
  <c r="N94" i="14"/>
  <c r="O94" i="14"/>
  <c r="P94" i="14"/>
  <c r="Q94" i="14"/>
  <c r="R94" i="14"/>
  <c r="U94" i="14"/>
  <c r="L95" i="14"/>
  <c r="M95" i="14"/>
  <c r="S95" i="14" s="1"/>
  <c r="N95" i="14"/>
  <c r="O95" i="14"/>
  <c r="P95" i="14"/>
  <c r="U95" i="14" s="1"/>
  <c r="Q95" i="14"/>
  <c r="R95" i="14"/>
  <c r="L96" i="14"/>
  <c r="M96" i="14"/>
  <c r="S96" i="14" s="1"/>
  <c r="V96" i="14" s="1"/>
  <c r="N96" i="14"/>
  <c r="O96" i="14"/>
  <c r="P96" i="14"/>
  <c r="Q96" i="14"/>
  <c r="R96" i="14"/>
  <c r="U96" i="14"/>
  <c r="L97" i="14"/>
  <c r="M97" i="14"/>
  <c r="N97" i="14"/>
  <c r="O97" i="14"/>
  <c r="P97" i="14"/>
  <c r="U97" i="14" s="1"/>
  <c r="Q97" i="14"/>
  <c r="R97" i="14"/>
  <c r="V97" i="14" s="1"/>
  <c r="S97" i="14"/>
  <c r="T97" i="14"/>
  <c r="L98" i="14"/>
  <c r="M98" i="14"/>
  <c r="S98" i="14" s="1"/>
  <c r="V98" i="14" s="1"/>
  <c r="N98" i="14"/>
  <c r="O98" i="14"/>
  <c r="P98" i="14"/>
  <c r="U98" i="14" s="1"/>
  <c r="Q98" i="14"/>
  <c r="R98" i="14"/>
  <c r="T98" i="14"/>
  <c r="L99" i="14"/>
  <c r="M99" i="14"/>
  <c r="S99" i="14" s="1"/>
  <c r="V99" i="14" s="1"/>
  <c r="N99" i="14"/>
  <c r="O99" i="14"/>
  <c r="P99" i="14"/>
  <c r="Q99" i="14"/>
  <c r="R99" i="14"/>
  <c r="U99" i="14"/>
  <c r="L100" i="14"/>
  <c r="M100" i="14"/>
  <c r="T100" i="14" s="1"/>
  <c r="N100" i="14"/>
  <c r="O100" i="14"/>
  <c r="P100" i="14"/>
  <c r="U100" i="14" s="1"/>
  <c r="Q100" i="14"/>
  <c r="R100" i="14"/>
  <c r="V100" i="14" s="1"/>
  <c r="S100" i="14"/>
  <c r="L101" i="14"/>
  <c r="M101" i="14"/>
  <c r="T101" i="14" s="1"/>
  <c r="N101" i="14"/>
  <c r="O101" i="14"/>
  <c r="P101" i="14"/>
  <c r="S101" i="14" s="1"/>
  <c r="V101" i="14" s="1"/>
  <c r="Q101" i="14"/>
  <c r="R101" i="14"/>
  <c r="L102" i="14"/>
  <c r="M102" i="14"/>
  <c r="S102" i="14" s="1"/>
  <c r="N102" i="14"/>
  <c r="O102" i="14"/>
  <c r="P102" i="14"/>
  <c r="Q102" i="14"/>
  <c r="R102" i="14"/>
  <c r="V102" i="14" s="1"/>
  <c r="U102" i="14"/>
  <c r="L103" i="14"/>
  <c r="M103" i="14"/>
  <c r="S103" i="14" s="1"/>
  <c r="N103" i="14"/>
  <c r="O103" i="14"/>
  <c r="P103" i="14"/>
  <c r="U103" i="14" s="1"/>
  <c r="Q103" i="14"/>
  <c r="R103" i="14"/>
  <c r="V103" i="14" s="1"/>
  <c r="L104" i="14"/>
  <c r="M104" i="14"/>
  <c r="S104" i="14" s="1"/>
  <c r="V104" i="14" s="1"/>
  <c r="N104" i="14"/>
  <c r="O104" i="14"/>
  <c r="P104" i="14"/>
  <c r="Q104" i="14"/>
  <c r="R104" i="14"/>
  <c r="U104" i="14"/>
  <c r="L105" i="14"/>
  <c r="M105" i="14"/>
  <c r="N105" i="14"/>
  <c r="O105" i="14"/>
  <c r="P105" i="14"/>
  <c r="U105" i="14" s="1"/>
  <c r="Q105" i="14"/>
  <c r="R105" i="14"/>
  <c r="V105" i="14" s="1"/>
  <c r="S105" i="14"/>
  <c r="T105" i="14"/>
  <c r="L106" i="14"/>
  <c r="M106" i="14"/>
  <c r="S106" i="14" s="1"/>
  <c r="V106" i="14" s="1"/>
  <c r="N106" i="14"/>
  <c r="O106" i="14"/>
  <c r="P106" i="14"/>
  <c r="U106" i="14" s="1"/>
  <c r="Q106" i="14"/>
  <c r="R106" i="14"/>
  <c r="T106" i="14"/>
  <c r="L107" i="14"/>
  <c r="M107" i="14"/>
  <c r="S107" i="14" s="1"/>
  <c r="V107" i="14" s="1"/>
  <c r="N107" i="14"/>
  <c r="O107" i="14"/>
  <c r="P107" i="14"/>
  <c r="Q107" i="14"/>
  <c r="R107" i="14"/>
  <c r="T107" i="14"/>
  <c r="U107" i="14"/>
  <c r="L108" i="14"/>
  <c r="M108" i="14"/>
  <c r="T108" i="14" s="1"/>
  <c r="N108" i="14"/>
  <c r="O108" i="14"/>
  <c r="P108" i="14"/>
  <c r="U108" i="14" s="1"/>
  <c r="Q108" i="14"/>
  <c r="R108" i="14"/>
  <c r="V108" i="14" s="1"/>
  <c r="S108" i="14"/>
  <c r="L109" i="14"/>
  <c r="M109" i="14"/>
  <c r="T109" i="14" s="1"/>
  <c r="N109" i="14"/>
  <c r="O109" i="14"/>
  <c r="P109" i="14"/>
  <c r="S109" i="14" s="1"/>
  <c r="V109" i="14" s="1"/>
  <c r="Q109" i="14"/>
  <c r="R109" i="14"/>
  <c r="L110" i="14"/>
  <c r="M110" i="14"/>
  <c r="T110" i="14" s="1"/>
  <c r="N110" i="14"/>
  <c r="O110" i="14"/>
  <c r="P110" i="14"/>
  <c r="Q110" i="14"/>
  <c r="R110" i="14"/>
  <c r="V110" i="14" s="1"/>
  <c r="S110" i="14"/>
  <c r="U110" i="14"/>
  <c r="L111" i="14"/>
  <c r="M111" i="14"/>
  <c r="S111" i="14" s="1"/>
  <c r="N111" i="14"/>
  <c r="O111" i="14"/>
  <c r="P111" i="14"/>
  <c r="U111" i="14" s="1"/>
  <c r="Q111" i="14"/>
  <c r="R111" i="14"/>
  <c r="L112" i="14"/>
  <c r="M112" i="14"/>
  <c r="S112" i="14" s="1"/>
  <c r="V112" i="14" s="1"/>
  <c r="N112" i="14"/>
  <c r="O112" i="14"/>
  <c r="P112" i="14"/>
  <c r="Q112" i="14"/>
  <c r="R112" i="14"/>
  <c r="U112" i="14"/>
  <c r="L113" i="14"/>
  <c r="M113" i="14"/>
  <c r="N113" i="14"/>
  <c r="O113" i="14"/>
  <c r="P113" i="14"/>
  <c r="U113" i="14" s="1"/>
  <c r="Q113" i="14"/>
  <c r="R113" i="14"/>
  <c r="V113" i="14" s="1"/>
  <c r="S113" i="14"/>
  <c r="T113" i="14"/>
  <c r="L114" i="14"/>
  <c r="M114" i="14"/>
  <c r="S114" i="14" s="1"/>
  <c r="V114" i="14" s="1"/>
  <c r="N114" i="14"/>
  <c r="O114" i="14"/>
  <c r="P114" i="14"/>
  <c r="U114" i="14" s="1"/>
  <c r="Q114" i="14"/>
  <c r="R114" i="14"/>
  <c r="T114" i="14"/>
  <c r="L115" i="14"/>
  <c r="M115" i="14"/>
  <c r="S115" i="14" s="1"/>
  <c r="V115" i="14" s="1"/>
  <c r="N115" i="14"/>
  <c r="O115" i="14"/>
  <c r="P115" i="14"/>
  <c r="Q115" i="14"/>
  <c r="R115" i="14"/>
  <c r="T115" i="14"/>
  <c r="U115" i="14"/>
  <c r="L116" i="14"/>
  <c r="M116" i="14"/>
  <c r="T116" i="14" s="1"/>
  <c r="N116" i="14"/>
  <c r="O116" i="14"/>
  <c r="P116" i="14"/>
  <c r="U116" i="14" s="1"/>
  <c r="Q116" i="14"/>
  <c r="R116" i="14"/>
  <c r="V116" i="14" s="1"/>
  <c r="S116" i="14"/>
  <c r="L117" i="14"/>
  <c r="M117" i="14"/>
  <c r="T117" i="14" s="1"/>
  <c r="N117" i="14"/>
  <c r="O117" i="14"/>
  <c r="P117" i="14"/>
  <c r="S117" i="14" s="1"/>
  <c r="V117" i="14" s="1"/>
  <c r="Q117" i="14"/>
  <c r="R117" i="14"/>
  <c r="L118" i="14"/>
  <c r="M118" i="14"/>
  <c r="N118" i="14"/>
  <c r="O118" i="14"/>
  <c r="P118" i="14"/>
  <c r="Q118" i="14"/>
  <c r="R118" i="14"/>
  <c r="V118" i="14" s="1"/>
  <c r="S118" i="14"/>
  <c r="T118" i="14"/>
  <c r="U118" i="14"/>
  <c r="L119" i="14"/>
  <c r="M119" i="14"/>
  <c r="S119" i="14" s="1"/>
  <c r="N119" i="14"/>
  <c r="O119" i="14"/>
  <c r="P119" i="14"/>
  <c r="U119" i="14" s="1"/>
  <c r="Q119" i="14"/>
  <c r="R119" i="14"/>
  <c r="L120" i="14"/>
  <c r="M120" i="14"/>
  <c r="S120" i="14" s="1"/>
  <c r="V120" i="14" s="1"/>
  <c r="N120" i="14"/>
  <c r="O120" i="14"/>
  <c r="P120" i="14"/>
  <c r="Q120" i="14"/>
  <c r="R120" i="14"/>
  <c r="U120" i="14"/>
  <c r="L121" i="14"/>
  <c r="M121" i="14"/>
  <c r="N121" i="14"/>
  <c r="O121" i="14"/>
  <c r="P121" i="14"/>
  <c r="U121" i="14" s="1"/>
  <c r="Q121" i="14"/>
  <c r="R121" i="14"/>
  <c r="V121" i="14" s="1"/>
  <c r="S121" i="14"/>
  <c r="T121" i="14"/>
  <c r="L122" i="14"/>
  <c r="M122" i="14"/>
  <c r="S122" i="14" s="1"/>
  <c r="V122" i="14" s="1"/>
  <c r="N122" i="14"/>
  <c r="O122" i="14"/>
  <c r="P122" i="14"/>
  <c r="U122" i="14" s="1"/>
  <c r="Q122" i="14"/>
  <c r="R122" i="14"/>
  <c r="T122" i="14"/>
  <c r="L123" i="14"/>
  <c r="M123" i="14"/>
  <c r="S123" i="14" s="1"/>
  <c r="V123" i="14" s="1"/>
  <c r="N123" i="14"/>
  <c r="O123" i="14"/>
  <c r="P123" i="14"/>
  <c r="Q123" i="14"/>
  <c r="R123" i="14"/>
  <c r="T123" i="14"/>
  <c r="U123" i="14"/>
  <c r="L124" i="14"/>
  <c r="M124" i="14"/>
  <c r="T124" i="14" s="1"/>
  <c r="N124" i="14"/>
  <c r="O124" i="14"/>
  <c r="P124" i="14"/>
  <c r="U124" i="14" s="1"/>
  <c r="Q124" i="14"/>
  <c r="R124" i="14"/>
  <c r="V124" i="14" s="1"/>
  <c r="S124" i="14"/>
  <c r="L125" i="14"/>
  <c r="M125" i="14"/>
  <c r="T125" i="14" s="1"/>
  <c r="N125" i="14"/>
  <c r="O125" i="14"/>
  <c r="P125" i="14"/>
  <c r="S125" i="14" s="1"/>
  <c r="V125" i="14" s="1"/>
  <c r="Q125" i="14"/>
  <c r="R125" i="14"/>
  <c r="L126" i="14"/>
  <c r="M126" i="14"/>
  <c r="N126" i="14"/>
  <c r="O126" i="14"/>
  <c r="P126" i="14"/>
  <c r="Q126" i="14"/>
  <c r="R126" i="14"/>
  <c r="V126" i="14" s="1"/>
  <c r="S126" i="14"/>
  <c r="T126" i="14"/>
  <c r="U126" i="14"/>
  <c r="L127" i="14"/>
  <c r="M127" i="14"/>
  <c r="S127" i="14" s="1"/>
  <c r="N127" i="14"/>
  <c r="O127" i="14"/>
  <c r="P127" i="14"/>
  <c r="U127" i="14" s="1"/>
  <c r="Q127" i="14"/>
  <c r="R127" i="14"/>
  <c r="L128" i="14"/>
  <c r="M128" i="14"/>
  <c r="S128" i="14" s="1"/>
  <c r="V128" i="14" s="1"/>
  <c r="N128" i="14"/>
  <c r="O128" i="14"/>
  <c r="P128" i="14"/>
  <c r="Q128" i="14"/>
  <c r="R128" i="14"/>
  <c r="U128" i="14"/>
  <c r="L129" i="14"/>
  <c r="M129" i="14"/>
  <c r="N129" i="14"/>
  <c r="O129" i="14"/>
  <c r="P129" i="14"/>
  <c r="U129" i="14" s="1"/>
  <c r="Q129" i="14"/>
  <c r="R129" i="14"/>
  <c r="V129" i="14" s="1"/>
  <c r="S129" i="14"/>
  <c r="T129" i="14"/>
  <c r="L130" i="14"/>
  <c r="M130" i="14"/>
  <c r="S130" i="14" s="1"/>
  <c r="V130" i="14" s="1"/>
  <c r="N130" i="14"/>
  <c r="O130" i="14"/>
  <c r="P130" i="14"/>
  <c r="U130" i="14" s="1"/>
  <c r="Q130" i="14"/>
  <c r="R130" i="14"/>
  <c r="T130" i="14"/>
  <c r="L131" i="14"/>
  <c r="M131" i="14"/>
  <c r="S131" i="14" s="1"/>
  <c r="V131" i="14" s="1"/>
  <c r="N131" i="14"/>
  <c r="O131" i="14"/>
  <c r="P131" i="14"/>
  <c r="Q131" i="14"/>
  <c r="R131" i="14"/>
  <c r="T131" i="14"/>
  <c r="U131" i="14"/>
  <c r="L132" i="14"/>
  <c r="M132" i="14"/>
  <c r="T132" i="14" s="1"/>
  <c r="N132" i="14"/>
  <c r="O132" i="14"/>
  <c r="P132" i="14"/>
  <c r="U132" i="14" s="1"/>
  <c r="Q132" i="14"/>
  <c r="R132" i="14"/>
  <c r="V132" i="14" s="1"/>
  <c r="S132" i="14"/>
  <c r="L133" i="14"/>
  <c r="M133" i="14"/>
  <c r="T133" i="14" s="1"/>
  <c r="N133" i="14"/>
  <c r="O133" i="14"/>
  <c r="P133" i="14"/>
  <c r="S133" i="14" s="1"/>
  <c r="V133" i="14" s="1"/>
  <c r="Q133" i="14"/>
  <c r="R133" i="14"/>
  <c r="L134" i="14"/>
  <c r="M134" i="14"/>
  <c r="N134" i="14"/>
  <c r="O134" i="14"/>
  <c r="P134" i="14"/>
  <c r="Q134" i="14"/>
  <c r="R134" i="14"/>
  <c r="V134" i="14" s="1"/>
  <c r="S134" i="14"/>
  <c r="T134" i="14"/>
  <c r="U134" i="14"/>
  <c r="L135" i="14"/>
  <c r="M135" i="14"/>
  <c r="S135" i="14" s="1"/>
  <c r="N135" i="14"/>
  <c r="O135" i="14"/>
  <c r="P135" i="14"/>
  <c r="U135" i="14" s="1"/>
  <c r="Q135" i="14"/>
  <c r="R135" i="14"/>
  <c r="V135" i="14" s="1"/>
  <c r="L136" i="14"/>
  <c r="M136" i="14"/>
  <c r="S136" i="14" s="1"/>
  <c r="V136" i="14" s="1"/>
  <c r="N136" i="14"/>
  <c r="O136" i="14"/>
  <c r="P136" i="14"/>
  <c r="Q136" i="14"/>
  <c r="R136" i="14"/>
  <c r="U136" i="14"/>
  <c r="L137" i="14"/>
  <c r="M137" i="14"/>
  <c r="N137" i="14"/>
  <c r="O137" i="14"/>
  <c r="P137" i="14"/>
  <c r="U137" i="14" s="1"/>
  <c r="Q137" i="14"/>
  <c r="R137" i="14"/>
  <c r="V137" i="14" s="1"/>
  <c r="S137" i="14"/>
  <c r="T137" i="14"/>
  <c r="L138" i="14"/>
  <c r="M138" i="14"/>
  <c r="S138" i="14" s="1"/>
  <c r="V138" i="14" s="1"/>
  <c r="N138" i="14"/>
  <c r="O138" i="14"/>
  <c r="P138" i="14"/>
  <c r="U138" i="14" s="1"/>
  <c r="Q138" i="14"/>
  <c r="R138" i="14"/>
  <c r="T138" i="14"/>
  <c r="L139" i="14"/>
  <c r="M139" i="14"/>
  <c r="S139" i="14" s="1"/>
  <c r="V139" i="14" s="1"/>
  <c r="N139" i="14"/>
  <c r="O139" i="14"/>
  <c r="P139" i="14"/>
  <c r="Q139" i="14"/>
  <c r="R139" i="14"/>
  <c r="T139" i="14"/>
  <c r="U139" i="14"/>
  <c r="L140" i="14"/>
  <c r="M140" i="14"/>
  <c r="T140" i="14" s="1"/>
  <c r="N140" i="14"/>
  <c r="O140" i="14"/>
  <c r="P140" i="14"/>
  <c r="U140" i="14" s="1"/>
  <c r="Q140" i="14"/>
  <c r="R140" i="14"/>
  <c r="V140" i="14" s="1"/>
  <c r="S140" i="14"/>
  <c r="L141" i="14"/>
  <c r="M141" i="14"/>
  <c r="T141" i="14" s="1"/>
  <c r="N141" i="14"/>
  <c r="O141" i="14"/>
  <c r="P141" i="14"/>
  <c r="S141" i="14" s="1"/>
  <c r="V141" i="14" s="1"/>
  <c r="Q141" i="14"/>
  <c r="R141" i="14"/>
  <c r="L142" i="14"/>
  <c r="M142" i="14"/>
  <c r="N142" i="14"/>
  <c r="O142" i="14"/>
  <c r="P142" i="14"/>
  <c r="Q142" i="14"/>
  <c r="R142" i="14"/>
  <c r="V142" i="14" s="1"/>
  <c r="S142" i="14"/>
  <c r="T142" i="14"/>
  <c r="U142" i="14"/>
  <c r="L143" i="14"/>
  <c r="M143" i="14"/>
  <c r="S143" i="14" s="1"/>
  <c r="N143" i="14"/>
  <c r="O143" i="14"/>
  <c r="P143" i="14"/>
  <c r="U143" i="14" s="1"/>
  <c r="Q143" i="14"/>
  <c r="R143" i="14"/>
  <c r="L144" i="14"/>
  <c r="M144" i="14"/>
  <c r="S144" i="14" s="1"/>
  <c r="V144" i="14" s="1"/>
  <c r="N144" i="14"/>
  <c r="O144" i="14"/>
  <c r="P144" i="14"/>
  <c r="Q144" i="14"/>
  <c r="R144" i="14"/>
  <c r="U144" i="14"/>
  <c r="L145" i="14"/>
  <c r="M145" i="14"/>
  <c r="N145" i="14"/>
  <c r="O145" i="14"/>
  <c r="P145" i="14"/>
  <c r="U145" i="14" s="1"/>
  <c r="Q145" i="14"/>
  <c r="R145" i="14"/>
  <c r="V145" i="14" s="1"/>
  <c r="S145" i="14"/>
  <c r="T145" i="14"/>
  <c r="L146" i="14"/>
  <c r="M146" i="14"/>
  <c r="S146" i="14" s="1"/>
  <c r="V146" i="14" s="1"/>
  <c r="N146" i="14"/>
  <c r="O146" i="14"/>
  <c r="P146" i="14"/>
  <c r="U146" i="14" s="1"/>
  <c r="Q146" i="14"/>
  <c r="R146" i="14"/>
  <c r="T146" i="14"/>
  <c r="L147" i="14"/>
  <c r="M147" i="14"/>
  <c r="S147" i="14" s="1"/>
  <c r="V147" i="14" s="1"/>
  <c r="N147" i="14"/>
  <c r="O147" i="14"/>
  <c r="P147" i="14"/>
  <c r="Q147" i="14"/>
  <c r="R147" i="14"/>
  <c r="T147" i="14"/>
  <c r="U147" i="14"/>
  <c r="L148" i="14"/>
  <c r="M148" i="14"/>
  <c r="T148" i="14" s="1"/>
  <c r="N148" i="14"/>
  <c r="O148" i="14"/>
  <c r="P148" i="14"/>
  <c r="U148" i="14" s="1"/>
  <c r="Q148" i="14"/>
  <c r="R148" i="14"/>
  <c r="V148" i="14" s="1"/>
  <c r="S148" i="14"/>
  <c r="L149" i="14"/>
  <c r="M149" i="14"/>
  <c r="T149" i="14" s="1"/>
  <c r="N149" i="14"/>
  <c r="O149" i="14"/>
  <c r="P149" i="14"/>
  <c r="S149" i="14" s="1"/>
  <c r="V149" i="14" s="1"/>
  <c r="Q149" i="14"/>
  <c r="R149" i="14"/>
  <c r="L150" i="14"/>
  <c r="M150" i="14"/>
  <c r="N150" i="14"/>
  <c r="O150" i="14"/>
  <c r="P150" i="14"/>
  <c r="Q150" i="14"/>
  <c r="R150" i="14"/>
  <c r="V150" i="14" s="1"/>
  <c r="S150" i="14"/>
  <c r="T150" i="14"/>
  <c r="U150" i="14"/>
  <c r="L151" i="14"/>
  <c r="M151" i="14"/>
  <c r="S151" i="14" s="1"/>
  <c r="N151" i="14"/>
  <c r="O151" i="14"/>
  <c r="P151" i="14"/>
  <c r="U151" i="14" s="1"/>
  <c r="Q151" i="14"/>
  <c r="R151" i="14"/>
  <c r="L152" i="14"/>
  <c r="M152" i="14"/>
  <c r="S152" i="14" s="1"/>
  <c r="V152" i="14" s="1"/>
  <c r="N152" i="14"/>
  <c r="O152" i="14"/>
  <c r="P152" i="14"/>
  <c r="Q152" i="14"/>
  <c r="R152" i="14"/>
  <c r="U152" i="14"/>
  <c r="L153" i="14"/>
  <c r="M153" i="14"/>
  <c r="N153" i="14"/>
  <c r="O153" i="14"/>
  <c r="P153" i="14"/>
  <c r="U153" i="14" s="1"/>
  <c r="Q153" i="14"/>
  <c r="R153" i="14"/>
  <c r="V153" i="14" s="1"/>
  <c r="S153" i="14"/>
  <c r="T153" i="14"/>
  <c r="L154" i="14"/>
  <c r="M154" i="14"/>
  <c r="S154" i="14" s="1"/>
  <c r="V154" i="14" s="1"/>
  <c r="N154" i="14"/>
  <c r="O154" i="14"/>
  <c r="P154" i="14"/>
  <c r="U154" i="14" s="1"/>
  <c r="Q154" i="14"/>
  <c r="R154" i="14"/>
  <c r="T154" i="14"/>
  <c r="L155" i="14"/>
  <c r="M155" i="14"/>
  <c r="S155" i="14" s="1"/>
  <c r="V155" i="14" s="1"/>
  <c r="N155" i="14"/>
  <c r="O155" i="14"/>
  <c r="P155" i="14"/>
  <c r="Q155" i="14"/>
  <c r="R155" i="14"/>
  <c r="T155" i="14"/>
  <c r="U155" i="14"/>
  <c r="L156" i="14"/>
  <c r="M156" i="14"/>
  <c r="T156" i="14" s="1"/>
  <c r="N156" i="14"/>
  <c r="O156" i="14"/>
  <c r="P156" i="14"/>
  <c r="U156" i="14" s="1"/>
  <c r="Q156" i="14"/>
  <c r="R156" i="14"/>
  <c r="V156" i="14" s="1"/>
  <c r="S156" i="14"/>
  <c r="L157" i="14"/>
  <c r="M157" i="14"/>
  <c r="T157" i="14" s="1"/>
  <c r="N157" i="14"/>
  <c r="O157" i="14"/>
  <c r="P157" i="14"/>
  <c r="S157" i="14" s="1"/>
  <c r="V157" i="14" s="1"/>
  <c r="Q157" i="14"/>
  <c r="R157" i="14"/>
  <c r="L158" i="14"/>
  <c r="M158" i="14"/>
  <c r="N158" i="14"/>
  <c r="O158" i="14"/>
  <c r="P158" i="14"/>
  <c r="Q158" i="14"/>
  <c r="R158" i="14"/>
  <c r="V158" i="14" s="1"/>
  <c r="S158" i="14"/>
  <c r="T158" i="14"/>
  <c r="U158" i="14"/>
  <c r="L159" i="14"/>
  <c r="M159" i="14"/>
  <c r="S159" i="14" s="1"/>
  <c r="N159" i="14"/>
  <c r="O159" i="14"/>
  <c r="P159" i="14"/>
  <c r="U159" i="14" s="1"/>
  <c r="Q159" i="14"/>
  <c r="R159" i="14"/>
  <c r="L160" i="14"/>
  <c r="M160" i="14"/>
  <c r="S160" i="14" s="1"/>
  <c r="V160" i="14" s="1"/>
  <c r="N160" i="14"/>
  <c r="O160" i="14"/>
  <c r="P160" i="14"/>
  <c r="Q160" i="14"/>
  <c r="R160" i="14"/>
  <c r="U160" i="14"/>
  <c r="L161" i="14"/>
  <c r="M161" i="14"/>
  <c r="N161" i="14"/>
  <c r="O161" i="14"/>
  <c r="P161" i="14"/>
  <c r="U161" i="14" s="1"/>
  <c r="Q161" i="14"/>
  <c r="R161" i="14"/>
  <c r="V161" i="14" s="1"/>
  <c r="S161" i="14"/>
  <c r="T161" i="14"/>
  <c r="L162" i="14"/>
  <c r="M162" i="14"/>
  <c r="S162" i="14" s="1"/>
  <c r="V162" i="14" s="1"/>
  <c r="N162" i="14"/>
  <c r="O162" i="14"/>
  <c r="P162" i="14"/>
  <c r="U162" i="14" s="1"/>
  <c r="Q162" i="14"/>
  <c r="R162" i="14"/>
  <c r="T162" i="14"/>
  <c r="L163" i="14"/>
  <c r="M163" i="14"/>
  <c r="S163" i="14" s="1"/>
  <c r="V163" i="14" s="1"/>
  <c r="N163" i="14"/>
  <c r="O163" i="14"/>
  <c r="P163" i="14"/>
  <c r="Q163" i="14"/>
  <c r="R163" i="14"/>
  <c r="U163" i="14"/>
  <c r="L164" i="14"/>
  <c r="M164" i="14"/>
  <c r="T164" i="14" s="1"/>
  <c r="N164" i="14"/>
  <c r="O164" i="14"/>
  <c r="P164" i="14"/>
  <c r="U164" i="14" s="1"/>
  <c r="Q164" i="14"/>
  <c r="R164" i="14"/>
  <c r="V164" i="14" s="1"/>
  <c r="S164" i="14"/>
  <c r="L165" i="14"/>
  <c r="M165" i="14"/>
  <c r="T165" i="14" s="1"/>
  <c r="N165" i="14"/>
  <c r="O165" i="14"/>
  <c r="P165" i="14"/>
  <c r="S165" i="14" s="1"/>
  <c r="V165" i="14" s="1"/>
  <c r="Q165" i="14"/>
  <c r="R165" i="14"/>
  <c r="L166" i="14"/>
  <c r="M166" i="14"/>
  <c r="N166" i="14"/>
  <c r="O166" i="14"/>
  <c r="P166" i="14"/>
  <c r="Q166" i="14"/>
  <c r="R166" i="14"/>
  <c r="V166" i="14" s="1"/>
  <c r="S166" i="14"/>
  <c r="T166" i="14"/>
  <c r="U166" i="14"/>
  <c r="L167" i="14"/>
  <c r="M167" i="14"/>
  <c r="S167" i="14" s="1"/>
  <c r="N167" i="14"/>
  <c r="O167" i="14"/>
  <c r="P167" i="14"/>
  <c r="U167" i="14" s="1"/>
  <c r="Q167" i="14"/>
  <c r="R167" i="14"/>
  <c r="V167" i="14" s="1"/>
  <c r="L168" i="14"/>
  <c r="M168" i="14"/>
  <c r="S168" i="14" s="1"/>
  <c r="V168" i="14" s="1"/>
  <c r="N168" i="14"/>
  <c r="O168" i="14"/>
  <c r="P168" i="14"/>
  <c r="Q168" i="14"/>
  <c r="R168" i="14"/>
  <c r="U168" i="14"/>
  <c r="L169" i="14"/>
  <c r="M169" i="14"/>
  <c r="N169" i="14"/>
  <c r="O169" i="14"/>
  <c r="P169" i="14"/>
  <c r="U169" i="14" s="1"/>
  <c r="Q169" i="14"/>
  <c r="R169" i="14"/>
  <c r="V169" i="14" s="1"/>
  <c r="S169" i="14"/>
  <c r="T169" i="14"/>
  <c r="L170" i="14"/>
  <c r="M170" i="14"/>
  <c r="S170" i="14" s="1"/>
  <c r="V170" i="14" s="1"/>
  <c r="N170" i="14"/>
  <c r="O170" i="14"/>
  <c r="P170" i="14"/>
  <c r="U170" i="14" s="1"/>
  <c r="Q170" i="14"/>
  <c r="R170" i="14"/>
  <c r="T170" i="14"/>
  <c r="L171" i="14"/>
  <c r="M171" i="14"/>
  <c r="S171" i="14" s="1"/>
  <c r="V171" i="14" s="1"/>
  <c r="N171" i="14"/>
  <c r="O171" i="14"/>
  <c r="P171" i="14"/>
  <c r="Q171" i="14"/>
  <c r="R171" i="14"/>
  <c r="T171" i="14"/>
  <c r="U171" i="14"/>
  <c r="L172" i="14"/>
  <c r="M172" i="14"/>
  <c r="T172" i="14" s="1"/>
  <c r="N172" i="14"/>
  <c r="O172" i="14"/>
  <c r="P172" i="14"/>
  <c r="U172" i="14" s="1"/>
  <c r="Q172" i="14"/>
  <c r="R172" i="14"/>
  <c r="V172" i="14" s="1"/>
  <c r="S172" i="14"/>
  <c r="L173" i="14"/>
  <c r="M173" i="14"/>
  <c r="T173" i="14" s="1"/>
  <c r="N173" i="14"/>
  <c r="O173" i="14"/>
  <c r="P173" i="14"/>
  <c r="S173" i="14" s="1"/>
  <c r="V173" i="14" s="1"/>
  <c r="Q173" i="14"/>
  <c r="R173" i="14"/>
  <c r="L174" i="14"/>
  <c r="M174" i="14"/>
  <c r="N174" i="14"/>
  <c r="O174" i="14"/>
  <c r="P174" i="14"/>
  <c r="Q174" i="14"/>
  <c r="R174" i="14"/>
  <c r="V174" i="14" s="1"/>
  <c r="S174" i="14"/>
  <c r="T174" i="14"/>
  <c r="U174" i="14"/>
  <c r="L175" i="14"/>
  <c r="M175" i="14"/>
  <c r="S175" i="14" s="1"/>
  <c r="N175" i="14"/>
  <c r="O175" i="14"/>
  <c r="P175" i="14"/>
  <c r="U175" i="14" s="1"/>
  <c r="Q175" i="14"/>
  <c r="R175" i="14"/>
  <c r="V175" i="14" s="1"/>
  <c r="L176" i="14"/>
  <c r="M176" i="14"/>
  <c r="S176" i="14" s="1"/>
  <c r="V176" i="14" s="1"/>
  <c r="N176" i="14"/>
  <c r="O176" i="14"/>
  <c r="P176" i="14"/>
  <c r="Q176" i="14"/>
  <c r="R176" i="14"/>
  <c r="U176" i="14"/>
  <c r="L177" i="14"/>
  <c r="M177" i="14"/>
  <c r="N177" i="14"/>
  <c r="O177" i="14"/>
  <c r="P177" i="14"/>
  <c r="U177" i="14" s="1"/>
  <c r="Q177" i="14"/>
  <c r="R177" i="14"/>
  <c r="V177" i="14" s="1"/>
  <c r="S177" i="14"/>
  <c r="T177" i="14"/>
  <c r="L178" i="14"/>
  <c r="M178" i="14"/>
  <c r="S178" i="14" s="1"/>
  <c r="V178" i="14" s="1"/>
  <c r="N178" i="14"/>
  <c r="O178" i="14"/>
  <c r="P178" i="14"/>
  <c r="U178" i="14" s="1"/>
  <c r="Q178" i="14"/>
  <c r="R178" i="14"/>
  <c r="T178" i="14"/>
  <c r="L179" i="14"/>
  <c r="M179" i="14"/>
  <c r="S179" i="14" s="1"/>
  <c r="V179" i="14" s="1"/>
  <c r="N179" i="14"/>
  <c r="O179" i="14"/>
  <c r="P179" i="14"/>
  <c r="Q179" i="14"/>
  <c r="R179" i="14"/>
  <c r="U179" i="14"/>
  <c r="L180" i="14"/>
  <c r="M180" i="14"/>
  <c r="T180" i="14" s="1"/>
  <c r="N180" i="14"/>
  <c r="O180" i="14"/>
  <c r="P180" i="14"/>
  <c r="U180" i="14" s="1"/>
  <c r="Q180" i="14"/>
  <c r="R180" i="14"/>
  <c r="V180" i="14" s="1"/>
  <c r="S180" i="14"/>
  <c r="L181" i="14"/>
  <c r="M181" i="14"/>
  <c r="T181" i="14" s="1"/>
  <c r="N181" i="14"/>
  <c r="O181" i="14"/>
  <c r="P181" i="14"/>
  <c r="S181" i="14" s="1"/>
  <c r="V181" i="14" s="1"/>
  <c r="Q181" i="14"/>
  <c r="R181" i="14"/>
  <c r="L182" i="14"/>
  <c r="M182" i="14"/>
  <c r="N182" i="14"/>
  <c r="O182" i="14"/>
  <c r="P182" i="14"/>
  <c r="Q182" i="14"/>
  <c r="R182" i="14"/>
  <c r="V182" i="14" s="1"/>
  <c r="S182" i="14"/>
  <c r="T182" i="14"/>
  <c r="U182" i="14"/>
  <c r="L183" i="14"/>
  <c r="M183" i="14"/>
  <c r="S183" i="14" s="1"/>
  <c r="N183" i="14"/>
  <c r="O183" i="14"/>
  <c r="P183" i="14"/>
  <c r="U183" i="14" s="1"/>
  <c r="Q183" i="14"/>
  <c r="R183" i="14"/>
  <c r="L184" i="14"/>
  <c r="M184" i="14"/>
  <c r="S184" i="14" s="1"/>
  <c r="V184" i="14" s="1"/>
  <c r="N184" i="14"/>
  <c r="O184" i="14"/>
  <c r="P184" i="14"/>
  <c r="Q184" i="14"/>
  <c r="R184" i="14"/>
  <c r="U184" i="14"/>
  <c r="L4" i="14"/>
  <c r="M4" i="14"/>
  <c r="T4" i="14" s="1"/>
  <c r="N4" i="14"/>
  <c r="O4" i="14"/>
  <c r="P4" i="14"/>
  <c r="U4" i="14" s="1"/>
  <c r="Q4" i="14"/>
  <c r="R4" i="14"/>
  <c r="V4" i="14" s="1"/>
  <c r="S4" i="14"/>
  <c r="L5" i="14"/>
  <c r="M5" i="14"/>
  <c r="S5" i="14" s="1"/>
  <c r="V5" i="14" s="1"/>
  <c r="N5" i="14"/>
  <c r="O5" i="14"/>
  <c r="P5" i="14"/>
  <c r="U5" i="14" s="1"/>
  <c r="Q5" i="14"/>
  <c r="R5" i="14"/>
  <c r="T5" i="14"/>
  <c r="L6" i="14"/>
  <c r="M6" i="14"/>
  <c r="S6" i="14" s="1"/>
  <c r="N6" i="14"/>
  <c r="O6" i="14"/>
  <c r="P6" i="14"/>
  <c r="Q6" i="14"/>
  <c r="R6" i="14"/>
  <c r="V6" i="14" s="1"/>
  <c r="U6" i="14"/>
  <c r="L7" i="14"/>
  <c r="M7" i="14"/>
  <c r="S7" i="14" s="1"/>
  <c r="N7" i="14"/>
  <c r="O7" i="14"/>
  <c r="P7" i="14"/>
  <c r="U7" i="14" s="1"/>
  <c r="Q7" i="14"/>
  <c r="R7" i="14"/>
  <c r="V7" i="14" s="1"/>
  <c r="L8" i="14"/>
  <c r="M8" i="14"/>
  <c r="N8" i="14"/>
  <c r="O8" i="14"/>
  <c r="P8" i="14"/>
  <c r="Q8" i="14"/>
  <c r="R8" i="14"/>
  <c r="S8" i="14"/>
  <c r="T8" i="14"/>
  <c r="U8" i="14"/>
  <c r="V8" i="14"/>
  <c r="L9" i="14"/>
  <c r="M9" i="14"/>
  <c r="N9" i="14"/>
  <c r="O9" i="14"/>
  <c r="P9" i="14"/>
  <c r="U9" i="14" s="1"/>
  <c r="Q9" i="14"/>
  <c r="R9" i="14"/>
  <c r="V9" i="14" s="1"/>
  <c r="S9" i="14"/>
  <c r="T9" i="14"/>
  <c r="L10" i="14"/>
  <c r="M10" i="14"/>
  <c r="S10" i="14" s="1"/>
  <c r="V10" i="14" s="1"/>
  <c r="N10" i="14"/>
  <c r="O10" i="14"/>
  <c r="P10" i="14"/>
  <c r="U10" i="14" s="1"/>
  <c r="Q10" i="14"/>
  <c r="R10" i="14"/>
  <c r="L11" i="14"/>
  <c r="M11" i="14"/>
  <c r="S11" i="14" s="1"/>
  <c r="V11" i="14" s="1"/>
  <c r="N11" i="14"/>
  <c r="O11" i="14"/>
  <c r="P11" i="14"/>
  <c r="Q11" i="14"/>
  <c r="R11" i="14"/>
  <c r="U11" i="14"/>
  <c r="L12" i="14"/>
  <c r="M12" i="14"/>
  <c r="T12" i="14" s="1"/>
  <c r="N12" i="14"/>
  <c r="O12" i="14"/>
  <c r="P12" i="14"/>
  <c r="U12" i="14" s="1"/>
  <c r="Q12" i="14"/>
  <c r="R12" i="14"/>
  <c r="V12" i="14" s="1"/>
  <c r="S12" i="14"/>
  <c r="L13" i="14"/>
  <c r="M13" i="14"/>
  <c r="S13" i="14" s="1"/>
  <c r="V13" i="14" s="1"/>
  <c r="N13" i="14"/>
  <c r="O13" i="14"/>
  <c r="P13" i="14"/>
  <c r="U13" i="14" s="1"/>
  <c r="Q13" i="14"/>
  <c r="R13" i="14"/>
  <c r="T13" i="14"/>
  <c r="L14" i="14"/>
  <c r="M14" i="14"/>
  <c r="S14" i="14" s="1"/>
  <c r="N14" i="14"/>
  <c r="O14" i="14"/>
  <c r="P14" i="14"/>
  <c r="Q14" i="14"/>
  <c r="R14" i="14"/>
  <c r="U14" i="14"/>
  <c r="L15" i="14"/>
  <c r="M15" i="14"/>
  <c r="S15" i="14" s="1"/>
  <c r="N15" i="14"/>
  <c r="O15" i="14"/>
  <c r="P15" i="14"/>
  <c r="U15" i="14" s="1"/>
  <c r="Q15" i="14"/>
  <c r="R15" i="14"/>
  <c r="T15" i="14"/>
  <c r="L16" i="14"/>
  <c r="M16" i="14"/>
  <c r="S16" i="14" s="1"/>
  <c r="V16" i="14" s="1"/>
  <c r="N16" i="14"/>
  <c r="O16" i="14"/>
  <c r="P16" i="14"/>
  <c r="Q16" i="14"/>
  <c r="R16" i="14"/>
  <c r="U16" i="14"/>
  <c r="L17" i="14"/>
  <c r="M17" i="14"/>
  <c r="N17" i="14"/>
  <c r="O17" i="14"/>
  <c r="P17" i="14"/>
  <c r="U17" i="14" s="1"/>
  <c r="Q17" i="14"/>
  <c r="R17" i="14"/>
  <c r="V17" i="14" s="1"/>
  <c r="S17" i="14"/>
  <c r="T17" i="14"/>
  <c r="L18" i="14"/>
  <c r="M18" i="14"/>
  <c r="S18" i="14" s="1"/>
  <c r="V18" i="14" s="1"/>
  <c r="N18" i="14"/>
  <c r="O18" i="14"/>
  <c r="P18" i="14"/>
  <c r="U18" i="14" s="1"/>
  <c r="Q18" i="14"/>
  <c r="R18" i="14"/>
  <c r="L19" i="14"/>
  <c r="M19" i="14"/>
  <c r="S19" i="14" s="1"/>
  <c r="V19" i="14" s="1"/>
  <c r="N19" i="14"/>
  <c r="O19" i="14"/>
  <c r="P19" i="14"/>
  <c r="Q19" i="14"/>
  <c r="R19" i="14"/>
  <c r="U19" i="14"/>
  <c r="L20" i="14"/>
  <c r="M20" i="14"/>
  <c r="T20" i="14" s="1"/>
  <c r="N20" i="14"/>
  <c r="O20" i="14"/>
  <c r="P20" i="14"/>
  <c r="U20" i="14" s="1"/>
  <c r="Q20" i="14"/>
  <c r="R20" i="14"/>
  <c r="V20" i="14" s="1"/>
  <c r="S20" i="14"/>
  <c r="L21" i="14"/>
  <c r="M21" i="14"/>
  <c r="S21" i="14" s="1"/>
  <c r="V21" i="14" s="1"/>
  <c r="N21" i="14"/>
  <c r="O21" i="14"/>
  <c r="P21" i="14"/>
  <c r="U21" i="14" s="1"/>
  <c r="Q21" i="14"/>
  <c r="R21" i="14"/>
  <c r="T21" i="14"/>
  <c r="L22" i="14"/>
  <c r="M22" i="14"/>
  <c r="S22" i="14" s="1"/>
  <c r="N22" i="14"/>
  <c r="O22" i="14"/>
  <c r="P22" i="14"/>
  <c r="Q22" i="14"/>
  <c r="R22" i="14"/>
  <c r="U22" i="14"/>
  <c r="L23" i="14"/>
  <c r="M23" i="14"/>
  <c r="S23" i="14" s="1"/>
  <c r="N23" i="14"/>
  <c r="O23" i="14"/>
  <c r="P23" i="14"/>
  <c r="U23" i="14" s="1"/>
  <c r="Q23" i="14"/>
  <c r="R23" i="14"/>
  <c r="T23" i="14"/>
  <c r="L24" i="14"/>
  <c r="M24" i="14"/>
  <c r="S24" i="14" s="1"/>
  <c r="V24" i="14" s="1"/>
  <c r="N24" i="14"/>
  <c r="O24" i="14"/>
  <c r="P24" i="14"/>
  <c r="Q24" i="14"/>
  <c r="R24" i="14"/>
  <c r="U24" i="14"/>
  <c r="L25" i="14"/>
  <c r="M25" i="14"/>
  <c r="N25" i="14"/>
  <c r="O25" i="14"/>
  <c r="P25" i="14"/>
  <c r="U25" i="14" s="1"/>
  <c r="Q25" i="14"/>
  <c r="R25" i="14"/>
  <c r="V25" i="14" s="1"/>
  <c r="S25" i="14"/>
  <c r="T25" i="14"/>
  <c r="L26" i="14"/>
  <c r="M26" i="14"/>
  <c r="S26" i="14" s="1"/>
  <c r="V26" i="14" s="1"/>
  <c r="N26" i="14"/>
  <c r="O26" i="14"/>
  <c r="P26" i="14"/>
  <c r="U26" i="14" s="1"/>
  <c r="Q26" i="14"/>
  <c r="R26" i="14"/>
  <c r="L27" i="14"/>
  <c r="M27" i="14"/>
  <c r="S27" i="14" s="1"/>
  <c r="V27" i="14" s="1"/>
  <c r="N27" i="14"/>
  <c r="O27" i="14"/>
  <c r="P27" i="14"/>
  <c r="Q27" i="14"/>
  <c r="R27" i="14"/>
  <c r="U27" i="14"/>
  <c r="L29" i="13"/>
  <c r="M29" i="13"/>
  <c r="N29" i="13"/>
  <c r="O29" i="13"/>
  <c r="P29" i="13"/>
  <c r="U29" i="13" s="1"/>
  <c r="Q29" i="13"/>
  <c r="R29" i="13"/>
  <c r="T29" i="13"/>
  <c r="L30" i="13"/>
  <c r="M30" i="13"/>
  <c r="S30" i="13" s="1"/>
  <c r="V30" i="13" s="1"/>
  <c r="N30" i="13"/>
  <c r="O30" i="13"/>
  <c r="P30" i="13"/>
  <c r="Q30" i="13"/>
  <c r="R30" i="13"/>
  <c r="U30" i="13"/>
  <c r="L31" i="13"/>
  <c r="M31" i="13"/>
  <c r="N31" i="13"/>
  <c r="O31" i="13"/>
  <c r="P31" i="13"/>
  <c r="U31" i="13" s="1"/>
  <c r="Q31" i="13"/>
  <c r="R31" i="13"/>
  <c r="V31" i="13" s="1"/>
  <c r="S31" i="13"/>
  <c r="T31" i="13"/>
  <c r="L32" i="13"/>
  <c r="M32" i="13"/>
  <c r="S32" i="13" s="1"/>
  <c r="V32" i="13" s="1"/>
  <c r="N32" i="13"/>
  <c r="O32" i="13"/>
  <c r="P32" i="13"/>
  <c r="U32" i="13" s="1"/>
  <c r="Q32" i="13"/>
  <c r="R32" i="13"/>
  <c r="L33" i="13"/>
  <c r="M33" i="13"/>
  <c r="S33" i="13" s="1"/>
  <c r="V33" i="13" s="1"/>
  <c r="N33" i="13"/>
  <c r="O33" i="13"/>
  <c r="P33" i="13"/>
  <c r="Q33" i="13"/>
  <c r="R33" i="13"/>
  <c r="U33" i="13"/>
  <c r="L34" i="13"/>
  <c r="M34" i="13"/>
  <c r="N34" i="13"/>
  <c r="O34" i="13"/>
  <c r="P34" i="13"/>
  <c r="U34" i="13" s="1"/>
  <c r="Q34" i="13"/>
  <c r="R34" i="13"/>
  <c r="V34" i="13" s="1"/>
  <c r="S34" i="13"/>
  <c r="T34" i="13"/>
  <c r="L35" i="13"/>
  <c r="M35" i="13"/>
  <c r="S35" i="13" s="1"/>
  <c r="V35" i="13" s="1"/>
  <c r="N35" i="13"/>
  <c r="O35" i="13"/>
  <c r="P35" i="13"/>
  <c r="U35" i="13" s="1"/>
  <c r="Q35" i="13"/>
  <c r="R35" i="13"/>
  <c r="T35" i="13"/>
  <c r="L36" i="13"/>
  <c r="M36" i="13"/>
  <c r="S36" i="13" s="1"/>
  <c r="V36" i="13" s="1"/>
  <c r="N36" i="13"/>
  <c r="O36" i="13"/>
  <c r="P36" i="13"/>
  <c r="Q36" i="13"/>
  <c r="R36" i="13"/>
  <c r="T36" i="13"/>
  <c r="U36" i="13"/>
  <c r="L37" i="13"/>
  <c r="M37" i="13"/>
  <c r="N37" i="13"/>
  <c r="O37" i="13"/>
  <c r="P37" i="13"/>
  <c r="U37" i="13" s="1"/>
  <c r="Q37" i="13"/>
  <c r="R37" i="13"/>
  <c r="T37" i="13"/>
  <c r="L38" i="13"/>
  <c r="M38" i="13"/>
  <c r="S38" i="13" s="1"/>
  <c r="V38" i="13" s="1"/>
  <c r="N38" i="13"/>
  <c r="O38" i="13"/>
  <c r="P38" i="13"/>
  <c r="Q38" i="13"/>
  <c r="R38" i="13"/>
  <c r="U38" i="13"/>
  <c r="L39" i="13"/>
  <c r="M39" i="13"/>
  <c r="N39" i="13"/>
  <c r="O39" i="13"/>
  <c r="P39" i="13"/>
  <c r="U39" i="13" s="1"/>
  <c r="Q39" i="13"/>
  <c r="R39" i="13"/>
  <c r="V39" i="13" s="1"/>
  <c r="S39" i="13"/>
  <c r="T39" i="13"/>
  <c r="L40" i="13"/>
  <c r="M40" i="13"/>
  <c r="S40" i="13" s="1"/>
  <c r="V40" i="13" s="1"/>
  <c r="N40" i="13"/>
  <c r="O40" i="13"/>
  <c r="P40" i="13"/>
  <c r="U40" i="13" s="1"/>
  <c r="Q40" i="13"/>
  <c r="R40" i="13"/>
  <c r="L41" i="13"/>
  <c r="M41" i="13"/>
  <c r="S41" i="13" s="1"/>
  <c r="V41" i="13" s="1"/>
  <c r="N41" i="13"/>
  <c r="O41" i="13"/>
  <c r="P41" i="13"/>
  <c r="Q41" i="13"/>
  <c r="R41" i="13"/>
  <c r="U41" i="13"/>
  <c r="L42" i="13"/>
  <c r="M42" i="13"/>
  <c r="N42" i="13"/>
  <c r="O42" i="13"/>
  <c r="P42" i="13"/>
  <c r="U42" i="13" s="1"/>
  <c r="Q42" i="13"/>
  <c r="R42" i="13"/>
  <c r="V42" i="13" s="1"/>
  <c r="S42" i="13"/>
  <c r="T42" i="13"/>
  <c r="L43" i="13"/>
  <c r="M43" i="13"/>
  <c r="S43" i="13" s="1"/>
  <c r="V43" i="13" s="1"/>
  <c r="N43" i="13"/>
  <c r="O43" i="13"/>
  <c r="P43" i="13"/>
  <c r="U43" i="13" s="1"/>
  <c r="Q43" i="13"/>
  <c r="R43" i="13"/>
  <c r="T43" i="13"/>
  <c r="L44" i="13"/>
  <c r="M44" i="13"/>
  <c r="S44" i="13" s="1"/>
  <c r="N44" i="13"/>
  <c r="O44" i="13"/>
  <c r="P44" i="13"/>
  <c r="Q44" i="13"/>
  <c r="R44" i="13"/>
  <c r="U44" i="13"/>
  <c r="L45" i="13"/>
  <c r="M45" i="13"/>
  <c r="N45" i="13"/>
  <c r="O45" i="13"/>
  <c r="P45" i="13"/>
  <c r="U45" i="13" s="1"/>
  <c r="Q45" i="13"/>
  <c r="R45" i="13"/>
  <c r="T45" i="13"/>
  <c r="L46" i="13"/>
  <c r="M46" i="13"/>
  <c r="S46" i="13" s="1"/>
  <c r="V46" i="13" s="1"/>
  <c r="N46" i="13"/>
  <c r="O46" i="13"/>
  <c r="P46" i="13"/>
  <c r="Q46" i="13"/>
  <c r="R46" i="13"/>
  <c r="U46" i="13"/>
  <c r="L47" i="13"/>
  <c r="M47" i="13"/>
  <c r="N47" i="13"/>
  <c r="O47" i="13"/>
  <c r="P47" i="13"/>
  <c r="U47" i="13" s="1"/>
  <c r="Q47" i="13"/>
  <c r="R47" i="13"/>
  <c r="V47" i="13" s="1"/>
  <c r="S47" i="13"/>
  <c r="T47" i="13"/>
  <c r="L48" i="13"/>
  <c r="M48" i="13"/>
  <c r="S48" i="13" s="1"/>
  <c r="N48" i="13"/>
  <c r="O48" i="13"/>
  <c r="P48" i="13"/>
  <c r="U48" i="13" s="1"/>
  <c r="Q48" i="13"/>
  <c r="R48" i="13"/>
  <c r="L49" i="13"/>
  <c r="M49" i="13"/>
  <c r="S49" i="13" s="1"/>
  <c r="V49" i="13" s="1"/>
  <c r="N49" i="13"/>
  <c r="O49" i="13"/>
  <c r="P49" i="13"/>
  <c r="Q49" i="13"/>
  <c r="R49" i="13"/>
  <c r="U49" i="13"/>
  <c r="L50" i="13"/>
  <c r="M50" i="13"/>
  <c r="N50" i="13"/>
  <c r="O50" i="13"/>
  <c r="P50" i="13"/>
  <c r="U50" i="13" s="1"/>
  <c r="Q50" i="13"/>
  <c r="R50" i="13"/>
  <c r="V50" i="13" s="1"/>
  <c r="S50" i="13"/>
  <c r="T50" i="13"/>
  <c r="L51" i="13"/>
  <c r="M51" i="13"/>
  <c r="S51" i="13" s="1"/>
  <c r="V51" i="13" s="1"/>
  <c r="N51" i="13"/>
  <c r="O51" i="13"/>
  <c r="P51" i="13"/>
  <c r="U51" i="13" s="1"/>
  <c r="Q51" i="13"/>
  <c r="R51" i="13"/>
  <c r="T51" i="13"/>
  <c r="L52" i="13"/>
  <c r="M52" i="13"/>
  <c r="S52" i="13" s="1"/>
  <c r="V52" i="13" s="1"/>
  <c r="N52" i="13"/>
  <c r="O52" i="13"/>
  <c r="P52" i="13"/>
  <c r="Q52" i="13"/>
  <c r="R52" i="13"/>
  <c r="U52" i="13"/>
  <c r="L53" i="13"/>
  <c r="M53" i="13"/>
  <c r="N53" i="13"/>
  <c r="O53" i="13"/>
  <c r="P53" i="13"/>
  <c r="U53" i="13" s="1"/>
  <c r="Q53" i="13"/>
  <c r="R53" i="13"/>
  <c r="T53" i="13"/>
  <c r="L54" i="13"/>
  <c r="M54" i="13"/>
  <c r="S54" i="13" s="1"/>
  <c r="V54" i="13" s="1"/>
  <c r="N54" i="13"/>
  <c r="O54" i="13"/>
  <c r="P54" i="13"/>
  <c r="Q54" i="13"/>
  <c r="R54" i="13"/>
  <c r="U54" i="13"/>
  <c r="L55" i="13"/>
  <c r="M55" i="13"/>
  <c r="N55" i="13"/>
  <c r="O55" i="13"/>
  <c r="P55" i="13"/>
  <c r="U55" i="13" s="1"/>
  <c r="Q55" i="13"/>
  <c r="R55" i="13"/>
  <c r="V55" i="13" s="1"/>
  <c r="S55" i="13"/>
  <c r="T55" i="13"/>
  <c r="L56" i="13"/>
  <c r="M56" i="13"/>
  <c r="S56" i="13" s="1"/>
  <c r="V56" i="13" s="1"/>
  <c r="N56" i="13"/>
  <c r="O56" i="13"/>
  <c r="P56" i="13"/>
  <c r="U56" i="13" s="1"/>
  <c r="Q56" i="13"/>
  <c r="R56" i="13"/>
  <c r="L57" i="13"/>
  <c r="M57" i="13"/>
  <c r="S57" i="13" s="1"/>
  <c r="V57" i="13" s="1"/>
  <c r="N57" i="13"/>
  <c r="O57" i="13"/>
  <c r="P57" i="13"/>
  <c r="Q57" i="13"/>
  <c r="R57" i="13"/>
  <c r="U57" i="13"/>
  <c r="L58" i="13"/>
  <c r="M58" i="13"/>
  <c r="N58" i="13"/>
  <c r="O58" i="13"/>
  <c r="P58" i="13"/>
  <c r="U58" i="13" s="1"/>
  <c r="Q58" i="13"/>
  <c r="R58" i="13"/>
  <c r="V58" i="13" s="1"/>
  <c r="S58" i="13"/>
  <c r="T58" i="13"/>
  <c r="L59" i="13"/>
  <c r="M59" i="13"/>
  <c r="S59" i="13" s="1"/>
  <c r="V59" i="13" s="1"/>
  <c r="N59" i="13"/>
  <c r="O59" i="13"/>
  <c r="P59" i="13"/>
  <c r="U59" i="13" s="1"/>
  <c r="Q59" i="13"/>
  <c r="R59" i="13"/>
  <c r="T59" i="13"/>
  <c r="L60" i="13"/>
  <c r="M60" i="13"/>
  <c r="S60" i="13" s="1"/>
  <c r="V60" i="13" s="1"/>
  <c r="N60" i="13"/>
  <c r="O60" i="13"/>
  <c r="P60" i="13"/>
  <c r="Q60" i="13"/>
  <c r="R60" i="13"/>
  <c r="T60" i="13"/>
  <c r="U60" i="13"/>
  <c r="L61" i="13"/>
  <c r="M61" i="13"/>
  <c r="N61" i="13"/>
  <c r="O61" i="13"/>
  <c r="P61" i="13"/>
  <c r="U61" i="13" s="1"/>
  <c r="Q61" i="13"/>
  <c r="R61" i="13"/>
  <c r="T61" i="13"/>
  <c r="L62" i="13"/>
  <c r="M62" i="13"/>
  <c r="S62" i="13" s="1"/>
  <c r="V62" i="13" s="1"/>
  <c r="N62" i="13"/>
  <c r="O62" i="13"/>
  <c r="P62" i="13"/>
  <c r="Q62" i="13"/>
  <c r="R62" i="13"/>
  <c r="U62" i="13"/>
  <c r="L63" i="13"/>
  <c r="M63" i="13"/>
  <c r="N63" i="13"/>
  <c r="O63" i="13"/>
  <c r="P63" i="13"/>
  <c r="U63" i="13" s="1"/>
  <c r="Q63" i="13"/>
  <c r="R63" i="13"/>
  <c r="V63" i="13" s="1"/>
  <c r="S63" i="13"/>
  <c r="T63" i="13"/>
  <c r="L64" i="13"/>
  <c r="M64" i="13"/>
  <c r="S64" i="13" s="1"/>
  <c r="V64" i="13" s="1"/>
  <c r="N64" i="13"/>
  <c r="O64" i="13"/>
  <c r="P64" i="13"/>
  <c r="U64" i="13" s="1"/>
  <c r="Q64" i="13"/>
  <c r="R64" i="13"/>
  <c r="L65" i="13"/>
  <c r="M65" i="13"/>
  <c r="S65" i="13" s="1"/>
  <c r="V65" i="13" s="1"/>
  <c r="N65" i="13"/>
  <c r="O65" i="13"/>
  <c r="P65" i="13"/>
  <c r="Q65" i="13"/>
  <c r="R65" i="13"/>
  <c r="U65" i="13"/>
  <c r="L66" i="13"/>
  <c r="M66" i="13"/>
  <c r="N66" i="13"/>
  <c r="O66" i="13"/>
  <c r="P66" i="13"/>
  <c r="U66" i="13" s="1"/>
  <c r="Q66" i="13"/>
  <c r="R66" i="13"/>
  <c r="V66" i="13" s="1"/>
  <c r="S66" i="13"/>
  <c r="T66" i="13"/>
  <c r="L67" i="13"/>
  <c r="M67" i="13"/>
  <c r="S67" i="13" s="1"/>
  <c r="V67" i="13" s="1"/>
  <c r="N67" i="13"/>
  <c r="O67" i="13"/>
  <c r="P67" i="13"/>
  <c r="U67" i="13" s="1"/>
  <c r="Q67" i="13"/>
  <c r="R67" i="13"/>
  <c r="T67" i="13"/>
  <c r="L68" i="13"/>
  <c r="M68" i="13"/>
  <c r="S68" i="13" s="1"/>
  <c r="V68" i="13" s="1"/>
  <c r="N68" i="13"/>
  <c r="O68" i="13"/>
  <c r="P68" i="13"/>
  <c r="Q68" i="13"/>
  <c r="R68" i="13"/>
  <c r="T68" i="13"/>
  <c r="U68" i="13"/>
  <c r="L69" i="13"/>
  <c r="M69" i="13"/>
  <c r="N69" i="13"/>
  <c r="O69" i="13"/>
  <c r="P69" i="13"/>
  <c r="U69" i="13" s="1"/>
  <c r="Q69" i="13"/>
  <c r="R69" i="13"/>
  <c r="T69" i="13"/>
  <c r="L70" i="13"/>
  <c r="M70" i="13"/>
  <c r="S70" i="13" s="1"/>
  <c r="V70" i="13" s="1"/>
  <c r="N70" i="13"/>
  <c r="O70" i="13"/>
  <c r="P70" i="13"/>
  <c r="Q70" i="13"/>
  <c r="R70" i="13"/>
  <c r="U70" i="13"/>
  <c r="L71" i="13"/>
  <c r="M71" i="13"/>
  <c r="N71" i="13"/>
  <c r="O71" i="13"/>
  <c r="P71" i="13"/>
  <c r="U71" i="13" s="1"/>
  <c r="Q71" i="13"/>
  <c r="R71" i="13"/>
  <c r="V71" i="13" s="1"/>
  <c r="S71" i="13"/>
  <c r="T71" i="13"/>
  <c r="L72" i="13"/>
  <c r="M72" i="13"/>
  <c r="S72" i="13" s="1"/>
  <c r="V72" i="13" s="1"/>
  <c r="N72" i="13"/>
  <c r="O72" i="13"/>
  <c r="P72" i="13"/>
  <c r="U72" i="13" s="1"/>
  <c r="Q72" i="13"/>
  <c r="R72" i="13"/>
  <c r="L73" i="13"/>
  <c r="M73" i="13"/>
  <c r="S73" i="13" s="1"/>
  <c r="V73" i="13" s="1"/>
  <c r="N73" i="13"/>
  <c r="O73" i="13"/>
  <c r="P73" i="13"/>
  <c r="Q73" i="13"/>
  <c r="R73" i="13"/>
  <c r="U73" i="13"/>
  <c r="L74" i="13"/>
  <c r="M74" i="13"/>
  <c r="N74" i="13"/>
  <c r="O74" i="13"/>
  <c r="P74" i="13"/>
  <c r="U74" i="13" s="1"/>
  <c r="Q74" i="13"/>
  <c r="R74" i="13"/>
  <c r="V74" i="13" s="1"/>
  <c r="S74" i="13"/>
  <c r="T74" i="13"/>
  <c r="L75" i="13"/>
  <c r="M75" i="13"/>
  <c r="S75" i="13" s="1"/>
  <c r="V75" i="13" s="1"/>
  <c r="N75" i="13"/>
  <c r="O75" i="13"/>
  <c r="P75" i="13"/>
  <c r="U75" i="13" s="1"/>
  <c r="Q75" i="13"/>
  <c r="R75" i="13"/>
  <c r="T75" i="13"/>
  <c r="L76" i="13"/>
  <c r="M76" i="13"/>
  <c r="S76" i="13" s="1"/>
  <c r="V76" i="13" s="1"/>
  <c r="N76" i="13"/>
  <c r="O76" i="13"/>
  <c r="P76" i="13"/>
  <c r="Q76" i="13"/>
  <c r="R76" i="13"/>
  <c r="T76" i="13"/>
  <c r="U76" i="13"/>
  <c r="L77" i="13"/>
  <c r="M77" i="13"/>
  <c r="N77" i="13"/>
  <c r="O77" i="13"/>
  <c r="P77" i="13"/>
  <c r="U77" i="13" s="1"/>
  <c r="Q77" i="13"/>
  <c r="R77" i="13"/>
  <c r="T77" i="13"/>
  <c r="L78" i="13"/>
  <c r="M78" i="13"/>
  <c r="S78" i="13" s="1"/>
  <c r="V78" i="13" s="1"/>
  <c r="N78" i="13"/>
  <c r="O78" i="13"/>
  <c r="P78" i="13"/>
  <c r="Q78" i="13"/>
  <c r="R78" i="13"/>
  <c r="U78" i="13"/>
  <c r="L79" i="13"/>
  <c r="M79" i="13"/>
  <c r="N79" i="13"/>
  <c r="O79" i="13"/>
  <c r="P79" i="13"/>
  <c r="U79" i="13" s="1"/>
  <c r="Q79" i="13"/>
  <c r="R79" i="13"/>
  <c r="V79" i="13" s="1"/>
  <c r="S79" i="13"/>
  <c r="T79" i="13"/>
  <c r="L80" i="13"/>
  <c r="M80" i="13"/>
  <c r="S80" i="13" s="1"/>
  <c r="V80" i="13" s="1"/>
  <c r="N80" i="13"/>
  <c r="O80" i="13"/>
  <c r="P80" i="13"/>
  <c r="U80" i="13" s="1"/>
  <c r="Q80" i="13"/>
  <c r="R80" i="13"/>
  <c r="L81" i="13"/>
  <c r="M81" i="13"/>
  <c r="S81" i="13" s="1"/>
  <c r="V81" i="13" s="1"/>
  <c r="N81" i="13"/>
  <c r="O81" i="13"/>
  <c r="P81" i="13"/>
  <c r="Q81" i="13"/>
  <c r="R81" i="13"/>
  <c r="U81" i="13"/>
  <c r="L82" i="13"/>
  <c r="M82" i="13"/>
  <c r="N82" i="13"/>
  <c r="O82" i="13"/>
  <c r="P82" i="13"/>
  <c r="U82" i="13" s="1"/>
  <c r="Q82" i="13"/>
  <c r="R82" i="13"/>
  <c r="V82" i="13" s="1"/>
  <c r="S82" i="13"/>
  <c r="T82" i="13"/>
  <c r="L83" i="13"/>
  <c r="M83" i="13"/>
  <c r="S83" i="13" s="1"/>
  <c r="V83" i="13" s="1"/>
  <c r="N83" i="13"/>
  <c r="O83" i="13"/>
  <c r="P83" i="13"/>
  <c r="U83" i="13" s="1"/>
  <c r="Q83" i="13"/>
  <c r="R83" i="13"/>
  <c r="T83" i="13"/>
  <c r="L84" i="13"/>
  <c r="M84" i="13"/>
  <c r="S84" i="13" s="1"/>
  <c r="V84" i="13" s="1"/>
  <c r="N84" i="13"/>
  <c r="O84" i="13"/>
  <c r="P84" i="13"/>
  <c r="Q84" i="13"/>
  <c r="R84" i="13"/>
  <c r="T84" i="13"/>
  <c r="U84" i="13"/>
  <c r="L85" i="13"/>
  <c r="M85" i="13"/>
  <c r="N85" i="13"/>
  <c r="O85" i="13"/>
  <c r="P85" i="13"/>
  <c r="U85" i="13" s="1"/>
  <c r="Q85" i="13"/>
  <c r="R85" i="13"/>
  <c r="T85" i="13"/>
  <c r="L86" i="13"/>
  <c r="M86" i="13"/>
  <c r="S86" i="13" s="1"/>
  <c r="V86" i="13" s="1"/>
  <c r="N86" i="13"/>
  <c r="O86" i="13"/>
  <c r="P86" i="13"/>
  <c r="Q86" i="13"/>
  <c r="R86" i="13"/>
  <c r="U86" i="13"/>
  <c r="L87" i="13"/>
  <c r="M87" i="13"/>
  <c r="N87" i="13"/>
  <c r="O87" i="13"/>
  <c r="P87" i="13"/>
  <c r="U87" i="13" s="1"/>
  <c r="Q87" i="13"/>
  <c r="R87" i="13"/>
  <c r="V87" i="13" s="1"/>
  <c r="S87" i="13"/>
  <c r="T87" i="13"/>
  <c r="L88" i="13"/>
  <c r="M88" i="13"/>
  <c r="S88" i="13" s="1"/>
  <c r="N88" i="13"/>
  <c r="O88" i="13"/>
  <c r="P88" i="13"/>
  <c r="U88" i="13" s="1"/>
  <c r="Q88" i="13"/>
  <c r="R88" i="13"/>
  <c r="L89" i="13"/>
  <c r="M89" i="13"/>
  <c r="S89" i="13" s="1"/>
  <c r="V89" i="13" s="1"/>
  <c r="N89" i="13"/>
  <c r="O89" i="13"/>
  <c r="P89" i="13"/>
  <c r="Q89" i="13"/>
  <c r="R89" i="13"/>
  <c r="U89" i="13"/>
  <c r="L90" i="13"/>
  <c r="M90" i="13"/>
  <c r="N90" i="13"/>
  <c r="O90" i="13"/>
  <c r="P90" i="13"/>
  <c r="U90" i="13" s="1"/>
  <c r="Q90" i="13"/>
  <c r="R90" i="13"/>
  <c r="V90" i="13" s="1"/>
  <c r="S90" i="13"/>
  <c r="T90" i="13"/>
  <c r="L91" i="13"/>
  <c r="M91" i="13"/>
  <c r="S91" i="13" s="1"/>
  <c r="V91" i="13" s="1"/>
  <c r="N91" i="13"/>
  <c r="O91" i="13"/>
  <c r="P91" i="13"/>
  <c r="U91" i="13" s="1"/>
  <c r="Q91" i="13"/>
  <c r="R91" i="13"/>
  <c r="T91" i="13"/>
  <c r="L92" i="13"/>
  <c r="M92" i="13"/>
  <c r="S92" i="13" s="1"/>
  <c r="V92" i="13" s="1"/>
  <c r="N92" i="13"/>
  <c r="O92" i="13"/>
  <c r="P92" i="13"/>
  <c r="Q92" i="13"/>
  <c r="R92" i="13"/>
  <c r="T92" i="13"/>
  <c r="U92" i="13"/>
  <c r="L93" i="13"/>
  <c r="M93" i="13"/>
  <c r="N93" i="13"/>
  <c r="O93" i="13"/>
  <c r="P93" i="13"/>
  <c r="U93" i="13" s="1"/>
  <c r="Q93" i="13"/>
  <c r="R93" i="13"/>
  <c r="T93" i="13"/>
  <c r="L94" i="13"/>
  <c r="M94" i="13"/>
  <c r="S94" i="13" s="1"/>
  <c r="V94" i="13" s="1"/>
  <c r="N94" i="13"/>
  <c r="O94" i="13"/>
  <c r="P94" i="13"/>
  <c r="Q94" i="13"/>
  <c r="R94" i="13"/>
  <c r="U94" i="13"/>
  <c r="L95" i="13"/>
  <c r="M95" i="13"/>
  <c r="N95" i="13"/>
  <c r="O95" i="13"/>
  <c r="P95" i="13"/>
  <c r="U95" i="13" s="1"/>
  <c r="Q95" i="13"/>
  <c r="R95" i="13"/>
  <c r="V95" i="13" s="1"/>
  <c r="S95" i="13"/>
  <c r="T95" i="13"/>
  <c r="L96" i="13"/>
  <c r="M96" i="13"/>
  <c r="S96" i="13" s="1"/>
  <c r="V96" i="13" s="1"/>
  <c r="N96" i="13"/>
  <c r="O96" i="13"/>
  <c r="P96" i="13"/>
  <c r="U96" i="13" s="1"/>
  <c r="Q96" i="13"/>
  <c r="R96" i="13"/>
  <c r="L97" i="13"/>
  <c r="M97" i="13"/>
  <c r="S97" i="13" s="1"/>
  <c r="V97" i="13" s="1"/>
  <c r="N97" i="13"/>
  <c r="O97" i="13"/>
  <c r="P97" i="13"/>
  <c r="Q97" i="13"/>
  <c r="R97" i="13"/>
  <c r="U97" i="13"/>
  <c r="L98" i="13"/>
  <c r="M98" i="13"/>
  <c r="N98" i="13"/>
  <c r="O98" i="13"/>
  <c r="P98" i="13"/>
  <c r="U98" i="13" s="1"/>
  <c r="Q98" i="13"/>
  <c r="R98" i="13"/>
  <c r="V98" i="13" s="1"/>
  <c r="S98" i="13"/>
  <c r="T98" i="13"/>
  <c r="L99" i="13"/>
  <c r="M99" i="13"/>
  <c r="S99" i="13" s="1"/>
  <c r="V99" i="13" s="1"/>
  <c r="N99" i="13"/>
  <c r="O99" i="13"/>
  <c r="P99" i="13"/>
  <c r="U99" i="13" s="1"/>
  <c r="Q99" i="13"/>
  <c r="R99" i="13"/>
  <c r="T99" i="13"/>
  <c r="L100" i="13"/>
  <c r="M100" i="13"/>
  <c r="S100" i="13" s="1"/>
  <c r="V100" i="13" s="1"/>
  <c r="N100" i="13"/>
  <c r="O100" i="13"/>
  <c r="P100" i="13"/>
  <c r="Q100" i="13"/>
  <c r="R100" i="13"/>
  <c r="T100" i="13"/>
  <c r="U100" i="13"/>
  <c r="L101" i="13"/>
  <c r="M101" i="13"/>
  <c r="N101" i="13"/>
  <c r="O101" i="13"/>
  <c r="P101" i="13"/>
  <c r="U101" i="13" s="1"/>
  <c r="Q101" i="13"/>
  <c r="R101" i="13"/>
  <c r="T101" i="13"/>
  <c r="L102" i="13"/>
  <c r="M102" i="13"/>
  <c r="S102" i="13" s="1"/>
  <c r="V102" i="13" s="1"/>
  <c r="N102" i="13"/>
  <c r="O102" i="13"/>
  <c r="P102" i="13"/>
  <c r="Q102" i="13"/>
  <c r="R102" i="13"/>
  <c r="U102" i="13"/>
  <c r="L103" i="13"/>
  <c r="M103" i="13"/>
  <c r="N103" i="13"/>
  <c r="O103" i="13"/>
  <c r="P103" i="13"/>
  <c r="U103" i="13" s="1"/>
  <c r="Q103" i="13"/>
  <c r="R103" i="13"/>
  <c r="V103" i="13" s="1"/>
  <c r="S103" i="13"/>
  <c r="T103" i="13"/>
  <c r="L104" i="13"/>
  <c r="M104" i="13"/>
  <c r="S104" i="13" s="1"/>
  <c r="V104" i="13" s="1"/>
  <c r="N104" i="13"/>
  <c r="O104" i="13"/>
  <c r="P104" i="13"/>
  <c r="U104" i="13" s="1"/>
  <c r="Q104" i="13"/>
  <c r="R104" i="13"/>
  <c r="L105" i="13"/>
  <c r="M105" i="13"/>
  <c r="S105" i="13" s="1"/>
  <c r="V105" i="13" s="1"/>
  <c r="N105" i="13"/>
  <c r="O105" i="13"/>
  <c r="P105" i="13"/>
  <c r="Q105" i="13"/>
  <c r="R105" i="13"/>
  <c r="U105" i="13"/>
  <c r="L106" i="13"/>
  <c r="M106" i="13"/>
  <c r="N106" i="13"/>
  <c r="O106" i="13"/>
  <c r="P106" i="13"/>
  <c r="U106" i="13" s="1"/>
  <c r="Q106" i="13"/>
  <c r="R106" i="13"/>
  <c r="V106" i="13" s="1"/>
  <c r="S106" i="13"/>
  <c r="T106" i="13"/>
  <c r="L107" i="13"/>
  <c r="M107" i="13"/>
  <c r="S107" i="13" s="1"/>
  <c r="V107" i="13" s="1"/>
  <c r="N107" i="13"/>
  <c r="O107" i="13"/>
  <c r="P107" i="13"/>
  <c r="U107" i="13" s="1"/>
  <c r="Q107" i="13"/>
  <c r="R107" i="13"/>
  <c r="T107" i="13"/>
  <c r="L108" i="13"/>
  <c r="M108" i="13"/>
  <c r="S108" i="13" s="1"/>
  <c r="V108" i="13" s="1"/>
  <c r="N108" i="13"/>
  <c r="O108" i="13"/>
  <c r="P108" i="13"/>
  <c r="Q108" i="13"/>
  <c r="R108" i="13"/>
  <c r="T108" i="13"/>
  <c r="U108" i="13"/>
  <c r="L109" i="13"/>
  <c r="M109" i="13"/>
  <c r="N109" i="13"/>
  <c r="O109" i="13"/>
  <c r="P109" i="13"/>
  <c r="U109" i="13" s="1"/>
  <c r="Q109" i="13"/>
  <c r="R109" i="13"/>
  <c r="T109" i="13"/>
  <c r="L110" i="13"/>
  <c r="M110" i="13"/>
  <c r="S110" i="13" s="1"/>
  <c r="V110" i="13" s="1"/>
  <c r="N110" i="13"/>
  <c r="O110" i="13"/>
  <c r="P110" i="13"/>
  <c r="Q110" i="13"/>
  <c r="R110" i="13"/>
  <c r="U110" i="13"/>
  <c r="L111" i="13"/>
  <c r="M111" i="13"/>
  <c r="N111" i="13"/>
  <c r="O111" i="13"/>
  <c r="P111" i="13"/>
  <c r="U111" i="13" s="1"/>
  <c r="Q111" i="13"/>
  <c r="R111" i="13"/>
  <c r="V111" i="13" s="1"/>
  <c r="S111" i="13"/>
  <c r="T111" i="13"/>
  <c r="L112" i="13"/>
  <c r="M112" i="13"/>
  <c r="S112" i="13" s="1"/>
  <c r="V112" i="13" s="1"/>
  <c r="N112" i="13"/>
  <c r="O112" i="13"/>
  <c r="P112" i="13"/>
  <c r="U112" i="13" s="1"/>
  <c r="Q112" i="13"/>
  <c r="R112" i="13"/>
  <c r="L113" i="13"/>
  <c r="M113" i="13"/>
  <c r="S113" i="13" s="1"/>
  <c r="V113" i="13" s="1"/>
  <c r="N113" i="13"/>
  <c r="O113" i="13"/>
  <c r="P113" i="13"/>
  <c r="Q113" i="13"/>
  <c r="R113" i="13"/>
  <c r="U113" i="13"/>
  <c r="L114" i="13"/>
  <c r="M114" i="13"/>
  <c r="N114" i="13"/>
  <c r="O114" i="13"/>
  <c r="P114" i="13"/>
  <c r="U114" i="13" s="1"/>
  <c r="Q114" i="13"/>
  <c r="R114" i="13"/>
  <c r="V114" i="13" s="1"/>
  <c r="S114" i="13"/>
  <c r="T114" i="13"/>
  <c r="L115" i="13"/>
  <c r="M115" i="13"/>
  <c r="S115" i="13" s="1"/>
  <c r="V115" i="13" s="1"/>
  <c r="N115" i="13"/>
  <c r="O115" i="13"/>
  <c r="P115" i="13"/>
  <c r="U115" i="13" s="1"/>
  <c r="Q115" i="13"/>
  <c r="R115" i="13"/>
  <c r="T115" i="13"/>
  <c r="L116" i="13"/>
  <c r="M116" i="13"/>
  <c r="S116" i="13" s="1"/>
  <c r="N116" i="13"/>
  <c r="O116" i="13"/>
  <c r="P116" i="13"/>
  <c r="Q116" i="13"/>
  <c r="R116" i="13"/>
  <c r="T116" i="13"/>
  <c r="U116" i="13"/>
  <c r="L117" i="13"/>
  <c r="M117" i="13"/>
  <c r="N117" i="13"/>
  <c r="O117" i="13"/>
  <c r="P117" i="13"/>
  <c r="U117" i="13" s="1"/>
  <c r="Q117" i="13"/>
  <c r="R117" i="13"/>
  <c r="T117" i="13"/>
  <c r="L118" i="13"/>
  <c r="M118" i="13"/>
  <c r="S118" i="13" s="1"/>
  <c r="V118" i="13" s="1"/>
  <c r="N118" i="13"/>
  <c r="O118" i="13"/>
  <c r="P118" i="13"/>
  <c r="Q118" i="13"/>
  <c r="R118" i="13"/>
  <c r="U118" i="13"/>
  <c r="L119" i="13"/>
  <c r="M119" i="13"/>
  <c r="N119" i="13"/>
  <c r="O119" i="13"/>
  <c r="P119" i="13"/>
  <c r="U119" i="13" s="1"/>
  <c r="Q119" i="13"/>
  <c r="R119" i="13"/>
  <c r="V119" i="13" s="1"/>
  <c r="S119" i="13"/>
  <c r="T119" i="13"/>
  <c r="L120" i="13"/>
  <c r="M120" i="13"/>
  <c r="S120" i="13" s="1"/>
  <c r="V120" i="13" s="1"/>
  <c r="N120" i="13"/>
  <c r="O120" i="13"/>
  <c r="P120" i="13"/>
  <c r="U120" i="13" s="1"/>
  <c r="Q120" i="13"/>
  <c r="R120" i="13"/>
  <c r="L121" i="13"/>
  <c r="M121" i="13"/>
  <c r="S121" i="13" s="1"/>
  <c r="V121" i="13" s="1"/>
  <c r="N121" i="13"/>
  <c r="O121" i="13"/>
  <c r="P121" i="13"/>
  <c r="Q121" i="13"/>
  <c r="R121" i="13"/>
  <c r="U121" i="13"/>
  <c r="L122" i="13"/>
  <c r="M122" i="13"/>
  <c r="N122" i="13"/>
  <c r="O122" i="13"/>
  <c r="P122" i="13"/>
  <c r="U122" i="13" s="1"/>
  <c r="Q122" i="13"/>
  <c r="R122" i="13"/>
  <c r="V122" i="13" s="1"/>
  <c r="S122" i="13"/>
  <c r="T122" i="13"/>
  <c r="L123" i="13"/>
  <c r="M123" i="13"/>
  <c r="S123" i="13" s="1"/>
  <c r="V123" i="13" s="1"/>
  <c r="N123" i="13"/>
  <c r="O123" i="13"/>
  <c r="P123" i="13"/>
  <c r="U123" i="13" s="1"/>
  <c r="Q123" i="13"/>
  <c r="R123" i="13"/>
  <c r="T123" i="13"/>
  <c r="L124" i="13"/>
  <c r="M124" i="13"/>
  <c r="S124" i="13" s="1"/>
  <c r="V124" i="13" s="1"/>
  <c r="N124" i="13"/>
  <c r="O124" i="13"/>
  <c r="P124" i="13"/>
  <c r="Q124" i="13"/>
  <c r="R124" i="13"/>
  <c r="T124" i="13"/>
  <c r="U124" i="13"/>
  <c r="L125" i="13"/>
  <c r="M125" i="13"/>
  <c r="N125" i="13"/>
  <c r="O125" i="13"/>
  <c r="P125" i="13"/>
  <c r="U125" i="13" s="1"/>
  <c r="Q125" i="13"/>
  <c r="R125" i="13"/>
  <c r="T125" i="13"/>
  <c r="L126" i="13"/>
  <c r="M126" i="13"/>
  <c r="S126" i="13" s="1"/>
  <c r="V126" i="13" s="1"/>
  <c r="N126" i="13"/>
  <c r="O126" i="13"/>
  <c r="P126" i="13"/>
  <c r="Q126" i="13"/>
  <c r="R126" i="13"/>
  <c r="U126" i="13"/>
  <c r="L127" i="13"/>
  <c r="M127" i="13"/>
  <c r="N127" i="13"/>
  <c r="O127" i="13"/>
  <c r="P127" i="13"/>
  <c r="U127" i="13" s="1"/>
  <c r="Q127" i="13"/>
  <c r="R127" i="13"/>
  <c r="V127" i="13" s="1"/>
  <c r="S127" i="13"/>
  <c r="T127" i="13"/>
  <c r="L128" i="13"/>
  <c r="M128" i="13"/>
  <c r="S128" i="13" s="1"/>
  <c r="V128" i="13" s="1"/>
  <c r="N128" i="13"/>
  <c r="O128" i="13"/>
  <c r="P128" i="13"/>
  <c r="U128" i="13" s="1"/>
  <c r="Q128" i="13"/>
  <c r="R128" i="13"/>
  <c r="L129" i="13"/>
  <c r="M129" i="13"/>
  <c r="S129" i="13" s="1"/>
  <c r="V129" i="13" s="1"/>
  <c r="N129" i="13"/>
  <c r="O129" i="13"/>
  <c r="P129" i="13"/>
  <c r="Q129" i="13"/>
  <c r="R129" i="13"/>
  <c r="U129" i="13"/>
  <c r="L130" i="13"/>
  <c r="M130" i="13"/>
  <c r="N130" i="13"/>
  <c r="O130" i="13"/>
  <c r="P130" i="13"/>
  <c r="U130" i="13" s="1"/>
  <c r="Q130" i="13"/>
  <c r="R130" i="13"/>
  <c r="V130" i="13" s="1"/>
  <c r="S130" i="13"/>
  <c r="T130" i="13"/>
  <c r="L131" i="13"/>
  <c r="M131" i="13"/>
  <c r="S131" i="13" s="1"/>
  <c r="V131" i="13" s="1"/>
  <c r="N131" i="13"/>
  <c r="O131" i="13"/>
  <c r="P131" i="13"/>
  <c r="U131" i="13" s="1"/>
  <c r="Q131" i="13"/>
  <c r="R131" i="13"/>
  <c r="T131" i="13"/>
  <c r="L132" i="13"/>
  <c r="M132" i="13"/>
  <c r="S132" i="13" s="1"/>
  <c r="N132" i="13"/>
  <c r="O132" i="13"/>
  <c r="P132" i="13"/>
  <c r="Q132" i="13"/>
  <c r="R132" i="13"/>
  <c r="V132" i="13" s="1"/>
  <c r="T132" i="13"/>
  <c r="U132" i="13"/>
  <c r="L133" i="13"/>
  <c r="M133" i="13"/>
  <c r="N133" i="13"/>
  <c r="O133" i="13"/>
  <c r="P133" i="13"/>
  <c r="U133" i="13" s="1"/>
  <c r="Q133" i="13"/>
  <c r="R133" i="13"/>
  <c r="T133" i="13"/>
  <c r="L134" i="13"/>
  <c r="M134" i="13"/>
  <c r="S134" i="13" s="1"/>
  <c r="V134" i="13" s="1"/>
  <c r="N134" i="13"/>
  <c r="O134" i="13"/>
  <c r="P134" i="13"/>
  <c r="Q134" i="13"/>
  <c r="R134" i="13"/>
  <c r="U134" i="13"/>
  <c r="L135" i="13"/>
  <c r="M135" i="13"/>
  <c r="N135" i="13"/>
  <c r="O135" i="13"/>
  <c r="P135" i="13"/>
  <c r="U135" i="13" s="1"/>
  <c r="Q135" i="13"/>
  <c r="R135" i="13"/>
  <c r="V135" i="13" s="1"/>
  <c r="S135" i="13"/>
  <c r="T135" i="13"/>
  <c r="L136" i="13"/>
  <c r="M136" i="13"/>
  <c r="S136" i="13" s="1"/>
  <c r="V136" i="13" s="1"/>
  <c r="N136" i="13"/>
  <c r="O136" i="13"/>
  <c r="P136" i="13"/>
  <c r="U136" i="13" s="1"/>
  <c r="Q136" i="13"/>
  <c r="R136" i="13"/>
  <c r="L137" i="13"/>
  <c r="M137" i="13"/>
  <c r="S137" i="13" s="1"/>
  <c r="V137" i="13" s="1"/>
  <c r="N137" i="13"/>
  <c r="O137" i="13"/>
  <c r="P137" i="13"/>
  <c r="Q137" i="13"/>
  <c r="R137" i="13"/>
  <c r="U137" i="13"/>
  <c r="L138" i="13"/>
  <c r="M138" i="13"/>
  <c r="N138" i="13"/>
  <c r="O138" i="13"/>
  <c r="P138" i="13"/>
  <c r="U138" i="13" s="1"/>
  <c r="Q138" i="13"/>
  <c r="R138" i="13"/>
  <c r="V138" i="13" s="1"/>
  <c r="S138" i="13"/>
  <c r="T138" i="13"/>
  <c r="L139" i="13"/>
  <c r="M139" i="13"/>
  <c r="S139" i="13" s="1"/>
  <c r="V139" i="13" s="1"/>
  <c r="N139" i="13"/>
  <c r="O139" i="13"/>
  <c r="P139" i="13"/>
  <c r="U139" i="13" s="1"/>
  <c r="Q139" i="13"/>
  <c r="R139" i="13"/>
  <c r="T139" i="13"/>
  <c r="L140" i="13"/>
  <c r="M140" i="13"/>
  <c r="S140" i="13" s="1"/>
  <c r="N140" i="13"/>
  <c r="O140" i="13"/>
  <c r="P140" i="13"/>
  <c r="Q140" i="13"/>
  <c r="R140" i="13"/>
  <c r="V140" i="13" s="1"/>
  <c r="T140" i="13"/>
  <c r="U140" i="13"/>
  <c r="L141" i="13"/>
  <c r="M141" i="13"/>
  <c r="N141" i="13"/>
  <c r="O141" i="13"/>
  <c r="P141" i="13"/>
  <c r="U141" i="13" s="1"/>
  <c r="Q141" i="13"/>
  <c r="R141" i="13"/>
  <c r="T141" i="13"/>
  <c r="L142" i="13"/>
  <c r="M142" i="13"/>
  <c r="S142" i="13" s="1"/>
  <c r="V142" i="13" s="1"/>
  <c r="N142" i="13"/>
  <c r="O142" i="13"/>
  <c r="P142" i="13"/>
  <c r="Q142" i="13"/>
  <c r="R142" i="13"/>
  <c r="U142" i="13"/>
  <c r="L143" i="13"/>
  <c r="M143" i="13"/>
  <c r="N143" i="13"/>
  <c r="O143" i="13"/>
  <c r="P143" i="13"/>
  <c r="U143" i="13" s="1"/>
  <c r="Q143" i="13"/>
  <c r="R143" i="13"/>
  <c r="V143" i="13" s="1"/>
  <c r="S143" i="13"/>
  <c r="T143" i="13"/>
  <c r="L144" i="13"/>
  <c r="M144" i="13"/>
  <c r="S144" i="13" s="1"/>
  <c r="V144" i="13" s="1"/>
  <c r="N144" i="13"/>
  <c r="O144" i="13"/>
  <c r="P144" i="13"/>
  <c r="U144" i="13" s="1"/>
  <c r="Q144" i="13"/>
  <c r="R144" i="13"/>
  <c r="L145" i="13"/>
  <c r="M145" i="13"/>
  <c r="S145" i="13" s="1"/>
  <c r="V145" i="13" s="1"/>
  <c r="N145" i="13"/>
  <c r="O145" i="13"/>
  <c r="P145" i="13"/>
  <c r="Q145" i="13"/>
  <c r="R145" i="13"/>
  <c r="U145" i="13"/>
  <c r="L146" i="13"/>
  <c r="M146" i="13"/>
  <c r="N146" i="13"/>
  <c r="O146" i="13"/>
  <c r="P146" i="13"/>
  <c r="U146" i="13" s="1"/>
  <c r="Q146" i="13"/>
  <c r="R146" i="13"/>
  <c r="V146" i="13" s="1"/>
  <c r="S146" i="13"/>
  <c r="T146" i="13"/>
  <c r="L147" i="13"/>
  <c r="M147" i="13"/>
  <c r="S147" i="13" s="1"/>
  <c r="V147" i="13" s="1"/>
  <c r="N147" i="13"/>
  <c r="O147" i="13"/>
  <c r="P147" i="13"/>
  <c r="U147" i="13" s="1"/>
  <c r="Q147" i="13"/>
  <c r="R147" i="13"/>
  <c r="T147" i="13"/>
  <c r="L148" i="13"/>
  <c r="M148" i="13"/>
  <c r="S148" i="13" s="1"/>
  <c r="N148" i="13"/>
  <c r="O148" i="13"/>
  <c r="P148" i="13"/>
  <c r="Q148" i="13"/>
  <c r="R148" i="13"/>
  <c r="T148" i="13"/>
  <c r="U148" i="13"/>
  <c r="L149" i="13"/>
  <c r="M149" i="13"/>
  <c r="N149" i="13"/>
  <c r="O149" i="13"/>
  <c r="P149" i="13"/>
  <c r="U149" i="13" s="1"/>
  <c r="Q149" i="13"/>
  <c r="R149" i="13"/>
  <c r="T149" i="13"/>
  <c r="L150" i="13"/>
  <c r="M150" i="13"/>
  <c r="S150" i="13" s="1"/>
  <c r="V150" i="13" s="1"/>
  <c r="N150" i="13"/>
  <c r="O150" i="13"/>
  <c r="P150" i="13"/>
  <c r="Q150" i="13"/>
  <c r="R150" i="13"/>
  <c r="U150" i="13"/>
  <c r="L151" i="13"/>
  <c r="M151" i="13"/>
  <c r="N151" i="13"/>
  <c r="O151" i="13"/>
  <c r="P151" i="13"/>
  <c r="U151" i="13" s="1"/>
  <c r="Q151" i="13"/>
  <c r="R151" i="13"/>
  <c r="V151" i="13" s="1"/>
  <c r="S151" i="13"/>
  <c r="T151" i="13"/>
  <c r="L152" i="13"/>
  <c r="M152" i="13"/>
  <c r="S152" i="13" s="1"/>
  <c r="V152" i="13" s="1"/>
  <c r="N152" i="13"/>
  <c r="O152" i="13"/>
  <c r="P152" i="13"/>
  <c r="U152" i="13" s="1"/>
  <c r="Q152" i="13"/>
  <c r="R152" i="13"/>
  <c r="L153" i="13"/>
  <c r="M153" i="13"/>
  <c r="S153" i="13" s="1"/>
  <c r="V153" i="13" s="1"/>
  <c r="N153" i="13"/>
  <c r="O153" i="13"/>
  <c r="P153" i="13"/>
  <c r="Q153" i="13"/>
  <c r="R153" i="13"/>
  <c r="U153" i="13"/>
  <c r="L154" i="13"/>
  <c r="M154" i="13"/>
  <c r="N154" i="13"/>
  <c r="O154" i="13"/>
  <c r="P154" i="13"/>
  <c r="U154" i="13" s="1"/>
  <c r="Q154" i="13"/>
  <c r="R154" i="13"/>
  <c r="V154" i="13" s="1"/>
  <c r="S154" i="13"/>
  <c r="T154" i="13"/>
  <c r="L155" i="13"/>
  <c r="M155" i="13"/>
  <c r="S155" i="13" s="1"/>
  <c r="V155" i="13" s="1"/>
  <c r="N155" i="13"/>
  <c r="O155" i="13"/>
  <c r="P155" i="13"/>
  <c r="U155" i="13" s="1"/>
  <c r="Q155" i="13"/>
  <c r="R155" i="13"/>
  <c r="T155" i="13"/>
  <c r="L156" i="13"/>
  <c r="M156" i="13"/>
  <c r="S156" i="13" s="1"/>
  <c r="N156" i="13"/>
  <c r="O156" i="13"/>
  <c r="P156" i="13"/>
  <c r="Q156" i="13"/>
  <c r="R156" i="13"/>
  <c r="T156" i="13"/>
  <c r="U156" i="13"/>
  <c r="L157" i="13"/>
  <c r="M157" i="13"/>
  <c r="N157" i="13"/>
  <c r="O157" i="13"/>
  <c r="P157" i="13"/>
  <c r="U157" i="13" s="1"/>
  <c r="Q157" i="13"/>
  <c r="R157" i="13"/>
  <c r="T157" i="13"/>
  <c r="L158" i="13"/>
  <c r="M158" i="13"/>
  <c r="S158" i="13" s="1"/>
  <c r="V158" i="13" s="1"/>
  <c r="N158" i="13"/>
  <c r="O158" i="13"/>
  <c r="P158" i="13"/>
  <c r="Q158" i="13"/>
  <c r="R158" i="13"/>
  <c r="U158" i="13"/>
  <c r="L159" i="13"/>
  <c r="M159" i="13"/>
  <c r="N159" i="13"/>
  <c r="O159" i="13"/>
  <c r="P159" i="13"/>
  <c r="U159" i="13" s="1"/>
  <c r="Q159" i="13"/>
  <c r="R159" i="13"/>
  <c r="V159" i="13" s="1"/>
  <c r="S159" i="13"/>
  <c r="T159" i="13"/>
  <c r="L160" i="13"/>
  <c r="M160" i="13"/>
  <c r="S160" i="13" s="1"/>
  <c r="V160" i="13" s="1"/>
  <c r="N160" i="13"/>
  <c r="O160" i="13"/>
  <c r="P160" i="13"/>
  <c r="U160" i="13" s="1"/>
  <c r="Q160" i="13"/>
  <c r="R160" i="13"/>
  <c r="L161" i="13"/>
  <c r="M161" i="13"/>
  <c r="S161" i="13" s="1"/>
  <c r="V161" i="13" s="1"/>
  <c r="N161" i="13"/>
  <c r="O161" i="13"/>
  <c r="P161" i="13"/>
  <c r="Q161" i="13"/>
  <c r="R161" i="13"/>
  <c r="U161" i="13"/>
  <c r="L162" i="13"/>
  <c r="M162" i="13"/>
  <c r="N162" i="13"/>
  <c r="O162" i="13"/>
  <c r="P162" i="13"/>
  <c r="U162" i="13" s="1"/>
  <c r="Q162" i="13"/>
  <c r="R162" i="13"/>
  <c r="V162" i="13" s="1"/>
  <c r="S162" i="13"/>
  <c r="T162" i="13"/>
  <c r="L163" i="13"/>
  <c r="M163" i="13"/>
  <c r="S163" i="13" s="1"/>
  <c r="V163" i="13" s="1"/>
  <c r="N163" i="13"/>
  <c r="O163" i="13"/>
  <c r="P163" i="13"/>
  <c r="U163" i="13" s="1"/>
  <c r="Q163" i="13"/>
  <c r="R163" i="13"/>
  <c r="T163" i="13"/>
  <c r="L164" i="13"/>
  <c r="M164" i="13"/>
  <c r="S164" i="13" s="1"/>
  <c r="N164" i="13"/>
  <c r="O164" i="13"/>
  <c r="P164" i="13"/>
  <c r="Q164" i="13"/>
  <c r="R164" i="13"/>
  <c r="V164" i="13" s="1"/>
  <c r="T164" i="13"/>
  <c r="U164" i="13"/>
  <c r="L28" i="13"/>
  <c r="M28" i="13"/>
  <c r="N28" i="13"/>
  <c r="O28" i="13"/>
  <c r="P28" i="13"/>
  <c r="U28" i="13" s="1"/>
  <c r="Q28" i="13"/>
  <c r="R28" i="13"/>
  <c r="T28" i="13"/>
  <c r="L4" i="13"/>
  <c r="M4" i="13"/>
  <c r="T4" i="13" s="1"/>
  <c r="N4" i="13"/>
  <c r="O4" i="13"/>
  <c r="P4" i="13"/>
  <c r="U4" i="13" s="1"/>
  <c r="Q4" i="13"/>
  <c r="R4" i="13"/>
  <c r="L5" i="13"/>
  <c r="M5" i="13"/>
  <c r="S5" i="13" s="1"/>
  <c r="V5" i="13" s="1"/>
  <c r="N5" i="13"/>
  <c r="O5" i="13"/>
  <c r="P5" i="13"/>
  <c r="U5" i="13" s="1"/>
  <c r="Q5" i="13"/>
  <c r="R5" i="13"/>
  <c r="L6" i="13"/>
  <c r="M6" i="13"/>
  <c r="S6" i="13" s="1"/>
  <c r="N6" i="13"/>
  <c r="O6" i="13"/>
  <c r="P6" i="13"/>
  <c r="Q6" i="13"/>
  <c r="R6" i="13"/>
  <c r="U6" i="13"/>
  <c r="L7" i="13"/>
  <c r="M7" i="13"/>
  <c r="S7" i="13" s="1"/>
  <c r="N7" i="13"/>
  <c r="O7" i="13"/>
  <c r="P7" i="13"/>
  <c r="U7" i="13" s="1"/>
  <c r="Q7" i="13"/>
  <c r="R7" i="13"/>
  <c r="T7" i="13"/>
  <c r="L8" i="13"/>
  <c r="M8" i="13"/>
  <c r="S8" i="13" s="1"/>
  <c r="V8" i="13" s="1"/>
  <c r="N8" i="13"/>
  <c r="O8" i="13"/>
  <c r="P8" i="13"/>
  <c r="Q8" i="13"/>
  <c r="R8" i="13"/>
  <c r="U8" i="13"/>
  <c r="L9" i="13"/>
  <c r="M9" i="13"/>
  <c r="N9" i="13"/>
  <c r="O9" i="13"/>
  <c r="P9" i="13"/>
  <c r="U9" i="13" s="1"/>
  <c r="Q9" i="13"/>
  <c r="R9" i="13"/>
  <c r="V9" i="13" s="1"/>
  <c r="S9" i="13"/>
  <c r="T9" i="13"/>
  <c r="L10" i="13"/>
  <c r="M10" i="13"/>
  <c r="S10" i="13" s="1"/>
  <c r="V10" i="13" s="1"/>
  <c r="N10" i="13"/>
  <c r="O10" i="13"/>
  <c r="P10" i="13"/>
  <c r="U10" i="13" s="1"/>
  <c r="Q10" i="13"/>
  <c r="R10" i="13"/>
  <c r="L11" i="13"/>
  <c r="M11" i="13"/>
  <c r="S11" i="13" s="1"/>
  <c r="V11" i="13" s="1"/>
  <c r="N11" i="13"/>
  <c r="O11" i="13"/>
  <c r="P11" i="13"/>
  <c r="Q11" i="13"/>
  <c r="R11" i="13"/>
  <c r="T11" i="13"/>
  <c r="U11" i="13"/>
  <c r="L12" i="13"/>
  <c r="M12" i="13"/>
  <c r="T12" i="13" s="1"/>
  <c r="N12" i="13"/>
  <c r="O12" i="13"/>
  <c r="P12" i="13"/>
  <c r="U12" i="13" s="1"/>
  <c r="Q12" i="13"/>
  <c r="R12" i="13"/>
  <c r="V12" i="13" s="1"/>
  <c r="S12" i="13"/>
  <c r="L13" i="13"/>
  <c r="M13" i="13"/>
  <c r="S13" i="13" s="1"/>
  <c r="V13" i="13" s="1"/>
  <c r="N13" i="13"/>
  <c r="O13" i="13"/>
  <c r="P13" i="13"/>
  <c r="U13" i="13" s="1"/>
  <c r="Q13" i="13"/>
  <c r="R13" i="13"/>
  <c r="L14" i="13"/>
  <c r="M14" i="13"/>
  <c r="S14" i="13" s="1"/>
  <c r="N14" i="13"/>
  <c r="O14" i="13"/>
  <c r="P14" i="13"/>
  <c r="Q14" i="13"/>
  <c r="R14" i="13"/>
  <c r="U14" i="13"/>
  <c r="L15" i="13"/>
  <c r="M15" i="13"/>
  <c r="S15" i="13" s="1"/>
  <c r="N15" i="13"/>
  <c r="O15" i="13"/>
  <c r="P15" i="13"/>
  <c r="U15" i="13" s="1"/>
  <c r="Q15" i="13"/>
  <c r="R15" i="13"/>
  <c r="T15" i="13"/>
  <c r="L16" i="13"/>
  <c r="M16" i="13"/>
  <c r="S16" i="13" s="1"/>
  <c r="V16" i="13" s="1"/>
  <c r="N16" i="13"/>
  <c r="O16" i="13"/>
  <c r="P16" i="13"/>
  <c r="Q16" i="13"/>
  <c r="R16" i="13"/>
  <c r="T16" i="13"/>
  <c r="U16" i="13"/>
  <c r="L17" i="13"/>
  <c r="M17" i="13"/>
  <c r="N17" i="13"/>
  <c r="O17" i="13"/>
  <c r="P17" i="13"/>
  <c r="U17" i="13" s="1"/>
  <c r="Q17" i="13"/>
  <c r="R17" i="13"/>
  <c r="V17" i="13" s="1"/>
  <c r="S17" i="13"/>
  <c r="T17" i="13"/>
  <c r="L18" i="13"/>
  <c r="M18" i="13"/>
  <c r="S18" i="13" s="1"/>
  <c r="V18" i="13" s="1"/>
  <c r="N18" i="13"/>
  <c r="O18" i="13"/>
  <c r="P18" i="13"/>
  <c r="U18" i="13" s="1"/>
  <c r="Q18" i="13"/>
  <c r="R18" i="13"/>
  <c r="L19" i="13"/>
  <c r="M19" i="13"/>
  <c r="S19" i="13" s="1"/>
  <c r="V19" i="13" s="1"/>
  <c r="N19" i="13"/>
  <c r="O19" i="13"/>
  <c r="P19" i="13"/>
  <c r="Q19" i="13"/>
  <c r="R19" i="13"/>
  <c r="T19" i="13"/>
  <c r="U19" i="13"/>
  <c r="L20" i="13"/>
  <c r="M20" i="13"/>
  <c r="T20" i="13" s="1"/>
  <c r="N20" i="13"/>
  <c r="O20" i="13"/>
  <c r="P20" i="13"/>
  <c r="U20" i="13" s="1"/>
  <c r="Q20" i="13"/>
  <c r="R20" i="13"/>
  <c r="V20" i="13" s="1"/>
  <c r="S20" i="13"/>
  <c r="L21" i="13"/>
  <c r="M21" i="13"/>
  <c r="S21" i="13" s="1"/>
  <c r="V21" i="13" s="1"/>
  <c r="N21" i="13"/>
  <c r="O21" i="13"/>
  <c r="P21" i="13"/>
  <c r="U21" i="13" s="1"/>
  <c r="Q21" i="13"/>
  <c r="R21" i="13"/>
  <c r="L22" i="13"/>
  <c r="M22" i="13"/>
  <c r="S22" i="13" s="1"/>
  <c r="N22" i="13"/>
  <c r="O22" i="13"/>
  <c r="P22" i="13"/>
  <c r="Q22" i="13"/>
  <c r="R22" i="13"/>
  <c r="V22" i="13" s="1"/>
  <c r="U22" i="13"/>
  <c r="L23" i="13"/>
  <c r="M23" i="13"/>
  <c r="S23" i="13" s="1"/>
  <c r="N23" i="13"/>
  <c r="O23" i="13"/>
  <c r="P23" i="13"/>
  <c r="U23" i="13" s="1"/>
  <c r="Q23" i="13"/>
  <c r="R23" i="13"/>
  <c r="V23" i="13" s="1"/>
  <c r="T23" i="13"/>
  <c r="L24" i="13"/>
  <c r="M24" i="13"/>
  <c r="S24" i="13" s="1"/>
  <c r="V24" i="13" s="1"/>
  <c r="N24" i="13"/>
  <c r="O24" i="13"/>
  <c r="P24" i="13"/>
  <c r="Q24" i="13"/>
  <c r="R24" i="13"/>
  <c r="U24" i="13"/>
  <c r="L25" i="13"/>
  <c r="M25" i="13"/>
  <c r="N25" i="13"/>
  <c r="O25" i="13"/>
  <c r="P25" i="13"/>
  <c r="U25" i="13" s="1"/>
  <c r="Q25" i="13"/>
  <c r="R25" i="13"/>
  <c r="V25" i="13" s="1"/>
  <c r="S25" i="13"/>
  <c r="T25" i="13"/>
  <c r="L26" i="13"/>
  <c r="M26" i="13"/>
  <c r="S26" i="13" s="1"/>
  <c r="V26" i="13" s="1"/>
  <c r="N26" i="13"/>
  <c r="O26" i="13"/>
  <c r="P26" i="13"/>
  <c r="U26" i="13" s="1"/>
  <c r="Q26" i="13"/>
  <c r="R26" i="13"/>
  <c r="L27" i="13"/>
  <c r="M27" i="13"/>
  <c r="S27" i="13" s="1"/>
  <c r="V27" i="13" s="1"/>
  <c r="N27" i="13"/>
  <c r="O27" i="13"/>
  <c r="P27" i="13"/>
  <c r="Q27" i="13"/>
  <c r="R27" i="13"/>
  <c r="T27" i="13"/>
  <c r="U27" i="13"/>
  <c r="L28" i="12"/>
  <c r="M28" i="12"/>
  <c r="N28" i="12"/>
  <c r="O28" i="12"/>
  <c r="P28" i="12"/>
  <c r="U28" i="12" s="1"/>
  <c r="Q28" i="12"/>
  <c r="R28" i="12"/>
  <c r="V28" i="12" s="1"/>
  <c r="S28" i="12"/>
  <c r="T28" i="12"/>
  <c r="L29" i="12"/>
  <c r="M29" i="12"/>
  <c r="N29" i="12"/>
  <c r="O29" i="12"/>
  <c r="P29" i="12"/>
  <c r="S29" i="12" s="1"/>
  <c r="V29" i="12" s="1"/>
  <c r="Q29" i="12"/>
  <c r="R29" i="12"/>
  <c r="T29" i="12"/>
  <c r="L30" i="12"/>
  <c r="M30" i="12"/>
  <c r="S30" i="12" s="1"/>
  <c r="N30" i="12"/>
  <c r="O30" i="12"/>
  <c r="P30" i="12"/>
  <c r="Q30" i="12"/>
  <c r="R30" i="12"/>
  <c r="V30" i="12" s="1"/>
  <c r="T30" i="12"/>
  <c r="U30" i="12"/>
  <c r="L31" i="12"/>
  <c r="M31" i="12"/>
  <c r="S31" i="12" s="1"/>
  <c r="V31" i="12" s="1"/>
  <c r="N31" i="12"/>
  <c r="O31" i="12"/>
  <c r="P31" i="12"/>
  <c r="U31" i="12" s="1"/>
  <c r="Q31" i="12"/>
  <c r="R31" i="12"/>
  <c r="L32" i="12"/>
  <c r="M32" i="12"/>
  <c r="T32" i="12" s="1"/>
  <c r="N32" i="12"/>
  <c r="O32" i="12"/>
  <c r="P32" i="12"/>
  <c r="Q32" i="12"/>
  <c r="R32" i="12"/>
  <c r="S32" i="12"/>
  <c r="V32" i="12" s="1"/>
  <c r="U32" i="12"/>
  <c r="L33" i="12"/>
  <c r="M33" i="12"/>
  <c r="N33" i="12"/>
  <c r="O33" i="12"/>
  <c r="P33" i="12"/>
  <c r="Q33" i="12"/>
  <c r="R33" i="12"/>
  <c r="T33" i="12"/>
  <c r="L34" i="12"/>
  <c r="M34" i="12"/>
  <c r="N34" i="12"/>
  <c r="O34" i="12"/>
  <c r="P34" i="12"/>
  <c r="Q34" i="12"/>
  <c r="R34" i="12"/>
  <c r="U34" i="12"/>
  <c r="L35" i="12"/>
  <c r="M35" i="12"/>
  <c r="S35" i="12" s="1"/>
  <c r="N35" i="12"/>
  <c r="O35" i="12"/>
  <c r="P35" i="12"/>
  <c r="Q35" i="12"/>
  <c r="R35" i="12"/>
  <c r="U35" i="12"/>
  <c r="L36" i="12"/>
  <c r="M36" i="12"/>
  <c r="N36" i="12"/>
  <c r="O36" i="12"/>
  <c r="P36" i="12"/>
  <c r="U36" i="12" s="1"/>
  <c r="Q36" i="12"/>
  <c r="R36" i="12"/>
  <c r="V36" i="12" s="1"/>
  <c r="S36" i="12"/>
  <c r="T36" i="12"/>
  <c r="L37" i="12"/>
  <c r="M37" i="12"/>
  <c r="N37" i="12"/>
  <c r="O37" i="12"/>
  <c r="P37" i="12"/>
  <c r="S37" i="12" s="1"/>
  <c r="V37" i="12" s="1"/>
  <c r="Q37" i="12"/>
  <c r="R37" i="12"/>
  <c r="T37" i="12"/>
  <c r="L38" i="12"/>
  <c r="M38" i="12"/>
  <c r="N38" i="12"/>
  <c r="O38" i="12"/>
  <c r="P38" i="12"/>
  <c r="Q38" i="12"/>
  <c r="R38" i="12"/>
  <c r="V38" i="12" s="1"/>
  <c r="S38" i="12"/>
  <c r="T38" i="12"/>
  <c r="U38" i="12"/>
  <c r="L39" i="12"/>
  <c r="M39" i="12"/>
  <c r="S39" i="12" s="1"/>
  <c r="V39" i="12" s="1"/>
  <c r="N39" i="12"/>
  <c r="O39" i="12"/>
  <c r="P39" i="12"/>
  <c r="U39" i="12" s="1"/>
  <c r="Q39" i="12"/>
  <c r="R39" i="12"/>
  <c r="L40" i="12"/>
  <c r="M40" i="12"/>
  <c r="T40" i="12" s="1"/>
  <c r="N40" i="12"/>
  <c r="O40" i="12"/>
  <c r="P40" i="12"/>
  <c r="Q40" i="12"/>
  <c r="R40" i="12"/>
  <c r="S40" i="12"/>
  <c r="V40" i="12" s="1"/>
  <c r="U40" i="12"/>
  <c r="L41" i="12"/>
  <c r="M41" i="12"/>
  <c r="N41" i="12"/>
  <c r="O41" i="12"/>
  <c r="P41" i="12"/>
  <c r="Q41" i="12"/>
  <c r="R41" i="12"/>
  <c r="T41" i="12"/>
  <c r="L42" i="12"/>
  <c r="M42" i="12"/>
  <c r="N42" i="12"/>
  <c r="O42" i="12"/>
  <c r="P42" i="12"/>
  <c r="Q42" i="12"/>
  <c r="R42" i="12"/>
  <c r="U42" i="12"/>
  <c r="L43" i="12"/>
  <c r="M43" i="12"/>
  <c r="S43" i="12" s="1"/>
  <c r="N43" i="12"/>
  <c r="O43" i="12"/>
  <c r="P43" i="12"/>
  <c r="Q43" i="12"/>
  <c r="R43" i="12"/>
  <c r="V43" i="12" s="1"/>
  <c r="T43" i="12"/>
  <c r="U43" i="12"/>
  <c r="L44" i="12"/>
  <c r="M44" i="12"/>
  <c r="N44" i="12"/>
  <c r="O44" i="12"/>
  <c r="P44" i="12"/>
  <c r="U44" i="12" s="1"/>
  <c r="Q44" i="12"/>
  <c r="R44" i="12"/>
  <c r="V44" i="12" s="1"/>
  <c r="S44" i="12"/>
  <c r="T44" i="12"/>
  <c r="L45" i="12"/>
  <c r="M45" i="12"/>
  <c r="N45" i="12"/>
  <c r="O45" i="12"/>
  <c r="P45" i="12"/>
  <c r="S45" i="12" s="1"/>
  <c r="V45" i="12" s="1"/>
  <c r="Q45" i="12"/>
  <c r="R45" i="12"/>
  <c r="T45" i="12"/>
  <c r="L46" i="12"/>
  <c r="M46" i="12"/>
  <c r="T46" i="12" s="1"/>
  <c r="N46" i="12"/>
  <c r="O46" i="12"/>
  <c r="P46" i="12"/>
  <c r="Q46" i="12"/>
  <c r="R46" i="12"/>
  <c r="V46" i="12" s="1"/>
  <c r="S46" i="12"/>
  <c r="U46" i="12"/>
  <c r="L47" i="12"/>
  <c r="M47" i="12"/>
  <c r="S47" i="12" s="1"/>
  <c r="V47" i="12" s="1"/>
  <c r="N47" i="12"/>
  <c r="O47" i="12"/>
  <c r="P47" i="12"/>
  <c r="U47" i="12" s="1"/>
  <c r="Q47" i="12"/>
  <c r="R47" i="12"/>
  <c r="L48" i="12"/>
  <c r="M48" i="12"/>
  <c r="T48" i="12" s="1"/>
  <c r="N48" i="12"/>
  <c r="O48" i="12"/>
  <c r="P48" i="12"/>
  <c r="Q48" i="12"/>
  <c r="R48" i="12"/>
  <c r="S48" i="12"/>
  <c r="V48" i="12" s="1"/>
  <c r="U48" i="12"/>
  <c r="L49" i="12"/>
  <c r="M49" i="12"/>
  <c r="N49" i="12"/>
  <c r="O49" i="12"/>
  <c r="P49" i="12"/>
  <c r="Q49" i="12"/>
  <c r="R49" i="12"/>
  <c r="T49" i="12"/>
  <c r="L50" i="12"/>
  <c r="M50" i="12"/>
  <c r="N50" i="12"/>
  <c r="O50" i="12"/>
  <c r="P50" i="12"/>
  <c r="Q50" i="12"/>
  <c r="R50" i="12"/>
  <c r="U50" i="12"/>
  <c r="L51" i="12"/>
  <c r="M51" i="12"/>
  <c r="S51" i="12" s="1"/>
  <c r="N51" i="12"/>
  <c r="O51" i="12"/>
  <c r="P51" i="12"/>
  <c r="Q51" i="12"/>
  <c r="R51" i="12"/>
  <c r="T51" i="12"/>
  <c r="U51" i="12"/>
  <c r="L52" i="12"/>
  <c r="M52" i="12"/>
  <c r="N52" i="12"/>
  <c r="O52" i="12"/>
  <c r="P52" i="12"/>
  <c r="U52" i="12" s="1"/>
  <c r="Q52" i="12"/>
  <c r="R52" i="12"/>
  <c r="V52" i="12" s="1"/>
  <c r="S52" i="12"/>
  <c r="T52" i="12"/>
  <c r="L53" i="12"/>
  <c r="M53" i="12"/>
  <c r="N53" i="12"/>
  <c r="O53" i="12"/>
  <c r="P53" i="12"/>
  <c r="S53" i="12" s="1"/>
  <c r="V53" i="12" s="1"/>
  <c r="Q53" i="12"/>
  <c r="R53" i="12"/>
  <c r="T53" i="12"/>
  <c r="L54" i="12"/>
  <c r="M54" i="12"/>
  <c r="S54" i="12" s="1"/>
  <c r="N54" i="12"/>
  <c r="O54" i="12"/>
  <c r="P54" i="12"/>
  <c r="Q54" i="12"/>
  <c r="R54" i="12"/>
  <c r="U54" i="12"/>
  <c r="L55" i="12"/>
  <c r="M55" i="12"/>
  <c r="S55" i="12" s="1"/>
  <c r="V55" i="12" s="1"/>
  <c r="N55" i="12"/>
  <c r="O55" i="12"/>
  <c r="P55" i="12"/>
  <c r="U55" i="12" s="1"/>
  <c r="Q55" i="12"/>
  <c r="R55" i="12"/>
  <c r="L56" i="12"/>
  <c r="M56" i="12"/>
  <c r="T56" i="12" s="1"/>
  <c r="N56" i="12"/>
  <c r="O56" i="12"/>
  <c r="P56" i="12"/>
  <c r="Q56" i="12"/>
  <c r="R56" i="12"/>
  <c r="S56" i="12"/>
  <c r="V56" i="12" s="1"/>
  <c r="U56" i="12"/>
  <c r="L57" i="12"/>
  <c r="M57" i="12"/>
  <c r="N57" i="12"/>
  <c r="O57" i="12"/>
  <c r="P57" i="12"/>
  <c r="Q57" i="12"/>
  <c r="R57" i="12"/>
  <c r="T57" i="12"/>
  <c r="L58" i="12"/>
  <c r="M58" i="12"/>
  <c r="N58" i="12"/>
  <c r="O58" i="12"/>
  <c r="P58" i="12"/>
  <c r="Q58" i="12"/>
  <c r="R58" i="12"/>
  <c r="U58" i="12"/>
  <c r="L59" i="12"/>
  <c r="M59" i="12"/>
  <c r="S59" i="12" s="1"/>
  <c r="N59" i="12"/>
  <c r="O59" i="12"/>
  <c r="P59" i="12"/>
  <c r="Q59" i="12"/>
  <c r="R59" i="12"/>
  <c r="T59" i="12"/>
  <c r="U59" i="12"/>
  <c r="L60" i="12"/>
  <c r="M60" i="12"/>
  <c r="N60" i="12"/>
  <c r="O60" i="12"/>
  <c r="P60" i="12"/>
  <c r="U60" i="12" s="1"/>
  <c r="Q60" i="12"/>
  <c r="R60" i="12"/>
  <c r="V60" i="12" s="1"/>
  <c r="S60" i="12"/>
  <c r="T60" i="12"/>
  <c r="L61" i="12"/>
  <c r="M61" i="12"/>
  <c r="N61" i="12"/>
  <c r="O61" i="12"/>
  <c r="P61" i="12"/>
  <c r="S61" i="12" s="1"/>
  <c r="V61" i="12" s="1"/>
  <c r="Q61" i="12"/>
  <c r="R61" i="12"/>
  <c r="T61" i="12"/>
  <c r="L62" i="12"/>
  <c r="M62" i="12"/>
  <c r="S62" i="12" s="1"/>
  <c r="N62" i="12"/>
  <c r="O62" i="12"/>
  <c r="P62" i="12"/>
  <c r="Q62" i="12"/>
  <c r="R62" i="12"/>
  <c r="V62" i="12" s="1"/>
  <c r="U62" i="12"/>
  <c r="L63" i="12"/>
  <c r="M63" i="12"/>
  <c r="S63" i="12" s="1"/>
  <c r="N63" i="12"/>
  <c r="O63" i="12"/>
  <c r="P63" i="12"/>
  <c r="U63" i="12" s="1"/>
  <c r="Q63" i="12"/>
  <c r="R63" i="12"/>
  <c r="V63" i="12"/>
  <c r="L64" i="12"/>
  <c r="M64" i="12"/>
  <c r="T64" i="12" s="1"/>
  <c r="N64" i="12"/>
  <c r="O64" i="12"/>
  <c r="P64" i="12"/>
  <c r="Q64" i="12"/>
  <c r="R64" i="12"/>
  <c r="S64" i="12"/>
  <c r="V64" i="12" s="1"/>
  <c r="U64" i="12"/>
  <c r="L65" i="12"/>
  <c r="M65" i="12"/>
  <c r="N65" i="12"/>
  <c r="O65" i="12"/>
  <c r="P65" i="12"/>
  <c r="Q65" i="12"/>
  <c r="R65" i="12"/>
  <c r="T65" i="12"/>
  <c r="L66" i="12"/>
  <c r="M66" i="12"/>
  <c r="N66" i="12"/>
  <c r="O66" i="12"/>
  <c r="P66" i="12"/>
  <c r="Q66" i="12"/>
  <c r="R66" i="12"/>
  <c r="U66" i="12"/>
  <c r="L67" i="12"/>
  <c r="M67" i="12"/>
  <c r="S67" i="12" s="1"/>
  <c r="N67" i="12"/>
  <c r="O67" i="12"/>
  <c r="P67" i="12"/>
  <c r="Q67" i="12"/>
  <c r="R67" i="12"/>
  <c r="V67" i="12" s="1"/>
  <c r="T67" i="12"/>
  <c r="U67" i="12"/>
  <c r="L68" i="12"/>
  <c r="M68" i="12"/>
  <c r="N68" i="12"/>
  <c r="O68" i="12"/>
  <c r="P68" i="12"/>
  <c r="U68" i="12" s="1"/>
  <c r="Q68" i="12"/>
  <c r="R68" i="12"/>
  <c r="V68" i="12" s="1"/>
  <c r="S68" i="12"/>
  <c r="T68" i="12"/>
  <c r="L69" i="12"/>
  <c r="M69" i="12"/>
  <c r="N69" i="12"/>
  <c r="O69" i="12"/>
  <c r="P69" i="12"/>
  <c r="S69" i="12" s="1"/>
  <c r="V69" i="12" s="1"/>
  <c r="Q69" i="12"/>
  <c r="R69" i="12"/>
  <c r="T69" i="12"/>
  <c r="L70" i="12"/>
  <c r="M70" i="12"/>
  <c r="S70" i="12" s="1"/>
  <c r="N70" i="12"/>
  <c r="O70" i="12"/>
  <c r="P70" i="12"/>
  <c r="Q70" i="12"/>
  <c r="R70" i="12"/>
  <c r="T70" i="12"/>
  <c r="U70" i="12"/>
  <c r="L71" i="12"/>
  <c r="M71" i="12"/>
  <c r="S71" i="12" s="1"/>
  <c r="V71" i="12" s="1"/>
  <c r="N71" i="12"/>
  <c r="O71" i="12"/>
  <c r="P71" i="12"/>
  <c r="U71" i="12" s="1"/>
  <c r="Q71" i="12"/>
  <c r="R71" i="12"/>
  <c r="L72" i="12"/>
  <c r="M72" i="12"/>
  <c r="T72" i="12" s="1"/>
  <c r="N72" i="12"/>
  <c r="O72" i="12"/>
  <c r="P72" i="12"/>
  <c r="Q72" i="12"/>
  <c r="R72" i="12"/>
  <c r="S72" i="12"/>
  <c r="V72" i="12" s="1"/>
  <c r="U72" i="12"/>
  <c r="L73" i="12"/>
  <c r="M73" i="12"/>
  <c r="N73" i="12"/>
  <c r="O73" i="12"/>
  <c r="P73" i="12"/>
  <c r="Q73" i="12"/>
  <c r="R73" i="12"/>
  <c r="T73" i="12"/>
  <c r="L74" i="12"/>
  <c r="M74" i="12"/>
  <c r="N74" i="12"/>
  <c r="O74" i="12"/>
  <c r="P74" i="12"/>
  <c r="Q74" i="12"/>
  <c r="R74" i="12"/>
  <c r="U74" i="12"/>
  <c r="L75" i="12"/>
  <c r="M75" i="12"/>
  <c r="S75" i="12" s="1"/>
  <c r="N75" i="12"/>
  <c r="O75" i="12"/>
  <c r="P75" i="12"/>
  <c r="Q75" i="12"/>
  <c r="R75" i="12"/>
  <c r="V75" i="12" s="1"/>
  <c r="T75" i="12"/>
  <c r="U75" i="12"/>
  <c r="L76" i="12"/>
  <c r="M76" i="12"/>
  <c r="N76" i="12"/>
  <c r="O76" i="12"/>
  <c r="P76" i="12"/>
  <c r="U76" i="12" s="1"/>
  <c r="Q76" i="12"/>
  <c r="R76" i="12"/>
  <c r="V76" i="12" s="1"/>
  <c r="S76" i="12"/>
  <c r="T76" i="12"/>
  <c r="L77" i="12"/>
  <c r="M77" i="12"/>
  <c r="N77" i="12"/>
  <c r="O77" i="12"/>
  <c r="P77" i="12"/>
  <c r="Q77" i="12"/>
  <c r="R77" i="12"/>
  <c r="T77" i="12"/>
  <c r="L78" i="12"/>
  <c r="M78" i="12"/>
  <c r="S78" i="12" s="1"/>
  <c r="N78" i="12"/>
  <c r="O78" i="12"/>
  <c r="P78" i="12"/>
  <c r="Q78" i="12"/>
  <c r="R78" i="12"/>
  <c r="T78" i="12"/>
  <c r="U78" i="12"/>
  <c r="L79" i="12"/>
  <c r="M79" i="12"/>
  <c r="N79" i="12"/>
  <c r="O79" i="12"/>
  <c r="P79" i="12"/>
  <c r="U79" i="12" s="1"/>
  <c r="Q79" i="12"/>
  <c r="R79" i="12"/>
  <c r="L80" i="12"/>
  <c r="M80" i="12"/>
  <c r="T80" i="12" s="1"/>
  <c r="N80" i="12"/>
  <c r="O80" i="12"/>
  <c r="P80" i="12"/>
  <c r="Q80" i="12"/>
  <c r="R80" i="12"/>
  <c r="U80" i="12"/>
  <c r="L81" i="12"/>
  <c r="M81" i="12"/>
  <c r="N81" i="12"/>
  <c r="O81" i="12"/>
  <c r="P81" i="12"/>
  <c r="U81" i="12" s="1"/>
  <c r="Q81" i="12"/>
  <c r="R81" i="12"/>
  <c r="V81" i="12" s="1"/>
  <c r="S81" i="12"/>
  <c r="T81" i="12"/>
  <c r="L82" i="12"/>
  <c r="M82" i="12"/>
  <c r="N82" i="12"/>
  <c r="O82" i="12"/>
  <c r="P82" i="12"/>
  <c r="Q82" i="12"/>
  <c r="R82" i="12"/>
  <c r="U82" i="12"/>
  <c r="L83" i="12"/>
  <c r="M83" i="12"/>
  <c r="S83" i="12" s="1"/>
  <c r="N83" i="12"/>
  <c r="O83" i="12"/>
  <c r="P83" i="12"/>
  <c r="Q83" i="12"/>
  <c r="R83" i="12"/>
  <c r="V83" i="12" s="1"/>
  <c r="U83" i="12"/>
  <c r="L84" i="12"/>
  <c r="M84" i="12"/>
  <c r="N84" i="12"/>
  <c r="O84" i="12"/>
  <c r="P84" i="12"/>
  <c r="U84" i="12" s="1"/>
  <c r="Q84" i="12"/>
  <c r="R84" i="12"/>
  <c r="S84" i="12"/>
  <c r="T84" i="12"/>
  <c r="L85" i="12"/>
  <c r="M85" i="12"/>
  <c r="N85" i="12"/>
  <c r="O85" i="12"/>
  <c r="P85" i="12"/>
  <c r="Q85" i="12"/>
  <c r="R85" i="12"/>
  <c r="T85" i="12"/>
  <c r="L86" i="12"/>
  <c r="M86" i="12"/>
  <c r="S86" i="12" s="1"/>
  <c r="N86" i="12"/>
  <c r="O86" i="12"/>
  <c r="P86" i="12"/>
  <c r="Q86" i="12"/>
  <c r="R86" i="12"/>
  <c r="U86" i="12"/>
  <c r="L87" i="12"/>
  <c r="M87" i="12"/>
  <c r="S87" i="12" s="1"/>
  <c r="N87" i="12"/>
  <c r="O87" i="12"/>
  <c r="P87" i="12"/>
  <c r="U87" i="12" s="1"/>
  <c r="Q87" i="12"/>
  <c r="R87" i="12"/>
  <c r="V87" i="12"/>
  <c r="L88" i="12"/>
  <c r="M88" i="12"/>
  <c r="T88" i="12" s="1"/>
  <c r="N88" i="12"/>
  <c r="O88" i="12"/>
  <c r="P88" i="12"/>
  <c r="Q88" i="12"/>
  <c r="R88" i="12"/>
  <c r="S88" i="12"/>
  <c r="V88" i="12" s="1"/>
  <c r="U88" i="12"/>
  <c r="L89" i="12"/>
  <c r="M89" i="12"/>
  <c r="N89" i="12"/>
  <c r="O89" i="12"/>
  <c r="P89" i="12"/>
  <c r="U89" i="12" s="1"/>
  <c r="Q89" i="12"/>
  <c r="R89" i="12"/>
  <c r="V89" i="12" s="1"/>
  <c r="S89" i="12"/>
  <c r="T89" i="12"/>
  <c r="L90" i="12"/>
  <c r="M90" i="12"/>
  <c r="N90" i="12"/>
  <c r="O90" i="12"/>
  <c r="P90" i="12"/>
  <c r="U90" i="12" s="1"/>
  <c r="Q90" i="12"/>
  <c r="R90" i="12"/>
  <c r="L91" i="12"/>
  <c r="M91" i="12"/>
  <c r="S91" i="12" s="1"/>
  <c r="N91" i="12"/>
  <c r="O91" i="12"/>
  <c r="P91" i="12"/>
  <c r="Q91" i="12"/>
  <c r="R91" i="12"/>
  <c r="V91" i="12" s="1"/>
  <c r="T91" i="12"/>
  <c r="U91" i="12"/>
  <c r="L92" i="12"/>
  <c r="M92" i="12"/>
  <c r="N92" i="12"/>
  <c r="O92" i="12"/>
  <c r="P92" i="12"/>
  <c r="U92" i="12" s="1"/>
  <c r="Q92" i="12"/>
  <c r="R92" i="12"/>
  <c r="V92" i="12" s="1"/>
  <c r="S92" i="12"/>
  <c r="T92" i="12"/>
  <c r="L93" i="12"/>
  <c r="M93" i="12"/>
  <c r="N93" i="12"/>
  <c r="O93" i="12"/>
  <c r="P93" i="12"/>
  <c r="Q93" i="12"/>
  <c r="R93" i="12"/>
  <c r="T93" i="12"/>
  <c r="L94" i="12"/>
  <c r="M94" i="12"/>
  <c r="S94" i="12" s="1"/>
  <c r="N94" i="12"/>
  <c r="O94" i="12"/>
  <c r="P94" i="12"/>
  <c r="Q94" i="12"/>
  <c r="R94" i="12"/>
  <c r="T94" i="12"/>
  <c r="U94" i="12"/>
  <c r="L95" i="12"/>
  <c r="M95" i="12"/>
  <c r="S95" i="12" s="1"/>
  <c r="N95" i="12"/>
  <c r="O95" i="12"/>
  <c r="P95" i="12"/>
  <c r="U95" i="12" s="1"/>
  <c r="Q95" i="12"/>
  <c r="R95" i="12"/>
  <c r="V95" i="12" s="1"/>
  <c r="L96" i="12"/>
  <c r="M96" i="12"/>
  <c r="T96" i="12" s="1"/>
  <c r="N96" i="12"/>
  <c r="O96" i="12"/>
  <c r="P96" i="12"/>
  <c r="Q96" i="12"/>
  <c r="R96" i="12"/>
  <c r="S96" i="12"/>
  <c r="V96" i="12" s="1"/>
  <c r="U96" i="12"/>
  <c r="L97" i="12"/>
  <c r="M97" i="12"/>
  <c r="N97" i="12"/>
  <c r="O97" i="12"/>
  <c r="P97" i="12"/>
  <c r="U97" i="12" s="1"/>
  <c r="Q97" i="12"/>
  <c r="R97" i="12"/>
  <c r="T97" i="12"/>
  <c r="L98" i="12"/>
  <c r="M98" i="12"/>
  <c r="N98" i="12"/>
  <c r="O98" i="12"/>
  <c r="P98" i="12"/>
  <c r="U98" i="12" s="1"/>
  <c r="Q98" i="12"/>
  <c r="R98" i="12"/>
  <c r="L99" i="12"/>
  <c r="M99" i="12"/>
  <c r="S99" i="12" s="1"/>
  <c r="N99" i="12"/>
  <c r="O99" i="12"/>
  <c r="P99" i="12"/>
  <c r="Q99" i="12"/>
  <c r="R99" i="12"/>
  <c r="V99" i="12" s="1"/>
  <c r="T99" i="12"/>
  <c r="U99" i="12"/>
  <c r="L100" i="12"/>
  <c r="M100" i="12"/>
  <c r="N100" i="12"/>
  <c r="O100" i="12"/>
  <c r="P100" i="12"/>
  <c r="U100" i="12" s="1"/>
  <c r="Q100" i="12"/>
  <c r="R100" i="12"/>
  <c r="S100" i="12"/>
  <c r="T100" i="12"/>
  <c r="L101" i="12"/>
  <c r="M101" i="12"/>
  <c r="N101" i="12"/>
  <c r="O101" i="12"/>
  <c r="P101" i="12"/>
  <c r="Q101" i="12"/>
  <c r="R101" i="12"/>
  <c r="T101" i="12"/>
  <c r="L102" i="12"/>
  <c r="M102" i="12"/>
  <c r="N102" i="12"/>
  <c r="O102" i="12"/>
  <c r="P102" i="12"/>
  <c r="Q102" i="12"/>
  <c r="R102" i="12"/>
  <c r="S102" i="12"/>
  <c r="T102" i="12"/>
  <c r="U102" i="12"/>
  <c r="L103" i="12"/>
  <c r="M103" i="12"/>
  <c r="S103" i="12" s="1"/>
  <c r="N103" i="12"/>
  <c r="O103" i="12"/>
  <c r="P103" i="12"/>
  <c r="U103" i="12" s="1"/>
  <c r="Q103" i="12"/>
  <c r="R103" i="12"/>
  <c r="V103" i="12" s="1"/>
  <c r="L104" i="12"/>
  <c r="M104" i="12"/>
  <c r="T104" i="12" s="1"/>
  <c r="N104" i="12"/>
  <c r="O104" i="12"/>
  <c r="P104" i="12"/>
  <c r="Q104" i="12"/>
  <c r="R104" i="12"/>
  <c r="U104" i="12"/>
  <c r="L105" i="12"/>
  <c r="M105" i="12"/>
  <c r="N105" i="12"/>
  <c r="O105" i="12"/>
  <c r="P105" i="12"/>
  <c r="U105" i="12" s="1"/>
  <c r="Q105" i="12"/>
  <c r="R105" i="12"/>
  <c r="T105" i="12"/>
  <c r="L106" i="12"/>
  <c r="M106" i="12"/>
  <c r="N106" i="12"/>
  <c r="O106" i="12"/>
  <c r="P106" i="12"/>
  <c r="U106" i="12" s="1"/>
  <c r="Q106" i="12"/>
  <c r="R106" i="12"/>
  <c r="L107" i="12"/>
  <c r="M107" i="12"/>
  <c r="S107" i="12" s="1"/>
  <c r="N107" i="12"/>
  <c r="O107" i="12"/>
  <c r="P107" i="12"/>
  <c r="Q107" i="12"/>
  <c r="R107" i="12"/>
  <c r="V107" i="12" s="1"/>
  <c r="U107" i="12"/>
  <c r="L108" i="12"/>
  <c r="M108" i="12"/>
  <c r="N108" i="12"/>
  <c r="O108" i="12"/>
  <c r="P108" i="12"/>
  <c r="U108" i="12" s="1"/>
  <c r="Q108" i="12"/>
  <c r="R108" i="12"/>
  <c r="S108" i="12"/>
  <c r="T108" i="12"/>
  <c r="L109" i="12"/>
  <c r="M109" i="12"/>
  <c r="N109" i="12"/>
  <c r="O109" i="12"/>
  <c r="P109" i="12"/>
  <c r="Q109" i="12"/>
  <c r="R109" i="12"/>
  <c r="T109" i="12"/>
  <c r="L110" i="12"/>
  <c r="M110" i="12"/>
  <c r="T110" i="12" s="1"/>
  <c r="N110" i="12"/>
  <c r="O110" i="12"/>
  <c r="P110" i="12"/>
  <c r="Q110" i="12"/>
  <c r="R110" i="12"/>
  <c r="S110" i="12"/>
  <c r="U110" i="12"/>
  <c r="L111" i="12"/>
  <c r="M111" i="12"/>
  <c r="N111" i="12"/>
  <c r="O111" i="12"/>
  <c r="P111" i="12"/>
  <c r="U111" i="12" s="1"/>
  <c r="Q111" i="12"/>
  <c r="R111" i="12"/>
  <c r="L112" i="12"/>
  <c r="M112" i="12"/>
  <c r="T112" i="12" s="1"/>
  <c r="N112" i="12"/>
  <c r="O112" i="12"/>
  <c r="P112" i="12"/>
  <c r="Q112" i="12"/>
  <c r="R112" i="12"/>
  <c r="S112" i="12"/>
  <c r="V112" i="12" s="1"/>
  <c r="U112" i="12"/>
  <c r="L113" i="12"/>
  <c r="M113" i="12"/>
  <c r="N113" i="12"/>
  <c r="O113" i="12"/>
  <c r="P113" i="12"/>
  <c r="U113" i="12" s="1"/>
  <c r="Q113" i="12"/>
  <c r="R113" i="12"/>
  <c r="T113" i="12"/>
  <c r="L114" i="12"/>
  <c r="M114" i="12"/>
  <c r="N114" i="12"/>
  <c r="O114" i="12"/>
  <c r="P114" i="12"/>
  <c r="U114" i="12" s="1"/>
  <c r="Q114" i="12"/>
  <c r="R114" i="12"/>
  <c r="L115" i="12"/>
  <c r="M115" i="12"/>
  <c r="S115" i="12" s="1"/>
  <c r="N115" i="12"/>
  <c r="O115" i="12"/>
  <c r="P115" i="12"/>
  <c r="Q115" i="12"/>
  <c r="R115" i="12"/>
  <c r="U115" i="12"/>
  <c r="V115" i="12"/>
  <c r="L116" i="12"/>
  <c r="M116" i="12"/>
  <c r="N116" i="12"/>
  <c r="O116" i="12"/>
  <c r="P116" i="12"/>
  <c r="U116" i="12" s="1"/>
  <c r="Q116" i="12"/>
  <c r="R116" i="12"/>
  <c r="S116" i="12"/>
  <c r="T116" i="12"/>
  <c r="L117" i="12"/>
  <c r="M117" i="12"/>
  <c r="N117" i="12"/>
  <c r="O117" i="12"/>
  <c r="P117" i="12"/>
  <c r="Q117" i="12"/>
  <c r="R117" i="12"/>
  <c r="T117" i="12"/>
  <c r="L118" i="12"/>
  <c r="M118" i="12"/>
  <c r="S118" i="12" s="1"/>
  <c r="N118" i="12"/>
  <c r="O118" i="12"/>
  <c r="P118" i="12"/>
  <c r="Q118" i="12"/>
  <c r="R118" i="12"/>
  <c r="U118" i="12"/>
  <c r="L119" i="12"/>
  <c r="M119" i="12"/>
  <c r="N119" i="12"/>
  <c r="O119" i="12"/>
  <c r="P119" i="12"/>
  <c r="U119" i="12" s="1"/>
  <c r="Q119" i="12"/>
  <c r="R119" i="12"/>
  <c r="L120" i="12"/>
  <c r="M120" i="12"/>
  <c r="T120" i="12" s="1"/>
  <c r="N120" i="12"/>
  <c r="O120" i="12"/>
  <c r="P120" i="12"/>
  <c r="Q120" i="12"/>
  <c r="R120" i="12"/>
  <c r="S120" i="12"/>
  <c r="V120" i="12" s="1"/>
  <c r="U120" i="12"/>
  <c r="L121" i="12"/>
  <c r="M121" i="12"/>
  <c r="N121" i="12"/>
  <c r="O121" i="12"/>
  <c r="P121" i="12"/>
  <c r="U121" i="12" s="1"/>
  <c r="Q121" i="12"/>
  <c r="R121" i="12"/>
  <c r="T121" i="12"/>
  <c r="L122" i="12"/>
  <c r="M122" i="12"/>
  <c r="N122" i="12"/>
  <c r="O122" i="12"/>
  <c r="P122" i="12"/>
  <c r="U122" i="12" s="1"/>
  <c r="Q122" i="12"/>
  <c r="R122" i="12"/>
  <c r="L123" i="12"/>
  <c r="M123" i="12"/>
  <c r="S123" i="12" s="1"/>
  <c r="N123" i="12"/>
  <c r="O123" i="12"/>
  <c r="P123" i="12"/>
  <c r="Q123" i="12"/>
  <c r="R123" i="12"/>
  <c r="U123" i="12"/>
  <c r="V123" i="12"/>
  <c r="L124" i="12"/>
  <c r="M124" i="12"/>
  <c r="N124" i="12"/>
  <c r="O124" i="12"/>
  <c r="P124" i="12"/>
  <c r="U124" i="12" s="1"/>
  <c r="Q124" i="12"/>
  <c r="R124" i="12"/>
  <c r="V124" i="12" s="1"/>
  <c r="S124" i="12"/>
  <c r="T124" i="12"/>
  <c r="L125" i="12"/>
  <c r="M125" i="12"/>
  <c r="N125" i="12"/>
  <c r="O125" i="12"/>
  <c r="P125" i="12"/>
  <c r="U125" i="12" s="1"/>
  <c r="Q125" i="12"/>
  <c r="R125" i="12"/>
  <c r="T125" i="12"/>
  <c r="L126" i="12"/>
  <c r="M126" i="12"/>
  <c r="S126" i="12" s="1"/>
  <c r="N126" i="12"/>
  <c r="O126" i="12"/>
  <c r="P126" i="12"/>
  <c r="U126" i="12" s="1"/>
  <c r="Q126" i="12"/>
  <c r="R126" i="12"/>
  <c r="T126" i="12"/>
  <c r="L127" i="12"/>
  <c r="M127" i="12"/>
  <c r="N127" i="12"/>
  <c r="O127" i="12"/>
  <c r="P127" i="12"/>
  <c r="U127" i="12" s="1"/>
  <c r="Q127" i="12"/>
  <c r="R127" i="12"/>
  <c r="L128" i="12"/>
  <c r="M128" i="12"/>
  <c r="T128" i="12" s="1"/>
  <c r="N128" i="12"/>
  <c r="O128" i="12"/>
  <c r="P128" i="12"/>
  <c r="Q128" i="12"/>
  <c r="R128" i="12"/>
  <c r="S128" i="12"/>
  <c r="V128" i="12" s="1"/>
  <c r="U128" i="12"/>
  <c r="L129" i="12"/>
  <c r="M129" i="12"/>
  <c r="N129" i="12"/>
  <c r="O129" i="12"/>
  <c r="P129" i="12"/>
  <c r="U129" i="12" s="1"/>
  <c r="Q129" i="12"/>
  <c r="R129" i="12"/>
  <c r="V129" i="12" s="1"/>
  <c r="S129" i="12"/>
  <c r="T129" i="12"/>
  <c r="L130" i="12"/>
  <c r="M130" i="12"/>
  <c r="N130" i="12"/>
  <c r="O130" i="12"/>
  <c r="P130" i="12"/>
  <c r="U130" i="12" s="1"/>
  <c r="Q130" i="12"/>
  <c r="R130" i="12"/>
  <c r="T130" i="12"/>
  <c r="L131" i="12"/>
  <c r="M131" i="12"/>
  <c r="S131" i="12" s="1"/>
  <c r="N131" i="12"/>
  <c r="O131" i="12"/>
  <c r="P131" i="12"/>
  <c r="Q131" i="12"/>
  <c r="R131" i="12"/>
  <c r="V131" i="12" s="1"/>
  <c r="T131" i="12"/>
  <c r="U131" i="12"/>
  <c r="L132" i="12"/>
  <c r="M132" i="12"/>
  <c r="N132" i="12"/>
  <c r="O132" i="12"/>
  <c r="P132" i="12"/>
  <c r="U132" i="12" s="1"/>
  <c r="Q132" i="12"/>
  <c r="R132" i="12"/>
  <c r="S132" i="12"/>
  <c r="T132" i="12"/>
  <c r="V132" i="12"/>
  <c r="L133" i="12"/>
  <c r="M133" i="12"/>
  <c r="N133" i="12"/>
  <c r="O133" i="12"/>
  <c r="P133" i="12"/>
  <c r="U133" i="12" s="1"/>
  <c r="Q133" i="12"/>
  <c r="R133" i="12"/>
  <c r="S133" i="12"/>
  <c r="V133" i="12" s="1"/>
  <c r="T133" i="12"/>
  <c r="L134" i="12"/>
  <c r="M134" i="12"/>
  <c r="S134" i="12" s="1"/>
  <c r="V134" i="12" s="1"/>
  <c r="N134" i="12"/>
  <c r="O134" i="12"/>
  <c r="P134" i="12"/>
  <c r="Q134" i="12"/>
  <c r="R134" i="12"/>
  <c r="U134" i="12"/>
  <c r="L135" i="12"/>
  <c r="M135" i="12"/>
  <c r="N135" i="12"/>
  <c r="O135" i="12"/>
  <c r="P135" i="12"/>
  <c r="U135" i="12" s="1"/>
  <c r="Q135" i="12"/>
  <c r="R135" i="12"/>
  <c r="L136" i="12"/>
  <c r="M136" i="12"/>
  <c r="T136" i="12" s="1"/>
  <c r="N136" i="12"/>
  <c r="O136" i="12"/>
  <c r="P136" i="12"/>
  <c r="Q136" i="12"/>
  <c r="R136" i="12"/>
  <c r="U136" i="12"/>
  <c r="L137" i="12"/>
  <c r="M137" i="12"/>
  <c r="N137" i="12"/>
  <c r="O137" i="12"/>
  <c r="P137" i="12"/>
  <c r="U137" i="12" s="1"/>
  <c r="Q137" i="12"/>
  <c r="R137" i="12"/>
  <c r="T137" i="12"/>
  <c r="L138" i="12"/>
  <c r="M138" i="12"/>
  <c r="S138" i="12" s="1"/>
  <c r="V138" i="12" s="1"/>
  <c r="N138" i="12"/>
  <c r="O138" i="12"/>
  <c r="P138" i="12"/>
  <c r="Q138" i="12"/>
  <c r="R138" i="12"/>
  <c r="T138" i="12"/>
  <c r="U138" i="12"/>
  <c r="L139" i="12"/>
  <c r="M139" i="12"/>
  <c r="S139" i="12" s="1"/>
  <c r="N139" i="12"/>
  <c r="O139" i="12"/>
  <c r="P139" i="12"/>
  <c r="Q139" i="12"/>
  <c r="R139" i="12"/>
  <c r="V139" i="12" s="1"/>
  <c r="T139" i="12"/>
  <c r="U139" i="12"/>
  <c r="L140" i="12"/>
  <c r="M140" i="12"/>
  <c r="N140" i="12"/>
  <c r="O140" i="12"/>
  <c r="P140" i="12"/>
  <c r="U140" i="12" s="1"/>
  <c r="Q140" i="12"/>
  <c r="R140" i="12"/>
  <c r="V140" i="12" s="1"/>
  <c r="S140" i="12"/>
  <c r="T140" i="12"/>
  <c r="L141" i="12"/>
  <c r="M141" i="12"/>
  <c r="N141" i="12"/>
  <c r="O141" i="12"/>
  <c r="P141" i="12"/>
  <c r="U141" i="12" s="1"/>
  <c r="Q141" i="12"/>
  <c r="R141" i="12"/>
  <c r="T141" i="12"/>
  <c r="L142" i="12"/>
  <c r="M142" i="12"/>
  <c r="S142" i="12" s="1"/>
  <c r="V142" i="12" s="1"/>
  <c r="N142" i="12"/>
  <c r="O142" i="12"/>
  <c r="P142" i="12"/>
  <c r="Q142" i="12"/>
  <c r="R142" i="12"/>
  <c r="T142" i="12"/>
  <c r="U142" i="12"/>
  <c r="L143" i="12"/>
  <c r="M143" i="12"/>
  <c r="N143" i="12"/>
  <c r="O143" i="12"/>
  <c r="P143" i="12"/>
  <c r="Q143" i="12"/>
  <c r="R143" i="12"/>
  <c r="U143" i="12"/>
  <c r="L144" i="12"/>
  <c r="M144" i="12"/>
  <c r="T144" i="12" s="1"/>
  <c r="N144" i="12"/>
  <c r="O144" i="12"/>
  <c r="P144" i="12"/>
  <c r="Q144" i="12"/>
  <c r="R144" i="12"/>
  <c r="U144" i="12"/>
  <c r="L145" i="12"/>
  <c r="M145" i="12"/>
  <c r="N145" i="12"/>
  <c r="O145" i="12"/>
  <c r="P145" i="12"/>
  <c r="U145" i="12" s="1"/>
  <c r="Q145" i="12"/>
  <c r="R145" i="12"/>
  <c r="T145" i="12"/>
  <c r="L146" i="12"/>
  <c r="M146" i="12"/>
  <c r="N146" i="12"/>
  <c r="O146" i="12"/>
  <c r="P146" i="12"/>
  <c r="U146" i="12" s="1"/>
  <c r="Q146" i="12"/>
  <c r="R146" i="12"/>
  <c r="L147" i="12"/>
  <c r="M147" i="12"/>
  <c r="S147" i="12" s="1"/>
  <c r="N147" i="12"/>
  <c r="O147" i="12"/>
  <c r="P147" i="12"/>
  <c r="Q147" i="12"/>
  <c r="R147" i="12"/>
  <c r="U147" i="12"/>
  <c r="V147" i="12"/>
  <c r="L148" i="12"/>
  <c r="M148" i="12"/>
  <c r="N148" i="12"/>
  <c r="O148" i="12"/>
  <c r="P148" i="12"/>
  <c r="U148" i="12" s="1"/>
  <c r="Q148" i="12"/>
  <c r="R148" i="12"/>
  <c r="S148" i="12"/>
  <c r="V148" i="12" s="1"/>
  <c r="T148" i="12"/>
  <c r="L149" i="12"/>
  <c r="M149" i="12"/>
  <c r="N149" i="12"/>
  <c r="O149" i="12"/>
  <c r="P149" i="12"/>
  <c r="U149" i="12" s="1"/>
  <c r="Q149" i="12"/>
  <c r="R149" i="12"/>
  <c r="S149" i="12"/>
  <c r="T149" i="12"/>
  <c r="V149" i="12"/>
  <c r="L150" i="12"/>
  <c r="M150" i="12"/>
  <c r="T150" i="12" s="1"/>
  <c r="N150" i="12"/>
  <c r="O150" i="12"/>
  <c r="P150" i="12"/>
  <c r="U150" i="12" s="1"/>
  <c r="Q150" i="12"/>
  <c r="R150" i="12"/>
  <c r="L151" i="12"/>
  <c r="M151" i="12"/>
  <c r="N151" i="12"/>
  <c r="O151" i="12"/>
  <c r="P151" i="12"/>
  <c r="U151" i="12" s="1"/>
  <c r="Q151" i="12"/>
  <c r="R151" i="12"/>
  <c r="L152" i="12"/>
  <c r="M152" i="12"/>
  <c r="T152" i="12" s="1"/>
  <c r="N152" i="12"/>
  <c r="O152" i="12"/>
  <c r="P152" i="12"/>
  <c r="Q152" i="12"/>
  <c r="R152" i="12"/>
  <c r="U152" i="12"/>
  <c r="L153" i="12"/>
  <c r="M153" i="12"/>
  <c r="N153" i="12"/>
  <c r="O153" i="12"/>
  <c r="P153" i="12"/>
  <c r="U153" i="12" s="1"/>
  <c r="Q153" i="12"/>
  <c r="R153" i="12"/>
  <c r="V153" i="12" s="1"/>
  <c r="S153" i="12"/>
  <c r="T153" i="12"/>
  <c r="L154" i="12"/>
  <c r="M154" i="12"/>
  <c r="S154" i="12" s="1"/>
  <c r="V154" i="12" s="1"/>
  <c r="N154" i="12"/>
  <c r="O154" i="12"/>
  <c r="P154" i="12"/>
  <c r="Q154" i="12"/>
  <c r="R154" i="12"/>
  <c r="U154" i="12"/>
  <c r="L155" i="12"/>
  <c r="M155" i="12"/>
  <c r="S155" i="12" s="1"/>
  <c r="N155" i="12"/>
  <c r="O155" i="12"/>
  <c r="P155" i="12"/>
  <c r="Q155" i="12"/>
  <c r="R155" i="12"/>
  <c r="V155" i="12" s="1"/>
  <c r="T155" i="12"/>
  <c r="U155" i="12"/>
  <c r="L156" i="12"/>
  <c r="M156" i="12"/>
  <c r="N156" i="12"/>
  <c r="O156" i="12"/>
  <c r="P156" i="12"/>
  <c r="U156" i="12" s="1"/>
  <c r="Q156" i="12"/>
  <c r="R156" i="12"/>
  <c r="V156" i="12" s="1"/>
  <c r="S156" i="12"/>
  <c r="T156" i="12"/>
  <c r="L157" i="12"/>
  <c r="M157" i="12"/>
  <c r="N157" i="12"/>
  <c r="O157" i="12"/>
  <c r="P157" i="12"/>
  <c r="U157" i="12" s="1"/>
  <c r="Q157" i="12"/>
  <c r="R157" i="12"/>
  <c r="T157" i="12"/>
  <c r="L158" i="12"/>
  <c r="M158" i="12"/>
  <c r="T158" i="12" s="1"/>
  <c r="N158" i="12"/>
  <c r="O158" i="12"/>
  <c r="P158" i="12"/>
  <c r="Q158" i="12"/>
  <c r="R158" i="12"/>
  <c r="V158" i="12" s="1"/>
  <c r="S158" i="12"/>
  <c r="U158" i="12"/>
  <c r="L159" i="12"/>
  <c r="M159" i="12"/>
  <c r="N159" i="12"/>
  <c r="O159" i="12"/>
  <c r="P159" i="12"/>
  <c r="U159" i="12" s="1"/>
  <c r="Q159" i="12"/>
  <c r="R159" i="12"/>
  <c r="L160" i="12"/>
  <c r="M160" i="12"/>
  <c r="T160" i="12" s="1"/>
  <c r="N160" i="12"/>
  <c r="O160" i="12"/>
  <c r="P160" i="12"/>
  <c r="Q160" i="12"/>
  <c r="R160" i="12"/>
  <c r="V160" i="12" s="1"/>
  <c r="S160" i="12"/>
  <c r="U160" i="12"/>
  <c r="L161" i="12"/>
  <c r="M161" i="12"/>
  <c r="N161" i="12"/>
  <c r="O161" i="12"/>
  <c r="P161" i="12"/>
  <c r="U161" i="12" s="1"/>
  <c r="Q161" i="12"/>
  <c r="R161" i="12"/>
  <c r="T161" i="12"/>
  <c r="L162" i="12"/>
  <c r="M162" i="12"/>
  <c r="S162" i="12" s="1"/>
  <c r="V162" i="12" s="1"/>
  <c r="N162" i="12"/>
  <c r="O162" i="12"/>
  <c r="P162" i="12"/>
  <c r="Q162" i="12"/>
  <c r="R162" i="12"/>
  <c r="U162" i="12"/>
  <c r="L163" i="12"/>
  <c r="M163" i="12"/>
  <c r="S163" i="12" s="1"/>
  <c r="N163" i="12"/>
  <c r="O163" i="12"/>
  <c r="P163" i="12"/>
  <c r="Q163" i="12"/>
  <c r="R163" i="12"/>
  <c r="T163" i="12"/>
  <c r="U163" i="12"/>
  <c r="V163" i="12"/>
  <c r="L164" i="12"/>
  <c r="M164" i="12"/>
  <c r="N164" i="12"/>
  <c r="O164" i="12"/>
  <c r="P164" i="12"/>
  <c r="U164" i="12" s="1"/>
  <c r="Q164" i="12"/>
  <c r="R164" i="12"/>
  <c r="V164" i="12" s="1"/>
  <c r="S164" i="12"/>
  <c r="T164" i="12"/>
  <c r="L165" i="12"/>
  <c r="M165" i="12"/>
  <c r="N165" i="12"/>
  <c r="O165" i="12"/>
  <c r="P165" i="12"/>
  <c r="U165" i="12" s="1"/>
  <c r="Q165" i="12"/>
  <c r="R165" i="12"/>
  <c r="T165" i="12"/>
  <c r="L166" i="12"/>
  <c r="M166" i="12"/>
  <c r="S166" i="12" s="1"/>
  <c r="V166" i="12" s="1"/>
  <c r="N166" i="12"/>
  <c r="O166" i="12"/>
  <c r="P166" i="12"/>
  <c r="Q166" i="12"/>
  <c r="R166" i="12"/>
  <c r="T166" i="12"/>
  <c r="U166" i="12"/>
  <c r="L167" i="12"/>
  <c r="M167" i="12"/>
  <c r="T167" i="12" s="1"/>
  <c r="N167" i="12"/>
  <c r="O167" i="12"/>
  <c r="P167" i="12"/>
  <c r="Q167" i="12"/>
  <c r="R167" i="12"/>
  <c r="U167" i="12"/>
  <c r="L168" i="12"/>
  <c r="M168" i="12"/>
  <c r="T168" i="12" s="1"/>
  <c r="N168" i="12"/>
  <c r="O168" i="12"/>
  <c r="P168" i="12"/>
  <c r="U168" i="12" s="1"/>
  <c r="Q168" i="12"/>
  <c r="R168" i="12"/>
  <c r="L169" i="12"/>
  <c r="M169" i="12"/>
  <c r="S169" i="12" s="1"/>
  <c r="N169" i="12"/>
  <c r="O169" i="12"/>
  <c r="P169" i="12"/>
  <c r="Q169" i="12"/>
  <c r="R169" i="12"/>
  <c r="T169" i="12"/>
  <c r="U169" i="12"/>
  <c r="L170" i="12"/>
  <c r="M170" i="12"/>
  <c r="S170" i="12" s="1"/>
  <c r="N170" i="12"/>
  <c r="O170" i="12"/>
  <c r="P170" i="12"/>
  <c r="Q170" i="12"/>
  <c r="R170" i="12"/>
  <c r="V170" i="12" s="1"/>
  <c r="T170" i="12"/>
  <c r="U170" i="12"/>
  <c r="L171" i="12"/>
  <c r="M171" i="12"/>
  <c r="N171" i="12"/>
  <c r="O171" i="12"/>
  <c r="P171" i="12"/>
  <c r="Q171" i="12"/>
  <c r="R171" i="12"/>
  <c r="V171" i="12" s="1"/>
  <c r="S171" i="12"/>
  <c r="T171" i="12"/>
  <c r="U171" i="12"/>
  <c r="L172" i="12"/>
  <c r="M172" i="12"/>
  <c r="N172" i="12"/>
  <c r="O172" i="12"/>
  <c r="P172" i="12"/>
  <c r="U172" i="12" s="1"/>
  <c r="Q172" i="12"/>
  <c r="R172" i="12"/>
  <c r="T172" i="12"/>
  <c r="L173" i="12"/>
  <c r="M173" i="12"/>
  <c r="N173" i="12"/>
  <c r="O173" i="12"/>
  <c r="P173" i="12"/>
  <c r="Q173" i="12"/>
  <c r="R173" i="12"/>
  <c r="S173" i="12"/>
  <c r="V173" i="12" s="1"/>
  <c r="T173" i="12"/>
  <c r="U173" i="12"/>
  <c r="L174" i="12"/>
  <c r="M174" i="12"/>
  <c r="N174" i="12"/>
  <c r="O174" i="12"/>
  <c r="P174" i="12"/>
  <c r="U174" i="12" s="1"/>
  <c r="Q174" i="12"/>
  <c r="R174" i="12"/>
  <c r="T174" i="12"/>
  <c r="L175" i="12"/>
  <c r="M175" i="12"/>
  <c r="T175" i="12" s="1"/>
  <c r="N175" i="12"/>
  <c r="O175" i="12"/>
  <c r="P175" i="12"/>
  <c r="U175" i="12" s="1"/>
  <c r="Q175" i="12"/>
  <c r="R175" i="12"/>
  <c r="L176" i="12"/>
  <c r="M176" i="12"/>
  <c r="N176" i="12"/>
  <c r="O176" i="12"/>
  <c r="P176" i="12"/>
  <c r="Q176" i="12"/>
  <c r="R176" i="12"/>
  <c r="S176" i="12"/>
  <c r="V176" i="12" s="1"/>
  <c r="T176" i="12"/>
  <c r="U176" i="12"/>
  <c r="L177" i="12"/>
  <c r="M177" i="12"/>
  <c r="N177" i="12"/>
  <c r="O177" i="12"/>
  <c r="P177" i="12"/>
  <c r="U177" i="12" s="1"/>
  <c r="Q177" i="12"/>
  <c r="R177" i="12"/>
  <c r="T177" i="12"/>
  <c r="L178" i="12"/>
  <c r="M178" i="12"/>
  <c r="N178" i="12"/>
  <c r="O178" i="12"/>
  <c r="P178" i="12"/>
  <c r="U178" i="12" s="1"/>
  <c r="Q178" i="12"/>
  <c r="R178" i="12"/>
  <c r="L179" i="12"/>
  <c r="M179" i="12"/>
  <c r="S179" i="12" s="1"/>
  <c r="V179" i="12" s="1"/>
  <c r="N179" i="12"/>
  <c r="O179" i="12"/>
  <c r="P179" i="12"/>
  <c r="Q179" i="12"/>
  <c r="R179" i="12"/>
  <c r="U179" i="12"/>
  <c r="L180" i="12"/>
  <c r="M180" i="12"/>
  <c r="N180" i="12"/>
  <c r="O180" i="12"/>
  <c r="P180" i="12"/>
  <c r="U180" i="12" s="1"/>
  <c r="Q180" i="12"/>
  <c r="R180" i="12"/>
  <c r="V180" i="12" s="1"/>
  <c r="S180" i="12"/>
  <c r="T180" i="12"/>
  <c r="L181" i="12"/>
  <c r="M181" i="12"/>
  <c r="T181" i="12" s="1"/>
  <c r="N181" i="12"/>
  <c r="O181" i="12"/>
  <c r="P181" i="12"/>
  <c r="U181" i="12" s="1"/>
  <c r="Q181" i="12"/>
  <c r="R181" i="12"/>
  <c r="L182" i="12"/>
  <c r="M182" i="12"/>
  <c r="S182" i="12" s="1"/>
  <c r="V182" i="12" s="1"/>
  <c r="N182" i="12"/>
  <c r="O182" i="12"/>
  <c r="P182" i="12"/>
  <c r="Q182" i="12"/>
  <c r="R182" i="12"/>
  <c r="U182" i="12"/>
  <c r="L183" i="12"/>
  <c r="M183" i="12"/>
  <c r="T183" i="12" s="1"/>
  <c r="N183" i="12"/>
  <c r="O183" i="12"/>
  <c r="P183" i="12"/>
  <c r="Q183" i="12"/>
  <c r="R183" i="12"/>
  <c r="V183" i="12" s="1"/>
  <c r="S183" i="12"/>
  <c r="U183" i="12"/>
  <c r="L184" i="12"/>
  <c r="M184" i="12"/>
  <c r="T184" i="12" s="1"/>
  <c r="N184" i="12"/>
  <c r="O184" i="12"/>
  <c r="P184" i="12"/>
  <c r="U184" i="12" s="1"/>
  <c r="Q184" i="12"/>
  <c r="R184" i="12"/>
  <c r="L185" i="12"/>
  <c r="M185" i="12"/>
  <c r="S185" i="12" s="1"/>
  <c r="N185" i="12"/>
  <c r="O185" i="12"/>
  <c r="P185" i="12"/>
  <c r="Q185" i="12"/>
  <c r="R185" i="12"/>
  <c r="U185" i="12"/>
  <c r="L186" i="12"/>
  <c r="M186" i="12"/>
  <c r="S186" i="12" s="1"/>
  <c r="N186" i="12"/>
  <c r="O186" i="12"/>
  <c r="P186" i="12"/>
  <c r="Q186" i="12"/>
  <c r="R186" i="12"/>
  <c r="V186" i="12" s="1"/>
  <c r="T186" i="12"/>
  <c r="U186" i="12"/>
  <c r="L187" i="12"/>
  <c r="M187" i="12"/>
  <c r="N187" i="12"/>
  <c r="O187" i="12"/>
  <c r="P187" i="12"/>
  <c r="Q187" i="12"/>
  <c r="R187" i="12"/>
  <c r="V187" i="12" s="1"/>
  <c r="S187" i="12"/>
  <c r="T187" i="12"/>
  <c r="U187" i="12"/>
  <c r="L188" i="12"/>
  <c r="M188" i="12"/>
  <c r="N188" i="12"/>
  <c r="O188" i="12"/>
  <c r="P188" i="12"/>
  <c r="U188" i="12" s="1"/>
  <c r="Q188" i="12"/>
  <c r="R188" i="12"/>
  <c r="T188" i="12"/>
  <c r="L189" i="12"/>
  <c r="M189" i="12"/>
  <c r="N189" i="12"/>
  <c r="O189" i="12"/>
  <c r="P189" i="12"/>
  <c r="Q189" i="12"/>
  <c r="R189" i="12"/>
  <c r="S189" i="12"/>
  <c r="V189" i="12" s="1"/>
  <c r="T189" i="12"/>
  <c r="U189" i="12"/>
  <c r="L190" i="12"/>
  <c r="M190" i="12"/>
  <c r="N190" i="12"/>
  <c r="O190" i="12"/>
  <c r="P190" i="12"/>
  <c r="U190" i="12" s="1"/>
  <c r="Q190" i="12"/>
  <c r="R190" i="12"/>
  <c r="T190" i="12"/>
  <c r="L191" i="12"/>
  <c r="M191" i="12"/>
  <c r="T191" i="12" s="1"/>
  <c r="N191" i="12"/>
  <c r="O191" i="12"/>
  <c r="P191" i="12"/>
  <c r="U191" i="12" s="1"/>
  <c r="Q191" i="12"/>
  <c r="R191" i="12"/>
  <c r="L192" i="12"/>
  <c r="M192" i="12"/>
  <c r="N192" i="12"/>
  <c r="O192" i="12"/>
  <c r="P192" i="12"/>
  <c r="Q192" i="12"/>
  <c r="R192" i="12"/>
  <c r="S192" i="12"/>
  <c r="V192" i="12" s="1"/>
  <c r="T192" i="12"/>
  <c r="U192" i="12"/>
  <c r="L193" i="12"/>
  <c r="M193" i="12"/>
  <c r="N193" i="12"/>
  <c r="O193" i="12"/>
  <c r="P193" i="12"/>
  <c r="U193" i="12" s="1"/>
  <c r="Q193" i="12"/>
  <c r="R193" i="12"/>
  <c r="T193" i="12"/>
  <c r="L194" i="12"/>
  <c r="M194" i="12"/>
  <c r="N194" i="12"/>
  <c r="O194" i="12"/>
  <c r="P194" i="12"/>
  <c r="U194" i="12" s="1"/>
  <c r="Q194" i="12"/>
  <c r="R194" i="12"/>
  <c r="L195" i="12"/>
  <c r="M195" i="12"/>
  <c r="S195" i="12" s="1"/>
  <c r="V195" i="12" s="1"/>
  <c r="N195" i="12"/>
  <c r="O195" i="12"/>
  <c r="P195" i="12"/>
  <c r="Q195" i="12"/>
  <c r="R195" i="12"/>
  <c r="U195" i="12"/>
  <c r="L196" i="12"/>
  <c r="M196" i="12"/>
  <c r="N196" i="12"/>
  <c r="O196" i="12"/>
  <c r="P196" i="12"/>
  <c r="U196" i="12" s="1"/>
  <c r="Q196" i="12"/>
  <c r="R196" i="12"/>
  <c r="V196" i="12" s="1"/>
  <c r="S196" i="12"/>
  <c r="T196" i="12"/>
  <c r="L197" i="12"/>
  <c r="M197" i="12"/>
  <c r="T197" i="12" s="1"/>
  <c r="N197" i="12"/>
  <c r="O197" i="12"/>
  <c r="P197" i="12"/>
  <c r="U197" i="12" s="1"/>
  <c r="Q197" i="12"/>
  <c r="R197" i="12"/>
  <c r="L198" i="12"/>
  <c r="M198" i="12"/>
  <c r="S198" i="12" s="1"/>
  <c r="V198" i="12" s="1"/>
  <c r="N198" i="12"/>
  <c r="O198" i="12"/>
  <c r="P198" i="12"/>
  <c r="Q198" i="12"/>
  <c r="R198" i="12"/>
  <c r="U198" i="12"/>
  <c r="L199" i="12"/>
  <c r="M199" i="12"/>
  <c r="N199" i="12"/>
  <c r="O199" i="12"/>
  <c r="P199" i="12"/>
  <c r="Q199" i="12"/>
  <c r="R199" i="12"/>
  <c r="V199" i="12" s="1"/>
  <c r="S199" i="12"/>
  <c r="T199" i="12"/>
  <c r="U199" i="12"/>
  <c r="L200" i="12"/>
  <c r="M200" i="12"/>
  <c r="S200" i="12" s="1"/>
  <c r="V200" i="12" s="1"/>
  <c r="N200" i="12"/>
  <c r="O200" i="12"/>
  <c r="P200" i="12"/>
  <c r="U200" i="12" s="1"/>
  <c r="Q200" i="12"/>
  <c r="R200" i="12"/>
  <c r="L201" i="12"/>
  <c r="M201" i="12"/>
  <c r="N201" i="12"/>
  <c r="O201" i="12"/>
  <c r="P201" i="12"/>
  <c r="Q201" i="12"/>
  <c r="R201" i="12"/>
  <c r="S201" i="12"/>
  <c r="V201" i="12" s="1"/>
  <c r="T201" i="12"/>
  <c r="U201" i="12"/>
  <c r="L202" i="12"/>
  <c r="M202" i="12"/>
  <c r="N202" i="12"/>
  <c r="O202" i="12"/>
  <c r="P202" i="12"/>
  <c r="U202" i="12" s="1"/>
  <c r="Q202" i="12"/>
  <c r="R202" i="12"/>
  <c r="T202" i="12"/>
  <c r="L203" i="12"/>
  <c r="M203" i="12"/>
  <c r="S203" i="12" s="1"/>
  <c r="V203" i="12" s="1"/>
  <c r="N203" i="12"/>
  <c r="O203" i="12"/>
  <c r="P203" i="12"/>
  <c r="Q203" i="12"/>
  <c r="R203" i="12"/>
  <c r="U203" i="12"/>
  <c r="L204" i="12"/>
  <c r="M204" i="12"/>
  <c r="T204" i="12" s="1"/>
  <c r="N204" i="12"/>
  <c r="O204" i="12"/>
  <c r="P204" i="12"/>
  <c r="Q204" i="12"/>
  <c r="R204" i="12"/>
  <c r="V204" i="12" s="1"/>
  <c r="S204" i="12"/>
  <c r="U204" i="12"/>
  <c r="L205" i="12"/>
  <c r="M205" i="12"/>
  <c r="T205" i="12" s="1"/>
  <c r="N205" i="12"/>
  <c r="O205" i="12"/>
  <c r="P205" i="12"/>
  <c r="U205" i="12" s="1"/>
  <c r="Q205" i="12"/>
  <c r="R205" i="12"/>
  <c r="L206" i="12"/>
  <c r="M206" i="12"/>
  <c r="S206" i="12" s="1"/>
  <c r="V206" i="12" s="1"/>
  <c r="N206" i="12"/>
  <c r="O206" i="12"/>
  <c r="P206" i="12"/>
  <c r="Q206" i="12"/>
  <c r="R206" i="12"/>
  <c r="U206" i="12"/>
  <c r="L207" i="12"/>
  <c r="M207" i="12"/>
  <c r="S207" i="12" s="1"/>
  <c r="N207" i="12"/>
  <c r="O207" i="12"/>
  <c r="P207" i="12"/>
  <c r="U207" i="12" s="1"/>
  <c r="Q207" i="12"/>
  <c r="R207" i="12"/>
  <c r="T207" i="12"/>
  <c r="L208" i="12"/>
  <c r="M208" i="12"/>
  <c r="S208" i="12" s="1"/>
  <c r="V208" i="12" s="1"/>
  <c r="N208" i="12"/>
  <c r="O208" i="12"/>
  <c r="P208" i="12"/>
  <c r="Q208" i="12"/>
  <c r="R208" i="12"/>
  <c r="U208" i="12"/>
  <c r="L209" i="12"/>
  <c r="M209" i="12"/>
  <c r="N209" i="12"/>
  <c r="O209" i="12"/>
  <c r="P209" i="12"/>
  <c r="Q209" i="12"/>
  <c r="R209" i="12"/>
  <c r="V209" i="12" s="1"/>
  <c r="S209" i="12"/>
  <c r="T209" i="12"/>
  <c r="U209" i="12"/>
  <c r="L210" i="12"/>
  <c r="M210" i="12"/>
  <c r="N210" i="12"/>
  <c r="O210" i="12"/>
  <c r="P210" i="12"/>
  <c r="U210" i="12" s="1"/>
  <c r="Q210" i="12"/>
  <c r="R210" i="12"/>
  <c r="T210" i="12"/>
  <c r="L211" i="12"/>
  <c r="M211" i="12"/>
  <c r="S211" i="12" s="1"/>
  <c r="V211" i="12" s="1"/>
  <c r="N211" i="12"/>
  <c r="O211" i="12"/>
  <c r="P211" i="12"/>
  <c r="Q211" i="12"/>
  <c r="R211" i="12"/>
  <c r="U211" i="12"/>
  <c r="L212" i="12"/>
  <c r="M212" i="12"/>
  <c r="N212" i="12"/>
  <c r="O212" i="12"/>
  <c r="P212" i="12"/>
  <c r="Q212" i="12"/>
  <c r="R212" i="12"/>
  <c r="V212" i="12" s="1"/>
  <c r="S212" i="12"/>
  <c r="T212" i="12"/>
  <c r="U212" i="12"/>
  <c r="L213" i="12"/>
  <c r="M213" i="12"/>
  <c r="T213" i="12" s="1"/>
  <c r="N213" i="12"/>
  <c r="O213" i="12"/>
  <c r="P213" i="12"/>
  <c r="U213" i="12" s="1"/>
  <c r="Q213" i="12"/>
  <c r="R213" i="12"/>
  <c r="L214" i="12"/>
  <c r="M214" i="12"/>
  <c r="S214" i="12" s="1"/>
  <c r="V214" i="12" s="1"/>
  <c r="N214" i="12"/>
  <c r="O214" i="12"/>
  <c r="P214" i="12"/>
  <c r="Q214" i="12"/>
  <c r="R214" i="12"/>
  <c r="T214" i="12"/>
  <c r="U214" i="12"/>
  <c r="L215" i="12"/>
  <c r="M215" i="12"/>
  <c r="N215" i="12"/>
  <c r="O215" i="12"/>
  <c r="P215" i="12"/>
  <c r="S215" i="12" s="1"/>
  <c r="Q215" i="12"/>
  <c r="R215" i="12"/>
  <c r="V215" i="12" s="1"/>
  <c r="T215" i="12"/>
  <c r="L216" i="12"/>
  <c r="M216" i="12"/>
  <c r="S216" i="12" s="1"/>
  <c r="V216" i="12" s="1"/>
  <c r="N216" i="12"/>
  <c r="O216" i="12"/>
  <c r="P216" i="12"/>
  <c r="Q216" i="12"/>
  <c r="R216" i="12"/>
  <c r="U216" i="12"/>
  <c r="L217" i="12"/>
  <c r="M217" i="12"/>
  <c r="N217" i="12"/>
  <c r="O217" i="12"/>
  <c r="P217" i="12"/>
  <c r="Q217" i="12"/>
  <c r="R217" i="12"/>
  <c r="V217" i="12" s="1"/>
  <c r="S217" i="12"/>
  <c r="T217" i="12"/>
  <c r="U217" i="12"/>
  <c r="L218" i="12"/>
  <c r="M218" i="12"/>
  <c r="N218" i="12"/>
  <c r="O218" i="12"/>
  <c r="P218" i="12"/>
  <c r="U218" i="12" s="1"/>
  <c r="Q218" i="12"/>
  <c r="R218" i="12"/>
  <c r="T218" i="12"/>
  <c r="L219" i="12"/>
  <c r="M219" i="12"/>
  <c r="S219" i="12" s="1"/>
  <c r="V219" i="12" s="1"/>
  <c r="N219" i="12"/>
  <c r="O219" i="12"/>
  <c r="P219" i="12"/>
  <c r="Q219" i="12"/>
  <c r="R219" i="12"/>
  <c r="U219" i="12"/>
  <c r="L220" i="12"/>
  <c r="M220" i="12"/>
  <c r="N220" i="12"/>
  <c r="O220" i="12"/>
  <c r="P220" i="12"/>
  <c r="Q220" i="12"/>
  <c r="R220" i="12"/>
  <c r="V220" i="12" s="1"/>
  <c r="S220" i="12"/>
  <c r="T220" i="12"/>
  <c r="U220" i="12"/>
  <c r="L221" i="12"/>
  <c r="M221" i="12"/>
  <c r="T221" i="12" s="1"/>
  <c r="N221" i="12"/>
  <c r="O221" i="12"/>
  <c r="P221" i="12"/>
  <c r="U221" i="12" s="1"/>
  <c r="Q221" i="12"/>
  <c r="R221" i="12"/>
  <c r="L222" i="12"/>
  <c r="M222" i="12"/>
  <c r="S222" i="12" s="1"/>
  <c r="V222" i="12" s="1"/>
  <c r="N222" i="12"/>
  <c r="O222" i="12"/>
  <c r="P222" i="12"/>
  <c r="Q222" i="12"/>
  <c r="R222" i="12"/>
  <c r="T222" i="12"/>
  <c r="U222" i="12"/>
  <c r="L223" i="12"/>
  <c r="M223" i="12"/>
  <c r="N223" i="12"/>
  <c r="O223" i="12"/>
  <c r="P223" i="12"/>
  <c r="S223" i="12" s="1"/>
  <c r="Q223" i="12"/>
  <c r="R223" i="12"/>
  <c r="T223" i="12"/>
  <c r="L224" i="12"/>
  <c r="M224" i="12"/>
  <c r="S224" i="12" s="1"/>
  <c r="V224" i="12" s="1"/>
  <c r="N224" i="12"/>
  <c r="O224" i="12"/>
  <c r="P224" i="12"/>
  <c r="Q224" i="12"/>
  <c r="R224" i="12"/>
  <c r="U224" i="12"/>
  <c r="L225" i="12"/>
  <c r="M225" i="12"/>
  <c r="N225" i="12"/>
  <c r="O225" i="12"/>
  <c r="P225" i="12"/>
  <c r="Q225" i="12"/>
  <c r="R225" i="12"/>
  <c r="V225" i="12" s="1"/>
  <c r="S225" i="12"/>
  <c r="T225" i="12"/>
  <c r="U225" i="12"/>
  <c r="L226" i="12"/>
  <c r="M226" i="12"/>
  <c r="N226" i="12"/>
  <c r="O226" i="12"/>
  <c r="P226" i="12"/>
  <c r="U226" i="12" s="1"/>
  <c r="Q226" i="12"/>
  <c r="R226" i="12"/>
  <c r="T226" i="12"/>
  <c r="L227" i="12"/>
  <c r="M227" i="12"/>
  <c r="S227" i="12" s="1"/>
  <c r="V227" i="12" s="1"/>
  <c r="N227" i="12"/>
  <c r="O227" i="12"/>
  <c r="P227" i="12"/>
  <c r="Q227" i="12"/>
  <c r="R227" i="12"/>
  <c r="U227" i="12"/>
  <c r="L228" i="12"/>
  <c r="M228" i="12"/>
  <c r="N228" i="12"/>
  <c r="O228" i="12"/>
  <c r="P228" i="12"/>
  <c r="Q228" i="12"/>
  <c r="R228" i="12"/>
  <c r="V228" i="12" s="1"/>
  <c r="S228" i="12"/>
  <c r="T228" i="12"/>
  <c r="U228" i="12"/>
  <c r="L229" i="12"/>
  <c r="M229" i="12"/>
  <c r="T229" i="12" s="1"/>
  <c r="N229" i="12"/>
  <c r="O229" i="12"/>
  <c r="P229" i="12"/>
  <c r="U229" i="12" s="1"/>
  <c r="Q229" i="12"/>
  <c r="R229" i="12"/>
  <c r="L230" i="12"/>
  <c r="M230" i="12"/>
  <c r="S230" i="12" s="1"/>
  <c r="V230" i="12" s="1"/>
  <c r="N230" i="12"/>
  <c r="O230" i="12"/>
  <c r="P230" i="12"/>
  <c r="Q230" i="12"/>
  <c r="R230" i="12"/>
  <c r="T230" i="12"/>
  <c r="U230" i="12"/>
  <c r="L231" i="12"/>
  <c r="M231" i="12"/>
  <c r="N231" i="12"/>
  <c r="O231" i="12"/>
  <c r="P231" i="12"/>
  <c r="S231" i="12" s="1"/>
  <c r="Q231" i="12"/>
  <c r="R231" i="12"/>
  <c r="V231" i="12" s="1"/>
  <c r="T231" i="12"/>
  <c r="L232" i="12"/>
  <c r="M232" i="12"/>
  <c r="S232" i="12" s="1"/>
  <c r="V232" i="12" s="1"/>
  <c r="N232" i="12"/>
  <c r="O232" i="12"/>
  <c r="P232" i="12"/>
  <c r="Q232" i="12"/>
  <c r="R232" i="12"/>
  <c r="U232" i="12"/>
  <c r="L233" i="12"/>
  <c r="M233" i="12"/>
  <c r="N233" i="12"/>
  <c r="O233" i="12"/>
  <c r="P233" i="12"/>
  <c r="Q233" i="12"/>
  <c r="R233" i="12"/>
  <c r="V233" i="12" s="1"/>
  <c r="S233" i="12"/>
  <c r="T233" i="12"/>
  <c r="U233" i="12"/>
  <c r="L234" i="12"/>
  <c r="M234" i="12"/>
  <c r="N234" i="12"/>
  <c r="O234" i="12"/>
  <c r="P234" i="12"/>
  <c r="U234" i="12" s="1"/>
  <c r="Q234" i="12"/>
  <c r="R234" i="12"/>
  <c r="T234" i="12"/>
  <c r="L235" i="12"/>
  <c r="M235" i="12"/>
  <c r="S235" i="12" s="1"/>
  <c r="V235" i="12" s="1"/>
  <c r="N235" i="12"/>
  <c r="O235" i="12"/>
  <c r="P235" i="12"/>
  <c r="Q235" i="12"/>
  <c r="R235" i="12"/>
  <c r="U235" i="12"/>
  <c r="L236" i="12"/>
  <c r="M236" i="12"/>
  <c r="N236" i="12"/>
  <c r="O236" i="12"/>
  <c r="P236" i="12"/>
  <c r="Q236" i="12"/>
  <c r="R236" i="12"/>
  <c r="V236" i="12" s="1"/>
  <c r="S236" i="12"/>
  <c r="T236" i="12"/>
  <c r="U236" i="12"/>
  <c r="L237" i="12"/>
  <c r="M237" i="12"/>
  <c r="T237" i="12" s="1"/>
  <c r="N237" i="12"/>
  <c r="O237" i="12"/>
  <c r="P237" i="12"/>
  <c r="U237" i="12" s="1"/>
  <c r="Q237" i="12"/>
  <c r="R237" i="12"/>
  <c r="L238" i="12"/>
  <c r="M238" i="12"/>
  <c r="S238" i="12" s="1"/>
  <c r="V238" i="12" s="1"/>
  <c r="N238" i="12"/>
  <c r="O238" i="12"/>
  <c r="P238" i="12"/>
  <c r="Q238" i="12"/>
  <c r="R238" i="12"/>
  <c r="T238" i="12"/>
  <c r="U238" i="12"/>
  <c r="L239" i="12"/>
  <c r="M239" i="12"/>
  <c r="N239" i="12"/>
  <c r="O239" i="12"/>
  <c r="P239" i="12"/>
  <c r="S239" i="12" s="1"/>
  <c r="Q239" i="12"/>
  <c r="R239" i="12"/>
  <c r="T239" i="12"/>
  <c r="L240" i="12"/>
  <c r="M240" i="12"/>
  <c r="S240" i="12" s="1"/>
  <c r="V240" i="12" s="1"/>
  <c r="N240" i="12"/>
  <c r="O240" i="12"/>
  <c r="P240" i="12"/>
  <c r="Q240" i="12"/>
  <c r="R240" i="12"/>
  <c r="U240" i="12"/>
  <c r="L241" i="12"/>
  <c r="M241" i="12"/>
  <c r="N241" i="12"/>
  <c r="O241" i="12"/>
  <c r="P241" i="12"/>
  <c r="Q241" i="12"/>
  <c r="R241" i="12"/>
  <c r="V241" i="12" s="1"/>
  <c r="S241" i="12"/>
  <c r="T241" i="12"/>
  <c r="U241" i="12"/>
  <c r="L242" i="12"/>
  <c r="M242" i="12"/>
  <c r="N242" i="12"/>
  <c r="O242" i="12"/>
  <c r="P242" i="12"/>
  <c r="U242" i="12" s="1"/>
  <c r="Q242" i="12"/>
  <c r="R242" i="12"/>
  <c r="T242" i="12"/>
  <c r="L243" i="12"/>
  <c r="M243" i="12"/>
  <c r="S243" i="12" s="1"/>
  <c r="V243" i="12" s="1"/>
  <c r="N243" i="12"/>
  <c r="O243" i="12"/>
  <c r="P243" i="12"/>
  <c r="Q243" i="12"/>
  <c r="R243" i="12"/>
  <c r="U243" i="12"/>
  <c r="L244" i="12"/>
  <c r="M244" i="12"/>
  <c r="N244" i="12"/>
  <c r="O244" i="12"/>
  <c r="P244" i="12"/>
  <c r="Q244" i="12"/>
  <c r="R244" i="12"/>
  <c r="V244" i="12" s="1"/>
  <c r="S244" i="12"/>
  <c r="T244" i="12"/>
  <c r="U244" i="12"/>
  <c r="L245" i="12"/>
  <c r="M245" i="12"/>
  <c r="T245" i="12" s="1"/>
  <c r="N245" i="12"/>
  <c r="O245" i="12"/>
  <c r="P245" i="12"/>
  <c r="U245" i="12" s="1"/>
  <c r="Q245" i="12"/>
  <c r="R245" i="12"/>
  <c r="L246" i="12"/>
  <c r="M246" i="12"/>
  <c r="S246" i="12" s="1"/>
  <c r="V246" i="12" s="1"/>
  <c r="N246" i="12"/>
  <c r="O246" i="12"/>
  <c r="P246" i="12"/>
  <c r="Q246" i="12"/>
  <c r="R246" i="12"/>
  <c r="U246" i="12"/>
  <c r="L247" i="12"/>
  <c r="M247" i="12"/>
  <c r="N247" i="12"/>
  <c r="O247" i="12"/>
  <c r="P247" i="12"/>
  <c r="S247" i="12" s="1"/>
  <c r="Q247" i="12"/>
  <c r="R247" i="12"/>
  <c r="V247" i="12" s="1"/>
  <c r="T247" i="12"/>
  <c r="L248" i="12"/>
  <c r="M248" i="12"/>
  <c r="S248" i="12" s="1"/>
  <c r="V248" i="12" s="1"/>
  <c r="N248" i="12"/>
  <c r="O248" i="12"/>
  <c r="P248" i="12"/>
  <c r="Q248" i="12"/>
  <c r="R248" i="12"/>
  <c r="U248" i="12"/>
  <c r="L249" i="12"/>
  <c r="M249" i="12"/>
  <c r="N249" i="12"/>
  <c r="O249" i="12"/>
  <c r="P249" i="12"/>
  <c r="Q249" i="12"/>
  <c r="R249" i="12"/>
  <c r="V249" i="12" s="1"/>
  <c r="S249" i="12"/>
  <c r="T249" i="12"/>
  <c r="U249" i="12"/>
  <c r="L250" i="12"/>
  <c r="M250" i="12"/>
  <c r="N250" i="12"/>
  <c r="O250" i="12"/>
  <c r="P250" i="12"/>
  <c r="U250" i="12" s="1"/>
  <c r="Q250" i="12"/>
  <c r="R250" i="12"/>
  <c r="T250" i="12"/>
  <c r="L251" i="12"/>
  <c r="M251" i="12"/>
  <c r="S251" i="12" s="1"/>
  <c r="V251" i="12" s="1"/>
  <c r="N251" i="12"/>
  <c r="O251" i="12"/>
  <c r="P251" i="12"/>
  <c r="Q251" i="12"/>
  <c r="R251" i="12"/>
  <c r="U251" i="12"/>
  <c r="L252" i="12"/>
  <c r="M252" i="12"/>
  <c r="N252" i="12"/>
  <c r="O252" i="12"/>
  <c r="P252" i="12"/>
  <c r="Q252" i="12"/>
  <c r="R252" i="12"/>
  <c r="V252" i="12" s="1"/>
  <c r="S252" i="12"/>
  <c r="T252" i="12"/>
  <c r="U252" i="12"/>
  <c r="L253" i="12"/>
  <c r="M253" i="12"/>
  <c r="T253" i="12" s="1"/>
  <c r="N253" i="12"/>
  <c r="O253" i="12"/>
  <c r="P253" i="12"/>
  <c r="U253" i="12" s="1"/>
  <c r="Q253" i="12"/>
  <c r="R253" i="12"/>
  <c r="L254" i="12"/>
  <c r="M254" i="12"/>
  <c r="S254" i="12" s="1"/>
  <c r="V254" i="12" s="1"/>
  <c r="N254" i="12"/>
  <c r="O254" i="12"/>
  <c r="P254" i="12"/>
  <c r="Q254" i="12"/>
  <c r="R254" i="12"/>
  <c r="T254" i="12"/>
  <c r="U254" i="12"/>
  <c r="L255" i="12"/>
  <c r="M255" i="12"/>
  <c r="S255" i="12" s="1"/>
  <c r="N255" i="12"/>
  <c r="O255" i="12"/>
  <c r="P255" i="12"/>
  <c r="Q255" i="12"/>
  <c r="R255" i="12"/>
  <c r="T255" i="12"/>
  <c r="U255" i="12"/>
  <c r="L256" i="12"/>
  <c r="M256" i="12"/>
  <c r="S256" i="12" s="1"/>
  <c r="V256" i="12" s="1"/>
  <c r="N256" i="12"/>
  <c r="O256" i="12"/>
  <c r="P256" i="12"/>
  <c r="Q256" i="12"/>
  <c r="R256" i="12"/>
  <c r="U256" i="12"/>
  <c r="L257" i="12"/>
  <c r="M257" i="12"/>
  <c r="N257" i="12"/>
  <c r="O257" i="12"/>
  <c r="P257" i="12"/>
  <c r="Q257" i="12"/>
  <c r="R257" i="12"/>
  <c r="V257" i="12" s="1"/>
  <c r="S257" i="12"/>
  <c r="T257" i="12"/>
  <c r="U257" i="12"/>
  <c r="L258" i="12"/>
  <c r="M258" i="12"/>
  <c r="N258" i="12"/>
  <c r="O258" i="12"/>
  <c r="P258" i="12"/>
  <c r="U258" i="12" s="1"/>
  <c r="Q258" i="12"/>
  <c r="R258" i="12"/>
  <c r="T258" i="12"/>
  <c r="L259" i="12"/>
  <c r="M259" i="12"/>
  <c r="S259" i="12" s="1"/>
  <c r="V259" i="12" s="1"/>
  <c r="N259" i="12"/>
  <c r="O259" i="12"/>
  <c r="P259" i="12"/>
  <c r="Q259" i="12"/>
  <c r="R259" i="12"/>
  <c r="U259" i="12"/>
  <c r="L260" i="12"/>
  <c r="M260" i="12"/>
  <c r="N260" i="12"/>
  <c r="O260" i="12"/>
  <c r="P260" i="12"/>
  <c r="Q260" i="12"/>
  <c r="R260" i="12"/>
  <c r="V260" i="12" s="1"/>
  <c r="S260" i="12"/>
  <c r="T260" i="12"/>
  <c r="U260" i="12"/>
  <c r="L261" i="12"/>
  <c r="M261" i="12"/>
  <c r="T261" i="12" s="1"/>
  <c r="N261" i="12"/>
  <c r="O261" i="12"/>
  <c r="P261" i="12"/>
  <c r="U261" i="12" s="1"/>
  <c r="Q261" i="12"/>
  <c r="R261" i="12"/>
  <c r="L262" i="12"/>
  <c r="M262" i="12"/>
  <c r="S262" i="12" s="1"/>
  <c r="V262" i="12" s="1"/>
  <c r="N262" i="12"/>
  <c r="O262" i="12"/>
  <c r="P262" i="12"/>
  <c r="Q262" i="12"/>
  <c r="R262" i="12"/>
  <c r="U262" i="12"/>
  <c r="L263" i="12"/>
  <c r="M263" i="12"/>
  <c r="N263" i="12"/>
  <c r="O263" i="12"/>
  <c r="P263" i="12"/>
  <c r="S263" i="12" s="1"/>
  <c r="Q263" i="12"/>
  <c r="R263" i="12"/>
  <c r="V263" i="12" s="1"/>
  <c r="T263" i="12"/>
  <c r="L264" i="12"/>
  <c r="M264" i="12"/>
  <c r="S264" i="12" s="1"/>
  <c r="V264" i="12" s="1"/>
  <c r="N264" i="12"/>
  <c r="O264" i="12"/>
  <c r="P264" i="12"/>
  <c r="Q264" i="12"/>
  <c r="R264" i="12"/>
  <c r="U264" i="12"/>
  <c r="L265" i="12"/>
  <c r="M265" i="12"/>
  <c r="N265" i="12"/>
  <c r="O265" i="12"/>
  <c r="P265" i="12"/>
  <c r="Q265" i="12"/>
  <c r="R265" i="12"/>
  <c r="V265" i="12" s="1"/>
  <c r="S265" i="12"/>
  <c r="T265" i="12"/>
  <c r="U265" i="12"/>
  <c r="L266" i="12"/>
  <c r="M266" i="12"/>
  <c r="N266" i="12"/>
  <c r="O266" i="12"/>
  <c r="P266" i="12"/>
  <c r="U266" i="12" s="1"/>
  <c r="Q266" i="12"/>
  <c r="R266" i="12"/>
  <c r="T266" i="12"/>
  <c r="L267" i="12"/>
  <c r="M267" i="12"/>
  <c r="S267" i="12" s="1"/>
  <c r="V267" i="12" s="1"/>
  <c r="N267" i="12"/>
  <c r="O267" i="12"/>
  <c r="P267" i="12"/>
  <c r="Q267" i="12"/>
  <c r="R267" i="12"/>
  <c r="U267" i="12"/>
  <c r="L4" i="12"/>
  <c r="M4" i="12"/>
  <c r="N4" i="12"/>
  <c r="O4" i="12"/>
  <c r="P4" i="12"/>
  <c r="U4" i="12" s="1"/>
  <c r="Q4" i="12"/>
  <c r="R4" i="12"/>
  <c r="T4" i="12"/>
  <c r="L5" i="12"/>
  <c r="M5" i="12"/>
  <c r="S5" i="12" s="1"/>
  <c r="V5" i="12" s="1"/>
  <c r="N5" i="12"/>
  <c r="O5" i="12"/>
  <c r="P5" i="12"/>
  <c r="Q5" i="12"/>
  <c r="R5" i="12"/>
  <c r="T5" i="12"/>
  <c r="U5" i="12"/>
  <c r="L6" i="12"/>
  <c r="M6" i="12"/>
  <c r="N6" i="12"/>
  <c r="O6" i="12"/>
  <c r="P6" i="12"/>
  <c r="Q6" i="12"/>
  <c r="R6" i="12"/>
  <c r="V6" i="12" s="1"/>
  <c r="S6" i="12"/>
  <c r="T6" i="12"/>
  <c r="U6" i="12"/>
  <c r="L7" i="12"/>
  <c r="M7" i="12"/>
  <c r="N7" i="12"/>
  <c r="O7" i="12"/>
  <c r="P7" i="12"/>
  <c r="S7" i="12" s="1"/>
  <c r="V7" i="12" s="1"/>
  <c r="Q7" i="12"/>
  <c r="R7" i="12"/>
  <c r="T7" i="12"/>
  <c r="L8" i="12"/>
  <c r="M8" i="12"/>
  <c r="N8" i="12"/>
  <c r="O8" i="12"/>
  <c r="P8" i="12"/>
  <c r="Q8" i="12"/>
  <c r="R8" i="12"/>
  <c r="S8" i="12"/>
  <c r="V8" i="12" s="1"/>
  <c r="T8" i="12"/>
  <c r="U8" i="12"/>
  <c r="L9" i="12"/>
  <c r="M9" i="12"/>
  <c r="N9" i="12"/>
  <c r="O9" i="12"/>
  <c r="P9" i="12"/>
  <c r="U9" i="12" s="1"/>
  <c r="Q9" i="12"/>
  <c r="R9" i="12"/>
  <c r="T9" i="12"/>
  <c r="L10" i="12"/>
  <c r="M10" i="12"/>
  <c r="S10" i="12" s="1"/>
  <c r="V10" i="12" s="1"/>
  <c r="N10" i="12"/>
  <c r="O10" i="12"/>
  <c r="P10" i="12"/>
  <c r="Q10" i="12"/>
  <c r="R10" i="12"/>
  <c r="U10" i="12"/>
  <c r="L11" i="12"/>
  <c r="M11" i="12"/>
  <c r="N11" i="12"/>
  <c r="O11" i="12"/>
  <c r="P11" i="12"/>
  <c r="Q11" i="12"/>
  <c r="R11" i="12"/>
  <c r="V11" i="12" s="1"/>
  <c r="S11" i="12"/>
  <c r="T11" i="12"/>
  <c r="U11" i="12"/>
  <c r="L12" i="12"/>
  <c r="M12" i="12"/>
  <c r="N12" i="12"/>
  <c r="O12" i="12"/>
  <c r="P12" i="12"/>
  <c r="U12" i="12" s="1"/>
  <c r="Q12" i="12"/>
  <c r="R12" i="12"/>
  <c r="T12" i="12"/>
  <c r="L13" i="12"/>
  <c r="M13" i="12"/>
  <c r="S13" i="12" s="1"/>
  <c r="V13" i="12" s="1"/>
  <c r="N13" i="12"/>
  <c r="O13" i="12"/>
  <c r="P13" i="12"/>
  <c r="Q13" i="12"/>
  <c r="R13" i="12"/>
  <c r="T13" i="12"/>
  <c r="U13" i="12"/>
  <c r="L14" i="12"/>
  <c r="M14" i="12"/>
  <c r="N14" i="12"/>
  <c r="O14" i="12"/>
  <c r="P14" i="12"/>
  <c r="Q14" i="12"/>
  <c r="R14" i="12"/>
  <c r="V14" i="12" s="1"/>
  <c r="S14" i="12"/>
  <c r="T14" i="12"/>
  <c r="U14" i="12"/>
  <c r="L15" i="12"/>
  <c r="M15" i="12"/>
  <c r="N15" i="12"/>
  <c r="O15" i="12"/>
  <c r="P15" i="12"/>
  <c r="S15" i="12" s="1"/>
  <c r="V15" i="12" s="1"/>
  <c r="Q15" i="12"/>
  <c r="R15" i="12"/>
  <c r="T15" i="12"/>
  <c r="L16" i="12"/>
  <c r="M16" i="12"/>
  <c r="N16" i="12"/>
  <c r="O16" i="12"/>
  <c r="P16" i="12"/>
  <c r="Q16" i="12"/>
  <c r="R16" i="12"/>
  <c r="S16" i="12"/>
  <c r="T16" i="12"/>
  <c r="U16" i="12"/>
  <c r="V16" i="12"/>
  <c r="L17" i="12"/>
  <c r="M17" i="12"/>
  <c r="N17" i="12"/>
  <c r="O17" i="12"/>
  <c r="P17" i="12"/>
  <c r="U17" i="12" s="1"/>
  <c r="Q17" i="12"/>
  <c r="R17" i="12"/>
  <c r="V17" i="12" s="1"/>
  <c r="S17" i="12"/>
  <c r="T17" i="12"/>
  <c r="L18" i="12"/>
  <c r="M18" i="12"/>
  <c r="S18" i="12" s="1"/>
  <c r="V18" i="12" s="1"/>
  <c r="N18" i="12"/>
  <c r="O18" i="12"/>
  <c r="P18" i="12"/>
  <c r="U18" i="12" s="1"/>
  <c r="Q18" i="12"/>
  <c r="R18" i="12"/>
  <c r="L19" i="12"/>
  <c r="M19" i="12"/>
  <c r="S19" i="12" s="1"/>
  <c r="N19" i="12"/>
  <c r="O19" i="12"/>
  <c r="P19" i="12"/>
  <c r="Q19" i="12"/>
  <c r="R19" i="12"/>
  <c r="U19" i="12"/>
  <c r="L20" i="12"/>
  <c r="M20" i="12"/>
  <c r="N20" i="12"/>
  <c r="O20" i="12"/>
  <c r="P20" i="12"/>
  <c r="U20" i="12" s="1"/>
  <c r="Q20" i="12"/>
  <c r="R20" i="12"/>
  <c r="T20" i="12"/>
  <c r="L21" i="12"/>
  <c r="M21" i="12"/>
  <c r="S21" i="12" s="1"/>
  <c r="V21" i="12" s="1"/>
  <c r="N21" i="12"/>
  <c r="O21" i="12"/>
  <c r="P21" i="12"/>
  <c r="Q21" i="12"/>
  <c r="R21" i="12"/>
  <c r="T21" i="12"/>
  <c r="U21" i="12"/>
  <c r="L22" i="12"/>
  <c r="M22" i="12"/>
  <c r="N22" i="12"/>
  <c r="O22" i="12"/>
  <c r="P22" i="12"/>
  <c r="Q22" i="12"/>
  <c r="R22" i="12"/>
  <c r="V22" i="12" s="1"/>
  <c r="S22" i="12"/>
  <c r="T22" i="12"/>
  <c r="U22" i="12"/>
  <c r="L23" i="12"/>
  <c r="M23" i="12"/>
  <c r="N23" i="12"/>
  <c r="O23" i="12"/>
  <c r="P23" i="12"/>
  <c r="S23" i="12" s="1"/>
  <c r="V23" i="12" s="1"/>
  <c r="Q23" i="12"/>
  <c r="R23" i="12"/>
  <c r="T23" i="12"/>
  <c r="L24" i="12"/>
  <c r="M24" i="12"/>
  <c r="N24" i="12"/>
  <c r="O24" i="12"/>
  <c r="P24" i="12"/>
  <c r="Q24" i="12"/>
  <c r="R24" i="12"/>
  <c r="S24" i="12"/>
  <c r="T24" i="12"/>
  <c r="U24" i="12"/>
  <c r="V24" i="12"/>
  <c r="L25" i="12"/>
  <c r="M25" i="12"/>
  <c r="N25" i="12"/>
  <c r="O25" i="12"/>
  <c r="P25" i="12"/>
  <c r="U25" i="12" s="1"/>
  <c r="Q25" i="12"/>
  <c r="R25" i="12"/>
  <c r="T25" i="12"/>
  <c r="L26" i="12"/>
  <c r="M26" i="12"/>
  <c r="S26" i="12" s="1"/>
  <c r="V26" i="12" s="1"/>
  <c r="N26" i="12"/>
  <c r="O26" i="12"/>
  <c r="P26" i="12"/>
  <c r="Q26" i="12"/>
  <c r="R26" i="12"/>
  <c r="U26" i="12"/>
  <c r="L27" i="12"/>
  <c r="M27" i="12"/>
  <c r="N27" i="12"/>
  <c r="O27" i="12"/>
  <c r="P27" i="12"/>
  <c r="Q27" i="12"/>
  <c r="R27" i="12"/>
  <c r="V27" i="12" s="1"/>
  <c r="S27" i="12"/>
  <c r="T27" i="12"/>
  <c r="U27" i="12"/>
  <c r="L4" i="11"/>
  <c r="M4" i="11"/>
  <c r="N4" i="11"/>
  <c r="O4" i="11"/>
  <c r="P4" i="11"/>
  <c r="U4" i="11" s="1"/>
  <c r="Q4" i="11"/>
  <c r="R4" i="11"/>
  <c r="T4" i="11"/>
  <c r="L5" i="11"/>
  <c r="M5" i="11"/>
  <c r="S5" i="11" s="1"/>
  <c r="V5" i="11" s="1"/>
  <c r="N5" i="11"/>
  <c r="O5" i="11"/>
  <c r="P5" i="11"/>
  <c r="Q5" i="11"/>
  <c r="R5" i="11"/>
  <c r="T5" i="11"/>
  <c r="U5" i="11"/>
  <c r="L6" i="11"/>
  <c r="M6" i="11"/>
  <c r="N6" i="11"/>
  <c r="O6" i="11"/>
  <c r="P6" i="11"/>
  <c r="Q6" i="11"/>
  <c r="R6" i="11"/>
  <c r="V6" i="11" s="1"/>
  <c r="S6" i="11"/>
  <c r="T6" i="11"/>
  <c r="U6" i="11"/>
  <c r="L7" i="11"/>
  <c r="M7" i="11"/>
  <c r="S7" i="11" s="1"/>
  <c r="V7" i="11" s="1"/>
  <c r="N7" i="11"/>
  <c r="O7" i="11"/>
  <c r="P7" i="11"/>
  <c r="U7" i="11" s="1"/>
  <c r="Q7" i="11"/>
  <c r="R7" i="11"/>
  <c r="T7" i="11"/>
  <c r="L8" i="11"/>
  <c r="M8" i="11"/>
  <c r="N8" i="11"/>
  <c r="O8" i="11"/>
  <c r="P8" i="11"/>
  <c r="Q8" i="11"/>
  <c r="R8" i="11"/>
  <c r="S8" i="11"/>
  <c r="T8" i="11"/>
  <c r="U8" i="11"/>
  <c r="V8" i="11"/>
  <c r="L9" i="11"/>
  <c r="M9" i="11"/>
  <c r="N9" i="11"/>
  <c r="O9" i="11"/>
  <c r="P9" i="11"/>
  <c r="U9" i="11" s="1"/>
  <c r="Q9" i="11"/>
  <c r="R9" i="11"/>
  <c r="V9" i="11" s="1"/>
  <c r="S9" i="11"/>
  <c r="T9" i="11"/>
  <c r="L10" i="11"/>
  <c r="M10" i="11"/>
  <c r="N10" i="11"/>
  <c r="O10" i="11"/>
  <c r="P10" i="11"/>
  <c r="U10" i="11" s="1"/>
  <c r="Q10" i="11"/>
  <c r="R10" i="11"/>
  <c r="L11" i="11"/>
  <c r="M11" i="11"/>
  <c r="N11" i="11"/>
  <c r="O11" i="11"/>
  <c r="P11" i="11"/>
  <c r="Q11" i="11"/>
  <c r="R11" i="11"/>
  <c r="U11" i="11"/>
  <c r="L12" i="11"/>
  <c r="M12" i="11"/>
  <c r="T12" i="11" s="1"/>
  <c r="N12" i="11"/>
  <c r="O12" i="11"/>
  <c r="P12" i="11"/>
  <c r="U12" i="11" s="1"/>
  <c r="Q12" i="11"/>
  <c r="R12" i="11"/>
  <c r="L13" i="11"/>
  <c r="M13" i="11"/>
  <c r="S13" i="11" s="1"/>
  <c r="V13" i="11" s="1"/>
  <c r="N13" i="11"/>
  <c r="O13" i="11"/>
  <c r="P13" i="11"/>
  <c r="Q13" i="11"/>
  <c r="R13" i="11"/>
  <c r="T13" i="11"/>
  <c r="U13" i="11"/>
  <c r="L14" i="11"/>
  <c r="M14" i="11"/>
  <c r="N14" i="11"/>
  <c r="O14" i="11"/>
  <c r="P14" i="11"/>
  <c r="Q14" i="11"/>
  <c r="R14" i="11"/>
  <c r="V14" i="11" s="1"/>
  <c r="S14" i="11"/>
  <c r="T14" i="11"/>
  <c r="U14" i="11"/>
  <c r="L15" i="11"/>
  <c r="M15" i="11"/>
  <c r="S15" i="11" s="1"/>
  <c r="V15" i="11" s="1"/>
  <c r="N15" i="11"/>
  <c r="O15" i="11"/>
  <c r="P15" i="11"/>
  <c r="U15" i="11" s="1"/>
  <c r="Q15" i="11"/>
  <c r="R15" i="11"/>
  <c r="T15" i="11"/>
  <c r="L16" i="11"/>
  <c r="M16" i="11"/>
  <c r="T16" i="11" s="1"/>
  <c r="N16" i="11"/>
  <c r="O16" i="11"/>
  <c r="P16" i="11"/>
  <c r="Q16" i="11"/>
  <c r="R16" i="11"/>
  <c r="S16" i="11"/>
  <c r="U16" i="11"/>
  <c r="V16" i="11"/>
  <c r="L17" i="11"/>
  <c r="M17" i="11"/>
  <c r="N17" i="11"/>
  <c r="O17" i="11"/>
  <c r="P17" i="11"/>
  <c r="U17" i="11" s="1"/>
  <c r="Q17" i="11"/>
  <c r="R17" i="11"/>
  <c r="S17" i="11"/>
  <c r="T17" i="11"/>
  <c r="L18" i="11"/>
  <c r="M18" i="11"/>
  <c r="S18" i="11" s="1"/>
  <c r="V18" i="11" s="1"/>
  <c r="N18" i="11"/>
  <c r="O18" i="11"/>
  <c r="P18" i="11"/>
  <c r="U18" i="11" s="1"/>
  <c r="Q18" i="11"/>
  <c r="R18" i="11"/>
  <c r="L19" i="11"/>
  <c r="M19" i="11"/>
  <c r="N19" i="11"/>
  <c r="O19" i="11"/>
  <c r="P19" i="11"/>
  <c r="Q19" i="11"/>
  <c r="R19" i="11"/>
  <c r="U19" i="11"/>
  <c r="L20" i="11"/>
  <c r="M20" i="11"/>
  <c r="T20" i="11" s="1"/>
  <c r="N20" i="11"/>
  <c r="O20" i="11"/>
  <c r="P20" i="11"/>
  <c r="U20" i="11" s="1"/>
  <c r="Q20" i="11"/>
  <c r="R20" i="11"/>
  <c r="L21" i="11"/>
  <c r="M21" i="11"/>
  <c r="S21" i="11" s="1"/>
  <c r="V21" i="11" s="1"/>
  <c r="N21" i="11"/>
  <c r="O21" i="11"/>
  <c r="P21" i="11"/>
  <c r="Q21" i="11"/>
  <c r="R21" i="11"/>
  <c r="T21" i="11"/>
  <c r="U21" i="11"/>
  <c r="L22" i="11"/>
  <c r="M22" i="11"/>
  <c r="N22" i="11"/>
  <c r="O22" i="11"/>
  <c r="P22" i="11"/>
  <c r="Q22" i="11"/>
  <c r="R22" i="11"/>
  <c r="V22" i="11" s="1"/>
  <c r="S22" i="11"/>
  <c r="T22" i="11"/>
  <c r="U22" i="11"/>
  <c r="L23" i="11"/>
  <c r="M23" i="11"/>
  <c r="S23" i="11" s="1"/>
  <c r="V23" i="11" s="1"/>
  <c r="N23" i="11"/>
  <c r="O23" i="11"/>
  <c r="P23" i="11"/>
  <c r="U23" i="11" s="1"/>
  <c r="Q23" i="11"/>
  <c r="R23" i="11"/>
  <c r="T23" i="11"/>
  <c r="L24" i="11"/>
  <c r="M24" i="11"/>
  <c r="T24" i="11" s="1"/>
  <c r="N24" i="11"/>
  <c r="O24" i="11"/>
  <c r="P24" i="11"/>
  <c r="Q24" i="11"/>
  <c r="R24" i="11"/>
  <c r="S24" i="11"/>
  <c r="U24" i="11"/>
  <c r="V24" i="11"/>
  <c r="L25" i="11"/>
  <c r="M25" i="11"/>
  <c r="N25" i="11"/>
  <c r="O25" i="11"/>
  <c r="P25" i="11"/>
  <c r="U25" i="11" s="1"/>
  <c r="Q25" i="11"/>
  <c r="R25" i="11"/>
  <c r="V25" i="11" s="1"/>
  <c r="S25" i="11"/>
  <c r="T25" i="11"/>
  <c r="L26" i="11"/>
  <c r="M26" i="11"/>
  <c r="N26" i="11"/>
  <c r="O26" i="11"/>
  <c r="P26" i="11"/>
  <c r="U26" i="11" s="1"/>
  <c r="Q26" i="11"/>
  <c r="R26" i="11"/>
  <c r="L27" i="11"/>
  <c r="M27" i="11"/>
  <c r="N27" i="11"/>
  <c r="O27" i="11"/>
  <c r="P27" i="11"/>
  <c r="Q27" i="11"/>
  <c r="R27" i="11"/>
  <c r="U27" i="11"/>
  <c r="L28" i="11"/>
  <c r="M28" i="11"/>
  <c r="T28" i="11" s="1"/>
  <c r="N28" i="11"/>
  <c r="O28" i="11"/>
  <c r="P28" i="11"/>
  <c r="U28" i="11" s="1"/>
  <c r="Q28" i="11"/>
  <c r="R28" i="11"/>
  <c r="L29" i="11"/>
  <c r="M29" i="11"/>
  <c r="S29" i="11" s="1"/>
  <c r="V29" i="11" s="1"/>
  <c r="N29" i="11"/>
  <c r="O29" i="11"/>
  <c r="P29" i="11"/>
  <c r="Q29" i="11"/>
  <c r="R29" i="11"/>
  <c r="T29" i="11"/>
  <c r="U29" i="11"/>
  <c r="L30" i="11"/>
  <c r="M30" i="11"/>
  <c r="N30" i="11"/>
  <c r="O30" i="11"/>
  <c r="P30" i="11"/>
  <c r="Q30" i="11"/>
  <c r="R30" i="11"/>
  <c r="V30" i="11" s="1"/>
  <c r="S30" i="11"/>
  <c r="T30" i="11"/>
  <c r="U30" i="11"/>
  <c r="L31" i="11"/>
  <c r="M31" i="11"/>
  <c r="S31" i="11" s="1"/>
  <c r="V31" i="11" s="1"/>
  <c r="N31" i="11"/>
  <c r="O31" i="11"/>
  <c r="P31" i="11"/>
  <c r="U31" i="11" s="1"/>
  <c r="Q31" i="11"/>
  <c r="R31" i="11"/>
  <c r="T31" i="11"/>
  <c r="L32" i="11"/>
  <c r="M32" i="11"/>
  <c r="T32" i="11" s="1"/>
  <c r="N32" i="11"/>
  <c r="O32" i="11"/>
  <c r="P32" i="11"/>
  <c r="Q32" i="11"/>
  <c r="R32" i="11"/>
  <c r="S32" i="11"/>
  <c r="U32" i="11"/>
  <c r="V32" i="11"/>
  <c r="L33" i="11"/>
  <c r="M33" i="11"/>
  <c r="N33" i="11"/>
  <c r="O33" i="11"/>
  <c r="P33" i="11"/>
  <c r="U33" i="11" s="1"/>
  <c r="Q33" i="11"/>
  <c r="R33" i="11"/>
  <c r="T33" i="11"/>
  <c r="L34" i="11"/>
  <c r="M34" i="11"/>
  <c r="N34" i="11"/>
  <c r="O34" i="11"/>
  <c r="P34" i="11"/>
  <c r="Q34" i="11"/>
  <c r="R34" i="11"/>
  <c r="U34" i="11"/>
  <c r="L35" i="11"/>
  <c r="M35" i="11"/>
  <c r="N35" i="11"/>
  <c r="O35" i="11"/>
  <c r="P35" i="11"/>
  <c r="Q35" i="11"/>
  <c r="R35" i="11"/>
  <c r="U35" i="11"/>
  <c r="L36" i="11"/>
  <c r="M36" i="11"/>
  <c r="T36" i="11" s="1"/>
  <c r="N36" i="11"/>
  <c r="O36" i="11"/>
  <c r="P36" i="11"/>
  <c r="U36" i="11" s="1"/>
  <c r="Q36" i="11"/>
  <c r="R36" i="11"/>
  <c r="L37" i="11"/>
  <c r="M37" i="11"/>
  <c r="S37" i="11" s="1"/>
  <c r="N37" i="11"/>
  <c r="O37" i="11"/>
  <c r="P37" i="11"/>
  <c r="Q37" i="11"/>
  <c r="R37" i="11"/>
  <c r="T37" i="11"/>
  <c r="U37" i="11"/>
  <c r="V37" i="11"/>
  <c r="L38" i="11"/>
  <c r="M38" i="11"/>
  <c r="N38" i="11"/>
  <c r="O38" i="11"/>
  <c r="P38" i="11"/>
  <c r="Q38" i="11"/>
  <c r="R38" i="11"/>
  <c r="S38" i="11"/>
  <c r="T38" i="11"/>
  <c r="U38" i="11"/>
  <c r="L39" i="11"/>
  <c r="M39" i="11"/>
  <c r="N39" i="11"/>
  <c r="O39" i="11"/>
  <c r="P39" i="11"/>
  <c r="U39" i="11" s="1"/>
  <c r="Q39" i="11"/>
  <c r="R39" i="11"/>
  <c r="T39" i="11"/>
  <c r="L40" i="11"/>
  <c r="M40" i="11"/>
  <c r="T40" i="11" s="1"/>
  <c r="N40" i="11"/>
  <c r="O40" i="11"/>
  <c r="P40" i="11"/>
  <c r="Q40" i="11"/>
  <c r="R40" i="11"/>
  <c r="S40" i="11"/>
  <c r="V40" i="11" s="1"/>
  <c r="U40" i="11"/>
  <c r="L41" i="11"/>
  <c r="M41" i="11"/>
  <c r="N41" i="11"/>
  <c r="O41" i="11"/>
  <c r="P41" i="11"/>
  <c r="U41" i="11" s="1"/>
  <c r="Q41" i="11"/>
  <c r="R41" i="11"/>
  <c r="T41" i="11"/>
  <c r="L42" i="11"/>
  <c r="M42" i="11"/>
  <c r="N42" i="11"/>
  <c r="O42" i="11"/>
  <c r="P42" i="11"/>
  <c r="Q42" i="11"/>
  <c r="R42" i="11"/>
  <c r="U42" i="11"/>
  <c r="L43" i="11"/>
  <c r="M43" i="11"/>
  <c r="T43" i="11" s="1"/>
  <c r="N43" i="11"/>
  <c r="O43" i="11"/>
  <c r="P43" i="11"/>
  <c r="Q43" i="11"/>
  <c r="R43" i="11"/>
  <c r="S43" i="11"/>
  <c r="U43" i="11"/>
  <c r="L44" i="11"/>
  <c r="M44" i="11"/>
  <c r="T44" i="11" s="1"/>
  <c r="N44" i="11"/>
  <c r="O44" i="11"/>
  <c r="P44" i="11"/>
  <c r="Q44" i="11"/>
  <c r="R44" i="11"/>
  <c r="L45" i="11"/>
  <c r="M45" i="11"/>
  <c r="S45" i="11" s="1"/>
  <c r="N45" i="11"/>
  <c r="O45" i="11"/>
  <c r="P45" i="11"/>
  <c r="Q45" i="11"/>
  <c r="R45" i="11"/>
  <c r="U45" i="11"/>
  <c r="V45" i="11"/>
  <c r="L46" i="11"/>
  <c r="M46" i="11"/>
  <c r="N46" i="11"/>
  <c r="O46" i="11"/>
  <c r="P46" i="11"/>
  <c r="Q46" i="11"/>
  <c r="R46" i="11"/>
  <c r="V46" i="11" s="1"/>
  <c r="S46" i="11"/>
  <c r="T46" i="11"/>
  <c r="U46" i="11"/>
  <c r="L47" i="11"/>
  <c r="M47" i="11"/>
  <c r="N47" i="11"/>
  <c r="O47" i="11"/>
  <c r="P47" i="11"/>
  <c r="U47" i="11" s="1"/>
  <c r="Q47" i="11"/>
  <c r="R47" i="11"/>
  <c r="T47" i="11"/>
  <c r="L48" i="11"/>
  <c r="M48" i="11"/>
  <c r="S48" i="11" s="1"/>
  <c r="V48" i="11" s="1"/>
  <c r="N48" i="11"/>
  <c r="O48" i="11"/>
  <c r="P48" i="11"/>
  <c r="Q48" i="11"/>
  <c r="R48" i="11"/>
  <c r="U48" i="11"/>
  <c r="L49" i="11"/>
  <c r="M49" i="11"/>
  <c r="N49" i="11"/>
  <c r="O49" i="11"/>
  <c r="P49" i="11"/>
  <c r="U49" i="11" s="1"/>
  <c r="Q49" i="11"/>
  <c r="R49" i="11"/>
  <c r="V49" i="11" s="1"/>
  <c r="S49" i="11"/>
  <c r="T49" i="11"/>
  <c r="L50" i="11"/>
  <c r="M50" i="11"/>
  <c r="N50" i="11"/>
  <c r="O50" i="11"/>
  <c r="P50" i="11"/>
  <c r="Q50" i="11"/>
  <c r="R50" i="11"/>
  <c r="U50" i="11"/>
  <c r="L51" i="11"/>
  <c r="M51" i="11"/>
  <c r="T51" i="11" s="1"/>
  <c r="N51" i="11"/>
  <c r="O51" i="11"/>
  <c r="P51" i="11"/>
  <c r="Q51" i="11"/>
  <c r="R51" i="11"/>
  <c r="V51" i="11" s="1"/>
  <c r="S51" i="11"/>
  <c r="U51" i="11"/>
  <c r="L52" i="11"/>
  <c r="M52" i="11"/>
  <c r="T52" i="11" s="1"/>
  <c r="N52" i="11"/>
  <c r="O52" i="11"/>
  <c r="P52" i="11"/>
  <c r="Q52" i="11"/>
  <c r="R52" i="11"/>
  <c r="L53" i="11"/>
  <c r="M53" i="11"/>
  <c r="S53" i="11" s="1"/>
  <c r="N53" i="11"/>
  <c r="O53" i="11"/>
  <c r="P53" i="11"/>
  <c r="Q53" i="11"/>
  <c r="R53" i="11"/>
  <c r="U53" i="11"/>
  <c r="V53" i="11"/>
  <c r="L54" i="11"/>
  <c r="M54" i="11"/>
  <c r="N54" i="11"/>
  <c r="O54" i="11"/>
  <c r="P54" i="11"/>
  <c r="Q54" i="11"/>
  <c r="R54" i="11"/>
  <c r="S54" i="11"/>
  <c r="T54" i="11"/>
  <c r="U54" i="11"/>
  <c r="L55" i="11"/>
  <c r="M55" i="11"/>
  <c r="S55" i="11" s="1"/>
  <c r="V55" i="11" s="1"/>
  <c r="N55" i="11"/>
  <c r="O55" i="11"/>
  <c r="P55" i="11"/>
  <c r="U55" i="11" s="1"/>
  <c r="Q55" i="11"/>
  <c r="R55" i="11"/>
  <c r="T55" i="11"/>
  <c r="L56" i="11"/>
  <c r="M56" i="11"/>
  <c r="S56" i="11" s="1"/>
  <c r="V56" i="11" s="1"/>
  <c r="N56" i="11"/>
  <c r="O56" i="11"/>
  <c r="P56" i="11"/>
  <c r="Q56" i="11"/>
  <c r="R56" i="11"/>
  <c r="T56" i="11"/>
  <c r="U56" i="11"/>
  <c r="L57" i="11"/>
  <c r="M57" i="11"/>
  <c r="N57" i="11"/>
  <c r="O57" i="11"/>
  <c r="P57" i="11"/>
  <c r="U57" i="11" s="1"/>
  <c r="Q57" i="11"/>
  <c r="R57" i="11"/>
  <c r="T57" i="11"/>
  <c r="L58" i="11"/>
  <c r="M58" i="11"/>
  <c r="N58" i="11"/>
  <c r="O58" i="11"/>
  <c r="P58" i="11"/>
  <c r="U58" i="11" s="1"/>
  <c r="Q58" i="11"/>
  <c r="R58" i="11"/>
  <c r="L59" i="11"/>
  <c r="M59" i="11"/>
  <c r="S59" i="11" s="1"/>
  <c r="N59" i="11"/>
  <c r="O59" i="11"/>
  <c r="P59" i="11"/>
  <c r="Q59" i="11"/>
  <c r="R59" i="11"/>
  <c r="T59" i="11"/>
  <c r="U59" i="11"/>
  <c r="L60" i="11"/>
  <c r="M60" i="11"/>
  <c r="T60" i="11" s="1"/>
  <c r="N60" i="11"/>
  <c r="O60" i="11"/>
  <c r="P60" i="11"/>
  <c r="Q60" i="11"/>
  <c r="R60" i="11"/>
  <c r="L61" i="11"/>
  <c r="M61" i="11"/>
  <c r="S61" i="11" s="1"/>
  <c r="N61" i="11"/>
  <c r="O61" i="11"/>
  <c r="P61" i="11"/>
  <c r="Q61" i="11"/>
  <c r="R61" i="11"/>
  <c r="T61" i="11"/>
  <c r="U61" i="11"/>
  <c r="V61" i="11"/>
  <c r="L62" i="11"/>
  <c r="M62" i="11"/>
  <c r="N62" i="11"/>
  <c r="O62" i="11"/>
  <c r="P62" i="11"/>
  <c r="Q62" i="11"/>
  <c r="R62" i="11"/>
  <c r="V62" i="11" s="1"/>
  <c r="S62" i="11"/>
  <c r="T62" i="11"/>
  <c r="U62" i="11"/>
  <c r="L63" i="11"/>
  <c r="M63" i="11"/>
  <c r="N63" i="11"/>
  <c r="O63" i="11"/>
  <c r="P63" i="11"/>
  <c r="U63" i="11" s="1"/>
  <c r="Q63" i="11"/>
  <c r="R63" i="11"/>
  <c r="T63" i="11"/>
  <c r="L64" i="11"/>
  <c r="M64" i="11"/>
  <c r="S64" i="11" s="1"/>
  <c r="V64" i="11" s="1"/>
  <c r="N64" i="11"/>
  <c r="O64" i="11"/>
  <c r="P64" i="11"/>
  <c r="Q64" i="11"/>
  <c r="R64" i="11"/>
  <c r="U64" i="11"/>
  <c r="L65" i="11"/>
  <c r="M65" i="11"/>
  <c r="N65" i="11"/>
  <c r="O65" i="11"/>
  <c r="P65" i="11"/>
  <c r="U65" i="11" s="1"/>
  <c r="Q65" i="11"/>
  <c r="R65" i="11"/>
  <c r="S65" i="11"/>
  <c r="T65" i="11"/>
  <c r="L66" i="11"/>
  <c r="M66" i="11"/>
  <c r="N66" i="11"/>
  <c r="O66" i="11"/>
  <c r="P66" i="11"/>
  <c r="Q66" i="11"/>
  <c r="R66" i="11"/>
  <c r="U66" i="11"/>
  <c r="L67" i="11"/>
  <c r="M67" i="11"/>
  <c r="S67" i="11" s="1"/>
  <c r="N67" i="11"/>
  <c r="O67" i="11"/>
  <c r="P67" i="11"/>
  <c r="Q67" i="11"/>
  <c r="R67" i="11"/>
  <c r="T67" i="11"/>
  <c r="U67" i="11"/>
  <c r="L68" i="11"/>
  <c r="M68" i="11"/>
  <c r="T68" i="11" s="1"/>
  <c r="N68" i="11"/>
  <c r="O68" i="11"/>
  <c r="P68" i="11"/>
  <c r="Q68" i="11"/>
  <c r="R68" i="11"/>
  <c r="L69" i="11"/>
  <c r="M69" i="11"/>
  <c r="S69" i="11" s="1"/>
  <c r="N69" i="11"/>
  <c r="O69" i="11"/>
  <c r="P69" i="11"/>
  <c r="Q69" i="11"/>
  <c r="R69" i="11"/>
  <c r="T69" i="11"/>
  <c r="U69" i="11"/>
  <c r="V69" i="11"/>
  <c r="L70" i="11"/>
  <c r="M70" i="11"/>
  <c r="N70" i="11"/>
  <c r="O70" i="11"/>
  <c r="P70" i="11"/>
  <c r="Q70" i="11"/>
  <c r="R70" i="11"/>
  <c r="V70" i="11" s="1"/>
  <c r="S70" i="11"/>
  <c r="T70" i="11"/>
  <c r="U70" i="11"/>
  <c r="L71" i="11"/>
  <c r="M71" i="11"/>
  <c r="N71" i="11"/>
  <c r="O71" i="11"/>
  <c r="P71" i="11"/>
  <c r="U71" i="11" s="1"/>
  <c r="Q71" i="11"/>
  <c r="R71" i="11"/>
  <c r="T71" i="11"/>
  <c r="L72" i="11"/>
  <c r="M72" i="11"/>
  <c r="N72" i="11"/>
  <c r="O72" i="11"/>
  <c r="P72" i="11"/>
  <c r="Q72" i="11"/>
  <c r="R72" i="11"/>
  <c r="S72" i="11"/>
  <c r="T72" i="11"/>
  <c r="U72" i="11"/>
  <c r="V72" i="11"/>
  <c r="L73" i="11"/>
  <c r="M73" i="11"/>
  <c r="N73" i="11"/>
  <c r="O73" i="11"/>
  <c r="P73" i="11"/>
  <c r="U73" i="11" s="1"/>
  <c r="Q73" i="11"/>
  <c r="R73" i="11"/>
  <c r="S73" i="11"/>
  <c r="T73" i="11"/>
  <c r="L74" i="11"/>
  <c r="M74" i="11"/>
  <c r="N74" i="11"/>
  <c r="O74" i="11"/>
  <c r="P74" i="11"/>
  <c r="U74" i="11" s="1"/>
  <c r="Q74" i="11"/>
  <c r="R74" i="11"/>
  <c r="L75" i="11"/>
  <c r="M75" i="11"/>
  <c r="S75" i="11" s="1"/>
  <c r="N75" i="11"/>
  <c r="O75" i="11"/>
  <c r="P75" i="11"/>
  <c r="Q75" i="11"/>
  <c r="R75" i="11"/>
  <c r="U75" i="11"/>
  <c r="L76" i="11"/>
  <c r="M76" i="11"/>
  <c r="T76" i="11" s="1"/>
  <c r="N76" i="11"/>
  <c r="O76" i="11"/>
  <c r="P76" i="11"/>
  <c r="Q76" i="11"/>
  <c r="R76" i="11"/>
  <c r="L77" i="11"/>
  <c r="M77" i="11"/>
  <c r="S77" i="11" s="1"/>
  <c r="N77" i="11"/>
  <c r="O77" i="11"/>
  <c r="P77" i="11"/>
  <c r="Q77" i="11"/>
  <c r="R77" i="11"/>
  <c r="U77" i="11"/>
  <c r="V77" i="11"/>
  <c r="L78" i="11"/>
  <c r="M78" i="11"/>
  <c r="N78" i="11"/>
  <c r="O78" i="11"/>
  <c r="P78" i="11"/>
  <c r="Q78" i="11"/>
  <c r="R78" i="11"/>
  <c r="S78" i="11"/>
  <c r="T78" i="11"/>
  <c r="U78" i="11"/>
  <c r="L79" i="11"/>
  <c r="M79" i="11"/>
  <c r="S79" i="11" s="1"/>
  <c r="N79" i="11"/>
  <c r="O79" i="11"/>
  <c r="P79" i="11"/>
  <c r="U79" i="11" s="1"/>
  <c r="Q79" i="11"/>
  <c r="R79" i="11"/>
  <c r="T79" i="11"/>
  <c r="V79" i="11"/>
  <c r="L80" i="11"/>
  <c r="M80" i="11"/>
  <c r="N80" i="11"/>
  <c r="O80" i="11"/>
  <c r="P80" i="11"/>
  <c r="Q80" i="11"/>
  <c r="R80" i="11"/>
  <c r="S80" i="11"/>
  <c r="V80" i="11" s="1"/>
  <c r="T80" i="11"/>
  <c r="U80" i="11"/>
  <c r="L81" i="11"/>
  <c r="M81" i="11"/>
  <c r="N81" i="11"/>
  <c r="O81" i="11"/>
  <c r="P81" i="11"/>
  <c r="U81" i="11" s="1"/>
  <c r="Q81" i="11"/>
  <c r="R81" i="11"/>
  <c r="T81" i="11"/>
  <c r="L82" i="11"/>
  <c r="M82" i="11"/>
  <c r="N82" i="11"/>
  <c r="O82" i="11"/>
  <c r="P82" i="11"/>
  <c r="U82" i="11" s="1"/>
  <c r="Q82" i="11"/>
  <c r="R82" i="11"/>
  <c r="L83" i="11"/>
  <c r="M83" i="11"/>
  <c r="N83" i="11"/>
  <c r="O83" i="11"/>
  <c r="P83" i="11"/>
  <c r="Q83" i="11"/>
  <c r="R83" i="11"/>
  <c r="S83" i="11"/>
  <c r="T83" i="11"/>
  <c r="U83" i="11"/>
  <c r="L84" i="11"/>
  <c r="M84" i="11"/>
  <c r="T84" i="11" s="1"/>
  <c r="N84" i="11"/>
  <c r="O84" i="11"/>
  <c r="P84" i="11"/>
  <c r="Q84" i="11"/>
  <c r="R84" i="11"/>
  <c r="L85" i="11"/>
  <c r="M85" i="11"/>
  <c r="S85" i="11" s="1"/>
  <c r="N85" i="11"/>
  <c r="O85" i="11"/>
  <c r="P85" i="11"/>
  <c r="Q85" i="11"/>
  <c r="R85" i="11"/>
  <c r="U85" i="11"/>
  <c r="V85" i="11"/>
  <c r="L86" i="11"/>
  <c r="M86" i="11"/>
  <c r="N86" i="11"/>
  <c r="O86" i="11"/>
  <c r="P86" i="11"/>
  <c r="Q86" i="11"/>
  <c r="R86" i="11"/>
  <c r="S86" i="11"/>
  <c r="T86" i="11"/>
  <c r="U86" i="11"/>
  <c r="L87" i="11"/>
  <c r="M87" i="11"/>
  <c r="N87" i="11"/>
  <c r="O87" i="11"/>
  <c r="P87" i="11"/>
  <c r="U87" i="11" s="1"/>
  <c r="Q87" i="11"/>
  <c r="R87" i="11"/>
  <c r="T87" i="11"/>
  <c r="L88" i="11"/>
  <c r="M88" i="11"/>
  <c r="S88" i="11" s="1"/>
  <c r="V88" i="11" s="1"/>
  <c r="N88" i="11"/>
  <c r="O88" i="11"/>
  <c r="P88" i="11"/>
  <c r="Q88" i="11"/>
  <c r="R88" i="11"/>
  <c r="U88" i="11"/>
  <c r="L89" i="11"/>
  <c r="M89" i="11"/>
  <c r="N89" i="11"/>
  <c r="O89" i="11"/>
  <c r="P89" i="11"/>
  <c r="U89" i="11" s="1"/>
  <c r="Q89" i="11"/>
  <c r="R89" i="11"/>
  <c r="V89" i="11" s="1"/>
  <c r="S89" i="11"/>
  <c r="T89" i="11"/>
  <c r="L90" i="11"/>
  <c r="M90" i="11"/>
  <c r="N90" i="11"/>
  <c r="O90" i="11"/>
  <c r="P90" i="11"/>
  <c r="Q90" i="11"/>
  <c r="R90" i="11"/>
  <c r="U90" i="11"/>
  <c r="L91" i="11"/>
  <c r="M91" i="11"/>
  <c r="N91" i="11"/>
  <c r="O91" i="11"/>
  <c r="P91" i="11"/>
  <c r="Q91" i="11"/>
  <c r="R91" i="11"/>
  <c r="S91" i="11"/>
  <c r="T91" i="11"/>
  <c r="U91" i="11"/>
  <c r="L92" i="11"/>
  <c r="M92" i="11"/>
  <c r="T92" i="11" s="1"/>
  <c r="N92" i="11"/>
  <c r="O92" i="11"/>
  <c r="P92" i="11"/>
  <c r="Q92" i="11"/>
  <c r="R92" i="11"/>
  <c r="L93" i="11"/>
  <c r="M93" i="11"/>
  <c r="S93" i="11" s="1"/>
  <c r="N93" i="11"/>
  <c r="O93" i="11"/>
  <c r="P93" i="11"/>
  <c r="Q93" i="11"/>
  <c r="R93" i="11"/>
  <c r="T93" i="11"/>
  <c r="U93" i="11"/>
  <c r="V93" i="11"/>
  <c r="L94" i="11"/>
  <c r="M94" i="11"/>
  <c r="N94" i="11"/>
  <c r="O94" i="11"/>
  <c r="P94" i="11"/>
  <c r="Q94" i="11"/>
  <c r="R94" i="11"/>
  <c r="V94" i="11" s="1"/>
  <c r="S94" i="11"/>
  <c r="T94" i="11"/>
  <c r="U94" i="11"/>
  <c r="L95" i="11"/>
  <c r="M95" i="11"/>
  <c r="S95" i="11" s="1"/>
  <c r="N95" i="11"/>
  <c r="O95" i="11"/>
  <c r="P95" i="11"/>
  <c r="U95" i="11" s="1"/>
  <c r="Q95" i="11"/>
  <c r="R95" i="11"/>
  <c r="T95" i="11"/>
  <c r="V95" i="11"/>
  <c r="L96" i="11"/>
  <c r="M96" i="11"/>
  <c r="S96" i="11" s="1"/>
  <c r="V96" i="11" s="1"/>
  <c r="N96" i="11"/>
  <c r="O96" i="11"/>
  <c r="P96" i="11"/>
  <c r="Q96" i="11"/>
  <c r="R96" i="11"/>
  <c r="U96" i="11"/>
  <c r="L97" i="11"/>
  <c r="M97" i="11"/>
  <c r="N97" i="11"/>
  <c r="O97" i="11"/>
  <c r="P97" i="11"/>
  <c r="U97" i="11" s="1"/>
  <c r="Q97" i="11"/>
  <c r="R97" i="11"/>
  <c r="V97" i="11" s="1"/>
  <c r="S97" i="11"/>
  <c r="T97" i="11"/>
  <c r="L98" i="11"/>
  <c r="M98" i="11"/>
  <c r="N98" i="11"/>
  <c r="O98" i="11"/>
  <c r="P98" i="11"/>
  <c r="U98" i="11" s="1"/>
  <c r="Q98" i="11"/>
  <c r="R98" i="11"/>
  <c r="L99" i="11"/>
  <c r="M99" i="11"/>
  <c r="S99" i="11" s="1"/>
  <c r="N99" i="11"/>
  <c r="O99" i="11"/>
  <c r="P99" i="11"/>
  <c r="Q99" i="11"/>
  <c r="R99" i="11"/>
  <c r="U99" i="11"/>
  <c r="L100" i="11"/>
  <c r="M100" i="11"/>
  <c r="T100" i="11" s="1"/>
  <c r="N100" i="11"/>
  <c r="O100" i="11"/>
  <c r="P100" i="11"/>
  <c r="Q100" i="11"/>
  <c r="R100" i="11"/>
  <c r="L101" i="11"/>
  <c r="M101" i="11"/>
  <c r="S101" i="11" s="1"/>
  <c r="N101" i="11"/>
  <c r="O101" i="11"/>
  <c r="P101" i="11"/>
  <c r="Q101" i="11"/>
  <c r="R101" i="11"/>
  <c r="U101" i="11"/>
  <c r="V101" i="11"/>
  <c r="L102" i="11"/>
  <c r="M102" i="11"/>
  <c r="N102" i="11"/>
  <c r="O102" i="11"/>
  <c r="P102" i="11"/>
  <c r="Q102" i="11"/>
  <c r="R102" i="11"/>
  <c r="V102" i="11" s="1"/>
  <c r="S102" i="11"/>
  <c r="T102" i="11"/>
  <c r="U102" i="11"/>
  <c r="L103" i="11"/>
  <c r="M103" i="11"/>
  <c r="N103" i="11"/>
  <c r="O103" i="11"/>
  <c r="P103" i="11"/>
  <c r="U103" i="11" s="1"/>
  <c r="Q103" i="11"/>
  <c r="R103" i="11"/>
  <c r="T103" i="11"/>
  <c r="L104" i="11"/>
  <c r="M104" i="11"/>
  <c r="N104" i="11"/>
  <c r="O104" i="11"/>
  <c r="P104" i="11"/>
  <c r="Q104" i="11"/>
  <c r="R104" i="11"/>
  <c r="S104" i="11"/>
  <c r="V104" i="11" s="1"/>
  <c r="T104" i="11"/>
  <c r="U104" i="11"/>
  <c r="L105" i="11"/>
  <c r="M105" i="11"/>
  <c r="N105" i="11"/>
  <c r="O105" i="11"/>
  <c r="P105" i="11"/>
  <c r="U105" i="11" s="1"/>
  <c r="Q105" i="11"/>
  <c r="R105" i="11"/>
  <c r="T105" i="11"/>
  <c r="L106" i="11"/>
  <c r="M106" i="11"/>
  <c r="N106" i="11"/>
  <c r="O106" i="11"/>
  <c r="P106" i="11"/>
  <c r="Q106" i="11"/>
  <c r="R106" i="11"/>
  <c r="U106" i="11"/>
  <c r="L107" i="11"/>
  <c r="M107" i="11"/>
  <c r="S107" i="11" s="1"/>
  <c r="N107" i="11"/>
  <c r="O107" i="11"/>
  <c r="P107" i="11"/>
  <c r="Q107" i="11"/>
  <c r="R107" i="11"/>
  <c r="U107" i="11"/>
  <c r="L108" i="11"/>
  <c r="M108" i="11"/>
  <c r="T108" i="11" s="1"/>
  <c r="N108" i="11"/>
  <c r="O108" i="11"/>
  <c r="P108" i="11"/>
  <c r="Q108" i="11"/>
  <c r="R108" i="11"/>
  <c r="L109" i="11"/>
  <c r="M109" i="11"/>
  <c r="S109" i="11" s="1"/>
  <c r="N109" i="11"/>
  <c r="O109" i="11"/>
  <c r="P109" i="11"/>
  <c r="Q109" i="11"/>
  <c r="R109" i="11"/>
  <c r="U109" i="11"/>
  <c r="V109" i="11"/>
  <c r="L110" i="11"/>
  <c r="M110" i="11"/>
  <c r="N110" i="11"/>
  <c r="O110" i="11"/>
  <c r="P110" i="11"/>
  <c r="Q110" i="11"/>
  <c r="R110" i="11"/>
  <c r="V110" i="11" s="1"/>
  <c r="S110" i="11"/>
  <c r="T110" i="11"/>
  <c r="U110" i="11"/>
  <c r="L111" i="11"/>
  <c r="M111" i="11"/>
  <c r="N111" i="11"/>
  <c r="O111" i="11"/>
  <c r="P111" i="11"/>
  <c r="U111" i="11" s="1"/>
  <c r="Q111" i="11"/>
  <c r="R111" i="11"/>
  <c r="T111" i="11"/>
  <c r="L112" i="11"/>
  <c r="M112" i="11"/>
  <c r="S112" i="11" s="1"/>
  <c r="V112" i="11" s="1"/>
  <c r="N112" i="11"/>
  <c r="O112" i="11"/>
  <c r="P112" i="11"/>
  <c r="Q112" i="11"/>
  <c r="R112" i="11"/>
  <c r="T112" i="11"/>
  <c r="U112" i="11"/>
  <c r="L113" i="11"/>
  <c r="M113" i="11"/>
  <c r="N113" i="11"/>
  <c r="O113" i="11"/>
  <c r="P113" i="11"/>
  <c r="U113" i="11" s="1"/>
  <c r="Q113" i="11"/>
  <c r="R113" i="11"/>
  <c r="V113" i="11" s="1"/>
  <c r="S113" i="11"/>
  <c r="T113" i="11"/>
  <c r="L114" i="11"/>
  <c r="M114" i="11"/>
  <c r="N114" i="11"/>
  <c r="O114" i="11"/>
  <c r="P114" i="11"/>
  <c r="Q114" i="11"/>
  <c r="R114" i="11"/>
  <c r="U114" i="11"/>
  <c r="L115" i="11"/>
  <c r="M115" i="11"/>
  <c r="N115" i="11"/>
  <c r="O115" i="11"/>
  <c r="P115" i="11"/>
  <c r="Q115" i="11"/>
  <c r="R115" i="11"/>
  <c r="V115" i="11" s="1"/>
  <c r="S115" i="11"/>
  <c r="T115" i="11"/>
  <c r="U115" i="11"/>
  <c r="L116" i="11"/>
  <c r="M116" i="11"/>
  <c r="T116" i="11" s="1"/>
  <c r="N116" i="11"/>
  <c r="O116" i="11"/>
  <c r="P116" i="11"/>
  <c r="Q116" i="11"/>
  <c r="R116" i="11"/>
  <c r="L117" i="11"/>
  <c r="M117" i="11"/>
  <c r="S117" i="11" s="1"/>
  <c r="N117" i="11"/>
  <c r="O117" i="11"/>
  <c r="P117" i="11"/>
  <c r="Q117" i="11"/>
  <c r="R117" i="11"/>
  <c r="U117" i="11"/>
  <c r="V117" i="11"/>
  <c r="L118" i="11"/>
  <c r="M118" i="11"/>
  <c r="N118" i="11"/>
  <c r="O118" i="11"/>
  <c r="P118" i="11"/>
  <c r="Q118" i="11"/>
  <c r="R118" i="11"/>
  <c r="S118" i="11"/>
  <c r="T118" i="11"/>
  <c r="U118" i="11"/>
  <c r="L119" i="11"/>
  <c r="M119" i="11"/>
  <c r="S119" i="11" s="1"/>
  <c r="V119" i="11" s="1"/>
  <c r="N119" i="11"/>
  <c r="O119" i="11"/>
  <c r="P119" i="11"/>
  <c r="U119" i="11" s="1"/>
  <c r="Q119" i="11"/>
  <c r="R119" i="11"/>
  <c r="L120" i="11"/>
  <c r="M120" i="11"/>
  <c r="S120" i="11" s="1"/>
  <c r="V120" i="11" s="1"/>
  <c r="N120" i="11"/>
  <c r="O120" i="11"/>
  <c r="P120" i="11"/>
  <c r="Q120" i="11"/>
  <c r="R120" i="11"/>
  <c r="U120" i="11"/>
  <c r="L121" i="11"/>
  <c r="M121" i="11"/>
  <c r="N121" i="11"/>
  <c r="O121" i="11"/>
  <c r="P121" i="11"/>
  <c r="U121" i="11" s="1"/>
  <c r="Q121" i="11"/>
  <c r="R121" i="11"/>
  <c r="V121" i="11" s="1"/>
  <c r="S121" i="11"/>
  <c r="T121" i="11"/>
  <c r="L122" i="11"/>
  <c r="M122" i="11"/>
  <c r="N122" i="11"/>
  <c r="O122" i="11"/>
  <c r="P122" i="11"/>
  <c r="U122" i="11" s="1"/>
  <c r="Q122" i="11"/>
  <c r="R122" i="11"/>
  <c r="L123" i="11"/>
  <c r="M123" i="11"/>
  <c r="S123" i="11" s="1"/>
  <c r="N123" i="11"/>
  <c r="O123" i="11"/>
  <c r="P123" i="11"/>
  <c r="Q123" i="11"/>
  <c r="R123" i="11"/>
  <c r="U123" i="11"/>
  <c r="L124" i="11"/>
  <c r="M124" i="11"/>
  <c r="T124" i="11" s="1"/>
  <c r="N124" i="11"/>
  <c r="O124" i="11"/>
  <c r="P124" i="11"/>
  <c r="Q124" i="11"/>
  <c r="R124" i="11"/>
  <c r="L125" i="11"/>
  <c r="M125" i="11"/>
  <c r="S125" i="11" s="1"/>
  <c r="N125" i="11"/>
  <c r="O125" i="11"/>
  <c r="P125" i="11"/>
  <c r="Q125" i="11"/>
  <c r="R125" i="11"/>
  <c r="U125" i="11"/>
  <c r="V125" i="11"/>
  <c r="L126" i="11"/>
  <c r="M126" i="11"/>
  <c r="N126" i="11"/>
  <c r="O126" i="11"/>
  <c r="P126" i="11"/>
  <c r="Q126" i="11"/>
  <c r="R126" i="11"/>
  <c r="V126" i="11" s="1"/>
  <c r="S126" i="11"/>
  <c r="T126" i="11"/>
  <c r="U126" i="11"/>
  <c r="L127" i="11"/>
  <c r="M127" i="11"/>
  <c r="N127" i="11"/>
  <c r="O127" i="11"/>
  <c r="P127" i="11"/>
  <c r="U127" i="11" s="1"/>
  <c r="Q127" i="11"/>
  <c r="R127" i="11"/>
  <c r="T127" i="11"/>
  <c r="L128" i="11"/>
  <c r="M128" i="11"/>
  <c r="T128" i="11" s="1"/>
  <c r="N128" i="11"/>
  <c r="O128" i="11"/>
  <c r="P128" i="11"/>
  <c r="Q128" i="11"/>
  <c r="R128" i="11"/>
  <c r="S128" i="11"/>
  <c r="V128" i="11" s="1"/>
  <c r="U128" i="11"/>
  <c r="L129" i="11"/>
  <c r="M129" i="11"/>
  <c r="N129" i="11"/>
  <c r="O129" i="11"/>
  <c r="P129" i="11"/>
  <c r="U129" i="11" s="1"/>
  <c r="Q129" i="11"/>
  <c r="R129" i="11"/>
  <c r="T129" i="11"/>
  <c r="L130" i="11"/>
  <c r="M130" i="11"/>
  <c r="N130" i="11"/>
  <c r="O130" i="11"/>
  <c r="P130" i="11"/>
  <c r="Q130" i="11"/>
  <c r="R130" i="11"/>
  <c r="U130" i="11"/>
  <c r="L131" i="11"/>
  <c r="M131" i="11"/>
  <c r="S131" i="11" s="1"/>
  <c r="N131" i="11"/>
  <c r="O131" i="11"/>
  <c r="P131" i="11"/>
  <c r="Q131" i="11"/>
  <c r="R131" i="11"/>
  <c r="U131" i="11"/>
  <c r="L132" i="11"/>
  <c r="M132" i="11"/>
  <c r="T132" i="11" s="1"/>
  <c r="N132" i="11"/>
  <c r="O132" i="11"/>
  <c r="P132" i="11"/>
  <c r="Q132" i="11"/>
  <c r="R132" i="11"/>
  <c r="L133" i="11"/>
  <c r="M133" i="11"/>
  <c r="S133" i="11" s="1"/>
  <c r="N133" i="11"/>
  <c r="O133" i="11"/>
  <c r="P133" i="11"/>
  <c r="Q133" i="11"/>
  <c r="R133" i="11"/>
  <c r="U133" i="11"/>
  <c r="V133" i="11"/>
  <c r="L134" i="11"/>
  <c r="M134" i="11"/>
  <c r="T134" i="11" s="1"/>
  <c r="N134" i="11"/>
  <c r="O134" i="11"/>
  <c r="P134" i="11"/>
  <c r="Q134" i="11"/>
  <c r="R134" i="11"/>
  <c r="V134" i="11" s="1"/>
  <c r="S134" i="11"/>
  <c r="U134" i="11"/>
  <c r="L135" i="11"/>
  <c r="M135" i="11"/>
  <c r="N135" i="11"/>
  <c r="O135" i="11"/>
  <c r="P135" i="11"/>
  <c r="U135" i="11" s="1"/>
  <c r="Q135" i="11"/>
  <c r="R135" i="11"/>
  <c r="L136" i="11"/>
  <c r="M136" i="11"/>
  <c r="S136" i="11" s="1"/>
  <c r="V136" i="11" s="1"/>
  <c r="N136" i="11"/>
  <c r="O136" i="11"/>
  <c r="P136" i="11"/>
  <c r="Q136" i="11"/>
  <c r="R136" i="11"/>
  <c r="U136" i="11"/>
  <c r="L137" i="11"/>
  <c r="M137" i="11"/>
  <c r="N137" i="11"/>
  <c r="O137" i="11"/>
  <c r="P137" i="11"/>
  <c r="U137" i="11" s="1"/>
  <c r="Q137" i="11"/>
  <c r="R137" i="11"/>
  <c r="V137" i="11" s="1"/>
  <c r="S137" i="11"/>
  <c r="T137" i="11"/>
  <c r="L138" i="11"/>
  <c r="M138" i="11"/>
  <c r="N138" i="11"/>
  <c r="O138" i="11"/>
  <c r="P138" i="11"/>
  <c r="Q138" i="11"/>
  <c r="R138" i="11"/>
  <c r="U138" i="11"/>
  <c r="L139" i="11"/>
  <c r="M139" i="11"/>
  <c r="N139" i="11"/>
  <c r="O139" i="11"/>
  <c r="P139" i="11"/>
  <c r="Q139" i="11"/>
  <c r="R139" i="11"/>
  <c r="V139" i="11" s="1"/>
  <c r="S139" i="11"/>
  <c r="T139" i="11"/>
  <c r="U139" i="11"/>
  <c r="L140" i="11"/>
  <c r="M140" i="11"/>
  <c r="T140" i="11" s="1"/>
  <c r="N140" i="11"/>
  <c r="O140" i="11"/>
  <c r="P140" i="11"/>
  <c r="U140" i="11" s="1"/>
  <c r="Q140" i="11"/>
  <c r="R140" i="11"/>
  <c r="L141" i="11"/>
  <c r="M141" i="11"/>
  <c r="N141" i="11"/>
  <c r="O141" i="11"/>
  <c r="P141" i="11"/>
  <c r="U141" i="11" s="1"/>
  <c r="Q141" i="11"/>
  <c r="R141" i="11"/>
  <c r="L142" i="11"/>
  <c r="M142" i="11"/>
  <c r="T142" i="11" s="1"/>
  <c r="N142" i="11"/>
  <c r="O142" i="11"/>
  <c r="P142" i="11"/>
  <c r="Q142" i="11"/>
  <c r="R142" i="11"/>
  <c r="S142" i="11"/>
  <c r="U142" i="11"/>
  <c r="L143" i="11"/>
  <c r="M143" i="11"/>
  <c r="S143" i="11" s="1"/>
  <c r="N143" i="11"/>
  <c r="O143" i="11"/>
  <c r="P143" i="11"/>
  <c r="Q143" i="11"/>
  <c r="R143" i="11"/>
  <c r="U143" i="11"/>
  <c r="V143" i="11"/>
  <c r="L144" i="11"/>
  <c r="M144" i="11"/>
  <c r="N144" i="11"/>
  <c r="O144" i="11"/>
  <c r="P144" i="11"/>
  <c r="Q144" i="11"/>
  <c r="R144" i="11"/>
  <c r="V144" i="11" s="1"/>
  <c r="S144" i="11"/>
  <c r="T144" i="11"/>
  <c r="U144" i="11"/>
  <c r="L145" i="11"/>
  <c r="M145" i="11"/>
  <c r="N145" i="11"/>
  <c r="O145" i="11"/>
  <c r="P145" i="11"/>
  <c r="U145" i="11" s="1"/>
  <c r="Q145" i="11"/>
  <c r="R145" i="11"/>
  <c r="T145" i="11"/>
  <c r="L146" i="11"/>
  <c r="M146" i="11"/>
  <c r="T146" i="11" s="1"/>
  <c r="N146" i="11"/>
  <c r="O146" i="11"/>
  <c r="P146" i="11"/>
  <c r="Q146" i="11"/>
  <c r="R146" i="11"/>
  <c r="S146" i="11"/>
  <c r="U146" i="11"/>
  <c r="V146" i="11"/>
  <c r="L147" i="11"/>
  <c r="M147" i="11"/>
  <c r="N147" i="11"/>
  <c r="O147" i="11"/>
  <c r="P147" i="11"/>
  <c r="U147" i="11" s="1"/>
  <c r="Q147" i="11"/>
  <c r="R147" i="11"/>
  <c r="V147" i="11" s="1"/>
  <c r="S147" i="11"/>
  <c r="T147" i="11"/>
  <c r="L148" i="11"/>
  <c r="M148" i="11"/>
  <c r="T148" i="11" s="1"/>
  <c r="N148" i="11"/>
  <c r="O148" i="11"/>
  <c r="P148" i="11"/>
  <c r="U148" i="11" s="1"/>
  <c r="Q148" i="11"/>
  <c r="R148" i="11"/>
  <c r="L149" i="11"/>
  <c r="M149" i="11"/>
  <c r="T149" i="11" s="1"/>
  <c r="N149" i="11"/>
  <c r="O149" i="11"/>
  <c r="P149" i="11"/>
  <c r="Q149" i="11"/>
  <c r="R149" i="11"/>
  <c r="S149" i="11"/>
  <c r="U149" i="11"/>
  <c r="V149" i="11"/>
  <c r="L150" i="11"/>
  <c r="M150" i="11"/>
  <c r="N150" i="11"/>
  <c r="O150" i="11"/>
  <c r="P150" i="11"/>
  <c r="U150" i="11" s="1"/>
  <c r="Q150" i="11"/>
  <c r="R150" i="11"/>
  <c r="S150" i="11"/>
  <c r="T150" i="11"/>
  <c r="L151" i="11"/>
  <c r="M151" i="11"/>
  <c r="N151" i="11"/>
  <c r="O151" i="11"/>
  <c r="P151" i="11"/>
  <c r="U151" i="11" s="1"/>
  <c r="Q151" i="11"/>
  <c r="R151" i="11"/>
  <c r="L152" i="11"/>
  <c r="M152" i="11"/>
  <c r="S152" i="11" s="1"/>
  <c r="V152" i="11" s="1"/>
  <c r="N152" i="11"/>
  <c r="O152" i="11"/>
  <c r="P152" i="11"/>
  <c r="Q152" i="11"/>
  <c r="R152" i="11"/>
  <c r="T152" i="11"/>
  <c r="U152" i="11"/>
  <c r="L153" i="11"/>
  <c r="M153" i="11"/>
  <c r="N153" i="11"/>
  <c r="O153" i="11"/>
  <c r="P153" i="11"/>
  <c r="U153" i="11" s="1"/>
  <c r="Q153" i="11"/>
  <c r="R153" i="11"/>
  <c r="S153" i="11"/>
  <c r="V153" i="11" s="1"/>
  <c r="T153" i="11"/>
  <c r="L154" i="11"/>
  <c r="M154" i="11"/>
  <c r="T154" i="11" s="1"/>
  <c r="N154" i="11"/>
  <c r="O154" i="11"/>
  <c r="P154" i="11"/>
  <c r="U154" i="11" s="1"/>
  <c r="Q154" i="11"/>
  <c r="R154" i="11"/>
  <c r="S154" i="11"/>
  <c r="V154" i="11" s="1"/>
  <c r="L155" i="11"/>
  <c r="M155" i="11"/>
  <c r="S155" i="11" s="1"/>
  <c r="V155" i="11" s="1"/>
  <c r="N155" i="11"/>
  <c r="O155" i="11"/>
  <c r="P155" i="11"/>
  <c r="U155" i="11" s="1"/>
  <c r="Q155" i="11"/>
  <c r="R155" i="11"/>
  <c r="T155" i="11"/>
  <c r="L156" i="11"/>
  <c r="M156" i="11"/>
  <c r="T156" i="11" s="1"/>
  <c r="N156" i="11"/>
  <c r="O156" i="11"/>
  <c r="P156" i="11"/>
  <c r="Q156" i="11"/>
  <c r="R156" i="11"/>
  <c r="S156" i="11"/>
  <c r="V156" i="11" s="1"/>
  <c r="U156" i="11"/>
  <c r="L157" i="11"/>
  <c r="M157" i="11"/>
  <c r="T157" i="11" s="1"/>
  <c r="N157" i="11"/>
  <c r="O157" i="11"/>
  <c r="P157" i="11"/>
  <c r="U157" i="11" s="1"/>
  <c r="Q157" i="11"/>
  <c r="R157" i="11"/>
  <c r="V157" i="11" s="1"/>
  <c r="S157" i="11"/>
  <c r="L158" i="11"/>
  <c r="M158" i="11"/>
  <c r="S158" i="11" s="1"/>
  <c r="N158" i="11"/>
  <c r="O158" i="11"/>
  <c r="P158" i="11"/>
  <c r="U158" i="11" s="1"/>
  <c r="Q158" i="11"/>
  <c r="R158" i="11"/>
  <c r="T158" i="11"/>
  <c r="L159" i="11"/>
  <c r="M159" i="11"/>
  <c r="S159" i="11" s="1"/>
  <c r="N159" i="11"/>
  <c r="O159" i="11"/>
  <c r="P159" i="11"/>
  <c r="Q159" i="11"/>
  <c r="R159" i="11"/>
  <c r="U159" i="11"/>
  <c r="V159" i="11"/>
  <c r="L160" i="11"/>
  <c r="M160" i="11"/>
  <c r="N160" i="11"/>
  <c r="O160" i="11"/>
  <c r="P160" i="11"/>
  <c r="Q160" i="11"/>
  <c r="R160" i="11"/>
  <c r="V160" i="11" s="1"/>
  <c r="S160" i="11"/>
  <c r="T160" i="11"/>
  <c r="U160" i="11"/>
  <c r="L161" i="11"/>
  <c r="M161" i="11"/>
  <c r="N161" i="11"/>
  <c r="O161" i="11"/>
  <c r="P161" i="11"/>
  <c r="U161" i="11" s="1"/>
  <c r="Q161" i="11"/>
  <c r="R161" i="11"/>
  <c r="T161" i="11"/>
  <c r="L162" i="11"/>
  <c r="M162" i="11"/>
  <c r="T162" i="11" s="1"/>
  <c r="N162" i="11"/>
  <c r="O162" i="11"/>
  <c r="P162" i="11"/>
  <c r="Q162" i="11"/>
  <c r="R162" i="11"/>
  <c r="S162" i="11"/>
  <c r="U162" i="11"/>
  <c r="V162" i="11"/>
  <c r="L163" i="11"/>
  <c r="M163" i="11"/>
  <c r="N163" i="11"/>
  <c r="O163" i="11"/>
  <c r="P163" i="11"/>
  <c r="U163" i="11" s="1"/>
  <c r="Q163" i="11"/>
  <c r="R163" i="11"/>
  <c r="V163" i="11" s="1"/>
  <c r="S163" i="11"/>
  <c r="T163" i="11"/>
  <c r="L164" i="11"/>
  <c r="M164" i="11"/>
  <c r="T164" i="11" s="1"/>
  <c r="N164" i="11"/>
  <c r="O164" i="11"/>
  <c r="P164" i="11"/>
  <c r="U164" i="11" s="1"/>
  <c r="Q164" i="11"/>
  <c r="R164" i="11"/>
  <c r="L165" i="11"/>
  <c r="M165" i="11"/>
  <c r="T165" i="11" s="1"/>
  <c r="N165" i="11"/>
  <c r="O165" i="11"/>
  <c r="P165" i="11"/>
  <c r="Q165" i="11"/>
  <c r="R165" i="11"/>
  <c r="S165" i="11"/>
  <c r="U165" i="11"/>
  <c r="V165" i="11"/>
  <c r="L166" i="11"/>
  <c r="M166" i="11"/>
  <c r="N166" i="11"/>
  <c r="O166" i="11"/>
  <c r="P166" i="11"/>
  <c r="U166" i="11" s="1"/>
  <c r="Q166" i="11"/>
  <c r="R166" i="11"/>
  <c r="S166" i="11"/>
  <c r="T166" i="11"/>
  <c r="L167" i="11"/>
  <c r="M167" i="11"/>
  <c r="N167" i="11"/>
  <c r="O167" i="11"/>
  <c r="P167" i="11"/>
  <c r="U167" i="11" s="1"/>
  <c r="Q167" i="11"/>
  <c r="R167" i="11"/>
  <c r="L168" i="11"/>
  <c r="M168" i="11"/>
  <c r="S168" i="11" s="1"/>
  <c r="V168" i="11" s="1"/>
  <c r="N168" i="11"/>
  <c r="O168" i="11"/>
  <c r="P168" i="11"/>
  <c r="Q168" i="11"/>
  <c r="R168" i="11"/>
  <c r="T168" i="11"/>
  <c r="U168" i="11"/>
  <c r="L169" i="11"/>
  <c r="M169" i="11"/>
  <c r="N169" i="11"/>
  <c r="O169" i="11"/>
  <c r="P169" i="11"/>
  <c r="U169" i="11" s="1"/>
  <c r="Q169" i="11"/>
  <c r="R169" i="11"/>
  <c r="S169" i="11"/>
  <c r="T169" i="11"/>
  <c r="V169" i="11"/>
  <c r="L170" i="11"/>
  <c r="M170" i="11"/>
  <c r="N170" i="11"/>
  <c r="O170" i="11"/>
  <c r="P170" i="11"/>
  <c r="U170" i="11" s="1"/>
  <c r="Q170" i="11"/>
  <c r="R170" i="11"/>
  <c r="S170" i="11"/>
  <c r="V170" i="11" s="1"/>
  <c r="T170" i="11"/>
  <c r="L171" i="11"/>
  <c r="M171" i="11"/>
  <c r="S171" i="11" s="1"/>
  <c r="V171" i="11" s="1"/>
  <c r="N171" i="11"/>
  <c r="O171" i="11"/>
  <c r="P171" i="11"/>
  <c r="U171" i="11" s="1"/>
  <c r="Q171" i="11"/>
  <c r="R171" i="11"/>
  <c r="T171" i="11"/>
  <c r="L172" i="11"/>
  <c r="M172" i="11"/>
  <c r="T172" i="11" s="1"/>
  <c r="N172" i="11"/>
  <c r="O172" i="11"/>
  <c r="P172" i="11"/>
  <c r="Q172" i="11"/>
  <c r="R172" i="11"/>
  <c r="U172" i="11"/>
  <c r="L173" i="11"/>
  <c r="M173" i="11"/>
  <c r="N173" i="11"/>
  <c r="O173" i="11"/>
  <c r="P173" i="11"/>
  <c r="U173" i="11" s="1"/>
  <c r="Q173" i="11"/>
  <c r="R173" i="11"/>
  <c r="V173" i="11" s="1"/>
  <c r="S173" i="11"/>
  <c r="T173" i="11"/>
  <c r="L174" i="11"/>
  <c r="M174" i="11"/>
  <c r="S174" i="11" s="1"/>
  <c r="N174" i="11"/>
  <c r="O174" i="11"/>
  <c r="P174" i="11"/>
  <c r="U174" i="11" s="1"/>
  <c r="Q174" i="11"/>
  <c r="R174" i="11"/>
  <c r="T174" i="11"/>
  <c r="L175" i="11"/>
  <c r="M175" i="11"/>
  <c r="S175" i="11" s="1"/>
  <c r="N175" i="11"/>
  <c r="O175" i="11"/>
  <c r="P175" i="11"/>
  <c r="Q175" i="11"/>
  <c r="R175" i="11"/>
  <c r="U175" i="11"/>
  <c r="L176" i="11"/>
  <c r="M176" i="11"/>
  <c r="N176" i="11"/>
  <c r="O176" i="11"/>
  <c r="P176" i="11"/>
  <c r="U176" i="11" s="1"/>
  <c r="Q176" i="11"/>
  <c r="R176" i="11"/>
  <c r="V176" i="11" s="1"/>
  <c r="S176" i="11"/>
  <c r="T176" i="11"/>
  <c r="L177" i="11"/>
  <c r="M177" i="11"/>
  <c r="S177" i="11" s="1"/>
  <c r="V177" i="11" s="1"/>
  <c r="N177" i="11"/>
  <c r="O177" i="11"/>
  <c r="P177" i="11"/>
  <c r="U177" i="11" s="1"/>
  <c r="Q177" i="11"/>
  <c r="R177" i="11"/>
  <c r="T177" i="11"/>
  <c r="L178" i="11"/>
  <c r="M178" i="11"/>
  <c r="N178" i="11"/>
  <c r="O178" i="11"/>
  <c r="P178" i="11"/>
  <c r="Q178" i="11"/>
  <c r="R178" i="11"/>
  <c r="V178" i="11" s="1"/>
  <c r="S178" i="11"/>
  <c r="T178" i="11"/>
  <c r="U178" i="11"/>
  <c r="L179" i="11"/>
  <c r="M179" i="11"/>
  <c r="N179" i="11"/>
  <c r="O179" i="11"/>
  <c r="P179" i="11"/>
  <c r="S179" i="11" s="1"/>
  <c r="V179" i="11" s="1"/>
  <c r="Q179" i="11"/>
  <c r="R179" i="11"/>
  <c r="T179" i="11"/>
  <c r="L180" i="11"/>
  <c r="M180" i="11"/>
  <c r="T180" i="11" s="1"/>
  <c r="N180" i="11"/>
  <c r="O180" i="11"/>
  <c r="P180" i="11"/>
  <c r="Q180" i="11"/>
  <c r="R180" i="11"/>
  <c r="S180" i="11"/>
  <c r="U180" i="11"/>
  <c r="V180" i="11"/>
  <c r="L181" i="11"/>
  <c r="M181" i="11"/>
  <c r="N181" i="11"/>
  <c r="O181" i="11"/>
  <c r="P181" i="11"/>
  <c r="U181" i="11" s="1"/>
  <c r="Q181" i="11"/>
  <c r="R181" i="11"/>
  <c r="V181" i="11" s="1"/>
  <c r="S181" i="11"/>
  <c r="T181" i="11"/>
  <c r="L182" i="11"/>
  <c r="M182" i="11"/>
  <c r="S182" i="11" s="1"/>
  <c r="V182" i="11" s="1"/>
  <c r="N182" i="11"/>
  <c r="O182" i="11"/>
  <c r="P182" i="11"/>
  <c r="U182" i="11" s="1"/>
  <c r="Q182" i="11"/>
  <c r="R182" i="11"/>
  <c r="L183" i="11"/>
  <c r="M183" i="11"/>
  <c r="S183" i="11" s="1"/>
  <c r="N183" i="11"/>
  <c r="O183" i="11"/>
  <c r="P183" i="11"/>
  <c r="Q183" i="11"/>
  <c r="R183" i="11"/>
  <c r="U183" i="11"/>
  <c r="L184" i="11"/>
  <c r="M184" i="11"/>
  <c r="N184" i="11"/>
  <c r="O184" i="11"/>
  <c r="P184" i="11"/>
  <c r="U184" i="11" s="1"/>
  <c r="Q184" i="11"/>
  <c r="R184" i="11"/>
  <c r="V184" i="11" s="1"/>
  <c r="S184" i="11"/>
  <c r="T184" i="11"/>
  <c r="L185" i="11"/>
  <c r="M185" i="11"/>
  <c r="S185" i="11" s="1"/>
  <c r="V185" i="11" s="1"/>
  <c r="N185" i="11"/>
  <c r="O185" i="11"/>
  <c r="P185" i="11"/>
  <c r="U185" i="11" s="1"/>
  <c r="Q185" i="11"/>
  <c r="R185" i="11"/>
  <c r="T185" i="11"/>
  <c r="L186" i="11"/>
  <c r="M186" i="11"/>
  <c r="N186" i="11"/>
  <c r="O186" i="11"/>
  <c r="P186" i="11"/>
  <c r="Q186" i="11"/>
  <c r="R186" i="11"/>
  <c r="V186" i="11" s="1"/>
  <c r="S186" i="11"/>
  <c r="T186" i="11"/>
  <c r="U186" i="11"/>
  <c r="L187" i="11"/>
  <c r="M187" i="11"/>
  <c r="S187" i="11" s="1"/>
  <c r="V187" i="11" s="1"/>
  <c r="N187" i="11"/>
  <c r="O187" i="11"/>
  <c r="P187" i="11"/>
  <c r="U187" i="11" s="1"/>
  <c r="Q187" i="11"/>
  <c r="R187" i="11"/>
  <c r="L188" i="11"/>
  <c r="M188" i="11"/>
  <c r="T188" i="11" s="1"/>
  <c r="N188" i="11"/>
  <c r="O188" i="11"/>
  <c r="P188" i="11"/>
  <c r="Q188" i="11"/>
  <c r="R188" i="11"/>
  <c r="S188" i="11"/>
  <c r="V188" i="11" s="1"/>
  <c r="U188" i="11"/>
  <c r="L189" i="11"/>
  <c r="M189" i="11"/>
  <c r="N189" i="11"/>
  <c r="O189" i="11"/>
  <c r="P189" i="11"/>
  <c r="U189" i="11" s="1"/>
  <c r="Q189" i="11"/>
  <c r="R189" i="11"/>
  <c r="T189" i="11"/>
  <c r="L190" i="11"/>
  <c r="M190" i="11"/>
  <c r="S190" i="11" s="1"/>
  <c r="V190" i="11" s="1"/>
  <c r="N190" i="11"/>
  <c r="O190" i="11"/>
  <c r="P190" i="11"/>
  <c r="Q190" i="11"/>
  <c r="R190" i="11"/>
  <c r="U190" i="11"/>
  <c r="L191" i="11"/>
  <c r="M191" i="11"/>
  <c r="S191" i="11" s="1"/>
  <c r="N191" i="11"/>
  <c r="O191" i="11"/>
  <c r="P191" i="11"/>
  <c r="Q191" i="11"/>
  <c r="R191" i="11"/>
  <c r="U191" i="11"/>
  <c r="L192" i="11"/>
  <c r="M192" i="11"/>
  <c r="N192" i="11"/>
  <c r="O192" i="11"/>
  <c r="P192" i="11"/>
  <c r="U192" i="11" s="1"/>
  <c r="Q192" i="11"/>
  <c r="R192" i="11"/>
  <c r="V192" i="11" s="1"/>
  <c r="S192" i="11"/>
  <c r="T192" i="11"/>
  <c r="L193" i="11"/>
  <c r="M193" i="11"/>
  <c r="S193" i="11" s="1"/>
  <c r="V193" i="11" s="1"/>
  <c r="N193" i="11"/>
  <c r="O193" i="11"/>
  <c r="P193" i="11"/>
  <c r="U193" i="11" s="1"/>
  <c r="Q193" i="11"/>
  <c r="R193" i="11"/>
  <c r="T193" i="11"/>
  <c r="L194" i="11"/>
  <c r="M194" i="11"/>
  <c r="S194" i="11" s="1"/>
  <c r="N194" i="11"/>
  <c r="O194" i="11"/>
  <c r="P194" i="11"/>
  <c r="Q194" i="11"/>
  <c r="R194" i="11"/>
  <c r="V194" i="11" s="1"/>
  <c r="T194" i="11"/>
  <c r="U194" i="11"/>
  <c r="L195" i="11"/>
  <c r="M195" i="11"/>
  <c r="N195" i="11"/>
  <c r="O195" i="11"/>
  <c r="P195" i="11"/>
  <c r="S195" i="11" s="1"/>
  <c r="V195" i="11" s="1"/>
  <c r="Q195" i="11"/>
  <c r="R195" i="11"/>
  <c r="T195" i="11"/>
  <c r="L196" i="11"/>
  <c r="M196" i="11"/>
  <c r="T196" i="11" s="1"/>
  <c r="N196" i="11"/>
  <c r="O196" i="11"/>
  <c r="P196" i="11"/>
  <c r="Q196" i="11"/>
  <c r="R196" i="11"/>
  <c r="S196" i="11"/>
  <c r="U196" i="11"/>
  <c r="V196" i="11"/>
  <c r="L197" i="11"/>
  <c r="M197" i="11"/>
  <c r="N197" i="11"/>
  <c r="O197" i="11"/>
  <c r="P197" i="11"/>
  <c r="U197" i="11" s="1"/>
  <c r="Q197" i="11"/>
  <c r="R197" i="11"/>
  <c r="T197" i="11"/>
  <c r="L198" i="11"/>
  <c r="M198" i="11"/>
  <c r="N198" i="11"/>
  <c r="O198" i="11"/>
  <c r="P198" i="11"/>
  <c r="Q198" i="11"/>
  <c r="R198" i="11"/>
  <c r="U198" i="11"/>
  <c r="L199" i="11"/>
  <c r="M199" i="11"/>
  <c r="N199" i="11"/>
  <c r="O199" i="11"/>
  <c r="P199" i="11"/>
  <c r="Q199" i="11"/>
  <c r="R199" i="11"/>
  <c r="U199" i="11"/>
  <c r="L200" i="11"/>
  <c r="M200" i="11"/>
  <c r="N200" i="11"/>
  <c r="O200" i="11"/>
  <c r="P200" i="11"/>
  <c r="U200" i="11" s="1"/>
  <c r="Q200" i="11"/>
  <c r="R200" i="11"/>
  <c r="V200" i="11" s="1"/>
  <c r="S200" i="11"/>
  <c r="T200" i="11"/>
  <c r="L201" i="11"/>
  <c r="M201" i="11"/>
  <c r="S201" i="11" s="1"/>
  <c r="V201" i="11" s="1"/>
  <c r="N201" i="11"/>
  <c r="O201" i="11"/>
  <c r="P201" i="11"/>
  <c r="U201" i="11" s="1"/>
  <c r="Q201" i="11"/>
  <c r="R201" i="11"/>
  <c r="T201" i="11"/>
  <c r="L202" i="11"/>
  <c r="M202" i="11"/>
  <c r="S202" i="11" s="1"/>
  <c r="N202" i="11"/>
  <c r="O202" i="11"/>
  <c r="P202" i="11"/>
  <c r="Q202" i="11"/>
  <c r="R202" i="11"/>
  <c r="T202" i="11"/>
  <c r="U202" i="11"/>
  <c r="L203" i="11"/>
  <c r="M203" i="11"/>
  <c r="S203" i="11" s="1"/>
  <c r="V203" i="11" s="1"/>
  <c r="N203" i="11"/>
  <c r="O203" i="11"/>
  <c r="P203" i="11"/>
  <c r="U203" i="11" s="1"/>
  <c r="Q203" i="11"/>
  <c r="R203" i="11"/>
  <c r="L204" i="11"/>
  <c r="M204" i="11"/>
  <c r="T204" i="11" s="1"/>
  <c r="N204" i="11"/>
  <c r="O204" i="11"/>
  <c r="P204" i="11"/>
  <c r="Q204" i="11"/>
  <c r="R204" i="11"/>
  <c r="S204" i="11"/>
  <c r="U204" i="11"/>
  <c r="V204" i="11"/>
  <c r="L205" i="11"/>
  <c r="M205" i="11"/>
  <c r="N205" i="11"/>
  <c r="O205" i="11"/>
  <c r="P205" i="11"/>
  <c r="U205" i="11" s="1"/>
  <c r="Q205" i="11"/>
  <c r="R205" i="11"/>
  <c r="S205" i="11"/>
  <c r="T205" i="11"/>
  <c r="L206" i="11"/>
  <c r="M206" i="11"/>
  <c r="N206" i="11"/>
  <c r="O206" i="11"/>
  <c r="P206" i="11"/>
  <c r="U206" i="11" s="1"/>
  <c r="Q206" i="11"/>
  <c r="R206" i="11"/>
  <c r="L207" i="11"/>
  <c r="M207" i="11"/>
  <c r="N207" i="11"/>
  <c r="O207" i="11"/>
  <c r="P207" i="11"/>
  <c r="Q207" i="11"/>
  <c r="R207" i="11"/>
  <c r="U207" i="11"/>
  <c r="L208" i="11"/>
  <c r="M208" i="11"/>
  <c r="N208" i="11"/>
  <c r="O208" i="11"/>
  <c r="P208" i="11"/>
  <c r="U208" i="11" s="1"/>
  <c r="Q208" i="11"/>
  <c r="R208" i="11"/>
  <c r="V208" i="11" s="1"/>
  <c r="S208" i="11"/>
  <c r="T208" i="11"/>
  <c r="L209" i="11"/>
  <c r="M209" i="11"/>
  <c r="S209" i="11" s="1"/>
  <c r="V209" i="11" s="1"/>
  <c r="N209" i="11"/>
  <c r="O209" i="11"/>
  <c r="P209" i="11"/>
  <c r="U209" i="11" s="1"/>
  <c r="Q209" i="11"/>
  <c r="R209" i="11"/>
  <c r="T209" i="11"/>
  <c r="L210" i="11"/>
  <c r="M210" i="11"/>
  <c r="S210" i="11" s="1"/>
  <c r="N210" i="11"/>
  <c r="O210" i="11"/>
  <c r="P210" i="11"/>
  <c r="Q210" i="11"/>
  <c r="R210" i="11"/>
  <c r="T210" i="11"/>
  <c r="U210" i="11"/>
  <c r="L211" i="11"/>
  <c r="M211" i="11"/>
  <c r="N211" i="11"/>
  <c r="O211" i="11"/>
  <c r="P211" i="11"/>
  <c r="S211" i="11" s="1"/>
  <c r="V211" i="11" s="1"/>
  <c r="Q211" i="11"/>
  <c r="R211" i="11"/>
  <c r="T211" i="11"/>
  <c r="L212" i="11"/>
  <c r="M212" i="11"/>
  <c r="T212" i="11" s="1"/>
  <c r="N212" i="11"/>
  <c r="O212" i="11"/>
  <c r="P212" i="11"/>
  <c r="Q212" i="11"/>
  <c r="R212" i="11"/>
  <c r="S212" i="11"/>
  <c r="U212" i="11"/>
  <c r="V212" i="11"/>
  <c r="L213" i="11"/>
  <c r="M213" i="11"/>
  <c r="N213" i="11"/>
  <c r="O213" i="11"/>
  <c r="P213" i="11"/>
  <c r="U213" i="11" s="1"/>
  <c r="Q213" i="11"/>
  <c r="R213" i="11"/>
  <c r="V213" i="11" s="1"/>
  <c r="S213" i="11"/>
  <c r="T213" i="11"/>
  <c r="L214" i="11"/>
  <c r="M214" i="11"/>
  <c r="N214" i="11"/>
  <c r="O214" i="11"/>
  <c r="P214" i="11"/>
  <c r="Q214" i="11"/>
  <c r="R214" i="11"/>
  <c r="U214" i="11"/>
  <c r="L215" i="11"/>
  <c r="M215" i="11"/>
  <c r="S215" i="11" s="1"/>
  <c r="N215" i="11"/>
  <c r="O215" i="11"/>
  <c r="P215" i="11"/>
  <c r="Q215" i="11"/>
  <c r="R215" i="11"/>
  <c r="V215" i="11" s="1"/>
  <c r="T215" i="11"/>
  <c r="U215" i="11"/>
  <c r="L216" i="11"/>
  <c r="M216" i="11"/>
  <c r="N216" i="11"/>
  <c r="O216" i="11"/>
  <c r="P216" i="11"/>
  <c r="U216" i="11" s="1"/>
  <c r="Q216" i="11"/>
  <c r="R216" i="11"/>
  <c r="V216" i="11" s="1"/>
  <c r="S216" i="11"/>
  <c r="T216" i="11"/>
  <c r="L217" i="11"/>
  <c r="M217" i="11"/>
  <c r="N217" i="11"/>
  <c r="O217" i="11"/>
  <c r="P217" i="11"/>
  <c r="U217" i="11" s="1"/>
  <c r="Q217" i="11"/>
  <c r="R217" i="11"/>
  <c r="T217" i="11"/>
  <c r="L218" i="11"/>
  <c r="M218" i="11"/>
  <c r="S218" i="11" s="1"/>
  <c r="N218" i="11"/>
  <c r="O218" i="11"/>
  <c r="P218" i="11"/>
  <c r="Q218" i="11"/>
  <c r="R218" i="11"/>
  <c r="U218" i="11"/>
  <c r="L219" i="11"/>
  <c r="M219" i="11"/>
  <c r="S219" i="11" s="1"/>
  <c r="V219" i="11" s="1"/>
  <c r="N219" i="11"/>
  <c r="O219" i="11"/>
  <c r="P219" i="11"/>
  <c r="U219" i="11" s="1"/>
  <c r="Q219" i="11"/>
  <c r="R219" i="11"/>
  <c r="T219" i="11"/>
  <c r="L220" i="11"/>
  <c r="M220" i="11"/>
  <c r="T220" i="11" s="1"/>
  <c r="N220" i="11"/>
  <c r="O220" i="11"/>
  <c r="P220" i="11"/>
  <c r="Q220" i="11"/>
  <c r="R220" i="11"/>
  <c r="U220" i="11"/>
  <c r="L221" i="11"/>
  <c r="M221" i="11"/>
  <c r="N221" i="11"/>
  <c r="O221" i="11"/>
  <c r="P221" i="11"/>
  <c r="U221" i="11" s="1"/>
  <c r="Q221" i="11"/>
  <c r="R221" i="11"/>
  <c r="S221" i="11"/>
  <c r="T221" i="11"/>
  <c r="L222" i="11"/>
  <c r="M222" i="11"/>
  <c r="N222" i="11"/>
  <c r="O222" i="11"/>
  <c r="P222" i="11"/>
  <c r="U222" i="11" s="1"/>
  <c r="Q222" i="11"/>
  <c r="R222" i="11"/>
  <c r="L223" i="11"/>
  <c r="M223" i="11"/>
  <c r="S223" i="11" s="1"/>
  <c r="N223" i="11"/>
  <c r="O223" i="11"/>
  <c r="P223" i="11"/>
  <c r="Q223" i="11"/>
  <c r="R223" i="11"/>
  <c r="V223" i="11" s="1"/>
  <c r="U223" i="11"/>
  <c r="L224" i="11"/>
  <c r="M224" i="11"/>
  <c r="N224" i="11"/>
  <c r="O224" i="11"/>
  <c r="P224" i="11"/>
  <c r="U224" i="11" s="1"/>
  <c r="Q224" i="11"/>
  <c r="R224" i="11"/>
  <c r="S224" i="11"/>
  <c r="T224" i="11"/>
  <c r="L225" i="11"/>
  <c r="M225" i="11"/>
  <c r="S225" i="11" s="1"/>
  <c r="N225" i="11"/>
  <c r="O225" i="11"/>
  <c r="P225" i="11"/>
  <c r="U225" i="11" s="1"/>
  <c r="Q225" i="11"/>
  <c r="R225" i="11"/>
  <c r="T225" i="11"/>
  <c r="V225" i="11"/>
  <c r="L226" i="11"/>
  <c r="M226" i="11"/>
  <c r="T226" i="11" s="1"/>
  <c r="N226" i="11"/>
  <c r="O226" i="11"/>
  <c r="P226" i="11"/>
  <c r="Q226" i="11"/>
  <c r="R226" i="11"/>
  <c r="S226" i="11"/>
  <c r="U226" i="11"/>
  <c r="L227" i="11"/>
  <c r="M227" i="11"/>
  <c r="S227" i="11" s="1"/>
  <c r="N227" i="11"/>
  <c r="O227" i="11"/>
  <c r="P227" i="11"/>
  <c r="U227" i="11" s="1"/>
  <c r="Q227" i="11"/>
  <c r="R227" i="11"/>
  <c r="V227" i="11"/>
  <c r="L228" i="11"/>
  <c r="M228" i="11"/>
  <c r="T228" i="11" s="1"/>
  <c r="N228" i="11"/>
  <c r="O228" i="11"/>
  <c r="P228" i="11"/>
  <c r="Q228" i="11"/>
  <c r="R228" i="11"/>
  <c r="S228" i="11"/>
  <c r="V228" i="11" s="1"/>
  <c r="U228" i="11"/>
  <c r="L229" i="11"/>
  <c r="M229" i="11"/>
  <c r="N229" i="11"/>
  <c r="O229" i="11"/>
  <c r="P229" i="11"/>
  <c r="U229" i="11" s="1"/>
  <c r="Q229" i="11"/>
  <c r="R229" i="11"/>
  <c r="T229" i="11"/>
  <c r="L230" i="11"/>
  <c r="M230" i="11"/>
  <c r="N230" i="11"/>
  <c r="O230" i="11"/>
  <c r="P230" i="11"/>
  <c r="U230" i="11" s="1"/>
  <c r="Q230" i="11"/>
  <c r="R230" i="11"/>
  <c r="L231" i="11"/>
  <c r="M231" i="11"/>
  <c r="S231" i="11" s="1"/>
  <c r="N231" i="11"/>
  <c r="O231" i="11"/>
  <c r="P231" i="11"/>
  <c r="Q231" i="11"/>
  <c r="R231" i="11"/>
  <c r="V231" i="11" s="1"/>
  <c r="U231" i="11"/>
  <c r="L232" i="11"/>
  <c r="M232" i="11"/>
  <c r="N232" i="11"/>
  <c r="O232" i="11"/>
  <c r="P232" i="11"/>
  <c r="U232" i="11" s="1"/>
  <c r="Q232" i="11"/>
  <c r="R232" i="11"/>
  <c r="V232" i="11" s="1"/>
  <c r="S232" i="11"/>
  <c r="T232" i="11"/>
  <c r="L233" i="11"/>
  <c r="M233" i="11"/>
  <c r="S233" i="11" s="1"/>
  <c r="N233" i="11"/>
  <c r="O233" i="11"/>
  <c r="P233" i="11"/>
  <c r="Q233" i="11"/>
  <c r="R233" i="11"/>
  <c r="T233" i="11"/>
  <c r="U233" i="11"/>
  <c r="V233" i="11"/>
  <c r="L234" i="11"/>
  <c r="M234" i="11"/>
  <c r="N234" i="11"/>
  <c r="O234" i="11"/>
  <c r="P234" i="11"/>
  <c r="Q234" i="11"/>
  <c r="R234" i="11"/>
  <c r="S234" i="11"/>
  <c r="T234" i="11"/>
  <c r="U234" i="11"/>
  <c r="L235" i="11"/>
  <c r="M235" i="11"/>
  <c r="N235" i="11"/>
  <c r="O235" i="11"/>
  <c r="P235" i="11"/>
  <c r="Q235" i="11"/>
  <c r="R235" i="11"/>
  <c r="T235" i="11"/>
  <c r="L236" i="11"/>
  <c r="M236" i="11"/>
  <c r="S236" i="11" s="1"/>
  <c r="V236" i="11" s="1"/>
  <c r="N236" i="11"/>
  <c r="O236" i="11"/>
  <c r="P236" i="11"/>
  <c r="Q236" i="11"/>
  <c r="R236" i="11"/>
  <c r="T236" i="11"/>
  <c r="U236" i="11"/>
  <c r="L237" i="11"/>
  <c r="M237" i="11"/>
  <c r="N237" i="11"/>
  <c r="O237" i="11"/>
  <c r="P237" i="11"/>
  <c r="U237" i="11" s="1"/>
  <c r="Q237" i="11"/>
  <c r="R237" i="11"/>
  <c r="S237" i="11"/>
  <c r="T237" i="11"/>
  <c r="L238" i="11"/>
  <c r="M238" i="11"/>
  <c r="N238" i="11"/>
  <c r="O238" i="11"/>
  <c r="P238" i="11"/>
  <c r="Q238" i="11"/>
  <c r="R238" i="11"/>
  <c r="U238" i="11"/>
  <c r="L239" i="11"/>
  <c r="M239" i="11"/>
  <c r="N239" i="11"/>
  <c r="O239" i="11"/>
  <c r="P239" i="11"/>
  <c r="Q239" i="11"/>
  <c r="R239" i="11"/>
  <c r="V239" i="11" s="1"/>
  <c r="S239" i="11"/>
  <c r="T239" i="11"/>
  <c r="U239" i="11"/>
  <c r="L240" i="11"/>
  <c r="M240" i="11"/>
  <c r="N240" i="11"/>
  <c r="O240" i="11"/>
  <c r="P240" i="11"/>
  <c r="U240" i="11" s="1"/>
  <c r="Q240" i="11"/>
  <c r="R240" i="11"/>
  <c r="T240" i="11"/>
  <c r="L241" i="11"/>
  <c r="M241" i="11"/>
  <c r="N241" i="11"/>
  <c r="O241" i="11"/>
  <c r="P241" i="11"/>
  <c r="U241" i="11" s="1"/>
  <c r="Q241" i="11"/>
  <c r="R241" i="11"/>
  <c r="L242" i="11"/>
  <c r="M242" i="11"/>
  <c r="N242" i="11"/>
  <c r="O242" i="11"/>
  <c r="P242" i="11"/>
  <c r="Q242" i="11"/>
  <c r="R242" i="11"/>
  <c r="S242" i="11"/>
  <c r="T242" i="11"/>
  <c r="U242" i="11"/>
  <c r="L243" i="11"/>
  <c r="M243" i="11"/>
  <c r="N243" i="11"/>
  <c r="O243" i="11"/>
  <c r="P243" i="11"/>
  <c r="U243" i="11" s="1"/>
  <c r="Q243" i="11"/>
  <c r="R243" i="11"/>
  <c r="T243" i="11"/>
  <c r="L244" i="11"/>
  <c r="M244" i="11"/>
  <c r="N244" i="11"/>
  <c r="O244" i="11"/>
  <c r="P244" i="11"/>
  <c r="Q244" i="11"/>
  <c r="R244" i="11"/>
  <c r="S244" i="11"/>
  <c r="V244" i="11" s="1"/>
  <c r="T244" i="11"/>
  <c r="U244" i="11"/>
  <c r="L245" i="11"/>
  <c r="M245" i="11"/>
  <c r="N245" i="11"/>
  <c r="O245" i="11"/>
  <c r="P245" i="11"/>
  <c r="U245" i="11" s="1"/>
  <c r="Q245" i="11"/>
  <c r="R245" i="11"/>
  <c r="T245" i="11"/>
  <c r="L246" i="11"/>
  <c r="M246" i="11"/>
  <c r="N246" i="11"/>
  <c r="O246" i="11"/>
  <c r="P246" i="11"/>
  <c r="Q246" i="11"/>
  <c r="R246" i="11"/>
  <c r="U246" i="11"/>
  <c r="L247" i="11"/>
  <c r="M247" i="11"/>
  <c r="N247" i="11"/>
  <c r="O247" i="11"/>
  <c r="P247" i="11"/>
  <c r="Q247" i="11"/>
  <c r="R247" i="11"/>
  <c r="S247" i="11"/>
  <c r="T247" i="11"/>
  <c r="U247" i="11"/>
  <c r="V247" i="11"/>
  <c r="L248" i="11"/>
  <c r="M248" i="11"/>
  <c r="T248" i="11" s="1"/>
  <c r="N248" i="11"/>
  <c r="O248" i="11"/>
  <c r="P248" i="11"/>
  <c r="U248" i="11" s="1"/>
  <c r="Q248" i="11"/>
  <c r="R248" i="11"/>
  <c r="S248" i="11"/>
  <c r="L249" i="11"/>
  <c r="M249" i="11"/>
  <c r="N249" i="11"/>
  <c r="O249" i="11"/>
  <c r="P249" i="11"/>
  <c r="U249" i="11" s="1"/>
  <c r="Q249" i="11"/>
  <c r="R249" i="11"/>
  <c r="T249" i="11"/>
  <c r="L250" i="11"/>
  <c r="M250" i="11"/>
  <c r="S250" i="11" s="1"/>
  <c r="N250" i="11"/>
  <c r="O250" i="11"/>
  <c r="P250" i="11"/>
  <c r="U250" i="11" s="1"/>
  <c r="Q250" i="11"/>
  <c r="R250" i="11"/>
  <c r="L251" i="11"/>
  <c r="M251" i="11"/>
  <c r="S251" i="11" s="1"/>
  <c r="V251" i="11" s="1"/>
  <c r="N251" i="11"/>
  <c r="O251" i="11"/>
  <c r="P251" i="11"/>
  <c r="Q251" i="11"/>
  <c r="R251" i="11"/>
  <c r="T251" i="11"/>
  <c r="U251" i="11"/>
  <c r="L252" i="11"/>
  <c r="M252" i="11"/>
  <c r="N252" i="11"/>
  <c r="O252" i="11"/>
  <c r="P252" i="11"/>
  <c r="Q252" i="11"/>
  <c r="R252" i="11"/>
  <c r="V252" i="11" s="1"/>
  <c r="S252" i="11"/>
  <c r="T252" i="11"/>
  <c r="U252" i="11"/>
  <c r="L253" i="11"/>
  <c r="M253" i="11"/>
  <c r="S253" i="11" s="1"/>
  <c r="V253" i="11" s="1"/>
  <c r="N253" i="11"/>
  <c r="O253" i="11"/>
  <c r="P253" i="11"/>
  <c r="U253" i="11" s="1"/>
  <c r="Q253" i="11"/>
  <c r="R253" i="11"/>
  <c r="L254" i="11"/>
  <c r="M254" i="11"/>
  <c r="N254" i="11"/>
  <c r="O254" i="11"/>
  <c r="P254" i="11"/>
  <c r="Q254" i="11"/>
  <c r="R254" i="11"/>
  <c r="S254" i="11"/>
  <c r="T254" i="11"/>
  <c r="U254" i="11"/>
  <c r="V254" i="11"/>
  <c r="L255" i="11"/>
  <c r="M255" i="11"/>
  <c r="N255" i="11"/>
  <c r="O255" i="11"/>
  <c r="P255" i="11"/>
  <c r="U255" i="11" s="1"/>
  <c r="Q255" i="11"/>
  <c r="R255" i="11"/>
  <c r="V255" i="11" s="1"/>
  <c r="S255" i="11"/>
  <c r="T255" i="11"/>
  <c r="L256" i="11"/>
  <c r="M256" i="11"/>
  <c r="S256" i="11" s="1"/>
  <c r="V256" i="11" s="1"/>
  <c r="N256" i="11"/>
  <c r="O256" i="11"/>
  <c r="P256" i="11"/>
  <c r="U256" i="11" s="1"/>
  <c r="Q256" i="11"/>
  <c r="R256" i="11"/>
  <c r="L257" i="11"/>
  <c r="M257" i="11"/>
  <c r="S257" i="11" s="1"/>
  <c r="N257" i="11"/>
  <c r="O257" i="11"/>
  <c r="P257" i="11"/>
  <c r="Q257" i="11"/>
  <c r="R257" i="11"/>
  <c r="U257" i="11"/>
  <c r="L258" i="11"/>
  <c r="M258" i="11"/>
  <c r="T258" i="11" s="1"/>
  <c r="N258" i="11"/>
  <c r="O258" i="11"/>
  <c r="P258" i="11"/>
  <c r="S258" i="11" s="1"/>
  <c r="Q258" i="11"/>
  <c r="R258" i="11"/>
  <c r="L259" i="11"/>
  <c r="M259" i="11"/>
  <c r="S259" i="11" s="1"/>
  <c r="V259" i="11" s="1"/>
  <c r="N259" i="11"/>
  <c r="O259" i="11"/>
  <c r="P259" i="11"/>
  <c r="Q259" i="11"/>
  <c r="R259" i="11"/>
  <c r="T259" i="11"/>
  <c r="U259" i="11"/>
  <c r="L260" i="11"/>
  <c r="M260" i="11"/>
  <c r="N260" i="11"/>
  <c r="O260" i="11"/>
  <c r="P260" i="11"/>
  <c r="Q260" i="11"/>
  <c r="R260" i="11"/>
  <c r="V260" i="11" s="1"/>
  <c r="S260" i="11"/>
  <c r="T260" i="11"/>
  <c r="U260" i="11"/>
  <c r="L261" i="11"/>
  <c r="M261" i="11"/>
  <c r="S261" i="11" s="1"/>
  <c r="V261" i="11" s="1"/>
  <c r="N261" i="11"/>
  <c r="O261" i="11"/>
  <c r="P261" i="11"/>
  <c r="U261" i="11" s="1"/>
  <c r="Q261" i="11"/>
  <c r="R261" i="11"/>
  <c r="T261" i="11"/>
  <c r="L262" i="11"/>
  <c r="M262" i="11"/>
  <c r="N262" i="11"/>
  <c r="O262" i="11"/>
  <c r="P262" i="11"/>
  <c r="Q262" i="11"/>
  <c r="R262" i="11"/>
  <c r="S262" i="11"/>
  <c r="T262" i="11"/>
  <c r="U262" i="11"/>
  <c r="V262" i="11"/>
  <c r="L263" i="11"/>
  <c r="M263" i="11"/>
  <c r="N263" i="11"/>
  <c r="O263" i="11"/>
  <c r="P263" i="11"/>
  <c r="U263" i="11" s="1"/>
  <c r="Q263" i="11"/>
  <c r="R263" i="11"/>
  <c r="V263" i="11" s="1"/>
  <c r="S263" i="11"/>
  <c r="T263" i="11"/>
  <c r="L264" i="11"/>
  <c r="M264" i="11"/>
  <c r="S264" i="11" s="1"/>
  <c r="V264" i="11" s="1"/>
  <c r="N264" i="11"/>
  <c r="O264" i="11"/>
  <c r="P264" i="11"/>
  <c r="U264" i="11" s="1"/>
  <c r="Q264" i="11"/>
  <c r="R264" i="11"/>
  <c r="L265" i="11"/>
  <c r="M265" i="11"/>
  <c r="S265" i="11" s="1"/>
  <c r="N265" i="11"/>
  <c r="O265" i="11"/>
  <c r="P265" i="11"/>
  <c r="Q265" i="11"/>
  <c r="R265" i="11"/>
  <c r="V265" i="11" s="1"/>
  <c r="U265" i="11"/>
  <c r="L266" i="11"/>
  <c r="M266" i="11"/>
  <c r="T266" i="11" s="1"/>
  <c r="N266" i="11"/>
  <c r="O266" i="11"/>
  <c r="P266" i="11"/>
  <c r="S266" i="11" s="1"/>
  <c r="Q266" i="11"/>
  <c r="R266" i="11"/>
  <c r="V266" i="11" s="1"/>
  <c r="L267" i="11"/>
  <c r="M267" i="11"/>
  <c r="S267" i="11" s="1"/>
  <c r="V267" i="11" s="1"/>
  <c r="N267" i="11"/>
  <c r="O267" i="11"/>
  <c r="P267" i="11"/>
  <c r="Q267" i="11"/>
  <c r="R267" i="11"/>
  <c r="T267" i="11"/>
  <c r="U267" i="11"/>
  <c r="L268" i="11"/>
  <c r="M268" i="11"/>
  <c r="N268" i="11"/>
  <c r="O268" i="11"/>
  <c r="P268" i="11"/>
  <c r="U268" i="11" s="1"/>
  <c r="Q268" i="11"/>
  <c r="R268" i="11"/>
  <c r="V268" i="11" s="1"/>
  <c r="S268" i="11"/>
  <c r="T268" i="11"/>
  <c r="L269" i="11"/>
  <c r="M269" i="11"/>
  <c r="S269" i="11" s="1"/>
  <c r="V269" i="11" s="1"/>
  <c r="N269" i="11"/>
  <c r="O269" i="11"/>
  <c r="P269" i="11"/>
  <c r="U269" i="11" s="1"/>
  <c r="Q269" i="11"/>
  <c r="R269" i="11"/>
  <c r="T269" i="11"/>
  <c r="L270" i="11"/>
  <c r="M270" i="11"/>
  <c r="N270" i="11"/>
  <c r="O270" i="11"/>
  <c r="P270" i="11"/>
  <c r="Q270" i="11"/>
  <c r="R270" i="11"/>
  <c r="S270" i="11"/>
  <c r="T270" i="11"/>
  <c r="U270" i="11"/>
  <c r="V270" i="11"/>
  <c r="L271" i="11"/>
  <c r="M271" i="11"/>
  <c r="N271" i="11"/>
  <c r="O271" i="11"/>
  <c r="P271" i="11"/>
  <c r="U271" i="11" s="1"/>
  <c r="Q271" i="11"/>
  <c r="R271" i="11"/>
  <c r="V271" i="11" s="1"/>
  <c r="S271" i="11"/>
  <c r="T271" i="11"/>
  <c r="L272" i="11"/>
  <c r="M272" i="11"/>
  <c r="S272" i="11" s="1"/>
  <c r="V272" i="11" s="1"/>
  <c r="N272" i="11"/>
  <c r="O272" i="11"/>
  <c r="P272" i="11"/>
  <c r="U272" i="11" s="1"/>
  <c r="Q272" i="11"/>
  <c r="R272" i="11"/>
  <c r="L273" i="11"/>
  <c r="M273" i="11"/>
  <c r="S273" i="11" s="1"/>
  <c r="N273" i="11"/>
  <c r="O273" i="11"/>
  <c r="P273" i="11"/>
  <c r="Q273" i="11"/>
  <c r="R273" i="11"/>
  <c r="U273" i="11"/>
  <c r="L274" i="11"/>
  <c r="M274" i="11"/>
  <c r="T274" i="11" s="1"/>
  <c r="N274" i="11"/>
  <c r="O274" i="11"/>
  <c r="P274" i="11"/>
  <c r="S274" i="11" s="1"/>
  <c r="Q274" i="11"/>
  <c r="R274" i="11"/>
  <c r="L275" i="11"/>
  <c r="M275" i="11"/>
  <c r="S275" i="11" s="1"/>
  <c r="V275" i="11" s="1"/>
  <c r="N275" i="11"/>
  <c r="O275" i="11"/>
  <c r="P275" i="11"/>
  <c r="Q275" i="11"/>
  <c r="R275" i="11"/>
  <c r="T275" i="11"/>
  <c r="U275" i="11"/>
  <c r="L276" i="11"/>
  <c r="M276" i="11"/>
  <c r="N276" i="11"/>
  <c r="O276" i="11"/>
  <c r="P276" i="11"/>
  <c r="U276" i="11" s="1"/>
  <c r="Q276" i="11"/>
  <c r="R276" i="11"/>
  <c r="V276" i="11" s="1"/>
  <c r="S276" i="11"/>
  <c r="T276" i="11"/>
  <c r="L277" i="11"/>
  <c r="M277" i="11"/>
  <c r="S277" i="11" s="1"/>
  <c r="V277" i="11" s="1"/>
  <c r="N277" i="11"/>
  <c r="O277" i="11"/>
  <c r="P277" i="11"/>
  <c r="U277" i="11" s="1"/>
  <c r="Q277" i="11"/>
  <c r="R277" i="11"/>
  <c r="T277" i="11"/>
  <c r="L278" i="11"/>
  <c r="M278" i="11"/>
  <c r="N278" i="11"/>
  <c r="O278" i="11"/>
  <c r="P278" i="11"/>
  <c r="Q278" i="11"/>
  <c r="R278" i="11"/>
  <c r="S278" i="11"/>
  <c r="T278" i="11"/>
  <c r="U278" i="11"/>
  <c r="V278" i="11"/>
  <c r="L279" i="11"/>
  <c r="M279" i="11"/>
  <c r="N279" i="11"/>
  <c r="O279" i="11"/>
  <c r="P279" i="11"/>
  <c r="U279" i="11" s="1"/>
  <c r="Q279" i="11"/>
  <c r="R279" i="11"/>
  <c r="V279" i="11" s="1"/>
  <c r="S279" i="11"/>
  <c r="T279" i="11"/>
  <c r="L280" i="11"/>
  <c r="M280" i="11"/>
  <c r="S280" i="11" s="1"/>
  <c r="V280" i="11" s="1"/>
  <c r="N280" i="11"/>
  <c r="O280" i="11"/>
  <c r="P280" i="11"/>
  <c r="U280" i="11" s="1"/>
  <c r="Q280" i="11"/>
  <c r="R280" i="11"/>
  <c r="L281" i="11"/>
  <c r="M281" i="11"/>
  <c r="S281" i="11" s="1"/>
  <c r="N281" i="11"/>
  <c r="O281" i="11"/>
  <c r="P281" i="11"/>
  <c r="Q281" i="11"/>
  <c r="R281" i="11"/>
  <c r="V281" i="11" s="1"/>
  <c r="U281" i="11"/>
  <c r="L282" i="11"/>
  <c r="M282" i="11"/>
  <c r="T282" i="11" s="1"/>
  <c r="N282" i="11"/>
  <c r="O282" i="11"/>
  <c r="P282" i="11"/>
  <c r="S282" i="11" s="1"/>
  <c r="Q282" i="11"/>
  <c r="R282" i="11"/>
  <c r="V282" i="11" s="1"/>
  <c r="L283" i="11"/>
  <c r="M283" i="11"/>
  <c r="S283" i="11" s="1"/>
  <c r="V283" i="11" s="1"/>
  <c r="N283" i="11"/>
  <c r="O283" i="11"/>
  <c r="P283" i="11"/>
  <c r="Q283" i="11"/>
  <c r="R283" i="11"/>
  <c r="T283" i="11"/>
  <c r="U283" i="11"/>
  <c r="L284" i="11"/>
  <c r="M284" i="11"/>
  <c r="N284" i="11"/>
  <c r="O284" i="11"/>
  <c r="P284" i="11"/>
  <c r="Q284" i="11"/>
  <c r="R284" i="11"/>
  <c r="V284" i="11" s="1"/>
  <c r="S284" i="11"/>
  <c r="T284" i="11"/>
  <c r="U284" i="11"/>
  <c r="L285" i="11"/>
  <c r="M285" i="11"/>
  <c r="S285" i="11" s="1"/>
  <c r="V285" i="11" s="1"/>
  <c r="N285" i="11"/>
  <c r="O285" i="11"/>
  <c r="P285" i="11"/>
  <c r="U285" i="11" s="1"/>
  <c r="Q285" i="11"/>
  <c r="R285" i="11"/>
  <c r="T285" i="11"/>
  <c r="L286" i="11"/>
  <c r="M286" i="11"/>
  <c r="N286" i="11"/>
  <c r="O286" i="11"/>
  <c r="P286" i="11"/>
  <c r="Q286" i="11"/>
  <c r="R286" i="11"/>
  <c r="S286" i="11"/>
  <c r="T286" i="11"/>
  <c r="U286" i="11"/>
  <c r="V286" i="11"/>
  <c r="L287" i="11"/>
  <c r="M287" i="11"/>
  <c r="N287" i="11"/>
  <c r="O287" i="11"/>
  <c r="P287" i="11"/>
  <c r="U287" i="11" s="1"/>
  <c r="Q287" i="11"/>
  <c r="R287" i="11"/>
  <c r="V287" i="11" s="1"/>
  <c r="S287" i="11"/>
  <c r="T287" i="11"/>
  <c r="L288" i="11"/>
  <c r="M288" i="11"/>
  <c r="S288" i="11" s="1"/>
  <c r="V288" i="11" s="1"/>
  <c r="N288" i="11"/>
  <c r="O288" i="11"/>
  <c r="P288" i="11"/>
  <c r="U288" i="11" s="1"/>
  <c r="Q288" i="11"/>
  <c r="R288" i="11"/>
  <c r="L289" i="11"/>
  <c r="M289" i="11"/>
  <c r="S289" i="11" s="1"/>
  <c r="N289" i="11"/>
  <c r="O289" i="11"/>
  <c r="P289" i="11"/>
  <c r="Q289" i="11"/>
  <c r="R289" i="11"/>
  <c r="U289" i="11"/>
  <c r="L290" i="11"/>
  <c r="M290" i="11"/>
  <c r="S290" i="11" s="1"/>
  <c r="N290" i="11"/>
  <c r="O290" i="11"/>
  <c r="P290" i="11"/>
  <c r="U290" i="11" s="1"/>
  <c r="Q290" i="11"/>
  <c r="R290" i="11"/>
  <c r="L291" i="11"/>
  <c r="M291" i="11"/>
  <c r="S291" i="11" s="1"/>
  <c r="V291" i="11" s="1"/>
  <c r="N291" i="11"/>
  <c r="O291" i="11"/>
  <c r="P291" i="11"/>
  <c r="Q291" i="11"/>
  <c r="R291" i="11"/>
  <c r="T291" i="11"/>
  <c r="U291" i="11"/>
  <c r="L292" i="11"/>
  <c r="M292" i="11"/>
  <c r="N292" i="11"/>
  <c r="O292" i="11"/>
  <c r="P292" i="11"/>
  <c r="U292" i="11" s="1"/>
  <c r="Q292" i="11"/>
  <c r="R292" i="11"/>
  <c r="V292" i="11" s="1"/>
  <c r="S292" i="11"/>
  <c r="T292" i="11"/>
  <c r="L293" i="11"/>
  <c r="M293" i="11"/>
  <c r="S293" i="11" s="1"/>
  <c r="V293" i="11" s="1"/>
  <c r="N293" i="11"/>
  <c r="O293" i="11"/>
  <c r="P293" i="11"/>
  <c r="U293" i="11" s="1"/>
  <c r="Q293" i="11"/>
  <c r="R293" i="11"/>
  <c r="L294" i="11"/>
  <c r="M294" i="11"/>
  <c r="N294" i="11"/>
  <c r="O294" i="11"/>
  <c r="P294" i="11"/>
  <c r="Q294" i="11"/>
  <c r="R294" i="11"/>
  <c r="S294" i="11"/>
  <c r="T294" i="11"/>
  <c r="U294" i="11"/>
  <c r="V294" i="11"/>
  <c r="L295" i="11"/>
  <c r="M295" i="11"/>
  <c r="N295" i="11"/>
  <c r="O295" i="11"/>
  <c r="P295" i="11"/>
  <c r="U295" i="11" s="1"/>
  <c r="Q295" i="11"/>
  <c r="R295" i="11"/>
  <c r="V295" i="11" s="1"/>
  <c r="S295" i="11"/>
  <c r="T295" i="11"/>
  <c r="L296" i="11"/>
  <c r="M296" i="11"/>
  <c r="S296" i="11" s="1"/>
  <c r="V296" i="11" s="1"/>
  <c r="N296" i="11"/>
  <c r="O296" i="11"/>
  <c r="P296" i="11"/>
  <c r="U296" i="11" s="1"/>
  <c r="Q296" i="11"/>
  <c r="R296" i="11"/>
  <c r="L297" i="11"/>
  <c r="M297" i="11"/>
  <c r="S297" i="11" s="1"/>
  <c r="N297" i="11"/>
  <c r="O297" i="11"/>
  <c r="P297" i="11"/>
  <c r="Q297" i="11"/>
  <c r="R297" i="11"/>
  <c r="V297" i="11" s="1"/>
  <c r="U297" i="11"/>
  <c r="L298" i="11"/>
  <c r="M298" i="11"/>
  <c r="S298" i="11" s="1"/>
  <c r="N298" i="11"/>
  <c r="O298" i="11"/>
  <c r="P298" i="11"/>
  <c r="U298" i="11" s="1"/>
  <c r="Q298" i="11"/>
  <c r="R298" i="11"/>
  <c r="V298" i="11" s="1"/>
  <c r="L299" i="11"/>
  <c r="M299" i="11"/>
  <c r="S299" i="11" s="1"/>
  <c r="V299" i="11" s="1"/>
  <c r="N299" i="11"/>
  <c r="O299" i="11"/>
  <c r="P299" i="11"/>
  <c r="Q299" i="11"/>
  <c r="R299" i="11"/>
  <c r="T299" i="11"/>
  <c r="U299" i="11"/>
  <c r="L300" i="11"/>
  <c r="M300" i="11"/>
  <c r="N300" i="11"/>
  <c r="O300" i="11"/>
  <c r="P300" i="11"/>
  <c r="U300" i="11" s="1"/>
  <c r="Q300" i="11"/>
  <c r="R300" i="11"/>
  <c r="V300" i="11" s="1"/>
  <c r="S300" i="11"/>
  <c r="T300" i="11"/>
  <c r="L301" i="11"/>
  <c r="M301" i="11"/>
  <c r="S301" i="11" s="1"/>
  <c r="V301" i="11" s="1"/>
  <c r="N301" i="11"/>
  <c r="O301" i="11"/>
  <c r="P301" i="11"/>
  <c r="U301" i="11" s="1"/>
  <c r="Q301" i="11"/>
  <c r="R301" i="11"/>
  <c r="T301" i="11"/>
  <c r="L302" i="11"/>
  <c r="M302" i="11"/>
  <c r="N302" i="11"/>
  <c r="O302" i="11"/>
  <c r="P302" i="11"/>
  <c r="Q302" i="11"/>
  <c r="R302" i="11"/>
  <c r="S302" i="11"/>
  <c r="T302" i="11"/>
  <c r="U302" i="11"/>
  <c r="V302" i="11"/>
  <c r="L303" i="11"/>
  <c r="M303" i="11"/>
  <c r="N303" i="11"/>
  <c r="O303" i="11"/>
  <c r="P303" i="11"/>
  <c r="U303" i="11" s="1"/>
  <c r="Q303" i="11"/>
  <c r="R303" i="11"/>
  <c r="V303" i="11" s="1"/>
  <c r="S303" i="11"/>
  <c r="T303" i="11"/>
  <c r="L304" i="11"/>
  <c r="M304" i="11"/>
  <c r="S304" i="11" s="1"/>
  <c r="V304" i="11" s="1"/>
  <c r="N304" i="11"/>
  <c r="O304" i="11"/>
  <c r="P304" i="11"/>
  <c r="U304" i="11" s="1"/>
  <c r="Q304" i="11"/>
  <c r="R304" i="11"/>
  <c r="L305" i="11"/>
  <c r="M305" i="11"/>
  <c r="S305" i="11" s="1"/>
  <c r="N305" i="11"/>
  <c r="O305" i="11"/>
  <c r="P305" i="11"/>
  <c r="Q305" i="11"/>
  <c r="R305" i="11"/>
  <c r="U305" i="11"/>
  <c r="L306" i="11"/>
  <c r="M306" i="11"/>
  <c r="T306" i="11" s="1"/>
  <c r="N306" i="11"/>
  <c r="O306" i="11"/>
  <c r="P306" i="11"/>
  <c r="S306" i="11" s="1"/>
  <c r="Q306" i="11"/>
  <c r="R306" i="11"/>
  <c r="L307" i="11"/>
  <c r="M307" i="11"/>
  <c r="S307" i="11" s="1"/>
  <c r="V307" i="11" s="1"/>
  <c r="N307" i="11"/>
  <c r="O307" i="11"/>
  <c r="P307" i="11"/>
  <c r="Q307" i="11"/>
  <c r="R307" i="11"/>
  <c r="T307" i="11"/>
  <c r="U307" i="11"/>
  <c r="L308" i="11"/>
  <c r="M308" i="11"/>
  <c r="N308" i="11"/>
  <c r="O308" i="11"/>
  <c r="P308" i="11"/>
  <c r="U308" i="11" s="1"/>
  <c r="Q308" i="11"/>
  <c r="R308" i="11"/>
  <c r="V308" i="11" s="1"/>
  <c r="S308" i="11"/>
  <c r="T308" i="11"/>
  <c r="L309" i="11"/>
  <c r="M309" i="11"/>
  <c r="S309" i="11" s="1"/>
  <c r="V309" i="11" s="1"/>
  <c r="N309" i="11"/>
  <c r="O309" i="11"/>
  <c r="P309" i="11"/>
  <c r="U309" i="11" s="1"/>
  <c r="Q309" i="11"/>
  <c r="R309" i="11"/>
  <c r="L310" i="11"/>
  <c r="M310" i="11"/>
  <c r="N310" i="11"/>
  <c r="O310" i="11"/>
  <c r="P310" i="11"/>
  <c r="Q310" i="11"/>
  <c r="R310" i="11"/>
  <c r="S310" i="11"/>
  <c r="T310" i="11"/>
  <c r="U310" i="11"/>
  <c r="V310" i="11"/>
  <c r="L311" i="11"/>
  <c r="M311" i="11"/>
  <c r="N311" i="11"/>
  <c r="O311" i="11"/>
  <c r="P311" i="11"/>
  <c r="U311" i="11" s="1"/>
  <c r="Q311" i="11"/>
  <c r="R311" i="11"/>
  <c r="S311" i="11"/>
  <c r="T311" i="11"/>
  <c r="L312" i="11"/>
  <c r="M312" i="11"/>
  <c r="S312" i="11" s="1"/>
  <c r="V312" i="11" s="1"/>
  <c r="N312" i="11"/>
  <c r="O312" i="11"/>
  <c r="P312" i="11"/>
  <c r="U312" i="11" s="1"/>
  <c r="Q312" i="11"/>
  <c r="R312" i="11"/>
  <c r="L313" i="11"/>
  <c r="M313" i="11"/>
  <c r="S313" i="11" s="1"/>
  <c r="N313" i="11"/>
  <c r="O313" i="11"/>
  <c r="P313" i="11"/>
  <c r="Q313" i="11"/>
  <c r="R313" i="11"/>
  <c r="U313" i="11"/>
  <c r="L314" i="11"/>
  <c r="M314" i="11"/>
  <c r="S314" i="11" s="1"/>
  <c r="N314" i="11"/>
  <c r="O314" i="11"/>
  <c r="P314" i="11"/>
  <c r="U314" i="11" s="1"/>
  <c r="Q314" i="11"/>
  <c r="R314" i="11"/>
  <c r="V314" i="11" s="1"/>
  <c r="L315" i="11"/>
  <c r="M315" i="11"/>
  <c r="S315" i="11" s="1"/>
  <c r="V315" i="11" s="1"/>
  <c r="N315" i="11"/>
  <c r="O315" i="11"/>
  <c r="P315" i="11"/>
  <c r="Q315" i="11"/>
  <c r="R315" i="11"/>
  <c r="T315" i="11"/>
  <c r="U315" i="11"/>
  <c r="L316" i="11"/>
  <c r="M316" i="11"/>
  <c r="N316" i="11"/>
  <c r="O316" i="11"/>
  <c r="P316" i="11"/>
  <c r="U316" i="11" s="1"/>
  <c r="Q316" i="11"/>
  <c r="R316" i="11"/>
  <c r="V316" i="11" s="1"/>
  <c r="S316" i="11"/>
  <c r="T316" i="11"/>
  <c r="L317" i="11"/>
  <c r="M317" i="11"/>
  <c r="S317" i="11" s="1"/>
  <c r="V317" i="11" s="1"/>
  <c r="N317" i="11"/>
  <c r="O317" i="11"/>
  <c r="P317" i="11"/>
  <c r="U317" i="11" s="1"/>
  <c r="Q317" i="11"/>
  <c r="R317" i="11"/>
  <c r="T317" i="11"/>
  <c r="L318" i="11"/>
  <c r="M318" i="11"/>
  <c r="N318" i="11"/>
  <c r="O318" i="11"/>
  <c r="P318" i="11"/>
  <c r="Q318" i="11"/>
  <c r="R318" i="11"/>
  <c r="S318" i="11"/>
  <c r="T318" i="11"/>
  <c r="U318" i="11"/>
  <c r="V318" i="11"/>
  <c r="L319" i="11"/>
  <c r="M319" i="11"/>
  <c r="N319" i="11"/>
  <c r="O319" i="11"/>
  <c r="P319" i="11"/>
  <c r="U319" i="11" s="1"/>
  <c r="Q319" i="11"/>
  <c r="R319" i="11"/>
  <c r="V319" i="11" s="1"/>
  <c r="S319" i="11"/>
  <c r="T319" i="11"/>
  <c r="L320" i="11"/>
  <c r="M320" i="11"/>
  <c r="S320" i="11" s="1"/>
  <c r="V320" i="11" s="1"/>
  <c r="N320" i="11"/>
  <c r="O320" i="11"/>
  <c r="P320" i="11"/>
  <c r="U320" i="11" s="1"/>
  <c r="Q320" i="11"/>
  <c r="R320" i="11"/>
  <c r="L321" i="11"/>
  <c r="M321" i="11"/>
  <c r="S321" i="11" s="1"/>
  <c r="N321" i="11"/>
  <c r="O321" i="11"/>
  <c r="P321" i="11"/>
  <c r="Q321" i="11"/>
  <c r="R321" i="11"/>
  <c r="U321" i="11"/>
  <c r="L322" i="11"/>
  <c r="M322" i="11"/>
  <c r="T322" i="11" s="1"/>
  <c r="N322" i="11"/>
  <c r="O322" i="11"/>
  <c r="P322" i="11"/>
  <c r="S322" i="11" s="1"/>
  <c r="Q322" i="11"/>
  <c r="R322" i="11"/>
  <c r="L323" i="11"/>
  <c r="M323" i="11"/>
  <c r="S323" i="11" s="1"/>
  <c r="V323" i="11" s="1"/>
  <c r="N323" i="11"/>
  <c r="O323" i="11"/>
  <c r="P323" i="11"/>
  <c r="Q323" i="11"/>
  <c r="R323" i="11"/>
  <c r="T323" i="11"/>
  <c r="U323" i="11"/>
  <c r="L324" i="11"/>
  <c r="M324" i="11"/>
  <c r="N324" i="11"/>
  <c r="O324" i="11"/>
  <c r="P324" i="11"/>
  <c r="Q324" i="11"/>
  <c r="R324" i="11"/>
  <c r="V324" i="11" s="1"/>
  <c r="S324" i="11"/>
  <c r="T324" i="11"/>
  <c r="U324" i="11"/>
  <c r="L325" i="11"/>
  <c r="M325" i="11"/>
  <c r="S325" i="11" s="1"/>
  <c r="V325" i="11" s="1"/>
  <c r="N325" i="11"/>
  <c r="O325" i="11"/>
  <c r="P325" i="11"/>
  <c r="U325" i="11" s="1"/>
  <c r="Q325" i="11"/>
  <c r="R325" i="11"/>
  <c r="T325" i="11"/>
  <c r="L326" i="11"/>
  <c r="M326" i="11"/>
  <c r="N326" i="11"/>
  <c r="O326" i="11"/>
  <c r="P326" i="11"/>
  <c r="Q326" i="11"/>
  <c r="R326" i="11"/>
  <c r="S326" i="11"/>
  <c r="T326" i="11"/>
  <c r="U326" i="11"/>
  <c r="V326" i="11"/>
  <c r="L327" i="11"/>
  <c r="M327" i="11"/>
  <c r="N327" i="11"/>
  <c r="O327" i="11"/>
  <c r="P327" i="11"/>
  <c r="U327" i="11" s="1"/>
  <c r="Q327" i="11"/>
  <c r="R327" i="11"/>
  <c r="V327" i="11" s="1"/>
  <c r="S327" i="11"/>
  <c r="T327" i="11"/>
  <c r="L328" i="11"/>
  <c r="M328" i="11"/>
  <c r="S328" i="11" s="1"/>
  <c r="V328" i="11" s="1"/>
  <c r="N328" i="11"/>
  <c r="O328" i="11"/>
  <c r="P328" i="11"/>
  <c r="U328" i="11" s="1"/>
  <c r="Q328" i="11"/>
  <c r="R328" i="11"/>
  <c r="L329" i="11"/>
  <c r="M329" i="11"/>
  <c r="S329" i="11" s="1"/>
  <c r="N329" i="11"/>
  <c r="O329" i="11"/>
  <c r="P329" i="11"/>
  <c r="Q329" i="11"/>
  <c r="R329" i="11"/>
  <c r="V329" i="11" s="1"/>
  <c r="U329" i="11"/>
  <c r="L330" i="11"/>
  <c r="M330" i="11"/>
  <c r="S330" i="11" s="1"/>
  <c r="N330" i="11"/>
  <c r="O330" i="11"/>
  <c r="P330" i="11"/>
  <c r="U330" i="11" s="1"/>
  <c r="Q330" i="11"/>
  <c r="R330" i="11"/>
  <c r="V330" i="11" s="1"/>
  <c r="L331" i="11"/>
  <c r="M331" i="11"/>
  <c r="S331" i="11" s="1"/>
  <c r="V331" i="11" s="1"/>
  <c r="N331" i="11"/>
  <c r="O331" i="11"/>
  <c r="P331" i="11"/>
  <c r="Q331" i="11"/>
  <c r="R331" i="11"/>
  <c r="T331" i="11"/>
  <c r="U331" i="11"/>
  <c r="L332" i="11"/>
  <c r="M332" i="11"/>
  <c r="N332" i="11"/>
  <c r="O332" i="11"/>
  <c r="P332" i="11"/>
  <c r="U332" i="11" s="1"/>
  <c r="Q332" i="11"/>
  <c r="R332" i="11"/>
  <c r="V332" i="11" s="1"/>
  <c r="S332" i="11"/>
  <c r="T332" i="11"/>
  <c r="L333" i="11"/>
  <c r="M333" i="11"/>
  <c r="S333" i="11" s="1"/>
  <c r="V333" i="11" s="1"/>
  <c r="N333" i="11"/>
  <c r="O333" i="11"/>
  <c r="P333" i="11"/>
  <c r="U333" i="11" s="1"/>
  <c r="Q333" i="11"/>
  <c r="R333" i="11"/>
  <c r="T333" i="11"/>
  <c r="L334" i="11"/>
  <c r="M334" i="11"/>
  <c r="N334" i="11"/>
  <c r="O334" i="11"/>
  <c r="P334" i="11"/>
  <c r="Q334" i="11"/>
  <c r="R334" i="11"/>
  <c r="S334" i="11"/>
  <c r="T334" i="11"/>
  <c r="U334" i="11"/>
  <c r="V334" i="11"/>
  <c r="L4" i="10"/>
  <c r="M4" i="10"/>
  <c r="N4" i="10"/>
  <c r="O4" i="10"/>
  <c r="P4" i="10"/>
  <c r="U4" i="10" s="1"/>
  <c r="Q4" i="10"/>
  <c r="R4" i="10"/>
  <c r="T4" i="10"/>
  <c r="L5" i="10"/>
  <c r="M5" i="10"/>
  <c r="S5" i="10" s="1"/>
  <c r="V5" i="10" s="1"/>
  <c r="N5" i="10"/>
  <c r="O5" i="10"/>
  <c r="P5" i="10"/>
  <c r="Q5" i="10"/>
  <c r="R5" i="10"/>
  <c r="T5" i="10"/>
  <c r="U5" i="10"/>
  <c r="L6" i="10"/>
  <c r="M6" i="10"/>
  <c r="N6" i="10"/>
  <c r="O6" i="10"/>
  <c r="P6" i="10"/>
  <c r="Q6" i="10"/>
  <c r="R6" i="10"/>
  <c r="V6" i="10" s="1"/>
  <c r="S6" i="10"/>
  <c r="T6" i="10"/>
  <c r="U6" i="10"/>
  <c r="L7" i="10"/>
  <c r="M7" i="10"/>
  <c r="S7" i="10" s="1"/>
  <c r="V7" i="10" s="1"/>
  <c r="N7" i="10"/>
  <c r="O7" i="10"/>
  <c r="P7" i="10"/>
  <c r="U7" i="10" s="1"/>
  <c r="Q7" i="10"/>
  <c r="R7" i="10"/>
  <c r="T7" i="10"/>
  <c r="L8" i="10"/>
  <c r="M8" i="10"/>
  <c r="S8" i="10" s="1"/>
  <c r="V8" i="10" s="1"/>
  <c r="N8" i="10"/>
  <c r="O8" i="10"/>
  <c r="P8" i="10"/>
  <c r="Q8" i="10"/>
  <c r="R8" i="10"/>
  <c r="U8" i="10"/>
  <c r="L9" i="10"/>
  <c r="M9" i="10"/>
  <c r="N9" i="10"/>
  <c r="O9" i="10"/>
  <c r="P9" i="10"/>
  <c r="U9" i="10" s="1"/>
  <c r="Q9" i="10"/>
  <c r="R9" i="10"/>
  <c r="T9" i="10"/>
  <c r="L10" i="10"/>
  <c r="M10" i="10"/>
  <c r="S10" i="10" s="1"/>
  <c r="V10" i="10" s="1"/>
  <c r="N10" i="10"/>
  <c r="O10" i="10"/>
  <c r="P10" i="10"/>
  <c r="Q10" i="10"/>
  <c r="R10" i="10"/>
  <c r="U10" i="10"/>
  <c r="L11" i="10"/>
  <c r="M11" i="10"/>
  <c r="N11" i="10"/>
  <c r="O11" i="10"/>
  <c r="P11" i="10"/>
  <c r="Q11" i="10"/>
  <c r="R11" i="10"/>
  <c r="V11" i="10" s="1"/>
  <c r="S11" i="10"/>
  <c r="T11" i="10"/>
  <c r="U11" i="10"/>
  <c r="L12" i="10"/>
  <c r="M12" i="10"/>
  <c r="T12" i="10" s="1"/>
  <c r="N12" i="10"/>
  <c r="O12" i="10"/>
  <c r="P12" i="10"/>
  <c r="U12" i="10" s="1"/>
  <c r="Q12" i="10"/>
  <c r="R12" i="10"/>
  <c r="L13" i="10"/>
  <c r="M13" i="10"/>
  <c r="S13" i="10" s="1"/>
  <c r="V13" i="10" s="1"/>
  <c r="N13" i="10"/>
  <c r="O13" i="10"/>
  <c r="P13" i="10"/>
  <c r="Q13" i="10"/>
  <c r="R13" i="10"/>
  <c r="T13" i="10"/>
  <c r="U13" i="10"/>
  <c r="L14" i="10"/>
  <c r="M14" i="10"/>
  <c r="N14" i="10"/>
  <c r="O14" i="10"/>
  <c r="P14" i="10"/>
  <c r="Q14" i="10"/>
  <c r="R14" i="10"/>
  <c r="V14" i="10" s="1"/>
  <c r="S14" i="10"/>
  <c r="T14" i="10"/>
  <c r="U14" i="10"/>
  <c r="L15" i="10"/>
  <c r="M15" i="10"/>
  <c r="S15" i="10" s="1"/>
  <c r="V15" i="10" s="1"/>
  <c r="N15" i="10"/>
  <c r="O15" i="10"/>
  <c r="P15" i="10"/>
  <c r="U15" i="10" s="1"/>
  <c r="Q15" i="10"/>
  <c r="R15" i="10"/>
  <c r="T15" i="10"/>
  <c r="L16" i="10"/>
  <c r="M16" i="10"/>
  <c r="S16" i="10" s="1"/>
  <c r="V16" i="10" s="1"/>
  <c r="N16" i="10"/>
  <c r="O16" i="10"/>
  <c r="P16" i="10"/>
  <c r="Q16" i="10"/>
  <c r="R16" i="10"/>
  <c r="U16" i="10"/>
  <c r="L17" i="10"/>
  <c r="M17" i="10"/>
  <c r="N17" i="10"/>
  <c r="O17" i="10"/>
  <c r="P17" i="10"/>
  <c r="U17" i="10" s="1"/>
  <c r="Q17" i="10"/>
  <c r="R17" i="10"/>
  <c r="T17" i="10"/>
  <c r="L18" i="10"/>
  <c r="M18" i="10"/>
  <c r="S18" i="10" s="1"/>
  <c r="V18" i="10" s="1"/>
  <c r="N18" i="10"/>
  <c r="O18" i="10"/>
  <c r="P18" i="10"/>
  <c r="Q18" i="10"/>
  <c r="R18" i="10"/>
  <c r="U18" i="10"/>
  <c r="L19" i="10"/>
  <c r="M19" i="10"/>
  <c r="N19" i="10"/>
  <c r="O19" i="10"/>
  <c r="P19" i="10"/>
  <c r="Q19" i="10"/>
  <c r="R19" i="10"/>
  <c r="V19" i="10" s="1"/>
  <c r="S19" i="10"/>
  <c r="T19" i="10"/>
  <c r="U19" i="10"/>
  <c r="L20" i="10"/>
  <c r="M20" i="10"/>
  <c r="T20" i="10" s="1"/>
  <c r="N20" i="10"/>
  <c r="O20" i="10"/>
  <c r="P20" i="10"/>
  <c r="U20" i="10" s="1"/>
  <c r="Q20" i="10"/>
  <c r="R20" i="10"/>
  <c r="L21" i="10"/>
  <c r="M21" i="10"/>
  <c r="S21" i="10" s="1"/>
  <c r="V21" i="10" s="1"/>
  <c r="N21" i="10"/>
  <c r="O21" i="10"/>
  <c r="P21" i="10"/>
  <c r="Q21" i="10"/>
  <c r="R21" i="10"/>
  <c r="T21" i="10"/>
  <c r="U21" i="10"/>
  <c r="L22" i="10"/>
  <c r="M22" i="10"/>
  <c r="N22" i="10"/>
  <c r="O22" i="10"/>
  <c r="P22" i="10"/>
  <c r="Q22" i="10"/>
  <c r="R22" i="10"/>
  <c r="V22" i="10" s="1"/>
  <c r="S22" i="10"/>
  <c r="T22" i="10"/>
  <c r="U22" i="10"/>
  <c r="L23" i="10"/>
  <c r="M23" i="10"/>
  <c r="S23" i="10" s="1"/>
  <c r="V23" i="10" s="1"/>
  <c r="N23" i="10"/>
  <c r="O23" i="10"/>
  <c r="P23" i="10"/>
  <c r="U23" i="10" s="1"/>
  <c r="Q23" i="10"/>
  <c r="R23" i="10"/>
  <c r="T23" i="10"/>
  <c r="L24" i="10"/>
  <c r="M24" i="10"/>
  <c r="S24" i="10" s="1"/>
  <c r="V24" i="10" s="1"/>
  <c r="N24" i="10"/>
  <c r="O24" i="10"/>
  <c r="P24" i="10"/>
  <c r="Q24" i="10"/>
  <c r="R24" i="10"/>
  <c r="U24" i="10"/>
  <c r="L25" i="10"/>
  <c r="M25" i="10"/>
  <c r="N25" i="10"/>
  <c r="O25" i="10"/>
  <c r="P25" i="10"/>
  <c r="U25" i="10" s="1"/>
  <c r="Q25" i="10"/>
  <c r="R25" i="10"/>
  <c r="T25" i="10"/>
  <c r="L26" i="10"/>
  <c r="M26" i="10"/>
  <c r="S26" i="10" s="1"/>
  <c r="V26" i="10" s="1"/>
  <c r="N26" i="10"/>
  <c r="O26" i="10"/>
  <c r="P26" i="10"/>
  <c r="Q26" i="10"/>
  <c r="R26" i="10"/>
  <c r="U26" i="10"/>
  <c r="L27" i="10"/>
  <c r="M27" i="10"/>
  <c r="N27" i="10"/>
  <c r="O27" i="10"/>
  <c r="P27" i="10"/>
  <c r="Q27" i="10"/>
  <c r="R27" i="10"/>
  <c r="V27" i="10" s="1"/>
  <c r="S27" i="10"/>
  <c r="T27" i="10"/>
  <c r="U27" i="10"/>
  <c r="L28" i="10"/>
  <c r="M28" i="10"/>
  <c r="T28" i="10" s="1"/>
  <c r="N28" i="10"/>
  <c r="O28" i="10"/>
  <c r="P28" i="10"/>
  <c r="U28" i="10" s="1"/>
  <c r="Q28" i="10"/>
  <c r="R28" i="10"/>
  <c r="L29" i="10"/>
  <c r="M29" i="10"/>
  <c r="S29" i="10" s="1"/>
  <c r="V29" i="10" s="1"/>
  <c r="N29" i="10"/>
  <c r="O29" i="10"/>
  <c r="P29" i="10"/>
  <c r="Q29" i="10"/>
  <c r="R29" i="10"/>
  <c r="T29" i="10"/>
  <c r="U29" i="10"/>
  <c r="L30" i="10"/>
  <c r="M30" i="10"/>
  <c r="N30" i="10"/>
  <c r="O30" i="10"/>
  <c r="P30" i="10"/>
  <c r="Q30" i="10"/>
  <c r="R30" i="10"/>
  <c r="V30" i="10" s="1"/>
  <c r="S30" i="10"/>
  <c r="T30" i="10"/>
  <c r="U30" i="10"/>
  <c r="L31" i="10"/>
  <c r="M31" i="10"/>
  <c r="S31" i="10" s="1"/>
  <c r="V31" i="10" s="1"/>
  <c r="N31" i="10"/>
  <c r="O31" i="10"/>
  <c r="P31" i="10"/>
  <c r="U31" i="10" s="1"/>
  <c r="Q31" i="10"/>
  <c r="R31" i="10"/>
  <c r="T31" i="10"/>
  <c r="L32" i="10"/>
  <c r="M32" i="10"/>
  <c r="S32" i="10" s="1"/>
  <c r="V32" i="10" s="1"/>
  <c r="N32" i="10"/>
  <c r="O32" i="10"/>
  <c r="P32" i="10"/>
  <c r="Q32" i="10"/>
  <c r="R32" i="10"/>
  <c r="U32" i="10"/>
  <c r="L33" i="10"/>
  <c r="M33" i="10"/>
  <c r="N33" i="10"/>
  <c r="O33" i="10"/>
  <c r="P33" i="10"/>
  <c r="U33" i="10" s="1"/>
  <c r="Q33" i="10"/>
  <c r="R33" i="10"/>
  <c r="T33" i="10"/>
  <c r="L34" i="10"/>
  <c r="M34" i="10"/>
  <c r="S34" i="10" s="1"/>
  <c r="V34" i="10" s="1"/>
  <c r="N34" i="10"/>
  <c r="O34" i="10"/>
  <c r="P34" i="10"/>
  <c r="Q34" i="10"/>
  <c r="R34" i="10"/>
  <c r="U34" i="10"/>
  <c r="L35" i="10"/>
  <c r="M35" i="10"/>
  <c r="N35" i="10"/>
  <c r="O35" i="10"/>
  <c r="P35" i="10"/>
  <c r="Q35" i="10"/>
  <c r="R35" i="10"/>
  <c r="V35" i="10" s="1"/>
  <c r="S35" i="10"/>
  <c r="T35" i="10"/>
  <c r="U35" i="10"/>
  <c r="L36" i="10"/>
  <c r="M36" i="10"/>
  <c r="T36" i="10" s="1"/>
  <c r="N36" i="10"/>
  <c r="O36" i="10"/>
  <c r="P36" i="10"/>
  <c r="U36" i="10" s="1"/>
  <c r="Q36" i="10"/>
  <c r="R36" i="10"/>
  <c r="L37" i="10"/>
  <c r="M37" i="10"/>
  <c r="S37" i="10" s="1"/>
  <c r="N37" i="10"/>
  <c r="O37" i="10"/>
  <c r="P37" i="10"/>
  <c r="Q37" i="10"/>
  <c r="R37" i="10"/>
  <c r="T37" i="10"/>
  <c r="U37" i="10"/>
  <c r="V37" i="10"/>
  <c r="L38" i="10"/>
  <c r="M38" i="10"/>
  <c r="N38" i="10"/>
  <c r="O38" i="10"/>
  <c r="P38" i="10"/>
  <c r="Q38" i="10"/>
  <c r="R38" i="10"/>
  <c r="S38" i="10"/>
  <c r="T38" i="10"/>
  <c r="U38" i="10"/>
  <c r="L39" i="10"/>
  <c r="M39" i="10"/>
  <c r="S39" i="10" s="1"/>
  <c r="N39" i="10"/>
  <c r="O39" i="10"/>
  <c r="P39" i="10"/>
  <c r="U39" i="10" s="1"/>
  <c r="Q39" i="10"/>
  <c r="R39" i="10"/>
  <c r="T39" i="10"/>
  <c r="V39" i="10"/>
  <c r="L40" i="10"/>
  <c r="M40" i="10"/>
  <c r="T40" i="10" s="1"/>
  <c r="N40" i="10"/>
  <c r="O40" i="10"/>
  <c r="P40" i="10"/>
  <c r="Q40" i="10"/>
  <c r="R40" i="10"/>
  <c r="S40" i="10"/>
  <c r="V40" i="10" s="1"/>
  <c r="U40" i="10"/>
  <c r="L41" i="10"/>
  <c r="M41" i="10"/>
  <c r="N41" i="10"/>
  <c r="O41" i="10"/>
  <c r="P41" i="10"/>
  <c r="U41" i="10" s="1"/>
  <c r="Q41" i="10"/>
  <c r="R41" i="10"/>
  <c r="T41" i="10"/>
  <c r="L42" i="10"/>
  <c r="M42" i="10"/>
  <c r="N42" i="10"/>
  <c r="O42" i="10"/>
  <c r="P42" i="10"/>
  <c r="U42" i="10" s="1"/>
  <c r="Q42" i="10"/>
  <c r="R42" i="10"/>
  <c r="L43" i="10"/>
  <c r="M43" i="10"/>
  <c r="S43" i="10" s="1"/>
  <c r="N43" i="10"/>
  <c r="O43" i="10"/>
  <c r="P43" i="10"/>
  <c r="Q43" i="10"/>
  <c r="R43" i="10"/>
  <c r="U43" i="10"/>
  <c r="L44" i="10"/>
  <c r="M44" i="10"/>
  <c r="T44" i="10" s="1"/>
  <c r="N44" i="10"/>
  <c r="O44" i="10"/>
  <c r="P44" i="10"/>
  <c r="Q44" i="10"/>
  <c r="R44" i="10"/>
  <c r="L45" i="10"/>
  <c r="M45" i="10"/>
  <c r="S45" i="10" s="1"/>
  <c r="N45" i="10"/>
  <c r="O45" i="10"/>
  <c r="P45" i="10"/>
  <c r="Q45" i="10"/>
  <c r="R45" i="10"/>
  <c r="U45" i="10"/>
  <c r="V45" i="10"/>
  <c r="L46" i="10"/>
  <c r="M46" i="10"/>
  <c r="N46" i="10"/>
  <c r="O46" i="10"/>
  <c r="P46" i="10"/>
  <c r="Q46" i="10"/>
  <c r="R46" i="10"/>
  <c r="S46" i="10"/>
  <c r="T46" i="10"/>
  <c r="U46" i="10"/>
  <c r="L47" i="10"/>
  <c r="M47" i="10"/>
  <c r="N47" i="10"/>
  <c r="O47" i="10"/>
  <c r="P47" i="10"/>
  <c r="U47" i="10" s="1"/>
  <c r="Q47" i="10"/>
  <c r="R47" i="10"/>
  <c r="T47" i="10"/>
  <c r="L48" i="10"/>
  <c r="M48" i="10"/>
  <c r="T48" i="10" s="1"/>
  <c r="N48" i="10"/>
  <c r="O48" i="10"/>
  <c r="P48" i="10"/>
  <c r="Q48" i="10"/>
  <c r="R48" i="10"/>
  <c r="S48" i="10"/>
  <c r="V48" i="10" s="1"/>
  <c r="U48" i="10"/>
  <c r="L49" i="10"/>
  <c r="M49" i="10"/>
  <c r="N49" i="10"/>
  <c r="O49" i="10"/>
  <c r="P49" i="10"/>
  <c r="U49" i="10" s="1"/>
  <c r="Q49" i="10"/>
  <c r="R49" i="10"/>
  <c r="T49" i="10"/>
  <c r="L50" i="10"/>
  <c r="M50" i="10"/>
  <c r="N50" i="10"/>
  <c r="O50" i="10"/>
  <c r="P50" i="10"/>
  <c r="Q50" i="10"/>
  <c r="R50" i="10"/>
  <c r="U50" i="10"/>
  <c r="L51" i="10"/>
  <c r="M51" i="10"/>
  <c r="N51" i="10"/>
  <c r="O51" i="10"/>
  <c r="P51" i="10"/>
  <c r="Q51" i="10"/>
  <c r="R51" i="10"/>
  <c r="S51" i="10"/>
  <c r="T51" i="10"/>
  <c r="U51" i="10"/>
  <c r="L52" i="10"/>
  <c r="M52" i="10"/>
  <c r="T52" i="10" s="1"/>
  <c r="N52" i="10"/>
  <c r="O52" i="10"/>
  <c r="P52" i="10"/>
  <c r="Q52" i="10"/>
  <c r="R52" i="10"/>
  <c r="L53" i="10"/>
  <c r="M53" i="10"/>
  <c r="S53" i="10" s="1"/>
  <c r="N53" i="10"/>
  <c r="O53" i="10"/>
  <c r="P53" i="10"/>
  <c r="Q53" i="10"/>
  <c r="R53" i="10"/>
  <c r="T53" i="10"/>
  <c r="U53" i="10"/>
  <c r="V53" i="10"/>
  <c r="L54" i="10"/>
  <c r="M54" i="10"/>
  <c r="N54" i="10"/>
  <c r="O54" i="10"/>
  <c r="P54" i="10"/>
  <c r="Q54" i="10"/>
  <c r="R54" i="10"/>
  <c r="V54" i="10" s="1"/>
  <c r="S54" i="10"/>
  <c r="T54" i="10"/>
  <c r="U54" i="10"/>
  <c r="L55" i="10"/>
  <c r="M55" i="10"/>
  <c r="N55" i="10"/>
  <c r="O55" i="10"/>
  <c r="P55" i="10"/>
  <c r="U55" i="10" s="1"/>
  <c r="Q55" i="10"/>
  <c r="R55" i="10"/>
  <c r="T55" i="10"/>
  <c r="L56" i="10"/>
  <c r="M56" i="10"/>
  <c r="S56" i="10" s="1"/>
  <c r="V56" i="10" s="1"/>
  <c r="N56" i="10"/>
  <c r="O56" i="10"/>
  <c r="P56" i="10"/>
  <c r="Q56" i="10"/>
  <c r="R56" i="10"/>
  <c r="U56" i="10"/>
  <c r="L57" i="10"/>
  <c r="M57" i="10"/>
  <c r="N57" i="10"/>
  <c r="O57" i="10"/>
  <c r="P57" i="10"/>
  <c r="U57" i="10" s="1"/>
  <c r="Q57" i="10"/>
  <c r="R57" i="10"/>
  <c r="V57" i="10" s="1"/>
  <c r="S57" i="10"/>
  <c r="T57" i="10"/>
  <c r="L58" i="10"/>
  <c r="M58" i="10"/>
  <c r="N58" i="10"/>
  <c r="O58" i="10"/>
  <c r="P58" i="10"/>
  <c r="Q58" i="10"/>
  <c r="R58" i="10"/>
  <c r="U58" i="10"/>
  <c r="L59" i="10"/>
  <c r="M59" i="10"/>
  <c r="T59" i="10" s="1"/>
  <c r="N59" i="10"/>
  <c r="O59" i="10"/>
  <c r="P59" i="10"/>
  <c r="Q59" i="10"/>
  <c r="R59" i="10"/>
  <c r="V59" i="10" s="1"/>
  <c r="S59" i="10"/>
  <c r="U59" i="10"/>
  <c r="L60" i="10"/>
  <c r="M60" i="10"/>
  <c r="T60" i="10" s="1"/>
  <c r="N60" i="10"/>
  <c r="O60" i="10"/>
  <c r="P60" i="10"/>
  <c r="U60" i="10" s="1"/>
  <c r="Q60" i="10"/>
  <c r="R60" i="10"/>
  <c r="L61" i="10"/>
  <c r="M61" i="10"/>
  <c r="S61" i="10" s="1"/>
  <c r="N61" i="10"/>
  <c r="O61" i="10"/>
  <c r="P61" i="10"/>
  <c r="Q61" i="10"/>
  <c r="R61" i="10"/>
  <c r="U61" i="10"/>
  <c r="V61" i="10"/>
  <c r="L62" i="10"/>
  <c r="M62" i="10"/>
  <c r="N62" i="10"/>
  <c r="O62" i="10"/>
  <c r="P62" i="10"/>
  <c r="Q62" i="10"/>
  <c r="R62" i="10"/>
  <c r="S62" i="10"/>
  <c r="T62" i="10"/>
  <c r="U62" i="10"/>
  <c r="L63" i="10"/>
  <c r="M63" i="10"/>
  <c r="S63" i="10" s="1"/>
  <c r="V63" i="10" s="1"/>
  <c r="N63" i="10"/>
  <c r="O63" i="10"/>
  <c r="P63" i="10"/>
  <c r="U63" i="10" s="1"/>
  <c r="Q63" i="10"/>
  <c r="R63" i="10"/>
  <c r="T63" i="10"/>
  <c r="L64" i="10"/>
  <c r="M64" i="10"/>
  <c r="N64" i="10"/>
  <c r="O64" i="10"/>
  <c r="P64" i="10"/>
  <c r="Q64" i="10"/>
  <c r="R64" i="10"/>
  <c r="S64" i="10"/>
  <c r="V64" i="10" s="1"/>
  <c r="T64" i="10"/>
  <c r="U64" i="10"/>
  <c r="L65" i="10"/>
  <c r="M65" i="10"/>
  <c r="N65" i="10"/>
  <c r="O65" i="10"/>
  <c r="P65" i="10"/>
  <c r="U65" i="10" s="1"/>
  <c r="Q65" i="10"/>
  <c r="R65" i="10"/>
  <c r="T65" i="10"/>
  <c r="L66" i="10"/>
  <c r="M66" i="10"/>
  <c r="N66" i="10"/>
  <c r="O66" i="10"/>
  <c r="P66" i="10"/>
  <c r="U66" i="10" s="1"/>
  <c r="Q66" i="10"/>
  <c r="R66" i="10"/>
  <c r="L67" i="10"/>
  <c r="M67" i="10"/>
  <c r="S67" i="10" s="1"/>
  <c r="N67" i="10"/>
  <c r="O67" i="10"/>
  <c r="P67" i="10"/>
  <c r="Q67" i="10"/>
  <c r="R67" i="10"/>
  <c r="U67" i="10"/>
  <c r="L68" i="10"/>
  <c r="M68" i="10"/>
  <c r="T68" i="10" s="1"/>
  <c r="N68" i="10"/>
  <c r="O68" i="10"/>
  <c r="P68" i="10"/>
  <c r="U68" i="10" s="1"/>
  <c r="Q68" i="10"/>
  <c r="R68" i="10"/>
  <c r="L69" i="10"/>
  <c r="M69" i="10"/>
  <c r="S69" i="10" s="1"/>
  <c r="N69" i="10"/>
  <c r="O69" i="10"/>
  <c r="P69" i="10"/>
  <c r="Q69" i="10"/>
  <c r="R69" i="10"/>
  <c r="U69" i="10"/>
  <c r="V69" i="10"/>
  <c r="L70" i="10"/>
  <c r="M70" i="10"/>
  <c r="N70" i="10"/>
  <c r="O70" i="10"/>
  <c r="P70" i="10"/>
  <c r="Q70" i="10"/>
  <c r="R70" i="10"/>
  <c r="S70" i="10"/>
  <c r="T70" i="10"/>
  <c r="U70" i="10"/>
  <c r="L71" i="10"/>
  <c r="M71" i="10"/>
  <c r="N71" i="10"/>
  <c r="O71" i="10"/>
  <c r="P71" i="10"/>
  <c r="U71" i="10" s="1"/>
  <c r="Q71" i="10"/>
  <c r="R71" i="10"/>
  <c r="T71" i="10"/>
  <c r="L72" i="10"/>
  <c r="M72" i="10"/>
  <c r="S72" i="10" s="1"/>
  <c r="V72" i="10" s="1"/>
  <c r="N72" i="10"/>
  <c r="O72" i="10"/>
  <c r="P72" i="10"/>
  <c r="Q72" i="10"/>
  <c r="R72" i="10"/>
  <c r="U72" i="10"/>
  <c r="L73" i="10"/>
  <c r="M73" i="10"/>
  <c r="N73" i="10"/>
  <c r="O73" i="10"/>
  <c r="P73" i="10"/>
  <c r="U73" i="10" s="1"/>
  <c r="Q73" i="10"/>
  <c r="R73" i="10"/>
  <c r="S73" i="10"/>
  <c r="T73" i="10"/>
  <c r="L74" i="10"/>
  <c r="M74" i="10"/>
  <c r="N74" i="10"/>
  <c r="O74" i="10"/>
  <c r="P74" i="10"/>
  <c r="Q74" i="10"/>
  <c r="R74" i="10"/>
  <c r="U74" i="10"/>
  <c r="L75" i="10"/>
  <c r="M75" i="10"/>
  <c r="N75" i="10"/>
  <c r="O75" i="10"/>
  <c r="P75" i="10"/>
  <c r="Q75" i="10"/>
  <c r="R75" i="10"/>
  <c r="V75" i="10" s="1"/>
  <c r="S75" i="10"/>
  <c r="T75" i="10"/>
  <c r="U75" i="10"/>
  <c r="L76" i="10"/>
  <c r="M76" i="10"/>
  <c r="T76" i="10" s="1"/>
  <c r="N76" i="10"/>
  <c r="O76" i="10"/>
  <c r="P76" i="10"/>
  <c r="U76" i="10" s="1"/>
  <c r="Q76" i="10"/>
  <c r="R76" i="10"/>
  <c r="L77" i="10"/>
  <c r="M77" i="10"/>
  <c r="S77" i="10" s="1"/>
  <c r="N77" i="10"/>
  <c r="O77" i="10"/>
  <c r="P77" i="10"/>
  <c r="Q77" i="10"/>
  <c r="R77" i="10"/>
  <c r="T77" i="10"/>
  <c r="U77" i="10"/>
  <c r="V77" i="10"/>
  <c r="L78" i="10"/>
  <c r="M78" i="10"/>
  <c r="N78" i="10"/>
  <c r="O78" i="10"/>
  <c r="P78" i="10"/>
  <c r="Q78" i="10"/>
  <c r="R78" i="10"/>
  <c r="V78" i="10" s="1"/>
  <c r="S78" i="10"/>
  <c r="T78" i="10"/>
  <c r="U78" i="10"/>
  <c r="L79" i="10"/>
  <c r="M79" i="10"/>
  <c r="S79" i="10" s="1"/>
  <c r="V79" i="10" s="1"/>
  <c r="N79" i="10"/>
  <c r="O79" i="10"/>
  <c r="P79" i="10"/>
  <c r="U79" i="10" s="1"/>
  <c r="Q79" i="10"/>
  <c r="R79" i="10"/>
  <c r="T79" i="10"/>
  <c r="L80" i="10"/>
  <c r="M80" i="10"/>
  <c r="S80" i="10" s="1"/>
  <c r="V80" i="10" s="1"/>
  <c r="N80" i="10"/>
  <c r="O80" i="10"/>
  <c r="P80" i="10"/>
  <c r="Q80" i="10"/>
  <c r="R80" i="10"/>
  <c r="T80" i="10"/>
  <c r="U80" i="10"/>
  <c r="L81" i="10"/>
  <c r="M81" i="10"/>
  <c r="N81" i="10"/>
  <c r="O81" i="10"/>
  <c r="P81" i="10"/>
  <c r="U81" i="10" s="1"/>
  <c r="Q81" i="10"/>
  <c r="R81" i="10"/>
  <c r="S81" i="10"/>
  <c r="T81" i="10"/>
  <c r="L82" i="10"/>
  <c r="M82" i="10"/>
  <c r="N82" i="10"/>
  <c r="O82" i="10"/>
  <c r="P82" i="10"/>
  <c r="U82" i="10" s="1"/>
  <c r="Q82" i="10"/>
  <c r="R82" i="10"/>
  <c r="L83" i="10"/>
  <c r="M83" i="10"/>
  <c r="S83" i="10" s="1"/>
  <c r="N83" i="10"/>
  <c r="O83" i="10"/>
  <c r="P83" i="10"/>
  <c r="Q83" i="10"/>
  <c r="R83" i="10"/>
  <c r="U83" i="10"/>
  <c r="L84" i="10"/>
  <c r="M84" i="10"/>
  <c r="T84" i="10" s="1"/>
  <c r="N84" i="10"/>
  <c r="O84" i="10"/>
  <c r="P84" i="10"/>
  <c r="Q84" i="10"/>
  <c r="R84" i="10"/>
  <c r="L85" i="10"/>
  <c r="M85" i="10"/>
  <c r="S85" i="10" s="1"/>
  <c r="N85" i="10"/>
  <c r="O85" i="10"/>
  <c r="P85" i="10"/>
  <c r="Q85" i="10"/>
  <c r="R85" i="10"/>
  <c r="U85" i="10"/>
  <c r="V85" i="10"/>
  <c r="L86" i="10"/>
  <c r="M86" i="10"/>
  <c r="N86" i="10"/>
  <c r="O86" i="10"/>
  <c r="P86" i="10"/>
  <c r="Q86" i="10"/>
  <c r="R86" i="10"/>
  <c r="S86" i="10"/>
  <c r="T86" i="10"/>
  <c r="U86" i="10"/>
  <c r="L87" i="10"/>
  <c r="M87" i="10"/>
  <c r="S87" i="10" s="1"/>
  <c r="N87" i="10"/>
  <c r="O87" i="10"/>
  <c r="P87" i="10"/>
  <c r="U87" i="10" s="1"/>
  <c r="Q87" i="10"/>
  <c r="R87" i="10"/>
  <c r="T87" i="10"/>
  <c r="V87" i="10"/>
  <c r="L88" i="10"/>
  <c r="M88" i="10"/>
  <c r="N88" i="10"/>
  <c r="O88" i="10"/>
  <c r="P88" i="10"/>
  <c r="Q88" i="10"/>
  <c r="R88" i="10"/>
  <c r="S88" i="10"/>
  <c r="V88" i="10" s="1"/>
  <c r="T88" i="10"/>
  <c r="U88" i="10"/>
  <c r="L89" i="10"/>
  <c r="M89" i="10"/>
  <c r="N89" i="10"/>
  <c r="O89" i="10"/>
  <c r="P89" i="10"/>
  <c r="U89" i="10" s="1"/>
  <c r="Q89" i="10"/>
  <c r="R89" i="10"/>
  <c r="T89" i="10"/>
  <c r="L90" i="10"/>
  <c r="M90" i="10"/>
  <c r="N90" i="10"/>
  <c r="O90" i="10"/>
  <c r="P90" i="10"/>
  <c r="U90" i="10" s="1"/>
  <c r="Q90" i="10"/>
  <c r="R90" i="10"/>
  <c r="L91" i="10"/>
  <c r="M91" i="10"/>
  <c r="S91" i="10" s="1"/>
  <c r="N91" i="10"/>
  <c r="O91" i="10"/>
  <c r="P91" i="10"/>
  <c r="Q91" i="10"/>
  <c r="R91" i="10"/>
  <c r="T91" i="10"/>
  <c r="U91" i="10"/>
  <c r="L92" i="10"/>
  <c r="M92" i="10"/>
  <c r="T92" i="10" s="1"/>
  <c r="N92" i="10"/>
  <c r="O92" i="10"/>
  <c r="P92" i="10"/>
  <c r="Q92" i="10"/>
  <c r="R92" i="10"/>
  <c r="L93" i="10"/>
  <c r="M93" i="10"/>
  <c r="S93" i="10" s="1"/>
  <c r="N93" i="10"/>
  <c r="O93" i="10"/>
  <c r="P93" i="10"/>
  <c r="Q93" i="10"/>
  <c r="R93" i="10"/>
  <c r="T93" i="10"/>
  <c r="U93" i="10"/>
  <c r="V93" i="10"/>
  <c r="L94" i="10"/>
  <c r="M94" i="10"/>
  <c r="N94" i="10"/>
  <c r="O94" i="10"/>
  <c r="P94" i="10"/>
  <c r="Q94" i="10"/>
  <c r="R94" i="10"/>
  <c r="S94" i="10"/>
  <c r="T94" i="10"/>
  <c r="U94" i="10"/>
  <c r="L95" i="10"/>
  <c r="M95" i="10"/>
  <c r="N95" i="10"/>
  <c r="O95" i="10"/>
  <c r="P95" i="10"/>
  <c r="U95" i="10" s="1"/>
  <c r="Q95" i="10"/>
  <c r="R95" i="10"/>
  <c r="T95" i="10"/>
  <c r="L96" i="10"/>
  <c r="M96" i="10"/>
  <c r="S96" i="10" s="1"/>
  <c r="V96" i="10" s="1"/>
  <c r="N96" i="10"/>
  <c r="O96" i="10"/>
  <c r="P96" i="10"/>
  <c r="Q96" i="10"/>
  <c r="R96" i="10"/>
  <c r="U96" i="10"/>
  <c r="L97" i="10"/>
  <c r="M97" i="10"/>
  <c r="N97" i="10"/>
  <c r="O97" i="10"/>
  <c r="P97" i="10"/>
  <c r="U97" i="10" s="1"/>
  <c r="Q97" i="10"/>
  <c r="R97" i="10"/>
  <c r="S97" i="10"/>
  <c r="T97" i="10"/>
  <c r="L98" i="10"/>
  <c r="M98" i="10"/>
  <c r="N98" i="10"/>
  <c r="O98" i="10"/>
  <c r="P98" i="10"/>
  <c r="Q98" i="10"/>
  <c r="R98" i="10"/>
  <c r="U98" i="10"/>
  <c r="L99" i="10"/>
  <c r="M99" i="10"/>
  <c r="N99" i="10"/>
  <c r="O99" i="10"/>
  <c r="P99" i="10"/>
  <c r="Q99" i="10"/>
  <c r="R99" i="10"/>
  <c r="S99" i="10"/>
  <c r="T99" i="10"/>
  <c r="U99" i="10"/>
  <c r="L100" i="10"/>
  <c r="M100" i="10"/>
  <c r="T100" i="10" s="1"/>
  <c r="N100" i="10"/>
  <c r="O100" i="10"/>
  <c r="P100" i="10"/>
  <c r="Q100" i="10"/>
  <c r="R100" i="10"/>
  <c r="L101" i="10"/>
  <c r="M101" i="10"/>
  <c r="S101" i="10" s="1"/>
  <c r="N101" i="10"/>
  <c r="O101" i="10"/>
  <c r="P101" i="10"/>
  <c r="Q101" i="10"/>
  <c r="R101" i="10"/>
  <c r="T101" i="10"/>
  <c r="U101" i="10"/>
  <c r="V101" i="10"/>
  <c r="L102" i="10"/>
  <c r="M102" i="10"/>
  <c r="N102" i="10"/>
  <c r="O102" i="10"/>
  <c r="P102" i="10"/>
  <c r="Q102" i="10"/>
  <c r="R102" i="10"/>
  <c r="S102" i="10"/>
  <c r="T102" i="10"/>
  <c r="U102" i="10"/>
  <c r="L103" i="10"/>
  <c r="M103" i="10"/>
  <c r="S103" i="10" s="1"/>
  <c r="V103" i="10" s="1"/>
  <c r="N103" i="10"/>
  <c r="O103" i="10"/>
  <c r="P103" i="10"/>
  <c r="U103" i="10" s="1"/>
  <c r="Q103" i="10"/>
  <c r="R103" i="10"/>
  <c r="T103" i="10"/>
  <c r="L104" i="10"/>
  <c r="M104" i="10"/>
  <c r="S104" i="10" s="1"/>
  <c r="V104" i="10" s="1"/>
  <c r="N104" i="10"/>
  <c r="O104" i="10"/>
  <c r="P104" i="10"/>
  <c r="Q104" i="10"/>
  <c r="R104" i="10"/>
  <c r="U104" i="10"/>
  <c r="L105" i="10"/>
  <c r="M105" i="10"/>
  <c r="N105" i="10"/>
  <c r="O105" i="10"/>
  <c r="P105" i="10"/>
  <c r="U105" i="10" s="1"/>
  <c r="Q105" i="10"/>
  <c r="R105" i="10"/>
  <c r="T105" i="10"/>
  <c r="L106" i="10"/>
  <c r="M106" i="10"/>
  <c r="N106" i="10"/>
  <c r="O106" i="10"/>
  <c r="P106" i="10"/>
  <c r="U106" i="10" s="1"/>
  <c r="Q106" i="10"/>
  <c r="R106" i="10"/>
  <c r="L107" i="10"/>
  <c r="M107" i="10"/>
  <c r="S107" i="10" s="1"/>
  <c r="N107" i="10"/>
  <c r="O107" i="10"/>
  <c r="P107" i="10"/>
  <c r="Q107" i="10"/>
  <c r="R107" i="10"/>
  <c r="U107" i="10"/>
  <c r="L108" i="10"/>
  <c r="M108" i="10"/>
  <c r="T108" i="10" s="1"/>
  <c r="N108" i="10"/>
  <c r="O108" i="10"/>
  <c r="P108" i="10"/>
  <c r="Q108" i="10"/>
  <c r="R108" i="10"/>
  <c r="L109" i="10"/>
  <c r="M109" i="10"/>
  <c r="S109" i="10" s="1"/>
  <c r="N109" i="10"/>
  <c r="O109" i="10"/>
  <c r="P109" i="10"/>
  <c r="Q109" i="10"/>
  <c r="R109" i="10"/>
  <c r="U109" i="10"/>
  <c r="V109" i="10"/>
  <c r="L110" i="10"/>
  <c r="M110" i="10"/>
  <c r="N110" i="10"/>
  <c r="O110" i="10"/>
  <c r="P110" i="10"/>
  <c r="Q110" i="10"/>
  <c r="R110" i="10"/>
  <c r="V110" i="10" s="1"/>
  <c r="S110" i="10"/>
  <c r="T110" i="10"/>
  <c r="U110" i="10"/>
  <c r="L111" i="10"/>
  <c r="M111" i="10"/>
  <c r="N111" i="10"/>
  <c r="O111" i="10"/>
  <c r="P111" i="10"/>
  <c r="U111" i="10" s="1"/>
  <c r="Q111" i="10"/>
  <c r="R111" i="10"/>
  <c r="T111" i="10"/>
  <c r="L112" i="10"/>
  <c r="M112" i="10"/>
  <c r="T112" i="10" s="1"/>
  <c r="N112" i="10"/>
  <c r="O112" i="10"/>
  <c r="P112" i="10"/>
  <c r="Q112" i="10"/>
  <c r="R112" i="10"/>
  <c r="S112" i="10"/>
  <c r="V112" i="10" s="1"/>
  <c r="U112" i="10"/>
  <c r="L113" i="10"/>
  <c r="M113" i="10"/>
  <c r="N113" i="10"/>
  <c r="O113" i="10"/>
  <c r="P113" i="10"/>
  <c r="U113" i="10" s="1"/>
  <c r="Q113" i="10"/>
  <c r="R113" i="10"/>
  <c r="T113" i="10"/>
  <c r="L114" i="10"/>
  <c r="M114" i="10"/>
  <c r="N114" i="10"/>
  <c r="O114" i="10"/>
  <c r="P114" i="10"/>
  <c r="Q114" i="10"/>
  <c r="R114" i="10"/>
  <c r="U114" i="10"/>
  <c r="L115" i="10"/>
  <c r="M115" i="10"/>
  <c r="S115" i="10" s="1"/>
  <c r="N115" i="10"/>
  <c r="O115" i="10"/>
  <c r="P115" i="10"/>
  <c r="Q115" i="10"/>
  <c r="R115" i="10"/>
  <c r="U115" i="10"/>
  <c r="L116" i="10"/>
  <c r="M116" i="10"/>
  <c r="T116" i="10" s="1"/>
  <c r="N116" i="10"/>
  <c r="O116" i="10"/>
  <c r="P116" i="10"/>
  <c r="Q116" i="10"/>
  <c r="R116" i="10"/>
  <c r="L117" i="10"/>
  <c r="M117" i="10"/>
  <c r="S117" i="10" s="1"/>
  <c r="N117" i="10"/>
  <c r="O117" i="10"/>
  <c r="P117" i="10"/>
  <c r="Q117" i="10"/>
  <c r="R117" i="10"/>
  <c r="T117" i="10"/>
  <c r="U117" i="10"/>
  <c r="V117" i="10"/>
  <c r="L118" i="10"/>
  <c r="M118" i="10"/>
  <c r="N118" i="10"/>
  <c r="O118" i="10"/>
  <c r="P118" i="10"/>
  <c r="Q118" i="10"/>
  <c r="R118" i="10"/>
  <c r="V118" i="10" s="1"/>
  <c r="S118" i="10"/>
  <c r="T118" i="10"/>
  <c r="U118" i="10"/>
  <c r="L119" i="10"/>
  <c r="M119" i="10"/>
  <c r="S119" i="10" s="1"/>
  <c r="V119" i="10" s="1"/>
  <c r="N119" i="10"/>
  <c r="O119" i="10"/>
  <c r="P119" i="10"/>
  <c r="U119" i="10" s="1"/>
  <c r="Q119" i="10"/>
  <c r="R119" i="10"/>
  <c r="T119" i="10"/>
  <c r="L120" i="10"/>
  <c r="M120" i="10"/>
  <c r="S120" i="10" s="1"/>
  <c r="V120" i="10" s="1"/>
  <c r="N120" i="10"/>
  <c r="O120" i="10"/>
  <c r="P120" i="10"/>
  <c r="Q120" i="10"/>
  <c r="R120" i="10"/>
  <c r="T120" i="10"/>
  <c r="U120" i="10"/>
  <c r="L121" i="10"/>
  <c r="M121" i="10"/>
  <c r="N121" i="10"/>
  <c r="O121" i="10"/>
  <c r="P121" i="10"/>
  <c r="U121" i="10" s="1"/>
  <c r="Q121" i="10"/>
  <c r="R121" i="10"/>
  <c r="S121" i="10"/>
  <c r="T121" i="10"/>
  <c r="L122" i="10"/>
  <c r="M122" i="10"/>
  <c r="N122" i="10"/>
  <c r="O122" i="10"/>
  <c r="P122" i="10"/>
  <c r="U122" i="10" s="1"/>
  <c r="Q122" i="10"/>
  <c r="R122" i="10"/>
  <c r="L123" i="10"/>
  <c r="M123" i="10"/>
  <c r="T123" i="10" s="1"/>
  <c r="N123" i="10"/>
  <c r="O123" i="10"/>
  <c r="P123" i="10"/>
  <c r="Q123" i="10"/>
  <c r="R123" i="10"/>
  <c r="V123" i="10" s="1"/>
  <c r="S123" i="10"/>
  <c r="U123" i="10"/>
  <c r="L124" i="10"/>
  <c r="M124" i="10"/>
  <c r="T124" i="10" s="1"/>
  <c r="N124" i="10"/>
  <c r="O124" i="10"/>
  <c r="P124" i="10"/>
  <c r="Q124" i="10"/>
  <c r="R124" i="10"/>
  <c r="L125" i="10"/>
  <c r="M125" i="10"/>
  <c r="S125" i="10" s="1"/>
  <c r="N125" i="10"/>
  <c r="O125" i="10"/>
  <c r="P125" i="10"/>
  <c r="Q125" i="10"/>
  <c r="R125" i="10"/>
  <c r="U125" i="10"/>
  <c r="V125" i="10"/>
  <c r="L126" i="10"/>
  <c r="M126" i="10"/>
  <c r="N126" i="10"/>
  <c r="O126" i="10"/>
  <c r="P126" i="10"/>
  <c r="Q126" i="10"/>
  <c r="R126" i="10"/>
  <c r="S126" i="10"/>
  <c r="T126" i="10"/>
  <c r="U126" i="10"/>
  <c r="L127" i="10"/>
  <c r="M127" i="10"/>
  <c r="S127" i="10" s="1"/>
  <c r="V127" i="10" s="1"/>
  <c r="N127" i="10"/>
  <c r="O127" i="10"/>
  <c r="P127" i="10"/>
  <c r="U127" i="10" s="1"/>
  <c r="Q127" i="10"/>
  <c r="R127" i="10"/>
  <c r="T127" i="10"/>
  <c r="L128" i="10"/>
  <c r="M128" i="10"/>
  <c r="N128" i="10"/>
  <c r="O128" i="10"/>
  <c r="P128" i="10"/>
  <c r="Q128" i="10"/>
  <c r="R128" i="10"/>
  <c r="S128" i="10"/>
  <c r="V128" i="10" s="1"/>
  <c r="T128" i="10"/>
  <c r="U128" i="10"/>
  <c r="L129" i="10"/>
  <c r="M129" i="10"/>
  <c r="N129" i="10"/>
  <c r="O129" i="10"/>
  <c r="P129" i="10"/>
  <c r="U129" i="10" s="1"/>
  <c r="Q129" i="10"/>
  <c r="R129" i="10"/>
  <c r="T129" i="10"/>
  <c r="L130" i="10"/>
  <c r="M130" i="10"/>
  <c r="N130" i="10"/>
  <c r="O130" i="10"/>
  <c r="P130" i="10"/>
  <c r="U130" i="10" s="1"/>
  <c r="Q130" i="10"/>
  <c r="R130" i="10"/>
  <c r="L131" i="10"/>
  <c r="M131" i="10"/>
  <c r="S131" i="10" s="1"/>
  <c r="V131" i="10" s="1"/>
  <c r="N131" i="10"/>
  <c r="O131" i="10"/>
  <c r="P131" i="10"/>
  <c r="Q131" i="10"/>
  <c r="R131" i="10"/>
  <c r="T131" i="10"/>
  <c r="U131" i="10"/>
  <c r="L132" i="10"/>
  <c r="M132" i="10"/>
  <c r="T132" i="10" s="1"/>
  <c r="N132" i="10"/>
  <c r="O132" i="10"/>
  <c r="P132" i="10"/>
  <c r="Q132" i="10"/>
  <c r="R132" i="10"/>
  <c r="S132" i="10"/>
  <c r="U132" i="10"/>
  <c r="L133" i="10"/>
  <c r="M133" i="10"/>
  <c r="N133" i="10"/>
  <c r="O133" i="10"/>
  <c r="P133" i="10"/>
  <c r="U133" i="10" s="1"/>
  <c r="Q133" i="10"/>
  <c r="R133" i="10"/>
  <c r="T133" i="10"/>
  <c r="L134" i="10"/>
  <c r="M134" i="10"/>
  <c r="S134" i="10" s="1"/>
  <c r="N134" i="10"/>
  <c r="O134" i="10"/>
  <c r="P134" i="10"/>
  <c r="Q134" i="10"/>
  <c r="R134" i="10"/>
  <c r="U134" i="10"/>
  <c r="L135" i="10"/>
  <c r="M135" i="10"/>
  <c r="S135" i="10" s="1"/>
  <c r="N135" i="10"/>
  <c r="O135" i="10"/>
  <c r="P135" i="10"/>
  <c r="U135" i="10" s="1"/>
  <c r="Q135" i="10"/>
  <c r="R135" i="10"/>
  <c r="T135" i="10"/>
  <c r="V135" i="10"/>
  <c r="L136" i="10"/>
  <c r="M136" i="10"/>
  <c r="T136" i="10" s="1"/>
  <c r="N136" i="10"/>
  <c r="O136" i="10"/>
  <c r="P136" i="10"/>
  <c r="Q136" i="10"/>
  <c r="R136" i="10"/>
  <c r="S136" i="10"/>
  <c r="V136" i="10" s="1"/>
  <c r="U136" i="10"/>
  <c r="L137" i="10"/>
  <c r="M137" i="10"/>
  <c r="N137" i="10"/>
  <c r="O137" i="10"/>
  <c r="P137" i="10"/>
  <c r="U137" i="10" s="1"/>
  <c r="Q137" i="10"/>
  <c r="R137" i="10"/>
  <c r="T137" i="10"/>
  <c r="L138" i="10"/>
  <c r="M138" i="10"/>
  <c r="T138" i="10" s="1"/>
  <c r="N138" i="10"/>
  <c r="O138" i="10"/>
  <c r="P138" i="10"/>
  <c r="U138" i="10" s="1"/>
  <c r="Q138" i="10"/>
  <c r="R138" i="10"/>
  <c r="L139" i="10"/>
  <c r="M139" i="10"/>
  <c r="S139" i="10" s="1"/>
  <c r="V139" i="10" s="1"/>
  <c r="N139" i="10"/>
  <c r="O139" i="10"/>
  <c r="P139" i="10"/>
  <c r="Q139" i="10"/>
  <c r="R139" i="10"/>
  <c r="T139" i="10"/>
  <c r="U139" i="10"/>
  <c r="L140" i="10"/>
  <c r="M140" i="10"/>
  <c r="T140" i="10" s="1"/>
  <c r="N140" i="10"/>
  <c r="O140" i="10"/>
  <c r="P140" i="10"/>
  <c r="Q140" i="10"/>
  <c r="R140" i="10"/>
  <c r="S140" i="10"/>
  <c r="U140" i="10"/>
  <c r="L141" i="10"/>
  <c r="M141" i="10"/>
  <c r="N141" i="10"/>
  <c r="O141" i="10"/>
  <c r="P141" i="10"/>
  <c r="U141" i="10" s="1"/>
  <c r="Q141" i="10"/>
  <c r="R141" i="10"/>
  <c r="T141" i="10"/>
  <c r="L142" i="10"/>
  <c r="M142" i="10"/>
  <c r="S142" i="10" s="1"/>
  <c r="N142" i="10"/>
  <c r="O142" i="10"/>
  <c r="P142" i="10"/>
  <c r="Q142" i="10"/>
  <c r="R142" i="10"/>
  <c r="U142" i="10"/>
  <c r="L143" i="10"/>
  <c r="M143" i="10"/>
  <c r="S143" i="10" s="1"/>
  <c r="N143" i="10"/>
  <c r="O143" i="10"/>
  <c r="P143" i="10"/>
  <c r="U143" i="10" s="1"/>
  <c r="Q143" i="10"/>
  <c r="R143" i="10"/>
  <c r="T143" i="10"/>
  <c r="V143" i="10"/>
  <c r="L144" i="10"/>
  <c r="M144" i="10"/>
  <c r="N144" i="10"/>
  <c r="O144" i="10"/>
  <c r="P144" i="10"/>
  <c r="Q144" i="10"/>
  <c r="R144" i="10"/>
  <c r="S144" i="10"/>
  <c r="V144" i="10" s="1"/>
  <c r="T144" i="10"/>
  <c r="U144" i="10"/>
  <c r="L145" i="10"/>
  <c r="M145" i="10"/>
  <c r="N145" i="10"/>
  <c r="O145" i="10"/>
  <c r="P145" i="10"/>
  <c r="U145" i="10" s="1"/>
  <c r="Q145" i="10"/>
  <c r="R145" i="10"/>
  <c r="T145" i="10"/>
  <c r="L146" i="10"/>
  <c r="M146" i="10"/>
  <c r="T146" i="10" s="1"/>
  <c r="N146" i="10"/>
  <c r="O146" i="10"/>
  <c r="P146" i="10"/>
  <c r="U146" i="10" s="1"/>
  <c r="Q146" i="10"/>
  <c r="R146" i="10"/>
  <c r="L147" i="10"/>
  <c r="M147" i="10"/>
  <c r="S147" i="10" s="1"/>
  <c r="V147" i="10" s="1"/>
  <c r="N147" i="10"/>
  <c r="O147" i="10"/>
  <c r="P147" i="10"/>
  <c r="Q147" i="10"/>
  <c r="R147" i="10"/>
  <c r="T147" i="10"/>
  <c r="U147" i="10"/>
  <c r="L148" i="10"/>
  <c r="M148" i="10"/>
  <c r="T148" i="10" s="1"/>
  <c r="N148" i="10"/>
  <c r="O148" i="10"/>
  <c r="P148" i="10"/>
  <c r="Q148" i="10"/>
  <c r="R148" i="10"/>
  <c r="V148" i="10" s="1"/>
  <c r="S148" i="10"/>
  <c r="U148" i="10"/>
  <c r="L149" i="10"/>
  <c r="M149" i="10"/>
  <c r="N149" i="10"/>
  <c r="O149" i="10"/>
  <c r="P149" i="10"/>
  <c r="U149" i="10" s="1"/>
  <c r="Q149" i="10"/>
  <c r="R149" i="10"/>
  <c r="T149" i="10"/>
  <c r="L150" i="10"/>
  <c r="M150" i="10"/>
  <c r="S150" i="10" s="1"/>
  <c r="N150" i="10"/>
  <c r="O150" i="10"/>
  <c r="P150" i="10"/>
  <c r="Q150" i="10"/>
  <c r="R150" i="10"/>
  <c r="U150" i="10"/>
  <c r="L151" i="10"/>
  <c r="M151" i="10"/>
  <c r="S151" i="10" s="1"/>
  <c r="N151" i="10"/>
  <c r="O151" i="10"/>
  <c r="P151" i="10"/>
  <c r="Q151" i="10"/>
  <c r="R151" i="10"/>
  <c r="T151" i="10"/>
  <c r="U151" i="10"/>
  <c r="V151" i="10"/>
  <c r="L152" i="10"/>
  <c r="M152" i="10"/>
  <c r="N152" i="10"/>
  <c r="O152" i="10"/>
  <c r="P152" i="10"/>
  <c r="Q152" i="10"/>
  <c r="R152" i="10"/>
  <c r="V152" i="10" s="1"/>
  <c r="S152" i="10"/>
  <c r="T152" i="10"/>
  <c r="U152" i="10"/>
  <c r="L153" i="10"/>
  <c r="M153" i="10"/>
  <c r="N153" i="10"/>
  <c r="O153" i="10"/>
  <c r="P153" i="10"/>
  <c r="U153" i="10" s="1"/>
  <c r="Q153" i="10"/>
  <c r="R153" i="10"/>
  <c r="T153" i="10"/>
  <c r="L154" i="10"/>
  <c r="M154" i="10"/>
  <c r="S154" i="10" s="1"/>
  <c r="V154" i="10" s="1"/>
  <c r="N154" i="10"/>
  <c r="O154" i="10"/>
  <c r="P154" i="10"/>
  <c r="Q154" i="10"/>
  <c r="R154" i="10"/>
  <c r="T154" i="10"/>
  <c r="U154" i="10"/>
  <c r="L155" i="10"/>
  <c r="M155" i="10"/>
  <c r="N155" i="10"/>
  <c r="O155" i="10"/>
  <c r="P155" i="10"/>
  <c r="Q155" i="10"/>
  <c r="R155" i="10"/>
  <c r="V155" i="10" s="1"/>
  <c r="S155" i="10"/>
  <c r="T155" i="10"/>
  <c r="U155" i="10"/>
  <c r="L156" i="10"/>
  <c r="M156" i="10"/>
  <c r="T156" i="10" s="1"/>
  <c r="N156" i="10"/>
  <c r="O156" i="10"/>
  <c r="P156" i="10"/>
  <c r="U156" i="10" s="1"/>
  <c r="Q156" i="10"/>
  <c r="R156" i="10"/>
  <c r="L157" i="10"/>
  <c r="M157" i="10"/>
  <c r="S157" i="10" s="1"/>
  <c r="V157" i="10" s="1"/>
  <c r="N157" i="10"/>
  <c r="O157" i="10"/>
  <c r="P157" i="10"/>
  <c r="Q157" i="10"/>
  <c r="R157" i="10"/>
  <c r="T157" i="10"/>
  <c r="U157" i="10"/>
  <c r="L158" i="10"/>
  <c r="M158" i="10"/>
  <c r="N158" i="10"/>
  <c r="O158" i="10"/>
  <c r="P158" i="10"/>
  <c r="Q158" i="10"/>
  <c r="R158" i="10"/>
  <c r="V158" i="10" s="1"/>
  <c r="S158" i="10"/>
  <c r="T158" i="10"/>
  <c r="U158" i="10"/>
  <c r="L159" i="10"/>
  <c r="M159" i="10"/>
  <c r="N159" i="10"/>
  <c r="O159" i="10"/>
  <c r="P159" i="10"/>
  <c r="U159" i="10" s="1"/>
  <c r="Q159" i="10"/>
  <c r="R159" i="10"/>
  <c r="T159" i="10"/>
  <c r="L160" i="10"/>
  <c r="M160" i="10"/>
  <c r="N160" i="10"/>
  <c r="O160" i="10"/>
  <c r="P160" i="10"/>
  <c r="Q160" i="10"/>
  <c r="R160" i="10"/>
  <c r="U160" i="10"/>
  <c r="L161" i="10"/>
  <c r="M161" i="10"/>
  <c r="N161" i="10"/>
  <c r="O161" i="10"/>
  <c r="P161" i="10"/>
  <c r="U161" i="10" s="1"/>
  <c r="Q161" i="10"/>
  <c r="R161" i="10"/>
  <c r="V161" i="10" s="1"/>
  <c r="S161" i="10"/>
  <c r="T161" i="10"/>
  <c r="L162" i="10"/>
  <c r="M162" i="10"/>
  <c r="N162" i="10"/>
  <c r="O162" i="10"/>
  <c r="P162" i="10"/>
  <c r="Q162" i="10"/>
  <c r="R162" i="10"/>
  <c r="T162" i="10"/>
  <c r="L163" i="10"/>
  <c r="M163" i="10"/>
  <c r="N163" i="10"/>
  <c r="O163" i="10"/>
  <c r="P163" i="10"/>
  <c r="Q163" i="10"/>
  <c r="R163" i="10"/>
  <c r="U163" i="10"/>
  <c r="L164" i="10"/>
  <c r="M164" i="10"/>
  <c r="T164" i="10" s="1"/>
  <c r="N164" i="10"/>
  <c r="O164" i="10"/>
  <c r="P164" i="10"/>
  <c r="Q164" i="10"/>
  <c r="R164" i="10"/>
  <c r="U164" i="10"/>
  <c r="L165" i="10"/>
  <c r="M165" i="10"/>
  <c r="N165" i="10"/>
  <c r="O165" i="10"/>
  <c r="P165" i="10"/>
  <c r="Q165" i="10"/>
  <c r="R165" i="10"/>
  <c r="T165" i="10"/>
  <c r="L166" i="10"/>
  <c r="M166" i="10"/>
  <c r="N166" i="10"/>
  <c r="O166" i="10"/>
  <c r="P166" i="10"/>
  <c r="Q166" i="10"/>
  <c r="R166" i="10"/>
  <c r="U166" i="10"/>
  <c r="L167" i="10"/>
  <c r="M167" i="10"/>
  <c r="S167" i="10" s="1"/>
  <c r="N167" i="10"/>
  <c r="O167" i="10"/>
  <c r="P167" i="10"/>
  <c r="Q167" i="10"/>
  <c r="R167" i="10"/>
  <c r="T167" i="10"/>
  <c r="U167" i="10"/>
  <c r="V167" i="10"/>
  <c r="L168" i="10"/>
  <c r="M168" i="10"/>
  <c r="N168" i="10"/>
  <c r="O168" i="10"/>
  <c r="P168" i="10"/>
  <c r="Q168" i="10"/>
  <c r="R168" i="10"/>
  <c r="V168" i="10" s="1"/>
  <c r="S168" i="10"/>
  <c r="T168" i="10"/>
  <c r="U168" i="10"/>
  <c r="L169" i="10"/>
  <c r="M169" i="10"/>
  <c r="N169" i="10"/>
  <c r="O169" i="10"/>
  <c r="P169" i="10"/>
  <c r="U169" i="10" s="1"/>
  <c r="Q169" i="10"/>
  <c r="R169" i="10"/>
  <c r="T169" i="10"/>
  <c r="L170" i="10"/>
  <c r="M170" i="10"/>
  <c r="S170" i="10" s="1"/>
  <c r="V170" i="10" s="1"/>
  <c r="N170" i="10"/>
  <c r="O170" i="10"/>
  <c r="P170" i="10"/>
  <c r="Q170" i="10"/>
  <c r="R170" i="10"/>
  <c r="T170" i="10"/>
  <c r="U170" i="10"/>
  <c r="L171" i="10"/>
  <c r="M171" i="10"/>
  <c r="N171" i="10"/>
  <c r="O171" i="10"/>
  <c r="P171" i="10"/>
  <c r="Q171" i="10"/>
  <c r="R171" i="10"/>
  <c r="V171" i="10" s="1"/>
  <c r="S171" i="10"/>
  <c r="T171" i="10"/>
  <c r="U171" i="10"/>
  <c r="L172" i="10"/>
  <c r="M172" i="10"/>
  <c r="T172" i="10" s="1"/>
  <c r="N172" i="10"/>
  <c r="O172" i="10"/>
  <c r="P172" i="10"/>
  <c r="U172" i="10" s="1"/>
  <c r="Q172" i="10"/>
  <c r="R172" i="10"/>
  <c r="L173" i="10"/>
  <c r="M173" i="10"/>
  <c r="S173" i="10" s="1"/>
  <c r="V173" i="10" s="1"/>
  <c r="N173" i="10"/>
  <c r="O173" i="10"/>
  <c r="P173" i="10"/>
  <c r="Q173" i="10"/>
  <c r="R173" i="10"/>
  <c r="T173" i="10"/>
  <c r="U173" i="10"/>
  <c r="L174" i="10"/>
  <c r="M174" i="10"/>
  <c r="N174" i="10"/>
  <c r="O174" i="10"/>
  <c r="P174" i="10"/>
  <c r="Q174" i="10"/>
  <c r="R174" i="10"/>
  <c r="V174" i="10" s="1"/>
  <c r="S174" i="10"/>
  <c r="T174" i="10"/>
  <c r="U174" i="10"/>
  <c r="L175" i="10"/>
  <c r="M175" i="10"/>
  <c r="T175" i="10" s="1"/>
  <c r="N175" i="10"/>
  <c r="O175" i="10"/>
  <c r="P175" i="10"/>
  <c r="U175" i="10" s="1"/>
  <c r="Q175" i="10"/>
  <c r="R175" i="10"/>
  <c r="L176" i="10"/>
  <c r="M176" i="10"/>
  <c r="S176" i="10" s="1"/>
  <c r="V176" i="10" s="1"/>
  <c r="N176" i="10"/>
  <c r="O176" i="10"/>
  <c r="P176" i="10"/>
  <c r="Q176" i="10"/>
  <c r="R176" i="10"/>
  <c r="T176" i="10"/>
  <c r="U176" i="10"/>
  <c r="L177" i="10"/>
  <c r="M177" i="10"/>
  <c r="N177" i="10"/>
  <c r="O177" i="10"/>
  <c r="P177" i="10"/>
  <c r="Q177" i="10"/>
  <c r="R177" i="10"/>
  <c r="V177" i="10" s="1"/>
  <c r="S177" i="10"/>
  <c r="T177" i="10"/>
  <c r="U177" i="10"/>
  <c r="L178" i="10"/>
  <c r="M178" i="10"/>
  <c r="S178" i="10" s="1"/>
  <c r="V178" i="10" s="1"/>
  <c r="N178" i="10"/>
  <c r="O178" i="10"/>
  <c r="P178" i="10"/>
  <c r="U178" i="10" s="1"/>
  <c r="Q178" i="10"/>
  <c r="R178" i="10"/>
  <c r="L179" i="10"/>
  <c r="M179" i="10"/>
  <c r="N179" i="10"/>
  <c r="O179" i="10"/>
  <c r="P179" i="10"/>
  <c r="Q179" i="10"/>
  <c r="R179" i="10"/>
  <c r="S179" i="10"/>
  <c r="T179" i="10"/>
  <c r="U179" i="10"/>
  <c r="V179" i="10"/>
  <c r="L180" i="10"/>
  <c r="M180" i="10"/>
  <c r="N180" i="10"/>
  <c r="O180" i="10"/>
  <c r="P180" i="10"/>
  <c r="U180" i="10" s="1"/>
  <c r="Q180" i="10"/>
  <c r="R180" i="10"/>
  <c r="S180" i="10"/>
  <c r="T180" i="10"/>
  <c r="L181" i="10"/>
  <c r="M181" i="10"/>
  <c r="N181" i="10"/>
  <c r="O181" i="10"/>
  <c r="P181" i="10"/>
  <c r="Q181" i="10"/>
  <c r="R181" i="10"/>
  <c r="U181" i="10"/>
  <c r="L182" i="10"/>
  <c r="M182" i="10"/>
  <c r="N182" i="10"/>
  <c r="O182" i="10"/>
  <c r="P182" i="10"/>
  <c r="Q182" i="10"/>
  <c r="R182" i="10"/>
  <c r="U182" i="10"/>
  <c r="L183" i="10"/>
  <c r="M183" i="10"/>
  <c r="T183" i="10" s="1"/>
  <c r="N183" i="10"/>
  <c r="O183" i="10"/>
  <c r="P183" i="10"/>
  <c r="U183" i="10" s="1"/>
  <c r="Q183" i="10"/>
  <c r="R183" i="10"/>
  <c r="L184" i="10"/>
  <c r="M184" i="10"/>
  <c r="S184" i="10" s="1"/>
  <c r="N184" i="10"/>
  <c r="O184" i="10"/>
  <c r="P184" i="10"/>
  <c r="Q184" i="10"/>
  <c r="R184" i="10"/>
  <c r="T184" i="10"/>
  <c r="U184" i="10"/>
  <c r="V184" i="10"/>
  <c r="L185" i="10"/>
  <c r="M185" i="10"/>
  <c r="N185" i="10"/>
  <c r="O185" i="10"/>
  <c r="P185" i="10"/>
  <c r="Q185" i="10"/>
  <c r="R185" i="10"/>
  <c r="V185" i="10" s="1"/>
  <c r="S185" i="10"/>
  <c r="T185" i="10"/>
  <c r="U185" i="10"/>
  <c r="L186" i="10"/>
  <c r="M186" i="10"/>
  <c r="N186" i="10"/>
  <c r="O186" i="10"/>
  <c r="P186" i="10"/>
  <c r="U186" i="10" s="1"/>
  <c r="Q186" i="10"/>
  <c r="R186" i="10"/>
  <c r="L187" i="10"/>
  <c r="M187" i="10"/>
  <c r="T187" i="10" s="1"/>
  <c r="N187" i="10"/>
  <c r="O187" i="10"/>
  <c r="P187" i="10"/>
  <c r="Q187" i="10"/>
  <c r="R187" i="10"/>
  <c r="S187" i="10"/>
  <c r="V187" i="10" s="1"/>
  <c r="U187" i="10"/>
  <c r="L188" i="10"/>
  <c r="M188" i="10"/>
  <c r="N188" i="10"/>
  <c r="O188" i="10"/>
  <c r="P188" i="10"/>
  <c r="U188" i="10" s="1"/>
  <c r="Q188" i="10"/>
  <c r="R188" i="10"/>
  <c r="T188" i="10"/>
  <c r="L189" i="10"/>
  <c r="M189" i="10"/>
  <c r="N189" i="10"/>
  <c r="O189" i="10"/>
  <c r="P189" i="10"/>
  <c r="Q189" i="10"/>
  <c r="R189" i="10"/>
  <c r="U189" i="10"/>
  <c r="L190" i="10"/>
  <c r="M190" i="10"/>
  <c r="T190" i="10" s="1"/>
  <c r="N190" i="10"/>
  <c r="O190" i="10"/>
  <c r="P190" i="10"/>
  <c r="Q190" i="10"/>
  <c r="R190" i="10"/>
  <c r="S190" i="10"/>
  <c r="U190" i="10"/>
  <c r="L191" i="10"/>
  <c r="M191" i="10"/>
  <c r="T191" i="10" s="1"/>
  <c r="N191" i="10"/>
  <c r="O191" i="10"/>
  <c r="P191" i="10"/>
  <c r="Q191" i="10"/>
  <c r="R191" i="10"/>
  <c r="L192" i="10"/>
  <c r="M192" i="10"/>
  <c r="S192" i="10" s="1"/>
  <c r="N192" i="10"/>
  <c r="O192" i="10"/>
  <c r="P192" i="10"/>
  <c r="Q192" i="10"/>
  <c r="R192" i="10"/>
  <c r="T192" i="10"/>
  <c r="U192" i="10"/>
  <c r="V192" i="10"/>
  <c r="L193" i="10"/>
  <c r="M193" i="10"/>
  <c r="N193" i="10"/>
  <c r="O193" i="10"/>
  <c r="P193" i="10"/>
  <c r="Q193" i="10"/>
  <c r="R193" i="10"/>
  <c r="V193" i="10" s="1"/>
  <c r="S193" i="10"/>
  <c r="T193" i="10"/>
  <c r="U193" i="10"/>
  <c r="L194" i="10"/>
  <c r="M194" i="10"/>
  <c r="S194" i="10" s="1"/>
  <c r="V194" i="10" s="1"/>
  <c r="N194" i="10"/>
  <c r="O194" i="10"/>
  <c r="P194" i="10"/>
  <c r="U194" i="10" s="1"/>
  <c r="Q194" i="10"/>
  <c r="R194" i="10"/>
  <c r="L195" i="10"/>
  <c r="M195" i="10"/>
  <c r="S195" i="10" s="1"/>
  <c r="V195" i="10" s="1"/>
  <c r="N195" i="10"/>
  <c r="O195" i="10"/>
  <c r="P195" i="10"/>
  <c r="Q195" i="10"/>
  <c r="R195" i="10"/>
  <c r="U195" i="10"/>
  <c r="L196" i="10"/>
  <c r="M196" i="10"/>
  <c r="N196" i="10"/>
  <c r="O196" i="10"/>
  <c r="P196" i="10"/>
  <c r="U196" i="10" s="1"/>
  <c r="Q196" i="10"/>
  <c r="R196" i="10"/>
  <c r="V196" i="10" s="1"/>
  <c r="S196" i="10"/>
  <c r="T196" i="10"/>
  <c r="L197" i="10"/>
  <c r="M197" i="10"/>
  <c r="N197" i="10"/>
  <c r="O197" i="10"/>
  <c r="P197" i="10"/>
  <c r="Q197" i="10"/>
  <c r="R197" i="10"/>
  <c r="U197" i="10"/>
  <c r="L198" i="10"/>
  <c r="M198" i="10"/>
  <c r="N198" i="10"/>
  <c r="O198" i="10"/>
  <c r="P198" i="10"/>
  <c r="Q198" i="10"/>
  <c r="R198" i="10"/>
  <c r="S198" i="10"/>
  <c r="T198" i="10"/>
  <c r="U198" i="10"/>
  <c r="L199" i="10"/>
  <c r="M199" i="10"/>
  <c r="T199" i="10" s="1"/>
  <c r="N199" i="10"/>
  <c r="O199" i="10"/>
  <c r="P199" i="10"/>
  <c r="Q199" i="10"/>
  <c r="R199" i="10"/>
  <c r="L200" i="10"/>
  <c r="M200" i="10"/>
  <c r="S200" i="10" s="1"/>
  <c r="N200" i="10"/>
  <c r="O200" i="10"/>
  <c r="P200" i="10"/>
  <c r="Q200" i="10"/>
  <c r="R200" i="10"/>
  <c r="T200" i="10"/>
  <c r="U200" i="10"/>
  <c r="V200" i="10"/>
  <c r="L201" i="10"/>
  <c r="M201" i="10"/>
  <c r="N201" i="10"/>
  <c r="O201" i="10"/>
  <c r="P201" i="10"/>
  <c r="Q201" i="10"/>
  <c r="R201" i="10"/>
  <c r="S201" i="10"/>
  <c r="T201" i="10"/>
  <c r="U201" i="10"/>
  <c r="L202" i="10"/>
  <c r="M202" i="10"/>
  <c r="S202" i="10" s="1"/>
  <c r="N202" i="10"/>
  <c r="O202" i="10"/>
  <c r="P202" i="10"/>
  <c r="U202" i="10" s="1"/>
  <c r="Q202" i="10"/>
  <c r="R202" i="10"/>
  <c r="V202" i="10"/>
  <c r="L203" i="10"/>
  <c r="M203" i="10"/>
  <c r="N203" i="10"/>
  <c r="O203" i="10"/>
  <c r="P203" i="10"/>
  <c r="Q203" i="10"/>
  <c r="R203" i="10"/>
  <c r="S203" i="10"/>
  <c r="V203" i="10" s="1"/>
  <c r="T203" i="10"/>
  <c r="U203" i="10"/>
  <c r="L204" i="10"/>
  <c r="M204" i="10"/>
  <c r="N204" i="10"/>
  <c r="O204" i="10"/>
  <c r="P204" i="10"/>
  <c r="U204" i="10" s="1"/>
  <c r="Q204" i="10"/>
  <c r="R204" i="10"/>
  <c r="T204" i="10"/>
  <c r="L205" i="10"/>
  <c r="M205" i="10"/>
  <c r="N205" i="10"/>
  <c r="O205" i="10"/>
  <c r="P205" i="10"/>
  <c r="U205" i="10" s="1"/>
  <c r="Q205" i="10"/>
  <c r="R205" i="10"/>
  <c r="L206" i="10"/>
  <c r="M206" i="10"/>
  <c r="S206" i="10" s="1"/>
  <c r="N206" i="10"/>
  <c r="O206" i="10"/>
  <c r="P206" i="10"/>
  <c r="Q206" i="10"/>
  <c r="R206" i="10"/>
  <c r="U206" i="10"/>
  <c r="L207" i="10"/>
  <c r="M207" i="10"/>
  <c r="T207" i="10" s="1"/>
  <c r="N207" i="10"/>
  <c r="O207" i="10"/>
  <c r="P207" i="10"/>
  <c r="Q207" i="10"/>
  <c r="R207" i="10"/>
  <c r="L208" i="10"/>
  <c r="M208" i="10"/>
  <c r="S208" i="10" s="1"/>
  <c r="N208" i="10"/>
  <c r="O208" i="10"/>
  <c r="P208" i="10"/>
  <c r="Q208" i="10"/>
  <c r="R208" i="10"/>
  <c r="U208" i="10"/>
  <c r="V208" i="10"/>
  <c r="L209" i="10"/>
  <c r="M209" i="10"/>
  <c r="N209" i="10"/>
  <c r="O209" i="10"/>
  <c r="P209" i="10"/>
  <c r="Q209" i="10"/>
  <c r="R209" i="10"/>
  <c r="S209" i="10"/>
  <c r="T209" i="10"/>
  <c r="U209" i="10"/>
  <c r="L210" i="10"/>
  <c r="M210" i="10"/>
  <c r="S210" i="10" s="1"/>
  <c r="N210" i="10"/>
  <c r="O210" i="10"/>
  <c r="P210" i="10"/>
  <c r="U210" i="10" s="1"/>
  <c r="Q210" i="10"/>
  <c r="R210" i="10"/>
  <c r="V210" i="10"/>
  <c r="L211" i="10"/>
  <c r="M211" i="10"/>
  <c r="N211" i="10"/>
  <c r="O211" i="10"/>
  <c r="P211" i="10"/>
  <c r="Q211" i="10"/>
  <c r="R211" i="10"/>
  <c r="S211" i="10"/>
  <c r="V211" i="10" s="1"/>
  <c r="T211" i="10"/>
  <c r="U211" i="10"/>
  <c r="L212" i="10"/>
  <c r="M212" i="10"/>
  <c r="N212" i="10"/>
  <c r="O212" i="10"/>
  <c r="P212" i="10"/>
  <c r="U212" i="10" s="1"/>
  <c r="Q212" i="10"/>
  <c r="R212" i="10"/>
  <c r="T212" i="10"/>
  <c r="L213" i="10"/>
  <c r="M213" i="10"/>
  <c r="N213" i="10"/>
  <c r="O213" i="10"/>
  <c r="P213" i="10"/>
  <c r="U213" i="10" s="1"/>
  <c r="Q213" i="10"/>
  <c r="R213" i="10"/>
  <c r="L214" i="10"/>
  <c r="M214" i="10"/>
  <c r="S214" i="10" s="1"/>
  <c r="N214" i="10"/>
  <c r="O214" i="10"/>
  <c r="P214" i="10"/>
  <c r="Q214" i="10"/>
  <c r="R214" i="10"/>
  <c r="T214" i="10"/>
  <c r="U214" i="10"/>
  <c r="L215" i="10"/>
  <c r="M215" i="10"/>
  <c r="T215" i="10" s="1"/>
  <c r="N215" i="10"/>
  <c r="O215" i="10"/>
  <c r="P215" i="10"/>
  <c r="Q215" i="10"/>
  <c r="R215" i="10"/>
  <c r="L216" i="10"/>
  <c r="M216" i="10"/>
  <c r="S216" i="10" s="1"/>
  <c r="N216" i="10"/>
  <c r="O216" i="10"/>
  <c r="P216" i="10"/>
  <c r="Q216" i="10"/>
  <c r="R216" i="10"/>
  <c r="T216" i="10"/>
  <c r="U216" i="10"/>
  <c r="V216" i="10"/>
  <c r="L217" i="10"/>
  <c r="M217" i="10"/>
  <c r="N217" i="10"/>
  <c r="O217" i="10"/>
  <c r="P217" i="10"/>
  <c r="Q217" i="10"/>
  <c r="R217" i="10"/>
  <c r="V217" i="10" s="1"/>
  <c r="S217" i="10"/>
  <c r="T217" i="10"/>
  <c r="U217" i="10"/>
  <c r="L218" i="10"/>
  <c r="M218" i="10"/>
  <c r="N218" i="10"/>
  <c r="O218" i="10"/>
  <c r="P218" i="10"/>
  <c r="U218" i="10" s="1"/>
  <c r="Q218" i="10"/>
  <c r="R218" i="10"/>
  <c r="L219" i="10"/>
  <c r="M219" i="10"/>
  <c r="T219" i="10" s="1"/>
  <c r="N219" i="10"/>
  <c r="O219" i="10"/>
  <c r="P219" i="10"/>
  <c r="Q219" i="10"/>
  <c r="R219" i="10"/>
  <c r="S219" i="10"/>
  <c r="V219" i="10" s="1"/>
  <c r="U219" i="10"/>
  <c r="L220" i="10"/>
  <c r="M220" i="10"/>
  <c r="N220" i="10"/>
  <c r="O220" i="10"/>
  <c r="P220" i="10"/>
  <c r="U220" i="10" s="1"/>
  <c r="Q220" i="10"/>
  <c r="R220" i="10"/>
  <c r="T220" i="10"/>
  <c r="L221" i="10"/>
  <c r="M221" i="10"/>
  <c r="N221" i="10"/>
  <c r="O221" i="10"/>
  <c r="P221" i="10"/>
  <c r="Q221" i="10"/>
  <c r="R221" i="10"/>
  <c r="U221" i="10"/>
  <c r="L222" i="10"/>
  <c r="M222" i="10"/>
  <c r="N222" i="10"/>
  <c r="O222" i="10"/>
  <c r="P222" i="10"/>
  <c r="Q222" i="10"/>
  <c r="R222" i="10"/>
  <c r="V222" i="10" s="1"/>
  <c r="S222" i="10"/>
  <c r="T222" i="10"/>
  <c r="U222" i="10"/>
  <c r="L223" i="10"/>
  <c r="M223" i="10"/>
  <c r="T223" i="10" s="1"/>
  <c r="N223" i="10"/>
  <c r="O223" i="10"/>
  <c r="P223" i="10"/>
  <c r="Q223" i="10"/>
  <c r="R223" i="10"/>
  <c r="L224" i="10"/>
  <c r="M224" i="10"/>
  <c r="S224" i="10" s="1"/>
  <c r="N224" i="10"/>
  <c r="O224" i="10"/>
  <c r="P224" i="10"/>
  <c r="Q224" i="10"/>
  <c r="R224" i="10"/>
  <c r="T224" i="10"/>
  <c r="U224" i="10"/>
  <c r="V224" i="10"/>
  <c r="L225" i="10"/>
  <c r="M225" i="10"/>
  <c r="N225" i="10"/>
  <c r="O225" i="10"/>
  <c r="P225" i="10"/>
  <c r="Q225" i="10"/>
  <c r="R225" i="10"/>
  <c r="V225" i="10" s="1"/>
  <c r="S225" i="10"/>
  <c r="T225" i="10"/>
  <c r="U225" i="10"/>
  <c r="L226" i="10"/>
  <c r="M226" i="10"/>
  <c r="S226" i="10" s="1"/>
  <c r="V226" i="10" s="1"/>
  <c r="N226" i="10"/>
  <c r="O226" i="10"/>
  <c r="P226" i="10"/>
  <c r="U226" i="10" s="1"/>
  <c r="Q226" i="10"/>
  <c r="R226" i="10"/>
  <c r="L227" i="10"/>
  <c r="M227" i="10"/>
  <c r="S227" i="10" s="1"/>
  <c r="V227" i="10" s="1"/>
  <c r="N227" i="10"/>
  <c r="O227" i="10"/>
  <c r="P227" i="10"/>
  <c r="Q227" i="10"/>
  <c r="R227" i="10"/>
  <c r="U227" i="10"/>
  <c r="L228" i="10"/>
  <c r="M228" i="10"/>
  <c r="N228" i="10"/>
  <c r="O228" i="10"/>
  <c r="P228" i="10"/>
  <c r="U228" i="10" s="1"/>
  <c r="Q228" i="10"/>
  <c r="R228" i="10"/>
  <c r="V228" i="10" s="1"/>
  <c r="S228" i="10"/>
  <c r="T228" i="10"/>
  <c r="L229" i="10"/>
  <c r="M229" i="10"/>
  <c r="N229" i="10"/>
  <c r="O229" i="10"/>
  <c r="P229" i="10"/>
  <c r="Q229" i="10"/>
  <c r="R229" i="10"/>
  <c r="U229" i="10"/>
  <c r="L230" i="10"/>
  <c r="M230" i="10"/>
  <c r="N230" i="10"/>
  <c r="O230" i="10"/>
  <c r="P230" i="10"/>
  <c r="Q230" i="10"/>
  <c r="R230" i="10"/>
  <c r="V230" i="10" s="1"/>
  <c r="S230" i="10"/>
  <c r="T230" i="10"/>
  <c r="U230" i="10"/>
  <c r="L231" i="10"/>
  <c r="M231" i="10"/>
  <c r="T231" i="10" s="1"/>
  <c r="N231" i="10"/>
  <c r="O231" i="10"/>
  <c r="P231" i="10"/>
  <c r="U231" i="10" s="1"/>
  <c r="Q231" i="10"/>
  <c r="R231" i="10"/>
  <c r="L232" i="10"/>
  <c r="M232" i="10"/>
  <c r="S232" i="10" s="1"/>
  <c r="N232" i="10"/>
  <c r="O232" i="10"/>
  <c r="P232" i="10"/>
  <c r="U232" i="10" s="1"/>
  <c r="Q232" i="10"/>
  <c r="R232" i="10"/>
  <c r="V232" i="10"/>
  <c r="L233" i="10"/>
  <c r="M233" i="10"/>
  <c r="T233" i="10" s="1"/>
  <c r="N233" i="10"/>
  <c r="O233" i="10"/>
  <c r="P233" i="10"/>
  <c r="Q233" i="10"/>
  <c r="R233" i="10"/>
  <c r="S233" i="10"/>
  <c r="U233" i="10"/>
  <c r="L234" i="10"/>
  <c r="M234" i="10"/>
  <c r="S234" i="10" s="1"/>
  <c r="N234" i="10"/>
  <c r="O234" i="10"/>
  <c r="P234" i="10"/>
  <c r="U234" i="10" s="1"/>
  <c r="Q234" i="10"/>
  <c r="R234" i="10"/>
  <c r="V234" i="10" s="1"/>
  <c r="L235" i="10"/>
  <c r="M235" i="10"/>
  <c r="N235" i="10"/>
  <c r="O235" i="10"/>
  <c r="P235" i="10"/>
  <c r="Q235" i="10"/>
  <c r="R235" i="10"/>
  <c r="S235" i="10"/>
  <c r="V235" i="10" s="1"/>
  <c r="T235" i="10"/>
  <c r="U235" i="10"/>
  <c r="L236" i="10"/>
  <c r="M236" i="10"/>
  <c r="N236" i="10"/>
  <c r="O236" i="10"/>
  <c r="P236" i="10"/>
  <c r="U236" i="10" s="1"/>
  <c r="Q236" i="10"/>
  <c r="R236" i="10"/>
  <c r="T236" i="10"/>
  <c r="L237" i="10"/>
  <c r="M237" i="10"/>
  <c r="N237" i="10"/>
  <c r="O237" i="10"/>
  <c r="P237" i="10"/>
  <c r="U237" i="10" s="1"/>
  <c r="Q237" i="10"/>
  <c r="R237" i="10"/>
  <c r="L238" i="10"/>
  <c r="M238" i="10"/>
  <c r="S238" i="10" s="1"/>
  <c r="V238" i="10" s="1"/>
  <c r="N238" i="10"/>
  <c r="O238" i="10"/>
  <c r="P238" i="10"/>
  <c r="Q238" i="10"/>
  <c r="R238" i="10"/>
  <c r="T238" i="10"/>
  <c r="U238" i="10"/>
  <c r="L239" i="10"/>
  <c r="M239" i="10"/>
  <c r="T239" i="10" s="1"/>
  <c r="N239" i="10"/>
  <c r="O239" i="10"/>
  <c r="P239" i="10"/>
  <c r="U239" i="10" s="1"/>
  <c r="Q239" i="10"/>
  <c r="R239" i="10"/>
  <c r="S239" i="10"/>
  <c r="L240" i="10"/>
  <c r="M240" i="10"/>
  <c r="S240" i="10" s="1"/>
  <c r="N240" i="10"/>
  <c r="O240" i="10"/>
  <c r="P240" i="10"/>
  <c r="Q240" i="10"/>
  <c r="R240" i="10"/>
  <c r="T240" i="10"/>
  <c r="U240" i="10"/>
  <c r="V240" i="10"/>
  <c r="L241" i="10"/>
  <c r="M241" i="10"/>
  <c r="T241" i="10" s="1"/>
  <c r="N241" i="10"/>
  <c r="O241" i="10"/>
  <c r="P241" i="10"/>
  <c r="Q241" i="10"/>
  <c r="R241" i="10"/>
  <c r="V241" i="10" s="1"/>
  <c r="S241" i="10"/>
  <c r="U241" i="10"/>
  <c r="L242" i="10"/>
  <c r="M242" i="10"/>
  <c r="S242" i="10" s="1"/>
  <c r="V242" i="10" s="1"/>
  <c r="N242" i="10"/>
  <c r="O242" i="10"/>
  <c r="P242" i="10"/>
  <c r="U242" i="10" s="1"/>
  <c r="Q242" i="10"/>
  <c r="R242" i="10"/>
  <c r="L243" i="10"/>
  <c r="M243" i="10"/>
  <c r="S243" i="10" s="1"/>
  <c r="V243" i="10" s="1"/>
  <c r="N243" i="10"/>
  <c r="O243" i="10"/>
  <c r="P243" i="10"/>
  <c r="Q243" i="10"/>
  <c r="R243" i="10"/>
  <c r="U243" i="10"/>
  <c r="L244" i="10"/>
  <c r="M244" i="10"/>
  <c r="N244" i="10"/>
  <c r="O244" i="10"/>
  <c r="P244" i="10"/>
  <c r="U244" i="10" s="1"/>
  <c r="Q244" i="10"/>
  <c r="R244" i="10"/>
  <c r="V244" i="10" s="1"/>
  <c r="S244" i="10"/>
  <c r="T244" i="10"/>
  <c r="L245" i="10"/>
  <c r="M245" i="10"/>
  <c r="N245" i="10"/>
  <c r="O245" i="10"/>
  <c r="P245" i="10"/>
  <c r="Q245" i="10"/>
  <c r="R245" i="10"/>
  <c r="U245" i="10"/>
  <c r="L246" i="10"/>
  <c r="M246" i="10"/>
  <c r="N246" i="10"/>
  <c r="O246" i="10"/>
  <c r="P246" i="10"/>
  <c r="Q246" i="10"/>
  <c r="R246" i="10"/>
  <c r="V246" i="10" s="1"/>
  <c r="S246" i="10"/>
  <c r="T246" i="10"/>
  <c r="U246" i="10"/>
  <c r="L247" i="10"/>
  <c r="M247" i="10"/>
  <c r="T247" i="10" s="1"/>
  <c r="N247" i="10"/>
  <c r="O247" i="10"/>
  <c r="P247" i="10"/>
  <c r="U247" i="10" s="1"/>
  <c r="Q247" i="10"/>
  <c r="R247" i="10"/>
  <c r="L248" i="10"/>
  <c r="M248" i="10"/>
  <c r="S248" i="10" s="1"/>
  <c r="N248" i="10"/>
  <c r="O248" i="10"/>
  <c r="P248" i="10"/>
  <c r="U248" i="10" s="1"/>
  <c r="Q248" i="10"/>
  <c r="R248" i="10"/>
  <c r="V248" i="10"/>
  <c r="L249" i="10"/>
  <c r="M249" i="10"/>
  <c r="T249" i="10" s="1"/>
  <c r="N249" i="10"/>
  <c r="O249" i="10"/>
  <c r="P249" i="10"/>
  <c r="U249" i="10" s="1"/>
  <c r="Q249" i="10"/>
  <c r="R249" i="10"/>
  <c r="S249" i="10"/>
  <c r="L250" i="10"/>
  <c r="M250" i="10"/>
  <c r="S250" i="10" s="1"/>
  <c r="N250" i="10"/>
  <c r="O250" i="10"/>
  <c r="P250" i="10"/>
  <c r="U250" i="10" s="1"/>
  <c r="Q250" i="10"/>
  <c r="R250" i="10"/>
  <c r="V250" i="10"/>
  <c r="L251" i="10"/>
  <c r="M251" i="10"/>
  <c r="N251" i="10"/>
  <c r="O251" i="10"/>
  <c r="P251" i="10"/>
  <c r="Q251" i="10"/>
  <c r="R251" i="10"/>
  <c r="S251" i="10"/>
  <c r="V251" i="10" s="1"/>
  <c r="T251" i="10"/>
  <c r="U251" i="10"/>
  <c r="L252" i="10"/>
  <c r="M252" i="10"/>
  <c r="N252" i="10"/>
  <c r="O252" i="10"/>
  <c r="P252" i="10"/>
  <c r="U252" i="10" s="1"/>
  <c r="Q252" i="10"/>
  <c r="R252" i="10"/>
  <c r="T252" i="10"/>
  <c r="L253" i="10"/>
  <c r="M253" i="10"/>
  <c r="N253" i="10"/>
  <c r="O253" i="10"/>
  <c r="P253" i="10"/>
  <c r="U253" i="10" s="1"/>
  <c r="Q253" i="10"/>
  <c r="R253" i="10"/>
  <c r="L254" i="10"/>
  <c r="M254" i="10"/>
  <c r="S254" i="10" s="1"/>
  <c r="V254" i="10" s="1"/>
  <c r="N254" i="10"/>
  <c r="O254" i="10"/>
  <c r="P254" i="10"/>
  <c r="Q254" i="10"/>
  <c r="R254" i="10"/>
  <c r="T254" i="10"/>
  <c r="U254" i="10"/>
  <c r="L255" i="10"/>
  <c r="M255" i="10"/>
  <c r="T255" i="10" s="1"/>
  <c r="N255" i="10"/>
  <c r="O255" i="10"/>
  <c r="P255" i="10"/>
  <c r="U255" i="10" s="1"/>
  <c r="Q255" i="10"/>
  <c r="R255" i="10"/>
  <c r="S255" i="10"/>
  <c r="L256" i="10"/>
  <c r="M256" i="10"/>
  <c r="S256" i="10" s="1"/>
  <c r="N256" i="10"/>
  <c r="O256" i="10"/>
  <c r="P256" i="10"/>
  <c r="Q256" i="10"/>
  <c r="R256" i="10"/>
  <c r="T256" i="10"/>
  <c r="U256" i="10"/>
  <c r="V256" i="10"/>
  <c r="L257" i="10"/>
  <c r="M257" i="10"/>
  <c r="T257" i="10" s="1"/>
  <c r="N257" i="10"/>
  <c r="O257" i="10"/>
  <c r="P257" i="10"/>
  <c r="Q257" i="10"/>
  <c r="R257" i="10"/>
  <c r="V257" i="10" s="1"/>
  <c r="S257" i="10"/>
  <c r="U257" i="10"/>
  <c r="L258" i="10"/>
  <c r="M258" i="10"/>
  <c r="N258" i="10"/>
  <c r="O258" i="10"/>
  <c r="P258" i="10"/>
  <c r="U258" i="10" s="1"/>
  <c r="Q258" i="10"/>
  <c r="R258" i="10"/>
  <c r="L259" i="10"/>
  <c r="M259" i="10"/>
  <c r="S259" i="10" s="1"/>
  <c r="V259" i="10" s="1"/>
  <c r="N259" i="10"/>
  <c r="O259" i="10"/>
  <c r="P259" i="10"/>
  <c r="Q259" i="10"/>
  <c r="R259" i="10"/>
  <c r="T259" i="10"/>
  <c r="U259" i="10"/>
  <c r="L260" i="10"/>
  <c r="M260" i="10"/>
  <c r="N260" i="10"/>
  <c r="O260" i="10"/>
  <c r="P260" i="10"/>
  <c r="U260" i="10" s="1"/>
  <c r="Q260" i="10"/>
  <c r="R260" i="10"/>
  <c r="S260" i="10"/>
  <c r="T260" i="10"/>
  <c r="L261" i="10"/>
  <c r="M261" i="10"/>
  <c r="N261" i="10"/>
  <c r="O261" i="10"/>
  <c r="P261" i="10"/>
  <c r="U261" i="10" s="1"/>
  <c r="Q261" i="10"/>
  <c r="R261" i="10"/>
  <c r="T261" i="10"/>
  <c r="L262" i="10"/>
  <c r="M262" i="10"/>
  <c r="S262" i="10" s="1"/>
  <c r="V262" i="10" s="1"/>
  <c r="N262" i="10"/>
  <c r="O262" i="10"/>
  <c r="P262" i="10"/>
  <c r="Q262" i="10"/>
  <c r="R262" i="10"/>
  <c r="U262" i="10"/>
  <c r="L263" i="10"/>
  <c r="M263" i="10"/>
  <c r="T263" i="10" s="1"/>
  <c r="N263" i="10"/>
  <c r="O263" i="10"/>
  <c r="P263" i="10"/>
  <c r="U263" i="10" s="1"/>
  <c r="Q263" i="10"/>
  <c r="R263" i="10"/>
  <c r="S263" i="10"/>
  <c r="V263" i="10" s="1"/>
  <c r="L264" i="10"/>
  <c r="M264" i="10"/>
  <c r="S264" i="10" s="1"/>
  <c r="V264" i="10" s="1"/>
  <c r="N264" i="10"/>
  <c r="O264" i="10"/>
  <c r="P264" i="10"/>
  <c r="Q264" i="10"/>
  <c r="R264" i="10"/>
  <c r="T264" i="10"/>
  <c r="U264" i="10"/>
  <c r="L265" i="10"/>
  <c r="M265" i="10"/>
  <c r="T265" i="10" s="1"/>
  <c r="N265" i="10"/>
  <c r="O265" i="10"/>
  <c r="P265" i="10"/>
  <c r="U265" i="10" s="1"/>
  <c r="Q265" i="10"/>
  <c r="R265" i="10"/>
  <c r="L266" i="10"/>
  <c r="M266" i="10"/>
  <c r="N266" i="10"/>
  <c r="O266" i="10"/>
  <c r="P266" i="10"/>
  <c r="U266" i="10" s="1"/>
  <c r="Q266" i="10"/>
  <c r="R266" i="10"/>
  <c r="L267" i="10"/>
  <c r="M267" i="10"/>
  <c r="S267" i="10" s="1"/>
  <c r="V267" i="10" s="1"/>
  <c r="N267" i="10"/>
  <c r="O267" i="10"/>
  <c r="P267" i="10"/>
  <c r="Q267" i="10"/>
  <c r="R267" i="10"/>
  <c r="T267" i="10"/>
  <c r="U267" i="10"/>
  <c r="L268" i="10"/>
  <c r="M268" i="10"/>
  <c r="N268" i="10"/>
  <c r="O268" i="10"/>
  <c r="P268" i="10"/>
  <c r="U268" i="10" s="1"/>
  <c r="Q268" i="10"/>
  <c r="R268" i="10"/>
  <c r="S268" i="10"/>
  <c r="T268" i="10"/>
  <c r="L269" i="10"/>
  <c r="M269" i="10"/>
  <c r="N269" i="10"/>
  <c r="O269" i="10"/>
  <c r="P269" i="10"/>
  <c r="U269" i="10" s="1"/>
  <c r="Q269" i="10"/>
  <c r="R269" i="10"/>
  <c r="T269" i="10"/>
  <c r="L270" i="10"/>
  <c r="M270" i="10"/>
  <c r="S270" i="10" s="1"/>
  <c r="V270" i="10" s="1"/>
  <c r="N270" i="10"/>
  <c r="O270" i="10"/>
  <c r="P270" i="10"/>
  <c r="U270" i="10" s="1"/>
  <c r="Q270" i="10"/>
  <c r="R270" i="10"/>
  <c r="L271" i="10"/>
  <c r="M271" i="10"/>
  <c r="T271" i="10" s="1"/>
  <c r="N271" i="10"/>
  <c r="O271" i="10"/>
  <c r="P271" i="10"/>
  <c r="Q271" i="10"/>
  <c r="R271" i="10"/>
  <c r="S271" i="10"/>
  <c r="V271" i="10" s="1"/>
  <c r="U271" i="10"/>
  <c r="L272" i="10"/>
  <c r="M272" i="10"/>
  <c r="N272" i="10"/>
  <c r="O272" i="10"/>
  <c r="P272" i="10"/>
  <c r="Q272" i="10"/>
  <c r="R272" i="10"/>
  <c r="V272" i="10" s="1"/>
  <c r="S272" i="10"/>
  <c r="T272" i="10"/>
  <c r="U272" i="10"/>
  <c r="L273" i="10"/>
  <c r="M273" i="10"/>
  <c r="S273" i="10" s="1"/>
  <c r="N273" i="10"/>
  <c r="O273" i="10"/>
  <c r="P273" i="10"/>
  <c r="U273" i="10" s="1"/>
  <c r="Q273" i="10"/>
  <c r="R273" i="10"/>
  <c r="L274" i="10"/>
  <c r="M274" i="10"/>
  <c r="S274" i="10" s="1"/>
  <c r="N274" i="10"/>
  <c r="O274" i="10"/>
  <c r="P274" i="10"/>
  <c r="Q274" i="10"/>
  <c r="R274" i="10"/>
  <c r="U274" i="10"/>
  <c r="V274" i="10"/>
  <c r="L275" i="10"/>
  <c r="M275" i="10"/>
  <c r="S275" i="10" s="1"/>
  <c r="N275" i="10"/>
  <c r="O275" i="10"/>
  <c r="P275" i="10"/>
  <c r="Q275" i="10"/>
  <c r="R275" i="10"/>
  <c r="V275" i="10" s="1"/>
  <c r="T275" i="10"/>
  <c r="U275" i="10"/>
  <c r="L276" i="10"/>
  <c r="M276" i="10"/>
  <c r="N276" i="10"/>
  <c r="O276" i="10"/>
  <c r="P276" i="10"/>
  <c r="U276" i="10" s="1"/>
  <c r="Q276" i="10"/>
  <c r="R276" i="10"/>
  <c r="T276" i="10"/>
  <c r="L277" i="10"/>
  <c r="M277" i="10"/>
  <c r="S277" i="10" s="1"/>
  <c r="V277" i="10" s="1"/>
  <c r="N277" i="10"/>
  <c r="O277" i="10"/>
  <c r="P277" i="10"/>
  <c r="Q277" i="10"/>
  <c r="R277" i="10"/>
  <c r="U277" i="10"/>
  <c r="L278" i="10"/>
  <c r="M278" i="10"/>
  <c r="N278" i="10"/>
  <c r="O278" i="10"/>
  <c r="P278" i="10"/>
  <c r="Q278" i="10"/>
  <c r="R278" i="10"/>
  <c r="V278" i="10" s="1"/>
  <c r="S278" i="10"/>
  <c r="T278" i="10"/>
  <c r="U278" i="10"/>
  <c r="L279" i="10"/>
  <c r="M279" i="10"/>
  <c r="T279" i="10" s="1"/>
  <c r="N279" i="10"/>
  <c r="O279" i="10"/>
  <c r="P279" i="10"/>
  <c r="U279" i="10" s="1"/>
  <c r="Q279" i="10"/>
  <c r="R279" i="10"/>
  <c r="L280" i="10"/>
  <c r="M280" i="10"/>
  <c r="S280" i="10" s="1"/>
  <c r="V280" i="10" s="1"/>
  <c r="N280" i="10"/>
  <c r="O280" i="10"/>
  <c r="P280" i="10"/>
  <c r="Q280" i="10"/>
  <c r="R280" i="10"/>
  <c r="U280" i="10"/>
  <c r="L281" i="10"/>
  <c r="M281" i="10"/>
  <c r="N281" i="10"/>
  <c r="O281" i="10"/>
  <c r="P281" i="10"/>
  <c r="Q281" i="10"/>
  <c r="R281" i="10"/>
  <c r="V281" i="10" s="1"/>
  <c r="S281" i="10"/>
  <c r="T281" i="10"/>
  <c r="U281" i="10"/>
  <c r="L282" i="10"/>
  <c r="M282" i="10"/>
  <c r="N282" i="10"/>
  <c r="O282" i="10"/>
  <c r="P282" i="10"/>
  <c r="U282" i="10" s="1"/>
  <c r="Q282" i="10"/>
  <c r="R282" i="10"/>
  <c r="T282" i="10"/>
  <c r="L283" i="10"/>
  <c r="M283" i="10"/>
  <c r="S283" i="10" s="1"/>
  <c r="V283" i="10" s="1"/>
  <c r="N283" i="10"/>
  <c r="O283" i="10"/>
  <c r="P283" i="10"/>
  <c r="Q283" i="10"/>
  <c r="R283" i="10"/>
  <c r="U283" i="10"/>
  <c r="L284" i="10"/>
  <c r="M284" i="10"/>
  <c r="N284" i="10"/>
  <c r="O284" i="10"/>
  <c r="P284" i="10"/>
  <c r="U284" i="10" s="1"/>
  <c r="Q284" i="10"/>
  <c r="R284" i="10"/>
  <c r="S284" i="10"/>
  <c r="T284" i="10"/>
  <c r="V284" i="10"/>
  <c r="L285" i="10"/>
  <c r="M285" i="10"/>
  <c r="N285" i="10"/>
  <c r="O285" i="10"/>
  <c r="P285" i="10"/>
  <c r="U285" i="10" s="1"/>
  <c r="Q285" i="10"/>
  <c r="R285" i="10"/>
  <c r="S285" i="10"/>
  <c r="V285" i="10" s="1"/>
  <c r="T285" i="10"/>
  <c r="L286" i="10"/>
  <c r="M286" i="10"/>
  <c r="S286" i="10" s="1"/>
  <c r="V286" i="10" s="1"/>
  <c r="N286" i="10"/>
  <c r="O286" i="10"/>
  <c r="P286" i="10"/>
  <c r="U286" i="10" s="1"/>
  <c r="Q286" i="10"/>
  <c r="R286" i="10"/>
  <c r="L287" i="10"/>
  <c r="M287" i="10"/>
  <c r="T287" i="10" s="1"/>
  <c r="N287" i="10"/>
  <c r="O287" i="10"/>
  <c r="P287" i="10"/>
  <c r="Q287" i="10"/>
  <c r="R287" i="10"/>
  <c r="U287" i="10"/>
  <c r="L288" i="10"/>
  <c r="M288" i="10"/>
  <c r="N288" i="10"/>
  <c r="O288" i="10"/>
  <c r="P288" i="10"/>
  <c r="Q288" i="10"/>
  <c r="R288" i="10"/>
  <c r="V288" i="10" s="1"/>
  <c r="S288" i="10"/>
  <c r="T288" i="10"/>
  <c r="U288" i="10"/>
  <c r="L289" i="10"/>
  <c r="M289" i="10"/>
  <c r="S289" i="10" s="1"/>
  <c r="N289" i="10"/>
  <c r="O289" i="10"/>
  <c r="P289" i="10"/>
  <c r="U289" i="10" s="1"/>
  <c r="Q289" i="10"/>
  <c r="R289" i="10"/>
  <c r="L290" i="10"/>
  <c r="M290" i="10"/>
  <c r="S290" i="10" s="1"/>
  <c r="N290" i="10"/>
  <c r="O290" i="10"/>
  <c r="P290" i="10"/>
  <c r="Q290" i="10"/>
  <c r="R290" i="10"/>
  <c r="U290" i="10"/>
  <c r="V290" i="10"/>
  <c r="L291" i="10"/>
  <c r="M291" i="10"/>
  <c r="S291" i="10" s="1"/>
  <c r="N291" i="10"/>
  <c r="O291" i="10"/>
  <c r="P291" i="10"/>
  <c r="Q291" i="10"/>
  <c r="R291" i="10"/>
  <c r="V291" i="10" s="1"/>
  <c r="T291" i="10"/>
  <c r="U291" i="10"/>
  <c r="L292" i="10"/>
  <c r="M292" i="10"/>
  <c r="N292" i="10"/>
  <c r="O292" i="10"/>
  <c r="P292" i="10"/>
  <c r="U292" i="10" s="1"/>
  <c r="Q292" i="10"/>
  <c r="R292" i="10"/>
  <c r="T292" i="10"/>
  <c r="L293" i="10"/>
  <c r="M293" i="10"/>
  <c r="S293" i="10" s="1"/>
  <c r="V293" i="10" s="1"/>
  <c r="N293" i="10"/>
  <c r="O293" i="10"/>
  <c r="P293" i="10"/>
  <c r="Q293" i="10"/>
  <c r="R293" i="10"/>
  <c r="T293" i="10"/>
  <c r="U293" i="10"/>
  <c r="L294" i="10"/>
  <c r="M294" i="10"/>
  <c r="N294" i="10"/>
  <c r="O294" i="10"/>
  <c r="P294" i="10"/>
  <c r="Q294" i="10"/>
  <c r="R294" i="10"/>
  <c r="V294" i="10" s="1"/>
  <c r="S294" i="10"/>
  <c r="T294" i="10"/>
  <c r="U294" i="10"/>
  <c r="L295" i="10"/>
  <c r="M295" i="10"/>
  <c r="S295" i="10" s="1"/>
  <c r="V295" i="10" s="1"/>
  <c r="N295" i="10"/>
  <c r="O295" i="10"/>
  <c r="P295" i="10"/>
  <c r="U295" i="10" s="1"/>
  <c r="Q295" i="10"/>
  <c r="R295" i="10"/>
  <c r="L296" i="10"/>
  <c r="M296" i="10"/>
  <c r="T296" i="10" s="1"/>
  <c r="N296" i="10"/>
  <c r="O296" i="10"/>
  <c r="P296" i="10"/>
  <c r="Q296" i="10"/>
  <c r="R296" i="10"/>
  <c r="S296" i="10"/>
  <c r="V296" i="10" s="1"/>
  <c r="U296" i="10"/>
  <c r="L297" i="10"/>
  <c r="M297" i="10"/>
  <c r="N297" i="10"/>
  <c r="O297" i="10"/>
  <c r="P297" i="10"/>
  <c r="U297" i="10" s="1"/>
  <c r="Q297" i="10"/>
  <c r="R297" i="10"/>
  <c r="T297" i="10"/>
  <c r="L298" i="10"/>
  <c r="M298" i="10"/>
  <c r="S298" i="10" s="1"/>
  <c r="V298" i="10" s="1"/>
  <c r="N298" i="10"/>
  <c r="O298" i="10"/>
  <c r="P298" i="10"/>
  <c r="Q298" i="10"/>
  <c r="R298" i="10"/>
  <c r="U298" i="10"/>
  <c r="L299" i="10"/>
  <c r="M299" i="10"/>
  <c r="S299" i="10" s="1"/>
  <c r="N299" i="10"/>
  <c r="O299" i="10"/>
  <c r="P299" i="10"/>
  <c r="Q299" i="10"/>
  <c r="R299" i="10"/>
  <c r="T299" i="10"/>
  <c r="U299" i="10"/>
  <c r="L300" i="10"/>
  <c r="M300" i="10"/>
  <c r="T300" i="10" s="1"/>
  <c r="N300" i="10"/>
  <c r="O300" i="10"/>
  <c r="P300" i="10"/>
  <c r="U300" i="10" s="1"/>
  <c r="Q300" i="10"/>
  <c r="R300" i="10"/>
  <c r="L301" i="10"/>
  <c r="M301" i="10"/>
  <c r="S301" i="10" s="1"/>
  <c r="V301" i="10" s="1"/>
  <c r="N301" i="10"/>
  <c r="O301" i="10"/>
  <c r="P301" i="10"/>
  <c r="Q301" i="10"/>
  <c r="R301" i="10"/>
  <c r="T301" i="10"/>
  <c r="U301" i="10"/>
  <c r="L302" i="10"/>
  <c r="M302" i="10"/>
  <c r="N302" i="10"/>
  <c r="O302" i="10"/>
  <c r="P302" i="10"/>
  <c r="Q302" i="10"/>
  <c r="R302" i="10"/>
  <c r="V302" i="10" s="1"/>
  <c r="S302" i="10"/>
  <c r="T302" i="10"/>
  <c r="U302" i="10"/>
  <c r="L303" i="10"/>
  <c r="M303" i="10"/>
  <c r="S303" i="10" s="1"/>
  <c r="V303" i="10" s="1"/>
  <c r="N303" i="10"/>
  <c r="O303" i="10"/>
  <c r="P303" i="10"/>
  <c r="U303" i="10" s="1"/>
  <c r="Q303" i="10"/>
  <c r="R303" i="10"/>
  <c r="L304" i="10"/>
  <c r="M304" i="10"/>
  <c r="T304" i="10" s="1"/>
  <c r="N304" i="10"/>
  <c r="O304" i="10"/>
  <c r="P304" i="10"/>
  <c r="Q304" i="10"/>
  <c r="R304" i="10"/>
  <c r="S304" i="10"/>
  <c r="V304" i="10" s="1"/>
  <c r="U304" i="10"/>
  <c r="L305" i="10"/>
  <c r="M305" i="10"/>
  <c r="N305" i="10"/>
  <c r="O305" i="10"/>
  <c r="P305" i="10"/>
  <c r="U305" i="10" s="1"/>
  <c r="Q305" i="10"/>
  <c r="R305" i="10"/>
  <c r="T305" i="10"/>
  <c r="L306" i="10"/>
  <c r="M306" i="10"/>
  <c r="S306" i="10" s="1"/>
  <c r="V306" i="10" s="1"/>
  <c r="N306" i="10"/>
  <c r="O306" i="10"/>
  <c r="P306" i="10"/>
  <c r="Q306" i="10"/>
  <c r="R306" i="10"/>
  <c r="U306" i="10"/>
  <c r="L307" i="10"/>
  <c r="M307" i="10"/>
  <c r="S307" i="10" s="1"/>
  <c r="N307" i="10"/>
  <c r="O307" i="10"/>
  <c r="P307" i="10"/>
  <c r="Q307" i="10"/>
  <c r="R307" i="10"/>
  <c r="T307" i="10"/>
  <c r="U307" i="10"/>
  <c r="L308" i="10"/>
  <c r="M308" i="10"/>
  <c r="T308" i="10" s="1"/>
  <c r="N308" i="10"/>
  <c r="O308" i="10"/>
  <c r="P308" i="10"/>
  <c r="U308" i="10" s="1"/>
  <c r="Q308" i="10"/>
  <c r="R308" i="10"/>
  <c r="L309" i="10"/>
  <c r="M309" i="10"/>
  <c r="S309" i="10" s="1"/>
  <c r="V309" i="10" s="1"/>
  <c r="N309" i="10"/>
  <c r="O309" i="10"/>
  <c r="P309" i="10"/>
  <c r="Q309" i="10"/>
  <c r="R309" i="10"/>
  <c r="T309" i="10"/>
  <c r="U309" i="10"/>
  <c r="L310" i="10"/>
  <c r="M310" i="10"/>
  <c r="N310" i="10"/>
  <c r="O310" i="10"/>
  <c r="P310" i="10"/>
  <c r="U310" i="10" s="1"/>
  <c r="Q310" i="10"/>
  <c r="R310" i="10"/>
  <c r="V310" i="10" s="1"/>
  <c r="S310" i="10"/>
  <c r="T310" i="10"/>
  <c r="L311" i="10"/>
  <c r="M311" i="10"/>
  <c r="S311" i="10" s="1"/>
  <c r="V311" i="10" s="1"/>
  <c r="N311" i="10"/>
  <c r="O311" i="10"/>
  <c r="P311" i="10"/>
  <c r="U311" i="10" s="1"/>
  <c r="Q311" i="10"/>
  <c r="R311" i="10"/>
  <c r="L312" i="10"/>
  <c r="M312" i="10"/>
  <c r="T312" i="10" s="1"/>
  <c r="N312" i="10"/>
  <c r="O312" i="10"/>
  <c r="P312" i="10"/>
  <c r="S312" i="10" s="1"/>
  <c r="V312" i="10" s="1"/>
  <c r="Q312" i="10"/>
  <c r="R312" i="10"/>
  <c r="L313" i="10"/>
  <c r="M313" i="10"/>
  <c r="N313" i="10"/>
  <c r="O313" i="10"/>
  <c r="P313" i="10"/>
  <c r="U313" i="10" s="1"/>
  <c r="Q313" i="10"/>
  <c r="R313" i="10"/>
  <c r="T313" i="10"/>
  <c r="L314" i="10"/>
  <c r="M314" i="10"/>
  <c r="S314" i="10" s="1"/>
  <c r="V314" i="10" s="1"/>
  <c r="N314" i="10"/>
  <c r="O314" i="10"/>
  <c r="P314" i="10"/>
  <c r="Q314" i="10"/>
  <c r="R314" i="10"/>
  <c r="U314" i="10"/>
  <c r="L315" i="10"/>
  <c r="M315" i="10"/>
  <c r="N315" i="10"/>
  <c r="O315" i="10"/>
  <c r="P315" i="10"/>
  <c r="Q315" i="10"/>
  <c r="R315" i="10"/>
  <c r="V315" i="10" s="1"/>
  <c r="S315" i="10"/>
  <c r="T315" i="10"/>
  <c r="U315" i="10"/>
  <c r="L316" i="10"/>
  <c r="M316" i="10"/>
  <c r="T316" i="10" s="1"/>
  <c r="N316" i="10"/>
  <c r="O316" i="10"/>
  <c r="P316" i="10"/>
  <c r="U316" i="10" s="1"/>
  <c r="Q316" i="10"/>
  <c r="R316" i="10"/>
  <c r="L317" i="10"/>
  <c r="M317" i="10"/>
  <c r="S317" i="10" s="1"/>
  <c r="V317" i="10" s="1"/>
  <c r="N317" i="10"/>
  <c r="O317" i="10"/>
  <c r="P317" i="10"/>
  <c r="Q317" i="10"/>
  <c r="R317" i="10"/>
  <c r="T317" i="10"/>
  <c r="U317" i="10"/>
  <c r="L318" i="10"/>
  <c r="M318" i="10"/>
  <c r="N318" i="10"/>
  <c r="O318" i="10"/>
  <c r="P318" i="10"/>
  <c r="Q318" i="10"/>
  <c r="R318" i="10"/>
  <c r="V318" i="10" s="1"/>
  <c r="S318" i="10"/>
  <c r="T318" i="10"/>
  <c r="U318" i="10"/>
  <c r="L319" i="10"/>
  <c r="M319" i="10"/>
  <c r="S319" i="10" s="1"/>
  <c r="V319" i="10" s="1"/>
  <c r="N319" i="10"/>
  <c r="O319" i="10"/>
  <c r="P319" i="10"/>
  <c r="U319" i="10" s="1"/>
  <c r="Q319" i="10"/>
  <c r="R319" i="10"/>
  <c r="L320" i="10"/>
  <c r="M320" i="10"/>
  <c r="T320" i="10" s="1"/>
  <c r="N320" i="10"/>
  <c r="O320" i="10"/>
  <c r="P320" i="10"/>
  <c r="Q320" i="10"/>
  <c r="R320" i="10"/>
  <c r="S320" i="10"/>
  <c r="V320" i="10" s="1"/>
  <c r="U320" i="10"/>
  <c r="L321" i="10"/>
  <c r="M321" i="10"/>
  <c r="N321" i="10"/>
  <c r="O321" i="10"/>
  <c r="P321" i="10"/>
  <c r="U321" i="10" s="1"/>
  <c r="Q321" i="10"/>
  <c r="R321" i="10"/>
  <c r="T321" i="10"/>
  <c r="L322" i="10"/>
  <c r="M322" i="10"/>
  <c r="S322" i="10" s="1"/>
  <c r="V322" i="10" s="1"/>
  <c r="N322" i="10"/>
  <c r="O322" i="10"/>
  <c r="P322" i="10"/>
  <c r="Q322" i="10"/>
  <c r="R322" i="10"/>
  <c r="U322" i="10"/>
  <c r="L323" i="10"/>
  <c r="M323" i="10"/>
  <c r="N323" i="10"/>
  <c r="O323" i="10"/>
  <c r="P323" i="10"/>
  <c r="Q323" i="10"/>
  <c r="R323" i="10"/>
  <c r="V323" i="10" s="1"/>
  <c r="S323" i="10"/>
  <c r="T323" i="10"/>
  <c r="U323" i="10"/>
  <c r="L324" i="10"/>
  <c r="M324" i="10"/>
  <c r="T324" i="10" s="1"/>
  <c r="N324" i="10"/>
  <c r="O324" i="10"/>
  <c r="P324" i="10"/>
  <c r="U324" i="10" s="1"/>
  <c r="Q324" i="10"/>
  <c r="R324" i="10"/>
  <c r="L325" i="10"/>
  <c r="M325" i="10"/>
  <c r="S325" i="10" s="1"/>
  <c r="V325" i="10" s="1"/>
  <c r="N325" i="10"/>
  <c r="O325" i="10"/>
  <c r="P325" i="10"/>
  <c r="Q325" i="10"/>
  <c r="R325" i="10"/>
  <c r="T325" i="10"/>
  <c r="U325" i="10"/>
  <c r="L326" i="10"/>
  <c r="M326" i="10"/>
  <c r="N326" i="10"/>
  <c r="O326" i="10"/>
  <c r="P326" i="10"/>
  <c r="Q326" i="10"/>
  <c r="R326" i="10"/>
  <c r="V326" i="10" s="1"/>
  <c r="S326" i="10"/>
  <c r="T326" i="10"/>
  <c r="U326" i="10"/>
  <c r="L327" i="10"/>
  <c r="M327" i="10"/>
  <c r="S327" i="10" s="1"/>
  <c r="V327" i="10" s="1"/>
  <c r="N327" i="10"/>
  <c r="O327" i="10"/>
  <c r="P327" i="10"/>
  <c r="U327" i="10" s="1"/>
  <c r="Q327" i="10"/>
  <c r="R327" i="10"/>
  <c r="L328" i="10"/>
  <c r="M328" i="10"/>
  <c r="T328" i="10" s="1"/>
  <c r="N328" i="10"/>
  <c r="O328" i="10"/>
  <c r="P328" i="10"/>
  <c r="Q328" i="10"/>
  <c r="R328" i="10"/>
  <c r="S328" i="10"/>
  <c r="V328" i="10" s="1"/>
  <c r="U328" i="10"/>
  <c r="L329" i="10"/>
  <c r="M329" i="10"/>
  <c r="N329" i="10"/>
  <c r="O329" i="10"/>
  <c r="P329" i="10"/>
  <c r="U329" i="10" s="1"/>
  <c r="Q329" i="10"/>
  <c r="R329" i="10"/>
  <c r="T329" i="10"/>
  <c r="L330" i="10"/>
  <c r="M330" i="10"/>
  <c r="S330" i="10" s="1"/>
  <c r="V330" i="10" s="1"/>
  <c r="N330" i="10"/>
  <c r="O330" i="10"/>
  <c r="P330" i="10"/>
  <c r="Q330" i="10"/>
  <c r="R330" i="10"/>
  <c r="U330" i="10"/>
  <c r="L331" i="10"/>
  <c r="M331" i="10"/>
  <c r="S331" i="10" s="1"/>
  <c r="N331" i="10"/>
  <c r="O331" i="10"/>
  <c r="P331" i="10"/>
  <c r="Q331" i="10"/>
  <c r="R331" i="10"/>
  <c r="V331" i="10" s="1"/>
  <c r="T331" i="10"/>
  <c r="U331" i="10"/>
  <c r="L332" i="10"/>
  <c r="M332" i="10"/>
  <c r="T332" i="10" s="1"/>
  <c r="N332" i="10"/>
  <c r="O332" i="10"/>
  <c r="P332" i="10"/>
  <c r="U332" i="10" s="1"/>
  <c r="Q332" i="10"/>
  <c r="R332" i="10"/>
  <c r="L333" i="10"/>
  <c r="M333" i="10"/>
  <c r="S333" i="10" s="1"/>
  <c r="V333" i="10" s="1"/>
  <c r="N333" i="10"/>
  <c r="O333" i="10"/>
  <c r="P333" i="10"/>
  <c r="Q333" i="10"/>
  <c r="R333" i="10"/>
  <c r="T333" i="10"/>
  <c r="U333" i="10"/>
  <c r="L334" i="10"/>
  <c r="M334" i="10"/>
  <c r="N334" i="10"/>
  <c r="O334" i="10"/>
  <c r="P334" i="10"/>
  <c r="Q334" i="10"/>
  <c r="R334" i="10"/>
  <c r="V334" i="10" s="1"/>
  <c r="S334" i="10"/>
  <c r="T334" i="10"/>
  <c r="U334" i="10"/>
  <c r="L335" i="10"/>
  <c r="M335" i="10"/>
  <c r="S335" i="10" s="1"/>
  <c r="V335" i="10" s="1"/>
  <c r="N335" i="10"/>
  <c r="O335" i="10"/>
  <c r="P335" i="10"/>
  <c r="U335" i="10" s="1"/>
  <c r="Q335" i="10"/>
  <c r="R335" i="10"/>
  <c r="L336" i="10"/>
  <c r="M336" i="10"/>
  <c r="T336" i="10" s="1"/>
  <c r="N336" i="10"/>
  <c r="O336" i="10"/>
  <c r="P336" i="10"/>
  <c r="Q336" i="10"/>
  <c r="R336" i="10"/>
  <c r="S336" i="10"/>
  <c r="V336" i="10" s="1"/>
  <c r="U336" i="10"/>
  <c r="L337" i="10"/>
  <c r="M337" i="10"/>
  <c r="N337" i="10"/>
  <c r="O337" i="10"/>
  <c r="P337" i="10"/>
  <c r="U337" i="10" s="1"/>
  <c r="Q337" i="10"/>
  <c r="R337" i="10"/>
  <c r="T337" i="10"/>
  <c r="L338" i="10"/>
  <c r="M338" i="10"/>
  <c r="S338" i="10" s="1"/>
  <c r="V338" i="10" s="1"/>
  <c r="N338" i="10"/>
  <c r="O338" i="10"/>
  <c r="P338" i="10"/>
  <c r="Q338" i="10"/>
  <c r="R338" i="10"/>
  <c r="U338" i="10"/>
  <c r="L339" i="10"/>
  <c r="M339" i="10"/>
  <c r="N339" i="10"/>
  <c r="O339" i="10"/>
  <c r="P339" i="10"/>
  <c r="Q339" i="10"/>
  <c r="R339" i="10"/>
  <c r="V339" i="10" s="1"/>
  <c r="S339" i="10"/>
  <c r="T339" i="10"/>
  <c r="U339" i="10"/>
  <c r="L340" i="10"/>
  <c r="M340" i="10"/>
  <c r="T340" i="10" s="1"/>
  <c r="N340" i="10"/>
  <c r="O340" i="10"/>
  <c r="P340" i="10"/>
  <c r="U340" i="10" s="1"/>
  <c r="Q340" i="10"/>
  <c r="R340" i="10"/>
  <c r="L4" i="9"/>
  <c r="M4" i="9"/>
  <c r="N4" i="9"/>
  <c r="O4" i="9"/>
  <c r="P4" i="9"/>
  <c r="U4" i="9" s="1"/>
  <c r="Q4" i="9"/>
  <c r="R4" i="9"/>
  <c r="S4" i="9"/>
  <c r="T4" i="9"/>
  <c r="V4" i="9"/>
  <c r="L5" i="9"/>
  <c r="M5" i="9"/>
  <c r="N5" i="9"/>
  <c r="O5" i="9"/>
  <c r="P5" i="9"/>
  <c r="U5" i="9" s="1"/>
  <c r="Q5" i="9"/>
  <c r="R5" i="9"/>
  <c r="S5" i="9"/>
  <c r="V5" i="9" s="1"/>
  <c r="T5" i="9"/>
  <c r="L6" i="9"/>
  <c r="M6" i="9"/>
  <c r="S6" i="9" s="1"/>
  <c r="N6" i="9"/>
  <c r="O6" i="9"/>
  <c r="P6" i="9"/>
  <c r="U6" i="9" s="1"/>
  <c r="Q6" i="9"/>
  <c r="R6" i="9"/>
  <c r="L7" i="9"/>
  <c r="M7" i="9"/>
  <c r="S7" i="9" s="1"/>
  <c r="V7" i="9" s="1"/>
  <c r="N7" i="9"/>
  <c r="O7" i="9"/>
  <c r="P7" i="9"/>
  <c r="Q7" i="9"/>
  <c r="R7" i="9"/>
  <c r="U7" i="9"/>
  <c r="L8" i="9"/>
  <c r="M8" i="9"/>
  <c r="N8" i="9"/>
  <c r="O8" i="9"/>
  <c r="P8" i="9"/>
  <c r="Q8" i="9"/>
  <c r="R8" i="9"/>
  <c r="V8" i="9" s="1"/>
  <c r="S8" i="9"/>
  <c r="T8" i="9"/>
  <c r="U8" i="9"/>
  <c r="L9" i="9"/>
  <c r="M9" i="9"/>
  <c r="N9" i="9"/>
  <c r="O9" i="9"/>
  <c r="P9" i="9"/>
  <c r="U9" i="9" s="1"/>
  <c r="Q9" i="9"/>
  <c r="R9" i="9"/>
  <c r="T9" i="9"/>
  <c r="L10" i="9"/>
  <c r="M10" i="9"/>
  <c r="S10" i="9" s="1"/>
  <c r="V10" i="9" s="1"/>
  <c r="N10" i="9"/>
  <c r="O10" i="9"/>
  <c r="P10" i="9"/>
  <c r="Q10" i="9"/>
  <c r="R10" i="9"/>
  <c r="T10" i="9"/>
  <c r="U10" i="9"/>
  <c r="L11" i="9"/>
  <c r="M11" i="9"/>
  <c r="N11" i="9"/>
  <c r="O11" i="9"/>
  <c r="P11" i="9"/>
  <c r="Q11" i="9"/>
  <c r="R11" i="9"/>
  <c r="V11" i="9" s="1"/>
  <c r="S11" i="9"/>
  <c r="T11" i="9"/>
  <c r="U11" i="9"/>
  <c r="L12" i="9"/>
  <c r="M12" i="9"/>
  <c r="N12" i="9"/>
  <c r="O12" i="9"/>
  <c r="P12" i="9"/>
  <c r="U12" i="9" s="1"/>
  <c r="Q12" i="9"/>
  <c r="R12" i="9"/>
  <c r="S12" i="9"/>
  <c r="T12" i="9"/>
  <c r="V12" i="9"/>
  <c r="L13" i="9"/>
  <c r="M13" i="9"/>
  <c r="N13" i="9"/>
  <c r="O13" i="9"/>
  <c r="P13" i="9"/>
  <c r="U13" i="9" s="1"/>
  <c r="Q13" i="9"/>
  <c r="R13" i="9"/>
  <c r="S13" i="9"/>
  <c r="V13" i="9" s="1"/>
  <c r="T13" i="9"/>
  <c r="L14" i="9"/>
  <c r="M14" i="9"/>
  <c r="S14" i="9" s="1"/>
  <c r="N14" i="9"/>
  <c r="O14" i="9"/>
  <c r="P14" i="9"/>
  <c r="U14" i="9" s="1"/>
  <c r="Q14" i="9"/>
  <c r="R14" i="9"/>
  <c r="L15" i="9"/>
  <c r="M15" i="9"/>
  <c r="S15" i="9" s="1"/>
  <c r="V15" i="9" s="1"/>
  <c r="N15" i="9"/>
  <c r="O15" i="9"/>
  <c r="P15" i="9"/>
  <c r="Q15" i="9"/>
  <c r="R15" i="9"/>
  <c r="U15" i="9"/>
  <c r="L16" i="9"/>
  <c r="M16" i="9"/>
  <c r="N16" i="9"/>
  <c r="O16" i="9"/>
  <c r="P16" i="9"/>
  <c r="Q16" i="9"/>
  <c r="R16" i="9"/>
  <c r="V16" i="9" s="1"/>
  <c r="S16" i="9"/>
  <c r="T16" i="9"/>
  <c r="U16" i="9"/>
  <c r="L17" i="9"/>
  <c r="M17" i="9"/>
  <c r="N17" i="9"/>
  <c r="O17" i="9"/>
  <c r="P17" i="9"/>
  <c r="U17" i="9" s="1"/>
  <c r="Q17" i="9"/>
  <c r="R17" i="9"/>
  <c r="T17" i="9"/>
  <c r="L18" i="9"/>
  <c r="M18" i="9"/>
  <c r="S18" i="9" s="1"/>
  <c r="V18" i="9" s="1"/>
  <c r="N18" i="9"/>
  <c r="O18" i="9"/>
  <c r="P18" i="9"/>
  <c r="Q18" i="9"/>
  <c r="R18" i="9"/>
  <c r="T18" i="9"/>
  <c r="U18" i="9"/>
  <c r="L19" i="9"/>
  <c r="M19" i="9"/>
  <c r="N19" i="9"/>
  <c r="O19" i="9"/>
  <c r="P19" i="9"/>
  <c r="Q19" i="9"/>
  <c r="R19" i="9"/>
  <c r="S19" i="9"/>
  <c r="T19" i="9"/>
  <c r="U19" i="9"/>
  <c r="V19" i="9"/>
  <c r="L20" i="9"/>
  <c r="M20" i="9"/>
  <c r="N20" i="9"/>
  <c r="O20" i="9"/>
  <c r="P20" i="9"/>
  <c r="U20" i="9" s="1"/>
  <c r="Q20" i="9"/>
  <c r="R20" i="9"/>
  <c r="S20" i="9"/>
  <c r="T20" i="9"/>
  <c r="V20" i="9"/>
  <c r="L21" i="9"/>
  <c r="M21" i="9"/>
  <c r="N21" i="9"/>
  <c r="O21" i="9"/>
  <c r="P21" i="9"/>
  <c r="U21" i="9" s="1"/>
  <c r="Q21" i="9"/>
  <c r="R21" i="9"/>
  <c r="S21" i="9"/>
  <c r="V21" i="9" s="1"/>
  <c r="T21" i="9"/>
  <c r="L22" i="9"/>
  <c r="M22" i="9"/>
  <c r="S22" i="9" s="1"/>
  <c r="N22" i="9"/>
  <c r="O22" i="9"/>
  <c r="P22" i="9"/>
  <c r="U22" i="9" s="1"/>
  <c r="Q22" i="9"/>
  <c r="R22" i="9"/>
  <c r="L23" i="9"/>
  <c r="M23" i="9"/>
  <c r="S23" i="9" s="1"/>
  <c r="N23" i="9"/>
  <c r="O23" i="9"/>
  <c r="P23" i="9"/>
  <c r="Q23" i="9"/>
  <c r="R23" i="9"/>
  <c r="V23" i="9" s="1"/>
  <c r="U23" i="9"/>
  <c r="L24" i="9"/>
  <c r="M24" i="9"/>
  <c r="N24" i="9"/>
  <c r="O24" i="9"/>
  <c r="P24" i="9"/>
  <c r="Q24" i="9"/>
  <c r="R24" i="9"/>
  <c r="V24" i="9" s="1"/>
  <c r="S24" i="9"/>
  <c r="T24" i="9"/>
  <c r="U24" i="9"/>
  <c r="L25" i="9"/>
  <c r="M25" i="9"/>
  <c r="N25" i="9"/>
  <c r="O25" i="9"/>
  <c r="P25" i="9"/>
  <c r="U25" i="9" s="1"/>
  <c r="Q25" i="9"/>
  <c r="R25" i="9"/>
  <c r="T25" i="9"/>
  <c r="L26" i="9"/>
  <c r="M26" i="9"/>
  <c r="S26" i="9" s="1"/>
  <c r="V26" i="9" s="1"/>
  <c r="N26" i="9"/>
  <c r="O26" i="9"/>
  <c r="P26" i="9"/>
  <c r="Q26" i="9"/>
  <c r="R26" i="9"/>
  <c r="T26" i="9"/>
  <c r="U26" i="9"/>
  <c r="L27" i="9"/>
  <c r="M27" i="9"/>
  <c r="N27" i="9"/>
  <c r="O27" i="9"/>
  <c r="P27" i="9"/>
  <c r="Q27" i="9"/>
  <c r="R27" i="9"/>
  <c r="S27" i="9"/>
  <c r="T27" i="9"/>
  <c r="U27" i="9"/>
  <c r="V27" i="9"/>
  <c r="L28" i="9"/>
  <c r="M28" i="9"/>
  <c r="N28" i="9"/>
  <c r="O28" i="9"/>
  <c r="P28" i="9"/>
  <c r="U28" i="9" s="1"/>
  <c r="Q28" i="9"/>
  <c r="R28" i="9"/>
  <c r="S28" i="9"/>
  <c r="T28" i="9"/>
  <c r="V28" i="9"/>
  <c r="L29" i="9"/>
  <c r="M29" i="9"/>
  <c r="N29" i="9"/>
  <c r="O29" i="9"/>
  <c r="P29" i="9"/>
  <c r="U29" i="9" s="1"/>
  <c r="Q29" i="9"/>
  <c r="R29" i="9"/>
  <c r="S29" i="9"/>
  <c r="V29" i="9" s="1"/>
  <c r="T29" i="9"/>
  <c r="L30" i="9"/>
  <c r="M30" i="9"/>
  <c r="S30" i="9" s="1"/>
  <c r="N30" i="9"/>
  <c r="O30" i="9"/>
  <c r="P30" i="9"/>
  <c r="U30" i="9" s="1"/>
  <c r="Q30" i="9"/>
  <c r="R30" i="9"/>
  <c r="L31" i="9"/>
  <c r="M31" i="9"/>
  <c r="S31" i="9" s="1"/>
  <c r="N31" i="9"/>
  <c r="O31" i="9"/>
  <c r="P31" i="9"/>
  <c r="Q31" i="9"/>
  <c r="R31" i="9"/>
  <c r="V31" i="9" s="1"/>
  <c r="U31" i="9"/>
  <c r="L32" i="9"/>
  <c r="M32" i="9"/>
  <c r="N32" i="9"/>
  <c r="O32" i="9"/>
  <c r="P32" i="9"/>
  <c r="Q32" i="9"/>
  <c r="R32" i="9"/>
  <c r="V32" i="9" s="1"/>
  <c r="S32" i="9"/>
  <c r="T32" i="9"/>
  <c r="U32" i="9"/>
  <c r="L33" i="9"/>
  <c r="M33" i="9"/>
  <c r="N33" i="9"/>
  <c r="O33" i="9"/>
  <c r="P33" i="9"/>
  <c r="U33" i="9" s="1"/>
  <c r="Q33" i="9"/>
  <c r="R33" i="9"/>
  <c r="T33" i="9"/>
  <c r="L34" i="9"/>
  <c r="M34" i="9"/>
  <c r="S34" i="9" s="1"/>
  <c r="V34" i="9" s="1"/>
  <c r="N34" i="9"/>
  <c r="O34" i="9"/>
  <c r="P34" i="9"/>
  <c r="Q34" i="9"/>
  <c r="R34" i="9"/>
  <c r="T34" i="9"/>
  <c r="U34" i="9"/>
  <c r="L35" i="9"/>
  <c r="M35" i="9"/>
  <c r="N35" i="9"/>
  <c r="O35" i="9"/>
  <c r="P35" i="9"/>
  <c r="Q35" i="9"/>
  <c r="R35" i="9"/>
  <c r="S35" i="9"/>
  <c r="T35" i="9"/>
  <c r="U35" i="9"/>
  <c r="V35" i="9"/>
  <c r="L36" i="9"/>
  <c r="M36" i="9"/>
  <c r="T36" i="9" s="1"/>
  <c r="N36" i="9"/>
  <c r="O36" i="9"/>
  <c r="P36" i="9"/>
  <c r="U36" i="9" s="1"/>
  <c r="Q36" i="9"/>
  <c r="R36" i="9"/>
  <c r="S36" i="9"/>
  <c r="V36" i="9"/>
  <c r="L37" i="9"/>
  <c r="M37" i="9"/>
  <c r="N37" i="9"/>
  <c r="O37" i="9"/>
  <c r="P37" i="9"/>
  <c r="U37" i="9" s="1"/>
  <c r="Q37" i="9"/>
  <c r="R37" i="9"/>
  <c r="S37" i="9"/>
  <c r="V37" i="9" s="1"/>
  <c r="T37" i="9"/>
  <c r="L38" i="9"/>
  <c r="M38" i="9"/>
  <c r="S38" i="9" s="1"/>
  <c r="N38" i="9"/>
  <c r="O38" i="9"/>
  <c r="P38" i="9"/>
  <c r="U38" i="9" s="1"/>
  <c r="Q38" i="9"/>
  <c r="R38" i="9"/>
  <c r="V38" i="9" s="1"/>
  <c r="L39" i="9"/>
  <c r="M39" i="9"/>
  <c r="S39" i="9" s="1"/>
  <c r="V39" i="9" s="1"/>
  <c r="N39" i="9"/>
  <c r="O39" i="9"/>
  <c r="P39" i="9"/>
  <c r="Q39" i="9"/>
  <c r="R39" i="9"/>
  <c r="U39" i="9"/>
  <c r="L40" i="9"/>
  <c r="M40" i="9"/>
  <c r="N40" i="9"/>
  <c r="O40" i="9"/>
  <c r="P40" i="9"/>
  <c r="Q40" i="9"/>
  <c r="R40" i="9"/>
  <c r="V40" i="9" s="1"/>
  <c r="S40" i="9"/>
  <c r="T40" i="9"/>
  <c r="U40" i="9"/>
  <c r="L41" i="9"/>
  <c r="M41" i="9"/>
  <c r="N41" i="9"/>
  <c r="O41" i="9"/>
  <c r="P41" i="9"/>
  <c r="U41" i="9" s="1"/>
  <c r="Q41" i="9"/>
  <c r="R41" i="9"/>
  <c r="T41" i="9"/>
  <c r="L42" i="9"/>
  <c r="M42" i="9"/>
  <c r="S42" i="9" s="1"/>
  <c r="V42" i="9" s="1"/>
  <c r="N42" i="9"/>
  <c r="O42" i="9"/>
  <c r="P42" i="9"/>
  <c r="Q42" i="9"/>
  <c r="R42" i="9"/>
  <c r="T42" i="9"/>
  <c r="U42" i="9"/>
  <c r="L43" i="9"/>
  <c r="M43" i="9"/>
  <c r="N43" i="9"/>
  <c r="O43" i="9"/>
  <c r="P43" i="9"/>
  <c r="Q43" i="9"/>
  <c r="R43" i="9"/>
  <c r="V43" i="9" s="1"/>
  <c r="S43" i="9"/>
  <c r="T43" i="9"/>
  <c r="U43" i="9"/>
  <c r="L44" i="9"/>
  <c r="M44" i="9"/>
  <c r="T44" i="9" s="1"/>
  <c r="N44" i="9"/>
  <c r="O44" i="9"/>
  <c r="P44" i="9"/>
  <c r="U44" i="9" s="1"/>
  <c r="Q44" i="9"/>
  <c r="R44" i="9"/>
  <c r="S44" i="9"/>
  <c r="V44" i="9"/>
  <c r="L45" i="9"/>
  <c r="M45" i="9"/>
  <c r="N45" i="9"/>
  <c r="O45" i="9"/>
  <c r="P45" i="9"/>
  <c r="Q45" i="9"/>
  <c r="R45" i="9"/>
  <c r="S45" i="9"/>
  <c r="V45" i="9" s="1"/>
  <c r="T45" i="9"/>
  <c r="U45" i="9"/>
  <c r="L46" i="9"/>
  <c r="M46" i="9"/>
  <c r="S46" i="9" s="1"/>
  <c r="N46" i="9"/>
  <c r="O46" i="9"/>
  <c r="P46" i="9"/>
  <c r="U46" i="9" s="1"/>
  <c r="Q46" i="9"/>
  <c r="R46" i="9"/>
  <c r="V46" i="9" s="1"/>
  <c r="L47" i="9"/>
  <c r="M47" i="9"/>
  <c r="S47" i="9" s="1"/>
  <c r="V47" i="9" s="1"/>
  <c r="N47" i="9"/>
  <c r="O47" i="9"/>
  <c r="P47" i="9"/>
  <c r="Q47" i="9"/>
  <c r="R47" i="9"/>
  <c r="U47" i="9"/>
  <c r="L48" i="9"/>
  <c r="M48" i="9"/>
  <c r="N48" i="9"/>
  <c r="O48" i="9"/>
  <c r="P48" i="9"/>
  <c r="Q48" i="9"/>
  <c r="R48" i="9"/>
  <c r="V48" i="9" s="1"/>
  <c r="S48" i="9"/>
  <c r="T48" i="9"/>
  <c r="U48" i="9"/>
  <c r="L49" i="9"/>
  <c r="M49" i="9"/>
  <c r="N49" i="9"/>
  <c r="O49" i="9"/>
  <c r="P49" i="9"/>
  <c r="U49" i="9" s="1"/>
  <c r="Q49" i="9"/>
  <c r="R49" i="9"/>
  <c r="T49" i="9"/>
  <c r="L50" i="9"/>
  <c r="M50" i="9"/>
  <c r="S50" i="9" s="1"/>
  <c r="V50" i="9" s="1"/>
  <c r="N50" i="9"/>
  <c r="O50" i="9"/>
  <c r="P50" i="9"/>
  <c r="Q50" i="9"/>
  <c r="R50" i="9"/>
  <c r="T50" i="9"/>
  <c r="U50" i="9"/>
  <c r="L51" i="9"/>
  <c r="M51" i="9"/>
  <c r="N51" i="9"/>
  <c r="O51" i="9"/>
  <c r="P51" i="9"/>
  <c r="Q51" i="9"/>
  <c r="R51" i="9"/>
  <c r="S51" i="9"/>
  <c r="V51" i="9" s="1"/>
  <c r="T51" i="9"/>
  <c r="U51" i="9"/>
  <c r="L52" i="9"/>
  <c r="M52" i="9"/>
  <c r="T52" i="9" s="1"/>
  <c r="N52" i="9"/>
  <c r="O52" i="9"/>
  <c r="P52" i="9"/>
  <c r="U52" i="9" s="1"/>
  <c r="Q52" i="9"/>
  <c r="R52" i="9"/>
  <c r="L53" i="9"/>
  <c r="M53" i="9"/>
  <c r="T53" i="9" s="1"/>
  <c r="N53" i="9"/>
  <c r="O53" i="9"/>
  <c r="P53" i="9"/>
  <c r="Q53" i="9"/>
  <c r="R53" i="9"/>
  <c r="S53" i="9"/>
  <c r="V53" i="9" s="1"/>
  <c r="U53" i="9"/>
  <c r="L54" i="9"/>
  <c r="M54" i="9"/>
  <c r="S54" i="9" s="1"/>
  <c r="N54" i="9"/>
  <c r="O54" i="9"/>
  <c r="P54" i="9"/>
  <c r="U54" i="9" s="1"/>
  <c r="Q54" i="9"/>
  <c r="R54" i="9"/>
  <c r="L55" i="9"/>
  <c r="M55" i="9"/>
  <c r="S55" i="9" s="1"/>
  <c r="V55" i="9" s="1"/>
  <c r="N55" i="9"/>
  <c r="O55" i="9"/>
  <c r="P55" i="9"/>
  <c r="Q55" i="9"/>
  <c r="R55" i="9"/>
  <c r="U55" i="9"/>
  <c r="L56" i="9"/>
  <c r="M56" i="9"/>
  <c r="N56" i="9"/>
  <c r="O56" i="9"/>
  <c r="P56" i="9"/>
  <c r="Q56" i="9"/>
  <c r="R56" i="9"/>
  <c r="V56" i="9" s="1"/>
  <c r="S56" i="9"/>
  <c r="T56" i="9"/>
  <c r="U56" i="9"/>
  <c r="L57" i="9"/>
  <c r="M57" i="9"/>
  <c r="N57" i="9"/>
  <c r="O57" i="9"/>
  <c r="P57" i="9"/>
  <c r="U57" i="9" s="1"/>
  <c r="Q57" i="9"/>
  <c r="R57" i="9"/>
  <c r="T57" i="9"/>
  <c r="L58" i="9"/>
  <c r="M58" i="9"/>
  <c r="S58" i="9" s="1"/>
  <c r="V58" i="9" s="1"/>
  <c r="N58" i="9"/>
  <c r="O58" i="9"/>
  <c r="P58" i="9"/>
  <c r="Q58" i="9"/>
  <c r="R58" i="9"/>
  <c r="T58" i="9"/>
  <c r="U58" i="9"/>
  <c r="L59" i="9"/>
  <c r="M59" i="9"/>
  <c r="N59" i="9"/>
  <c r="O59" i="9"/>
  <c r="P59" i="9"/>
  <c r="Q59" i="9"/>
  <c r="R59" i="9"/>
  <c r="S59" i="9"/>
  <c r="T59" i="9"/>
  <c r="U59" i="9"/>
  <c r="V59" i="9"/>
  <c r="L60" i="9"/>
  <c r="M60" i="9"/>
  <c r="T60" i="9" s="1"/>
  <c r="N60" i="9"/>
  <c r="O60" i="9"/>
  <c r="P60" i="9"/>
  <c r="U60" i="9" s="1"/>
  <c r="Q60" i="9"/>
  <c r="R60" i="9"/>
  <c r="S60" i="9"/>
  <c r="V60" i="9"/>
  <c r="L61" i="9"/>
  <c r="M61" i="9"/>
  <c r="N61" i="9"/>
  <c r="O61" i="9"/>
  <c r="P61" i="9"/>
  <c r="U61" i="9" s="1"/>
  <c r="Q61" i="9"/>
  <c r="R61" i="9"/>
  <c r="S61" i="9"/>
  <c r="V61" i="9" s="1"/>
  <c r="T61" i="9"/>
  <c r="L62" i="9"/>
  <c r="M62" i="9"/>
  <c r="S62" i="9" s="1"/>
  <c r="N62" i="9"/>
  <c r="O62" i="9"/>
  <c r="P62" i="9"/>
  <c r="U62" i="9" s="1"/>
  <c r="Q62" i="9"/>
  <c r="R62" i="9"/>
  <c r="L63" i="9"/>
  <c r="M63" i="9"/>
  <c r="S63" i="9" s="1"/>
  <c r="V63" i="9" s="1"/>
  <c r="N63" i="9"/>
  <c r="O63" i="9"/>
  <c r="P63" i="9"/>
  <c r="Q63" i="9"/>
  <c r="R63" i="9"/>
  <c r="U63" i="9"/>
  <c r="L64" i="9"/>
  <c r="M64" i="9"/>
  <c r="N64" i="9"/>
  <c r="O64" i="9"/>
  <c r="P64" i="9"/>
  <c r="Q64" i="9"/>
  <c r="R64" i="9"/>
  <c r="V64" i="9" s="1"/>
  <c r="S64" i="9"/>
  <c r="T64" i="9"/>
  <c r="U64" i="9"/>
  <c r="L65" i="9"/>
  <c r="M65" i="9"/>
  <c r="N65" i="9"/>
  <c r="O65" i="9"/>
  <c r="P65" i="9"/>
  <c r="U65" i="9" s="1"/>
  <c r="Q65" i="9"/>
  <c r="R65" i="9"/>
  <c r="T65" i="9"/>
  <c r="L66" i="9"/>
  <c r="M66" i="9"/>
  <c r="S66" i="9" s="1"/>
  <c r="V66" i="9" s="1"/>
  <c r="N66" i="9"/>
  <c r="O66" i="9"/>
  <c r="P66" i="9"/>
  <c r="Q66" i="9"/>
  <c r="R66" i="9"/>
  <c r="T66" i="9"/>
  <c r="U66" i="9"/>
  <c r="L67" i="9"/>
  <c r="M67" i="9"/>
  <c r="N67" i="9"/>
  <c r="O67" i="9"/>
  <c r="P67" i="9"/>
  <c r="Q67" i="9"/>
  <c r="R67" i="9"/>
  <c r="S67" i="9"/>
  <c r="T67" i="9"/>
  <c r="U67" i="9"/>
  <c r="V67" i="9"/>
  <c r="L68" i="9"/>
  <c r="M68" i="9"/>
  <c r="T68" i="9" s="1"/>
  <c r="N68" i="9"/>
  <c r="O68" i="9"/>
  <c r="P68" i="9"/>
  <c r="U68" i="9" s="1"/>
  <c r="Q68" i="9"/>
  <c r="R68" i="9"/>
  <c r="S68" i="9"/>
  <c r="V68" i="9"/>
  <c r="L69" i="9"/>
  <c r="M69" i="9"/>
  <c r="N69" i="9"/>
  <c r="O69" i="9"/>
  <c r="P69" i="9"/>
  <c r="Q69" i="9"/>
  <c r="R69" i="9"/>
  <c r="S69" i="9"/>
  <c r="V69" i="9" s="1"/>
  <c r="T69" i="9"/>
  <c r="U69" i="9"/>
  <c r="L70" i="9"/>
  <c r="M70" i="9"/>
  <c r="S70" i="9" s="1"/>
  <c r="N70" i="9"/>
  <c r="O70" i="9"/>
  <c r="P70" i="9"/>
  <c r="U70" i="9" s="1"/>
  <c r="Q70" i="9"/>
  <c r="R70" i="9"/>
  <c r="L71" i="9"/>
  <c r="M71" i="9"/>
  <c r="S71" i="9" s="1"/>
  <c r="V71" i="9" s="1"/>
  <c r="N71" i="9"/>
  <c r="O71" i="9"/>
  <c r="P71" i="9"/>
  <c r="Q71" i="9"/>
  <c r="R71" i="9"/>
  <c r="U71" i="9"/>
  <c r="L72" i="9"/>
  <c r="M72" i="9"/>
  <c r="N72" i="9"/>
  <c r="O72" i="9"/>
  <c r="P72" i="9"/>
  <c r="Q72" i="9"/>
  <c r="R72" i="9"/>
  <c r="V72" i="9" s="1"/>
  <c r="S72" i="9"/>
  <c r="T72" i="9"/>
  <c r="U72" i="9"/>
  <c r="L73" i="9"/>
  <c r="M73" i="9"/>
  <c r="N73" i="9"/>
  <c r="O73" i="9"/>
  <c r="P73" i="9"/>
  <c r="U73" i="9" s="1"/>
  <c r="Q73" i="9"/>
  <c r="R73" i="9"/>
  <c r="T73" i="9"/>
  <c r="L74" i="9"/>
  <c r="M74" i="9"/>
  <c r="S74" i="9" s="1"/>
  <c r="V74" i="9" s="1"/>
  <c r="N74" i="9"/>
  <c r="O74" i="9"/>
  <c r="P74" i="9"/>
  <c r="Q74" i="9"/>
  <c r="R74" i="9"/>
  <c r="T74" i="9"/>
  <c r="U74" i="9"/>
  <c r="L75" i="9"/>
  <c r="M75" i="9"/>
  <c r="N75" i="9"/>
  <c r="O75" i="9"/>
  <c r="P75" i="9"/>
  <c r="Q75" i="9"/>
  <c r="R75" i="9"/>
  <c r="V75" i="9" s="1"/>
  <c r="S75" i="9"/>
  <c r="T75" i="9"/>
  <c r="U75" i="9"/>
  <c r="L76" i="9"/>
  <c r="M76" i="9"/>
  <c r="T76" i="9" s="1"/>
  <c r="N76" i="9"/>
  <c r="O76" i="9"/>
  <c r="P76" i="9"/>
  <c r="U76" i="9" s="1"/>
  <c r="Q76" i="9"/>
  <c r="R76" i="9"/>
  <c r="L77" i="9"/>
  <c r="M77" i="9"/>
  <c r="N77" i="9"/>
  <c r="O77" i="9"/>
  <c r="P77" i="9"/>
  <c r="Q77" i="9"/>
  <c r="R77" i="9"/>
  <c r="S77" i="9"/>
  <c r="V77" i="9" s="1"/>
  <c r="T77" i="9"/>
  <c r="U77" i="9"/>
  <c r="L78" i="9"/>
  <c r="M78" i="9"/>
  <c r="N78" i="9"/>
  <c r="O78" i="9"/>
  <c r="P78" i="9"/>
  <c r="U78" i="9" s="1"/>
  <c r="Q78" i="9"/>
  <c r="R78" i="9"/>
  <c r="L79" i="9"/>
  <c r="M79" i="9"/>
  <c r="N79" i="9"/>
  <c r="O79" i="9"/>
  <c r="P79" i="9"/>
  <c r="Q79" i="9"/>
  <c r="R79" i="9"/>
  <c r="U79" i="9"/>
  <c r="L80" i="9"/>
  <c r="M80" i="9"/>
  <c r="N80" i="9"/>
  <c r="O80" i="9"/>
  <c r="P80" i="9"/>
  <c r="Q80" i="9"/>
  <c r="R80" i="9"/>
  <c r="V80" i="9" s="1"/>
  <c r="S80" i="9"/>
  <c r="T80" i="9"/>
  <c r="U80" i="9"/>
  <c r="L81" i="9"/>
  <c r="M81" i="9"/>
  <c r="N81" i="9"/>
  <c r="O81" i="9"/>
  <c r="P81" i="9"/>
  <c r="Q81" i="9"/>
  <c r="R81" i="9"/>
  <c r="T81" i="9"/>
  <c r="L82" i="9"/>
  <c r="M82" i="9"/>
  <c r="S82" i="9" s="1"/>
  <c r="N82" i="9"/>
  <c r="O82" i="9"/>
  <c r="P82" i="9"/>
  <c r="Q82" i="9"/>
  <c r="R82" i="9"/>
  <c r="U82" i="9"/>
  <c r="V82" i="9"/>
  <c r="L83" i="9"/>
  <c r="M83" i="9"/>
  <c r="N83" i="9"/>
  <c r="O83" i="9"/>
  <c r="P83" i="9"/>
  <c r="Q83" i="9"/>
  <c r="R83" i="9"/>
  <c r="S83" i="9"/>
  <c r="T83" i="9"/>
  <c r="U83" i="9"/>
  <c r="V83" i="9"/>
  <c r="L84" i="9"/>
  <c r="M84" i="9"/>
  <c r="T84" i="9" s="1"/>
  <c r="N84" i="9"/>
  <c r="O84" i="9"/>
  <c r="P84" i="9"/>
  <c r="U84" i="9" s="1"/>
  <c r="Q84" i="9"/>
  <c r="R84" i="9"/>
  <c r="S84" i="9"/>
  <c r="V84" i="9" s="1"/>
  <c r="L85" i="9"/>
  <c r="M85" i="9"/>
  <c r="T85" i="9" s="1"/>
  <c r="N85" i="9"/>
  <c r="O85" i="9"/>
  <c r="P85" i="9"/>
  <c r="U85" i="9" s="1"/>
  <c r="Q85" i="9"/>
  <c r="R85" i="9"/>
  <c r="S85" i="9"/>
  <c r="V85" i="9" s="1"/>
  <c r="L86" i="9"/>
  <c r="M86" i="9"/>
  <c r="N86" i="9"/>
  <c r="O86" i="9"/>
  <c r="P86" i="9"/>
  <c r="U86" i="9" s="1"/>
  <c r="Q86" i="9"/>
  <c r="R86" i="9"/>
  <c r="L87" i="9"/>
  <c r="M87" i="9"/>
  <c r="N87" i="9"/>
  <c r="O87" i="9"/>
  <c r="P87" i="9"/>
  <c r="Q87" i="9"/>
  <c r="R87" i="9"/>
  <c r="U87" i="9"/>
  <c r="L88" i="9"/>
  <c r="M88" i="9"/>
  <c r="N88" i="9"/>
  <c r="O88" i="9"/>
  <c r="P88" i="9"/>
  <c r="Q88" i="9"/>
  <c r="R88" i="9"/>
  <c r="S88" i="9"/>
  <c r="T88" i="9"/>
  <c r="U88" i="9"/>
  <c r="L89" i="9"/>
  <c r="M89" i="9"/>
  <c r="N89" i="9"/>
  <c r="O89" i="9"/>
  <c r="P89" i="9"/>
  <c r="Q89" i="9"/>
  <c r="R89" i="9"/>
  <c r="T89" i="9"/>
  <c r="L90" i="9"/>
  <c r="M90" i="9"/>
  <c r="S90" i="9" s="1"/>
  <c r="N90" i="9"/>
  <c r="O90" i="9"/>
  <c r="P90" i="9"/>
  <c r="Q90" i="9"/>
  <c r="R90" i="9"/>
  <c r="U90" i="9"/>
  <c r="V90" i="9"/>
  <c r="L91" i="9"/>
  <c r="M91" i="9"/>
  <c r="N91" i="9"/>
  <c r="O91" i="9"/>
  <c r="P91" i="9"/>
  <c r="Q91" i="9"/>
  <c r="R91" i="9"/>
  <c r="V91" i="9" s="1"/>
  <c r="S91" i="9"/>
  <c r="T91" i="9"/>
  <c r="U91" i="9"/>
  <c r="L92" i="9"/>
  <c r="M92" i="9"/>
  <c r="T92" i="9" s="1"/>
  <c r="N92" i="9"/>
  <c r="O92" i="9"/>
  <c r="P92" i="9"/>
  <c r="U92" i="9" s="1"/>
  <c r="Q92" i="9"/>
  <c r="R92" i="9"/>
  <c r="L93" i="9"/>
  <c r="M93" i="9"/>
  <c r="S93" i="9" s="1"/>
  <c r="V93" i="9" s="1"/>
  <c r="N93" i="9"/>
  <c r="O93" i="9"/>
  <c r="P93" i="9"/>
  <c r="U93" i="9" s="1"/>
  <c r="Q93" i="9"/>
  <c r="R93" i="9"/>
  <c r="T93" i="9"/>
  <c r="L94" i="9"/>
  <c r="M94" i="9"/>
  <c r="N94" i="9"/>
  <c r="O94" i="9"/>
  <c r="P94" i="9"/>
  <c r="Q94" i="9"/>
  <c r="R94" i="9"/>
  <c r="U94" i="9"/>
  <c r="L95" i="9"/>
  <c r="M95" i="9"/>
  <c r="N95" i="9"/>
  <c r="O95" i="9"/>
  <c r="P95" i="9"/>
  <c r="Q95" i="9"/>
  <c r="R95" i="9"/>
  <c r="U95" i="9"/>
  <c r="L96" i="9"/>
  <c r="M96" i="9"/>
  <c r="N96" i="9"/>
  <c r="O96" i="9"/>
  <c r="P96" i="9"/>
  <c r="Q96" i="9"/>
  <c r="R96" i="9"/>
  <c r="S96" i="9"/>
  <c r="T96" i="9"/>
  <c r="U96" i="9"/>
  <c r="L97" i="9"/>
  <c r="M97" i="9"/>
  <c r="N97" i="9"/>
  <c r="O97" i="9"/>
  <c r="P97" i="9"/>
  <c r="Q97" i="9"/>
  <c r="R97" i="9"/>
  <c r="T97" i="9"/>
  <c r="L98" i="9"/>
  <c r="M98" i="9"/>
  <c r="S98" i="9" s="1"/>
  <c r="N98" i="9"/>
  <c r="O98" i="9"/>
  <c r="P98" i="9"/>
  <c r="Q98" i="9"/>
  <c r="R98" i="9"/>
  <c r="T98" i="9"/>
  <c r="U98" i="9"/>
  <c r="V98" i="9"/>
  <c r="L99" i="9"/>
  <c r="M99" i="9"/>
  <c r="N99" i="9"/>
  <c r="O99" i="9"/>
  <c r="P99" i="9"/>
  <c r="Q99" i="9"/>
  <c r="R99" i="9"/>
  <c r="S99" i="9"/>
  <c r="T99" i="9"/>
  <c r="U99" i="9"/>
  <c r="V99" i="9"/>
  <c r="L100" i="9"/>
  <c r="M100" i="9"/>
  <c r="T100" i="9" s="1"/>
  <c r="N100" i="9"/>
  <c r="O100" i="9"/>
  <c r="P100" i="9"/>
  <c r="U100" i="9" s="1"/>
  <c r="Q100" i="9"/>
  <c r="R100" i="9"/>
  <c r="S100" i="9"/>
  <c r="V100" i="9" s="1"/>
  <c r="L101" i="9"/>
  <c r="M101" i="9"/>
  <c r="S101" i="9" s="1"/>
  <c r="V101" i="9" s="1"/>
  <c r="N101" i="9"/>
  <c r="O101" i="9"/>
  <c r="P101" i="9"/>
  <c r="Q101" i="9"/>
  <c r="R101" i="9"/>
  <c r="T101" i="9"/>
  <c r="U101" i="9"/>
  <c r="L102" i="9"/>
  <c r="M102" i="9"/>
  <c r="N102" i="9"/>
  <c r="O102" i="9"/>
  <c r="P102" i="9"/>
  <c r="U102" i="9" s="1"/>
  <c r="Q102" i="9"/>
  <c r="R102" i="9"/>
  <c r="L103" i="9"/>
  <c r="M103" i="9"/>
  <c r="N103" i="9"/>
  <c r="O103" i="9"/>
  <c r="P103" i="9"/>
  <c r="Q103" i="9"/>
  <c r="R103" i="9"/>
  <c r="U103" i="9"/>
  <c r="L104" i="9"/>
  <c r="M104" i="9"/>
  <c r="N104" i="9"/>
  <c r="O104" i="9"/>
  <c r="P104" i="9"/>
  <c r="Q104" i="9"/>
  <c r="R104" i="9"/>
  <c r="V104" i="9" s="1"/>
  <c r="S104" i="9"/>
  <c r="T104" i="9"/>
  <c r="U104" i="9"/>
  <c r="L105" i="9"/>
  <c r="M105" i="9"/>
  <c r="N105" i="9"/>
  <c r="O105" i="9"/>
  <c r="P105" i="9"/>
  <c r="Q105" i="9"/>
  <c r="R105" i="9"/>
  <c r="T105" i="9"/>
  <c r="L106" i="9"/>
  <c r="M106" i="9"/>
  <c r="S106" i="9" s="1"/>
  <c r="N106" i="9"/>
  <c r="O106" i="9"/>
  <c r="P106" i="9"/>
  <c r="Q106" i="9"/>
  <c r="R106" i="9"/>
  <c r="U106" i="9"/>
  <c r="V106" i="9"/>
  <c r="L107" i="9"/>
  <c r="M107" i="9"/>
  <c r="N107" i="9"/>
  <c r="O107" i="9"/>
  <c r="P107" i="9"/>
  <c r="Q107" i="9"/>
  <c r="R107" i="9"/>
  <c r="V107" i="9" s="1"/>
  <c r="S107" i="9"/>
  <c r="T107" i="9"/>
  <c r="U107" i="9"/>
  <c r="L108" i="9"/>
  <c r="M108" i="9"/>
  <c r="T108" i="9" s="1"/>
  <c r="N108" i="9"/>
  <c r="O108" i="9"/>
  <c r="P108" i="9"/>
  <c r="U108" i="9" s="1"/>
  <c r="Q108" i="9"/>
  <c r="R108" i="9"/>
  <c r="L109" i="9"/>
  <c r="M109" i="9"/>
  <c r="S109" i="9" s="1"/>
  <c r="V109" i="9" s="1"/>
  <c r="N109" i="9"/>
  <c r="O109" i="9"/>
  <c r="P109" i="9"/>
  <c r="U109" i="9" s="1"/>
  <c r="Q109" i="9"/>
  <c r="R109" i="9"/>
  <c r="T109" i="9"/>
  <c r="L110" i="9"/>
  <c r="M110" i="9"/>
  <c r="T110" i="9" s="1"/>
  <c r="N110" i="9"/>
  <c r="O110" i="9"/>
  <c r="P110" i="9"/>
  <c r="Q110" i="9"/>
  <c r="R110" i="9"/>
  <c r="S110" i="9"/>
  <c r="U110" i="9"/>
  <c r="L111" i="9"/>
  <c r="M111" i="9"/>
  <c r="N111" i="9"/>
  <c r="O111" i="9"/>
  <c r="P111" i="9"/>
  <c r="Q111" i="9"/>
  <c r="R111" i="9"/>
  <c r="U111" i="9"/>
  <c r="L112" i="9"/>
  <c r="M112" i="9"/>
  <c r="S112" i="9" s="1"/>
  <c r="N112" i="9"/>
  <c r="O112" i="9"/>
  <c r="P112" i="9"/>
  <c r="Q112" i="9"/>
  <c r="R112" i="9"/>
  <c r="U112" i="9"/>
  <c r="L113" i="9"/>
  <c r="M113" i="9"/>
  <c r="N113" i="9"/>
  <c r="O113" i="9"/>
  <c r="P113" i="9"/>
  <c r="Q113" i="9"/>
  <c r="R113" i="9"/>
  <c r="T113" i="9"/>
  <c r="L114" i="9"/>
  <c r="M114" i="9"/>
  <c r="S114" i="9" s="1"/>
  <c r="N114" i="9"/>
  <c r="O114" i="9"/>
  <c r="P114" i="9"/>
  <c r="Q114" i="9"/>
  <c r="R114" i="9"/>
  <c r="T114" i="9"/>
  <c r="U114" i="9"/>
  <c r="V114" i="9"/>
  <c r="L115" i="9"/>
  <c r="M115" i="9"/>
  <c r="N115" i="9"/>
  <c r="O115" i="9"/>
  <c r="P115" i="9"/>
  <c r="Q115" i="9"/>
  <c r="R115" i="9"/>
  <c r="S115" i="9"/>
  <c r="T115" i="9"/>
  <c r="U115" i="9"/>
  <c r="V115" i="9"/>
  <c r="L116" i="9"/>
  <c r="M116" i="9"/>
  <c r="T116" i="9" s="1"/>
  <c r="N116" i="9"/>
  <c r="O116" i="9"/>
  <c r="P116" i="9"/>
  <c r="U116" i="9" s="1"/>
  <c r="Q116" i="9"/>
  <c r="R116" i="9"/>
  <c r="S116" i="9"/>
  <c r="V116" i="9" s="1"/>
  <c r="L117" i="9"/>
  <c r="M117" i="9"/>
  <c r="S117" i="9" s="1"/>
  <c r="V117" i="9" s="1"/>
  <c r="N117" i="9"/>
  <c r="O117" i="9"/>
  <c r="P117" i="9"/>
  <c r="Q117" i="9"/>
  <c r="R117" i="9"/>
  <c r="U117" i="9"/>
  <c r="L118" i="9"/>
  <c r="M118" i="9"/>
  <c r="T118" i="9" s="1"/>
  <c r="N118" i="9"/>
  <c r="O118" i="9"/>
  <c r="P118" i="9"/>
  <c r="U118" i="9" s="1"/>
  <c r="Q118" i="9"/>
  <c r="R118" i="9"/>
  <c r="L119" i="9"/>
  <c r="M119" i="9"/>
  <c r="N119" i="9"/>
  <c r="O119" i="9"/>
  <c r="P119" i="9"/>
  <c r="U119" i="9" s="1"/>
  <c r="Q119" i="9"/>
  <c r="R119" i="9"/>
  <c r="L120" i="9"/>
  <c r="M120" i="9"/>
  <c r="S120" i="9" s="1"/>
  <c r="N120" i="9"/>
  <c r="O120" i="9"/>
  <c r="P120" i="9"/>
  <c r="Q120" i="9"/>
  <c r="R120" i="9"/>
  <c r="U120" i="9"/>
  <c r="L121" i="9"/>
  <c r="M121" i="9"/>
  <c r="N121" i="9"/>
  <c r="O121" i="9"/>
  <c r="P121" i="9"/>
  <c r="Q121" i="9"/>
  <c r="R121" i="9"/>
  <c r="T121" i="9"/>
  <c r="L122" i="9"/>
  <c r="M122" i="9"/>
  <c r="S122" i="9" s="1"/>
  <c r="N122" i="9"/>
  <c r="O122" i="9"/>
  <c r="P122" i="9"/>
  <c r="Q122" i="9"/>
  <c r="R122" i="9"/>
  <c r="T122" i="9"/>
  <c r="U122" i="9"/>
  <c r="V122" i="9"/>
  <c r="L123" i="9"/>
  <c r="M123" i="9"/>
  <c r="N123" i="9"/>
  <c r="O123" i="9"/>
  <c r="P123" i="9"/>
  <c r="Q123" i="9"/>
  <c r="R123" i="9"/>
  <c r="V123" i="9" s="1"/>
  <c r="S123" i="9"/>
  <c r="T123" i="9"/>
  <c r="U123" i="9"/>
  <c r="L124" i="9"/>
  <c r="M124" i="9"/>
  <c r="T124" i="9" s="1"/>
  <c r="N124" i="9"/>
  <c r="O124" i="9"/>
  <c r="P124" i="9"/>
  <c r="U124" i="9" s="1"/>
  <c r="Q124" i="9"/>
  <c r="R124" i="9"/>
  <c r="L125" i="9"/>
  <c r="M125" i="9"/>
  <c r="S125" i="9" s="1"/>
  <c r="V125" i="9" s="1"/>
  <c r="N125" i="9"/>
  <c r="O125" i="9"/>
  <c r="P125" i="9"/>
  <c r="Q125" i="9"/>
  <c r="R125" i="9"/>
  <c r="U125" i="9"/>
  <c r="L126" i="9"/>
  <c r="M126" i="9"/>
  <c r="T126" i="9" s="1"/>
  <c r="N126" i="9"/>
  <c r="O126" i="9"/>
  <c r="P126" i="9"/>
  <c r="Q126" i="9"/>
  <c r="R126" i="9"/>
  <c r="V126" i="9" s="1"/>
  <c r="S126" i="9"/>
  <c r="U126" i="9"/>
  <c r="L127" i="9"/>
  <c r="M127" i="9"/>
  <c r="N127" i="9"/>
  <c r="O127" i="9"/>
  <c r="P127" i="9"/>
  <c r="U127" i="9" s="1"/>
  <c r="Q127" i="9"/>
  <c r="R127" i="9"/>
  <c r="L128" i="9"/>
  <c r="M128" i="9"/>
  <c r="T128" i="9" s="1"/>
  <c r="N128" i="9"/>
  <c r="O128" i="9"/>
  <c r="P128" i="9"/>
  <c r="Q128" i="9"/>
  <c r="R128" i="9"/>
  <c r="S128" i="9"/>
  <c r="U128" i="9"/>
  <c r="L129" i="9"/>
  <c r="M129" i="9"/>
  <c r="N129" i="9"/>
  <c r="O129" i="9"/>
  <c r="P129" i="9"/>
  <c r="Q129" i="9"/>
  <c r="R129" i="9"/>
  <c r="T129" i="9"/>
  <c r="L130" i="9"/>
  <c r="M130" i="9"/>
  <c r="S130" i="9" s="1"/>
  <c r="N130" i="9"/>
  <c r="O130" i="9"/>
  <c r="P130" i="9"/>
  <c r="Q130" i="9"/>
  <c r="R130" i="9"/>
  <c r="U130" i="9"/>
  <c r="V130" i="9"/>
  <c r="L131" i="9"/>
  <c r="M131" i="9"/>
  <c r="N131" i="9"/>
  <c r="O131" i="9"/>
  <c r="P131" i="9"/>
  <c r="Q131" i="9"/>
  <c r="R131" i="9"/>
  <c r="S131" i="9"/>
  <c r="V131" i="9" s="1"/>
  <c r="T131" i="9"/>
  <c r="U131" i="9"/>
  <c r="L132" i="9"/>
  <c r="M132" i="9"/>
  <c r="T132" i="9" s="1"/>
  <c r="N132" i="9"/>
  <c r="O132" i="9"/>
  <c r="P132" i="9"/>
  <c r="U132" i="9" s="1"/>
  <c r="Q132" i="9"/>
  <c r="R132" i="9"/>
  <c r="L133" i="9"/>
  <c r="M133" i="9"/>
  <c r="T133" i="9" s="1"/>
  <c r="N133" i="9"/>
  <c r="O133" i="9"/>
  <c r="P133" i="9"/>
  <c r="U133" i="9" s="1"/>
  <c r="Q133" i="9"/>
  <c r="R133" i="9"/>
  <c r="L134" i="9"/>
  <c r="M134" i="9"/>
  <c r="T134" i="9" s="1"/>
  <c r="N134" i="9"/>
  <c r="O134" i="9"/>
  <c r="P134" i="9"/>
  <c r="Q134" i="9"/>
  <c r="R134" i="9"/>
  <c r="U134" i="9"/>
  <c r="L135" i="9"/>
  <c r="M135" i="9"/>
  <c r="N135" i="9"/>
  <c r="O135" i="9"/>
  <c r="P135" i="9"/>
  <c r="Q135" i="9"/>
  <c r="R135" i="9"/>
  <c r="U135" i="9"/>
  <c r="L136" i="9"/>
  <c r="M136" i="9"/>
  <c r="T136" i="9" s="1"/>
  <c r="N136" i="9"/>
  <c r="O136" i="9"/>
  <c r="P136" i="9"/>
  <c r="Q136" i="9"/>
  <c r="R136" i="9"/>
  <c r="V136" i="9" s="1"/>
  <c r="S136" i="9"/>
  <c r="U136" i="9"/>
  <c r="L137" i="9"/>
  <c r="M137" i="9"/>
  <c r="N137" i="9"/>
  <c r="O137" i="9"/>
  <c r="P137" i="9"/>
  <c r="Q137" i="9"/>
  <c r="R137" i="9"/>
  <c r="T137" i="9"/>
  <c r="L138" i="9"/>
  <c r="M138" i="9"/>
  <c r="S138" i="9" s="1"/>
  <c r="N138" i="9"/>
  <c r="O138" i="9"/>
  <c r="P138" i="9"/>
  <c r="Q138" i="9"/>
  <c r="R138" i="9"/>
  <c r="T138" i="9"/>
  <c r="U138" i="9"/>
  <c r="V138" i="9"/>
  <c r="L139" i="9"/>
  <c r="M139" i="9"/>
  <c r="N139" i="9"/>
  <c r="O139" i="9"/>
  <c r="P139" i="9"/>
  <c r="Q139" i="9"/>
  <c r="R139" i="9"/>
  <c r="S139" i="9"/>
  <c r="T139" i="9"/>
  <c r="U139" i="9"/>
  <c r="V139" i="9"/>
  <c r="L140" i="9"/>
  <c r="M140" i="9"/>
  <c r="T140" i="9" s="1"/>
  <c r="N140" i="9"/>
  <c r="O140" i="9"/>
  <c r="P140" i="9"/>
  <c r="U140" i="9" s="1"/>
  <c r="Q140" i="9"/>
  <c r="R140" i="9"/>
  <c r="S140" i="9"/>
  <c r="V140" i="9" s="1"/>
  <c r="L141" i="9"/>
  <c r="M141" i="9"/>
  <c r="T141" i="9" s="1"/>
  <c r="N141" i="9"/>
  <c r="O141" i="9"/>
  <c r="P141" i="9"/>
  <c r="Q141" i="9"/>
  <c r="R141" i="9"/>
  <c r="S141" i="9"/>
  <c r="V141" i="9" s="1"/>
  <c r="U141" i="9"/>
  <c r="L142" i="9"/>
  <c r="M142" i="9"/>
  <c r="T142" i="9" s="1"/>
  <c r="N142" i="9"/>
  <c r="O142" i="9"/>
  <c r="P142" i="9"/>
  <c r="U142" i="9" s="1"/>
  <c r="Q142" i="9"/>
  <c r="R142" i="9"/>
  <c r="L143" i="9"/>
  <c r="M143" i="9"/>
  <c r="N143" i="9"/>
  <c r="O143" i="9"/>
  <c r="P143" i="9"/>
  <c r="U143" i="9" s="1"/>
  <c r="Q143" i="9"/>
  <c r="R143" i="9"/>
  <c r="L144" i="9"/>
  <c r="M144" i="9"/>
  <c r="S144" i="9" s="1"/>
  <c r="V144" i="9" s="1"/>
  <c r="N144" i="9"/>
  <c r="O144" i="9"/>
  <c r="P144" i="9"/>
  <c r="Q144" i="9"/>
  <c r="R144" i="9"/>
  <c r="T144" i="9"/>
  <c r="U144" i="9"/>
  <c r="L145" i="9"/>
  <c r="M145" i="9"/>
  <c r="N145" i="9"/>
  <c r="O145" i="9"/>
  <c r="P145" i="9"/>
  <c r="U145" i="9" s="1"/>
  <c r="Q145" i="9"/>
  <c r="R145" i="9"/>
  <c r="V145" i="9" s="1"/>
  <c r="S145" i="9"/>
  <c r="T145" i="9"/>
  <c r="L146" i="9"/>
  <c r="M146" i="9"/>
  <c r="N146" i="9"/>
  <c r="O146" i="9"/>
  <c r="P146" i="9"/>
  <c r="U146" i="9" s="1"/>
  <c r="Q146" i="9"/>
  <c r="R146" i="9"/>
  <c r="T146" i="9"/>
  <c r="L147" i="9"/>
  <c r="M147" i="9"/>
  <c r="S147" i="9" s="1"/>
  <c r="V147" i="9" s="1"/>
  <c r="N147" i="9"/>
  <c r="O147" i="9"/>
  <c r="P147" i="9"/>
  <c r="Q147" i="9"/>
  <c r="R147" i="9"/>
  <c r="T147" i="9"/>
  <c r="U147" i="9"/>
  <c r="L148" i="9"/>
  <c r="M148" i="9"/>
  <c r="N148" i="9"/>
  <c r="O148" i="9"/>
  <c r="P148" i="9"/>
  <c r="U148" i="9" s="1"/>
  <c r="Q148" i="9"/>
  <c r="R148" i="9"/>
  <c r="S148" i="9"/>
  <c r="V148" i="9" s="1"/>
  <c r="T148" i="9"/>
  <c r="L149" i="9"/>
  <c r="M149" i="9"/>
  <c r="S149" i="9" s="1"/>
  <c r="V149" i="9" s="1"/>
  <c r="N149" i="9"/>
  <c r="O149" i="9"/>
  <c r="P149" i="9"/>
  <c r="Q149" i="9"/>
  <c r="R149" i="9"/>
  <c r="U149" i="9"/>
  <c r="L150" i="9"/>
  <c r="M150" i="9"/>
  <c r="S150" i="9" s="1"/>
  <c r="N150" i="9"/>
  <c r="O150" i="9"/>
  <c r="P150" i="9"/>
  <c r="U150" i="9" s="1"/>
  <c r="Q150" i="9"/>
  <c r="R150" i="9"/>
  <c r="T150" i="9"/>
  <c r="L151" i="9"/>
  <c r="M151" i="9"/>
  <c r="N151" i="9"/>
  <c r="O151" i="9"/>
  <c r="P151" i="9"/>
  <c r="U151" i="9" s="1"/>
  <c r="Q151" i="9"/>
  <c r="R151" i="9"/>
  <c r="L152" i="9"/>
  <c r="M152" i="9"/>
  <c r="N152" i="9"/>
  <c r="O152" i="9"/>
  <c r="P152" i="9"/>
  <c r="Q152" i="9"/>
  <c r="R152" i="9"/>
  <c r="S152" i="9"/>
  <c r="V152" i="9" s="1"/>
  <c r="T152" i="9"/>
  <c r="U152" i="9"/>
  <c r="L153" i="9"/>
  <c r="M153" i="9"/>
  <c r="N153" i="9"/>
  <c r="O153" i="9"/>
  <c r="P153" i="9"/>
  <c r="U153" i="9" s="1"/>
  <c r="Q153" i="9"/>
  <c r="R153" i="9"/>
  <c r="T153" i="9"/>
  <c r="L154" i="9"/>
  <c r="M154" i="9"/>
  <c r="N154" i="9"/>
  <c r="O154" i="9"/>
  <c r="P154" i="9"/>
  <c r="U154" i="9" s="1"/>
  <c r="Q154" i="9"/>
  <c r="R154" i="9"/>
  <c r="T154" i="9"/>
  <c r="L155" i="9"/>
  <c r="M155" i="9"/>
  <c r="S155" i="9" s="1"/>
  <c r="V155" i="9" s="1"/>
  <c r="N155" i="9"/>
  <c r="O155" i="9"/>
  <c r="P155" i="9"/>
  <c r="Q155" i="9"/>
  <c r="R155" i="9"/>
  <c r="U155" i="9"/>
  <c r="L156" i="9"/>
  <c r="M156" i="9"/>
  <c r="N156" i="9"/>
  <c r="O156" i="9"/>
  <c r="P156" i="9"/>
  <c r="U156" i="9" s="1"/>
  <c r="Q156" i="9"/>
  <c r="R156" i="9"/>
  <c r="V156" i="9" s="1"/>
  <c r="S156" i="9"/>
  <c r="T156" i="9"/>
  <c r="L157" i="9"/>
  <c r="M157" i="9"/>
  <c r="N157" i="9"/>
  <c r="O157" i="9"/>
  <c r="P157" i="9"/>
  <c r="U157" i="9" s="1"/>
  <c r="Q157" i="9"/>
  <c r="R157" i="9"/>
  <c r="T157" i="9"/>
  <c r="L158" i="9"/>
  <c r="M158" i="9"/>
  <c r="S158" i="9" s="1"/>
  <c r="N158" i="9"/>
  <c r="O158" i="9"/>
  <c r="P158" i="9"/>
  <c r="Q158" i="9"/>
  <c r="R158" i="9"/>
  <c r="U158" i="9"/>
  <c r="L159" i="9"/>
  <c r="M159" i="9"/>
  <c r="N159" i="9"/>
  <c r="O159" i="9"/>
  <c r="P159" i="9"/>
  <c r="Q159" i="9"/>
  <c r="R159" i="9"/>
  <c r="U159" i="9"/>
  <c r="L160" i="9"/>
  <c r="M160" i="9"/>
  <c r="T160" i="9" s="1"/>
  <c r="N160" i="9"/>
  <c r="O160" i="9"/>
  <c r="P160" i="9"/>
  <c r="Q160" i="9"/>
  <c r="R160" i="9"/>
  <c r="V160" i="9" s="1"/>
  <c r="S160" i="9"/>
  <c r="U160" i="9"/>
  <c r="L161" i="9"/>
  <c r="M161" i="9"/>
  <c r="N161" i="9"/>
  <c r="O161" i="9"/>
  <c r="P161" i="9"/>
  <c r="U161" i="9" s="1"/>
  <c r="Q161" i="9"/>
  <c r="R161" i="9"/>
  <c r="T161" i="9"/>
  <c r="L162" i="9"/>
  <c r="M162" i="9"/>
  <c r="N162" i="9"/>
  <c r="O162" i="9"/>
  <c r="P162" i="9"/>
  <c r="U162" i="9" s="1"/>
  <c r="Q162" i="9"/>
  <c r="R162" i="9"/>
  <c r="L163" i="9"/>
  <c r="M163" i="9"/>
  <c r="S163" i="9" s="1"/>
  <c r="V163" i="9" s="1"/>
  <c r="N163" i="9"/>
  <c r="O163" i="9"/>
  <c r="P163" i="9"/>
  <c r="Q163" i="9"/>
  <c r="R163" i="9"/>
  <c r="T163" i="9"/>
  <c r="U163" i="9"/>
  <c r="L164" i="9"/>
  <c r="M164" i="9"/>
  <c r="N164" i="9"/>
  <c r="O164" i="9"/>
  <c r="P164" i="9"/>
  <c r="U164" i="9" s="1"/>
  <c r="Q164" i="9"/>
  <c r="R164" i="9"/>
  <c r="V164" i="9" s="1"/>
  <c r="S164" i="9"/>
  <c r="T164" i="9"/>
  <c r="L165" i="9"/>
  <c r="M165" i="9"/>
  <c r="T165" i="9" s="1"/>
  <c r="N165" i="9"/>
  <c r="O165" i="9"/>
  <c r="P165" i="9"/>
  <c r="U165" i="9" s="1"/>
  <c r="Q165" i="9"/>
  <c r="R165" i="9"/>
  <c r="L166" i="9"/>
  <c r="M166" i="9"/>
  <c r="S166" i="9" s="1"/>
  <c r="V166" i="9" s="1"/>
  <c r="N166" i="9"/>
  <c r="O166" i="9"/>
  <c r="P166" i="9"/>
  <c r="Q166" i="9"/>
  <c r="R166" i="9"/>
  <c r="T166" i="9"/>
  <c r="U166" i="9"/>
  <c r="L167" i="9"/>
  <c r="M167" i="9"/>
  <c r="T167" i="9" s="1"/>
  <c r="N167" i="9"/>
  <c r="O167" i="9"/>
  <c r="P167" i="9"/>
  <c r="Q167" i="9"/>
  <c r="R167" i="9"/>
  <c r="U167" i="9"/>
  <c r="L168" i="9"/>
  <c r="M168" i="9"/>
  <c r="T168" i="9" s="1"/>
  <c r="N168" i="9"/>
  <c r="O168" i="9"/>
  <c r="P168" i="9"/>
  <c r="U168" i="9" s="1"/>
  <c r="Q168" i="9"/>
  <c r="R168" i="9"/>
  <c r="L169" i="9"/>
  <c r="M169" i="9"/>
  <c r="S169" i="9" s="1"/>
  <c r="N169" i="9"/>
  <c r="O169" i="9"/>
  <c r="P169" i="9"/>
  <c r="Q169" i="9"/>
  <c r="R169" i="9"/>
  <c r="T169" i="9"/>
  <c r="U169" i="9"/>
  <c r="L170" i="9"/>
  <c r="M170" i="9"/>
  <c r="S170" i="9" s="1"/>
  <c r="N170" i="9"/>
  <c r="O170" i="9"/>
  <c r="P170" i="9"/>
  <c r="Q170" i="9"/>
  <c r="R170" i="9"/>
  <c r="V170" i="9" s="1"/>
  <c r="T170" i="9"/>
  <c r="U170" i="9"/>
  <c r="L171" i="9"/>
  <c r="M171" i="9"/>
  <c r="N171" i="9"/>
  <c r="O171" i="9"/>
  <c r="P171" i="9"/>
  <c r="Q171" i="9"/>
  <c r="R171" i="9"/>
  <c r="V171" i="9" s="1"/>
  <c r="S171" i="9"/>
  <c r="T171" i="9"/>
  <c r="U171" i="9"/>
  <c r="L172" i="9"/>
  <c r="M172" i="9"/>
  <c r="N172" i="9"/>
  <c r="O172" i="9"/>
  <c r="P172" i="9"/>
  <c r="U172" i="9" s="1"/>
  <c r="Q172" i="9"/>
  <c r="R172" i="9"/>
  <c r="T172" i="9"/>
  <c r="L173" i="9"/>
  <c r="M173" i="9"/>
  <c r="N173" i="9"/>
  <c r="O173" i="9"/>
  <c r="P173" i="9"/>
  <c r="Q173" i="9"/>
  <c r="R173" i="9"/>
  <c r="S173" i="9"/>
  <c r="V173" i="9" s="1"/>
  <c r="T173" i="9"/>
  <c r="U173" i="9"/>
  <c r="L174" i="9"/>
  <c r="M174" i="9"/>
  <c r="N174" i="9"/>
  <c r="O174" i="9"/>
  <c r="P174" i="9"/>
  <c r="U174" i="9" s="1"/>
  <c r="Q174" i="9"/>
  <c r="R174" i="9"/>
  <c r="T174" i="9"/>
  <c r="L175" i="9"/>
  <c r="M175" i="9"/>
  <c r="S175" i="9" s="1"/>
  <c r="V175" i="9" s="1"/>
  <c r="N175" i="9"/>
  <c r="O175" i="9"/>
  <c r="P175" i="9"/>
  <c r="Q175" i="9"/>
  <c r="R175" i="9"/>
  <c r="U175" i="9"/>
  <c r="L176" i="9"/>
  <c r="M176" i="9"/>
  <c r="N176" i="9"/>
  <c r="O176" i="9"/>
  <c r="P176" i="9"/>
  <c r="Q176" i="9"/>
  <c r="R176" i="9"/>
  <c r="V176" i="9" s="1"/>
  <c r="S176" i="9"/>
  <c r="T176" i="9"/>
  <c r="U176" i="9"/>
  <c r="L177" i="9"/>
  <c r="M177" i="9"/>
  <c r="T177" i="9" s="1"/>
  <c r="N177" i="9"/>
  <c r="O177" i="9"/>
  <c r="P177" i="9"/>
  <c r="U177" i="9" s="1"/>
  <c r="Q177" i="9"/>
  <c r="R177" i="9"/>
  <c r="L178" i="9"/>
  <c r="M178" i="9"/>
  <c r="S178" i="9" s="1"/>
  <c r="V178" i="9" s="1"/>
  <c r="N178" i="9"/>
  <c r="O178" i="9"/>
  <c r="P178" i="9"/>
  <c r="Q178" i="9"/>
  <c r="R178" i="9"/>
  <c r="T178" i="9"/>
  <c r="U178" i="9"/>
  <c r="L179" i="9"/>
  <c r="M179" i="9"/>
  <c r="S179" i="9" s="1"/>
  <c r="N179" i="9"/>
  <c r="O179" i="9"/>
  <c r="P179" i="9"/>
  <c r="Q179" i="9"/>
  <c r="R179" i="9"/>
  <c r="V179" i="9" s="1"/>
  <c r="T179" i="9"/>
  <c r="U179" i="9"/>
  <c r="L180" i="9"/>
  <c r="M180" i="9"/>
  <c r="S180" i="9" s="1"/>
  <c r="V180" i="9" s="1"/>
  <c r="N180" i="9"/>
  <c r="O180" i="9"/>
  <c r="P180" i="9"/>
  <c r="U180" i="9" s="1"/>
  <c r="Q180" i="9"/>
  <c r="R180" i="9"/>
  <c r="L181" i="9"/>
  <c r="M181" i="9"/>
  <c r="N181" i="9"/>
  <c r="O181" i="9"/>
  <c r="P181" i="9"/>
  <c r="Q181" i="9"/>
  <c r="R181" i="9"/>
  <c r="S181" i="9"/>
  <c r="V181" i="9" s="1"/>
  <c r="T181" i="9"/>
  <c r="U181" i="9"/>
  <c r="L182" i="9"/>
  <c r="M182" i="9"/>
  <c r="N182" i="9"/>
  <c r="O182" i="9"/>
  <c r="P182" i="9"/>
  <c r="U182" i="9" s="1"/>
  <c r="Q182" i="9"/>
  <c r="R182" i="9"/>
  <c r="T182" i="9"/>
  <c r="L183" i="9"/>
  <c r="M183" i="9"/>
  <c r="S183" i="9" s="1"/>
  <c r="V183" i="9" s="1"/>
  <c r="N183" i="9"/>
  <c r="O183" i="9"/>
  <c r="P183" i="9"/>
  <c r="Q183" i="9"/>
  <c r="R183" i="9"/>
  <c r="U183" i="9"/>
  <c r="L184" i="9"/>
  <c r="M184" i="9"/>
  <c r="T184" i="9" s="1"/>
  <c r="N184" i="9"/>
  <c r="O184" i="9"/>
  <c r="P184" i="9"/>
  <c r="Q184" i="9"/>
  <c r="R184" i="9"/>
  <c r="V184" i="9" s="1"/>
  <c r="S184" i="9"/>
  <c r="U184" i="9"/>
  <c r="L185" i="9"/>
  <c r="M185" i="9"/>
  <c r="T185" i="9" s="1"/>
  <c r="N185" i="9"/>
  <c r="O185" i="9"/>
  <c r="P185" i="9"/>
  <c r="U185" i="9" s="1"/>
  <c r="Q185" i="9"/>
  <c r="R185" i="9"/>
  <c r="L186" i="9"/>
  <c r="M186" i="9"/>
  <c r="S186" i="9" s="1"/>
  <c r="V186" i="9" s="1"/>
  <c r="N186" i="9"/>
  <c r="O186" i="9"/>
  <c r="P186" i="9"/>
  <c r="Q186" i="9"/>
  <c r="R186" i="9"/>
  <c r="T186" i="9"/>
  <c r="U186" i="9"/>
  <c r="L187" i="9"/>
  <c r="M187" i="9"/>
  <c r="S187" i="9" s="1"/>
  <c r="N187" i="9"/>
  <c r="O187" i="9"/>
  <c r="P187" i="9"/>
  <c r="Q187" i="9"/>
  <c r="R187" i="9"/>
  <c r="T187" i="9"/>
  <c r="U187" i="9"/>
  <c r="L188" i="9"/>
  <c r="M188" i="9"/>
  <c r="S188" i="9" s="1"/>
  <c r="V188" i="9" s="1"/>
  <c r="N188" i="9"/>
  <c r="O188" i="9"/>
  <c r="P188" i="9"/>
  <c r="U188" i="9" s="1"/>
  <c r="Q188" i="9"/>
  <c r="R188" i="9"/>
  <c r="T188" i="9"/>
  <c r="L189" i="9"/>
  <c r="M189" i="9"/>
  <c r="N189" i="9"/>
  <c r="O189" i="9"/>
  <c r="P189" i="9"/>
  <c r="Q189" i="9"/>
  <c r="R189" i="9"/>
  <c r="S189" i="9"/>
  <c r="V189" i="9" s="1"/>
  <c r="T189" i="9"/>
  <c r="U189" i="9"/>
  <c r="L190" i="9"/>
  <c r="M190" i="9"/>
  <c r="N190" i="9"/>
  <c r="O190" i="9"/>
  <c r="P190" i="9"/>
  <c r="U190" i="9" s="1"/>
  <c r="Q190" i="9"/>
  <c r="R190" i="9"/>
  <c r="T190" i="9"/>
  <c r="L191" i="9"/>
  <c r="M191" i="9"/>
  <c r="S191" i="9" s="1"/>
  <c r="V191" i="9" s="1"/>
  <c r="N191" i="9"/>
  <c r="O191" i="9"/>
  <c r="P191" i="9"/>
  <c r="Q191" i="9"/>
  <c r="R191" i="9"/>
  <c r="U191" i="9"/>
  <c r="L192" i="9"/>
  <c r="M192" i="9"/>
  <c r="T192" i="9" s="1"/>
  <c r="N192" i="9"/>
  <c r="O192" i="9"/>
  <c r="P192" i="9"/>
  <c r="Q192" i="9"/>
  <c r="R192" i="9"/>
  <c r="V192" i="9" s="1"/>
  <c r="S192" i="9"/>
  <c r="U192" i="9"/>
  <c r="L193" i="9"/>
  <c r="M193" i="9"/>
  <c r="T193" i="9" s="1"/>
  <c r="N193" i="9"/>
  <c r="O193" i="9"/>
  <c r="P193" i="9"/>
  <c r="U193" i="9" s="1"/>
  <c r="Q193" i="9"/>
  <c r="R193" i="9"/>
  <c r="L194" i="9"/>
  <c r="M194" i="9"/>
  <c r="S194" i="9" s="1"/>
  <c r="V194" i="9" s="1"/>
  <c r="N194" i="9"/>
  <c r="O194" i="9"/>
  <c r="P194" i="9"/>
  <c r="Q194" i="9"/>
  <c r="R194" i="9"/>
  <c r="T194" i="9"/>
  <c r="U194" i="9"/>
  <c r="L195" i="9"/>
  <c r="M195" i="9"/>
  <c r="S195" i="9" s="1"/>
  <c r="N195" i="9"/>
  <c r="O195" i="9"/>
  <c r="P195" i="9"/>
  <c r="Q195" i="9"/>
  <c r="R195" i="9"/>
  <c r="V195" i="9" s="1"/>
  <c r="T195" i="9"/>
  <c r="U195" i="9"/>
  <c r="L196" i="9"/>
  <c r="M196" i="9"/>
  <c r="S196" i="9" s="1"/>
  <c r="V196" i="9" s="1"/>
  <c r="N196" i="9"/>
  <c r="O196" i="9"/>
  <c r="P196" i="9"/>
  <c r="U196" i="9" s="1"/>
  <c r="Q196" i="9"/>
  <c r="R196" i="9"/>
  <c r="L197" i="9"/>
  <c r="M197" i="9"/>
  <c r="N197" i="9"/>
  <c r="O197" i="9"/>
  <c r="P197" i="9"/>
  <c r="Q197" i="9"/>
  <c r="R197" i="9"/>
  <c r="S197" i="9"/>
  <c r="V197" i="9" s="1"/>
  <c r="T197" i="9"/>
  <c r="U197" i="9"/>
  <c r="L198" i="9"/>
  <c r="M198" i="9"/>
  <c r="N198" i="9"/>
  <c r="O198" i="9"/>
  <c r="P198" i="9"/>
  <c r="Q198" i="9"/>
  <c r="R198" i="9"/>
  <c r="T198" i="9"/>
  <c r="L199" i="9"/>
  <c r="M199" i="9"/>
  <c r="N199" i="9"/>
  <c r="O199" i="9"/>
  <c r="P199" i="9"/>
  <c r="Q199" i="9"/>
  <c r="R199" i="9"/>
  <c r="U199" i="9"/>
  <c r="L200" i="9"/>
  <c r="M200" i="9"/>
  <c r="N200" i="9"/>
  <c r="O200" i="9"/>
  <c r="P200" i="9"/>
  <c r="Q200" i="9"/>
  <c r="R200" i="9"/>
  <c r="V200" i="9" s="1"/>
  <c r="S200" i="9"/>
  <c r="T200" i="9"/>
  <c r="U200" i="9"/>
  <c r="L201" i="9"/>
  <c r="M201" i="9"/>
  <c r="T201" i="9" s="1"/>
  <c r="N201" i="9"/>
  <c r="O201" i="9"/>
  <c r="P201" i="9"/>
  <c r="U201" i="9" s="1"/>
  <c r="Q201" i="9"/>
  <c r="R201" i="9"/>
  <c r="L202" i="9"/>
  <c r="M202" i="9"/>
  <c r="S202" i="9" s="1"/>
  <c r="V202" i="9" s="1"/>
  <c r="N202" i="9"/>
  <c r="O202" i="9"/>
  <c r="P202" i="9"/>
  <c r="Q202" i="9"/>
  <c r="R202" i="9"/>
  <c r="T202" i="9"/>
  <c r="U202" i="9"/>
  <c r="L203" i="9"/>
  <c r="M203" i="9"/>
  <c r="S203" i="9" s="1"/>
  <c r="N203" i="9"/>
  <c r="O203" i="9"/>
  <c r="P203" i="9"/>
  <c r="Q203" i="9"/>
  <c r="R203" i="9"/>
  <c r="T203" i="9"/>
  <c r="U203" i="9"/>
  <c r="L204" i="9"/>
  <c r="M204" i="9"/>
  <c r="S204" i="9" s="1"/>
  <c r="V204" i="9" s="1"/>
  <c r="N204" i="9"/>
  <c r="O204" i="9"/>
  <c r="P204" i="9"/>
  <c r="U204" i="9" s="1"/>
  <c r="Q204" i="9"/>
  <c r="R204" i="9"/>
  <c r="T204" i="9"/>
  <c r="L205" i="9"/>
  <c r="M205" i="9"/>
  <c r="N205" i="9"/>
  <c r="O205" i="9"/>
  <c r="P205" i="9"/>
  <c r="Q205" i="9"/>
  <c r="R205" i="9"/>
  <c r="S205" i="9"/>
  <c r="V205" i="9" s="1"/>
  <c r="T205" i="9"/>
  <c r="U205" i="9"/>
  <c r="L206" i="9"/>
  <c r="M206" i="9"/>
  <c r="N206" i="9"/>
  <c r="O206" i="9"/>
  <c r="P206" i="9"/>
  <c r="Q206" i="9"/>
  <c r="R206" i="9"/>
  <c r="T206" i="9"/>
  <c r="L207" i="9"/>
  <c r="M207" i="9"/>
  <c r="N207" i="9"/>
  <c r="O207" i="9"/>
  <c r="P207" i="9"/>
  <c r="Q207" i="9"/>
  <c r="R207" i="9"/>
  <c r="U207" i="9"/>
  <c r="L208" i="9"/>
  <c r="M208" i="9"/>
  <c r="N208" i="9"/>
  <c r="O208" i="9"/>
  <c r="P208" i="9"/>
  <c r="Q208" i="9"/>
  <c r="R208" i="9"/>
  <c r="V208" i="9" s="1"/>
  <c r="S208" i="9"/>
  <c r="T208" i="9"/>
  <c r="U208" i="9"/>
  <c r="L209" i="9"/>
  <c r="M209" i="9"/>
  <c r="T209" i="9" s="1"/>
  <c r="N209" i="9"/>
  <c r="O209" i="9"/>
  <c r="P209" i="9"/>
  <c r="Q209" i="9"/>
  <c r="R209" i="9"/>
  <c r="L210" i="9"/>
  <c r="M210" i="9"/>
  <c r="S210" i="9" s="1"/>
  <c r="V210" i="9" s="1"/>
  <c r="N210" i="9"/>
  <c r="O210" i="9"/>
  <c r="P210" i="9"/>
  <c r="Q210" i="9"/>
  <c r="R210" i="9"/>
  <c r="U210" i="9"/>
  <c r="L211" i="9"/>
  <c r="M211" i="9"/>
  <c r="S211" i="9" s="1"/>
  <c r="N211" i="9"/>
  <c r="O211" i="9"/>
  <c r="P211" i="9"/>
  <c r="Q211" i="9"/>
  <c r="R211" i="9"/>
  <c r="T211" i="9"/>
  <c r="U211" i="9"/>
  <c r="L212" i="9"/>
  <c r="M212" i="9"/>
  <c r="S212" i="9" s="1"/>
  <c r="N212" i="9"/>
  <c r="O212" i="9"/>
  <c r="P212" i="9"/>
  <c r="U212" i="9" s="1"/>
  <c r="Q212" i="9"/>
  <c r="R212" i="9"/>
  <c r="T212" i="9"/>
  <c r="V212" i="9"/>
  <c r="L213" i="9"/>
  <c r="M213" i="9"/>
  <c r="N213" i="9"/>
  <c r="O213" i="9"/>
  <c r="P213" i="9"/>
  <c r="Q213" i="9"/>
  <c r="R213" i="9"/>
  <c r="S213" i="9"/>
  <c r="V213" i="9" s="1"/>
  <c r="T213" i="9"/>
  <c r="U213" i="9"/>
  <c r="L214" i="9"/>
  <c r="M214" i="9"/>
  <c r="N214" i="9"/>
  <c r="O214" i="9"/>
  <c r="P214" i="9"/>
  <c r="Q214" i="9"/>
  <c r="R214" i="9"/>
  <c r="T214" i="9"/>
  <c r="L215" i="9"/>
  <c r="M215" i="9"/>
  <c r="N215" i="9"/>
  <c r="O215" i="9"/>
  <c r="P215" i="9"/>
  <c r="Q215" i="9"/>
  <c r="R215" i="9"/>
  <c r="U215" i="9"/>
  <c r="L216" i="9"/>
  <c r="M216" i="9"/>
  <c r="N216" i="9"/>
  <c r="O216" i="9"/>
  <c r="P216" i="9"/>
  <c r="Q216" i="9"/>
  <c r="R216" i="9"/>
  <c r="S216" i="9"/>
  <c r="T216" i="9"/>
  <c r="U216" i="9"/>
  <c r="L217" i="9"/>
  <c r="M217" i="9"/>
  <c r="T217" i="9" s="1"/>
  <c r="N217" i="9"/>
  <c r="O217" i="9"/>
  <c r="P217" i="9"/>
  <c r="Q217" i="9"/>
  <c r="R217" i="9"/>
  <c r="L218" i="9"/>
  <c r="M218" i="9"/>
  <c r="S218" i="9" s="1"/>
  <c r="V218" i="9" s="1"/>
  <c r="N218" i="9"/>
  <c r="O218" i="9"/>
  <c r="P218" i="9"/>
  <c r="Q218" i="9"/>
  <c r="R218" i="9"/>
  <c r="T218" i="9"/>
  <c r="U218" i="9"/>
  <c r="L219" i="9"/>
  <c r="M219" i="9"/>
  <c r="S219" i="9" s="1"/>
  <c r="N219" i="9"/>
  <c r="O219" i="9"/>
  <c r="P219" i="9"/>
  <c r="Q219" i="9"/>
  <c r="R219" i="9"/>
  <c r="V219" i="9" s="1"/>
  <c r="T219" i="9"/>
  <c r="U219" i="9"/>
  <c r="L220" i="9"/>
  <c r="M220" i="9"/>
  <c r="S220" i="9" s="1"/>
  <c r="V220" i="9" s="1"/>
  <c r="N220" i="9"/>
  <c r="O220" i="9"/>
  <c r="P220" i="9"/>
  <c r="U220" i="9" s="1"/>
  <c r="Q220" i="9"/>
  <c r="R220" i="9"/>
  <c r="T220" i="9"/>
  <c r="L221" i="9"/>
  <c r="M221" i="9"/>
  <c r="N221" i="9"/>
  <c r="O221" i="9"/>
  <c r="P221" i="9"/>
  <c r="Q221" i="9"/>
  <c r="R221" i="9"/>
  <c r="S221" i="9"/>
  <c r="V221" i="9" s="1"/>
  <c r="T221" i="9"/>
  <c r="U221" i="9"/>
  <c r="L222" i="9"/>
  <c r="M222" i="9"/>
  <c r="N222" i="9"/>
  <c r="O222" i="9"/>
  <c r="P222" i="9"/>
  <c r="Q222" i="9"/>
  <c r="R222" i="9"/>
  <c r="T222" i="9"/>
  <c r="L223" i="9"/>
  <c r="M223" i="9"/>
  <c r="N223" i="9"/>
  <c r="O223" i="9"/>
  <c r="P223" i="9"/>
  <c r="Q223" i="9"/>
  <c r="R223" i="9"/>
  <c r="U223" i="9"/>
  <c r="L224" i="9"/>
  <c r="M224" i="9"/>
  <c r="N224" i="9"/>
  <c r="O224" i="9"/>
  <c r="P224" i="9"/>
  <c r="Q224" i="9"/>
  <c r="R224" i="9"/>
  <c r="V224" i="9" s="1"/>
  <c r="S224" i="9"/>
  <c r="T224" i="9"/>
  <c r="U224" i="9"/>
  <c r="L225" i="9"/>
  <c r="M225" i="9"/>
  <c r="T225" i="9" s="1"/>
  <c r="N225" i="9"/>
  <c r="O225" i="9"/>
  <c r="P225" i="9"/>
  <c r="U225" i="9" s="1"/>
  <c r="Q225" i="9"/>
  <c r="R225" i="9"/>
  <c r="L226" i="9"/>
  <c r="M226" i="9"/>
  <c r="N226" i="9"/>
  <c r="O226" i="9"/>
  <c r="P226" i="9"/>
  <c r="U226" i="9" s="1"/>
  <c r="Q226" i="9"/>
  <c r="R226" i="9"/>
  <c r="L227" i="9"/>
  <c r="M227" i="9"/>
  <c r="S227" i="9" s="1"/>
  <c r="N227" i="9"/>
  <c r="O227" i="9"/>
  <c r="P227" i="9"/>
  <c r="Q227" i="9"/>
  <c r="R227" i="9"/>
  <c r="T227" i="9"/>
  <c r="U227" i="9"/>
  <c r="L228" i="9"/>
  <c r="M228" i="9"/>
  <c r="S228" i="9" s="1"/>
  <c r="N228" i="9"/>
  <c r="O228" i="9"/>
  <c r="P228" i="9"/>
  <c r="U228" i="9" s="1"/>
  <c r="Q228" i="9"/>
  <c r="R228" i="9"/>
  <c r="V228" i="9" s="1"/>
  <c r="T228" i="9"/>
  <c r="L229" i="9"/>
  <c r="M229" i="9"/>
  <c r="S229" i="9" s="1"/>
  <c r="V229" i="9" s="1"/>
  <c r="N229" i="9"/>
  <c r="O229" i="9"/>
  <c r="P229" i="9"/>
  <c r="Q229" i="9"/>
  <c r="R229" i="9"/>
  <c r="T229" i="9"/>
  <c r="U229" i="9"/>
  <c r="L230" i="9"/>
  <c r="M230" i="9"/>
  <c r="N230" i="9"/>
  <c r="O230" i="9"/>
  <c r="P230" i="9"/>
  <c r="U230" i="9" s="1"/>
  <c r="Q230" i="9"/>
  <c r="R230" i="9"/>
  <c r="T230" i="9"/>
  <c r="L231" i="9"/>
  <c r="M231" i="9"/>
  <c r="N231" i="9"/>
  <c r="O231" i="9"/>
  <c r="P231" i="9"/>
  <c r="U231" i="9" s="1"/>
  <c r="Q231" i="9"/>
  <c r="R231" i="9"/>
  <c r="L232" i="9"/>
  <c r="M232" i="9"/>
  <c r="S232" i="9" s="1"/>
  <c r="V232" i="9" s="1"/>
  <c r="N232" i="9"/>
  <c r="O232" i="9"/>
  <c r="P232" i="9"/>
  <c r="Q232" i="9"/>
  <c r="R232" i="9"/>
  <c r="T232" i="9"/>
  <c r="U232" i="9"/>
  <c r="L233" i="9"/>
  <c r="M233" i="9"/>
  <c r="T233" i="9" s="1"/>
  <c r="N233" i="9"/>
  <c r="O233" i="9"/>
  <c r="P233" i="9"/>
  <c r="U233" i="9" s="1"/>
  <c r="Q233" i="9"/>
  <c r="R233" i="9"/>
  <c r="S233" i="9"/>
  <c r="L234" i="9"/>
  <c r="M234" i="9"/>
  <c r="S234" i="9" s="1"/>
  <c r="N234" i="9"/>
  <c r="O234" i="9"/>
  <c r="P234" i="9"/>
  <c r="Q234" i="9"/>
  <c r="R234" i="9"/>
  <c r="U234" i="9"/>
  <c r="V234" i="9"/>
  <c r="L235" i="9"/>
  <c r="M235" i="9"/>
  <c r="T235" i="9" s="1"/>
  <c r="N235" i="9"/>
  <c r="O235" i="9"/>
  <c r="P235" i="9"/>
  <c r="Q235" i="9"/>
  <c r="R235" i="9"/>
  <c r="V235" i="9" s="1"/>
  <c r="S235" i="9"/>
  <c r="U235" i="9"/>
  <c r="L236" i="9"/>
  <c r="M236" i="9"/>
  <c r="N236" i="9"/>
  <c r="O236" i="9"/>
  <c r="P236" i="9"/>
  <c r="U236" i="9" s="1"/>
  <c r="Q236" i="9"/>
  <c r="R236" i="9"/>
  <c r="T236" i="9"/>
  <c r="L237" i="9"/>
  <c r="M237" i="9"/>
  <c r="S237" i="9" s="1"/>
  <c r="V237" i="9" s="1"/>
  <c r="N237" i="9"/>
  <c r="O237" i="9"/>
  <c r="P237" i="9"/>
  <c r="Q237" i="9"/>
  <c r="R237" i="9"/>
  <c r="T237" i="9"/>
  <c r="U237" i="9"/>
  <c r="L238" i="9"/>
  <c r="M238" i="9"/>
  <c r="N238" i="9"/>
  <c r="O238" i="9"/>
  <c r="P238" i="9"/>
  <c r="U238" i="9" s="1"/>
  <c r="Q238" i="9"/>
  <c r="R238" i="9"/>
  <c r="S238" i="9"/>
  <c r="T238" i="9"/>
  <c r="L239" i="9"/>
  <c r="M239" i="9"/>
  <c r="N239" i="9"/>
  <c r="O239" i="9"/>
  <c r="P239" i="9"/>
  <c r="Q239" i="9"/>
  <c r="R239" i="9"/>
  <c r="U239" i="9"/>
  <c r="L240" i="9"/>
  <c r="M240" i="9"/>
  <c r="T240" i="9" s="1"/>
  <c r="N240" i="9"/>
  <c r="O240" i="9"/>
  <c r="P240" i="9"/>
  <c r="Q240" i="9"/>
  <c r="R240" i="9"/>
  <c r="V240" i="9" s="1"/>
  <c r="S240" i="9"/>
  <c r="U240" i="9"/>
  <c r="L241" i="9"/>
  <c r="M241" i="9"/>
  <c r="T241" i="9" s="1"/>
  <c r="N241" i="9"/>
  <c r="O241" i="9"/>
  <c r="P241" i="9"/>
  <c r="S241" i="9" s="1"/>
  <c r="V241" i="9" s="1"/>
  <c r="Q241" i="9"/>
  <c r="R241" i="9"/>
  <c r="U241" i="9"/>
  <c r="L242" i="9"/>
  <c r="M242" i="9"/>
  <c r="S242" i="9" s="1"/>
  <c r="N242" i="9"/>
  <c r="O242" i="9"/>
  <c r="P242" i="9"/>
  <c r="Q242" i="9"/>
  <c r="R242" i="9"/>
  <c r="V242" i="9" s="1"/>
  <c r="U242" i="9"/>
  <c r="L243" i="9"/>
  <c r="M243" i="9"/>
  <c r="T243" i="9" s="1"/>
  <c r="N243" i="9"/>
  <c r="O243" i="9"/>
  <c r="P243" i="9"/>
  <c r="U243" i="9" s="1"/>
  <c r="Q243" i="9"/>
  <c r="R243" i="9"/>
  <c r="V243" i="9" s="1"/>
  <c r="S243" i="9"/>
  <c r="L244" i="9"/>
  <c r="M244" i="9"/>
  <c r="N244" i="9"/>
  <c r="O244" i="9"/>
  <c r="P244" i="9"/>
  <c r="U244" i="9" s="1"/>
  <c r="Q244" i="9"/>
  <c r="R244" i="9"/>
  <c r="L245" i="9"/>
  <c r="M245" i="9"/>
  <c r="T245" i="9" s="1"/>
  <c r="N245" i="9"/>
  <c r="O245" i="9"/>
  <c r="P245" i="9"/>
  <c r="Q245" i="9"/>
  <c r="R245" i="9"/>
  <c r="S245" i="9"/>
  <c r="U245" i="9"/>
  <c r="V245" i="9"/>
  <c r="L246" i="9"/>
  <c r="M246" i="9"/>
  <c r="N246" i="9"/>
  <c r="O246" i="9"/>
  <c r="P246" i="9"/>
  <c r="U246" i="9" s="1"/>
  <c r="Q246" i="9"/>
  <c r="R246" i="9"/>
  <c r="V246" i="9" s="1"/>
  <c r="S246" i="9"/>
  <c r="T246" i="9"/>
  <c r="L247" i="9"/>
  <c r="M247" i="9"/>
  <c r="S247" i="9" s="1"/>
  <c r="V247" i="9" s="1"/>
  <c r="N247" i="9"/>
  <c r="O247" i="9"/>
  <c r="P247" i="9"/>
  <c r="U247" i="9" s="1"/>
  <c r="Q247" i="9"/>
  <c r="R247" i="9"/>
  <c r="L248" i="9"/>
  <c r="M248" i="9"/>
  <c r="T248" i="9" s="1"/>
  <c r="N248" i="9"/>
  <c r="O248" i="9"/>
  <c r="P248" i="9"/>
  <c r="Q248" i="9"/>
  <c r="R248" i="9"/>
  <c r="S248" i="9"/>
  <c r="U248" i="9"/>
  <c r="V248" i="9"/>
  <c r="L249" i="9"/>
  <c r="M249" i="9"/>
  <c r="T249" i="9" s="1"/>
  <c r="N249" i="9"/>
  <c r="O249" i="9"/>
  <c r="P249" i="9"/>
  <c r="U249" i="9" s="1"/>
  <c r="Q249" i="9"/>
  <c r="R249" i="9"/>
  <c r="V249" i="9" s="1"/>
  <c r="S249" i="9"/>
  <c r="L250" i="9"/>
  <c r="M250" i="9"/>
  <c r="S250" i="9" s="1"/>
  <c r="V250" i="9" s="1"/>
  <c r="N250" i="9"/>
  <c r="O250" i="9"/>
  <c r="P250" i="9"/>
  <c r="U250" i="9" s="1"/>
  <c r="Q250" i="9"/>
  <c r="R250" i="9"/>
  <c r="L251" i="9"/>
  <c r="M251" i="9"/>
  <c r="T251" i="9" s="1"/>
  <c r="N251" i="9"/>
  <c r="O251" i="9"/>
  <c r="P251" i="9"/>
  <c r="Q251" i="9"/>
  <c r="R251" i="9"/>
  <c r="S251" i="9"/>
  <c r="U251" i="9"/>
  <c r="L252" i="9"/>
  <c r="M252" i="9"/>
  <c r="S252" i="9" s="1"/>
  <c r="N252" i="9"/>
  <c r="O252" i="9"/>
  <c r="P252" i="9"/>
  <c r="Q252" i="9"/>
  <c r="R252" i="9"/>
  <c r="V252" i="9" s="1"/>
  <c r="T252" i="9"/>
  <c r="U252" i="9"/>
  <c r="L253" i="9"/>
  <c r="M253" i="9"/>
  <c r="T253" i="9" s="1"/>
  <c r="N253" i="9"/>
  <c r="O253" i="9"/>
  <c r="P253" i="9"/>
  <c r="Q253" i="9"/>
  <c r="R253" i="9"/>
  <c r="V253" i="9" s="1"/>
  <c r="S253" i="9"/>
  <c r="U253" i="9"/>
  <c r="L254" i="9"/>
  <c r="M254" i="9"/>
  <c r="N254" i="9"/>
  <c r="O254" i="9"/>
  <c r="P254" i="9"/>
  <c r="U254" i="9" s="1"/>
  <c r="Q254" i="9"/>
  <c r="R254" i="9"/>
  <c r="T254" i="9"/>
  <c r="L255" i="9"/>
  <c r="M255" i="9"/>
  <c r="S255" i="9" s="1"/>
  <c r="V255" i="9" s="1"/>
  <c r="N255" i="9"/>
  <c r="O255" i="9"/>
  <c r="P255" i="9"/>
  <c r="Q255" i="9"/>
  <c r="R255" i="9"/>
  <c r="U255" i="9"/>
  <c r="L256" i="9"/>
  <c r="M256" i="9"/>
  <c r="T256" i="9" s="1"/>
  <c r="N256" i="9"/>
  <c r="O256" i="9"/>
  <c r="P256" i="9"/>
  <c r="U256" i="9" s="1"/>
  <c r="Q256" i="9"/>
  <c r="R256" i="9"/>
  <c r="V256" i="9" s="1"/>
  <c r="S256" i="9"/>
  <c r="L257" i="9"/>
  <c r="M257" i="9"/>
  <c r="T257" i="9" s="1"/>
  <c r="N257" i="9"/>
  <c r="O257" i="9"/>
  <c r="P257" i="9"/>
  <c r="S257" i="9" s="1"/>
  <c r="V257" i="9" s="1"/>
  <c r="Q257" i="9"/>
  <c r="R257" i="9"/>
  <c r="U257" i="9"/>
  <c r="L258" i="9"/>
  <c r="M258" i="9"/>
  <c r="S258" i="9" s="1"/>
  <c r="N258" i="9"/>
  <c r="O258" i="9"/>
  <c r="P258" i="9"/>
  <c r="Q258" i="9"/>
  <c r="R258" i="9"/>
  <c r="U258" i="9"/>
  <c r="L259" i="9"/>
  <c r="M259" i="9"/>
  <c r="T259" i="9" s="1"/>
  <c r="N259" i="9"/>
  <c r="O259" i="9"/>
  <c r="P259" i="9"/>
  <c r="U259" i="9" s="1"/>
  <c r="Q259" i="9"/>
  <c r="R259" i="9"/>
  <c r="V259" i="9" s="1"/>
  <c r="S259" i="9"/>
  <c r="L260" i="9"/>
  <c r="M260" i="9"/>
  <c r="N260" i="9"/>
  <c r="O260" i="9"/>
  <c r="P260" i="9"/>
  <c r="U260" i="9" s="1"/>
  <c r="Q260" i="9"/>
  <c r="R260" i="9"/>
  <c r="L261" i="9"/>
  <c r="M261" i="9"/>
  <c r="T261" i="9" s="1"/>
  <c r="N261" i="9"/>
  <c r="O261" i="9"/>
  <c r="P261" i="9"/>
  <c r="Q261" i="9"/>
  <c r="R261" i="9"/>
  <c r="S261" i="9"/>
  <c r="U261" i="9"/>
  <c r="V261" i="9"/>
  <c r="L262" i="9"/>
  <c r="M262" i="9"/>
  <c r="N262" i="9"/>
  <c r="O262" i="9"/>
  <c r="P262" i="9"/>
  <c r="U262" i="9" s="1"/>
  <c r="Q262" i="9"/>
  <c r="R262" i="9"/>
  <c r="V262" i="9" s="1"/>
  <c r="S262" i="9"/>
  <c r="T262" i="9"/>
  <c r="L263" i="9"/>
  <c r="M263" i="9"/>
  <c r="S263" i="9" s="1"/>
  <c r="V263" i="9" s="1"/>
  <c r="N263" i="9"/>
  <c r="O263" i="9"/>
  <c r="P263" i="9"/>
  <c r="U263" i="9" s="1"/>
  <c r="Q263" i="9"/>
  <c r="R263" i="9"/>
  <c r="L264" i="9"/>
  <c r="M264" i="9"/>
  <c r="T264" i="9" s="1"/>
  <c r="N264" i="9"/>
  <c r="O264" i="9"/>
  <c r="P264" i="9"/>
  <c r="Q264" i="9"/>
  <c r="R264" i="9"/>
  <c r="S264" i="9"/>
  <c r="V264" i="9" s="1"/>
  <c r="U264" i="9"/>
  <c r="L265" i="9"/>
  <c r="M265" i="9"/>
  <c r="T265" i="9" s="1"/>
  <c r="N265" i="9"/>
  <c r="O265" i="9"/>
  <c r="P265" i="9"/>
  <c r="S265" i="9" s="1"/>
  <c r="Q265" i="9"/>
  <c r="R265" i="9"/>
  <c r="V265" i="9" s="1"/>
  <c r="L266" i="9"/>
  <c r="M266" i="9"/>
  <c r="S266" i="9" s="1"/>
  <c r="V266" i="9" s="1"/>
  <c r="N266" i="9"/>
  <c r="O266" i="9"/>
  <c r="P266" i="9"/>
  <c r="Q266" i="9"/>
  <c r="R266" i="9"/>
  <c r="U266" i="9"/>
  <c r="L267" i="9"/>
  <c r="M267" i="9"/>
  <c r="T267" i="9" s="1"/>
  <c r="N267" i="9"/>
  <c r="O267" i="9"/>
  <c r="P267" i="9"/>
  <c r="Q267" i="9"/>
  <c r="R267" i="9"/>
  <c r="S267" i="9"/>
  <c r="U267" i="9"/>
  <c r="L268" i="9"/>
  <c r="M268" i="9"/>
  <c r="N268" i="9"/>
  <c r="O268" i="9"/>
  <c r="P268" i="9"/>
  <c r="Q268" i="9"/>
  <c r="R268" i="9"/>
  <c r="T268" i="9"/>
  <c r="U268" i="9"/>
  <c r="L269" i="9"/>
  <c r="M269" i="9"/>
  <c r="T269" i="9" s="1"/>
  <c r="N269" i="9"/>
  <c r="O269" i="9"/>
  <c r="P269" i="9"/>
  <c r="Q269" i="9"/>
  <c r="R269" i="9"/>
  <c r="V269" i="9" s="1"/>
  <c r="S269" i="9"/>
  <c r="U269" i="9"/>
  <c r="L270" i="9"/>
  <c r="M270" i="9"/>
  <c r="N270" i="9"/>
  <c r="O270" i="9"/>
  <c r="P270" i="9"/>
  <c r="U270" i="9" s="1"/>
  <c r="Q270" i="9"/>
  <c r="R270" i="9"/>
  <c r="S270" i="9"/>
  <c r="V270" i="9" s="1"/>
  <c r="T270" i="9"/>
  <c r="L271" i="9"/>
  <c r="M271" i="9"/>
  <c r="S271" i="9" s="1"/>
  <c r="V271" i="9" s="1"/>
  <c r="N271" i="9"/>
  <c r="O271" i="9"/>
  <c r="P271" i="9"/>
  <c r="Q271" i="9"/>
  <c r="R271" i="9"/>
  <c r="U271" i="9"/>
  <c r="L272" i="9"/>
  <c r="M272" i="9"/>
  <c r="T272" i="9" s="1"/>
  <c r="N272" i="9"/>
  <c r="O272" i="9"/>
  <c r="P272" i="9"/>
  <c r="U272" i="9" s="1"/>
  <c r="Q272" i="9"/>
  <c r="R272" i="9"/>
  <c r="V272" i="9" s="1"/>
  <c r="S272" i="9"/>
  <c r="L273" i="9"/>
  <c r="M273" i="9"/>
  <c r="T273" i="9" s="1"/>
  <c r="N273" i="9"/>
  <c r="O273" i="9"/>
  <c r="P273" i="9"/>
  <c r="Q273" i="9"/>
  <c r="R273" i="9"/>
  <c r="S273" i="9"/>
  <c r="U273" i="9"/>
  <c r="V273" i="9"/>
  <c r="L274" i="9"/>
  <c r="M274" i="9"/>
  <c r="S274" i="9" s="1"/>
  <c r="N274" i="9"/>
  <c r="O274" i="9"/>
  <c r="P274" i="9"/>
  <c r="Q274" i="9"/>
  <c r="R274" i="9"/>
  <c r="U274" i="9"/>
  <c r="L275" i="9"/>
  <c r="M275" i="9"/>
  <c r="T275" i="9" s="1"/>
  <c r="N275" i="9"/>
  <c r="O275" i="9"/>
  <c r="P275" i="9"/>
  <c r="U275" i="9" s="1"/>
  <c r="Q275" i="9"/>
  <c r="R275" i="9"/>
  <c r="L276" i="9"/>
  <c r="M276" i="9"/>
  <c r="N276" i="9"/>
  <c r="O276" i="9"/>
  <c r="P276" i="9"/>
  <c r="U276" i="9" s="1"/>
  <c r="Q276" i="9"/>
  <c r="R276" i="9"/>
  <c r="L277" i="9"/>
  <c r="M277" i="9"/>
  <c r="T277" i="9" s="1"/>
  <c r="N277" i="9"/>
  <c r="O277" i="9"/>
  <c r="P277" i="9"/>
  <c r="Q277" i="9"/>
  <c r="R277" i="9"/>
  <c r="S277" i="9"/>
  <c r="U277" i="9"/>
  <c r="V277" i="9"/>
  <c r="L278" i="9"/>
  <c r="M278" i="9"/>
  <c r="N278" i="9"/>
  <c r="O278" i="9"/>
  <c r="P278" i="9"/>
  <c r="U278" i="9" s="1"/>
  <c r="Q278" i="9"/>
  <c r="R278" i="9"/>
  <c r="V278" i="9" s="1"/>
  <c r="S278" i="9"/>
  <c r="T278" i="9"/>
  <c r="L279" i="9"/>
  <c r="M279" i="9"/>
  <c r="S279" i="9" s="1"/>
  <c r="V279" i="9" s="1"/>
  <c r="N279" i="9"/>
  <c r="O279" i="9"/>
  <c r="P279" i="9"/>
  <c r="U279" i="9" s="1"/>
  <c r="Q279" i="9"/>
  <c r="R279" i="9"/>
  <c r="L280" i="9"/>
  <c r="M280" i="9"/>
  <c r="T280" i="9" s="1"/>
  <c r="N280" i="9"/>
  <c r="O280" i="9"/>
  <c r="P280" i="9"/>
  <c r="Q280" i="9"/>
  <c r="R280" i="9"/>
  <c r="S280" i="9"/>
  <c r="U280" i="9"/>
  <c r="V280" i="9"/>
  <c r="L281" i="9"/>
  <c r="M281" i="9"/>
  <c r="T281" i="9" s="1"/>
  <c r="N281" i="9"/>
  <c r="O281" i="9"/>
  <c r="P281" i="9"/>
  <c r="U281" i="9" s="1"/>
  <c r="Q281" i="9"/>
  <c r="R281" i="9"/>
  <c r="V281" i="9" s="1"/>
  <c r="S281" i="9"/>
  <c r="L282" i="9"/>
  <c r="M282" i="9"/>
  <c r="S282" i="9" s="1"/>
  <c r="V282" i="9" s="1"/>
  <c r="N282" i="9"/>
  <c r="O282" i="9"/>
  <c r="P282" i="9"/>
  <c r="U282" i="9" s="1"/>
  <c r="Q282" i="9"/>
  <c r="R282" i="9"/>
  <c r="L283" i="9"/>
  <c r="M283" i="9"/>
  <c r="S283" i="9" s="1"/>
  <c r="N283" i="9"/>
  <c r="O283" i="9"/>
  <c r="P283" i="9"/>
  <c r="Q283" i="9"/>
  <c r="R283" i="9"/>
  <c r="U283" i="9"/>
  <c r="L284" i="9"/>
  <c r="M284" i="9"/>
  <c r="N284" i="9"/>
  <c r="O284" i="9"/>
  <c r="P284" i="9"/>
  <c r="Q284" i="9"/>
  <c r="R284" i="9"/>
  <c r="T284" i="9"/>
  <c r="U284" i="9"/>
  <c r="L285" i="9"/>
  <c r="M285" i="9"/>
  <c r="T285" i="9" s="1"/>
  <c r="N285" i="9"/>
  <c r="O285" i="9"/>
  <c r="P285" i="9"/>
  <c r="Q285" i="9"/>
  <c r="R285" i="9"/>
  <c r="V285" i="9" s="1"/>
  <c r="S285" i="9"/>
  <c r="U285" i="9"/>
  <c r="L286" i="9"/>
  <c r="M286" i="9"/>
  <c r="N286" i="9"/>
  <c r="O286" i="9"/>
  <c r="P286" i="9"/>
  <c r="U286" i="9" s="1"/>
  <c r="Q286" i="9"/>
  <c r="R286" i="9"/>
  <c r="S286" i="9"/>
  <c r="V286" i="9" s="1"/>
  <c r="T286" i="9"/>
  <c r="L287" i="9"/>
  <c r="M287" i="9"/>
  <c r="S287" i="9" s="1"/>
  <c r="V287" i="9" s="1"/>
  <c r="N287" i="9"/>
  <c r="O287" i="9"/>
  <c r="P287" i="9"/>
  <c r="Q287" i="9"/>
  <c r="R287" i="9"/>
  <c r="T287" i="9"/>
  <c r="U287" i="9"/>
  <c r="L288" i="9"/>
  <c r="M288" i="9"/>
  <c r="T288" i="9" s="1"/>
  <c r="N288" i="9"/>
  <c r="O288" i="9"/>
  <c r="P288" i="9"/>
  <c r="U288" i="9" s="1"/>
  <c r="Q288" i="9"/>
  <c r="R288" i="9"/>
  <c r="L289" i="9"/>
  <c r="M289" i="9"/>
  <c r="T289" i="9" s="1"/>
  <c r="N289" i="9"/>
  <c r="O289" i="9"/>
  <c r="P289" i="9"/>
  <c r="Q289" i="9"/>
  <c r="R289" i="9"/>
  <c r="S289" i="9"/>
  <c r="V289" i="9" s="1"/>
  <c r="U289" i="9"/>
  <c r="L290" i="9"/>
  <c r="M290" i="9"/>
  <c r="S290" i="9" s="1"/>
  <c r="N290" i="9"/>
  <c r="O290" i="9"/>
  <c r="P290" i="9"/>
  <c r="Q290" i="9"/>
  <c r="R290" i="9"/>
  <c r="V290" i="9" s="1"/>
  <c r="T290" i="9"/>
  <c r="U290" i="9"/>
  <c r="L291" i="9"/>
  <c r="M291" i="9"/>
  <c r="T291" i="9" s="1"/>
  <c r="N291" i="9"/>
  <c r="O291" i="9"/>
  <c r="P291" i="9"/>
  <c r="U291" i="9" s="1"/>
  <c r="Q291" i="9"/>
  <c r="R291" i="9"/>
  <c r="L292" i="9"/>
  <c r="M292" i="9"/>
  <c r="N292" i="9"/>
  <c r="O292" i="9"/>
  <c r="P292" i="9"/>
  <c r="Q292" i="9"/>
  <c r="R292" i="9"/>
  <c r="S292" i="9"/>
  <c r="T292" i="9"/>
  <c r="U292" i="9"/>
  <c r="V292" i="9"/>
  <c r="L293" i="9"/>
  <c r="M293" i="9"/>
  <c r="N293" i="9"/>
  <c r="O293" i="9"/>
  <c r="P293" i="9"/>
  <c r="U293" i="9" s="1"/>
  <c r="Q293" i="9"/>
  <c r="R293" i="9"/>
  <c r="V293" i="9" s="1"/>
  <c r="S293" i="9"/>
  <c r="T293" i="9"/>
  <c r="L294" i="9"/>
  <c r="M294" i="9"/>
  <c r="S294" i="9" s="1"/>
  <c r="V294" i="9" s="1"/>
  <c r="N294" i="9"/>
  <c r="O294" i="9"/>
  <c r="P294" i="9"/>
  <c r="U294" i="9" s="1"/>
  <c r="Q294" i="9"/>
  <c r="R294" i="9"/>
  <c r="L295" i="9"/>
  <c r="M295" i="9"/>
  <c r="S295" i="9" s="1"/>
  <c r="V295" i="9" s="1"/>
  <c r="N295" i="9"/>
  <c r="O295" i="9"/>
  <c r="P295" i="9"/>
  <c r="Q295" i="9"/>
  <c r="R295" i="9"/>
  <c r="U295" i="9"/>
  <c r="L296" i="9"/>
  <c r="M296" i="9"/>
  <c r="N296" i="9"/>
  <c r="O296" i="9"/>
  <c r="P296" i="9"/>
  <c r="U296" i="9" s="1"/>
  <c r="Q296" i="9"/>
  <c r="R296" i="9"/>
  <c r="V296" i="9" s="1"/>
  <c r="S296" i="9"/>
  <c r="T296" i="9"/>
  <c r="L297" i="9"/>
  <c r="M297" i="9"/>
  <c r="S297" i="9" s="1"/>
  <c r="V297" i="9" s="1"/>
  <c r="N297" i="9"/>
  <c r="O297" i="9"/>
  <c r="P297" i="9"/>
  <c r="U297" i="9" s="1"/>
  <c r="Q297" i="9"/>
  <c r="R297" i="9"/>
  <c r="T297" i="9"/>
  <c r="L298" i="9"/>
  <c r="M298" i="9"/>
  <c r="S298" i="9" s="1"/>
  <c r="N298" i="9"/>
  <c r="O298" i="9"/>
  <c r="P298" i="9"/>
  <c r="Q298" i="9"/>
  <c r="R298" i="9"/>
  <c r="T298" i="9"/>
  <c r="U298" i="9"/>
  <c r="L299" i="9"/>
  <c r="M299" i="9"/>
  <c r="T299" i="9" s="1"/>
  <c r="N299" i="9"/>
  <c r="O299" i="9"/>
  <c r="P299" i="9"/>
  <c r="U299" i="9" s="1"/>
  <c r="Q299" i="9"/>
  <c r="R299" i="9"/>
  <c r="L300" i="9"/>
  <c r="M300" i="9"/>
  <c r="N300" i="9"/>
  <c r="O300" i="9"/>
  <c r="P300" i="9"/>
  <c r="Q300" i="9"/>
  <c r="R300" i="9"/>
  <c r="S300" i="9"/>
  <c r="T300" i="9"/>
  <c r="U300" i="9"/>
  <c r="V300" i="9"/>
  <c r="L301" i="9"/>
  <c r="M301" i="9"/>
  <c r="N301" i="9"/>
  <c r="O301" i="9"/>
  <c r="P301" i="9"/>
  <c r="U301" i="9" s="1"/>
  <c r="Q301" i="9"/>
  <c r="R301" i="9"/>
  <c r="V301" i="9" s="1"/>
  <c r="S301" i="9"/>
  <c r="T301" i="9"/>
  <c r="L302" i="9"/>
  <c r="M302" i="9"/>
  <c r="S302" i="9" s="1"/>
  <c r="V302" i="9" s="1"/>
  <c r="N302" i="9"/>
  <c r="O302" i="9"/>
  <c r="P302" i="9"/>
  <c r="U302" i="9" s="1"/>
  <c r="Q302" i="9"/>
  <c r="R302" i="9"/>
  <c r="L303" i="9"/>
  <c r="M303" i="9"/>
  <c r="S303" i="9" s="1"/>
  <c r="V303" i="9" s="1"/>
  <c r="N303" i="9"/>
  <c r="O303" i="9"/>
  <c r="P303" i="9"/>
  <c r="Q303" i="9"/>
  <c r="R303" i="9"/>
  <c r="U303" i="9"/>
  <c r="L304" i="9"/>
  <c r="M304" i="9"/>
  <c r="N304" i="9"/>
  <c r="O304" i="9"/>
  <c r="P304" i="9"/>
  <c r="U304" i="9" s="1"/>
  <c r="Q304" i="9"/>
  <c r="R304" i="9"/>
  <c r="V304" i="9" s="1"/>
  <c r="S304" i="9"/>
  <c r="T304" i="9"/>
  <c r="L305" i="9"/>
  <c r="M305" i="9"/>
  <c r="S305" i="9" s="1"/>
  <c r="V305" i="9" s="1"/>
  <c r="N305" i="9"/>
  <c r="O305" i="9"/>
  <c r="P305" i="9"/>
  <c r="U305" i="9" s="1"/>
  <c r="Q305" i="9"/>
  <c r="R305" i="9"/>
  <c r="T305" i="9"/>
  <c r="L306" i="9"/>
  <c r="M306" i="9"/>
  <c r="S306" i="9" s="1"/>
  <c r="N306" i="9"/>
  <c r="O306" i="9"/>
  <c r="P306" i="9"/>
  <c r="Q306" i="9"/>
  <c r="R306" i="9"/>
  <c r="V306" i="9" s="1"/>
  <c r="T306" i="9"/>
  <c r="U306" i="9"/>
  <c r="L307" i="9"/>
  <c r="M307" i="9"/>
  <c r="T307" i="9" s="1"/>
  <c r="N307" i="9"/>
  <c r="O307" i="9"/>
  <c r="P307" i="9"/>
  <c r="U307" i="9" s="1"/>
  <c r="Q307" i="9"/>
  <c r="R307" i="9"/>
  <c r="L308" i="9"/>
  <c r="M308" i="9"/>
  <c r="N308" i="9"/>
  <c r="O308" i="9"/>
  <c r="P308" i="9"/>
  <c r="Q308" i="9"/>
  <c r="R308" i="9"/>
  <c r="S308" i="9"/>
  <c r="V308" i="9" s="1"/>
  <c r="T308" i="9"/>
  <c r="U308" i="9"/>
  <c r="L309" i="9"/>
  <c r="M309" i="9"/>
  <c r="N309" i="9"/>
  <c r="O309" i="9"/>
  <c r="P309" i="9"/>
  <c r="S309" i="9" s="1"/>
  <c r="Q309" i="9"/>
  <c r="R309" i="9"/>
  <c r="T309" i="9"/>
  <c r="L310" i="9"/>
  <c r="M310" i="9"/>
  <c r="S310" i="9" s="1"/>
  <c r="V310" i="9" s="1"/>
  <c r="N310" i="9"/>
  <c r="O310" i="9"/>
  <c r="P310" i="9"/>
  <c r="Q310" i="9"/>
  <c r="R310" i="9"/>
  <c r="U310" i="9"/>
  <c r="L311" i="9"/>
  <c r="M311" i="9"/>
  <c r="S311" i="9" s="1"/>
  <c r="N311" i="9"/>
  <c r="O311" i="9"/>
  <c r="P311" i="9"/>
  <c r="Q311" i="9"/>
  <c r="R311" i="9"/>
  <c r="U311" i="9"/>
  <c r="L312" i="9"/>
  <c r="M312" i="9"/>
  <c r="N312" i="9"/>
  <c r="O312" i="9"/>
  <c r="P312" i="9"/>
  <c r="U312" i="9" s="1"/>
  <c r="Q312" i="9"/>
  <c r="R312" i="9"/>
  <c r="T312" i="9"/>
  <c r="L313" i="9"/>
  <c r="M313" i="9"/>
  <c r="S313" i="9" s="1"/>
  <c r="V313" i="9" s="1"/>
  <c r="N313" i="9"/>
  <c r="O313" i="9"/>
  <c r="P313" i="9"/>
  <c r="Q313" i="9"/>
  <c r="R313" i="9"/>
  <c r="T313" i="9"/>
  <c r="U313" i="9"/>
  <c r="L314" i="9"/>
  <c r="M314" i="9"/>
  <c r="S314" i="9" s="1"/>
  <c r="N314" i="9"/>
  <c r="O314" i="9"/>
  <c r="P314" i="9"/>
  <c r="Q314" i="9"/>
  <c r="R314" i="9"/>
  <c r="T314" i="9"/>
  <c r="U314" i="9"/>
  <c r="L315" i="9"/>
  <c r="M315" i="9"/>
  <c r="T315" i="9" s="1"/>
  <c r="N315" i="9"/>
  <c r="O315" i="9"/>
  <c r="P315" i="9"/>
  <c r="U315" i="9" s="1"/>
  <c r="Q315" i="9"/>
  <c r="R315" i="9"/>
  <c r="L316" i="9"/>
  <c r="M316" i="9"/>
  <c r="N316" i="9"/>
  <c r="O316" i="9"/>
  <c r="P316" i="9"/>
  <c r="Q316" i="9"/>
  <c r="R316" i="9"/>
  <c r="S316" i="9"/>
  <c r="T316" i="9"/>
  <c r="U316" i="9"/>
  <c r="V316" i="9"/>
  <c r="L317" i="9"/>
  <c r="M317" i="9"/>
  <c r="N317" i="9"/>
  <c r="O317" i="9"/>
  <c r="P317" i="9"/>
  <c r="S317" i="9" s="1"/>
  <c r="Q317" i="9"/>
  <c r="R317" i="9"/>
  <c r="V317" i="9" s="1"/>
  <c r="T317" i="9"/>
  <c r="L318" i="9"/>
  <c r="M318" i="9"/>
  <c r="S318" i="9" s="1"/>
  <c r="V318" i="9" s="1"/>
  <c r="N318" i="9"/>
  <c r="O318" i="9"/>
  <c r="P318" i="9"/>
  <c r="Q318" i="9"/>
  <c r="R318" i="9"/>
  <c r="U318" i="9"/>
  <c r="L319" i="9"/>
  <c r="M319" i="9"/>
  <c r="S319" i="9" s="1"/>
  <c r="N319" i="9"/>
  <c r="O319" i="9"/>
  <c r="P319" i="9"/>
  <c r="Q319" i="9"/>
  <c r="R319" i="9"/>
  <c r="U319" i="9"/>
  <c r="L4" i="8"/>
  <c r="M4" i="8"/>
  <c r="N4" i="8"/>
  <c r="O4" i="8"/>
  <c r="P4" i="8"/>
  <c r="U4" i="8" s="1"/>
  <c r="Q4" i="8"/>
  <c r="R4" i="8"/>
  <c r="S4" i="8"/>
  <c r="V4" i="8" s="1"/>
  <c r="T4" i="8"/>
  <c r="L5" i="8"/>
  <c r="M5" i="8"/>
  <c r="N5" i="8"/>
  <c r="O5" i="8"/>
  <c r="P5" i="8"/>
  <c r="U5" i="8" s="1"/>
  <c r="Q5" i="8"/>
  <c r="R5" i="8"/>
  <c r="L6" i="8"/>
  <c r="M6" i="8"/>
  <c r="N6" i="8"/>
  <c r="O6" i="8"/>
  <c r="P6" i="8"/>
  <c r="Q6" i="8"/>
  <c r="R6" i="8"/>
  <c r="U6" i="8"/>
  <c r="L7" i="8"/>
  <c r="M7" i="8"/>
  <c r="S7" i="8" s="1"/>
  <c r="N7" i="8"/>
  <c r="O7" i="8"/>
  <c r="P7" i="8"/>
  <c r="Q7" i="8"/>
  <c r="R7" i="8"/>
  <c r="V7" i="8" s="1"/>
  <c r="U7" i="8"/>
  <c r="L8" i="8"/>
  <c r="M8" i="8"/>
  <c r="N8" i="8"/>
  <c r="O8" i="8"/>
  <c r="P8" i="8"/>
  <c r="Q8" i="8"/>
  <c r="R8" i="8"/>
  <c r="V8" i="8" s="1"/>
  <c r="S8" i="8"/>
  <c r="T8" i="8"/>
  <c r="U8" i="8"/>
  <c r="L9" i="8"/>
  <c r="M9" i="8"/>
  <c r="N9" i="8"/>
  <c r="O9" i="8"/>
  <c r="P9" i="8"/>
  <c r="U9" i="8" s="1"/>
  <c r="Q9" i="8"/>
  <c r="R9" i="8"/>
  <c r="T9" i="8"/>
  <c r="L10" i="8"/>
  <c r="M10" i="8"/>
  <c r="S10" i="8" s="1"/>
  <c r="V10" i="8" s="1"/>
  <c r="N10" i="8"/>
  <c r="O10" i="8"/>
  <c r="P10" i="8"/>
  <c r="Q10" i="8"/>
  <c r="R10" i="8"/>
  <c r="U10" i="8"/>
  <c r="L11" i="8"/>
  <c r="M11" i="8"/>
  <c r="T11" i="8" s="1"/>
  <c r="N11" i="8"/>
  <c r="O11" i="8"/>
  <c r="P11" i="8"/>
  <c r="Q11" i="8"/>
  <c r="R11" i="8"/>
  <c r="S11" i="8"/>
  <c r="U11" i="8"/>
  <c r="V11" i="8"/>
  <c r="L12" i="8"/>
  <c r="M12" i="8"/>
  <c r="T12" i="8" s="1"/>
  <c r="N12" i="8"/>
  <c r="O12" i="8"/>
  <c r="P12" i="8"/>
  <c r="U12" i="8" s="1"/>
  <c r="Q12" i="8"/>
  <c r="R12" i="8"/>
  <c r="S12" i="8"/>
  <c r="V12" i="8" s="1"/>
  <c r="L13" i="8"/>
  <c r="M13" i="8"/>
  <c r="S13" i="8" s="1"/>
  <c r="V13" i="8" s="1"/>
  <c r="N13" i="8"/>
  <c r="O13" i="8"/>
  <c r="P13" i="8"/>
  <c r="U13" i="8" s="1"/>
  <c r="Q13" i="8"/>
  <c r="R13" i="8"/>
  <c r="L14" i="8"/>
  <c r="M14" i="8"/>
  <c r="N14" i="8"/>
  <c r="O14" i="8"/>
  <c r="P14" i="8"/>
  <c r="Q14" i="8"/>
  <c r="R14" i="8"/>
  <c r="U14" i="8"/>
  <c r="L15" i="8"/>
  <c r="M15" i="8"/>
  <c r="S15" i="8" s="1"/>
  <c r="N15" i="8"/>
  <c r="O15" i="8"/>
  <c r="P15" i="8"/>
  <c r="Q15" i="8"/>
  <c r="R15" i="8"/>
  <c r="U15" i="8"/>
  <c r="L16" i="8"/>
  <c r="M16" i="8"/>
  <c r="N16" i="8"/>
  <c r="O16" i="8"/>
  <c r="P16" i="8"/>
  <c r="Q16" i="8"/>
  <c r="R16" i="8"/>
  <c r="V16" i="8" s="1"/>
  <c r="S16" i="8"/>
  <c r="T16" i="8"/>
  <c r="U16" i="8"/>
  <c r="L17" i="8"/>
  <c r="M17" i="8"/>
  <c r="N17" i="8"/>
  <c r="O17" i="8"/>
  <c r="P17" i="8"/>
  <c r="U17" i="8" s="1"/>
  <c r="Q17" i="8"/>
  <c r="R17" i="8"/>
  <c r="T17" i="8"/>
  <c r="L18" i="8"/>
  <c r="M18" i="8"/>
  <c r="S18" i="8" s="1"/>
  <c r="V18" i="8" s="1"/>
  <c r="N18" i="8"/>
  <c r="O18" i="8"/>
  <c r="P18" i="8"/>
  <c r="Q18" i="8"/>
  <c r="R18" i="8"/>
  <c r="U18" i="8"/>
  <c r="L19" i="8"/>
  <c r="M19" i="8"/>
  <c r="T19" i="8" s="1"/>
  <c r="N19" i="8"/>
  <c r="O19" i="8"/>
  <c r="P19" i="8"/>
  <c r="Q19" i="8"/>
  <c r="R19" i="8"/>
  <c r="S19" i="8"/>
  <c r="U19" i="8"/>
  <c r="V19" i="8"/>
  <c r="L20" i="8"/>
  <c r="M20" i="8"/>
  <c r="N20" i="8"/>
  <c r="O20" i="8"/>
  <c r="P20" i="8"/>
  <c r="U20" i="8" s="1"/>
  <c r="Q20" i="8"/>
  <c r="R20" i="8"/>
  <c r="S20" i="8"/>
  <c r="V20" i="8" s="1"/>
  <c r="T20" i="8"/>
  <c r="L21" i="8"/>
  <c r="M21" i="8"/>
  <c r="N21" i="8"/>
  <c r="O21" i="8"/>
  <c r="P21" i="8"/>
  <c r="U21" i="8" s="1"/>
  <c r="Q21" i="8"/>
  <c r="R21" i="8"/>
  <c r="L22" i="8"/>
  <c r="M22" i="8"/>
  <c r="N22" i="8"/>
  <c r="O22" i="8"/>
  <c r="P22" i="8"/>
  <c r="Q22" i="8"/>
  <c r="R22" i="8"/>
  <c r="U22" i="8"/>
  <c r="L23" i="8"/>
  <c r="M23" i="8"/>
  <c r="S23" i="8" s="1"/>
  <c r="N23" i="8"/>
  <c r="O23" i="8"/>
  <c r="P23" i="8"/>
  <c r="Q23" i="8"/>
  <c r="R23" i="8"/>
  <c r="V23" i="8" s="1"/>
  <c r="U23" i="8"/>
  <c r="L24" i="8"/>
  <c r="M24" i="8"/>
  <c r="N24" i="8"/>
  <c r="O24" i="8"/>
  <c r="P24" i="8"/>
  <c r="Q24" i="8"/>
  <c r="R24" i="8"/>
  <c r="V24" i="8" s="1"/>
  <c r="S24" i="8"/>
  <c r="T24" i="8"/>
  <c r="U24" i="8"/>
  <c r="L25" i="8"/>
  <c r="M25" i="8"/>
  <c r="N25" i="8"/>
  <c r="O25" i="8"/>
  <c r="P25" i="8"/>
  <c r="U25" i="8" s="1"/>
  <c r="Q25" i="8"/>
  <c r="R25" i="8"/>
  <c r="T25" i="8"/>
  <c r="L26" i="8"/>
  <c r="M26" i="8"/>
  <c r="S26" i="8" s="1"/>
  <c r="V26" i="8" s="1"/>
  <c r="N26" i="8"/>
  <c r="O26" i="8"/>
  <c r="P26" i="8"/>
  <c r="Q26" i="8"/>
  <c r="R26" i="8"/>
  <c r="U26" i="8"/>
  <c r="L27" i="8"/>
  <c r="M27" i="8"/>
  <c r="T27" i="8" s="1"/>
  <c r="N27" i="8"/>
  <c r="O27" i="8"/>
  <c r="P27" i="8"/>
  <c r="Q27" i="8"/>
  <c r="R27" i="8"/>
  <c r="S27" i="8"/>
  <c r="U27" i="8"/>
  <c r="V27" i="8"/>
  <c r="L28" i="8"/>
  <c r="M28" i="8"/>
  <c r="T28" i="8" s="1"/>
  <c r="N28" i="8"/>
  <c r="O28" i="8"/>
  <c r="P28" i="8"/>
  <c r="U28" i="8" s="1"/>
  <c r="Q28" i="8"/>
  <c r="R28" i="8"/>
  <c r="S28" i="8"/>
  <c r="V28" i="8" s="1"/>
  <c r="L29" i="8"/>
  <c r="M29" i="8"/>
  <c r="S29" i="8" s="1"/>
  <c r="V29" i="8" s="1"/>
  <c r="N29" i="8"/>
  <c r="O29" i="8"/>
  <c r="P29" i="8"/>
  <c r="U29" i="8" s="1"/>
  <c r="Q29" i="8"/>
  <c r="R29" i="8"/>
  <c r="L30" i="8"/>
  <c r="M30" i="8"/>
  <c r="N30" i="8"/>
  <c r="O30" i="8"/>
  <c r="P30" i="8"/>
  <c r="Q30" i="8"/>
  <c r="R30" i="8"/>
  <c r="U30" i="8"/>
  <c r="L31" i="8"/>
  <c r="M31" i="8"/>
  <c r="S31" i="8" s="1"/>
  <c r="N31" i="8"/>
  <c r="O31" i="8"/>
  <c r="P31" i="8"/>
  <c r="Q31" i="8"/>
  <c r="R31" i="8"/>
  <c r="U31" i="8"/>
  <c r="L32" i="8"/>
  <c r="M32" i="8"/>
  <c r="N32" i="8"/>
  <c r="O32" i="8"/>
  <c r="P32" i="8"/>
  <c r="Q32" i="8"/>
  <c r="R32" i="8"/>
  <c r="V32" i="8" s="1"/>
  <c r="S32" i="8"/>
  <c r="T32" i="8"/>
  <c r="U32" i="8"/>
  <c r="L33" i="8"/>
  <c r="M33" i="8"/>
  <c r="N33" i="8"/>
  <c r="O33" i="8"/>
  <c r="P33" i="8"/>
  <c r="U33" i="8" s="1"/>
  <c r="Q33" i="8"/>
  <c r="R33" i="8"/>
  <c r="T33" i="8"/>
  <c r="L34" i="8"/>
  <c r="M34" i="8"/>
  <c r="S34" i="8" s="1"/>
  <c r="V34" i="8" s="1"/>
  <c r="N34" i="8"/>
  <c r="O34" i="8"/>
  <c r="P34" i="8"/>
  <c r="Q34" i="8"/>
  <c r="R34" i="8"/>
  <c r="U34" i="8"/>
  <c r="L35" i="8"/>
  <c r="M35" i="8"/>
  <c r="T35" i="8" s="1"/>
  <c r="N35" i="8"/>
  <c r="O35" i="8"/>
  <c r="P35" i="8"/>
  <c r="Q35" i="8"/>
  <c r="R35" i="8"/>
  <c r="S35" i="8"/>
  <c r="U35" i="8"/>
  <c r="V35" i="8"/>
  <c r="L36" i="8"/>
  <c r="M36" i="8"/>
  <c r="N36" i="8"/>
  <c r="O36" i="8"/>
  <c r="P36" i="8"/>
  <c r="U36" i="8" s="1"/>
  <c r="Q36" i="8"/>
  <c r="R36" i="8"/>
  <c r="S36" i="8"/>
  <c r="V36" i="8" s="1"/>
  <c r="T36" i="8"/>
  <c r="L37" i="8"/>
  <c r="M37" i="8"/>
  <c r="N37" i="8"/>
  <c r="O37" i="8"/>
  <c r="P37" i="8"/>
  <c r="U37" i="8" s="1"/>
  <c r="Q37" i="8"/>
  <c r="R37" i="8"/>
  <c r="L38" i="8"/>
  <c r="M38" i="8"/>
  <c r="N38" i="8"/>
  <c r="O38" i="8"/>
  <c r="P38" i="8"/>
  <c r="Q38" i="8"/>
  <c r="R38" i="8"/>
  <c r="U38" i="8"/>
  <c r="L39" i="8"/>
  <c r="M39" i="8"/>
  <c r="S39" i="8" s="1"/>
  <c r="N39" i="8"/>
  <c r="O39" i="8"/>
  <c r="P39" i="8"/>
  <c r="Q39" i="8"/>
  <c r="R39" i="8"/>
  <c r="V39" i="8" s="1"/>
  <c r="U39" i="8"/>
  <c r="L40" i="8"/>
  <c r="M40" i="8"/>
  <c r="N40" i="8"/>
  <c r="O40" i="8"/>
  <c r="P40" i="8"/>
  <c r="U40" i="8" s="1"/>
  <c r="Q40" i="8"/>
  <c r="R40" i="8"/>
  <c r="V40" i="8" s="1"/>
  <c r="S40" i="8"/>
  <c r="T40" i="8"/>
  <c r="L41" i="8"/>
  <c r="M41" i="8"/>
  <c r="N41" i="8"/>
  <c r="O41" i="8"/>
  <c r="P41" i="8"/>
  <c r="U41" i="8" s="1"/>
  <c r="Q41" i="8"/>
  <c r="R41" i="8"/>
  <c r="T41" i="8"/>
  <c r="L42" i="8"/>
  <c r="M42" i="8"/>
  <c r="S42" i="8" s="1"/>
  <c r="N42" i="8"/>
  <c r="O42" i="8"/>
  <c r="P42" i="8"/>
  <c r="Q42" i="8"/>
  <c r="R42" i="8"/>
  <c r="U42" i="8"/>
  <c r="V42" i="8"/>
  <c r="L43" i="8"/>
  <c r="M43" i="8"/>
  <c r="T43" i="8" s="1"/>
  <c r="N43" i="8"/>
  <c r="O43" i="8"/>
  <c r="P43" i="8"/>
  <c r="Q43" i="8"/>
  <c r="R43" i="8"/>
  <c r="S43" i="8"/>
  <c r="V43" i="8" s="1"/>
  <c r="U43" i="8"/>
  <c r="L44" i="8"/>
  <c r="M44" i="8"/>
  <c r="N44" i="8"/>
  <c r="O44" i="8"/>
  <c r="P44" i="8"/>
  <c r="U44" i="8" s="1"/>
  <c r="Q44" i="8"/>
  <c r="R44" i="8"/>
  <c r="T44" i="8"/>
  <c r="L45" i="8"/>
  <c r="M45" i="8"/>
  <c r="S45" i="8" s="1"/>
  <c r="V45" i="8" s="1"/>
  <c r="N45" i="8"/>
  <c r="O45" i="8"/>
  <c r="P45" i="8"/>
  <c r="U45" i="8" s="1"/>
  <c r="Q45" i="8"/>
  <c r="R45" i="8"/>
  <c r="L46" i="8"/>
  <c r="M46" i="8"/>
  <c r="N46" i="8"/>
  <c r="O46" i="8"/>
  <c r="P46" i="8"/>
  <c r="Q46" i="8"/>
  <c r="R46" i="8"/>
  <c r="U46" i="8"/>
  <c r="L47" i="8"/>
  <c r="M47" i="8"/>
  <c r="S47" i="8" s="1"/>
  <c r="N47" i="8"/>
  <c r="O47" i="8"/>
  <c r="P47" i="8"/>
  <c r="Q47" i="8"/>
  <c r="R47" i="8"/>
  <c r="U47" i="8"/>
  <c r="V47" i="8"/>
  <c r="L48" i="8"/>
  <c r="M48" i="8"/>
  <c r="N48" i="8"/>
  <c r="O48" i="8"/>
  <c r="P48" i="8"/>
  <c r="U48" i="8" s="1"/>
  <c r="Q48" i="8"/>
  <c r="R48" i="8"/>
  <c r="S48" i="8"/>
  <c r="T48" i="8"/>
  <c r="L49" i="8"/>
  <c r="M49" i="8"/>
  <c r="N49" i="8"/>
  <c r="O49" i="8"/>
  <c r="P49" i="8"/>
  <c r="Q49" i="8"/>
  <c r="R49" i="8"/>
  <c r="T49" i="8"/>
  <c r="L50" i="8"/>
  <c r="M50" i="8"/>
  <c r="N50" i="8"/>
  <c r="O50" i="8"/>
  <c r="P50" i="8"/>
  <c r="Q50" i="8"/>
  <c r="R50" i="8"/>
  <c r="U50" i="8"/>
  <c r="L51" i="8"/>
  <c r="M51" i="8"/>
  <c r="T51" i="8" s="1"/>
  <c r="N51" i="8"/>
  <c r="O51" i="8"/>
  <c r="P51" i="8"/>
  <c r="Q51" i="8"/>
  <c r="R51" i="8"/>
  <c r="V51" i="8" s="1"/>
  <c r="S51" i="8"/>
  <c r="U51" i="8"/>
  <c r="L52" i="8"/>
  <c r="M52" i="8"/>
  <c r="N52" i="8"/>
  <c r="O52" i="8"/>
  <c r="P52" i="8"/>
  <c r="U52" i="8" s="1"/>
  <c r="Q52" i="8"/>
  <c r="R52" i="8"/>
  <c r="T52" i="8"/>
  <c r="L53" i="8"/>
  <c r="M53" i="8"/>
  <c r="N53" i="8"/>
  <c r="O53" i="8"/>
  <c r="P53" i="8"/>
  <c r="U53" i="8" s="1"/>
  <c r="Q53" i="8"/>
  <c r="R53" i="8"/>
  <c r="L54" i="8"/>
  <c r="M54" i="8"/>
  <c r="N54" i="8"/>
  <c r="O54" i="8"/>
  <c r="P54" i="8"/>
  <c r="Q54" i="8"/>
  <c r="R54" i="8"/>
  <c r="U54" i="8"/>
  <c r="L55" i="8"/>
  <c r="M55" i="8"/>
  <c r="S55" i="8" s="1"/>
  <c r="V55" i="8" s="1"/>
  <c r="N55" i="8"/>
  <c r="O55" i="8"/>
  <c r="P55" i="8"/>
  <c r="Q55" i="8"/>
  <c r="R55" i="8"/>
  <c r="U55" i="8"/>
  <c r="L56" i="8"/>
  <c r="M56" i="8"/>
  <c r="N56" i="8"/>
  <c r="O56" i="8"/>
  <c r="P56" i="8"/>
  <c r="Q56" i="8"/>
  <c r="R56" i="8"/>
  <c r="S56" i="8"/>
  <c r="T56" i="8"/>
  <c r="U56" i="8"/>
  <c r="L57" i="8"/>
  <c r="M57" i="8"/>
  <c r="N57" i="8"/>
  <c r="O57" i="8"/>
  <c r="P57" i="8"/>
  <c r="Q57" i="8"/>
  <c r="R57" i="8"/>
  <c r="T57" i="8"/>
  <c r="L58" i="8"/>
  <c r="M58" i="8"/>
  <c r="N58" i="8"/>
  <c r="O58" i="8"/>
  <c r="P58" i="8"/>
  <c r="Q58" i="8"/>
  <c r="R58" i="8"/>
  <c r="U58" i="8"/>
  <c r="L59" i="8"/>
  <c r="M59" i="8"/>
  <c r="N59" i="8"/>
  <c r="O59" i="8"/>
  <c r="P59" i="8"/>
  <c r="Q59" i="8"/>
  <c r="R59" i="8"/>
  <c r="V59" i="8" s="1"/>
  <c r="S59" i="8"/>
  <c r="T59" i="8"/>
  <c r="U59" i="8"/>
  <c r="L60" i="8"/>
  <c r="M60" i="8"/>
  <c r="N60" i="8"/>
  <c r="O60" i="8"/>
  <c r="P60" i="8"/>
  <c r="U60" i="8" s="1"/>
  <c r="Q60" i="8"/>
  <c r="R60" i="8"/>
  <c r="T60" i="8"/>
  <c r="L61" i="8"/>
  <c r="M61" i="8"/>
  <c r="S61" i="8" s="1"/>
  <c r="V61" i="8" s="1"/>
  <c r="N61" i="8"/>
  <c r="O61" i="8"/>
  <c r="P61" i="8"/>
  <c r="U61" i="8" s="1"/>
  <c r="Q61" i="8"/>
  <c r="R61" i="8"/>
  <c r="L62" i="8"/>
  <c r="M62" i="8"/>
  <c r="N62" i="8"/>
  <c r="O62" i="8"/>
  <c r="P62" i="8"/>
  <c r="Q62" i="8"/>
  <c r="R62" i="8"/>
  <c r="U62" i="8"/>
  <c r="L63" i="8"/>
  <c r="M63" i="8"/>
  <c r="S63" i="8" s="1"/>
  <c r="N63" i="8"/>
  <c r="O63" i="8"/>
  <c r="P63" i="8"/>
  <c r="Q63" i="8"/>
  <c r="R63" i="8"/>
  <c r="U63" i="8"/>
  <c r="V63" i="8"/>
  <c r="L64" i="8"/>
  <c r="M64" i="8"/>
  <c r="N64" i="8"/>
  <c r="O64" i="8"/>
  <c r="P64" i="8"/>
  <c r="Q64" i="8"/>
  <c r="R64" i="8"/>
  <c r="S64" i="8"/>
  <c r="T64" i="8"/>
  <c r="U64" i="8"/>
  <c r="L65" i="8"/>
  <c r="M65" i="8"/>
  <c r="N65" i="8"/>
  <c r="O65" i="8"/>
  <c r="P65" i="8"/>
  <c r="Q65" i="8"/>
  <c r="R65" i="8"/>
  <c r="T65" i="8"/>
  <c r="L66" i="8"/>
  <c r="M66" i="8"/>
  <c r="S66" i="8" s="1"/>
  <c r="N66" i="8"/>
  <c r="O66" i="8"/>
  <c r="P66" i="8"/>
  <c r="Q66" i="8"/>
  <c r="R66" i="8"/>
  <c r="T66" i="8"/>
  <c r="U66" i="8"/>
  <c r="V66" i="8"/>
  <c r="L67" i="8"/>
  <c r="M67" i="8"/>
  <c r="N67" i="8"/>
  <c r="O67" i="8"/>
  <c r="P67" i="8"/>
  <c r="Q67" i="8"/>
  <c r="R67" i="8"/>
  <c r="V67" i="8" s="1"/>
  <c r="S67" i="8"/>
  <c r="T67" i="8"/>
  <c r="U67" i="8"/>
  <c r="L68" i="8"/>
  <c r="M68" i="8"/>
  <c r="N68" i="8"/>
  <c r="O68" i="8"/>
  <c r="P68" i="8"/>
  <c r="U68" i="8" s="1"/>
  <c r="Q68" i="8"/>
  <c r="R68" i="8"/>
  <c r="S68" i="8"/>
  <c r="T68" i="8"/>
  <c r="V68" i="8"/>
  <c r="L69" i="8"/>
  <c r="M69" i="8"/>
  <c r="S69" i="8" s="1"/>
  <c r="V69" i="8" s="1"/>
  <c r="N69" i="8"/>
  <c r="O69" i="8"/>
  <c r="P69" i="8"/>
  <c r="Q69" i="8"/>
  <c r="R69" i="8"/>
  <c r="U69" i="8"/>
  <c r="L70" i="8"/>
  <c r="M70" i="8"/>
  <c r="N70" i="8"/>
  <c r="O70" i="8"/>
  <c r="P70" i="8"/>
  <c r="Q70" i="8"/>
  <c r="R70" i="8"/>
  <c r="U70" i="8"/>
  <c r="L71" i="8"/>
  <c r="M71" i="8"/>
  <c r="N71" i="8"/>
  <c r="O71" i="8"/>
  <c r="P71" i="8"/>
  <c r="Q71" i="8"/>
  <c r="R71" i="8"/>
  <c r="U71" i="8"/>
  <c r="L72" i="8"/>
  <c r="M72" i="8"/>
  <c r="N72" i="8"/>
  <c r="O72" i="8"/>
  <c r="P72" i="8"/>
  <c r="Q72" i="8"/>
  <c r="R72" i="8"/>
  <c r="V72" i="8" s="1"/>
  <c r="S72" i="8"/>
  <c r="T72" i="8"/>
  <c r="U72" i="8"/>
  <c r="L73" i="8"/>
  <c r="M73" i="8"/>
  <c r="N73" i="8"/>
  <c r="O73" i="8"/>
  <c r="P73" i="8"/>
  <c r="Q73" i="8"/>
  <c r="R73" i="8"/>
  <c r="T73" i="8"/>
  <c r="L74" i="8"/>
  <c r="M74" i="8"/>
  <c r="S74" i="8" s="1"/>
  <c r="N74" i="8"/>
  <c r="O74" i="8"/>
  <c r="P74" i="8"/>
  <c r="Q74" i="8"/>
  <c r="R74" i="8"/>
  <c r="U74" i="8"/>
  <c r="V74" i="8"/>
  <c r="L75" i="8"/>
  <c r="M75" i="8"/>
  <c r="N75" i="8"/>
  <c r="O75" i="8"/>
  <c r="P75" i="8"/>
  <c r="Q75" i="8"/>
  <c r="R75" i="8"/>
  <c r="S75" i="8"/>
  <c r="T75" i="8"/>
  <c r="U75" i="8"/>
  <c r="V75" i="8"/>
  <c r="L76" i="8"/>
  <c r="M76" i="8"/>
  <c r="N76" i="8"/>
  <c r="O76" i="8"/>
  <c r="P76" i="8"/>
  <c r="U76" i="8" s="1"/>
  <c r="Q76" i="8"/>
  <c r="R76" i="8"/>
  <c r="S76" i="8"/>
  <c r="V76" i="8" s="1"/>
  <c r="T76" i="8"/>
  <c r="L77" i="8"/>
  <c r="M77" i="8"/>
  <c r="S77" i="8" s="1"/>
  <c r="V77" i="8" s="1"/>
  <c r="N77" i="8"/>
  <c r="O77" i="8"/>
  <c r="P77" i="8"/>
  <c r="U77" i="8" s="1"/>
  <c r="Q77" i="8"/>
  <c r="R77" i="8"/>
  <c r="L78" i="8"/>
  <c r="M78" i="8"/>
  <c r="N78" i="8"/>
  <c r="O78" i="8"/>
  <c r="P78" i="8"/>
  <c r="Q78" i="8"/>
  <c r="R78" i="8"/>
  <c r="U78" i="8"/>
  <c r="L79" i="8"/>
  <c r="M79" i="8"/>
  <c r="N79" i="8"/>
  <c r="O79" i="8"/>
  <c r="P79" i="8"/>
  <c r="Q79" i="8"/>
  <c r="R79" i="8"/>
  <c r="U79" i="8"/>
  <c r="L80" i="8"/>
  <c r="M80" i="8"/>
  <c r="N80" i="8"/>
  <c r="O80" i="8"/>
  <c r="P80" i="8"/>
  <c r="Q80" i="8"/>
  <c r="R80" i="8"/>
  <c r="V80" i="8" s="1"/>
  <c r="S80" i="8"/>
  <c r="T80" i="8"/>
  <c r="U80" i="8"/>
  <c r="L81" i="8"/>
  <c r="M81" i="8"/>
  <c r="N81" i="8"/>
  <c r="O81" i="8"/>
  <c r="P81" i="8"/>
  <c r="Q81" i="8"/>
  <c r="R81" i="8"/>
  <c r="T81" i="8"/>
  <c r="L82" i="8"/>
  <c r="M82" i="8"/>
  <c r="S82" i="8" s="1"/>
  <c r="N82" i="8"/>
  <c r="O82" i="8"/>
  <c r="P82" i="8"/>
  <c r="Q82" i="8"/>
  <c r="R82" i="8"/>
  <c r="T82" i="8"/>
  <c r="U82" i="8"/>
  <c r="V82" i="8"/>
  <c r="L83" i="8"/>
  <c r="M83" i="8"/>
  <c r="N83" i="8"/>
  <c r="O83" i="8"/>
  <c r="P83" i="8"/>
  <c r="Q83" i="8"/>
  <c r="R83" i="8"/>
  <c r="S83" i="8"/>
  <c r="T83" i="8"/>
  <c r="U83" i="8"/>
  <c r="V83" i="8"/>
  <c r="L84" i="8"/>
  <c r="M84" i="8"/>
  <c r="N84" i="8"/>
  <c r="O84" i="8"/>
  <c r="P84" i="8"/>
  <c r="U84" i="8" s="1"/>
  <c r="Q84" i="8"/>
  <c r="R84" i="8"/>
  <c r="S84" i="8"/>
  <c r="V84" i="8" s="1"/>
  <c r="T84" i="8"/>
  <c r="L85" i="8"/>
  <c r="M85" i="8"/>
  <c r="S85" i="8" s="1"/>
  <c r="V85" i="8" s="1"/>
  <c r="N85" i="8"/>
  <c r="O85" i="8"/>
  <c r="P85" i="8"/>
  <c r="Q85" i="8"/>
  <c r="R85" i="8"/>
  <c r="U85" i="8"/>
  <c r="L86" i="8"/>
  <c r="M86" i="8"/>
  <c r="N86" i="8"/>
  <c r="O86" i="8"/>
  <c r="P86" i="8"/>
  <c r="Q86" i="8"/>
  <c r="R86" i="8"/>
  <c r="U86" i="8"/>
  <c r="L87" i="8"/>
  <c r="M87" i="8"/>
  <c r="N87" i="8"/>
  <c r="O87" i="8"/>
  <c r="P87" i="8"/>
  <c r="Q87" i="8"/>
  <c r="R87" i="8"/>
  <c r="U87" i="8"/>
  <c r="L88" i="8"/>
  <c r="M88" i="8"/>
  <c r="N88" i="8"/>
  <c r="O88" i="8"/>
  <c r="P88" i="8"/>
  <c r="Q88" i="8"/>
  <c r="R88" i="8"/>
  <c r="V88" i="8" s="1"/>
  <c r="S88" i="8"/>
  <c r="T88" i="8"/>
  <c r="U88" i="8"/>
  <c r="L89" i="8"/>
  <c r="M89" i="8"/>
  <c r="N89" i="8"/>
  <c r="O89" i="8"/>
  <c r="P89" i="8"/>
  <c r="Q89" i="8"/>
  <c r="R89" i="8"/>
  <c r="T89" i="8"/>
  <c r="L90" i="8"/>
  <c r="M90" i="8"/>
  <c r="S90" i="8" s="1"/>
  <c r="N90" i="8"/>
  <c r="O90" i="8"/>
  <c r="P90" i="8"/>
  <c r="Q90" i="8"/>
  <c r="R90" i="8"/>
  <c r="U90" i="8"/>
  <c r="V90" i="8"/>
  <c r="L91" i="8"/>
  <c r="M91" i="8"/>
  <c r="N91" i="8"/>
  <c r="O91" i="8"/>
  <c r="P91" i="8"/>
  <c r="Q91" i="8"/>
  <c r="R91" i="8"/>
  <c r="S91" i="8"/>
  <c r="T91" i="8"/>
  <c r="U91" i="8"/>
  <c r="V91" i="8"/>
  <c r="L92" i="8"/>
  <c r="M92" i="8"/>
  <c r="N92" i="8"/>
  <c r="O92" i="8"/>
  <c r="P92" i="8"/>
  <c r="U92" i="8" s="1"/>
  <c r="Q92" i="8"/>
  <c r="R92" i="8"/>
  <c r="S92" i="8"/>
  <c r="V92" i="8" s="1"/>
  <c r="T92" i="8"/>
  <c r="L93" i="8"/>
  <c r="M93" i="8"/>
  <c r="S93" i="8" s="1"/>
  <c r="V93" i="8" s="1"/>
  <c r="N93" i="8"/>
  <c r="O93" i="8"/>
  <c r="P93" i="8"/>
  <c r="Q93" i="8"/>
  <c r="R93" i="8"/>
  <c r="U93" i="8"/>
  <c r="L94" i="8"/>
  <c r="M94" i="8"/>
  <c r="N94" i="8"/>
  <c r="O94" i="8"/>
  <c r="P94" i="8"/>
  <c r="Q94" i="8"/>
  <c r="R94" i="8"/>
  <c r="U94" i="8"/>
  <c r="L95" i="8"/>
  <c r="M95" i="8"/>
  <c r="N95" i="8"/>
  <c r="O95" i="8"/>
  <c r="P95" i="8"/>
  <c r="Q95" i="8"/>
  <c r="R95" i="8"/>
  <c r="U95" i="8"/>
  <c r="L96" i="8"/>
  <c r="M96" i="8"/>
  <c r="N96" i="8"/>
  <c r="O96" i="8"/>
  <c r="P96" i="8"/>
  <c r="Q96" i="8"/>
  <c r="R96" i="8"/>
  <c r="V96" i="8" s="1"/>
  <c r="S96" i="8"/>
  <c r="T96" i="8"/>
  <c r="U96" i="8"/>
  <c r="L97" i="8"/>
  <c r="M97" i="8"/>
  <c r="N97" i="8"/>
  <c r="O97" i="8"/>
  <c r="P97" i="8"/>
  <c r="Q97" i="8"/>
  <c r="R97" i="8"/>
  <c r="T97" i="8"/>
  <c r="L98" i="8"/>
  <c r="M98" i="8"/>
  <c r="S98" i="8" s="1"/>
  <c r="N98" i="8"/>
  <c r="O98" i="8"/>
  <c r="P98" i="8"/>
  <c r="Q98" i="8"/>
  <c r="R98" i="8"/>
  <c r="T98" i="8"/>
  <c r="U98" i="8"/>
  <c r="V98" i="8"/>
  <c r="L99" i="8"/>
  <c r="M99" i="8"/>
  <c r="N99" i="8"/>
  <c r="O99" i="8"/>
  <c r="P99" i="8"/>
  <c r="Q99" i="8"/>
  <c r="R99" i="8"/>
  <c r="S99" i="8"/>
  <c r="T99" i="8"/>
  <c r="U99" i="8"/>
  <c r="V99" i="8"/>
  <c r="L100" i="8"/>
  <c r="M100" i="8"/>
  <c r="N100" i="8"/>
  <c r="O100" i="8"/>
  <c r="P100" i="8"/>
  <c r="U100" i="8" s="1"/>
  <c r="Q100" i="8"/>
  <c r="R100" i="8"/>
  <c r="S100" i="8"/>
  <c r="V100" i="8" s="1"/>
  <c r="T100" i="8"/>
  <c r="L101" i="8"/>
  <c r="M101" i="8"/>
  <c r="S101" i="8" s="1"/>
  <c r="V101" i="8" s="1"/>
  <c r="N101" i="8"/>
  <c r="O101" i="8"/>
  <c r="P101" i="8"/>
  <c r="Q101" i="8"/>
  <c r="R101" i="8"/>
  <c r="U101" i="8"/>
  <c r="L102" i="8"/>
  <c r="M102" i="8"/>
  <c r="N102" i="8"/>
  <c r="O102" i="8"/>
  <c r="P102" i="8"/>
  <c r="Q102" i="8"/>
  <c r="R102" i="8"/>
  <c r="U102" i="8"/>
  <c r="L103" i="8"/>
  <c r="M103" i="8"/>
  <c r="N103" i="8"/>
  <c r="O103" i="8"/>
  <c r="P103" i="8"/>
  <c r="Q103" i="8"/>
  <c r="R103" i="8"/>
  <c r="U103" i="8"/>
  <c r="L104" i="8"/>
  <c r="M104" i="8"/>
  <c r="N104" i="8"/>
  <c r="O104" i="8"/>
  <c r="P104" i="8"/>
  <c r="Q104" i="8"/>
  <c r="R104" i="8"/>
  <c r="V104" i="8" s="1"/>
  <c r="S104" i="8"/>
  <c r="T104" i="8"/>
  <c r="U104" i="8"/>
  <c r="L105" i="8"/>
  <c r="M105" i="8"/>
  <c r="N105" i="8"/>
  <c r="O105" i="8"/>
  <c r="P105" i="8"/>
  <c r="Q105" i="8"/>
  <c r="R105" i="8"/>
  <c r="T105" i="8"/>
  <c r="L106" i="8"/>
  <c r="M106" i="8"/>
  <c r="S106" i="8" s="1"/>
  <c r="N106" i="8"/>
  <c r="O106" i="8"/>
  <c r="P106" i="8"/>
  <c r="Q106" i="8"/>
  <c r="R106" i="8"/>
  <c r="U106" i="8"/>
  <c r="V106" i="8"/>
  <c r="L107" i="8"/>
  <c r="M107" i="8"/>
  <c r="N107" i="8"/>
  <c r="O107" i="8"/>
  <c r="P107" i="8"/>
  <c r="Q107" i="8"/>
  <c r="R107" i="8"/>
  <c r="V107" i="8" s="1"/>
  <c r="S107" i="8"/>
  <c r="T107" i="8"/>
  <c r="U107" i="8"/>
  <c r="L108" i="8"/>
  <c r="M108" i="8"/>
  <c r="N108" i="8"/>
  <c r="O108" i="8"/>
  <c r="P108" i="8"/>
  <c r="U108" i="8" s="1"/>
  <c r="Q108" i="8"/>
  <c r="R108" i="8"/>
  <c r="S108" i="8"/>
  <c r="V108" i="8" s="1"/>
  <c r="T108" i="8"/>
  <c r="L109" i="8"/>
  <c r="M109" i="8"/>
  <c r="S109" i="8" s="1"/>
  <c r="V109" i="8" s="1"/>
  <c r="N109" i="8"/>
  <c r="O109" i="8"/>
  <c r="P109" i="8"/>
  <c r="Q109" i="8"/>
  <c r="R109" i="8"/>
  <c r="U109" i="8"/>
  <c r="L110" i="8"/>
  <c r="M110" i="8"/>
  <c r="N110" i="8"/>
  <c r="O110" i="8"/>
  <c r="P110" i="8"/>
  <c r="Q110" i="8"/>
  <c r="R110" i="8"/>
  <c r="U110" i="8"/>
  <c r="L111" i="8"/>
  <c r="M111" i="8"/>
  <c r="N111" i="8"/>
  <c r="O111" i="8"/>
  <c r="P111" i="8"/>
  <c r="Q111" i="8"/>
  <c r="R111" i="8"/>
  <c r="U111" i="8"/>
  <c r="L112" i="8"/>
  <c r="M112" i="8"/>
  <c r="N112" i="8"/>
  <c r="O112" i="8"/>
  <c r="P112" i="8"/>
  <c r="Q112" i="8"/>
  <c r="R112" i="8"/>
  <c r="V112" i="8" s="1"/>
  <c r="S112" i="8"/>
  <c r="T112" i="8"/>
  <c r="U112" i="8"/>
  <c r="L113" i="8"/>
  <c r="M113" i="8"/>
  <c r="N113" i="8"/>
  <c r="O113" i="8"/>
  <c r="P113" i="8"/>
  <c r="Q113" i="8"/>
  <c r="R113" i="8"/>
  <c r="T113" i="8"/>
  <c r="L114" i="8"/>
  <c r="M114" i="8"/>
  <c r="S114" i="8" s="1"/>
  <c r="N114" i="8"/>
  <c r="O114" i="8"/>
  <c r="P114" i="8"/>
  <c r="Q114" i="8"/>
  <c r="R114" i="8"/>
  <c r="T114" i="8"/>
  <c r="U114" i="8"/>
  <c r="V114" i="8"/>
  <c r="L115" i="8"/>
  <c r="M115" i="8"/>
  <c r="N115" i="8"/>
  <c r="O115" i="8"/>
  <c r="P115" i="8"/>
  <c r="Q115" i="8"/>
  <c r="R115" i="8"/>
  <c r="S115" i="8"/>
  <c r="T115" i="8"/>
  <c r="U115" i="8"/>
  <c r="V115" i="8"/>
  <c r="L116" i="8"/>
  <c r="M116" i="8"/>
  <c r="N116" i="8"/>
  <c r="O116" i="8"/>
  <c r="P116" i="8"/>
  <c r="U116" i="8" s="1"/>
  <c r="Q116" i="8"/>
  <c r="R116" i="8"/>
  <c r="S116" i="8"/>
  <c r="V116" i="8" s="1"/>
  <c r="T116" i="8"/>
  <c r="L117" i="8"/>
  <c r="M117" i="8"/>
  <c r="S117" i="8" s="1"/>
  <c r="V117" i="8" s="1"/>
  <c r="N117" i="8"/>
  <c r="O117" i="8"/>
  <c r="P117" i="8"/>
  <c r="Q117" i="8"/>
  <c r="R117" i="8"/>
  <c r="U117" i="8"/>
  <c r="L118" i="8"/>
  <c r="M118" i="8"/>
  <c r="N118" i="8"/>
  <c r="O118" i="8"/>
  <c r="P118" i="8"/>
  <c r="Q118" i="8"/>
  <c r="R118" i="8"/>
  <c r="U118" i="8"/>
  <c r="L119" i="8"/>
  <c r="M119" i="8"/>
  <c r="N119" i="8"/>
  <c r="O119" i="8"/>
  <c r="P119" i="8"/>
  <c r="Q119" i="8"/>
  <c r="R119" i="8"/>
  <c r="U119" i="8"/>
  <c r="L120" i="8"/>
  <c r="M120" i="8"/>
  <c r="N120" i="8"/>
  <c r="O120" i="8"/>
  <c r="P120" i="8"/>
  <c r="Q120" i="8"/>
  <c r="R120" i="8"/>
  <c r="V120" i="8" s="1"/>
  <c r="S120" i="8"/>
  <c r="T120" i="8"/>
  <c r="U120" i="8"/>
  <c r="L121" i="8"/>
  <c r="M121" i="8"/>
  <c r="N121" i="8"/>
  <c r="O121" i="8"/>
  <c r="P121" i="8"/>
  <c r="Q121" i="8"/>
  <c r="R121" i="8"/>
  <c r="T121" i="8"/>
  <c r="L122" i="8"/>
  <c r="M122" i="8"/>
  <c r="S122" i="8" s="1"/>
  <c r="N122" i="8"/>
  <c r="O122" i="8"/>
  <c r="P122" i="8"/>
  <c r="Q122" i="8"/>
  <c r="R122" i="8"/>
  <c r="U122" i="8"/>
  <c r="V122" i="8"/>
  <c r="L123" i="8"/>
  <c r="M123" i="8"/>
  <c r="N123" i="8"/>
  <c r="O123" i="8"/>
  <c r="P123" i="8"/>
  <c r="Q123" i="8"/>
  <c r="R123" i="8"/>
  <c r="V123" i="8" s="1"/>
  <c r="S123" i="8"/>
  <c r="T123" i="8"/>
  <c r="U123" i="8"/>
  <c r="L124" i="8"/>
  <c r="M124" i="8"/>
  <c r="N124" i="8"/>
  <c r="O124" i="8"/>
  <c r="P124" i="8"/>
  <c r="U124" i="8" s="1"/>
  <c r="Q124" i="8"/>
  <c r="R124" i="8"/>
  <c r="S124" i="8"/>
  <c r="V124" i="8" s="1"/>
  <c r="T124" i="8"/>
  <c r="L125" i="8"/>
  <c r="M125" i="8"/>
  <c r="S125" i="8" s="1"/>
  <c r="V125" i="8" s="1"/>
  <c r="N125" i="8"/>
  <c r="O125" i="8"/>
  <c r="P125" i="8"/>
  <c r="Q125" i="8"/>
  <c r="R125" i="8"/>
  <c r="U125" i="8"/>
  <c r="L126" i="8"/>
  <c r="M126" i="8"/>
  <c r="N126" i="8"/>
  <c r="O126" i="8"/>
  <c r="P126" i="8"/>
  <c r="Q126" i="8"/>
  <c r="R126" i="8"/>
  <c r="U126" i="8"/>
  <c r="L127" i="8"/>
  <c r="M127" i="8"/>
  <c r="N127" i="8"/>
  <c r="O127" i="8"/>
  <c r="P127" i="8"/>
  <c r="Q127" i="8"/>
  <c r="R127" i="8"/>
  <c r="U127" i="8"/>
  <c r="L128" i="8"/>
  <c r="M128" i="8"/>
  <c r="N128" i="8"/>
  <c r="O128" i="8"/>
  <c r="P128" i="8"/>
  <c r="Q128" i="8"/>
  <c r="R128" i="8"/>
  <c r="V128" i="8" s="1"/>
  <c r="S128" i="8"/>
  <c r="T128" i="8"/>
  <c r="U128" i="8"/>
  <c r="L129" i="8"/>
  <c r="M129" i="8"/>
  <c r="N129" i="8"/>
  <c r="O129" i="8"/>
  <c r="P129" i="8"/>
  <c r="Q129" i="8"/>
  <c r="R129" i="8"/>
  <c r="T129" i="8"/>
  <c r="L130" i="8"/>
  <c r="M130" i="8"/>
  <c r="S130" i="8" s="1"/>
  <c r="N130" i="8"/>
  <c r="O130" i="8"/>
  <c r="P130" i="8"/>
  <c r="Q130" i="8"/>
  <c r="R130" i="8"/>
  <c r="T130" i="8"/>
  <c r="U130" i="8"/>
  <c r="V130" i="8"/>
  <c r="L131" i="8"/>
  <c r="M131" i="8"/>
  <c r="N131" i="8"/>
  <c r="O131" i="8"/>
  <c r="P131" i="8"/>
  <c r="Q131" i="8"/>
  <c r="R131" i="8"/>
  <c r="S131" i="8"/>
  <c r="T131" i="8"/>
  <c r="U131" i="8"/>
  <c r="V131" i="8"/>
  <c r="L132" i="8"/>
  <c r="M132" i="8"/>
  <c r="N132" i="8"/>
  <c r="O132" i="8"/>
  <c r="P132" i="8"/>
  <c r="U132" i="8" s="1"/>
  <c r="Q132" i="8"/>
  <c r="R132" i="8"/>
  <c r="S132" i="8"/>
  <c r="V132" i="8" s="1"/>
  <c r="T132" i="8"/>
  <c r="L133" i="8"/>
  <c r="M133" i="8"/>
  <c r="S133" i="8" s="1"/>
  <c r="V133" i="8" s="1"/>
  <c r="N133" i="8"/>
  <c r="O133" i="8"/>
  <c r="P133" i="8"/>
  <c r="Q133" i="8"/>
  <c r="R133" i="8"/>
  <c r="U133" i="8"/>
  <c r="L134" i="8"/>
  <c r="M134" i="8"/>
  <c r="S134" i="8" s="1"/>
  <c r="N134" i="8"/>
  <c r="O134" i="8"/>
  <c r="P134" i="8"/>
  <c r="U134" i="8" s="1"/>
  <c r="Q134" i="8"/>
  <c r="R134" i="8"/>
  <c r="L135" i="8"/>
  <c r="M135" i="8"/>
  <c r="N135" i="8"/>
  <c r="O135" i="8"/>
  <c r="P135" i="8"/>
  <c r="U135" i="8" s="1"/>
  <c r="Q135" i="8"/>
  <c r="R135" i="8"/>
  <c r="L136" i="8"/>
  <c r="M136" i="8"/>
  <c r="N136" i="8"/>
  <c r="O136" i="8"/>
  <c r="P136" i="8"/>
  <c r="Q136" i="8"/>
  <c r="R136" i="8"/>
  <c r="S136" i="8"/>
  <c r="V136" i="8" s="1"/>
  <c r="T136" i="8"/>
  <c r="U136" i="8"/>
  <c r="L137" i="8"/>
  <c r="M137" i="8"/>
  <c r="N137" i="8"/>
  <c r="O137" i="8"/>
  <c r="P137" i="8"/>
  <c r="U137" i="8" s="1"/>
  <c r="Q137" i="8"/>
  <c r="R137" i="8"/>
  <c r="T137" i="8"/>
  <c r="L138" i="8"/>
  <c r="M138" i="8"/>
  <c r="N138" i="8"/>
  <c r="O138" i="8"/>
  <c r="P138" i="8"/>
  <c r="U138" i="8" s="1"/>
  <c r="Q138" i="8"/>
  <c r="R138" i="8"/>
  <c r="T138" i="8"/>
  <c r="L139" i="8"/>
  <c r="M139" i="8"/>
  <c r="S139" i="8" s="1"/>
  <c r="V139" i="8" s="1"/>
  <c r="N139" i="8"/>
  <c r="O139" i="8"/>
  <c r="P139" i="8"/>
  <c r="Q139" i="8"/>
  <c r="R139" i="8"/>
  <c r="U139" i="8"/>
  <c r="L140" i="8"/>
  <c r="M140" i="8"/>
  <c r="N140" i="8"/>
  <c r="O140" i="8"/>
  <c r="P140" i="8"/>
  <c r="U140" i="8" s="1"/>
  <c r="Q140" i="8"/>
  <c r="R140" i="8"/>
  <c r="V140" i="8" s="1"/>
  <c r="S140" i="8"/>
  <c r="T140" i="8"/>
  <c r="L141" i="8"/>
  <c r="M141" i="8"/>
  <c r="N141" i="8"/>
  <c r="O141" i="8"/>
  <c r="P141" i="8"/>
  <c r="U141" i="8" s="1"/>
  <c r="Q141" i="8"/>
  <c r="R141" i="8"/>
  <c r="T141" i="8"/>
  <c r="L142" i="8"/>
  <c r="M142" i="8"/>
  <c r="S142" i="8" s="1"/>
  <c r="N142" i="8"/>
  <c r="O142" i="8"/>
  <c r="P142" i="8"/>
  <c r="Q142" i="8"/>
  <c r="R142" i="8"/>
  <c r="U142" i="8"/>
  <c r="L143" i="8"/>
  <c r="M143" i="8"/>
  <c r="N143" i="8"/>
  <c r="O143" i="8"/>
  <c r="P143" i="8"/>
  <c r="Q143" i="8"/>
  <c r="R143" i="8"/>
  <c r="U143" i="8"/>
  <c r="L144" i="8"/>
  <c r="M144" i="8"/>
  <c r="S144" i="8" s="1"/>
  <c r="N144" i="8"/>
  <c r="O144" i="8"/>
  <c r="P144" i="8"/>
  <c r="Q144" i="8"/>
  <c r="R144" i="8"/>
  <c r="V144" i="8" s="1"/>
  <c r="U144" i="8"/>
  <c r="L145" i="8"/>
  <c r="M145" i="8"/>
  <c r="N145" i="8"/>
  <c r="O145" i="8"/>
  <c r="P145" i="8"/>
  <c r="U145" i="8" s="1"/>
  <c r="Q145" i="8"/>
  <c r="R145" i="8"/>
  <c r="S145" i="8"/>
  <c r="T145" i="8"/>
  <c r="L146" i="8"/>
  <c r="M146" i="8"/>
  <c r="N146" i="8"/>
  <c r="O146" i="8"/>
  <c r="P146" i="8"/>
  <c r="U146" i="8" s="1"/>
  <c r="Q146" i="8"/>
  <c r="R146" i="8"/>
  <c r="L147" i="8"/>
  <c r="M147" i="8"/>
  <c r="S147" i="8" s="1"/>
  <c r="V147" i="8" s="1"/>
  <c r="N147" i="8"/>
  <c r="O147" i="8"/>
  <c r="P147" i="8"/>
  <c r="Q147" i="8"/>
  <c r="R147" i="8"/>
  <c r="T147" i="8"/>
  <c r="U147" i="8"/>
  <c r="L148" i="8"/>
  <c r="M148" i="8"/>
  <c r="N148" i="8"/>
  <c r="O148" i="8"/>
  <c r="P148" i="8"/>
  <c r="U148" i="8" s="1"/>
  <c r="Q148" i="8"/>
  <c r="R148" i="8"/>
  <c r="S148" i="8"/>
  <c r="T148" i="8"/>
  <c r="V148" i="8"/>
  <c r="L149" i="8"/>
  <c r="M149" i="8"/>
  <c r="N149" i="8"/>
  <c r="O149" i="8"/>
  <c r="P149" i="8"/>
  <c r="U149" i="8" s="1"/>
  <c r="Q149" i="8"/>
  <c r="R149" i="8"/>
  <c r="S149" i="8"/>
  <c r="V149" i="8" s="1"/>
  <c r="T149" i="8"/>
  <c r="L150" i="8"/>
  <c r="M150" i="8"/>
  <c r="S150" i="8" s="1"/>
  <c r="V150" i="8" s="1"/>
  <c r="N150" i="8"/>
  <c r="O150" i="8"/>
  <c r="P150" i="8"/>
  <c r="U150" i="8" s="1"/>
  <c r="Q150" i="8"/>
  <c r="R150" i="8"/>
  <c r="T150" i="8"/>
  <c r="L151" i="8"/>
  <c r="M151" i="8"/>
  <c r="T151" i="8" s="1"/>
  <c r="N151" i="8"/>
  <c r="O151" i="8"/>
  <c r="P151" i="8"/>
  <c r="Q151" i="8"/>
  <c r="R151" i="8"/>
  <c r="U151" i="8"/>
  <c r="L152" i="8"/>
  <c r="M152" i="8"/>
  <c r="N152" i="8"/>
  <c r="O152" i="8"/>
  <c r="P152" i="8"/>
  <c r="U152" i="8" s="1"/>
  <c r="Q152" i="8"/>
  <c r="R152" i="8"/>
  <c r="V152" i="8" s="1"/>
  <c r="S152" i="8"/>
  <c r="T152" i="8"/>
  <c r="L153" i="8"/>
  <c r="M153" i="8"/>
  <c r="S153" i="8" s="1"/>
  <c r="N153" i="8"/>
  <c r="O153" i="8"/>
  <c r="P153" i="8"/>
  <c r="U153" i="8" s="1"/>
  <c r="Q153" i="8"/>
  <c r="R153" i="8"/>
  <c r="T153" i="8"/>
  <c r="L154" i="8"/>
  <c r="M154" i="8"/>
  <c r="S154" i="8" s="1"/>
  <c r="N154" i="8"/>
  <c r="O154" i="8"/>
  <c r="P154" i="8"/>
  <c r="Q154" i="8"/>
  <c r="R154" i="8"/>
  <c r="V154" i="8" s="1"/>
  <c r="T154" i="8"/>
  <c r="U154" i="8"/>
  <c r="L155" i="8"/>
  <c r="M155" i="8"/>
  <c r="N155" i="8"/>
  <c r="O155" i="8"/>
  <c r="P155" i="8"/>
  <c r="Q155" i="8"/>
  <c r="R155" i="8"/>
  <c r="V155" i="8" s="1"/>
  <c r="S155" i="8"/>
  <c r="T155" i="8"/>
  <c r="U155" i="8"/>
  <c r="L156" i="8"/>
  <c r="M156" i="8"/>
  <c r="N156" i="8"/>
  <c r="O156" i="8"/>
  <c r="P156" i="8"/>
  <c r="U156" i="8" s="1"/>
  <c r="Q156" i="8"/>
  <c r="R156" i="8"/>
  <c r="T156" i="8"/>
  <c r="L157" i="8"/>
  <c r="M157" i="8"/>
  <c r="N157" i="8"/>
  <c r="O157" i="8"/>
  <c r="P157" i="8"/>
  <c r="Q157" i="8"/>
  <c r="R157" i="8"/>
  <c r="S157" i="8"/>
  <c r="V157" i="8" s="1"/>
  <c r="T157" i="8"/>
  <c r="U157" i="8"/>
  <c r="L158" i="8"/>
  <c r="M158" i="8"/>
  <c r="N158" i="8"/>
  <c r="O158" i="8"/>
  <c r="P158" i="8"/>
  <c r="U158" i="8" s="1"/>
  <c r="Q158" i="8"/>
  <c r="R158" i="8"/>
  <c r="T158" i="8"/>
  <c r="L159" i="8"/>
  <c r="M159" i="8"/>
  <c r="T159" i="8" s="1"/>
  <c r="N159" i="8"/>
  <c r="O159" i="8"/>
  <c r="P159" i="8"/>
  <c r="U159" i="8" s="1"/>
  <c r="Q159" i="8"/>
  <c r="R159" i="8"/>
  <c r="L160" i="8"/>
  <c r="M160" i="8"/>
  <c r="N160" i="8"/>
  <c r="O160" i="8"/>
  <c r="P160" i="8"/>
  <c r="Q160" i="8"/>
  <c r="R160" i="8"/>
  <c r="S160" i="8"/>
  <c r="V160" i="8" s="1"/>
  <c r="T160" i="8"/>
  <c r="U160" i="8"/>
  <c r="L161" i="8"/>
  <c r="M161" i="8"/>
  <c r="N161" i="8"/>
  <c r="O161" i="8"/>
  <c r="P161" i="8"/>
  <c r="U161" i="8" s="1"/>
  <c r="Q161" i="8"/>
  <c r="R161" i="8"/>
  <c r="T161" i="8"/>
  <c r="L162" i="8"/>
  <c r="M162" i="8"/>
  <c r="N162" i="8"/>
  <c r="O162" i="8"/>
  <c r="P162" i="8"/>
  <c r="U162" i="8" s="1"/>
  <c r="Q162" i="8"/>
  <c r="R162" i="8"/>
  <c r="L163" i="8"/>
  <c r="M163" i="8"/>
  <c r="S163" i="8" s="1"/>
  <c r="V163" i="8" s="1"/>
  <c r="N163" i="8"/>
  <c r="O163" i="8"/>
  <c r="P163" i="8"/>
  <c r="Q163" i="8"/>
  <c r="R163" i="8"/>
  <c r="T163" i="8"/>
  <c r="U163" i="8"/>
  <c r="L164" i="8"/>
  <c r="M164" i="8"/>
  <c r="N164" i="8"/>
  <c r="O164" i="8"/>
  <c r="P164" i="8"/>
  <c r="U164" i="8" s="1"/>
  <c r="Q164" i="8"/>
  <c r="R164" i="8"/>
  <c r="S164" i="8"/>
  <c r="T164" i="8"/>
  <c r="V164" i="8"/>
  <c r="L165" i="8"/>
  <c r="M165" i="8"/>
  <c r="N165" i="8"/>
  <c r="O165" i="8"/>
  <c r="P165" i="8"/>
  <c r="U165" i="8" s="1"/>
  <c r="Q165" i="8"/>
  <c r="R165" i="8"/>
  <c r="S165" i="8"/>
  <c r="V165" i="8" s="1"/>
  <c r="T165" i="8"/>
  <c r="L166" i="8"/>
  <c r="M166" i="8"/>
  <c r="S166" i="8" s="1"/>
  <c r="V166" i="8" s="1"/>
  <c r="N166" i="8"/>
  <c r="O166" i="8"/>
  <c r="P166" i="8"/>
  <c r="U166" i="8" s="1"/>
  <c r="Q166" i="8"/>
  <c r="R166" i="8"/>
  <c r="T166" i="8"/>
  <c r="L167" i="8"/>
  <c r="M167" i="8"/>
  <c r="T167" i="8" s="1"/>
  <c r="N167" i="8"/>
  <c r="O167" i="8"/>
  <c r="P167" i="8"/>
  <c r="Q167" i="8"/>
  <c r="R167" i="8"/>
  <c r="U167" i="8"/>
  <c r="L168" i="8"/>
  <c r="M168" i="8"/>
  <c r="N168" i="8"/>
  <c r="O168" i="8"/>
  <c r="P168" i="8"/>
  <c r="U168" i="8" s="1"/>
  <c r="Q168" i="8"/>
  <c r="R168" i="8"/>
  <c r="V168" i="8" s="1"/>
  <c r="S168" i="8"/>
  <c r="T168" i="8"/>
  <c r="L169" i="8"/>
  <c r="M169" i="8"/>
  <c r="S169" i="8" s="1"/>
  <c r="N169" i="8"/>
  <c r="O169" i="8"/>
  <c r="P169" i="8"/>
  <c r="U169" i="8" s="1"/>
  <c r="Q169" i="8"/>
  <c r="R169" i="8"/>
  <c r="T169" i="8"/>
  <c r="L170" i="8"/>
  <c r="M170" i="8"/>
  <c r="S170" i="8" s="1"/>
  <c r="N170" i="8"/>
  <c r="O170" i="8"/>
  <c r="P170" i="8"/>
  <c r="Q170" i="8"/>
  <c r="R170" i="8"/>
  <c r="V170" i="8" s="1"/>
  <c r="T170" i="8"/>
  <c r="U170" i="8"/>
  <c r="L171" i="8"/>
  <c r="M171" i="8"/>
  <c r="N171" i="8"/>
  <c r="O171" i="8"/>
  <c r="P171" i="8"/>
  <c r="Q171" i="8"/>
  <c r="R171" i="8"/>
  <c r="V171" i="8" s="1"/>
  <c r="S171" i="8"/>
  <c r="T171" i="8"/>
  <c r="U171" i="8"/>
  <c r="L172" i="8"/>
  <c r="M172" i="8"/>
  <c r="N172" i="8"/>
  <c r="O172" i="8"/>
  <c r="P172" i="8"/>
  <c r="U172" i="8" s="1"/>
  <c r="Q172" i="8"/>
  <c r="R172" i="8"/>
  <c r="T172" i="8"/>
  <c r="L173" i="8"/>
  <c r="M173" i="8"/>
  <c r="N173" i="8"/>
  <c r="O173" i="8"/>
  <c r="P173" i="8"/>
  <c r="Q173" i="8"/>
  <c r="R173" i="8"/>
  <c r="S173" i="8"/>
  <c r="V173" i="8" s="1"/>
  <c r="T173" i="8"/>
  <c r="U173" i="8"/>
  <c r="L174" i="8"/>
  <c r="M174" i="8"/>
  <c r="N174" i="8"/>
  <c r="O174" i="8"/>
  <c r="P174" i="8"/>
  <c r="U174" i="8" s="1"/>
  <c r="Q174" i="8"/>
  <c r="R174" i="8"/>
  <c r="T174" i="8"/>
  <c r="L175" i="8"/>
  <c r="M175" i="8"/>
  <c r="S175" i="8" s="1"/>
  <c r="V175" i="8" s="1"/>
  <c r="N175" i="8"/>
  <c r="O175" i="8"/>
  <c r="P175" i="8"/>
  <c r="Q175" i="8"/>
  <c r="R175" i="8"/>
  <c r="U175" i="8"/>
  <c r="L176" i="8"/>
  <c r="M176" i="8"/>
  <c r="N176" i="8"/>
  <c r="O176" i="8"/>
  <c r="P176" i="8"/>
  <c r="Q176" i="8"/>
  <c r="R176" i="8"/>
  <c r="V176" i="8" s="1"/>
  <c r="S176" i="8"/>
  <c r="T176" i="8"/>
  <c r="U176" i="8"/>
  <c r="L177" i="8"/>
  <c r="M177" i="8"/>
  <c r="N177" i="8"/>
  <c r="O177" i="8"/>
  <c r="P177" i="8"/>
  <c r="U177" i="8" s="1"/>
  <c r="Q177" i="8"/>
  <c r="R177" i="8"/>
  <c r="V177" i="8" s="1"/>
  <c r="S177" i="8"/>
  <c r="T177" i="8"/>
  <c r="L178" i="8"/>
  <c r="M178" i="8"/>
  <c r="S178" i="8" s="1"/>
  <c r="V178" i="8" s="1"/>
  <c r="N178" i="8"/>
  <c r="O178" i="8"/>
  <c r="P178" i="8"/>
  <c r="U178" i="8" s="1"/>
  <c r="Q178" i="8"/>
  <c r="R178" i="8"/>
  <c r="T178" i="8"/>
  <c r="L179" i="8"/>
  <c r="M179" i="8"/>
  <c r="S179" i="8" s="1"/>
  <c r="N179" i="8"/>
  <c r="O179" i="8"/>
  <c r="P179" i="8"/>
  <c r="Q179" i="8"/>
  <c r="R179" i="8"/>
  <c r="U179" i="8"/>
  <c r="L180" i="8"/>
  <c r="M180" i="8"/>
  <c r="S180" i="8" s="1"/>
  <c r="V180" i="8" s="1"/>
  <c r="N180" i="8"/>
  <c r="O180" i="8"/>
  <c r="P180" i="8"/>
  <c r="U180" i="8" s="1"/>
  <c r="Q180" i="8"/>
  <c r="R180" i="8"/>
  <c r="L181" i="8"/>
  <c r="M181" i="8"/>
  <c r="N181" i="8"/>
  <c r="O181" i="8"/>
  <c r="P181" i="8"/>
  <c r="Q181" i="8"/>
  <c r="R181" i="8"/>
  <c r="S181" i="8"/>
  <c r="V181" i="8" s="1"/>
  <c r="T181" i="8"/>
  <c r="U181" i="8"/>
  <c r="L182" i="8"/>
  <c r="M182" i="8"/>
  <c r="N182" i="8"/>
  <c r="O182" i="8"/>
  <c r="P182" i="8"/>
  <c r="U182" i="8" s="1"/>
  <c r="Q182" i="8"/>
  <c r="R182" i="8"/>
  <c r="T182" i="8"/>
  <c r="L183" i="8"/>
  <c r="M183" i="8"/>
  <c r="S183" i="8" s="1"/>
  <c r="V183" i="8" s="1"/>
  <c r="N183" i="8"/>
  <c r="O183" i="8"/>
  <c r="P183" i="8"/>
  <c r="Q183" i="8"/>
  <c r="R183" i="8"/>
  <c r="U183" i="8"/>
  <c r="L184" i="8"/>
  <c r="M184" i="8"/>
  <c r="N184" i="8"/>
  <c r="O184" i="8"/>
  <c r="P184" i="8"/>
  <c r="Q184" i="8"/>
  <c r="R184" i="8"/>
  <c r="V184" i="8" s="1"/>
  <c r="S184" i="8"/>
  <c r="T184" i="8"/>
  <c r="U184" i="8"/>
  <c r="L185" i="8"/>
  <c r="M185" i="8"/>
  <c r="N185" i="8"/>
  <c r="O185" i="8"/>
  <c r="P185" i="8"/>
  <c r="U185" i="8" s="1"/>
  <c r="Q185" i="8"/>
  <c r="R185" i="8"/>
  <c r="V185" i="8" s="1"/>
  <c r="S185" i="8"/>
  <c r="T185" i="8"/>
  <c r="L186" i="8"/>
  <c r="M186" i="8"/>
  <c r="S186" i="8" s="1"/>
  <c r="V186" i="8" s="1"/>
  <c r="N186" i="8"/>
  <c r="O186" i="8"/>
  <c r="P186" i="8"/>
  <c r="U186" i="8" s="1"/>
  <c r="Q186" i="8"/>
  <c r="R186" i="8"/>
  <c r="T186" i="8"/>
  <c r="L187" i="8"/>
  <c r="M187" i="8"/>
  <c r="S187" i="8" s="1"/>
  <c r="N187" i="8"/>
  <c r="O187" i="8"/>
  <c r="P187" i="8"/>
  <c r="Q187" i="8"/>
  <c r="R187" i="8"/>
  <c r="U187" i="8"/>
  <c r="L188" i="8"/>
  <c r="M188" i="8"/>
  <c r="S188" i="8" s="1"/>
  <c r="V188" i="8" s="1"/>
  <c r="N188" i="8"/>
  <c r="O188" i="8"/>
  <c r="P188" i="8"/>
  <c r="U188" i="8" s="1"/>
  <c r="Q188" i="8"/>
  <c r="R188" i="8"/>
  <c r="L189" i="8"/>
  <c r="M189" i="8"/>
  <c r="N189" i="8"/>
  <c r="O189" i="8"/>
  <c r="P189" i="8"/>
  <c r="Q189" i="8"/>
  <c r="R189" i="8"/>
  <c r="S189" i="8"/>
  <c r="V189" i="8" s="1"/>
  <c r="T189" i="8"/>
  <c r="U189" i="8"/>
  <c r="L190" i="8"/>
  <c r="M190" i="8"/>
  <c r="N190" i="8"/>
  <c r="O190" i="8"/>
  <c r="P190" i="8"/>
  <c r="U190" i="8" s="1"/>
  <c r="Q190" i="8"/>
  <c r="R190" i="8"/>
  <c r="T190" i="8"/>
  <c r="L191" i="8"/>
  <c r="M191" i="8"/>
  <c r="S191" i="8" s="1"/>
  <c r="V191" i="8" s="1"/>
  <c r="N191" i="8"/>
  <c r="O191" i="8"/>
  <c r="P191" i="8"/>
  <c r="Q191" i="8"/>
  <c r="R191" i="8"/>
  <c r="U191" i="8"/>
  <c r="L192" i="8"/>
  <c r="M192" i="8"/>
  <c r="S192" i="8" s="1"/>
  <c r="N192" i="8"/>
  <c r="O192" i="8"/>
  <c r="P192" i="8"/>
  <c r="Q192" i="8"/>
  <c r="R192" i="8"/>
  <c r="V192" i="8" s="1"/>
  <c r="T192" i="8"/>
  <c r="U192" i="8"/>
  <c r="L193" i="8"/>
  <c r="M193" i="8"/>
  <c r="N193" i="8"/>
  <c r="O193" i="8"/>
  <c r="P193" i="8"/>
  <c r="U193" i="8" s="1"/>
  <c r="Q193" i="8"/>
  <c r="R193" i="8"/>
  <c r="V193" i="8" s="1"/>
  <c r="S193" i="8"/>
  <c r="T193" i="8"/>
  <c r="L194" i="8"/>
  <c r="M194" i="8"/>
  <c r="S194" i="8" s="1"/>
  <c r="V194" i="8" s="1"/>
  <c r="N194" i="8"/>
  <c r="O194" i="8"/>
  <c r="P194" i="8"/>
  <c r="U194" i="8" s="1"/>
  <c r="Q194" i="8"/>
  <c r="R194" i="8"/>
  <c r="T194" i="8"/>
  <c r="L195" i="8"/>
  <c r="M195" i="8"/>
  <c r="S195" i="8" s="1"/>
  <c r="N195" i="8"/>
  <c r="O195" i="8"/>
  <c r="P195" i="8"/>
  <c r="Q195" i="8"/>
  <c r="R195" i="8"/>
  <c r="V195" i="8" s="1"/>
  <c r="U195" i="8"/>
  <c r="L196" i="8"/>
  <c r="M196" i="8"/>
  <c r="S196" i="8" s="1"/>
  <c r="V196" i="8" s="1"/>
  <c r="N196" i="8"/>
  <c r="O196" i="8"/>
  <c r="P196" i="8"/>
  <c r="U196" i="8" s="1"/>
  <c r="Q196" i="8"/>
  <c r="R196" i="8"/>
  <c r="L197" i="8"/>
  <c r="M197" i="8"/>
  <c r="N197" i="8"/>
  <c r="O197" i="8"/>
  <c r="P197" i="8"/>
  <c r="Q197" i="8"/>
  <c r="R197" i="8"/>
  <c r="S197" i="8"/>
  <c r="V197" i="8" s="1"/>
  <c r="T197" i="8"/>
  <c r="U197" i="8"/>
  <c r="L198" i="8"/>
  <c r="M198" i="8"/>
  <c r="N198" i="8"/>
  <c r="O198" i="8"/>
  <c r="P198" i="8"/>
  <c r="Q198" i="8"/>
  <c r="R198" i="8"/>
  <c r="T198" i="8"/>
  <c r="L199" i="8"/>
  <c r="M199" i="8"/>
  <c r="N199" i="8"/>
  <c r="O199" i="8"/>
  <c r="P199" i="8"/>
  <c r="Q199" i="8"/>
  <c r="R199" i="8"/>
  <c r="U199" i="8"/>
  <c r="L200" i="8"/>
  <c r="M200" i="8"/>
  <c r="N200" i="8"/>
  <c r="O200" i="8"/>
  <c r="P200" i="8"/>
  <c r="Q200" i="8"/>
  <c r="R200" i="8"/>
  <c r="V200" i="8" s="1"/>
  <c r="S200" i="8"/>
  <c r="T200" i="8"/>
  <c r="U200" i="8"/>
  <c r="L201" i="8"/>
  <c r="M201" i="8"/>
  <c r="N201" i="8"/>
  <c r="O201" i="8"/>
  <c r="P201" i="8"/>
  <c r="U201" i="8" s="1"/>
  <c r="Q201" i="8"/>
  <c r="R201" i="8"/>
  <c r="V201" i="8" s="1"/>
  <c r="S201" i="8"/>
  <c r="T201" i="8"/>
  <c r="L202" i="8"/>
  <c r="M202" i="8"/>
  <c r="S202" i="8" s="1"/>
  <c r="V202" i="8" s="1"/>
  <c r="N202" i="8"/>
  <c r="O202" i="8"/>
  <c r="P202" i="8"/>
  <c r="U202" i="8" s="1"/>
  <c r="Q202" i="8"/>
  <c r="R202" i="8"/>
  <c r="T202" i="8"/>
  <c r="L203" i="8"/>
  <c r="M203" i="8"/>
  <c r="S203" i="8" s="1"/>
  <c r="N203" i="8"/>
  <c r="O203" i="8"/>
  <c r="P203" i="8"/>
  <c r="Q203" i="8"/>
  <c r="R203" i="8"/>
  <c r="U203" i="8"/>
  <c r="L204" i="8"/>
  <c r="M204" i="8"/>
  <c r="S204" i="8" s="1"/>
  <c r="V204" i="8" s="1"/>
  <c r="N204" i="8"/>
  <c r="O204" i="8"/>
  <c r="P204" i="8"/>
  <c r="U204" i="8" s="1"/>
  <c r="Q204" i="8"/>
  <c r="R204" i="8"/>
  <c r="L205" i="8"/>
  <c r="M205" i="8"/>
  <c r="N205" i="8"/>
  <c r="O205" i="8"/>
  <c r="P205" i="8"/>
  <c r="Q205" i="8"/>
  <c r="R205" i="8"/>
  <c r="S205" i="8"/>
  <c r="V205" i="8" s="1"/>
  <c r="T205" i="8"/>
  <c r="U205" i="8"/>
  <c r="L206" i="8"/>
  <c r="M206" i="8"/>
  <c r="N206" i="8"/>
  <c r="O206" i="8"/>
  <c r="P206" i="8"/>
  <c r="Q206" i="8"/>
  <c r="R206" i="8"/>
  <c r="T206" i="8"/>
  <c r="L207" i="8"/>
  <c r="M207" i="8"/>
  <c r="N207" i="8"/>
  <c r="O207" i="8"/>
  <c r="P207" i="8"/>
  <c r="Q207" i="8"/>
  <c r="R207" i="8"/>
  <c r="U207" i="8"/>
  <c r="L208" i="8"/>
  <c r="M208" i="8"/>
  <c r="N208" i="8"/>
  <c r="O208" i="8"/>
  <c r="P208" i="8"/>
  <c r="Q208" i="8"/>
  <c r="R208" i="8"/>
  <c r="V208" i="8" s="1"/>
  <c r="S208" i="8"/>
  <c r="T208" i="8"/>
  <c r="U208" i="8"/>
  <c r="L209" i="8"/>
  <c r="M209" i="8"/>
  <c r="N209" i="8"/>
  <c r="O209" i="8"/>
  <c r="P209" i="8"/>
  <c r="U209" i="8" s="1"/>
  <c r="Q209" i="8"/>
  <c r="R209" i="8"/>
  <c r="V209" i="8" s="1"/>
  <c r="S209" i="8"/>
  <c r="T209" i="8"/>
  <c r="L210" i="8"/>
  <c r="M210" i="8"/>
  <c r="S210" i="8" s="1"/>
  <c r="V210" i="8" s="1"/>
  <c r="N210" i="8"/>
  <c r="O210" i="8"/>
  <c r="P210" i="8"/>
  <c r="U210" i="8" s="1"/>
  <c r="Q210" i="8"/>
  <c r="R210" i="8"/>
  <c r="T210" i="8"/>
  <c r="L211" i="8"/>
  <c r="M211" i="8"/>
  <c r="S211" i="8" s="1"/>
  <c r="N211" i="8"/>
  <c r="O211" i="8"/>
  <c r="P211" i="8"/>
  <c r="Q211" i="8"/>
  <c r="R211" i="8"/>
  <c r="U211" i="8"/>
  <c r="L212" i="8"/>
  <c r="M212" i="8"/>
  <c r="S212" i="8" s="1"/>
  <c r="N212" i="8"/>
  <c r="O212" i="8"/>
  <c r="P212" i="8"/>
  <c r="U212" i="8" s="1"/>
  <c r="Q212" i="8"/>
  <c r="R212" i="8"/>
  <c r="V212" i="8"/>
  <c r="L213" i="8"/>
  <c r="M213" i="8"/>
  <c r="N213" i="8"/>
  <c r="O213" i="8"/>
  <c r="P213" i="8"/>
  <c r="Q213" i="8"/>
  <c r="R213" i="8"/>
  <c r="S213" i="8"/>
  <c r="V213" i="8" s="1"/>
  <c r="T213" i="8"/>
  <c r="U213" i="8"/>
  <c r="L214" i="8"/>
  <c r="M214" i="8"/>
  <c r="N214" i="8"/>
  <c r="O214" i="8"/>
  <c r="P214" i="8"/>
  <c r="Q214" i="8"/>
  <c r="R214" i="8"/>
  <c r="T214" i="8"/>
  <c r="L215" i="8"/>
  <c r="M215" i="8"/>
  <c r="N215" i="8"/>
  <c r="O215" i="8"/>
  <c r="P215" i="8"/>
  <c r="Q215" i="8"/>
  <c r="R215" i="8"/>
  <c r="U215" i="8"/>
  <c r="L216" i="8"/>
  <c r="M216" i="8"/>
  <c r="S216" i="8" s="1"/>
  <c r="N216" i="8"/>
  <c r="O216" i="8"/>
  <c r="P216" i="8"/>
  <c r="Q216" i="8"/>
  <c r="R216" i="8"/>
  <c r="V216" i="8" s="1"/>
  <c r="T216" i="8"/>
  <c r="U216" i="8"/>
  <c r="L217" i="8"/>
  <c r="M217" i="8"/>
  <c r="N217" i="8"/>
  <c r="O217" i="8"/>
  <c r="P217" i="8"/>
  <c r="U217" i="8" s="1"/>
  <c r="Q217" i="8"/>
  <c r="R217" i="8"/>
  <c r="V217" i="8" s="1"/>
  <c r="S217" i="8"/>
  <c r="T217" i="8"/>
  <c r="L218" i="8"/>
  <c r="M218" i="8"/>
  <c r="S218" i="8" s="1"/>
  <c r="V218" i="8" s="1"/>
  <c r="N218" i="8"/>
  <c r="O218" i="8"/>
  <c r="P218" i="8"/>
  <c r="U218" i="8" s="1"/>
  <c r="Q218" i="8"/>
  <c r="R218" i="8"/>
  <c r="T218" i="8"/>
  <c r="L219" i="8"/>
  <c r="M219" i="8"/>
  <c r="S219" i="8" s="1"/>
  <c r="N219" i="8"/>
  <c r="O219" i="8"/>
  <c r="P219" i="8"/>
  <c r="Q219" i="8"/>
  <c r="R219" i="8"/>
  <c r="V219" i="8" s="1"/>
  <c r="U219" i="8"/>
  <c r="L220" i="8"/>
  <c r="M220" i="8"/>
  <c r="S220" i="8" s="1"/>
  <c r="V220" i="8" s="1"/>
  <c r="N220" i="8"/>
  <c r="O220" i="8"/>
  <c r="P220" i="8"/>
  <c r="U220" i="8" s="1"/>
  <c r="Q220" i="8"/>
  <c r="R220" i="8"/>
  <c r="L221" i="8"/>
  <c r="M221" i="8"/>
  <c r="N221" i="8"/>
  <c r="O221" i="8"/>
  <c r="P221" i="8"/>
  <c r="Q221" i="8"/>
  <c r="R221" i="8"/>
  <c r="S221" i="8"/>
  <c r="V221" i="8" s="1"/>
  <c r="T221" i="8"/>
  <c r="U221" i="8"/>
  <c r="L222" i="8"/>
  <c r="M222" i="8"/>
  <c r="N222" i="8"/>
  <c r="O222" i="8"/>
  <c r="P222" i="8"/>
  <c r="Q222" i="8"/>
  <c r="R222" i="8"/>
  <c r="T222" i="8"/>
  <c r="L223" i="8"/>
  <c r="M223" i="8"/>
  <c r="N223" i="8"/>
  <c r="O223" i="8"/>
  <c r="P223" i="8"/>
  <c r="Q223" i="8"/>
  <c r="R223" i="8"/>
  <c r="U223" i="8"/>
  <c r="L224" i="8"/>
  <c r="M224" i="8"/>
  <c r="N224" i="8"/>
  <c r="O224" i="8"/>
  <c r="P224" i="8"/>
  <c r="Q224" i="8"/>
  <c r="R224" i="8"/>
  <c r="V224" i="8" s="1"/>
  <c r="S224" i="8"/>
  <c r="T224" i="8"/>
  <c r="U224" i="8"/>
  <c r="L225" i="8"/>
  <c r="M225" i="8"/>
  <c r="N225" i="8"/>
  <c r="O225" i="8"/>
  <c r="P225" i="8"/>
  <c r="U225" i="8" s="1"/>
  <c r="Q225" i="8"/>
  <c r="R225" i="8"/>
  <c r="V225" i="8" s="1"/>
  <c r="S225" i="8"/>
  <c r="T225" i="8"/>
  <c r="L226" i="8"/>
  <c r="M226" i="8"/>
  <c r="S226" i="8" s="1"/>
  <c r="V226" i="8" s="1"/>
  <c r="N226" i="8"/>
  <c r="O226" i="8"/>
  <c r="P226" i="8"/>
  <c r="U226" i="8" s="1"/>
  <c r="Q226" i="8"/>
  <c r="R226" i="8"/>
  <c r="T226" i="8"/>
  <c r="L227" i="8"/>
  <c r="M227" i="8"/>
  <c r="S227" i="8" s="1"/>
  <c r="N227" i="8"/>
  <c r="O227" i="8"/>
  <c r="P227" i="8"/>
  <c r="Q227" i="8"/>
  <c r="R227" i="8"/>
  <c r="U227" i="8"/>
  <c r="L228" i="8"/>
  <c r="M228" i="8"/>
  <c r="S228" i="8" s="1"/>
  <c r="V228" i="8" s="1"/>
  <c r="N228" i="8"/>
  <c r="O228" i="8"/>
  <c r="P228" i="8"/>
  <c r="U228" i="8" s="1"/>
  <c r="Q228" i="8"/>
  <c r="R228" i="8"/>
  <c r="L229" i="8"/>
  <c r="M229" i="8"/>
  <c r="N229" i="8"/>
  <c r="O229" i="8"/>
  <c r="P229" i="8"/>
  <c r="Q229" i="8"/>
  <c r="R229" i="8"/>
  <c r="S229" i="8"/>
  <c r="V229" i="8" s="1"/>
  <c r="T229" i="8"/>
  <c r="U229" i="8"/>
  <c r="L230" i="8"/>
  <c r="M230" i="8"/>
  <c r="N230" i="8"/>
  <c r="O230" i="8"/>
  <c r="P230" i="8"/>
  <c r="Q230" i="8"/>
  <c r="R230" i="8"/>
  <c r="T230" i="8"/>
  <c r="L231" i="8"/>
  <c r="M231" i="8"/>
  <c r="N231" i="8"/>
  <c r="O231" i="8"/>
  <c r="P231" i="8"/>
  <c r="Q231" i="8"/>
  <c r="R231" i="8"/>
  <c r="U231" i="8"/>
  <c r="L232" i="8"/>
  <c r="M232" i="8"/>
  <c r="N232" i="8"/>
  <c r="O232" i="8"/>
  <c r="P232" i="8"/>
  <c r="Q232" i="8"/>
  <c r="R232" i="8"/>
  <c r="S232" i="8"/>
  <c r="T232" i="8"/>
  <c r="U232" i="8"/>
  <c r="V232" i="8"/>
  <c r="L233" i="8"/>
  <c r="M233" i="8"/>
  <c r="N233" i="8"/>
  <c r="O233" i="8"/>
  <c r="P233" i="8"/>
  <c r="U233" i="8" s="1"/>
  <c r="Q233" i="8"/>
  <c r="R233" i="8"/>
  <c r="T233" i="8"/>
  <c r="L234" i="8"/>
  <c r="M234" i="8"/>
  <c r="S234" i="8" s="1"/>
  <c r="N234" i="8"/>
  <c r="O234" i="8"/>
  <c r="P234" i="8"/>
  <c r="Q234" i="8"/>
  <c r="R234" i="8"/>
  <c r="U234" i="8"/>
  <c r="V234" i="8"/>
  <c r="L235" i="8"/>
  <c r="M235" i="8"/>
  <c r="S235" i="8" s="1"/>
  <c r="N235" i="8"/>
  <c r="O235" i="8"/>
  <c r="P235" i="8"/>
  <c r="Q235" i="8"/>
  <c r="R235" i="8"/>
  <c r="U235" i="8"/>
  <c r="L236" i="8"/>
  <c r="M236" i="8"/>
  <c r="S236" i="8" s="1"/>
  <c r="N236" i="8"/>
  <c r="O236" i="8"/>
  <c r="P236" i="8"/>
  <c r="U236" i="8" s="1"/>
  <c r="Q236" i="8"/>
  <c r="R236" i="8"/>
  <c r="V236" i="8"/>
  <c r="L237" i="8"/>
  <c r="M237" i="8"/>
  <c r="S237" i="8" s="1"/>
  <c r="V237" i="8" s="1"/>
  <c r="N237" i="8"/>
  <c r="O237" i="8"/>
  <c r="P237" i="8"/>
  <c r="Q237" i="8"/>
  <c r="R237" i="8"/>
  <c r="U237" i="8"/>
  <c r="L238" i="8"/>
  <c r="M238" i="8"/>
  <c r="N238" i="8"/>
  <c r="O238" i="8"/>
  <c r="P238" i="8"/>
  <c r="U238" i="8" s="1"/>
  <c r="Q238" i="8"/>
  <c r="R238" i="8"/>
  <c r="T238" i="8"/>
  <c r="L239" i="8"/>
  <c r="M239" i="8"/>
  <c r="N239" i="8"/>
  <c r="O239" i="8"/>
  <c r="P239" i="8"/>
  <c r="Q239" i="8"/>
  <c r="R239" i="8"/>
  <c r="U239" i="8"/>
  <c r="L240" i="8"/>
  <c r="M240" i="8"/>
  <c r="N240" i="8"/>
  <c r="O240" i="8"/>
  <c r="P240" i="8"/>
  <c r="Q240" i="8"/>
  <c r="R240" i="8"/>
  <c r="S240" i="8"/>
  <c r="T240" i="8"/>
  <c r="U240" i="8"/>
  <c r="V240" i="8"/>
  <c r="L241" i="8"/>
  <c r="M241" i="8"/>
  <c r="N241" i="8"/>
  <c r="O241" i="8"/>
  <c r="P241" i="8"/>
  <c r="U241" i="8" s="1"/>
  <c r="Q241" i="8"/>
  <c r="R241" i="8"/>
  <c r="S241" i="8"/>
  <c r="T241" i="8"/>
  <c r="L242" i="8"/>
  <c r="M242" i="8"/>
  <c r="N242" i="8"/>
  <c r="O242" i="8"/>
  <c r="P242" i="8"/>
  <c r="Q242" i="8"/>
  <c r="R242" i="8"/>
  <c r="U242" i="8"/>
  <c r="L243" i="8"/>
  <c r="M243" i="8"/>
  <c r="S243" i="8" s="1"/>
  <c r="N243" i="8"/>
  <c r="O243" i="8"/>
  <c r="P243" i="8"/>
  <c r="Q243" i="8"/>
  <c r="R243" i="8"/>
  <c r="U243" i="8"/>
  <c r="L244" i="8"/>
  <c r="M244" i="8"/>
  <c r="N244" i="8"/>
  <c r="O244" i="8"/>
  <c r="P244" i="8"/>
  <c r="U244" i="8" s="1"/>
  <c r="Q244" i="8"/>
  <c r="R244" i="8"/>
  <c r="L245" i="8"/>
  <c r="M245" i="8"/>
  <c r="N245" i="8"/>
  <c r="O245" i="8"/>
  <c r="P245" i="8"/>
  <c r="Q245" i="8"/>
  <c r="R245" i="8"/>
  <c r="S245" i="8"/>
  <c r="T245" i="8"/>
  <c r="U245" i="8"/>
  <c r="V245" i="8"/>
  <c r="L246" i="8"/>
  <c r="M246" i="8"/>
  <c r="N246" i="8"/>
  <c r="O246" i="8"/>
  <c r="P246" i="8"/>
  <c r="U246" i="8" s="1"/>
  <c r="Q246" i="8"/>
  <c r="R246" i="8"/>
  <c r="S246" i="8"/>
  <c r="T246" i="8"/>
  <c r="L247" i="8"/>
  <c r="M247" i="8"/>
  <c r="N247" i="8"/>
  <c r="O247" i="8"/>
  <c r="P247" i="8"/>
  <c r="U247" i="8" s="1"/>
  <c r="Q247" i="8"/>
  <c r="R247" i="8"/>
  <c r="L248" i="8"/>
  <c r="M248" i="8"/>
  <c r="N248" i="8"/>
  <c r="O248" i="8"/>
  <c r="P248" i="8"/>
  <c r="Q248" i="8"/>
  <c r="R248" i="8"/>
  <c r="S248" i="8"/>
  <c r="V248" i="8" s="1"/>
  <c r="T248" i="8"/>
  <c r="U248" i="8"/>
  <c r="L249" i="8"/>
  <c r="M249" i="8"/>
  <c r="N249" i="8"/>
  <c r="O249" i="8"/>
  <c r="P249" i="8"/>
  <c r="U249" i="8" s="1"/>
  <c r="Q249" i="8"/>
  <c r="R249" i="8"/>
  <c r="T249" i="8"/>
  <c r="L250" i="8"/>
  <c r="M250" i="8"/>
  <c r="S250" i="8" s="1"/>
  <c r="N250" i="8"/>
  <c r="O250" i="8"/>
  <c r="P250" i="8"/>
  <c r="U250" i="8" s="1"/>
  <c r="Q250" i="8"/>
  <c r="R250" i="8"/>
  <c r="V250" i="8"/>
  <c r="L251" i="8"/>
  <c r="M251" i="8"/>
  <c r="S251" i="8" s="1"/>
  <c r="N251" i="8"/>
  <c r="O251" i="8"/>
  <c r="P251" i="8"/>
  <c r="Q251" i="8"/>
  <c r="R251" i="8"/>
  <c r="U251" i="8"/>
  <c r="L252" i="8"/>
  <c r="M252" i="8"/>
  <c r="N252" i="8"/>
  <c r="O252" i="8"/>
  <c r="P252" i="8"/>
  <c r="U252" i="8" s="1"/>
  <c r="Q252" i="8"/>
  <c r="R252" i="8"/>
  <c r="L253" i="8"/>
  <c r="M253" i="8"/>
  <c r="N253" i="8"/>
  <c r="O253" i="8"/>
  <c r="P253" i="8"/>
  <c r="Q253" i="8"/>
  <c r="R253" i="8"/>
  <c r="S253" i="8"/>
  <c r="V253" i="8" s="1"/>
  <c r="T253" i="8"/>
  <c r="U253" i="8"/>
  <c r="L254" i="8"/>
  <c r="M254" i="8"/>
  <c r="N254" i="8"/>
  <c r="O254" i="8"/>
  <c r="P254" i="8"/>
  <c r="U254" i="8" s="1"/>
  <c r="Q254" i="8"/>
  <c r="R254" i="8"/>
  <c r="T254" i="8"/>
  <c r="L255" i="8"/>
  <c r="M255" i="8"/>
  <c r="N255" i="8"/>
  <c r="O255" i="8"/>
  <c r="P255" i="8"/>
  <c r="U255" i="8" s="1"/>
  <c r="Q255" i="8"/>
  <c r="R255" i="8"/>
  <c r="L256" i="8"/>
  <c r="M256" i="8"/>
  <c r="N256" i="8"/>
  <c r="O256" i="8"/>
  <c r="P256" i="8"/>
  <c r="Q256" i="8"/>
  <c r="R256" i="8"/>
  <c r="S256" i="8"/>
  <c r="T256" i="8"/>
  <c r="U256" i="8"/>
  <c r="V256" i="8"/>
  <c r="L257" i="8"/>
  <c r="M257" i="8"/>
  <c r="N257" i="8"/>
  <c r="O257" i="8"/>
  <c r="P257" i="8"/>
  <c r="U257" i="8" s="1"/>
  <c r="Q257" i="8"/>
  <c r="R257" i="8"/>
  <c r="S257" i="8"/>
  <c r="T257" i="8"/>
  <c r="L258" i="8"/>
  <c r="M258" i="8"/>
  <c r="N258" i="8"/>
  <c r="O258" i="8"/>
  <c r="P258" i="8"/>
  <c r="U258" i="8" s="1"/>
  <c r="Q258" i="8"/>
  <c r="R258" i="8"/>
  <c r="L259" i="8"/>
  <c r="M259" i="8"/>
  <c r="N259" i="8"/>
  <c r="O259" i="8"/>
  <c r="P259" i="8"/>
  <c r="Q259" i="8"/>
  <c r="R259" i="8"/>
  <c r="S259" i="8"/>
  <c r="T259" i="8"/>
  <c r="U259" i="8"/>
  <c r="L260" i="8"/>
  <c r="M260" i="8"/>
  <c r="N260" i="8"/>
  <c r="O260" i="8"/>
  <c r="P260" i="8"/>
  <c r="U260" i="8" s="1"/>
  <c r="Q260" i="8"/>
  <c r="R260" i="8"/>
  <c r="L261" i="8"/>
  <c r="M261" i="8"/>
  <c r="N261" i="8"/>
  <c r="O261" i="8"/>
  <c r="P261" i="8"/>
  <c r="Q261" i="8"/>
  <c r="R261" i="8"/>
  <c r="S261" i="8"/>
  <c r="T261" i="8"/>
  <c r="U261" i="8"/>
  <c r="V261" i="8"/>
  <c r="L262" i="8"/>
  <c r="M262" i="8"/>
  <c r="N262" i="8"/>
  <c r="O262" i="8"/>
  <c r="P262" i="8"/>
  <c r="U262" i="8" s="1"/>
  <c r="Q262" i="8"/>
  <c r="R262" i="8"/>
  <c r="S262" i="8"/>
  <c r="T262" i="8"/>
  <c r="L263" i="8"/>
  <c r="M263" i="8"/>
  <c r="N263" i="8"/>
  <c r="O263" i="8"/>
  <c r="P263" i="8"/>
  <c r="U263" i="8" s="1"/>
  <c r="Q263" i="8"/>
  <c r="R263" i="8"/>
  <c r="L264" i="8"/>
  <c r="M264" i="8"/>
  <c r="S264" i="8" s="1"/>
  <c r="N264" i="8"/>
  <c r="O264" i="8"/>
  <c r="P264" i="8"/>
  <c r="Q264" i="8"/>
  <c r="R264" i="8"/>
  <c r="V264" i="8" s="1"/>
  <c r="T264" i="8"/>
  <c r="U264" i="8"/>
  <c r="L4" i="7"/>
  <c r="M4" i="7"/>
  <c r="N4" i="7"/>
  <c r="O4" i="7"/>
  <c r="P4" i="7"/>
  <c r="U4" i="7" s="1"/>
  <c r="Q4" i="7"/>
  <c r="R4" i="7"/>
  <c r="S4" i="7"/>
  <c r="V4" i="7" s="1"/>
  <c r="T4" i="7"/>
  <c r="L5" i="7"/>
  <c r="M5" i="7"/>
  <c r="N5" i="7"/>
  <c r="O5" i="7"/>
  <c r="P5" i="7"/>
  <c r="S5" i="7" s="1"/>
  <c r="V5" i="7" s="1"/>
  <c r="Q5" i="7"/>
  <c r="R5" i="7"/>
  <c r="T5" i="7"/>
  <c r="L6" i="7"/>
  <c r="M6" i="7"/>
  <c r="T6" i="7" s="1"/>
  <c r="N6" i="7"/>
  <c r="O6" i="7"/>
  <c r="P6" i="7"/>
  <c r="Q6" i="7"/>
  <c r="R6" i="7"/>
  <c r="V6" i="7" s="1"/>
  <c r="S6" i="7"/>
  <c r="U6" i="7"/>
  <c r="L7" i="7"/>
  <c r="M7" i="7"/>
  <c r="S7" i="7" s="1"/>
  <c r="V7" i="7" s="1"/>
  <c r="N7" i="7"/>
  <c r="O7" i="7"/>
  <c r="P7" i="7"/>
  <c r="U7" i="7" s="1"/>
  <c r="Q7" i="7"/>
  <c r="R7" i="7"/>
  <c r="L8" i="7"/>
  <c r="M8" i="7"/>
  <c r="S8" i="7" s="1"/>
  <c r="N8" i="7"/>
  <c r="O8" i="7"/>
  <c r="P8" i="7"/>
  <c r="Q8" i="7"/>
  <c r="R8" i="7"/>
  <c r="V8" i="7" s="1"/>
  <c r="U8" i="7"/>
  <c r="L9" i="7"/>
  <c r="M9" i="7"/>
  <c r="N9" i="7"/>
  <c r="O9" i="7"/>
  <c r="P9" i="7"/>
  <c r="U9" i="7" s="1"/>
  <c r="Q9" i="7"/>
  <c r="R9" i="7"/>
  <c r="T9" i="7"/>
  <c r="L10" i="7"/>
  <c r="M10" i="7"/>
  <c r="S10" i="7" s="1"/>
  <c r="V10" i="7" s="1"/>
  <c r="N10" i="7"/>
  <c r="O10" i="7"/>
  <c r="P10" i="7"/>
  <c r="Q10" i="7"/>
  <c r="R10" i="7"/>
  <c r="T10" i="7"/>
  <c r="U10" i="7"/>
  <c r="L11" i="7"/>
  <c r="M11" i="7"/>
  <c r="N11" i="7"/>
  <c r="O11" i="7"/>
  <c r="P11" i="7"/>
  <c r="Q11" i="7"/>
  <c r="R11" i="7"/>
  <c r="V11" i="7" s="1"/>
  <c r="S11" i="7"/>
  <c r="T11" i="7"/>
  <c r="U11" i="7"/>
  <c r="L12" i="7"/>
  <c r="M12" i="7"/>
  <c r="N12" i="7"/>
  <c r="O12" i="7"/>
  <c r="P12" i="7"/>
  <c r="U12" i="7" s="1"/>
  <c r="Q12" i="7"/>
  <c r="R12" i="7"/>
  <c r="T12" i="7"/>
  <c r="L13" i="7"/>
  <c r="M13" i="7"/>
  <c r="N13" i="7"/>
  <c r="O13" i="7"/>
  <c r="P13" i="7"/>
  <c r="Q13" i="7"/>
  <c r="R13" i="7"/>
  <c r="S13" i="7"/>
  <c r="T13" i="7"/>
  <c r="U13" i="7"/>
  <c r="V13" i="7"/>
  <c r="L14" i="7"/>
  <c r="M14" i="7"/>
  <c r="T14" i="7" s="1"/>
  <c r="N14" i="7"/>
  <c r="O14" i="7"/>
  <c r="P14" i="7"/>
  <c r="U14" i="7" s="1"/>
  <c r="Q14" i="7"/>
  <c r="R14" i="7"/>
  <c r="V14" i="7" s="1"/>
  <c r="S14" i="7"/>
  <c r="L15" i="7"/>
  <c r="M15" i="7"/>
  <c r="S15" i="7" s="1"/>
  <c r="V15" i="7" s="1"/>
  <c r="N15" i="7"/>
  <c r="O15" i="7"/>
  <c r="P15" i="7"/>
  <c r="U15" i="7" s="1"/>
  <c r="Q15" i="7"/>
  <c r="R15" i="7"/>
  <c r="L16" i="7"/>
  <c r="M16" i="7"/>
  <c r="S16" i="7" s="1"/>
  <c r="N16" i="7"/>
  <c r="O16" i="7"/>
  <c r="P16" i="7"/>
  <c r="Q16" i="7"/>
  <c r="R16" i="7"/>
  <c r="U16" i="7"/>
  <c r="L17" i="7"/>
  <c r="M17" i="7"/>
  <c r="N17" i="7"/>
  <c r="O17" i="7"/>
  <c r="P17" i="7"/>
  <c r="U17" i="7" s="1"/>
  <c r="Q17" i="7"/>
  <c r="R17" i="7"/>
  <c r="T17" i="7"/>
  <c r="L18" i="7"/>
  <c r="M18" i="7"/>
  <c r="S18" i="7" s="1"/>
  <c r="V18" i="7" s="1"/>
  <c r="N18" i="7"/>
  <c r="O18" i="7"/>
  <c r="P18" i="7"/>
  <c r="Q18" i="7"/>
  <c r="R18" i="7"/>
  <c r="U18" i="7"/>
  <c r="L19" i="7"/>
  <c r="M19" i="7"/>
  <c r="N19" i="7"/>
  <c r="O19" i="7"/>
  <c r="P19" i="7"/>
  <c r="Q19" i="7"/>
  <c r="R19" i="7"/>
  <c r="S19" i="7"/>
  <c r="T19" i="7"/>
  <c r="U19" i="7"/>
  <c r="L20" i="7"/>
  <c r="M20" i="7"/>
  <c r="N20" i="7"/>
  <c r="O20" i="7"/>
  <c r="P20" i="7"/>
  <c r="U20" i="7" s="1"/>
  <c r="Q20" i="7"/>
  <c r="R20" i="7"/>
  <c r="T20" i="7"/>
  <c r="L21" i="7"/>
  <c r="M21" i="7"/>
  <c r="N21" i="7"/>
  <c r="O21" i="7"/>
  <c r="P21" i="7"/>
  <c r="Q21" i="7"/>
  <c r="R21" i="7"/>
  <c r="S21" i="7"/>
  <c r="T21" i="7"/>
  <c r="U21" i="7"/>
  <c r="V21" i="7"/>
  <c r="L22" i="7"/>
  <c r="M22" i="7"/>
  <c r="T22" i="7" s="1"/>
  <c r="N22" i="7"/>
  <c r="O22" i="7"/>
  <c r="P22" i="7"/>
  <c r="U22" i="7" s="1"/>
  <c r="Q22" i="7"/>
  <c r="R22" i="7"/>
  <c r="V22" i="7" s="1"/>
  <c r="S22" i="7"/>
  <c r="L23" i="7"/>
  <c r="M23" i="7"/>
  <c r="N23" i="7"/>
  <c r="O23" i="7"/>
  <c r="P23" i="7"/>
  <c r="U23" i="7" s="1"/>
  <c r="Q23" i="7"/>
  <c r="R23" i="7"/>
  <c r="L24" i="7"/>
  <c r="M24" i="7"/>
  <c r="S24" i="7" s="1"/>
  <c r="N24" i="7"/>
  <c r="O24" i="7"/>
  <c r="P24" i="7"/>
  <c r="Q24" i="7"/>
  <c r="R24" i="7"/>
  <c r="U24" i="7"/>
  <c r="L25" i="7"/>
  <c r="M25" i="7"/>
  <c r="N25" i="7"/>
  <c r="O25" i="7"/>
  <c r="P25" i="7"/>
  <c r="U25" i="7" s="1"/>
  <c r="Q25" i="7"/>
  <c r="R25" i="7"/>
  <c r="T25" i="7"/>
  <c r="L26" i="7"/>
  <c r="M26" i="7"/>
  <c r="S26" i="7" s="1"/>
  <c r="V26" i="7" s="1"/>
  <c r="N26" i="7"/>
  <c r="O26" i="7"/>
  <c r="P26" i="7"/>
  <c r="Q26" i="7"/>
  <c r="R26" i="7"/>
  <c r="U26" i="7"/>
  <c r="L27" i="7"/>
  <c r="M27" i="7"/>
  <c r="N27" i="7"/>
  <c r="O27" i="7"/>
  <c r="P27" i="7"/>
  <c r="S27" i="7" s="1"/>
  <c r="Q27" i="7"/>
  <c r="R27" i="7"/>
  <c r="T27" i="7"/>
  <c r="L28" i="7"/>
  <c r="M28" i="7"/>
  <c r="N28" i="7"/>
  <c r="O28" i="7"/>
  <c r="P28" i="7"/>
  <c r="U28" i="7" s="1"/>
  <c r="Q28" i="7"/>
  <c r="R28" i="7"/>
  <c r="T28" i="7"/>
  <c r="L29" i="7"/>
  <c r="M29" i="7"/>
  <c r="N29" i="7"/>
  <c r="O29" i="7"/>
  <c r="P29" i="7"/>
  <c r="Q29" i="7"/>
  <c r="R29" i="7"/>
  <c r="S29" i="7"/>
  <c r="T29" i="7"/>
  <c r="U29" i="7"/>
  <c r="V29" i="7"/>
  <c r="L30" i="7"/>
  <c r="M30" i="7"/>
  <c r="T30" i="7" s="1"/>
  <c r="N30" i="7"/>
  <c r="O30" i="7"/>
  <c r="P30" i="7"/>
  <c r="U30" i="7" s="1"/>
  <c r="Q30" i="7"/>
  <c r="R30" i="7"/>
  <c r="V30" i="7" s="1"/>
  <c r="S30" i="7"/>
  <c r="L31" i="7"/>
  <c r="M31" i="7"/>
  <c r="S31" i="7" s="1"/>
  <c r="V31" i="7" s="1"/>
  <c r="N31" i="7"/>
  <c r="O31" i="7"/>
  <c r="P31" i="7"/>
  <c r="U31" i="7" s="1"/>
  <c r="Q31" i="7"/>
  <c r="R31" i="7"/>
  <c r="L32" i="7"/>
  <c r="M32" i="7"/>
  <c r="S32" i="7" s="1"/>
  <c r="N32" i="7"/>
  <c r="O32" i="7"/>
  <c r="P32" i="7"/>
  <c r="Q32" i="7"/>
  <c r="R32" i="7"/>
  <c r="U32" i="7"/>
  <c r="L33" i="7"/>
  <c r="M33" i="7"/>
  <c r="N33" i="7"/>
  <c r="O33" i="7"/>
  <c r="P33" i="7"/>
  <c r="U33" i="7" s="1"/>
  <c r="Q33" i="7"/>
  <c r="R33" i="7"/>
  <c r="T33" i="7"/>
  <c r="L34" i="7"/>
  <c r="M34" i="7"/>
  <c r="S34" i="7" s="1"/>
  <c r="V34" i="7" s="1"/>
  <c r="N34" i="7"/>
  <c r="O34" i="7"/>
  <c r="P34" i="7"/>
  <c r="Q34" i="7"/>
  <c r="R34" i="7"/>
  <c r="T34" i="7"/>
  <c r="U34" i="7"/>
  <c r="L35" i="7"/>
  <c r="M35" i="7"/>
  <c r="N35" i="7"/>
  <c r="O35" i="7"/>
  <c r="P35" i="7"/>
  <c r="Q35" i="7"/>
  <c r="R35" i="7"/>
  <c r="V35" i="7" s="1"/>
  <c r="S35" i="7"/>
  <c r="T35" i="7"/>
  <c r="U35" i="7"/>
  <c r="L36" i="7"/>
  <c r="M36" i="7"/>
  <c r="N36" i="7"/>
  <c r="O36" i="7"/>
  <c r="P36" i="7"/>
  <c r="U36" i="7" s="1"/>
  <c r="Q36" i="7"/>
  <c r="R36" i="7"/>
  <c r="T36" i="7"/>
  <c r="L37" i="7"/>
  <c r="M37" i="7"/>
  <c r="N37" i="7"/>
  <c r="O37" i="7"/>
  <c r="P37" i="7"/>
  <c r="Q37" i="7"/>
  <c r="R37" i="7"/>
  <c r="S37" i="7"/>
  <c r="T37" i="7"/>
  <c r="U37" i="7"/>
  <c r="V37" i="7"/>
  <c r="L38" i="7"/>
  <c r="M38" i="7"/>
  <c r="T38" i="7" s="1"/>
  <c r="N38" i="7"/>
  <c r="O38" i="7"/>
  <c r="P38" i="7"/>
  <c r="U38" i="7" s="1"/>
  <c r="Q38" i="7"/>
  <c r="R38" i="7"/>
  <c r="V38" i="7" s="1"/>
  <c r="S38" i="7"/>
  <c r="L39" i="7"/>
  <c r="M39" i="7"/>
  <c r="S39" i="7" s="1"/>
  <c r="V39" i="7" s="1"/>
  <c r="N39" i="7"/>
  <c r="O39" i="7"/>
  <c r="P39" i="7"/>
  <c r="U39" i="7" s="1"/>
  <c r="Q39" i="7"/>
  <c r="R39" i="7"/>
  <c r="L40" i="7"/>
  <c r="M40" i="7"/>
  <c r="S40" i="7" s="1"/>
  <c r="N40" i="7"/>
  <c r="O40" i="7"/>
  <c r="P40" i="7"/>
  <c r="Q40" i="7"/>
  <c r="R40" i="7"/>
  <c r="U40" i="7"/>
  <c r="L41" i="7"/>
  <c r="M41" i="7"/>
  <c r="N41" i="7"/>
  <c r="O41" i="7"/>
  <c r="P41" i="7"/>
  <c r="U41" i="7" s="1"/>
  <c r="Q41" i="7"/>
  <c r="R41" i="7"/>
  <c r="T41" i="7"/>
  <c r="L42" i="7"/>
  <c r="M42" i="7"/>
  <c r="S42" i="7" s="1"/>
  <c r="V42" i="7" s="1"/>
  <c r="N42" i="7"/>
  <c r="O42" i="7"/>
  <c r="P42" i="7"/>
  <c r="Q42" i="7"/>
  <c r="R42" i="7"/>
  <c r="U42" i="7"/>
  <c r="L43" i="7"/>
  <c r="M43" i="7"/>
  <c r="N43" i="7"/>
  <c r="O43" i="7"/>
  <c r="P43" i="7"/>
  <c r="Q43" i="7"/>
  <c r="R43" i="7"/>
  <c r="V43" i="7" s="1"/>
  <c r="S43" i="7"/>
  <c r="T43" i="7"/>
  <c r="U43" i="7"/>
  <c r="L44" i="7"/>
  <c r="M44" i="7"/>
  <c r="N44" i="7"/>
  <c r="O44" i="7"/>
  <c r="P44" i="7"/>
  <c r="U44" i="7" s="1"/>
  <c r="Q44" i="7"/>
  <c r="R44" i="7"/>
  <c r="T44" i="7"/>
  <c r="L45" i="7"/>
  <c r="M45" i="7"/>
  <c r="N45" i="7"/>
  <c r="O45" i="7"/>
  <c r="P45" i="7"/>
  <c r="Q45" i="7"/>
  <c r="R45" i="7"/>
  <c r="S45" i="7"/>
  <c r="T45" i="7"/>
  <c r="U45" i="7"/>
  <c r="V45" i="7"/>
  <c r="L46" i="7"/>
  <c r="M46" i="7"/>
  <c r="T46" i="7" s="1"/>
  <c r="N46" i="7"/>
  <c r="O46" i="7"/>
  <c r="P46" i="7"/>
  <c r="U46" i="7" s="1"/>
  <c r="Q46" i="7"/>
  <c r="R46" i="7"/>
  <c r="V46" i="7" s="1"/>
  <c r="S46" i="7"/>
  <c r="L47" i="7"/>
  <c r="M47" i="7"/>
  <c r="S47" i="7" s="1"/>
  <c r="V47" i="7" s="1"/>
  <c r="N47" i="7"/>
  <c r="O47" i="7"/>
  <c r="P47" i="7"/>
  <c r="U47" i="7" s="1"/>
  <c r="Q47" i="7"/>
  <c r="R47" i="7"/>
  <c r="L48" i="7"/>
  <c r="M48" i="7"/>
  <c r="S48" i="7" s="1"/>
  <c r="N48" i="7"/>
  <c r="O48" i="7"/>
  <c r="P48" i="7"/>
  <c r="Q48" i="7"/>
  <c r="R48" i="7"/>
  <c r="V48" i="7" s="1"/>
  <c r="U48" i="7"/>
  <c r="L49" i="7"/>
  <c r="M49" i="7"/>
  <c r="N49" i="7"/>
  <c r="O49" i="7"/>
  <c r="P49" i="7"/>
  <c r="U49" i="7" s="1"/>
  <c r="Q49" i="7"/>
  <c r="R49" i="7"/>
  <c r="T49" i="7"/>
  <c r="L50" i="7"/>
  <c r="M50" i="7"/>
  <c r="S50" i="7" s="1"/>
  <c r="V50" i="7" s="1"/>
  <c r="N50" i="7"/>
  <c r="O50" i="7"/>
  <c r="P50" i="7"/>
  <c r="Q50" i="7"/>
  <c r="R50" i="7"/>
  <c r="T50" i="7"/>
  <c r="U50" i="7"/>
  <c r="L51" i="7"/>
  <c r="M51" i="7"/>
  <c r="N51" i="7"/>
  <c r="O51" i="7"/>
  <c r="P51" i="7"/>
  <c r="Q51" i="7"/>
  <c r="R51" i="7"/>
  <c r="V51" i="7" s="1"/>
  <c r="S51" i="7"/>
  <c r="T51" i="7"/>
  <c r="U51" i="7"/>
  <c r="L52" i="7"/>
  <c r="M52" i="7"/>
  <c r="N52" i="7"/>
  <c r="O52" i="7"/>
  <c r="P52" i="7"/>
  <c r="U52" i="7" s="1"/>
  <c r="Q52" i="7"/>
  <c r="R52" i="7"/>
  <c r="T52" i="7"/>
  <c r="L53" i="7"/>
  <c r="M53" i="7"/>
  <c r="N53" i="7"/>
  <c r="O53" i="7"/>
  <c r="P53" i="7"/>
  <c r="Q53" i="7"/>
  <c r="R53" i="7"/>
  <c r="S53" i="7"/>
  <c r="T53" i="7"/>
  <c r="U53" i="7"/>
  <c r="V53" i="7"/>
  <c r="L54" i="7"/>
  <c r="M54" i="7"/>
  <c r="T54" i="7" s="1"/>
  <c r="N54" i="7"/>
  <c r="O54" i="7"/>
  <c r="P54" i="7"/>
  <c r="U54" i="7" s="1"/>
  <c r="Q54" i="7"/>
  <c r="R54" i="7"/>
  <c r="V54" i="7" s="1"/>
  <c r="S54" i="7"/>
  <c r="L55" i="7"/>
  <c r="M55" i="7"/>
  <c r="S55" i="7" s="1"/>
  <c r="V55" i="7" s="1"/>
  <c r="N55" i="7"/>
  <c r="O55" i="7"/>
  <c r="P55" i="7"/>
  <c r="U55" i="7" s="1"/>
  <c r="Q55" i="7"/>
  <c r="R55" i="7"/>
  <c r="L56" i="7"/>
  <c r="M56" i="7"/>
  <c r="S56" i="7" s="1"/>
  <c r="N56" i="7"/>
  <c r="O56" i="7"/>
  <c r="P56" i="7"/>
  <c r="Q56" i="7"/>
  <c r="R56" i="7"/>
  <c r="U56" i="7"/>
  <c r="L57" i="7"/>
  <c r="M57" i="7"/>
  <c r="N57" i="7"/>
  <c r="O57" i="7"/>
  <c r="P57" i="7"/>
  <c r="U57" i="7" s="1"/>
  <c r="Q57" i="7"/>
  <c r="R57" i="7"/>
  <c r="T57" i="7"/>
  <c r="L58" i="7"/>
  <c r="M58" i="7"/>
  <c r="S58" i="7" s="1"/>
  <c r="V58" i="7" s="1"/>
  <c r="N58" i="7"/>
  <c r="O58" i="7"/>
  <c r="P58" i="7"/>
  <c r="Q58" i="7"/>
  <c r="R58" i="7"/>
  <c r="T58" i="7"/>
  <c r="U58" i="7"/>
  <c r="L59" i="7"/>
  <c r="M59" i="7"/>
  <c r="N59" i="7"/>
  <c r="O59" i="7"/>
  <c r="P59" i="7"/>
  <c r="Q59" i="7"/>
  <c r="R59" i="7"/>
  <c r="V59" i="7" s="1"/>
  <c r="S59" i="7"/>
  <c r="T59" i="7"/>
  <c r="U59" i="7"/>
  <c r="L60" i="7"/>
  <c r="M60" i="7"/>
  <c r="N60" i="7"/>
  <c r="O60" i="7"/>
  <c r="P60" i="7"/>
  <c r="U60" i="7" s="1"/>
  <c r="Q60" i="7"/>
  <c r="R60" i="7"/>
  <c r="T60" i="7"/>
  <c r="L61" i="7"/>
  <c r="M61" i="7"/>
  <c r="N61" i="7"/>
  <c r="O61" i="7"/>
  <c r="P61" i="7"/>
  <c r="Q61" i="7"/>
  <c r="R61" i="7"/>
  <c r="S61" i="7"/>
  <c r="T61" i="7"/>
  <c r="U61" i="7"/>
  <c r="V61" i="7"/>
  <c r="L62" i="7"/>
  <c r="M62" i="7"/>
  <c r="T62" i="7" s="1"/>
  <c r="N62" i="7"/>
  <c r="O62" i="7"/>
  <c r="P62" i="7"/>
  <c r="U62" i="7" s="1"/>
  <c r="Q62" i="7"/>
  <c r="R62" i="7"/>
  <c r="V62" i="7" s="1"/>
  <c r="S62" i="7"/>
  <c r="L63" i="7"/>
  <c r="M63" i="7"/>
  <c r="S63" i="7" s="1"/>
  <c r="V63" i="7" s="1"/>
  <c r="N63" i="7"/>
  <c r="O63" i="7"/>
  <c r="P63" i="7"/>
  <c r="U63" i="7" s="1"/>
  <c r="Q63" i="7"/>
  <c r="R63" i="7"/>
  <c r="L64" i="7"/>
  <c r="M64" i="7"/>
  <c r="N64" i="7"/>
  <c r="O64" i="7"/>
  <c r="P64" i="7"/>
  <c r="Q64" i="7"/>
  <c r="R64" i="7"/>
  <c r="U64" i="7"/>
  <c r="L65" i="7"/>
  <c r="M65" i="7"/>
  <c r="N65" i="7"/>
  <c r="O65" i="7"/>
  <c r="P65" i="7"/>
  <c r="U65" i="7" s="1"/>
  <c r="Q65" i="7"/>
  <c r="R65" i="7"/>
  <c r="T65" i="7"/>
  <c r="L66" i="7"/>
  <c r="M66" i="7"/>
  <c r="S66" i="7" s="1"/>
  <c r="V66" i="7" s="1"/>
  <c r="N66" i="7"/>
  <c r="O66" i="7"/>
  <c r="P66" i="7"/>
  <c r="Q66" i="7"/>
  <c r="R66" i="7"/>
  <c r="T66" i="7"/>
  <c r="U66" i="7"/>
  <c r="L67" i="7"/>
  <c r="M67" i="7"/>
  <c r="N67" i="7"/>
  <c r="O67" i="7"/>
  <c r="P67" i="7"/>
  <c r="Q67" i="7"/>
  <c r="R67" i="7"/>
  <c r="V67" i="7" s="1"/>
  <c r="S67" i="7"/>
  <c r="T67" i="7"/>
  <c r="U67" i="7"/>
  <c r="L68" i="7"/>
  <c r="M68" i="7"/>
  <c r="N68" i="7"/>
  <c r="O68" i="7"/>
  <c r="P68" i="7"/>
  <c r="U68" i="7" s="1"/>
  <c r="Q68" i="7"/>
  <c r="R68" i="7"/>
  <c r="T68" i="7"/>
  <c r="L69" i="7"/>
  <c r="M69" i="7"/>
  <c r="N69" i="7"/>
  <c r="O69" i="7"/>
  <c r="P69" i="7"/>
  <c r="Q69" i="7"/>
  <c r="R69" i="7"/>
  <c r="S69" i="7"/>
  <c r="T69" i="7"/>
  <c r="U69" i="7"/>
  <c r="V69" i="7"/>
  <c r="L70" i="7"/>
  <c r="M70" i="7"/>
  <c r="N70" i="7"/>
  <c r="O70" i="7"/>
  <c r="P70" i="7"/>
  <c r="U70" i="7" s="1"/>
  <c r="Q70" i="7"/>
  <c r="R70" i="7"/>
  <c r="S70" i="7"/>
  <c r="T70" i="7"/>
  <c r="L71" i="7"/>
  <c r="M71" i="7"/>
  <c r="N71" i="7"/>
  <c r="O71" i="7"/>
  <c r="P71" i="7"/>
  <c r="U71" i="7" s="1"/>
  <c r="Q71" i="7"/>
  <c r="R71" i="7"/>
  <c r="L72" i="7"/>
  <c r="M72" i="7"/>
  <c r="N72" i="7"/>
  <c r="O72" i="7"/>
  <c r="P72" i="7"/>
  <c r="Q72" i="7"/>
  <c r="R72" i="7"/>
  <c r="U72" i="7"/>
  <c r="L73" i="7"/>
  <c r="M73" i="7"/>
  <c r="N73" i="7"/>
  <c r="O73" i="7"/>
  <c r="P73" i="7"/>
  <c r="U73" i="7" s="1"/>
  <c r="Q73" i="7"/>
  <c r="R73" i="7"/>
  <c r="T73" i="7"/>
  <c r="L74" i="7"/>
  <c r="M74" i="7"/>
  <c r="S74" i="7" s="1"/>
  <c r="V74" i="7" s="1"/>
  <c r="N74" i="7"/>
  <c r="O74" i="7"/>
  <c r="P74" i="7"/>
  <c r="Q74" i="7"/>
  <c r="R74" i="7"/>
  <c r="T74" i="7"/>
  <c r="U74" i="7"/>
  <c r="L75" i="7"/>
  <c r="M75" i="7"/>
  <c r="N75" i="7"/>
  <c r="O75" i="7"/>
  <c r="P75" i="7"/>
  <c r="Q75" i="7"/>
  <c r="R75" i="7"/>
  <c r="V75" i="7" s="1"/>
  <c r="S75" i="7"/>
  <c r="T75" i="7"/>
  <c r="U75" i="7"/>
  <c r="L76" i="7"/>
  <c r="M76" i="7"/>
  <c r="N76" i="7"/>
  <c r="O76" i="7"/>
  <c r="P76" i="7"/>
  <c r="U76" i="7" s="1"/>
  <c r="Q76" i="7"/>
  <c r="R76" i="7"/>
  <c r="T76" i="7"/>
  <c r="L77" i="7"/>
  <c r="M77" i="7"/>
  <c r="N77" i="7"/>
  <c r="O77" i="7"/>
  <c r="P77" i="7"/>
  <c r="Q77" i="7"/>
  <c r="R77" i="7"/>
  <c r="S77" i="7"/>
  <c r="T77" i="7"/>
  <c r="U77" i="7"/>
  <c r="V77" i="7"/>
  <c r="L78" i="7"/>
  <c r="M78" i="7"/>
  <c r="N78" i="7"/>
  <c r="O78" i="7"/>
  <c r="P78" i="7"/>
  <c r="U78" i="7" s="1"/>
  <c r="Q78" i="7"/>
  <c r="R78" i="7"/>
  <c r="V78" i="7" s="1"/>
  <c r="S78" i="7"/>
  <c r="T78" i="7"/>
  <c r="L79" i="7"/>
  <c r="M79" i="7"/>
  <c r="S79" i="7" s="1"/>
  <c r="V79" i="7" s="1"/>
  <c r="N79" i="7"/>
  <c r="O79" i="7"/>
  <c r="P79" i="7"/>
  <c r="U79" i="7" s="1"/>
  <c r="Q79" i="7"/>
  <c r="R79" i="7"/>
  <c r="L80" i="7"/>
  <c r="M80" i="7"/>
  <c r="S80" i="7" s="1"/>
  <c r="N80" i="7"/>
  <c r="O80" i="7"/>
  <c r="P80" i="7"/>
  <c r="Q80" i="7"/>
  <c r="R80" i="7"/>
  <c r="U80" i="7"/>
  <c r="L81" i="7"/>
  <c r="M81" i="7"/>
  <c r="N81" i="7"/>
  <c r="O81" i="7"/>
  <c r="P81" i="7"/>
  <c r="Q81" i="7"/>
  <c r="R81" i="7"/>
  <c r="T81" i="7"/>
  <c r="L82" i="7"/>
  <c r="M82" i="7"/>
  <c r="S82" i="7" s="1"/>
  <c r="N82" i="7"/>
  <c r="O82" i="7"/>
  <c r="P82" i="7"/>
  <c r="Q82" i="7"/>
  <c r="R82" i="7"/>
  <c r="T82" i="7"/>
  <c r="U82" i="7"/>
  <c r="V82" i="7"/>
  <c r="L83" i="7"/>
  <c r="M83" i="7"/>
  <c r="N83" i="7"/>
  <c r="O83" i="7"/>
  <c r="P83" i="7"/>
  <c r="Q83" i="7"/>
  <c r="R83" i="7"/>
  <c r="V83" i="7" s="1"/>
  <c r="S83" i="7"/>
  <c r="T83" i="7"/>
  <c r="U83" i="7"/>
  <c r="L84" i="7"/>
  <c r="M84" i="7"/>
  <c r="N84" i="7"/>
  <c r="O84" i="7"/>
  <c r="P84" i="7"/>
  <c r="Q84" i="7"/>
  <c r="R84" i="7"/>
  <c r="T84" i="7"/>
  <c r="L85" i="7"/>
  <c r="M85" i="7"/>
  <c r="N85" i="7"/>
  <c r="O85" i="7"/>
  <c r="P85" i="7"/>
  <c r="Q85" i="7"/>
  <c r="R85" i="7"/>
  <c r="S85" i="7"/>
  <c r="T85" i="7"/>
  <c r="U85" i="7"/>
  <c r="V85" i="7"/>
  <c r="L86" i="7"/>
  <c r="M86" i="7"/>
  <c r="N86" i="7"/>
  <c r="O86" i="7"/>
  <c r="P86" i="7"/>
  <c r="U86" i="7" s="1"/>
  <c r="Q86" i="7"/>
  <c r="R86" i="7"/>
  <c r="S86" i="7"/>
  <c r="T86" i="7"/>
  <c r="L87" i="7"/>
  <c r="M87" i="7"/>
  <c r="N87" i="7"/>
  <c r="O87" i="7"/>
  <c r="P87" i="7"/>
  <c r="Q87" i="7"/>
  <c r="R87" i="7"/>
  <c r="U87" i="7"/>
  <c r="L88" i="7"/>
  <c r="M88" i="7"/>
  <c r="S88" i="7" s="1"/>
  <c r="N88" i="7"/>
  <c r="O88" i="7"/>
  <c r="P88" i="7"/>
  <c r="Q88" i="7"/>
  <c r="R88" i="7"/>
  <c r="U88" i="7"/>
  <c r="L89" i="7"/>
  <c r="M89" i="7"/>
  <c r="N89" i="7"/>
  <c r="O89" i="7"/>
  <c r="P89" i="7"/>
  <c r="Q89" i="7"/>
  <c r="R89" i="7"/>
  <c r="T89" i="7"/>
  <c r="L90" i="7"/>
  <c r="M90" i="7"/>
  <c r="S90" i="7" s="1"/>
  <c r="N90" i="7"/>
  <c r="O90" i="7"/>
  <c r="P90" i="7"/>
  <c r="Q90" i="7"/>
  <c r="R90" i="7"/>
  <c r="U90" i="7"/>
  <c r="V90" i="7"/>
  <c r="L91" i="7"/>
  <c r="M91" i="7"/>
  <c r="N91" i="7"/>
  <c r="O91" i="7"/>
  <c r="P91" i="7"/>
  <c r="Q91" i="7"/>
  <c r="R91" i="7"/>
  <c r="V91" i="7" s="1"/>
  <c r="S91" i="7"/>
  <c r="T91" i="7"/>
  <c r="U91" i="7"/>
  <c r="L92" i="7"/>
  <c r="M92" i="7"/>
  <c r="N92" i="7"/>
  <c r="O92" i="7"/>
  <c r="P92" i="7"/>
  <c r="Q92" i="7"/>
  <c r="R92" i="7"/>
  <c r="T92" i="7"/>
  <c r="L93" i="7"/>
  <c r="M93" i="7"/>
  <c r="N93" i="7"/>
  <c r="O93" i="7"/>
  <c r="P93" i="7"/>
  <c r="U93" i="7" s="1"/>
  <c r="Q93" i="7"/>
  <c r="R93" i="7"/>
  <c r="S93" i="7"/>
  <c r="V93" i="7" s="1"/>
  <c r="T93" i="7"/>
  <c r="L94" i="7"/>
  <c r="M94" i="7"/>
  <c r="N94" i="7"/>
  <c r="O94" i="7"/>
  <c r="P94" i="7"/>
  <c r="U94" i="7" s="1"/>
  <c r="Q94" i="7"/>
  <c r="R94" i="7"/>
  <c r="T94" i="7"/>
  <c r="L95" i="7"/>
  <c r="M95" i="7"/>
  <c r="N95" i="7"/>
  <c r="O95" i="7"/>
  <c r="P95" i="7"/>
  <c r="Q95" i="7"/>
  <c r="R95" i="7"/>
  <c r="U95" i="7"/>
  <c r="L96" i="7"/>
  <c r="M96" i="7"/>
  <c r="S96" i="7" s="1"/>
  <c r="N96" i="7"/>
  <c r="O96" i="7"/>
  <c r="P96" i="7"/>
  <c r="Q96" i="7"/>
  <c r="R96" i="7"/>
  <c r="U96" i="7"/>
  <c r="L97" i="7"/>
  <c r="M97" i="7"/>
  <c r="N97" i="7"/>
  <c r="O97" i="7"/>
  <c r="P97" i="7"/>
  <c r="Q97" i="7"/>
  <c r="R97" i="7"/>
  <c r="T97" i="7"/>
  <c r="L98" i="7"/>
  <c r="M98" i="7"/>
  <c r="S98" i="7" s="1"/>
  <c r="N98" i="7"/>
  <c r="O98" i="7"/>
  <c r="P98" i="7"/>
  <c r="Q98" i="7"/>
  <c r="R98" i="7"/>
  <c r="T98" i="7"/>
  <c r="U98" i="7"/>
  <c r="V98" i="7"/>
  <c r="L99" i="7"/>
  <c r="M99" i="7"/>
  <c r="N99" i="7"/>
  <c r="O99" i="7"/>
  <c r="P99" i="7"/>
  <c r="Q99" i="7"/>
  <c r="R99" i="7"/>
  <c r="V99" i="7" s="1"/>
  <c r="S99" i="7"/>
  <c r="T99" i="7"/>
  <c r="U99" i="7"/>
  <c r="L100" i="7"/>
  <c r="M100" i="7"/>
  <c r="N100" i="7"/>
  <c r="O100" i="7"/>
  <c r="P100" i="7"/>
  <c r="Q100" i="7"/>
  <c r="R100" i="7"/>
  <c r="T100" i="7"/>
  <c r="L101" i="7"/>
  <c r="M101" i="7"/>
  <c r="N101" i="7"/>
  <c r="O101" i="7"/>
  <c r="P101" i="7"/>
  <c r="Q101" i="7"/>
  <c r="R101" i="7"/>
  <c r="S101" i="7"/>
  <c r="V101" i="7" s="1"/>
  <c r="T101" i="7"/>
  <c r="U101" i="7"/>
  <c r="L102" i="7"/>
  <c r="M102" i="7"/>
  <c r="N102" i="7"/>
  <c r="O102" i="7"/>
  <c r="P102" i="7"/>
  <c r="U102" i="7" s="1"/>
  <c r="Q102" i="7"/>
  <c r="R102" i="7"/>
  <c r="T102" i="7"/>
  <c r="L103" i="7"/>
  <c r="M103" i="7"/>
  <c r="N103" i="7"/>
  <c r="O103" i="7"/>
  <c r="P103" i="7"/>
  <c r="Q103" i="7"/>
  <c r="R103" i="7"/>
  <c r="U103" i="7"/>
  <c r="L104" i="7"/>
  <c r="M104" i="7"/>
  <c r="T104" i="7" s="1"/>
  <c r="N104" i="7"/>
  <c r="O104" i="7"/>
  <c r="P104" i="7"/>
  <c r="Q104" i="7"/>
  <c r="R104" i="7"/>
  <c r="V104" i="7" s="1"/>
  <c r="S104" i="7"/>
  <c r="U104" i="7"/>
  <c r="L105" i="7"/>
  <c r="M105" i="7"/>
  <c r="N105" i="7"/>
  <c r="O105" i="7"/>
  <c r="P105" i="7"/>
  <c r="Q105" i="7"/>
  <c r="R105" i="7"/>
  <c r="T105" i="7"/>
  <c r="L106" i="7"/>
  <c r="M106" i="7"/>
  <c r="S106" i="7" s="1"/>
  <c r="N106" i="7"/>
  <c r="O106" i="7"/>
  <c r="P106" i="7"/>
  <c r="Q106" i="7"/>
  <c r="R106" i="7"/>
  <c r="U106" i="7"/>
  <c r="V106" i="7"/>
  <c r="L107" i="7"/>
  <c r="M107" i="7"/>
  <c r="N107" i="7"/>
  <c r="O107" i="7"/>
  <c r="P107" i="7"/>
  <c r="Q107" i="7"/>
  <c r="R107" i="7"/>
  <c r="V107" i="7" s="1"/>
  <c r="S107" i="7"/>
  <c r="T107" i="7"/>
  <c r="U107" i="7"/>
  <c r="L108" i="7"/>
  <c r="M108" i="7"/>
  <c r="N108" i="7"/>
  <c r="O108" i="7"/>
  <c r="P108" i="7"/>
  <c r="Q108" i="7"/>
  <c r="R108" i="7"/>
  <c r="T108" i="7"/>
  <c r="L109" i="7"/>
  <c r="M109" i="7"/>
  <c r="N109" i="7"/>
  <c r="O109" i="7"/>
  <c r="P109" i="7"/>
  <c r="Q109" i="7"/>
  <c r="R109" i="7"/>
  <c r="S109" i="7"/>
  <c r="V109" i="7" s="1"/>
  <c r="T109" i="7"/>
  <c r="U109" i="7"/>
  <c r="L110" i="7"/>
  <c r="M110" i="7"/>
  <c r="N110" i="7"/>
  <c r="O110" i="7"/>
  <c r="P110" i="7"/>
  <c r="U110" i="7" s="1"/>
  <c r="Q110" i="7"/>
  <c r="R110" i="7"/>
  <c r="T110" i="7"/>
  <c r="L111" i="7"/>
  <c r="M111" i="7"/>
  <c r="N111" i="7"/>
  <c r="O111" i="7"/>
  <c r="P111" i="7"/>
  <c r="Q111" i="7"/>
  <c r="R111" i="7"/>
  <c r="U111" i="7"/>
  <c r="L112" i="7"/>
  <c r="M112" i="7"/>
  <c r="S112" i="7" s="1"/>
  <c r="N112" i="7"/>
  <c r="O112" i="7"/>
  <c r="P112" i="7"/>
  <c r="Q112" i="7"/>
  <c r="R112" i="7"/>
  <c r="U112" i="7"/>
  <c r="L113" i="7"/>
  <c r="M113" i="7"/>
  <c r="N113" i="7"/>
  <c r="O113" i="7"/>
  <c r="P113" i="7"/>
  <c r="U113" i="7" s="1"/>
  <c r="Q113" i="7"/>
  <c r="R113" i="7"/>
  <c r="V113" i="7" s="1"/>
  <c r="S113" i="7"/>
  <c r="T113" i="7"/>
  <c r="L114" i="7"/>
  <c r="M114" i="7"/>
  <c r="N114" i="7"/>
  <c r="O114" i="7"/>
  <c r="P114" i="7"/>
  <c r="U114" i="7" s="1"/>
  <c r="Q114" i="7"/>
  <c r="R114" i="7"/>
  <c r="L115" i="7"/>
  <c r="M115" i="7"/>
  <c r="S115" i="7" s="1"/>
  <c r="N115" i="7"/>
  <c r="O115" i="7"/>
  <c r="P115" i="7"/>
  <c r="Q115" i="7"/>
  <c r="R115" i="7"/>
  <c r="T115" i="7"/>
  <c r="U115" i="7"/>
  <c r="L116" i="7"/>
  <c r="M116" i="7"/>
  <c r="N116" i="7"/>
  <c r="O116" i="7"/>
  <c r="P116" i="7"/>
  <c r="Q116" i="7"/>
  <c r="R116" i="7"/>
  <c r="T116" i="7"/>
  <c r="L117" i="7"/>
  <c r="M117" i="7"/>
  <c r="S117" i="7" s="1"/>
  <c r="V117" i="7" s="1"/>
  <c r="N117" i="7"/>
  <c r="O117" i="7"/>
  <c r="P117" i="7"/>
  <c r="Q117" i="7"/>
  <c r="R117" i="7"/>
  <c r="T117" i="7"/>
  <c r="U117" i="7"/>
  <c r="L118" i="7"/>
  <c r="M118" i="7"/>
  <c r="N118" i="7"/>
  <c r="O118" i="7"/>
  <c r="P118" i="7"/>
  <c r="U118" i="7" s="1"/>
  <c r="Q118" i="7"/>
  <c r="R118" i="7"/>
  <c r="T118" i="7"/>
  <c r="L119" i="7"/>
  <c r="M119" i="7"/>
  <c r="N119" i="7"/>
  <c r="O119" i="7"/>
  <c r="P119" i="7"/>
  <c r="U119" i="7" s="1"/>
  <c r="Q119" i="7"/>
  <c r="R119" i="7"/>
  <c r="L120" i="7"/>
  <c r="M120" i="7"/>
  <c r="S120" i="7" s="1"/>
  <c r="V120" i="7" s="1"/>
  <c r="N120" i="7"/>
  <c r="O120" i="7"/>
  <c r="P120" i="7"/>
  <c r="Q120" i="7"/>
  <c r="R120" i="7"/>
  <c r="T120" i="7"/>
  <c r="U120" i="7"/>
  <c r="L121" i="7"/>
  <c r="M121" i="7"/>
  <c r="N121" i="7"/>
  <c r="O121" i="7"/>
  <c r="P121" i="7"/>
  <c r="U121" i="7" s="1"/>
  <c r="Q121" i="7"/>
  <c r="R121" i="7"/>
  <c r="V121" i="7" s="1"/>
  <c r="S121" i="7"/>
  <c r="T121" i="7"/>
  <c r="L122" i="7"/>
  <c r="M122" i="7"/>
  <c r="N122" i="7"/>
  <c r="O122" i="7"/>
  <c r="P122" i="7"/>
  <c r="U122" i="7" s="1"/>
  <c r="Q122" i="7"/>
  <c r="R122" i="7"/>
  <c r="T122" i="7"/>
  <c r="L123" i="7"/>
  <c r="M123" i="7"/>
  <c r="S123" i="7" s="1"/>
  <c r="V123" i="7" s="1"/>
  <c r="N123" i="7"/>
  <c r="O123" i="7"/>
  <c r="P123" i="7"/>
  <c r="Q123" i="7"/>
  <c r="R123" i="7"/>
  <c r="U123" i="7"/>
  <c r="L124" i="7"/>
  <c r="M124" i="7"/>
  <c r="N124" i="7"/>
  <c r="O124" i="7"/>
  <c r="P124" i="7"/>
  <c r="U124" i="7" s="1"/>
  <c r="Q124" i="7"/>
  <c r="R124" i="7"/>
  <c r="S124" i="7"/>
  <c r="V124" i="7" s="1"/>
  <c r="T124" i="7"/>
  <c r="L125" i="7"/>
  <c r="M125" i="7"/>
  <c r="S125" i="7" s="1"/>
  <c r="V125" i="7" s="1"/>
  <c r="N125" i="7"/>
  <c r="O125" i="7"/>
  <c r="P125" i="7"/>
  <c r="Q125" i="7"/>
  <c r="R125" i="7"/>
  <c r="T125" i="7"/>
  <c r="U125" i="7"/>
  <c r="L126" i="7"/>
  <c r="M126" i="7"/>
  <c r="S126" i="7" s="1"/>
  <c r="N126" i="7"/>
  <c r="O126" i="7"/>
  <c r="P126" i="7"/>
  <c r="U126" i="7" s="1"/>
  <c r="Q126" i="7"/>
  <c r="R126" i="7"/>
  <c r="L127" i="7"/>
  <c r="M127" i="7"/>
  <c r="N127" i="7"/>
  <c r="O127" i="7"/>
  <c r="P127" i="7"/>
  <c r="U127" i="7" s="1"/>
  <c r="Q127" i="7"/>
  <c r="R127" i="7"/>
  <c r="L128" i="7"/>
  <c r="M128" i="7"/>
  <c r="N128" i="7"/>
  <c r="O128" i="7"/>
  <c r="P128" i="7"/>
  <c r="Q128" i="7"/>
  <c r="R128" i="7"/>
  <c r="S128" i="7"/>
  <c r="V128" i="7" s="1"/>
  <c r="T128" i="7"/>
  <c r="U128" i="7"/>
  <c r="L129" i="7"/>
  <c r="M129" i="7"/>
  <c r="N129" i="7"/>
  <c r="O129" i="7"/>
  <c r="P129" i="7"/>
  <c r="U129" i="7" s="1"/>
  <c r="Q129" i="7"/>
  <c r="R129" i="7"/>
  <c r="T129" i="7"/>
  <c r="L130" i="7"/>
  <c r="M130" i="7"/>
  <c r="N130" i="7"/>
  <c r="O130" i="7"/>
  <c r="P130" i="7"/>
  <c r="U130" i="7" s="1"/>
  <c r="Q130" i="7"/>
  <c r="R130" i="7"/>
  <c r="T130" i="7"/>
  <c r="L131" i="7"/>
  <c r="M131" i="7"/>
  <c r="S131" i="7" s="1"/>
  <c r="V131" i="7" s="1"/>
  <c r="N131" i="7"/>
  <c r="O131" i="7"/>
  <c r="P131" i="7"/>
  <c r="Q131" i="7"/>
  <c r="R131" i="7"/>
  <c r="U131" i="7"/>
  <c r="L132" i="7"/>
  <c r="M132" i="7"/>
  <c r="N132" i="7"/>
  <c r="O132" i="7"/>
  <c r="P132" i="7"/>
  <c r="U132" i="7" s="1"/>
  <c r="Q132" i="7"/>
  <c r="R132" i="7"/>
  <c r="V132" i="7" s="1"/>
  <c r="S132" i="7"/>
  <c r="T132" i="7"/>
  <c r="L133" i="7"/>
  <c r="M133" i="7"/>
  <c r="N133" i="7"/>
  <c r="O133" i="7"/>
  <c r="P133" i="7"/>
  <c r="U133" i="7" s="1"/>
  <c r="Q133" i="7"/>
  <c r="R133" i="7"/>
  <c r="T133" i="7"/>
  <c r="L134" i="7"/>
  <c r="M134" i="7"/>
  <c r="S134" i="7" s="1"/>
  <c r="N134" i="7"/>
  <c r="O134" i="7"/>
  <c r="P134" i="7"/>
  <c r="Q134" i="7"/>
  <c r="R134" i="7"/>
  <c r="U134" i="7"/>
  <c r="L135" i="7"/>
  <c r="M135" i="7"/>
  <c r="N135" i="7"/>
  <c r="O135" i="7"/>
  <c r="P135" i="7"/>
  <c r="Q135" i="7"/>
  <c r="R135" i="7"/>
  <c r="U135" i="7"/>
  <c r="L136" i="7"/>
  <c r="M136" i="7"/>
  <c r="S136" i="7" s="1"/>
  <c r="N136" i="7"/>
  <c r="O136" i="7"/>
  <c r="P136" i="7"/>
  <c r="U136" i="7" s="1"/>
  <c r="Q136" i="7"/>
  <c r="R136" i="7"/>
  <c r="L137" i="7"/>
  <c r="M137" i="7"/>
  <c r="N137" i="7"/>
  <c r="O137" i="7"/>
  <c r="P137" i="7"/>
  <c r="U137" i="7" s="1"/>
  <c r="Q137" i="7"/>
  <c r="R137" i="7"/>
  <c r="V137" i="7" s="1"/>
  <c r="S137" i="7"/>
  <c r="T137" i="7"/>
  <c r="L138" i="7"/>
  <c r="M138" i="7"/>
  <c r="N138" i="7"/>
  <c r="O138" i="7"/>
  <c r="P138" i="7"/>
  <c r="U138" i="7" s="1"/>
  <c r="Q138" i="7"/>
  <c r="R138" i="7"/>
  <c r="L139" i="7"/>
  <c r="M139" i="7"/>
  <c r="S139" i="7" s="1"/>
  <c r="V139" i="7" s="1"/>
  <c r="N139" i="7"/>
  <c r="O139" i="7"/>
  <c r="P139" i="7"/>
  <c r="Q139" i="7"/>
  <c r="R139" i="7"/>
  <c r="T139" i="7"/>
  <c r="U139" i="7"/>
  <c r="L140" i="7"/>
  <c r="M140" i="7"/>
  <c r="N140" i="7"/>
  <c r="O140" i="7"/>
  <c r="P140" i="7"/>
  <c r="U140" i="7" s="1"/>
  <c r="Q140" i="7"/>
  <c r="R140" i="7"/>
  <c r="S140" i="7"/>
  <c r="T140" i="7"/>
  <c r="V140" i="7"/>
  <c r="L141" i="7"/>
  <c r="M141" i="7"/>
  <c r="N141" i="7"/>
  <c r="O141" i="7"/>
  <c r="P141" i="7"/>
  <c r="U141" i="7" s="1"/>
  <c r="Q141" i="7"/>
  <c r="R141" i="7"/>
  <c r="S141" i="7"/>
  <c r="V141" i="7" s="1"/>
  <c r="T141" i="7"/>
  <c r="L142" i="7"/>
  <c r="M142" i="7"/>
  <c r="S142" i="7" s="1"/>
  <c r="N142" i="7"/>
  <c r="O142" i="7"/>
  <c r="P142" i="7"/>
  <c r="U142" i="7" s="1"/>
  <c r="Q142" i="7"/>
  <c r="R142" i="7"/>
  <c r="T142" i="7"/>
  <c r="L143" i="7"/>
  <c r="M143" i="7"/>
  <c r="N143" i="7"/>
  <c r="O143" i="7"/>
  <c r="P143" i="7"/>
  <c r="Q143" i="7"/>
  <c r="R143" i="7"/>
  <c r="U143" i="7"/>
  <c r="L144" i="7"/>
  <c r="M144" i="7"/>
  <c r="S144" i="7" s="1"/>
  <c r="N144" i="7"/>
  <c r="O144" i="7"/>
  <c r="P144" i="7"/>
  <c r="Q144" i="7"/>
  <c r="R144" i="7"/>
  <c r="V144" i="7" s="1"/>
  <c r="T144" i="7"/>
  <c r="U144" i="7"/>
  <c r="L145" i="7"/>
  <c r="M145" i="7"/>
  <c r="N145" i="7"/>
  <c r="O145" i="7"/>
  <c r="P145" i="7"/>
  <c r="U145" i="7" s="1"/>
  <c r="Q145" i="7"/>
  <c r="R145" i="7"/>
  <c r="T145" i="7"/>
  <c r="L146" i="7"/>
  <c r="M146" i="7"/>
  <c r="S146" i="7" s="1"/>
  <c r="N146" i="7"/>
  <c r="O146" i="7"/>
  <c r="P146" i="7"/>
  <c r="U146" i="7" s="1"/>
  <c r="Q146" i="7"/>
  <c r="R146" i="7"/>
  <c r="V146" i="7"/>
  <c r="L147" i="7"/>
  <c r="M147" i="7"/>
  <c r="N147" i="7"/>
  <c r="O147" i="7"/>
  <c r="P147" i="7"/>
  <c r="Q147" i="7"/>
  <c r="R147" i="7"/>
  <c r="S147" i="7"/>
  <c r="V147" i="7" s="1"/>
  <c r="T147" i="7"/>
  <c r="U147" i="7"/>
  <c r="L148" i="7"/>
  <c r="M148" i="7"/>
  <c r="N148" i="7"/>
  <c r="O148" i="7"/>
  <c r="P148" i="7"/>
  <c r="U148" i="7" s="1"/>
  <c r="Q148" i="7"/>
  <c r="R148" i="7"/>
  <c r="T148" i="7"/>
  <c r="L149" i="7"/>
  <c r="M149" i="7"/>
  <c r="S149" i="7" s="1"/>
  <c r="V149" i="7" s="1"/>
  <c r="N149" i="7"/>
  <c r="O149" i="7"/>
  <c r="P149" i="7"/>
  <c r="U149" i="7" s="1"/>
  <c r="Q149" i="7"/>
  <c r="R149" i="7"/>
  <c r="L150" i="7"/>
  <c r="M150" i="7"/>
  <c r="N150" i="7"/>
  <c r="O150" i="7"/>
  <c r="P150" i="7"/>
  <c r="Q150" i="7"/>
  <c r="R150" i="7"/>
  <c r="S150" i="7"/>
  <c r="T150" i="7"/>
  <c r="U150" i="7"/>
  <c r="L151" i="7"/>
  <c r="M151" i="7"/>
  <c r="N151" i="7"/>
  <c r="O151" i="7"/>
  <c r="P151" i="7"/>
  <c r="Q151" i="7"/>
  <c r="R151" i="7"/>
  <c r="U151" i="7"/>
  <c r="L152" i="7"/>
  <c r="M152" i="7"/>
  <c r="N152" i="7"/>
  <c r="O152" i="7"/>
  <c r="P152" i="7"/>
  <c r="Q152" i="7"/>
  <c r="R152" i="7"/>
  <c r="V152" i="7" s="1"/>
  <c r="S152" i="7"/>
  <c r="T152" i="7"/>
  <c r="U152" i="7"/>
  <c r="L153" i="7"/>
  <c r="M153" i="7"/>
  <c r="N153" i="7"/>
  <c r="O153" i="7"/>
  <c r="P153" i="7"/>
  <c r="U153" i="7" s="1"/>
  <c r="Q153" i="7"/>
  <c r="R153" i="7"/>
  <c r="T153" i="7"/>
  <c r="L154" i="7"/>
  <c r="M154" i="7"/>
  <c r="S154" i="7" s="1"/>
  <c r="N154" i="7"/>
  <c r="O154" i="7"/>
  <c r="P154" i="7"/>
  <c r="Q154" i="7"/>
  <c r="R154" i="7"/>
  <c r="U154" i="7"/>
  <c r="V154" i="7"/>
  <c r="L155" i="7"/>
  <c r="M155" i="7"/>
  <c r="S155" i="7" s="1"/>
  <c r="N155" i="7"/>
  <c r="O155" i="7"/>
  <c r="P155" i="7"/>
  <c r="Q155" i="7"/>
  <c r="R155" i="7"/>
  <c r="V155" i="7" s="1"/>
  <c r="U155" i="7"/>
  <c r="L156" i="7"/>
  <c r="M156" i="7"/>
  <c r="N156" i="7"/>
  <c r="O156" i="7"/>
  <c r="P156" i="7"/>
  <c r="U156" i="7" s="1"/>
  <c r="Q156" i="7"/>
  <c r="R156" i="7"/>
  <c r="T156" i="7"/>
  <c r="L157" i="7"/>
  <c r="M157" i="7"/>
  <c r="S157" i="7" s="1"/>
  <c r="V157" i="7" s="1"/>
  <c r="N157" i="7"/>
  <c r="O157" i="7"/>
  <c r="P157" i="7"/>
  <c r="Q157" i="7"/>
  <c r="R157" i="7"/>
  <c r="U157" i="7"/>
  <c r="L158" i="7"/>
  <c r="M158" i="7"/>
  <c r="S158" i="7" s="1"/>
  <c r="N158" i="7"/>
  <c r="O158" i="7"/>
  <c r="P158" i="7"/>
  <c r="Q158" i="7"/>
  <c r="R158" i="7"/>
  <c r="V158" i="7" s="1"/>
  <c r="U158" i="7"/>
  <c r="L159" i="7"/>
  <c r="M159" i="7"/>
  <c r="T159" i="7" s="1"/>
  <c r="N159" i="7"/>
  <c r="O159" i="7"/>
  <c r="P159" i="7"/>
  <c r="U159" i="7" s="1"/>
  <c r="Q159" i="7"/>
  <c r="R159" i="7"/>
  <c r="L160" i="7"/>
  <c r="M160" i="7"/>
  <c r="S160" i="7" s="1"/>
  <c r="V160" i="7" s="1"/>
  <c r="N160" i="7"/>
  <c r="O160" i="7"/>
  <c r="P160" i="7"/>
  <c r="Q160" i="7"/>
  <c r="R160" i="7"/>
  <c r="U160" i="7"/>
  <c r="L161" i="7"/>
  <c r="M161" i="7"/>
  <c r="S161" i="7" s="1"/>
  <c r="N161" i="7"/>
  <c r="O161" i="7"/>
  <c r="P161" i="7"/>
  <c r="Q161" i="7"/>
  <c r="R161" i="7"/>
  <c r="U161" i="7"/>
  <c r="L162" i="7"/>
  <c r="M162" i="7"/>
  <c r="N162" i="7"/>
  <c r="O162" i="7"/>
  <c r="P162" i="7"/>
  <c r="U162" i="7" s="1"/>
  <c r="Q162" i="7"/>
  <c r="R162" i="7"/>
  <c r="T162" i="7"/>
  <c r="L163" i="7"/>
  <c r="M163" i="7"/>
  <c r="S163" i="7" s="1"/>
  <c r="V163" i="7" s="1"/>
  <c r="N163" i="7"/>
  <c r="O163" i="7"/>
  <c r="P163" i="7"/>
  <c r="Q163" i="7"/>
  <c r="R163" i="7"/>
  <c r="U163" i="7"/>
  <c r="L164" i="7"/>
  <c r="M164" i="7"/>
  <c r="N164" i="7"/>
  <c r="O164" i="7"/>
  <c r="P164" i="7"/>
  <c r="U164" i="7" s="1"/>
  <c r="Q164" i="7"/>
  <c r="R164" i="7"/>
  <c r="S164" i="7"/>
  <c r="V164" i="7" s="1"/>
  <c r="T164" i="7"/>
  <c r="L165" i="7"/>
  <c r="M165" i="7"/>
  <c r="S165" i="7" s="1"/>
  <c r="V165" i="7" s="1"/>
  <c r="N165" i="7"/>
  <c r="O165" i="7"/>
  <c r="P165" i="7"/>
  <c r="Q165" i="7"/>
  <c r="R165" i="7"/>
  <c r="T165" i="7"/>
  <c r="U165" i="7"/>
  <c r="L166" i="7"/>
  <c r="M166" i="7"/>
  <c r="S166" i="7" s="1"/>
  <c r="V166" i="7" s="1"/>
  <c r="N166" i="7"/>
  <c r="O166" i="7"/>
  <c r="P166" i="7"/>
  <c r="U166" i="7" s="1"/>
  <c r="Q166" i="7"/>
  <c r="R166" i="7"/>
  <c r="L167" i="7"/>
  <c r="M167" i="7"/>
  <c r="T167" i="7" s="1"/>
  <c r="N167" i="7"/>
  <c r="O167" i="7"/>
  <c r="P167" i="7"/>
  <c r="Q167" i="7"/>
  <c r="R167" i="7"/>
  <c r="S167" i="7"/>
  <c r="V167" i="7" s="1"/>
  <c r="U167" i="7"/>
  <c r="L168" i="7"/>
  <c r="M168" i="7"/>
  <c r="S168" i="7" s="1"/>
  <c r="N168" i="7"/>
  <c r="O168" i="7"/>
  <c r="P168" i="7"/>
  <c r="Q168" i="7"/>
  <c r="R168" i="7"/>
  <c r="V168" i="7" s="1"/>
  <c r="T168" i="7"/>
  <c r="U168" i="7"/>
  <c r="L169" i="7"/>
  <c r="M169" i="7"/>
  <c r="S169" i="7" s="1"/>
  <c r="N169" i="7"/>
  <c r="O169" i="7"/>
  <c r="P169" i="7"/>
  <c r="U169" i="7" s="1"/>
  <c r="Q169" i="7"/>
  <c r="R169" i="7"/>
  <c r="L170" i="7"/>
  <c r="M170" i="7"/>
  <c r="N170" i="7"/>
  <c r="O170" i="7"/>
  <c r="P170" i="7"/>
  <c r="Q170" i="7"/>
  <c r="R170" i="7"/>
  <c r="U170" i="7"/>
  <c r="L171" i="7"/>
  <c r="M171" i="7"/>
  <c r="S171" i="7" s="1"/>
  <c r="N171" i="7"/>
  <c r="O171" i="7"/>
  <c r="P171" i="7"/>
  <c r="Q171" i="7"/>
  <c r="R171" i="7"/>
  <c r="V171" i="7" s="1"/>
  <c r="U171" i="7"/>
  <c r="L172" i="7"/>
  <c r="M172" i="7"/>
  <c r="N172" i="7"/>
  <c r="O172" i="7"/>
  <c r="P172" i="7"/>
  <c r="U172" i="7" s="1"/>
  <c r="Q172" i="7"/>
  <c r="R172" i="7"/>
  <c r="V172" i="7" s="1"/>
  <c r="S172" i="7"/>
  <c r="T172" i="7"/>
  <c r="L173" i="7"/>
  <c r="M173" i="7"/>
  <c r="S173" i="7" s="1"/>
  <c r="V173" i="7" s="1"/>
  <c r="N173" i="7"/>
  <c r="O173" i="7"/>
  <c r="P173" i="7"/>
  <c r="Q173" i="7"/>
  <c r="R173" i="7"/>
  <c r="U173" i="7"/>
  <c r="L174" i="7"/>
  <c r="M174" i="7"/>
  <c r="S174" i="7" s="1"/>
  <c r="N174" i="7"/>
  <c r="O174" i="7"/>
  <c r="P174" i="7"/>
  <c r="Q174" i="7"/>
  <c r="R174" i="7"/>
  <c r="V174" i="7" s="1"/>
  <c r="U174" i="7"/>
  <c r="L175" i="7"/>
  <c r="M175" i="7"/>
  <c r="N175" i="7"/>
  <c r="O175" i="7"/>
  <c r="P175" i="7"/>
  <c r="U175" i="7" s="1"/>
  <c r="Q175" i="7"/>
  <c r="R175" i="7"/>
  <c r="V175" i="7" s="1"/>
  <c r="S175" i="7"/>
  <c r="T175" i="7"/>
  <c r="L176" i="7"/>
  <c r="M176" i="7"/>
  <c r="S176" i="7" s="1"/>
  <c r="V176" i="7" s="1"/>
  <c r="N176" i="7"/>
  <c r="O176" i="7"/>
  <c r="P176" i="7"/>
  <c r="U176" i="7" s="1"/>
  <c r="Q176" i="7"/>
  <c r="R176" i="7"/>
  <c r="T176" i="7"/>
  <c r="L177" i="7"/>
  <c r="M177" i="7"/>
  <c r="S177" i="7" s="1"/>
  <c r="N177" i="7"/>
  <c r="O177" i="7"/>
  <c r="P177" i="7"/>
  <c r="Q177" i="7"/>
  <c r="R177" i="7"/>
  <c r="T177" i="7"/>
  <c r="U177" i="7"/>
  <c r="L178" i="7"/>
  <c r="M178" i="7"/>
  <c r="S178" i="7" s="1"/>
  <c r="V178" i="7" s="1"/>
  <c r="N178" i="7"/>
  <c r="O178" i="7"/>
  <c r="P178" i="7"/>
  <c r="U178" i="7" s="1"/>
  <c r="Q178" i="7"/>
  <c r="R178" i="7"/>
  <c r="L179" i="7"/>
  <c r="M179" i="7"/>
  <c r="N179" i="7"/>
  <c r="O179" i="7"/>
  <c r="P179" i="7"/>
  <c r="Q179" i="7"/>
  <c r="R179" i="7"/>
  <c r="S179" i="7"/>
  <c r="V179" i="7" s="1"/>
  <c r="T179" i="7"/>
  <c r="U179" i="7"/>
  <c r="L180" i="7"/>
  <c r="M180" i="7"/>
  <c r="N180" i="7"/>
  <c r="O180" i="7"/>
  <c r="P180" i="7"/>
  <c r="U180" i="7" s="1"/>
  <c r="Q180" i="7"/>
  <c r="R180" i="7"/>
  <c r="T180" i="7"/>
  <c r="L181" i="7"/>
  <c r="M181" i="7"/>
  <c r="S181" i="7" s="1"/>
  <c r="V181" i="7" s="1"/>
  <c r="N181" i="7"/>
  <c r="O181" i="7"/>
  <c r="P181" i="7"/>
  <c r="Q181" i="7"/>
  <c r="R181" i="7"/>
  <c r="U181" i="7"/>
  <c r="L182" i="7"/>
  <c r="M182" i="7"/>
  <c r="S182" i="7" s="1"/>
  <c r="N182" i="7"/>
  <c r="O182" i="7"/>
  <c r="P182" i="7"/>
  <c r="Q182" i="7"/>
  <c r="R182" i="7"/>
  <c r="U182" i="7"/>
  <c r="L183" i="7"/>
  <c r="M183" i="7"/>
  <c r="N183" i="7"/>
  <c r="O183" i="7"/>
  <c r="P183" i="7"/>
  <c r="U183" i="7" s="1"/>
  <c r="Q183" i="7"/>
  <c r="R183" i="7"/>
  <c r="V183" i="7" s="1"/>
  <c r="S183" i="7"/>
  <c r="T183" i="7"/>
  <c r="L184" i="7"/>
  <c r="M184" i="7"/>
  <c r="S184" i="7" s="1"/>
  <c r="V184" i="7" s="1"/>
  <c r="N184" i="7"/>
  <c r="O184" i="7"/>
  <c r="P184" i="7"/>
  <c r="U184" i="7" s="1"/>
  <c r="Q184" i="7"/>
  <c r="R184" i="7"/>
  <c r="T184" i="7"/>
  <c r="L185" i="7"/>
  <c r="M185" i="7"/>
  <c r="S185" i="7" s="1"/>
  <c r="N185" i="7"/>
  <c r="O185" i="7"/>
  <c r="P185" i="7"/>
  <c r="Q185" i="7"/>
  <c r="R185" i="7"/>
  <c r="T185" i="7"/>
  <c r="U185" i="7"/>
  <c r="L186" i="7"/>
  <c r="M186" i="7"/>
  <c r="S186" i="7" s="1"/>
  <c r="V186" i="7" s="1"/>
  <c r="N186" i="7"/>
  <c r="O186" i="7"/>
  <c r="P186" i="7"/>
  <c r="U186" i="7" s="1"/>
  <c r="Q186" i="7"/>
  <c r="R186" i="7"/>
  <c r="L4" i="6"/>
  <c r="M4" i="6"/>
  <c r="T4" i="6" s="1"/>
  <c r="N4" i="6"/>
  <c r="O4" i="6"/>
  <c r="P4" i="6"/>
  <c r="Q4" i="6"/>
  <c r="R4" i="6"/>
  <c r="S4" i="6"/>
  <c r="U4" i="6"/>
  <c r="L5" i="6"/>
  <c r="M5" i="6"/>
  <c r="T5" i="6" s="1"/>
  <c r="N5" i="6"/>
  <c r="O5" i="6"/>
  <c r="P5" i="6"/>
  <c r="Q5" i="6"/>
  <c r="R5" i="6"/>
  <c r="L6" i="6"/>
  <c r="M6" i="6"/>
  <c r="N6" i="6"/>
  <c r="O6" i="6"/>
  <c r="P6" i="6"/>
  <c r="Q6" i="6"/>
  <c r="R6" i="6"/>
  <c r="T6" i="6"/>
  <c r="U6" i="6"/>
  <c r="L7" i="6"/>
  <c r="M7" i="6"/>
  <c r="S7" i="6" s="1"/>
  <c r="N7" i="6"/>
  <c r="O7" i="6"/>
  <c r="P7" i="6"/>
  <c r="Q7" i="6"/>
  <c r="R7" i="6"/>
  <c r="V7" i="6" s="1"/>
  <c r="T7" i="6"/>
  <c r="U7" i="6"/>
  <c r="L8" i="6"/>
  <c r="M8" i="6"/>
  <c r="S8" i="6" s="1"/>
  <c r="V8" i="6" s="1"/>
  <c r="N8" i="6"/>
  <c r="O8" i="6"/>
  <c r="P8" i="6"/>
  <c r="Q8" i="6"/>
  <c r="R8" i="6"/>
  <c r="T8" i="6"/>
  <c r="U8" i="6"/>
  <c r="L9" i="6"/>
  <c r="M9" i="6"/>
  <c r="N9" i="6"/>
  <c r="O9" i="6"/>
  <c r="P9" i="6"/>
  <c r="U9" i="6" s="1"/>
  <c r="Q9" i="6"/>
  <c r="R9" i="6"/>
  <c r="S9" i="6"/>
  <c r="V9" i="6" s="1"/>
  <c r="T9" i="6"/>
  <c r="L10" i="6"/>
  <c r="M10" i="6"/>
  <c r="N10" i="6"/>
  <c r="O10" i="6"/>
  <c r="P10" i="6"/>
  <c r="S10" i="6" s="1"/>
  <c r="V10" i="6" s="1"/>
  <c r="Q10" i="6"/>
  <c r="R10" i="6"/>
  <c r="T10" i="6"/>
  <c r="L11" i="6"/>
  <c r="M11" i="6"/>
  <c r="S11" i="6" s="1"/>
  <c r="V11" i="6" s="1"/>
  <c r="N11" i="6"/>
  <c r="O11" i="6"/>
  <c r="P11" i="6"/>
  <c r="Q11" i="6"/>
  <c r="R11" i="6"/>
  <c r="U11" i="6"/>
  <c r="L12" i="6"/>
  <c r="M12" i="6"/>
  <c r="T12" i="6" s="1"/>
  <c r="N12" i="6"/>
  <c r="O12" i="6"/>
  <c r="P12" i="6"/>
  <c r="Q12" i="6"/>
  <c r="R12" i="6"/>
  <c r="S12" i="6"/>
  <c r="U12" i="6"/>
  <c r="L13" i="6"/>
  <c r="M13" i="6"/>
  <c r="T13" i="6" s="1"/>
  <c r="N13" i="6"/>
  <c r="O13" i="6"/>
  <c r="P13" i="6"/>
  <c r="Q13" i="6"/>
  <c r="R13" i="6"/>
  <c r="L14" i="6"/>
  <c r="M14" i="6"/>
  <c r="N14" i="6"/>
  <c r="O14" i="6"/>
  <c r="P14" i="6"/>
  <c r="Q14" i="6"/>
  <c r="R14" i="6"/>
  <c r="U14" i="6"/>
  <c r="L15" i="6"/>
  <c r="M15" i="6"/>
  <c r="S15" i="6" s="1"/>
  <c r="N15" i="6"/>
  <c r="O15" i="6"/>
  <c r="P15" i="6"/>
  <c r="Q15" i="6"/>
  <c r="R15" i="6"/>
  <c r="T15" i="6"/>
  <c r="U15" i="6"/>
  <c r="L16" i="6"/>
  <c r="M16" i="6"/>
  <c r="S16" i="6" s="1"/>
  <c r="V16" i="6" s="1"/>
  <c r="N16" i="6"/>
  <c r="O16" i="6"/>
  <c r="P16" i="6"/>
  <c r="Q16" i="6"/>
  <c r="R16" i="6"/>
  <c r="T16" i="6"/>
  <c r="U16" i="6"/>
  <c r="L17" i="6"/>
  <c r="M17" i="6"/>
  <c r="N17" i="6"/>
  <c r="O17" i="6"/>
  <c r="P17" i="6"/>
  <c r="U17" i="6" s="1"/>
  <c r="Q17" i="6"/>
  <c r="R17" i="6"/>
  <c r="S17" i="6"/>
  <c r="V17" i="6" s="1"/>
  <c r="T17" i="6"/>
  <c r="L18" i="6"/>
  <c r="M18" i="6"/>
  <c r="N18" i="6"/>
  <c r="O18" i="6"/>
  <c r="P18" i="6"/>
  <c r="S18" i="6" s="1"/>
  <c r="V18" i="6" s="1"/>
  <c r="Q18" i="6"/>
  <c r="R18" i="6"/>
  <c r="T18" i="6"/>
  <c r="L19" i="6"/>
  <c r="M19" i="6"/>
  <c r="S19" i="6" s="1"/>
  <c r="V19" i="6" s="1"/>
  <c r="N19" i="6"/>
  <c r="O19" i="6"/>
  <c r="P19" i="6"/>
  <c r="Q19" i="6"/>
  <c r="R19" i="6"/>
  <c r="U19" i="6"/>
  <c r="L20" i="6"/>
  <c r="M20" i="6"/>
  <c r="T20" i="6" s="1"/>
  <c r="N20" i="6"/>
  <c r="O20" i="6"/>
  <c r="P20" i="6"/>
  <c r="U20" i="6" s="1"/>
  <c r="Q20" i="6"/>
  <c r="R20" i="6"/>
  <c r="V20" i="6" s="1"/>
  <c r="S20" i="6"/>
  <c r="L21" i="6"/>
  <c r="M21" i="6"/>
  <c r="T21" i="6" s="1"/>
  <c r="N21" i="6"/>
  <c r="O21" i="6"/>
  <c r="P21" i="6"/>
  <c r="Q21" i="6"/>
  <c r="R21" i="6"/>
  <c r="L22" i="6"/>
  <c r="M22" i="6"/>
  <c r="N22" i="6"/>
  <c r="O22" i="6"/>
  <c r="P22" i="6"/>
  <c r="Q22" i="6"/>
  <c r="R22" i="6"/>
  <c r="U22" i="6"/>
  <c r="L23" i="6"/>
  <c r="M23" i="6"/>
  <c r="S23" i="6" s="1"/>
  <c r="N23" i="6"/>
  <c r="O23" i="6"/>
  <c r="P23" i="6"/>
  <c r="Q23" i="6"/>
  <c r="R23" i="6"/>
  <c r="V23" i="6" s="1"/>
  <c r="T23" i="6"/>
  <c r="U23" i="6"/>
  <c r="L24" i="6"/>
  <c r="M24" i="6"/>
  <c r="S24" i="6" s="1"/>
  <c r="V24" i="6" s="1"/>
  <c r="N24" i="6"/>
  <c r="O24" i="6"/>
  <c r="P24" i="6"/>
  <c r="Q24" i="6"/>
  <c r="R24" i="6"/>
  <c r="T24" i="6"/>
  <c r="U24" i="6"/>
  <c r="L25" i="6"/>
  <c r="M25" i="6"/>
  <c r="N25" i="6"/>
  <c r="O25" i="6"/>
  <c r="P25" i="6"/>
  <c r="U25" i="6" s="1"/>
  <c r="Q25" i="6"/>
  <c r="R25" i="6"/>
  <c r="S25" i="6"/>
  <c r="V25" i="6" s="1"/>
  <c r="T25" i="6"/>
  <c r="L26" i="6"/>
  <c r="M26" i="6"/>
  <c r="N26" i="6"/>
  <c r="O26" i="6"/>
  <c r="P26" i="6"/>
  <c r="S26" i="6" s="1"/>
  <c r="V26" i="6" s="1"/>
  <c r="Q26" i="6"/>
  <c r="R26" i="6"/>
  <c r="T26" i="6"/>
  <c r="L27" i="6"/>
  <c r="M27" i="6"/>
  <c r="S27" i="6" s="1"/>
  <c r="V27" i="6" s="1"/>
  <c r="N27" i="6"/>
  <c r="O27" i="6"/>
  <c r="P27" i="6"/>
  <c r="Q27" i="6"/>
  <c r="R27" i="6"/>
  <c r="U27" i="6"/>
  <c r="L28" i="6"/>
  <c r="M28" i="6"/>
  <c r="T28" i="6" s="1"/>
  <c r="N28" i="6"/>
  <c r="O28" i="6"/>
  <c r="P28" i="6"/>
  <c r="U28" i="6" s="1"/>
  <c r="Q28" i="6"/>
  <c r="R28" i="6"/>
  <c r="S28" i="6"/>
  <c r="L29" i="6"/>
  <c r="M29" i="6"/>
  <c r="S29" i="6" s="1"/>
  <c r="N29" i="6"/>
  <c r="O29" i="6"/>
  <c r="P29" i="6"/>
  <c r="U29" i="6" s="1"/>
  <c r="Q29" i="6"/>
  <c r="R29" i="6"/>
  <c r="L30" i="6"/>
  <c r="M30" i="6"/>
  <c r="N30" i="6"/>
  <c r="O30" i="6"/>
  <c r="P30" i="6"/>
  <c r="Q30" i="6"/>
  <c r="R30" i="6"/>
  <c r="U30" i="6"/>
  <c r="L31" i="6"/>
  <c r="M31" i="6"/>
  <c r="S31" i="6" s="1"/>
  <c r="N31" i="6"/>
  <c r="O31" i="6"/>
  <c r="P31" i="6"/>
  <c r="Q31" i="6"/>
  <c r="R31" i="6"/>
  <c r="U31" i="6"/>
  <c r="L32" i="6"/>
  <c r="M32" i="6"/>
  <c r="S32" i="6" s="1"/>
  <c r="V32" i="6" s="1"/>
  <c r="N32" i="6"/>
  <c r="O32" i="6"/>
  <c r="P32" i="6"/>
  <c r="Q32" i="6"/>
  <c r="R32" i="6"/>
  <c r="T32" i="6"/>
  <c r="U32" i="6"/>
  <c r="L33" i="6"/>
  <c r="M33" i="6"/>
  <c r="N33" i="6"/>
  <c r="O33" i="6"/>
  <c r="P33" i="6"/>
  <c r="U33" i="6" s="1"/>
  <c r="Q33" i="6"/>
  <c r="R33" i="6"/>
  <c r="S33" i="6"/>
  <c r="V33" i="6" s="1"/>
  <c r="T33" i="6"/>
  <c r="L34" i="6"/>
  <c r="M34" i="6"/>
  <c r="N34" i="6"/>
  <c r="O34" i="6"/>
  <c r="P34" i="6"/>
  <c r="S34" i="6" s="1"/>
  <c r="V34" i="6" s="1"/>
  <c r="Q34" i="6"/>
  <c r="R34" i="6"/>
  <c r="T34" i="6"/>
  <c r="L35" i="6"/>
  <c r="M35" i="6"/>
  <c r="S35" i="6" s="1"/>
  <c r="V35" i="6" s="1"/>
  <c r="N35" i="6"/>
  <c r="O35" i="6"/>
  <c r="P35" i="6"/>
  <c r="Q35" i="6"/>
  <c r="R35" i="6"/>
  <c r="U35" i="6"/>
  <c r="L36" i="6"/>
  <c r="M36" i="6"/>
  <c r="T36" i="6" s="1"/>
  <c r="N36" i="6"/>
  <c r="O36" i="6"/>
  <c r="P36" i="6"/>
  <c r="U36" i="6" s="1"/>
  <c r="Q36" i="6"/>
  <c r="R36" i="6"/>
  <c r="V36" i="6" s="1"/>
  <c r="S36" i="6"/>
  <c r="L37" i="6"/>
  <c r="M37" i="6"/>
  <c r="S37" i="6" s="1"/>
  <c r="N37" i="6"/>
  <c r="O37" i="6"/>
  <c r="P37" i="6"/>
  <c r="U37" i="6" s="1"/>
  <c r="Q37" i="6"/>
  <c r="R37" i="6"/>
  <c r="L38" i="6"/>
  <c r="M38" i="6"/>
  <c r="N38" i="6"/>
  <c r="O38" i="6"/>
  <c r="P38" i="6"/>
  <c r="Q38" i="6"/>
  <c r="R38" i="6"/>
  <c r="U38" i="6"/>
  <c r="L39" i="6"/>
  <c r="M39" i="6"/>
  <c r="S39" i="6" s="1"/>
  <c r="N39" i="6"/>
  <c r="O39" i="6"/>
  <c r="P39" i="6"/>
  <c r="Q39" i="6"/>
  <c r="R39" i="6"/>
  <c r="U39" i="6"/>
  <c r="L40" i="6"/>
  <c r="M40" i="6"/>
  <c r="S40" i="6" s="1"/>
  <c r="V40" i="6" s="1"/>
  <c r="N40" i="6"/>
  <c r="O40" i="6"/>
  <c r="P40" i="6"/>
  <c r="Q40" i="6"/>
  <c r="R40" i="6"/>
  <c r="T40" i="6"/>
  <c r="U40" i="6"/>
  <c r="L41" i="6"/>
  <c r="M41" i="6"/>
  <c r="N41" i="6"/>
  <c r="O41" i="6"/>
  <c r="P41" i="6"/>
  <c r="U41" i="6" s="1"/>
  <c r="Q41" i="6"/>
  <c r="R41" i="6"/>
  <c r="S41" i="6"/>
  <c r="V41" i="6" s="1"/>
  <c r="T41" i="6"/>
  <c r="L42" i="6"/>
  <c r="M42" i="6"/>
  <c r="N42" i="6"/>
  <c r="O42" i="6"/>
  <c r="P42" i="6"/>
  <c r="S42" i="6" s="1"/>
  <c r="V42" i="6" s="1"/>
  <c r="Q42" i="6"/>
  <c r="R42" i="6"/>
  <c r="T42" i="6"/>
  <c r="L43" i="6"/>
  <c r="M43" i="6"/>
  <c r="S43" i="6" s="1"/>
  <c r="N43" i="6"/>
  <c r="O43" i="6"/>
  <c r="P43" i="6"/>
  <c r="Q43" i="6"/>
  <c r="R43" i="6"/>
  <c r="U43" i="6"/>
  <c r="V43" i="6"/>
  <c r="L44" i="6"/>
  <c r="M44" i="6"/>
  <c r="T44" i="6" s="1"/>
  <c r="N44" i="6"/>
  <c r="O44" i="6"/>
  <c r="P44" i="6"/>
  <c r="U44" i="6" s="1"/>
  <c r="Q44" i="6"/>
  <c r="R44" i="6"/>
  <c r="S44" i="6"/>
  <c r="L45" i="6"/>
  <c r="M45" i="6"/>
  <c r="T45" i="6" s="1"/>
  <c r="N45" i="6"/>
  <c r="O45" i="6"/>
  <c r="P45" i="6"/>
  <c r="Q45" i="6"/>
  <c r="R45" i="6"/>
  <c r="L46" i="6"/>
  <c r="M46" i="6"/>
  <c r="N46" i="6"/>
  <c r="O46" i="6"/>
  <c r="P46" i="6"/>
  <c r="Q46" i="6"/>
  <c r="R46" i="6"/>
  <c r="U46" i="6"/>
  <c r="L47" i="6"/>
  <c r="M47" i="6"/>
  <c r="N47" i="6"/>
  <c r="O47" i="6"/>
  <c r="P47" i="6"/>
  <c r="U47" i="6" s="1"/>
  <c r="Q47" i="6"/>
  <c r="R47" i="6"/>
  <c r="L48" i="6"/>
  <c r="M48" i="6"/>
  <c r="S48" i="6" s="1"/>
  <c r="V48" i="6" s="1"/>
  <c r="N48" i="6"/>
  <c r="O48" i="6"/>
  <c r="P48" i="6"/>
  <c r="Q48" i="6"/>
  <c r="R48" i="6"/>
  <c r="T48" i="6"/>
  <c r="U48" i="6"/>
  <c r="L49" i="6"/>
  <c r="M49" i="6"/>
  <c r="N49" i="6"/>
  <c r="O49" i="6"/>
  <c r="P49" i="6"/>
  <c r="U49" i="6" s="1"/>
  <c r="Q49" i="6"/>
  <c r="R49" i="6"/>
  <c r="S49" i="6"/>
  <c r="V49" i="6" s="1"/>
  <c r="T49" i="6"/>
  <c r="L50" i="6"/>
  <c r="M50" i="6"/>
  <c r="N50" i="6"/>
  <c r="O50" i="6"/>
  <c r="P50" i="6"/>
  <c r="S50" i="6" s="1"/>
  <c r="V50" i="6" s="1"/>
  <c r="Q50" i="6"/>
  <c r="R50" i="6"/>
  <c r="T50" i="6"/>
  <c r="L51" i="6"/>
  <c r="M51" i="6"/>
  <c r="S51" i="6" s="1"/>
  <c r="V51" i="6" s="1"/>
  <c r="N51" i="6"/>
  <c r="O51" i="6"/>
  <c r="P51" i="6"/>
  <c r="Q51" i="6"/>
  <c r="R51" i="6"/>
  <c r="U51" i="6"/>
  <c r="L52" i="6"/>
  <c r="M52" i="6"/>
  <c r="T52" i="6" s="1"/>
  <c r="N52" i="6"/>
  <c r="O52" i="6"/>
  <c r="P52" i="6"/>
  <c r="U52" i="6" s="1"/>
  <c r="Q52" i="6"/>
  <c r="R52" i="6"/>
  <c r="V52" i="6" s="1"/>
  <c r="S52" i="6"/>
  <c r="L53" i="6"/>
  <c r="M53" i="6"/>
  <c r="N53" i="6"/>
  <c r="O53" i="6"/>
  <c r="P53" i="6"/>
  <c r="U53" i="6" s="1"/>
  <c r="Q53" i="6"/>
  <c r="R53" i="6"/>
  <c r="L54" i="6"/>
  <c r="M54" i="6"/>
  <c r="N54" i="6"/>
  <c r="O54" i="6"/>
  <c r="P54" i="6"/>
  <c r="Q54" i="6"/>
  <c r="R54" i="6"/>
  <c r="U54" i="6"/>
  <c r="L55" i="6"/>
  <c r="M55" i="6"/>
  <c r="S55" i="6" s="1"/>
  <c r="N55" i="6"/>
  <c r="O55" i="6"/>
  <c r="P55" i="6"/>
  <c r="Q55" i="6"/>
  <c r="R55" i="6"/>
  <c r="V55" i="6" s="1"/>
  <c r="U55" i="6"/>
  <c r="L56" i="6"/>
  <c r="M56" i="6"/>
  <c r="S56" i="6" s="1"/>
  <c r="V56" i="6" s="1"/>
  <c r="N56" i="6"/>
  <c r="O56" i="6"/>
  <c r="P56" i="6"/>
  <c r="Q56" i="6"/>
  <c r="R56" i="6"/>
  <c r="T56" i="6"/>
  <c r="U56" i="6"/>
  <c r="L57" i="6"/>
  <c r="M57" i="6"/>
  <c r="N57" i="6"/>
  <c r="O57" i="6"/>
  <c r="P57" i="6"/>
  <c r="U57" i="6" s="1"/>
  <c r="Q57" i="6"/>
  <c r="R57" i="6"/>
  <c r="S57" i="6"/>
  <c r="V57" i="6" s="1"/>
  <c r="T57" i="6"/>
  <c r="L58" i="6"/>
  <c r="M58" i="6"/>
  <c r="N58" i="6"/>
  <c r="O58" i="6"/>
  <c r="P58" i="6"/>
  <c r="S58" i="6" s="1"/>
  <c r="V58" i="6" s="1"/>
  <c r="Q58" i="6"/>
  <c r="R58" i="6"/>
  <c r="T58" i="6"/>
  <c r="L59" i="6"/>
  <c r="M59" i="6"/>
  <c r="S59" i="6" s="1"/>
  <c r="V59" i="6" s="1"/>
  <c r="N59" i="6"/>
  <c r="O59" i="6"/>
  <c r="P59" i="6"/>
  <c r="Q59" i="6"/>
  <c r="R59" i="6"/>
  <c r="U59" i="6"/>
  <c r="L60" i="6"/>
  <c r="M60" i="6"/>
  <c r="T60" i="6" s="1"/>
  <c r="N60" i="6"/>
  <c r="O60" i="6"/>
  <c r="P60" i="6"/>
  <c r="U60" i="6" s="1"/>
  <c r="Q60" i="6"/>
  <c r="R60" i="6"/>
  <c r="S60" i="6"/>
  <c r="L61" i="6"/>
  <c r="M61" i="6"/>
  <c r="S61" i="6" s="1"/>
  <c r="N61" i="6"/>
  <c r="O61" i="6"/>
  <c r="P61" i="6"/>
  <c r="U61" i="6" s="1"/>
  <c r="Q61" i="6"/>
  <c r="R61" i="6"/>
  <c r="L62" i="6"/>
  <c r="M62" i="6"/>
  <c r="N62" i="6"/>
  <c r="O62" i="6"/>
  <c r="P62" i="6"/>
  <c r="Q62" i="6"/>
  <c r="R62" i="6"/>
  <c r="U62" i="6"/>
  <c r="L63" i="6"/>
  <c r="M63" i="6"/>
  <c r="S63" i="6" s="1"/>
  <c r="N63" i="6"/>
  <c r="O63" i="6"/>
  <c r="P63" i="6"/>
  <c r="Q63" i="6"/>
  <c r="R63" i="6"/>
  <c r="U63" i="6"/>
  <c r="L64" i="6"/>
  <c r="M64" i="6"/>
  <c r="S64" i="6" s="1"/>
  <c r="V64" i="6" s="1"/>
  <c r="N64" i="6"/>
  <c r="O64" i="6"/>
  <c r="P64" i="6"/>
  <c r="Q64" i="6"/>
  <c r="R64" i="6"/>
  <c r="T64" i="6"/>
  <c r="U64" i="6"/>
  <c r="L65" i="6"/>
  <c r="M65" i="6"/>
  <c r="N65" i="6"/>
  <c r="O65" i="6"/>
  <c r="P65" i="6"/>
  <c r="U65" i="6" s="1"/>
  <c r="Q65" i="6"/>
  <c r="R65" i="6"/>
  <c r="S65" i="6"/>
  <c r="V65" i="6" s="1"/>
  <c r="T65" i="6"/>
  <c r="L66" i="6"/>
  <c r="M66" i="6"/>
  <c r="N66" i="6"/>
  <c r="O66" i="6"/>
  <c r="P66" i="6"/>
  <c r="S66" i="6" s="1"/>
  <c r="V66" i="6" s="1"/>
  <c r="Q66" i="6"/>
  <c r="R66" i="6"/>
  <c r="T66" i="6"/>
  <c r="L67" i="6"/>
  <c r="M67" i="6"/>
  <c r="S67" i="6" s="1"/>
  <c r="V67" i="6" s="1"/>
  <c r="N67" i="6"/>
  <c r="O67" i="6"/>
  <c r="P67" i="6"/>
  <c r="Q67" i="6"/>
  <c r="R67" i="6"/>
  <c r="U67" i="6"/>
  <c r="L68" i="6"/>
  <c r="M68" i="6"/>
  <c r="T68" i="6" s="1"/>
  <c r="N68" i="6"/>
  <c r="O68" i="6"/>
  <c r="P68" i="6"/>
  <c r="U68" i="6" s="1"/>
  <c r="Q68" i="6"/>
  <c r="R68" i="6"/>
  <c r="V68" i="6" s="1"/>
  <c r="S68" i="6"/>
  <c r="L69" i="6"/>
  <c r="M69" i="6"/>
  <c r="S69" i="6" s="1"/>
  <c r="N69" i="6"/>
  <c r="O69" i="6"/>
  <c r="P69" i="6"/>
  <c r="U69" i="6" s="1"/>
  <c r="Q69" i="6"/>
  <c r="R69" i="6"/>
  <c r="L70" i="6"/>
  <c r="M70" i="6"/>
  <c r="N70" i="6"/>
  <c r="O70" i="6"/>
  <c r="P70" i="6"/>
  <c r="Q70" i="6"/>
  <c r="R70" i="6"/>
  <c r="U70" i="6"/>
  <c r="L71" i="6"/>
  <c r="M71" i="6"/>
  <c r="S71" i="6" s="1"/>
  <c r="N71" i="6"/>
  <c r="O71" i="6"/>
  <c r="P71" i="6"/>
  <c r="Q71" i="6"/>
  <c r="R71" i="6"/>
  <c r="U71" i="6"/>
  <c r="L72" i="6"/>
  <c r="M72" i="6"/>
  <c r="S72" i="6" s="1"/>
  <c r="N72" i="6"/>
  <c r="O72" i="6"/>
  <c r="P72" i="6"/>
  <c r="Q72" i="6"/>
  <c r="R72" i="6"/>
  <c r="T72" i="6"/>
  <c r="U72" i="6"/>
  <c r="V72" i="6"/>
  <c r="L73" i="6"/>
  <c r="M73" i="6"/>
  <c r="N73" i="6"/>
  <c r="O73" i="6"/>
  <c r="P73" i="6"/>
  <c r="U73" i="6" s="1"/>
  <c r="Q73" i="6"/>
  <c r="R73" i="6"/>
  <c r="S73" i="6"/>
  <c r="V73" i="6" s="1"/>
  <c r="T73" i="6"/>
  <c r="L74" i="6"/>
  <c r="M74" i="6"/>
  <c r="N74" i="6"/>
  <c r="O74" i="6"/>
  <c r="P74" i="6"/>
  <c r="Q74" i="6"/>
  <c r="R74" i="6"/>
  <c r="T74" i="6"/>
  <c r="L75" i="6"/>
  <c r="M75" i="6"/>
  <c r="N75" i="6"/>
  <c r="O75" i="6"/>
  <c r="P75" i="6"/>
  <c r="Q75" i="6"/>
  <c r="R75" i="6"/>
  <c r="U75" i="6"/>
  <c r="L76" i="6"/>
  <c r="M76" i="6"/>
  <c r="T76" i="6" s="1"/>
  <c r="N76" i="6"/>
  <c r="O76" i="6"/>
  <c r="P76" i="6"/>
  <c r="U76" i="6" s="1"/>
  <c r="Q76" i="6"/>
  <c r="R76" i="6"/>
  <c r="V76" i="6" s="1"/>
  <c r="S76" i="6"/>
  <c r="L77" i="6"/>
  <c r="M77" i="6"/>
  <c r="T77" i="6" s="1"/>
  <c r="N77" i="6"/>
  <c r="O77" i="6"/>
  <c r="P77" i="6"/>
  <c r="Q77" i="6"/>
  <c r="R77" i="6"/>
  <c r="L78" i="6"/>
  <c r="M78" i="6"/>
  <c r="S78" i="6" s="1"/>
  <c r="N78" i="6"/>
  <c r="O78" i="6"/>
  <c r="P78" i="6"/>
  <c r="Q78" i="6"/>
  <c r="R78" i="6"/>
  <c r="V78" i="6" s="1"/>
  <c r="T78" i="6"/>
  <c r="U78" i="6"/>
  <c r="L79" i="6"/>
  <c r="M79" i="6"/>
  <c r="S79" i="6" s="1"/>
  <c r="N79" i="6"/>
  <c r="O79" i="6"/>
  <c r="P79" i="6"/>
  <c r="Q79" i="6"/>
  <c r="R79" i="6"/>
  <c r="V79" i="6" s="1"/>
  <c r="U79" i="6"/>
  <c r="L80" i="6"/>
  <c r="M80" i="6"/>
  <c r="S80" i="6" s="1"/>
  <c r="N80" i="6"/>
  <c r="O80" i="6"/>
  <c r="P80" i="6"/>
  <c r="Q80" i="6"/>
  <c r="R80" i="6"/>
  <c r="T80" i="6"/>
  <c r="U80" i="6"/>
  <c r="V80" i="6"/>
  <c r="L81" i="6"/>
  <c r="M81" i="6"/>
  <c r="N81" i="6"/>
  <c r="O81" i="6"/>
  <c r="P81" i="6"/>
  <c r="U81" i="6" s="1"/>
  <c r="Q81" i="6"/>
  <c r="R81" i="6"/>
  <c r="S81" i="6"/>
  <c r="V81" i="6" s="1"/>
  <c r="T81" i="6"/>
  <c r="L82" i="6"/>
  <c r="M82" i="6"/>
  <c r="N82" i="6"/>
  <c r="O82" i="6"/>
  <c r="P82" i="6"/>
  <c r="Q82" i="6"/>
  <c r="R82" i="6"/>
  <c r="T82" i="6"/>
  <c r="L83" i="6"/>
  <c r="M83" i="6"/>
  <c r="N83" i="6"/>
  <c r="O83" i="6"/>
  <c r="P83" i="6"/>
  <c r="Q83" i="6"/>
  <c r="R83" i="6"/>
  <c r="U83" i="6"/>
  <c r="L84" i="6"/>
  <c r="M84" i="6"/>
  <c r="T84" i="6" s="1"/>
  <c r="N84" i="6"/>
  <c r="O84" i="6"/>
  <c r="P84" i="6"/>
  <c r="U84" i="6" s="1"/>
  <c r="Q84" i="6"/>
  <c r="R84" i="6"/>
  <c r="S84" i="6"/>
  <c r="L85" i="6"/>
  <c r="M85" i="6"/>
  <c r="S85" i="6" s="1"/>
  <c r="N85" i="6"/>
  <c r="O85" i="6"/>
  <c r="P85" i="6"/>
  <c r="U85" i="6" s="1"/>
  <c r="Q85" i="6"/>
  <c r="R85" i="6"/>
  <c r="L86" i="6"/>
  <c r="M86" i="6"/>
  <c r="S86" i="6" s="1"/>
  <c r="N86" i="6"/>
  <c r="O86" i="6"/>
  <c r="P86" i="6"/>
  <c r="Q86" i="6"/>
  <c r="R86" i="6"/>
  <c r="U86" i="6"/>
  <c r="L87" i="6"/>
  <c r="M87" i="6"/>
  <c r="S87" i="6" s="1"/>
  <c r="N87" i="6"/>
  <c r="O87" i="6"/>
  <c r="P87" i="6"/>
  <c r="Q87" i="6"/>
  <c r="R87" i="6"/>
  <c r="U87" i="6"/>
  <c r="L88" i="6"/>
  <c r="M88" i="6"/>
  <c r="S88" i="6" s="1"/>
  <c r="N88" i="6"/>
  <c r="O88" i="6"/>
  <c r="P88" i="6"/>
  <c r="Q88" i="6"/>
  <c r="R88" i="6"/>
  <c r="T88" i="6"/>
  <c r="U88" i="6"/>
  <c r="V88" i="6"/>
  <c r="L89" i="6"/>
  <c r="M89" i="6"/>
  <c r="N89" i="6"/>
  <c r="O89" i="6"/>
  <c r="P89" i="6"/>
  <c r="U89" i="6" s="1"/>
  <c r="Q89" i="6"/>
  <c r="R89" i="6"/>
  <c r="S89" i="6"/>
  <c r="V89" i="6" s="1"/>
  <c r="T89" i="6"/>
  <c r="L90" i="6"/>
  <c r="M90" i="6"/>
  <c r="N90" i="6"/>
  <c r="O90" i="6"/>
  <c r="P90" i="6"/>
  <c r="Q90" i="6"/>
  <c r="R90" i="6"/>
  <c r="T90" i="6"/>
  <c r="L91" i="6"/>
  <c r="M91" i="6"/>
  <c r="N91" i="6"/>
  <c r="O91" i="6"/>
  <c r="P91" i="6"/>
  <c r="Q91" i="6"/>
  <c r="R91" i="6"/>
  <c r="U91" i="6"/>
  <c r="L92" i="6"/>
  <c r="M92" i="6"/>
  <c r="T92" i="6" s="1"/>
  <c r="N92" i="6"/>
  <c r="O92" i="6"/>
  <c r="P92" i="6"/>
  <c r="U92" i="6" s="1"/>
  <c r="Q92" i="6"/>
  <c r="R92" i="6"/>
  <c r="V92" i="6" s="1"/>
  <c r="S92" i="6"/>
  <c r="L93" i="6"/>
  <c r="M93" i="6"/>
  <c r="N93" i="6"/>
  <c r="O93" i="6"/>
  <c r="P93" i="6"/>
  <c r="U93" i="6" s="1"/>
  <c r="Q93" i="6"/>
  <c r="R93" i="6"/>
  <c r="L94" i="6"/>
  <c r="M94" i="6"/>
  <c r="S94" i="6" s="1"/>
  <c r="N94" i="6"/>
  <c r="O94" i="6"/>
  <c r="P94" i="6"/>
  <c r="Q94" i="6"/>
  <c r="R94" i="6"/>
  <c r="V94" i="6" s="1"/>
  <c r="T94" i="6"/>
  <c r="U94" i="6"/>
  <c r="L95" i="6"/>
  <c r="M95" i="6"/>
  <c r="S95" i="6" s="1"/>
  <c r="N95" i="6"/>
  <c r="O95" i="6"/>
  <c r="P95" i="6"/>
  <c r="Q95" i="6"/>
  <c r="R95" i="6"/>
  <c r="V95" i="6" s="1"/>
  <c r="T95" i="6"/>
  <c r="U95" i="6"/>
  <c r="L96" i="6"/>
  <c r="M96" i="6"/>
  <c r="S96" i="6" s="1"/>
  <c r="N96" i="6"/>
  <c r="O96" i="6"/>
  <c r="P96" i="6"/>
  <c r="Q96" i="6"/>
  <c r="R96" i="6"/>
  <c r="V96" i="6" s="1"/>
  <c r="T96" i="6"/>
  <c r="U96" i="6"/>
  <c r="L97" i="6"/>
  <c r="M97" i="6"/>
  <c r="N97" i="6"/>
  <c r="O97" i="6"/>
  <c r="P97" i="6"/>
  <c r="U97" i="6" s="1"/>
  <c r="Q97" i="6"/>
  <c r="R97" i="6"/>
  <c r="S97" i="6"/>
  <c r="V97" i="6" s="1"/>
  <c r="T97" i="6"/>
  <c r="L98" i="6"/>
  <c r="M98" i="6"/>
  <c r="N98" i="6"/>
  <c r="O98" i="6"/>
  <c r="P98" i="6"/>
  <c r="Q98" i="6"/>
  <c r="R98" i="6"/>
  <c r="T98" i="6"/>
  <c r="L99" i="6"/>
  <c r="M99" i="6"/>
  <c r="N99" i="6"/>
  <c r="O99" i="6"/>
  <c r="P99" i="6"/>
  <c r="Q99" i="6"/>
  <c r="R99" i="6"/>
  <c r="U99" i="6"/>
  <c r="L100" i="6"/>
  <c r="M100" i="6"/>
  <c r="T100" i="6" s="1"/>
  <c r="N100" i="6"/>
  <c r="O100" i="6"/>
  <c r="P100" i="6"/>
  <c r="U100" i="6" s="1"/>
  <c r="Q100" i="6"/>
  <c r="R100" i="6"/>
  <c r="V100" i="6" s="1"/>
  <c r="S100" i="6"/>
  <c r="L101" i="6"/>
  <c r="M101" i="6"/>
  <c r="S101" i="6" s="1"/>
  <c r="N101" i="6"/>
  <c r="O101" i="6"/>
  <c r="P101" i="6"/>
  <c r="U101" i="6" s="1"/>
  <c r="Q101" i="6"/>
  <c r="R101" i="6"/>
  <c r="L102" i="6"/>
  <c r="M102" i="6"/>
  <c r="S102" i="6" s="1"/>
  <c r="N102" i="6"/>
  <c r="O102" i="6"/>
  <c r="P102" i="6"/>
  <c r="Q102" i="6"/>
  <c r="R102" i="6"/>
  <c r="U102" i="6"/>
  <c r="L103" i="6"/>
  <c r="M103" i="6"/>
  <c r="S103" i="6" s="1"/>
  <c r="N103" i="6"/>
  <c r="O103" i="6"/>
  <c r="P103" i="6"/>
  <c r="Q103" i="6"/>
  <c r="R103" i="6"/>
  <c r="T103" i="6"/>
  <c r="U103" i="6"/>
  <c r="L104" i="6"/>
  <c r="M104" i="6"/>
  <c r="S104" i="6" s="1"/>
  <c r="N104" i="6"/>
  <c r="O104" i="6"/>
  <c r="P104" i="6"/>
  <c r="Q104" i="6"/>
  <c r="R104" i="6"/>
  <c r="T104" i="6"/>
  <c r="U104" i="6"/>
  <c r="V104" i="6"/>
  <c r="L105" i="6"/>
  <c r="M105" i="6"/>
  <c r="N105" i="6"/>
  <c r="O105" i="6"/>
  <c r="P105" i="6"/>
  <c r="U105" i="6" s="1"/>
  <c r="Q105" i="6"/>
  <c r="R105" i="6"/>
  <c r="S105" i="6"/>
  <c r="V105" i="6" s="1"/>
  <c r="T105" i="6"/>
  <c r="L106" i="6"/>
  <c r="M106" i="6"/>
  <c r="N106" i="6"/>
  <c r="O106" i="6"/>
  <c r="P106" i="6"/>
  <c r="Q106" i="6"/>
  <c r="R106" i="6"/>
  <c r="T106" i="6"/>
  <c r="L107" i="6"/>
  <c r="M107" i="6"/>
  <c r="N107" i="6"/>
  <c r="O107" i="6"/>
  <c r="P107" i="6"/>
  <c r="Q107" i="6"/>
  <c r="R107" i="6"/>
  <c r="U107" i="6"/>
  <c r="L108" i="6"/>
  <c r="M108" i="6"/>
  <c r="T108" i="6" s="1"/>
  <c r="N108" i="6"/>
  <c r="O108" i="6"/>
  <c r="P108" i="6"/>
  <c r="U108" i="6" s="1"/>
  <c r="Q108" i="6"/>
  <c r="R108" i="6"/>
  <c r="S108" i="6"/>
  <c r="L109" i="6"/>
  <c r="M109" i="6"/>
  <c r="N109" i="6"/>
  <c r="O109" i="6"/>
  <c r="P109" i="6"/>
  <c r="U109" i="6" s="1"/>
  <c r="Q109" i="6"/>
  <c r="R109" i="6"/>
  <c r="L110" i="6"/>
  <c r="M110" i="6"/>
  <c r="S110" i="6" s="1"/>
  <c r="N110" i="6"/>
  <c r="O110" i="6"/>
  <c r="P110" i="6"/>
  <c r="Q110" i="6"/>
  <c r="R110" i="6"/>
  <c r="U110" i="6"/>
  <c r="L111" i="6"/>
  <c r="M111" i="6"/>
  <c r="S111" i="6" s="1"/>
  <c r="N111" i="6"/>
  <c r="O111" i="6"/>
  <c r="P111" i="6"/>
  <c r="Q111" i="6"/>
  <c r="R111" i="6"/>
  <c r="T111" i="6"/>
  <c r="U111" i="6"/>
  <c r="L112" i="6"/>
  <c r="M112" i="6"/>
  <c r="S112" i="6" s="1"/>
  <c r="N112" i="6"/>
  <c r="O112" i="6"/>
  <c r="P112" i="6"/>
  <c r="Q112" i="6"/>
  <c r="R112" i="6"/>
  <c r="T112" i="6"/>
  <c r="U112" i="6"/>
  <c r="V112" i="6"/>
  <c r="L113" i="6"/>
  <c r="M113" i="6"/>
  <c r="N113" i="6"/>
  <c r="O113" i="6"/>
  <c r="P113" i="6"/>
  <c r="U113" i="6" s="1"/>
  <c r="Q113" i="6"/>
  <c r="R113" i="6"/>
  <c r="S113" i="6"/>
  <c r="V113" i="6" s="1"/>
  <c r="T113" i="6"/>
  <c r="L114" i="6"/>
  <c r="M114" i="6"/>
  <c r="N114" i="6"/>
  <c r="O114" i="6"/>
  <c r="P114" i="6"/>
  <c r="Q114" i="6"/>
  <c r="R114" i="6"/>
  <c r="T114" i="6"/>
  <c r="L115" i="6"/>
  <c r="M115" i="6"/>
  <c r="N115" i="6"/>
  <c r="O115" i="6"/>
  <c r="P115" i="6"/>
  <c r="Q115" i="6"/>
  <c r="R115" i="6"/>
  <c r="U115" i="6"/>
  <c r="L116" i="6"/>
  <c r="M116" i="6"/>
  <c r="T116" i="6" s="1"/>
  <c r="N116" i="6"/>
  <c r="O116" i="6"/>
  <c r="P116" i="6"/>
  <c r="U116" i="6" s="1"/>
  <c r="Q116" i="6"/>
  <c r="R116" i="6"/>
  <c r="S116" i="6"/>
  <c r="L117" i="6"/>
  <c r="M117" i="6"/>
  <c r="N117" i="6"/>
  <c r="O117" i="6"/>
  <c r="P117" i="6"/>
  <c r="U117" i="6" s="1"/>
  <c r="Q117" i="6"/>
  <c r="R117" i="6"/>
  <c r="L118" i="6"/>
  <c r="M118" i="6"/>
  <c r="S118" i="6" s="1"/>
  <c r="N118" i="6"/>
  <c r="O118" i="6"/>
  <c r="P118" i="6"/>
  <c r="Q118" i="6"/>
  <c r="R118" i="6"/>
  <c r="V118" i="6" s="1"/>
  <c r="T118" i="6"/>
  <c r="U118" i="6"/>
  <c r="L119" i="6"/>
  <c r="M119" i="6"/>
  <c r="S119" i="6" s="1"/>
  <c r="N119" i="6"/>
  <c r="O119" i="6"/>
  <c r="P119" i="6"/>
  <c r="Q119" i="6"/>
  <c r="R119" i="6"/>
  <c r="V119" i="6" s="1"/>
  <c r="T119" i="6"/>
  <c r="U119" i="6"/>
  <c r="L120" i="6"/>
  <c r="M120" i="6"/>
  <c r="S120" i="6" s="1"/>
  <c r="N120" i="6"/>
  <c r="O120" i="6"/>
  <c r="P120" i="6"/>
  <c r="Q120" i="6"/>
  <c r="R120" i="6"/>
  <c r="T120" i="6"/>
  <c r="U120" i="6"/>
  <c r="V120" i="6"/>
  <c r="L121" i="6"/>
  <c r="M121" i="6"/>
  <c r="N121" i="6"/>
  <c r="O121" i="6"/>
  <c r="P121" i="6"/>
  <c r="U121" i="6" s="1"/>
  <c r="Q121" i="6"/>
  <c r="R121" i="6"/>
  <c r="S121" i="6"/>
  <c r="V121" i="6" s="1"/>
  <c r="T121" i="6"/>
  <c r="L122" i="6"/>
  <c r="M122" i="6"/>
  <c r="N122" i="6"/>
  <c r="O122" i="6"/>
  <c r="P122" i="6"/>
  <c r="Q122" i="6"/>
  <c r="R122" i="6"/>
  <c r="T122" i="6"/>
  <c r="L123" i="6"/>
  <c r="M123" i="6"/>
  <c r="N123" i="6"/>
  <c r="O123" i="6"/>
  <c r="P123" i="6"/>
  <c r="Q123" i="6"/>
  <c r="R123" i="6"/>
  <c r="U123" i="6"/>
  <c r="L124" i="6"/>
  <c r="M124" i="6"/>
  <c r="T124" i="6" s="1"/>
  <c r="N124" i="6"/>
  <c r="O124" i="6"/>
  <c r="P124" i="6"/>
  <c r="U124" i="6" s="1"/>
  <c r="Q124" i="6"/>
  <c r="R124" i="6"/>
  <c r="S124" i="6"/>
  <c r="L125" i="6"/>
  <c r="M125" i="6"/>
  <c r="S125" i="6" s="1"/>
  <c r="N125" i="6"/>
  <c r="O125" i="6"/>
  <c r="P125" i="6"/>
  <c r="U125" i="6" s="1"/>
  <c r="Q125" i="6"/>
  <c r="R125" i="6"/>
  <c r="L126" i="6"/>
  <c r="M126" i="6"/>
  <c r="S126" i="6" s="1"/>
  <c r="N126" i="6"/>
  <c r="O126" i="6"/>
  <c r="P126" i="6"/>
  <c r="Q126" i="6"/>
  <c r="R126" i="6"/>
  <c r="T126" i="6"/>
  <c r="U126" i="6"/>
  <c r="L127" i="6"/>
  <c r="M127" i="6"/>
  <c r="S127" i="6" s="1"/>
  <c r="N127" i="6"/>
  <c r="O127" i="6"/>
  <c r="P127" i="6"/>
  <c r="Q127" i="6"/>
  <c r="R127" i="6"/>
  <c r="T127" i="6"/>
  <c r="U127" i="6"/>
  <c r="L128" i="6"/>
  <c r="M128" i="6"/>
  <c r="S128" i="6" s="1"/>
  <c r="V128" i="6" s="1"/>
  <c r="N128" i="6"/>
  <c r="O128" i="6"/>
  <c r="P128" i="6"/>
  <c r="Q128" i="6"/>
  <c r="R128" i="6"/>
  <c r="T128" i="6"/>
  <c r="U128" i="6"/>
  <c r="L129" i="6"/>
  <c r="M129" i="6"/>
  <c r="N129" i="6"/>
  <c r="O129" i="6"/>
  <c r="P129" i="6"/>
  <c r="U129" i="6" s="1"/>
  <c r="Q129" i="6"/>
  <c r="R129" i="6"/>
  <c r="S129" i="6"/>
  <c r="V129" i="6" s="1"/>
  <c r="T129" i="6"/>
  <c r="L130" i="6"/>
  <c r="M130" i="6"/>
  <c r="N130" i="6"/>
  <c r="O130" i="6"/>
  <c r="P130" i="6"/>
  <c r="Q130" i="6"/>
  <c r="R130" i="6"/>
  <c r="T130" i="6"/>
  <c r="L131" i="6"/>
  <c r="M131" i="6"/>
  <c r="N131" i="6"/>
  <c r="O131" i="6"/>
  <c r="P131" i="6"/>
  <c r="Q131" i="6"/>
  <c r="R131" i="6"/>
  <c r="U131" i="6"/>
  <c r="L132" i="6"/>
  <c r="M132" i="6"/>
  <c r="T132" i="6" s="1"/>
  <c r="N132" i="6"/>
  <c r="O132" i="6"/>
  <c r="P132" i="6"/>
  <c r="U132" i="6" s="1"/>
  <c r="Q132" i="6"/>
  <c r="R132" i="6"/>
  <c r="V132" i="6" s="1"/>
  <c r="S132" i="6"/>
  <c r="L133" i="6"/>
  <c r="M133" i="6"/>
  <c r="N133" i="6"/>
  <c r="O133" i="6"/>
  <c r="P133" i="6"/>
  <c r="U133" i="6" s="1"/>
  <c r="Q133" i="6"/>
  <c r="R133" i="6"/>
  <c r="L134" i="6"/>
  <c r="M134" i="6"/>
  <c r="S134" i="6" s="1"/>
  <c r="N134" i="6"/>
  <c r="O134" i="6"/>
  <c r="P134" i="6"/>
  <c r="Q134" i="6"/>
  <c r="R134" i="6"/>
  <c r="V134" i="6" s="1"/>
  <c r="U134" i="6"/>
  <c r="L135" i="6"/>
  <c r="M135" i="6"/>
  <c r="S135" i="6" s="1"/>
  <c r="N135" i="6"/>
  <c r="O135" i="6"/>
  <c r="P135" i="6"/>
  <c r="Q135" i="6"/>
  <c r="R135" i="6"/>
  <c r="T135" i="6"/>
  <c r="U135" i="6"/>
  <c r="L136" i="6"/>
  <c r="M136" i="6"/>
  <c r="S136" i="6" s="1"/>
  <c r="N136" i="6"/>
  <c r="O136" i="6"/>
  <c r="P136" i="6"/>
  <c r="Q136" i="6"/>
  <c r="R136" i="6"/>
  <c r="T136" i="6"/>
  <c r="U136" i="6"/>
  <c r="V136" i="6"/>
  <c r="L137" i="6"/>
  <c r="M137" i="6"/>
  <c r="N137" i="6"/>
  <c r="O137" i="6"/>
  <c r="P137" i="6"/>
  <c r="U137" i="6" s="1"/>
  <c r="Q137" i="6"/>
  <c r="R137" i="6"/>
  <c r="S137" i="6"/>
  <c r="V137" i="6" s="1"/>
  <c r="T137" i="6"/>
  <c r="L138" i="6"/>
  <c r="M138" i="6"/>
  <c r="N138" i="6"/>
  <c r="O138" i="6"/>
  <c r="P138" i="6"/>
  <c r="Q138" i="6"/>
  <c r="R138" i="6"/>
  <c r="T138" i="6"/>
  <c r="L139" i="6"/>
  <c r="M139" i="6"/>
  <c r="N139" i="6"/>
  <c r="O139" i="6"/>
  <c r="P139" i="6"/>
  <c r="Q139" i="6"/>
  <c r="R139" i="6"/>
  <c r="U139" i="6"/>
  <c r="L140" i="6"/>
  <c r="M140" i="6"/>
  <c r="T140" i="6" s="1"/>
  <c r="N140" i="6"/>
  <c r="O140" i="6"/>
  <c r="P140" i="6"/>
  <c r="U140" i="6" s="1"/>
  <c r="Q140" i="6"/>
  <c r="R140" i="6"/>
  <c r="S140" i="6"/>
  <c r="L141" i="6"/>
  <c r="M141" i="6"/>
  <c r="N141" i="6"/>
  <c r="O141" i="6"/>
  <c r="P141" i="6"/>
  <c r="U141" i="6" s="1"/>
  <c r="Q141" i="6"/>
  <c r="R141" i="6"/>
  <c r="L142" i="6"/>
  <c r="M142" i="6"/>
  <c r="S142" i="6" s="1"/>
  <c r="N142" i="6"/>
  <c r="O142" i="6"/>
  <c r="P142" i="6"/>
  <c r="Q142" i="6"/>
  <c r="R142" i="6"/>
  <c r="U142" i="6"/>
  <c r="L143" i="6"/>
  <c r="M143" i="6"/>
  <c r="S143" i="6" s="1"/>
  <c r="N143" i="6"/>
  <c r="O143" i="6"/>
  <c r="P143" i="6"/>
  <c r="Q143" i="6"/>
  <c r="R143" i="6"/>
  <c r="V143" i="6" s="1"/>
  <c r="T143" i="6"/>
  <c r="U143" i="6"/>
  <c r="L144" i="6"/>
  <c r="M144" i="6"/>
  <c r="S144" i="6" s="1"/>
  <c r="N144" i="6"/>
  <c r="O144" i="6"/>
  <c r="P144" i="6"/>
  <c r="Q144" i="6"/>
  <c r="R144" i="6"/>
  <c r="T144" i="6"/>
  <c r="U144" i="6"/>
  <c r="V144" i="6"/>
  <c r="L145" i="6"/>
  <c r="M145" i="6"/>
  <c r="N145" i="6"/>
  <c r="O145" i="6"/>
  <c r="P145" i="6"/>
  <c r="U145" i="6" s="1"/>
  <c r="Q145" i="6"/>
  <c r="R145" i="6"/>
  <c r="S145" i="6"/>
  <c r="V145" i="6" s="1"/>
  <c r="T145" i="6"/>
  <c r="L146" i="6"/>
  <c r="M146" i="6"/>
  <c r="N146" i="6"/>
  <c r="O146" i="6"/>
  <c r="P146" i="6"/>
  <c r="Q146" i="6"/>
  <c r="R146" i="6"/>
  <c r="T146" i="6"/>
  <c r="L147" i="6"/>
  <c r="M147" i="6"/>
  <c r="N147" i="6"/>
  <c r="O147" i="6"/>
  <c r="P147" i="6"/>
  <c r="Q147" i="6"/>
  <c r="R147" i="6"/>
  <c r="U147" i="6"/>
  <c r="L148" i="6"/>
  <c r="M148" i="6"/>
  <c r="T148" i="6" s="1"/>
  <c r="N148" i="6"/>
  <c r="O148" i="6"/>
  <c r="P148" i="6"/>
  <c r="U148" i="6" s="1"/>
  <c r="Q148" i="6"/>
  <c r="R148" i="6"/>
  <c r="S148" i="6"/>
  <c r="L149" i="6"/>
  <c r="M149" i="6"/>
  <c r="S149" i="6" s="1"/>
  <c r="N149" i="6"/>
  <c r="O149" i="6"/>
  <c r="P149" i="6"/>
  <c r="U149" i="6" s="1"/>
  <c r="Q149" i="6"/>
  <c r="R149" i="6"/>
  <c r="L150" i="6"/>
  <c r="M150" i="6"/>
  <c r="S150" i="6" s="1"/>
  <c r="N150" i="6"/>
  <c r="O150" i="6"/>
  <c r="P150" i="6"/>
  <c r="Q150" i="6"/>
  <c r="R150" i="6"/>
  <c r="U150" i="6"/>
  <c r="L151" i="6"/>
  <c r="M151" i="6"/>
  <c r="S151" i="6" s="1"/>
  <c r="N151" i="6"/>
  <c r="O151" i="6"/>
  <c r="P151" i="6"/>
  <c r="Q151" i="6"/>
  <c r="R151" i="6"/>
  <c r="T151" i="6"/>
  <c r="U151" i="6"/>
  <c r="L152" i="6"/>
  <c r="M152" i="6"/>
  <c r="S152" i="6" s="1"/>
  <c r="V152" i="6" s="1"/>
  <c r="N152" i="6"/>
  <c r="O152" i="6"/>
  <c r="P152" i="6"/>
  <c r="Q152" i="6"/>
  <c r="R152" i="6"/>
  <c r="T152" i="6"/>
  <c r="U152" i="6"/>
  <c r="L153" i="6"/>
  <c r="M153" i="6"/>
  <c r="N153" i="6"/>
  <c r="O153" i="6"/>
  <c r="P153" i="6"/>
  <c r="U153" i="6" s="1"/>
  <c r="Q153" i="6"/>
  <c r="R153" i="6"/>
  <c r="S153" i="6"/>
  <c r="V153" i="6" s="1"/>
  <c r="T153" i="6"/>
  <c r="L154" i="6"/>
  <c r="M154" i="6"/>
  <c r="N154" i="6"/>
  <c r="O154" i="6"/>
  <c r="P154" i="6"/>
  <c r="Q154" i="6"/>
  <c r="R154" i="6"/>
  <c r="T154" i="6"/>
  <c r="L155" i="6"/>
  <c r="M155" i="6"/>
  <c r="N155" i="6"/>
  <c r="O155" i="6"/>
  <c r="P155" i="6"/>
  <c r="Q155" i="6"/>
  <c r="R155" i="6"/>
  <c r="U155" i="6"/>
  <c r="L4" i="5"/>
  <c r="M4" i="5"/>
  <c r="N4" i="5"/>
  <c r="O4" i="5"/>
  <c r="P4" i="5"/>
  <c r="U4" i="5" s="1"/>
  <c r="Q4" i="5"/>
  <c r="R4" i="5"/>
  <c r="T4" i="5"/>
  <c r="L5" i="5"/>
  <c r="M5" i="5"/>
  <c r="N5" i="5"/>
  <c r="O5" i="5"/>
  <c r="P5" i="5"/>
  <c r="Q5" i="5"/>
  <c r="R5" i="5"/>
  <c r="S5" i="5"/>
  <c r="T5" i="5"/>
  <c r="U5" i="5"/>
  <c r="V5" i="5"/>
  <c r="L6" i="5"/>
  <c r="M6" i="5"/>
  <c r="T6" i="5" s="1"/>
  <c r="N6" i="5"/>
  <c r="O6" i="5"/>
  <c r="P6" i="5"/>
  <c r="U6" i="5" s="1"/>
  <c r="Q6" i="5"/>
  <c r="R6" i="5"/>
  <c r="V6" i="5" s="1"/>
  <c r="S6" i="5"/>
  <c r="L7" i="5"/>
  <c r="M7" i="5"/>
  <c r="S7" i="5" s="1"/>
  <c r="V7" i="5" s="1"/>
  <c r="N7" i="5"/>
  <c r="O7" i="5"/>
  <c r="P7" i="5"/>
  <c r="U7" i="5" s="1"/>
  <c r="Q7" i="5"/>
  <c r="R7" i="5"/>
  <c r="L8" i="5"/>
  <c r="M8" i="5"/>
  <c r="S8" i="5" s="1"/>
  <c r="N8" i="5"/>
  <c r="O8" i="5"/>
  <c r="P8" i="5"/>
  <c r="Q8" i="5"/>
  <c r="R8" i="5"/>
  <c r="U8" i="5"/>
  <c r="L9" i="5"/>
  <c r="M9" i="5"/>
  <c r="N9" i="5"/>
  <c r="O9" i="5"/>
  <c r="P9" i="5"/>
  <c r="U9" i="5" s="1"/>
  <c r="Q9" i="5"/>
  <c r="R9" i="5"/>
  <c r="T9" i="5"/>
  <c r="L10" i="5"/>
  <c r="M10" i="5"/>
  <c r="S10" i="5" s="1"/>
  <c r="V10" i="5" s="1"/>
  <c r="N10" i="5"/>
  <c r="O10" i="5"/>
  <c r="P10" i="5"/>
  <c r="Q10" i="5"/>
  <c r="R10" i="5"/>
  <c r="T10" i="5"/>
  <c r="U10" i="5"/>
  <c r="L11" i="5"/>
  <c r="M11" i="5"/>
  <c r="N11" i="5"/>
  <c r="O11" i="5"/>
  <c r="P11" i="5"/>
  <c r="Q11" i="5"/>
  <c r="R11" i="5"/>
  <c r="V11" i="5" s="1"/>
  <c r="S11" i="5"/>
  <c r="T11" i="5"/>
  <c r="U11" i="5"/>
  <c r="L12" i="5"/>
  <c r="M12" i="5"/>
  <c r="T12" i="5" s="1"/>
  <c r="N12" i="5"/>
  <c r="O12" i="5"/>
  <c r="P12" i="5"/>
  <c r="U12" i="5" s="1"/>
  <c r="Q12" i="5"/>
  <c r="R12" i="5"/>
  <c r="L13" i="5"/>
  <c r="M13" i="5"/>
  <c r="S13" i="5" s="1"/>
  <c r="V13" i="5" s="1"/>
  <c r="N13" i="5"/>
  <c r="O13" i="5"/>
  <c r="P13" i="5"/>
  <c r="Q13" i="5"/>
  <c r="R13" i="5"/>
  <c r="U13" i="5"/>
  <c r="L14" i="5"/>
  <c r="M14" i="5"/>
  <c r="T14" i="5" s="1"/>
  <c r="N14" i="5"/>
  <c r="O14" i="5"/>
  <c r="P14" i="5"/>
  <c r="U14" i="5" s="1"/>
  <c r="Q14" i="5"/>
  <c r="R14" i="5"/>
  <c r="V14" i="5" s="1"/>
  <c r="S14" i="5"/>
  <c r="L15" i="5"/>
  <c r="M15" i="5"/>
  <c r="S15" i="5" s="1"/>
  <c r="V15" i="5" s="1"/>
  <c r="N15" i="5"/>
  <c r="O15" i="5"/>
  <c r="P15" i="5"/>
  <c r="U15" i="5" s="1"/>
  <c r="Q15" i="5"/>
  <c r="R15" i="5"/>
  <c r="L16" i="5"/>
  <c r="M16" i="5"/>
  <c r="S16" i="5" s="1"/>
  <c r="N16" i="5"/>
  <c r="O16" i="5"/>
  <c r="P16" i="5"/>
  <c r="Q16" i="5"/>
  <c r="R16" i="5"/>
  <c r="U16" i="5"/>
  <c r="L17" i="5"/>
  <c r="M17" i="5"/>
  <c r="N17" i="5"/>
  <c r="O17" i="5"/>
  <c r="P17" i="5"/>
  <c r="U17" i="5" s="1"/>
  <c r="Q17" i="5"/>
  <c r="R17" i="5"/>
  <c r="T17" i="5"/>
  <c r="L18" i="5"/>
  <c r="M18" i="5"/>
  <c r="S18" i="5" s="1"/>
  <c r="V18" i="5" s="1"/>
  <c r="N18" i="5"/>
  <c r="O18" i="5"/>
  <c r="P18" i="5"/>
  <c r="Q18" i="5"/>
  <c r="R18" i="5"/>
  <c r="T18" i="5"/>
  <c r="U18" i="5"/>
  <c r="L19" i="5"/>
  <c r="M19" i="5"/>
  <c r="N19" i="5"/>
  <c r="O19" i="5"/>
  <c r="P19" i="5"/>
  <c r="Q19" i="5"/>
  <c r="R19" i="5"/>
  <c r="V19" i="5" s="1"/>
  <c r="S19" i="5"/>
  <c r="T19" i="5"/>
  <c r="U19" i="5"/>
  <c r="L20" i="5"/>
  <c r="M20" i="5"/>
  <c r="T20" i="5" s="1"/>
  <c r="N20" i="5"/>
  <c r="O20" i="5"/>
  <c r="P20" i="5"/>
  <c r="U20" i="5" s="1"/>
  <c r="Q20" i="5"/>
  <c r="R20" i="5"/>
  <c r="L21" i="5"/>
  <c r="M21" i="5"/>
  <c r="S21" i="5" s="1"/>
  <c r="V21" i="5" s="1"/>
  <c r="N21" i="5"/>
  <c r="O21" i="5"/>
  <c r="P21" i="5"/>
  <c r="Q21" i="5"/>
  <c r="R21" i="5"/>
  <c r="U21" i="5"/>
  <c r="L22" i="5"/>
  <c r="M22" i="5"/>
  <c r="T22" i="5" s="1"/>
  <c r="N22" i="5"/>
  <c r="O22" i="5"/>
  <c r="P22" i="5"/>
  <c r="U22" i="5" s="1"/>
  <c r="Q22" i="5"/>
  <c r="R22" i="5"/>
  <c r="V22" i="5" s="1"/>
  <c r="S22" i="5"/>
  <c r="L23" i="5"/>
  <c r="M23" i="5"/>
  <c r="S23" i="5" s="1"/>
  <c r="V23" i="5" s="1"/>
  <c r="N23" i="5"/>
  <c r="O23" i="5"/>
  <c r="P23" i="5"/>
  <c r="U23" i="5" s="1"/>
  <c r="Q23" i="5"/>
  <c r="R23" i="5"/>
  <c r="L24" i="5"/>
  <c r="M24" i="5"/>
  <c r="S24" i="5" s="1"/>
  <c r="N24" i="5"/>
  <c r="O24" i="5"/>
  <c r="P24" i="5"/>
  <c r="Q24" i="5"/>
  <c r="R24" i="5"/>
  <c r="U24" i="5"/>
  <c r="L25" i="5"/>
  <c r="M25" i="5"/>
  <c r="N25" i="5"/>
  <c r="O25" i="5"/>
  <c r="P25" i="5"/>
  <c r="U25" i="5" s="1"/>
  <c r="Q25" i="5"/>
  <c r="R25" i="5"/>
  <c r="T25" i="5"/>
  <c r="L26" i="5"/>
  <c r="M26" i="5"/>
  <c r="S26" i="5" s="1"/>
  <c r="V26" i="5" s="1"/>
  <c r="N26" i="5"/>
  <c r="O26" i="5"/>
  <c r="P26" i="5"/>
  <c r="Q26" i="5"/>
  <c r="R26" i="5"/>
  <c r="T26" i="5"/>
  <c r="U26" i="5"/>
  <c r="L27" i="5"/>
  <c r="M27" i="5"/>
  <c r="N27" i="5"/>
  <c r="O27" i="5"/>
  <c r="P27" i="5"/>
  <c r="Q27" i="5"/>
  <c r="R27" i="5"/>
  <c r="V27" i="5" s="1"/>
  <c r="S27" i="5"/>
  <c r="T27" i="5"/>
  <c r="U27" i="5"/>
  <c r="L28" i="5"/>
  <c r="M28" i="5"/>
  <c r="T28" i="5" s="1"/>
  <c r="N28" i="5"/>
  <c r="O28" i="5"/>
  <c r="P28" i="5"/>
  <c r="U28" i="5" s="1"/>
  <c r="Q28" i="5"/>
  <c r="R28" i="5"/>
  <c r="L29" i="5"/>
  <c r="M29" i="5"/>
  <c r="S29" i="5" s="1"/>
  <c r="V29" i="5" s="1"/>
  <c r="N29" i="5"/>
  <c r="O29" i="5"/>
  <c r="P29" i="5"/>
  <c r="Q29" i="5"/>
  <c r="R29" i="5"/>
  <c r="U29" i="5"/>
  <c r="L30" i="5"/>
  <c r="M30" i="5"/>
  <c r="T30" i="5" s="1"/>
  <c r="N30" i="5"/>
  <c r="O30" i="5"/>
  <c r="P30" i="5"/>
  <c r="U30" i="5" s="1"/>
  <c r="Q30" i="5"/>
  <c r="R30" i="5"/>
  <c r="V30" i="5" s="1"/>
  <c r="S30" i="5"/>
  <c r="L31" i="5"/>
  <c r="M31" i="5"/>
  <c r="S31" i="5" s="1"/>
  <c r="V31" i="5" s="1"/>
  <c r="N31" i="5"/>
  <c r="O31" i="5"/>
  <c r="P31" i="5"/>
  <c r="U31" i="5" s="1"/>
  <c r="Q31" i="5"/>
  <c r="R31" i="5"/>
  <c r="L32" i="5"/>
  <c r="M32" i="5"/>
  <c r="S32" i="5" s="1"/>
  <c r="N32" i="5"/>
  <c r="O32" i="5"/>
  <c r="P32" i="5"/>
  <c r="Q32" i="5"/>
  <c r="R32" i="5"/>
  <c r="U32" i="5"/>
  <c r="L33" i="5"/>
  <c r="M33" i="5"/>
  <c r="N33" i="5"/>
  <c r="O33" i="5"/>
  <c r="P33" i="5"/>
  <c r="U33" i="5" s="1"/>
  <c r="Q33" i="5"/>
  <c r="R33" i="5"/>
  <c r="T33" i="5"/>
  <c r="L34" i="5"/>
  <c r="M34" i="5"/>
  <c r="S34" i="5" s="1"/>
  <c r="V34" i="5" s="1"/>
  <c r="N34" i="5"/>
  <c r="O34" i="5"/>
  <c r="P34" i="5"/>
  <c r="Q34" i="5"/>
  <c r="R34" i="5"/>
  <c r="T34" i="5"/>
  <c r="U34" i="5"/>
  <c r="L35" i="5"/>
  <c r="M35" i="5"/>
  <c r="N35" i="5"/>
  <c r="O35" i="5"/>
  <c r="P35" i="5"/>
  <c r="Q35" i="5"/>
  <c r="R35" i="5"/>
  <c r="V35" i="5" s="1"/>
  <c r="S35" i="5"/>
  <c r="T35" i="5"/>
  <c r="U35" i="5"/>
  <c r="L36" i="5"/>
  <c r="M36" i="5"/>
  <c r="N36" i="5"/>
  <c r="O36" i="5"/>
  <c r="P36" i="5"/>
  <c r="U36" i="5" s="1"/>
  <c r="Q36" i="5"/>
  <c r="R36" i="5"/>
  <c r="T36" i="5"/>
  <c r="L37" i="5"/>
  <c r="M37" i="5"/>
  <c r="N37" i="5"/>
  <c r="O37" i="5"/>
  <c r="P37" i="5"/>
  <c r="Q37" i="5"/>
  <c r="R37" i="5"/>
  <c r="S37" i="5"/>
  <c r="T37" i="5"/>
  <c r="U37" i="5"/>
  <c r="V37" i="5"/>
  <c r="L38" i="5"/>
  <c r="M38" i="5"/>
  <c r="T38" i="5" s="1"/>
  <c r="N38" i="5"/>
  <c r="O38" i="5"/>
  <c r="P38" i="5"/>
  <c r="U38" i="5" s="1"/>
  <c r="Q38" i="5"/>
  <c r="R38" i="5"/>
  <c r="V38" i="5" s="1"/>
  <c r="S38" i="5"/>
  <c r="L39" i="5"/>
  <c r="M39" i="5"/>
  <c r="S39" i="5" s="1"/>
  <c r="V39" i="5" s="1"/>
  <c r="N39" i="5"/>
  <c r="O39" i="5"/>
  <c r="P39" i="5"/>
  <c r="U39" i="5" s="1"/>
  <c r="Q39" i="5"/>
  <c r="R39" i="5"/>
  <c r="L40" i="5"/>
  <c r="M40" i="5"/>
  <c r="S40" i="5" s="1"/>
  <c r="N40" i="5"/>
  <c r="O40" i="5"/>
  <c r="P40" i="5"/>
  <c r="Q40" i="5"/>
  <c r="R40" i="5"/>
  <c r="U40" i="5"/>
  <c r="L41" i="5"/>
  <c r="M41" i="5"/>
  <c r="N41" i="5"/>
  <c r="O41" i="5"/>
  <c r="P41" i="5"/>
  <c r="U41" i="5" s="1"/>
  <c r="Q41" i="5"/>
  <c r="R41" i="5"/>
  <c r="T41" i="5"/>
  <c r="L42" i="5"/>
  <c r="M42" i="5"/>
  <c r="S42" i="5" s="1"/>
  <c r="V42" i="5" s="1"/>
  <c r="N42" i="5"/>
  <c r="O42" i="5"/>
  <c r="P42" i="5"/>
  <c r="Q42" i="5"/>
  <c r="R42" i="5"/>
  <c r="T42" i="5"/>
  <c r="U42" i="5"/>
  <c r="L43" i="5"/>
  <c r="M43" i="5"/>
  <c r="N43" i="5"/>
  <c r="O43" i="5"/>
  <c r="P43" i="5"/>
  <c r="Q43" i="5"/>
  <c r="R43" i="5"/>
  <c r="V43" i="5" s="1"/>
  <c r="S43" i="5"/>
  <c r="T43" i="5"/>
  <c r="U43" i="5"/>
  <c r="L44" i="5"/>
  <c r="M44" i="5"/>
  <c r="N44" i="5"/>
  <c r="O44" i="5"/>
  <c r="P44" i="5"/>
  <c r="U44" i="5" s="1"/>
  <c r="Q44" i="5"/>
  <c r="R44" i="5"/>
  <c r="T44" i="5"/>
  <c r="L45" i="5"/>
  <c r="M45" i="5"/>
  <c r="N45" i="5"/>
  <c r="O45" i="5"/>
  <c r="P45" i="5"/>
  <c r="Q45" i="5"/>
  <c r="R45" i="5"/>
  <c r="S45" i="5"/>
  <c r="T45" i="5"/>
  <c r="U45" i="5"/>
  <c r="V45" i="5"/>
  <c r="L46" i="5"/>
  <c r="M46" i="5"/>
  <c r="T46" i="5" s="1"/>
  <c r="N46" i="5"/>
  <c r="O46" i="5"/>
  <c r="P46" i="5"/>
  <c r="U46" i="5" s="1"/>
  <c r="Q46" i="5"/>
  <c r="R46" i="5"/>
  <c r="S46" i="5"/>
  <c r="L47" i="5"/>
  <c r="M47" i="5"/>
  <c r="N47" i="5"/>
  <c r="O47" i="5"/>
  <c r="P47" i="5"/>
  <c r="U47" i="5" s="1"/>
  <c r="Q47" i="5"/>
  <c r="R47" i="5"/>
  <c r="L48" i="5"/>
  <c r="M48" i="5"/>
  <c r="N48" i="5"/>
  <c r="O48" i="5"/>
  <c r="P48" i="5"/>
  <c r="Q48" i="5"/>
  <c r="R48" i="5"/>
  <c r="U48" i="5"/>
  <c r="L49" i="5"/>
  <c r="M49" i="5"/>
  <c r="N49" i="5"/>
  <c r="O49" i="5"/>
  <c r="P49" i="5"/>
  <c r="U49" i="5" s="1"/>
  <c r="Q49" i="5"/>
  <c r="R49" i="5"/>
  <c r="T49" i="5"/>
  <c r="L50" i="5"/>
  <c r="M50" i="5"/>
  <c r="S50" i="5" s="1"/>
  <c r="V50" i="5" s="1"/>
  <c r="N50" i="5"/>
  <c r="O50" i="5"/>
  <c r="P50" i="5"/>
  <c r="Q50" i="5"/>
  <c r="R50" i="5"/>
  <c r="T50" i="5"/>
  <c r="U50" i="5"/>
  <c r="L51" i="5"/>
  <c r="M51" i="5"/>
  <c r="N51" i="5"/>
  <c r="O51" i="5"/>
  <c r="P51" i="5"/>
  <c r="Q51" i="5"/>
  <c r="R51" i="5"/>
  <c r="V51" i="5" s="1"/>
  <c r="S51" i="5"/>
  <c r="T51" i="5"/>
  <c r="U51" i="5"/>
  <c r="L52" i="5"/>
  <c r="M52" i="5"/>
  <c r="N52" i="5"/>
  <c r="O52" i="5"/>
  <c r="P52" i="5"/>
  <c r="U52" i="5" s="1"/>
  <c r="Q52" i="5"/>
  <c r="R52" i="5"/>
  <c r="T52" i="5"/>
  <c r="L53" i="5"/>
  <c r="M53" i="5"/>
  <c r="N53" i="5"/>
  <c r="O53" i="5"/>
  <c r="P53" i="5"/>
  <c r="Q53" i="5"/>
  <c r="R53" i="5"/>
  <c r="S53" i="5"/>
  <c r="T53" i="5"/>
  <c r="U53" i="5"/>
  <c r="V53" i="5"/>
  <c r="L54" i="5"/>
  <c r="M54" i="5"/>
  <c r="T54" i="5" s="1"/>
  <c r="N54" i="5"/>
  <c r="O54" i="5"/>
  <c r="P54" i="5"/>
  <c r="U54" i="5" s="1"/>
  <c r="Q54" i="5"/>
  <c r="R54" i="5"/>
  <c r="V54" i="5" s="1"/>
  <c r="S54" i="5"/>
  <c r="L55" i="5"/>
  <c r="M55" i="5"/>
  <c r="S55" i="5" s="1"/>
  <c r="V55" i="5" s="1"/>
  <c r="N55" i="5"/>
  <c r="O55" i="5"/>
  <c r="P55" i="5"/>
  <c r="U55" i="5" s="1"/>
  <c r="Q55" i="5"/>
  <c r="R55" i="5"/>
  <c r="L56" i="5"/>
  <c r="M56" i="5"/>
  <c r="N56" i="5"/>
  <c r="O56" i="5"/>
  <c r="P56" i="5"/>
  <c r="Q56" i="5"/>
  <c r="R56" i="5"/>
  <c r="U56" i="5"/>
  <c r="L57" i="5"/>
  <c r="M57" i="5"/>
  <c r="N57" i="5"/>
  <c r="O57" i="5"/>
  <c r="P57" i="5"/>
  <c r="U57" i="5" s="1"/>
  <c r="Q57" i="5"/>
  <c r="R57" i="5"/>
  <c r="T57" i="5"/>
  <c r="L58" i="5"/>
  <c r="M58" i="5"/>
  <c r="S58" i="5" s="1"/>
  <c r="V58" i="5" s="1"/>
  <c r="N58" i="5"/>
  <c r="O58" i="5"/>
  <c r="P58" i="5"/>
  <c r="Q58" i="5"/>
  <c r="R58" i="5"/>
  <c r="T58" i="5"/>
  <c r="U58" i="5"/>
  <c r="L59" i="5"/>
  <c r="M59" i="5"/>
  <c r="N59" i="5"/>
  <c r="O59" i="5"/>
  <c r="P59" i="5"/>
  <c r="Q59" i="5"/>
  <c r="R59" i="5"/>
  <c r="V59" i="5" s="1"/>
  <c r="S59" i="5"/>
  <c r="T59" i="5"/>
  <c r="U59" i="5"/>
  <c r="L60" i="5"/>
  <c r="M60" i="5"/>
  <c r="N60" i="5"/>
  <c r="O60" i="5"/>
  <c r="P60" i="5"/>
  <c r="U60" i="5" s="1"/>
  <c r="Q60" i="5"/>
  <c r="R60" i="5"/>
  <c r="T60" i="5"/>
  <c r="L61" i="5"/>
  <c r="M61" i="5"/>
  <c r="N61" i="5"/>
  <c r="O61" i="5"/>
  <c r="P61" i="5"/>
  <c r="Q61" i="5"/>
  <c r="R61" i="5"/>
  <c r="S61" i="5"/>
  <c r="V61" i="5" s="1"/>
  <c r="T61" i="5"/>
  <c r="U61" i="5"/>
  <c r="L62" i="5"/>
  <c r="M62" i="5"/>
  <c r="T62" i="5" s="1"/>
  <c r="N62" i="5"/>
  <c r="O62" i="5"/>
  <c r="P62" i="5"/>
  <c r="U62" i="5" s="1"/>
  <c r="Q62" i="5"/>
  <c r="R62" i="5"/>
  <c r="L63" i="5"/>
  <c r="M63" i="5"/>
  <c r="N63" i="5"/>
  <c r="O63" i="5"/>
  <c r="P63" i="5"/>
  <c r="U63" i="5" s="1"/>
  <c r="Q63" i="5"/>
  <c r="R63" i="5"/>
  <c r="L64" i="5"/>
  <c r="M64" i="5"/>
  <c r="N64" i="5"/>
  <c r="O64" i="5"/>
  <c r="P64" i="5"/>
  <c r="Q64" i="5"/>
  <c r="R64" i="5"/>
  <c r="S64" i="5"/>
  <c r="T64" i="5"/>
  <c r="U64" i="5"/>
  <c r="L65" i="5"/>
  <c r="M65" i="5"/>
  <c r="N65" i="5"/>
  <c r="O65" i="5"/>
  <c r="P65" i="5"/>
  <c r="Q65" i="5"/>
  <c r="R65" i="5"/>
  <c r="T65" i="5"/>
  <c r="L66" i="5"/>
  <c r="M66" i="5"/>
  <c r="S66" i="5" s="1"/>
  <c r="N66" i="5"/>
  <c r="O66" i="5"/>
  <c r="P66" i="5"/>
  <c r="Q66" i="5"/>
  <c r="R66" i="5"/>
  <c r="U66" i="5"/>
  <c r="V66" i="5"/>
  <c r="L67" i="5"/>
  <c r="M67" i="5"/>
  <c r="N67" i="5"/>
  <c r="O67" i="5"/>
  <c r="P67" i="5"/>
  <c r="Q67" i="5"/>
  <c r="R67" i="5"/>
  <c r="V67" i="5" s="1"/>
  <c r="S67" i="5"/>
  <c r="T67" i="5"/>
  <c r="U67" i="5"/>
  <c r="L68" i="5"/>
  <c r="M68" i="5"/>
  <c r="N68" i="5"/>
  <c r="O68" i="5"/>
  <c r="P68" i="5"/>
  <c r="Q68" i="5"/>
  <c r="R68" i="5"/>
  <c r="T68" i="5"/>
  <c r="L69" i="5"/>
  <c r="M69" i="5"/>
  <c r="S69" i="5" s="1"/>
  <c r="V69" i="5" s="1"/>
  <c r="N69" i="5"/>
  <c r="O69" i="5"/>
  <c r="P69" i="5"/>
  <c r="Q69" i="5"/>
  <c r="R69" i="5"/>
  <c r="T69" i="5"/>
  <c r="U69" i="5"/>
  <c r="L70" i="5"/>
  <c r="M70" i="5"/>
  <c r="T70" i="5" s="1"/>
  <c r="N70" i="5"/>
  <c r="O70" i="5"/>
  <c r="P70" i="5"/>
  <c r="U70" i="5" s="1"/>
  <c r="Q70" i="5"/>
  <c r="R70" i="5"/>
  <c r="V70" i="5" s="1"/>
  <c r="S70" i="5"/>
  <c r="L71" i="5"/>
  <c r="M71" i="5"/>
  <c r="N71" i="5"/>
  <c r="O71" i="5"/>
  <c r="P71" i="5"/>
  <c r="Q71" i="5"/>
  <c r="R71" i="5"/>
  <c r="U71" i="5"/>
  <c r="L72" i="5"/>
  <c r="M72" i="5"/>
  <c r="N72" i="5"/>
  <c r="O72" i="5"/>
  <c r="P72" i="5"/>
  <c r="Q72" i="5"/>
  <c r="R72" i="5"/>
  <c r="S72" i="5"/>
  <c r="T72" i="5"/>
  <c r="U72" i="5"/>
  <c r="L73" i="5"/>
  <c r="M73" i="5"/>
  <c r="N73" i="5"/>
  <c r="O73" i="5"/>
  <c r="P73" i="5"/>
  <c r="Q73" i="5"/>
  <c r="R73" i="5"/>
  <c r="T73" i="5"/>
  <c r="L74" i="5"/>
  <c r="M74" i="5"/>
  <c r="S74" i="5" s="1"/>
  <c r="N74" i="5"/>
  <c r="O74" i="5"/>
  <c r="P74" i="5"/>
  <c r="Q74" i="5"/>
  <c r="R74" i="5"/>
  <c r="U74" i="5"/>
  <c r="V74" i="5"/>
  <c r="L75" i="5"/>
  <c r="M75" i="5"/>
  <c r="N75" i="5"/>
  <c r="O75" i="5"/>
  <c r="P75" i="5"/>
  <c r="Q75" i="5"/>
  <c r="R75" i="5"/>
  <c r="S75" i="5"/>
  <c r="T75" i="5"/>
  <c r="U75" i="5"/>
  <c r="L76" i="5"/>
  <c r="M76" i="5"/>
  <c r="N76" i="5"/>
  <c r="O76" i="5"/>
  <c r="P76" i="5"/>
  <c r="Q76" i="5"/>
  <c r="R76" i="5"/>
  <c r="T76" i="5"/>
  <c r="L77" i="5"/>
  <c r="M77" i="5"/>
  <c r="S77" i="5" s="1"/>
  <c r="V77" i="5" s="1"/>
  <c r="N77" i="5"/>
  <c r="O77" i="5"/>
  <c r="P77" i="5"/>
  <c r="Q77" i="5"/>
  <c r="R77" i="5"/>
  <c r="T77" i="5"/>
  <c r="U77" i="5"/>
  <c r="L78" i="5"/>
  <c r="M78" i="5"/>
  <c r="T78" i="5" s="1"/>
  <c r="N78" i="5"/>
  <c r="O78" i="5"/>
  <c r="P78" i="5"/>
  <c r="U78" i="5" s="1"/>
  <c r="Q78" i="5"/>
  <c r="R78" i="5"/>
  <c r="L79" i="5"/>
  <c r="M79" i="5"/>
  <c r="N79" i="5"/>
  <c r="O79" i="5"/>
  <c r="P79" i="5"/>
  <c r="U79" i="5" s="1"/>
  <c r="Q79" i="5"/>
  <c r="R79" i="5"/>
  <c r="L80" i="5"/>
  <c r="M80" i="5"/>
  <c r="S80" i="5" s="1"/>
  <c r="N80" i="5"/>
  <c r="O80" i="5"/>
  <c r="P80" i="5"/>
  <c r="Q80" i="5"/>
  <c r="R80" i="5"/>
  <c r="U80" i="5"/>
  <c r="L81" i="5"/>
  <c r="M81" i="5"/>
  <c r="N81" i="5"/>
  <c r="O81" i="5"/>
  <c r="P81" i="5"/>
  <c r="Q81" i="5"/>
  <c r="R81" i="5"/>
  <c r="T81" i="5"/>
  <c r="L82" i="5"/>
  <c r="M82" i="5"/>
  <c r="S82" i="5" s="1"/>
  <c r="N82" i="5"/>
  <c r="O82" i="5"/>
  <c r="P82" i="5"/>
  <c r="Q82" i="5"/>
  <c r="R82" i="5"/>
  <c r="T82" i="5"/>
  <c r="U82" i="5"/>
  <c r="V82" i="5"/>
  <c r="L83" i="5"/>
  <c r="M83" i="5"/>
  <c r="N83" i="5"/>
  <c r="O83" i="5"/>
  <c r="P83" i="5"/>
  <c r="Q83" i="5"/>
  <c r="R83" i="5"/>
  <c r="V83" i="5" s="1"/>
  <c r="S83" i="5"/>
  <c r="T83" i="5"/>
  <c r="U83" i="5"/>
  <c r="L84" i="5"/>
  <c r="M84" i="5"/>
  <c r="N84" i="5"/>
  <c r="O84" i="5"/>
  <c r="P84" i="5"/>
  <c r="Q84" i="5"/>
  <c r="R84" i="5"/>
  <c r="T84" i="5"/>
  <c r="L85" i="5"/>
  <c r="M85" i="5"/>
  <c r="S85" i="5" s="1"/>
  <c r="V85" i="5" s="1"/>
  <c r="N85" i="5"/>
  <c r="O85" i="5"/>
  <c r="P85" i="5"/>
  <c r="Q85" i="5"/>
  <c r="R85" i="5"/>
  <c r="U85" i="5"/>
  <c r="L86" i="5"/>
  <c r="M86" i="5"/>
  <c r="T86" i="5" s="1"/>
  <c r="N86" i="5"/>
  <c r="O86" i="5"/>
  <c r="P86" i="5"/>
  <c r="U86" i="5" s="1"/>
  <c r="Q86" i="5"/>
  <c r="R86" i="5"/>
  <c r="S86" i="5"/>
  <c r="L87" i="5"/>
  <c r="M87" i="5"/>
  <c r="N87" i="5"/>
  <c r="O87" i="5"/>
  <c r="P87" i="5"/>
  <c r="Q87" i="5"/>
  <c r="R87" i="5"/>
  <c r="U87" i="5"/>
  <c r="L88" i="5"/>
  <c r="M88" i="5"/>
  <c r="S88" i="5" s="1"/>
  <c r="N88" i="5"/>
  <c r="O88" i="5"/>
  <c r="P88" i="5"/>
  <c r="Q88" i="5"/>
  <c r="R88" i="5"/>
  <c r="U88" i="5"/>
  <c r="L89" i="5"/>
  <c r="M89" i="5"/>
  <c r="N89" i="5"/>
  <c r="O89" i="5"/>
  <c r="P89" i="5"/>
  <c r="Q89" i="5"/>
  <c r="R89" i="5"/>
  <c r="T89" i="5"/>
  <c r="L90" i="5"/>
  <c r="M90" i="5"/>
  <c r="S90" i="5" s="1"/>
  <c r="N90" i="5"/>
  <c r="O90" i="5"/>
  <c r="P90" i="5"/>
  <c r="Q90" i="5"/>
  <c r="R90" i="5"/>
  <c r="T90" i="5"/>
  <c r="U90" i="5"/>
  <c r="V90" i="5"/>
  <c r="L91" i="5"/>
  <c r="M91" i="5"/>
  <c r="N91" i="5"/>
  <c r="O91" i="5"/>
  <c r="P91" i="5"/>
  <c r="Q91" i="5"/>
  <c r="R91" i="5"/>
  <c r="V91" i="5" s="1"/>
  <c r="S91" i="5"/>
  <c r="T91" i="5"/>
  <c r="U91" i="5"/>
  <c r="L92" i="5"/>
  <c r="M92" i="5"/>
  <c r="N92" i="5"/>
  <c r="O92" i="5"/>
  <c r="P92" i="5"/>
  <c r="Q92" i="5"/>
  <c r="R92" i="5"/>
  <c r="T92" i="5"/>
  <c r="L93" i="5"/>
  <c r="M93" i="5"/>
  <c r="N93" i="5"/>
  <c r="O93" i="5"/>
  <c r="P93" i="5"/>
  <c r="Q93" i="5"/>
  <c r="R93" i="5"/>
  <c r="S93" i="5"/>
  <c r="T93" i="5"/>
  <c r="U93" i="5"/>
  <c r="V93" i="5"/>
  <c r="L94" i="5"/>
  <c r="M94" i="5"/>
  <c r="T94" i="5" s="1"/>
  <c r="N94" i="5"/>
  <c r="O94" i="5"/>
  <c r="P94" i="5"/>
  <c r="U94" i="5" s="1"/>
  <c r="Q94" i="5"/>
  <c r="R94" i="5"/>
  <c r="S94" i="5"/>
  <c r="L95" i="5"/>
  <c r="M95" i="5"/>
  <c r="N95" i="5"/>
  <c r="O95" i="5"/>
  <c r="P95" i="5"/>
  <c r="U95" i="5" s="1"/>
  <c r="Q95" i="5"/>
  <c r="R95" i="5"/>
  <c r="L96" i="5"/>
  <c r="M96" i="5"/>
  <c r="T96" i="5" s="1"/>
  <c r="N96" i="5"/>
  <c r="O96" i="5"/>
  <c r="P96" i="5"/>
  <c r="Q96" i="5"/>
  <c r="R96" i="5"/>
  <c r="V96" i="5" s="1"/>
  <c r="S96" i="5"/>
  <c r="U96" i="5"/>
  <c r="L97" i="5"/>
  <c r="M97" i="5"/>
  <c r="N97" i="5"/>
  <c r="O97" i="5"/>
  <c r="P97" i="5"/>
  <c r="Q97" i="5"/>
  <c r="R97" i="5"/>
  <c r="T97" i="5"/>
  <c r="L98" i="5"/>
  <c r="M98" i="5"/>
  <c r="S98" i="5" s="1"/>
  <c r="N98" i="5"/>
  <c r="O98" i="5"/>
  <c r="P98" i="5"/>
  <c r="Q98" i="5"/>
  <c r="R98" i="5"/>
  <c r="U98" i="5"/>
  <c r="V98" i="5"/>
  <c r="L99" i="5"/>
  <c r="M99" i="5"/>
  <c r="N99" i="5"/>
  <c r="O99" i="5"/>
  <c r="P99" i="5"/>
  <c r="Q99" i="5"/>
  <c r="R99" i="5"/>
  <c r="S99" i="5"/>
  <c r="V99" i="5" s="1"/>
  <c r="T99" i="5"/>
  <c r="U99" i="5"/>
  <c r="L100" i="5"/>
  <c r="M100" i="5"/>
  <c r="N100" i="5"/>
  <c r="O100" i="5"/>
  <c r="P100" i="5"/>
  <c r="U100" i="5" s="1"/>
  <c r="Q100" i="5"/>
  <c r="R100" i="5"/>
  <c r="T100" i="5"/>
  <c r="L101" i="5"/>
  <c r="M101" i="5"/>
  <c r="S101" i="5" s="1"/>
  <c r="V101" i="5" s="1"/>
  <c r="N101" i="5"/>
  <c r="O101" i="5"/>
  <c r="P101" i="5"/>
  <c r="U101" i="5" s="1"/>
  <c r="Q101" i="5"/>
  <c r="R101" i="5"/>
  <c r="L102" i="5"/>
  <c r="M102" i="5"/>
  <c r="T102" i="5" s="1"/>
  <c r="N102" i="5"/>
  <c r="O102" i="5"/>
  <c r="P102" i="5"/>
  <c r="Q102" i="5"/>
  <c r="R102" i="5"/>
  <c r="S102" i="5"/>
  <c r="U102" i="5"/>
  <c r="L103" i="5"/>
  <c r="M103" i="5"/>
  <c r="N103" i="5"/>
  <c r="O103" i="5"/>
  <c r="P103" i="5"/>
  <c r="Q103" i="5"/>
  <c r="R103" i="5"/>
  <c r="U103" i="5"/>
  <c r="L104" i="5"/>
  <c r="M104" i="5"/>
  <c r="S104" i="5" s="1"/>
  <c r="N104" i="5"/>
  <c r="O104" i="5"/>
  <c r="P104" i="5"/>
  <c r="Q104" i="5"/>
  <c r="R104" i="5"/>
  <c r="T104" i="5"/>
  <c r="U104" i="5"/>
  <c r="L105" i="5"/>
  <c r="M105" i="5"/>
  <c r="N105" i="5"/>
  <c r="O105" i="5"/>
  <c r="P105" i="5"/>
  <c r="Q105" i="5"/>
  <c r="R105" i="5"/>
  <c r="T105" i="5"/>
  <c r="L106" i="5"/>
  <c r="M106" i="5"/>
  <c r="S106" i="5" s="1"/>
  <c r="N106" i="5"/>
  <c r="O106" i="5"/>
  <c r="P106" i="5"/>
  <c r="Q106" i="5"/>
  <c r="R106" i="5"/>
  <c r="T106" i="5"/>
  <c r="U106" i="5"/>
  <c r="V106" i="5"/>
  <c r="L107" i="5"/>
  <c r="M107" i="5"/>
  <c r="N107" i="5"/>
  <c r="O107" i="5"/>
  <c r="P107" i="5"/>
  <c r="Q107" i="5"/>
  <c r="R107" i="5"/>
  <c r="S107" i="5"/>
  <c r="T107" i="5"/>
  <c r="U107" i="5"/>
  <c r="V107" i="5"/>
  <c r="L108" i="5"/>
  <c r="M108" i="5"/>
  <c r="N108" i="5"/>
  <c r="O108" i="5"/>
  <c r="P108" i="5"/>
  <c r="U108" i="5" s="1"/>
  <c r="Q108" i="5"/>
  <c r="R108" i="5"/>
  <c r="S108" i="5"/>
  <c r="T108" i="5"/>
  <c r="V108" i="5"/>
  <c r="L109" i="5"/>
  <c r="M109" i="5"/>
  <c r="N109" i="5"/>
  <c r="O109" i="5"/>
  <c r="P109" i="5"/>
  <c r="U109" i="5" s="1"/>
  <c r="Q109" i="5"/>
  <c r="R109" i="5"/>
  <c r="T109" i="5"/>
  <c r="L110" i="5"/>
  <c r="M110" i="5"/>
  <c r="T110" i="5" s="1"/>
  <c r="N110" i="5"/>
  <c r="O110" i="5"/>
  <c r="P110" i="5"/>
  <c r="U110" i="5" s="1"/>
  <c r="Q110" i="5"/>
  <c r="R110" i="5"/>
  <c r="L111" i="5"/>
  <c r="M111" i="5"/>
  <c r="N111" i="5"/>
  <c r="O111" i="5"/>
  <c r="P111" i="5"/>
  <c r="U111" i="5" s="1"/>
  <c r="Q111" i="5"/>
  <c r="R111" i="5"/>
  <c r="L112" i="5"/>
  <c r="M112" i="5"/>
  <c r="N112" i="5"/>
  <c r="O112" i="5"/>
  <c r="P112" i="5"/>
  <c r="Q112" i="5"/>
  <c r="R112" i="5"/>
  <c r="S112" i="5"/>
  <c r="T112" i="5"/>
  <c r="U112" i="5"/>
  <c r="L113" i="5"/>
  <c r="M113" i="5"/>
  <c r="N113" i="5"/>
  <c r="O113" i="5"/>
  <c r="P113" i="5"/>
  <c r="Q113" i="5"/>
  <c r="R113" i="5"/>
  <c r="T113" i="5"/>
  <c r="L114" i="5"/>
  <c r="M114" i="5"/>
  <c r="S114" i="5" s="1"/>
  <c r="N114" i="5"/>
  <c r="O114" i="5"/>
  <c r="P114" i="5"/>
  <c r="Q114" i="5"/>
  <c r="R114" i="5"/>
  <c r="U114" i="5"/>
  <c r="V114" i="5"/>
  <c r="L115" i="5"/>
  <c r="M115" i="5"/>
  <c r="N115" i="5"/>
  <c r="O115" i="5"/>
  <c r="P115" i="5"/>
  <c r="Q115" i="5"/>
  <c r="R115" i="5"/>
  <c r="V115" i="5" s="1"/>
  <c r="S115" i="5"/>
  <c r="T115" i="5"/>
  <c r="U115" i="5"/>
  <c r="L116" i="5"/>
  <c r="M116" i="5"/>
  <c r="N116" i="5"/>
  <c r="O116" i="5"/>
  <c r="P116" i="5"/>
  <c r="U116" i="5" s="1"/>
  <c r="Q116" i="5"/>
  <c r="R116" i="5"/>
  <c r="T116" i="5"/>
  <c r="L117" i="5"/>
  <c r="M117" i="5"/>
  <c r="S117" i="5" s="1"/>
  <c r="V117" i="5" s="1"/>
  <c r="N117" i="5"/>
  <c r="O117" i="5"/>
  <c r="P117" i="5"/>
  <c r="Q117" i="5"/>
  <c r="R117" i="5"/>
  <c r="U117" i="5"/>
  <c r="L118" i="5"/>
  <c r="M118" i="5"/>
  <c r="T118" i="5" s="1"/>
  <c r="N118" i="5"/>
  <c r="O118" i="5"/>
  <c r="P118" i="5"/>
  <c r="U118" i="5" s="1"/>
  <c r="Q118" i="5"/>
  <c r="R118" i="5"/>
  <c r="V118" i="5" s="1"/>
  <c r="S118" i="5"/>
  <c r="L119" i="5"/>
  <c r="M119" i="5"/>
  <c r="N119" i="5"/>
  <c r="O119" i="5"/>
  <c r="P119" i="5"/>
  <c r="U119" i="5" s="1"/>
  <c r="Q119" i="5"/>
  <c r="R119" i="5"/>
  <c r="L120" i="5"/>
  <c r="M120" i="5"/>
  <c r="S120" i="5" s="1"/>
  <c r="N120" i="5"/>
  <c r="O120" i="5"/>
  <c r="P120" i="5"/>
  <c r="Q120" i="5"/>
  <c r="R120" i="5"/>
  <c r="U120" i="5"/>
  <c r="L121" i="5"/>
  <c r="M121" i="5"/>
  <c r="N121" i="5"/>
  <c r="O121" i="5"/>
  <c r="P121" i="5"/>
  <c r="Q121" i="5"/>
  <c r="R121" i="5"/>
  <c r="T121" i="5"/>
  <c r="L122" i="5"/>
  <c r="M122" i="5"/>
  <c r="S122" i="5" s="1"/>
  <c r="N122" i="5"/>
  <c r="O122" i="5"/>
  <c r="P122" i="5"/>
  <c r="Q122" i="5"/>
  <c r="R122" i="5"/>
  <c r="T122" i="5"/>
  <c r="U122" i="5"/>
  <c r="V122" i="5"/>
  <c r="L123" i="5"/>
  <c r="M123" i="5"/>
  <c r="N123" i="5"/>
  <c r="O123" i="5"/>
  <c r="P123" i="5"/>
  <c r="Q123" i="5"/>
  <c r="R123" i="5"/>
  <c r="V123" i="5" s="1"/>
  <c r="S123" i="5"/>
  <c r="T123" i="5"/>
  <c r="U123" i="5"/>
  <c r="L124" i="5"/>
  <c r="M124" i="5"/>
  <c r="N124" i="5"/>
  <c r="O124" i="5"/>
  <c r="P124" i="5"/>
  <c r="U124" i="5" s="1"/>
  <c r="Q124" i="5"/>
  <c r="R124" i="5"/>
  <c r="T124" i="5"/>
  <c r="L125" i="5"/>
  <c r="M125" i="5"/>
  <c r="S125" i="5" s="1"/>
  <c r="V125" i="5" s="1"/>
  <c r="N125" i="5"/>
  <c r="O125" i="5"/>
  <c r="P125" i="5"/>
  <c r="U125" i="5" s="1"/>
  <c r="Q125" i="5"/>
  <c r="R125" i="5"/>
  <c r="T125" i="5"/>
  <c r="L126" i="5"/>
  <c r="M126" i="5"/>
  <c r="T126" i="5" s="1"/>
  <c r="N126" i="5"/>
  <c r="O126" i="5"/>
  <c r="P126" i="5"/>
  <c r="Q126" i="5"/>
  <c r="R126" i="5"/>
  <c r="U126" i="5"/>
  <c r="L127" i="5"/>
  <c r="M127" i="5"/>
  <c r="N127" i="5"/>
  <c r="O127" i="5"/>
  <c r="P127" i="5"/>
  <c r="Q127" i="5"/>
  <c r="R127" i="5"/>
  <c r="U127" i="5"/>
  <c r="L128" i="5"/>
  <c r="M128" i="5"/>
  <c r="T128" i="5" s="1"/>
  <c r="N128" i="5"/>
  <c r="O128" i="5"/>
  <c r="P128" i="5"/>
  <c r="Q128" i="5"/>
  <c r="R128" i="5"/>
  <c r="V128" i="5" s="1"/>
  <c r="S128" i="5"/>
  <c r="U128" i="5"/>
  <c r="L129" i="5"/>
  <c r="M129" i="5"/>
  <c r="N129" i="5"/>
  <c r="O129" i="5"/>
  <c r="P129" i="5"/>
  <c r="Q129" i="5"/>
  <c r="R129" i="5"/>
  <c r="T129" i="5"/>
  <c r="L130" i="5"/>
  <c r="M130" i="5"/>
  <c r="S130" i="5" s="1"/>
  <c r="N130" i="5"/>
  <c r="O130" i="5"/>
  <c r="P130" i="5"/>
  <c r="Q130" i="5"/>
  <c r="R130" i="5"/>
  <c r="U130" i="5"/>
  <c r="V130" i="5"/>
  <c r="L131" i="5"/>
  <c r="M131" i="5"/>
  <c r="N131" i="5"/>
  <c r="O131" i="5"/>
  <c r="P131" i="5"/>
  <c r="Q131" i="5"/>
  <c r="R131" i="5"/>
  <c r="S131" i="5"/>
  <c r="T131" i="5"/>
  <c r="U131" i="5"/>
  <c r="V131" i="5"/>
  <c r="L132" i="5"/>
  <c r="M132" i="5"/>
  <c r="N132" i="5"/>
  <c r="O132" i="5"/>
  <c r="P132" i="5"/>
  <c r="U132" i="5" s="1"/>
  <c r="Q132" i="5"/>
  <c r="R132" i="5"/>
  <c r="T132" i="5"/>
  <c r="L133" i="5"/>
  <c r="M133" i="5"/>
  <c r="S133" i="5" s="1"/>
  <c r="V133" i="5" s="1"/>
  <c r="N133" i="5"/>
  <c r="O133" i="5"/>
  <c r="P133" i="5"/>
  <c r="U133" i="5" s="1"/>
  <c r="Q133" i="5"/>
  <c r="R133" i="5"/>
  <c r="L134" i="5"/>
  <c r="M134" i="5"/>
  <c r="T134" i="5" s="1"/>
  <c r="N134" i="5"/>
  <c r="O134" i="5"/>
  <c r="P134" i="5"/>
  <c r="Q134" i="5"/>
  <c r="R134" i="5"/>
  <c r="S134" i="5"/>
  <c r="U134" i="5"/>
  <c r="L135" i="5"/>
  <c r="M135" i="5"/>
  <c r="N135" i="5"/>
  <c r="O135" i="5"/>
  <c r="P135" i="5"/>
  <c r="Q135" i="5"/>
  <c r="R135" i="5"/>
  <c r="U135" i="5"/>
  <c r="L136" i="5"/>
  <c r="M136" i="5"/>
  <c r="S136" i="5" s="1"/>
  <c r="N136" i="5"/>
  <c r="O136" i="5"/>
  <c r="P136" i="5"/>
  <c r="Q136" i="5"/>
  <c r="R136" i="5"/>
  <c r="T136" i="5"/>
  <c r="U136" i="5"/>
  <c r="L137" i="5"/>
  <c r="M137" i="5"/>
  <c r="N137" i="5"/>
  <c r="O137" i="5"/>
  <c r="P137" i="5"/>
  <c r="Q137" i="5"/>
  <c r="R137" i="5"/>
  <c r="T137" i="5"/>
  <c r="L138" i="5"/>
  <c r="M138" i="5"/>
  <c r="S138" i="5" s="1"/>
  <c r="N138" i="5"/>
  <c r="O138" i="5"/>
  <c r="P138" i="5"/>
  <c r="Q138" i="5"/>
  <c r="R138" i="5"/>
  <c r="T138" i="5"/>
  <c r="U138" i="5"/>
  <c r="V138" i="5"/>
  <c r="L139" i="5"/>
  <c r="M139" i="5"/>
  <c r="N139" i="5"/>
  <c r="O139" i="5"/>
  <c r="P139" i="5"/>
  <c r="Q139" i="5"/>
  <c r="R139" i="5"/>
  <c r="S139" i="5"/>
  <c r="T139" i="5"/>
  <c r="U139" i="5"/>
  <c r="V139" i="5"/>
  <c r="L140" i="5"/>
  <c r="M140" i="5"/>
  <c r="N140" i="5"/>
  <c r="O140" i="5"/>
  <c r="P140" i="5"/>
  <c r="U140" i="5" s="1"/>
  <c r="Q140" i="5"/>
  <c r="R140" i="5"/>
  <c r="S140" i="5"/>
  <c r="T140" i="5"/>
  <c r="V140" i="5"/>
  <c r="L141" i="5"/>
  <c r="M141" i="5"/>
  <c r="N141" i="5"/>
  <c r="O141" i="5"/>
  <c r="P141" i="5"/>
  <c r="U141" i="5" s="1"/>
  <c r="Q141" i="5"/>
  <c r="R141" i="5"/>
  <c r="T141" i="5"/>
  <c r="L142" i="5"/>
  <c r="M142" i="5"/>
  <c r="S142" i="5" s="1"/>
  <c r="N142" i="5"/>
  <c r="O142" i="5"/>
  <c r="P142" i="5"/>
  <c r="Q142" i="5"/>
  <c r="R142" i="5"/>
  <c r="U142" i="5"/>
  <c r="L143" i="5"/>
  <c r="M143" i="5"/>
  <c r="N143" i="5"/>
  <c r="O143" i="5"/>
  <c r="P143" i="5"/>
  <c r="Q143" i="5"/>
  <c r="R143" i="5"/>
  <c r="U143" i="5"/>
  <c r="L144" i="5"/>
  <c r="M144" i="5"/>
  <c r="S144" i="5" s="1"/>
  <c r="N144" i="5"/>
  <c r="O144" i="5"/>
  <c r="P144" i="5"/>
  <c r="Q144" i="5"/>
  <c r="R144" i="5"/>
  <c r="U144" i="5"/>
  <c r="L145" i="5"/>
  <c r="M145" i="5"/>
  <c r="N145" i="5"/>
  <c r="O145" i="5"/>
  <c r="P145" i="5"/>
  <c r="U145" i="5" s="1"/>
  <c r="Q145" i="5"/>
  <c r="R145" i="5"/>
  <c r="S145" i="5"/>
  <c r="T145" i="5"/>
  <c r="L146" i="5"/>
  <c r="M146" i="5"/>
  <c r="N146" i="5"/>
  <c r="O146" i="5"/>
  <c r="P146" i="5"/>
  <c r="U146" i="5" s="1"/>
  <c r="Q146" i="5"/>
  <c r="R146" i="5"/>
  <c r="L147" i="5"/>
  <c r="M147" i="5"/>
  <c r="S147" i="5" s="1"/>
  <c r="V147" i="5" s="1"/>
  <c r="N147" i="5"/>
  <c r="O147" i="5"/>
  <c r="P147" i="5"/>
  <c r="Q147" i="5"/>
  <c r="R147" i="5"/>
  <c r="T147" i="5"/>
  <c r="U147" i="5"/>
  <c r="L148" i="5"/>
  <c r="M148" i="5"/>
  <c r="N148" i="5"/>
  <c r="O148" i="5"/>
  <c r="P148" i="5"/>
  <c r="U148" i="5" s="1"/>
  <c r="Q148" i="5"/>
  <c r="R148" i="5"/>
  <c r="S148" i="5"/>
  <c r="T148" i="5"/>
  <c r="V148" i="5"/>
  <c r="L149" i="5"/>
  <c r="M149" i="5"/>
  <c r="T149" i="5" s="1"/>
  <c r="N149" i="5"/>
  <c r="O149" i="5"/>
  <c r="P149" i="5"/>
  <c r="U149" i="5" s="1"/>
  <c r="Q149" i="5"/>
  <c r="R149" i="5"/>
  <c r="S149" i="5"/>
  <c r="V149" i="5" s="1"/>
  <c r="L150" i="5"/>
  <c r="M150" i="5"/>
  <c r="S150" i="5" s="1"/>
  <c r="N150" i="5"/>
  <c r="O150" i="5"/>
  <c r="P150" i="5"/>
  <c r="U150" i="5" s="1"/>
  <c r="Q150" i="5"/>
  <c r="R150" i="5"/>
  <c r="T150" i="5"/>
  <c r="L151" i="5"/>
  <c r="M151" i="5"/>
  <c r="N151" i="5"/>
  <c r="O151" i="5"/>
  <c r="P151" i="5"/>
  <c r="Q151" i="5"/>
  <c r="R151" i="5"/>
  <c r="U151" i="5"/>
  <c r="L152" i="5"/>
  <c r="M152" i="5"/>
  <c r="S152" i="5" s="1"/>
  <c r="N152" i="5"/>
  <c r="O152" i="5"/>
  <c r="P152" i="5"/>
  <c r="Q152" i="5"/>
  <c r="R152" i="5"/>
  <c r="T152" i="5"/>
  <c r="U152" i="5"/>
  <c r="L153" i="5"/>
  <c r="M153" i="5"/>
  <c r="N153" i="5"/>
  <c r="O153" i="5"/>
  <c r="P153" i="5"/>
  <c r="U153" i="5" s="1"/>
  <c r="Q153" i="5"/>
  <c r="R153" i="5"/>
  <c r="T153" i="5"/>
  <c r="L154" i="5"/>
  <c r="M154" i="5"/>
  <c r="S154" i="5" s="1"/>
  <c r="N154" i="5"/>
  <c r="O154" i="5"/>
  <c r="P154" i="5"/>
  <c r="U154" i="5" s="1"/>
  <c r="Q154" i="5"/>
  <c r="R154" i="5"/>
  <c r="V154" i="5"/>
  <c r="L155" i="5"/>
  <c r="M155" i="5"/>
  <c r="N155" i="5"/>
  <c r="O155" i="5"/>
  <c r="P155" i="5"/>
  <c r="Q155" i="5"/>
  <c r="R155" i="5"/>
  <c r="S155" i="5"/>
  <c r="V155" i="5" s="1"/>
  <c r="T155" i="5"/>
  <c r="U155" i="5"/>
  <c r="L156" i="5"/>
  <c r="M156" i="5"/>
  <c r="N156" i="5"/>
  <c r="O156" i="5"/>
  <c r="P156" i="5"/>
  <c r="Q156" i="5"/>
  <c r="R156" i="5"/>
  <c r="T156" i="5"/>
  <c r="L157" i="5"/>
  <c r="M157" i="5"/>
  <c r="S157" i="5" s="1"/>
  <c r="N157" i="5"/>
  <c r="O157" i="5"/>
  <c r="P157" i="5"/>
  <c r="U157" i="5" s="1"/>
  <c r="Q157" i="5"/>
  <c r="R157" i="5"/>
  <c r="V157" i="5"/>
  <c r="L158" i="5"/>
  <c r="M158" i="5"/>
  <c r="N158" i="5"/>
  <c r="O158" i="5"/>
  <c r="P158" i="5"/>
  <c r="Q158" i="5"/>
  <c r="R158" i="5"/>
  <c r="S158" i="5"/>
  <c r="T158" i="5"/>
  <c r="U158" i="5"/>
  <c r="L159" i="5"/>
  <c r="M159" i="5"/>
  <c r="N159" i="5"/>
  <c r="O159" i="5"/>
  <c r="P159" i="5"/>
  <c r="Q159" i="5"/>
  <c r="R159" i="5"/>
  <c r="U159" i="5"/>
  <c r="L160" i="5"/>
  <c r="M160" i="5"/>
  <c r="N160" i="5"/>
  <c r="O160" i="5"/>
  <c r="P160" i="5"/>
  <c r="Q160" i="5"/>
  <c r="R160" i="5"/>
  <c r="S160" i="5"/>
  <c r="T160" i="5"/>
  <c r="U160" i="5"/>
  <c r="L161" i="5"/>
  <c r="M161" i="5"/>
  <c r="N161" i="5"/>
  <c r="O161" i="5"/>
  <c r="P161" i="5"/>
  <c r="Q161" i="5"/>
  <c r="R161" i="5"/>
  <c r="T161" i="5"/>
  <c r="L162" i="5"/>
  <c r="M162" i="5"/>
  <c r="N162" i="5"/>
  <c r="O162" i="5"/>
  <c r="P162" i="5"/>
  <c r="Q162" i="5"/>
  <c r="R162" i="5"/>
  <c r="U162" i="5"/>
  <c r="L163" i="5"/>
  <c r="M163" i="5"/>
  <c r="N163" i="5"/>
  <c r="O163" i="5"/>
  <c r="P163" i="5"/>
  <c r="Q163" i="5"/>
  <c r="R163" i="5"/>
  <c r="U163" i="5"/>
  <c r="L164" i="5"/>
  <c r="M164" i="5"/>
  <c r="N164" i="5"/>
  <c r="O164" i="5"/>
  <c r="P164" i="5"/>
  <c r="U164" i="5" s="1"/>
  <c r="Q164" i="5"/>
  <c r="R164" i="5"/>
  <c r="T164" i="5"/>
  <c r="L165" i="5"/>
  <c r="M165" i="5"/>
  <c r="N165" i="5"/>
  <c r="O165" i="5"/>
  <c r="P165" i="5"/>
  <c r="Q165" i="5"/>
  <c r="R165" i="5"/>
  <c r="U165" i="5"/>
  <c r="L166" i="5"/>
  <c r="M166" i="5"/>
  <c r="N166" i="5"/>
  <c r="O166" i="5"/>
  <c r="P166" i="5"/>
  <c r="Q166" i="5"/>
  <c r="R166" i="5"/>
  <c r="U166" i="5"/>
  <c r="L167" i="5"/>
  <c r="M167" i="5"/>
  <c r="T167" i="5" s="1"/>
  <c r="N167" i="5"/>
  <c r="O167" i="5"/>
  <c r="P167" i="5"/>
  <c r="U167" i="5" s="1"/>
  <c r="Q167" i="5"/>
  <c r="R167" i="5"/>
  <c r="L168" i="5"/>
  <c r="M168" i="5"/>
  <c r="N168" i="5"/>
  <c r="O168" i="5"/>
  <c r="P168" i="5"/>
  <c r="U168" i="5" s="1"/>
  <c r="Q168" i="5"/>
  <c r="R168" i="5"/>
  <c r="L169" i="5"/>
  <c r="M169" i="5"/>
  <c r="N169" i="5"/>
  <c r="O169" i="5"/>
  <c r="P169" i="5"/>
  <c r="Q169" i="5"/>
  <c r="R169" i="5"/>
  <c r="U169" i="5"/>
  <c r="L170" i="5"/>
  <c r="M170" i="5"/>
  <c r="N170" i="5"/>
  <c r="O170" i="5"/>
  <c r="P170" i="5"/>
  <c r="U170" i="5" s="1"/>
  <c r="Q170" i="5"/>
  <c r="R170" i="5"/>
  <c r="T170" i="5"/>
  <c r="L171" i="5"/>
  <c r="M171" i="5"/>
  <c r="S171" i="5" s="1"/>
  <c r="N171" i="5"/>
  <c r="O171" i="5"/>
  <c r="P171" i="5"/>
  <c r="Q171" i="5"/>
  <c r="R171" i="5"/>
  <c r="U171" i="5"/>
  <c r="V171" i="5"/>
  <c r="L172" i="5"/>
  <c r="M172" i="5"/>
  <c r="N172" i="5"/>
  <c r="O172" i="5"/>
  <c r="P172" i="5"/>
  <c r="U172" i="5" s="1"/>
  <c r="Q172" i="5"/>
  <c r="R172" i="5"/>
  <c r="S172" i="5"/>
  <c r="V172" i="5" s="1"/>
  <c r="T172" i="5"/>
  <c r="L173" i="5"/>
  <c r="M173" i="5"/>
  <c r="S173" i="5" s="1"/>
  <c r="N173" i="5"/>
  <c r="O173" i="5"/>
  <c r="P173" i="5"/>
  <c r="Q173" i="5"/>
  <c r="R173" i="5"/>
  <c r="T173" i="5"/>
  <c r="U173" i="5"/>
  <c r="L174" i="5"/>
  <c r="M174" i="5"/>
  <c r="S174" i="5" s="1"/>
  <c r="V174" i="5" s="1"/>
  <c r="N174" i="5"/>
  <c r="O174" i="5"/>
  <c r="P174" i="5"/>
  <c r="U174" i="5" s="1"/>
  <c r="Q174" i="5"/>
  <c r="R174" i="5"/>
  <c r="L175" i="5"/>
  <c r="M175" i="5"/>
  <c r="N175" i="5"/>
  <c r="O175" i="5"/>
  <c r="P175" i="5"/>
  <c r="Q175" i="5"/>
  <c r="R175" i="5"/>
  <c r="S175" i="5"/>
  <c r="V175" i="5" s="1"/>
  <c r="T175" i="5"/>
  <c r="U175" i="5"/>
  <c r="L176" i="5"/>
  <c r="M176" i="5"/>
  <c r="N176" i="5"/>
  <c r="O176" i="5"/>
  <c r="P176" i="5"/>
  <c r="U176" i="5" s="1"/>
  <c r="Q176" i="5"/>
  <c r="R176" i="5"/>
  <c r="T176" i="5"/>
  <c r="L177" i="5"/>
  <c r="M177" i="5"/>
  <c r="N177" i="5"/>
  <c r="O177" i="5"/>
  <c r="P177" i="5"/>
  <c r="U177" i="5" s="1"/>
  <c r="Q177" i="5"/>
  <c r="R177" i="5"/>
  <c r="L178" i="5"/>
  <c r="M178" i="5"/>
  <c r="T178" i="5" s="1"/>
  <c r="N178" i="5"/>
  <c r="O178" i="5"/>
  <c r="P178" i="5"/>
  <c r="Q178" i="5"/>
  <c r="R178" i="5"/>
  <c r="S178" i="5"/>
  <c r="U178" i="5"/>
  <c r="V178" i="5"/>
  <c r="L179" i="5"/>
  <c r="M179" i="5"/>
  <c r="T179" i="5" s="1"/>
  <c r="N179" i="5"/>
  <c r="O179" i="5"/>
  <c r="P179" i="5"/>
  <c r="U179" i="5" s="1"/>
  <c r="Q179" i="5"/>
  <c r="R179" i="5"/>
  <c r="V179" i="5" s="1"/>
  <c r="S179" i="5"/>
  <c r="L180" i="5"/>
  <c r="M180" i="5"/>
  <c r="S180" i="5" s="1"/>
  <c r="V180" i="5" s="1"/>
  <c r="N180" i="5"/>
  <c r="O180" i="5"/>
  <c r="P180" i="5"/>
  <c r="Q180" i="5"/>
  <c r="R180" i="5"/>
  <c r="U180" i="5"/>
  <c r="L181" i="5"/>
  <c r="M181" i="5"/>
  <c r="S181" i="5" s="1"/>
  <c r="N181" i="5"/>
  <c r="O181" i="5"/>
  <c r="P181" i="5"/>
  <c r="Q181" i="5"/>
  <c r="R181" i="5"/>
  <c r="T181" i="5"/>
  <c r="U181" i="5"/>
  <c r="L182" i="5"/>
  <c r="M182" i="5"/>
  <c r="S182" i="5" s="1"/>
  <c r="N182" i="5"/>
  <c r="O182" i="5"/>
  <c r="P182" i="5"/>
  <c r="U182" i="5" s="1"/>
  <c r="Q182" i="5"/>
  <c r="R182" i="5"/>
  <c r="V182" i="5"/>
  <c r="L183" i="5"/>
  <c r="M183" i="5"/>
  <c r="N183" i="5"/>
  <c r="O183" i="5"/>
  <c r="P183" i="5"/>
  <c r="Q183" i="5"/>
  <c r="R183" i="5"/>
  <c r="S183" i="5"/>
  <c r="V183" i="5" s="1"/>
  <c r="T183" i="5"/>
  <c r="U183" i="5"/>
  <c r="L184" i="5"/>
  <c r="M184" i="5"/>
  <c r="N184" i="5"/>
  <c r="O184" i="5"/>
  <c r="P184" i="5"/>
  <c r="U184" i="5" s="1"/>
  <c r="Q184" i="5"/>
  <c r="R184" i="5"/>
  <c r="T184" i="5"/>
  <c r="L185" i="5"/>
  <c r="M185" i="5"/>
  <c r="N185" i="5"/>
  <c r="O185" i="5"/>
  <c r="P185" i="5"/>
  <c r="U185" i="5" s="1"/>
  <c r="Q185" i="5"/>
  <c r="R185" i="5"/>
  <c r="L186" i="5"/>
  <c r="M186" i="5"/>
  <c r="T186" i="5" s="1"/>
  <c r="N186" i="5"/>
  <c r="O186" i="5"/>
  <c r="P186" i="5"/>
  <c r="Q186" i="5"/>
  <c r="R186" i="5"/>
  <c r="S186" i="5"/>
  <c r="U186" i="5"/>
  <c r="V186" i="5"/>
  <c r="L187" i="5"/>
  <c r="M187" i="5"/>
  <c r="T187" i="5" s="1"/>
  <c r="N187" i="5"/>
  <c r="O187" i="5"/>
  <c r="P187" i="5"/>
  <c r="U187" i="5" s="1"/>
  <c r="Q187" i="5"/>
  <c r="R187" i="5"/>
  <c r="S187" i="5"/>
  <c r="L188" i="5"/>
  <c r="M188" i="5"/>
  <c r="S188" i="5" s="1"/>
  <c r="V188" i="5" s="1"/>
  <c r="N188" i="5"/>
  <c r="O188" i="5"/>
  <c r="P188" i="5"/>
  <c r="Q188" i="5"/>
  <c r="R188" i="5"/>
  <c r="T188" i="5"/>
  <c r="U188" i="5"/>
  <c r="L189" i="5"/>
  <c r="M189" i="5"/>
  <c r="N189" i="5"/>
  <c r="O189" i="5"/>
  <c r="P189" i="5"/>
  <c r="Q189" i="5"/>
  <c r="R189" i="5"/>
  <c r="T189" i="5"/>
  <c r="U189" i="5"/>
  <c r="L190" i="5"/>
  <c r="M190" i="5"/>
  <c r="S190" i="5" s="1"/>
  <c r="N190" i="5"/>
  <c r="O190" i="5"/>
  <c r="P190" i="5"/>
  <c r="U190" i="5" s="1"/>
  <c r="Q190" i="5"/>
  <c r="R190" i="5"/>
  <c r="V190" i="5" s="1"/>
  <c r="L191" i="5"/>
  <c r="M191" i="5"/>
  <c r="N191" i="5"/>
  <c r="O191" i="5"/>
  <c r="P191" i="5"/>
  <c r="Q191" i="5"/>
  <c r="R191" i="5"/>
  <c r="S191" i="5"/>
  <c r="V191" i="5" s="1"/>
  <c r="T191" i="5"/>
  <c r="U191" i="5"/>
  <c r="L192" i="5"/>
  <c r="M192" i="5"/>
  <c r="N192" i="5"/>
  <c r="O192" i="5"/>
  <c r="P192" i="5"/>
  <c r="U192" i="5" s="1"/>
  <c r="Q192" i="5"/>
  <c r="R192" i="5"/>
  <c r="T192" i="5"/>
  <c r="L193" i="5"/>
  <c r="M193" i="5"/>
  <c r="N193" i="5"/>
  <c r="O193" i="5"/>
  <c r="P193" i="5"/>
  <c r="Q193" i="5"/>
  <c r="R193" i="5"/>
  <c r="U193" i="5"/>
  <c r="L194" i="5"/>
  <c r="M194" i="5"/>
  <c r="T194" i="5" s="1"/>
  <c r="N194" i="5"/>
  <c r="O194" i="5"/>
  <c r="P194" i="5"/>
  <c r="U194" i="5" s="1"/>
  <c r="Q194" i="5"/>
  <c r="R194" i="5"/>
  <c r="L195" i="5"/>
  <c r="M195" i="5"/>
  <c r="T195" i="5" s="1"/>
  <c r="N195" i="5"/>
  <c r="O195" i="5"/>
  <c r="P195" i="5"/>
  <c r="U195" i="5" s="1"/>
  <c r="Q195" i="5"/>
  <c r="R195" i="5"/>
  <c r="S195" i="5"/>
  <c r="L196" i="5"/>
  <c r="M196" i="5"/>
  <c r="N196" i="5"/>
  <c r="O196" i="5"/>
  <c r="P196" i="5"/>
  <c r="U196" i="5" s="1"/>
  <c r="Q196" i="5"/>
  <c r="R196" i="5"/>
  <c r="T196" i="5"/>
  <c r="L197" i="5"/>
  <c r="M197" i="5"/>
  <c r="S197" i="5" s="1"/>
  <c r="N197" i="5"/>
  <c r="O197" i="5"/>
  <c r="P197" i="5"/>
  <c r="Q197" i="5"/>
  <c r="R197" i="5"/>
  <c r="V197" i="5" s="1"/>
  <c r="T197" i="5"/>
  <c r="U197" i="5"/>
  <c r="L198" i="5"/>
  <c r="M198" i="5"/>
  <c r="S198" i="5" s="1"/>
  <c r="N198" i="5"/>
  <c r="O198" i="5"/>
  <c r="P198" i="5"/>
  <c r="U198" i="5" s="1"/>
  <c r="Q198" i="5"/>
  <c r="R198" i="5"/>
  <c r="V198" i="5" s="1"/>
  <c r="L199" i="5"/>
  <c r="M199" i="5"/>
  <c r="N199" i="5"/>
  <c r="O199" i="5"/>
  <c r="P199" i="5"/>
  <c r="Q199" i="5"/>
  <c r="R199" i="5"/>
  <c r="S199" i="5"/>
  <c r="T199" i="5"/>
  <c r="U199" i="5"/>
  <c r="V199" i="5"/>
  <c r="L200" i="5"/>
  <c r="M200" i="5"/>
  <c r="N200" i="5"/>
  <c r="O200" i="5"/>
  <c r="P200" i="5"/>
  <c r="U200" i="5" s="1"/>
  <c r="Q200" i="5"/>
  <c r="R200" i="5"/>
  <c r="S200" i="5"/>
  <c r="T200" i="5"/>
  <c r="L201" i="5"/>
  <c r="M201" i="5"/>
  <c r="N201" i="5"/>
  <c r="O201" i="5"/>
  <c r="P201" i="5"/>
  <c r="Q201" i="5"/>
  <c r="R201" i="5"/>
  <c r="U201" i="5"/>
  <c r="L202" i="5"/>
  <c r="M202" i="5"/>
  <c r="T202" i="5" s="1"/>
  <c r="N202" i="5"/>
  <c r="O202" i="5"/>
  <c r="P202" i="5"/>
  <c r="Q202" i="5"/>
  <c r="R202" i="5"/>
  <c r="U202" i="5"/>
  <c r="L203" i="5"/>
  <c r="M203" i="5"/>
  <c r="T203" i="5" s="1"/>
  <c r="N203" i="5"/>
  <c r="O203" i="5"/>
  <c r="P203" i="5"/>
  <c r="U203" i="5" s="1"/>
  <c r="Q203" i="5"/>
  <c r="R203" i="5"/>
  <c r="V203" i="5" s="1"/>
  <c r="S203" i="5"/>
  <c r="L204" i="5"/>
  <c r="M204" i="5"/>
  <c r="N204" i="5"/>
  <c r="O204" i="5"/>
  <c r="P204" i="5"/>
  <c r="U204" i="5" s="1"/>
  <c r="Q204" i="5"/>
  <c r="R204" i="5"/>
  <c r="T204" i="5"/>
  <c r="L205" i="5"/>
  <c r="M205" i="5"/>
  <c r="S205" i="5" s="1"/>
  <c r="N205" i="5"/>
  <c r="O205" i="5"/>
  <c r="P205" i="5"/>
  <c r="Q205" i="5"/>
  <c r="R205" i="5"/>
  <c r="V205" i="5" s="1"/>
  <c r="U205" i="5"/>
  <c r="L206" i="5"/>
  <c r="M206" i="5"/>
  <c r="S206" i="5" s="1"/>
  <c r="V206" i="5" s="1"/>
  <c r="N206" i="5"/>
  <c r="O206" i="5"/>
  <c r="P206" i="5"/>
  <c r="U206" i="5" s="1"/>
  <c r="Q206" i="5"/>
  <c r="R206" i="5"/>
  <c r="L207" i="5"/>
  <c r="M207" i="5"/>
  <c r="N207" i="5"/>
  <c r="O207" i="5"/>
  <c r="P207" i="5"/>
  <c r="Q207" i="5"/>
  <c r="R207" i="5"/>
  <c r="S207" i="5"/>
  <c r="T207" i="5"/>
  <c r="U207" i="5"/>
  <c r="V207" i="5"/>
  <c r="L208" i="5"/>
  <c r="M208" i="5"/>
  <c r="N208" i="5"/>
  <c r="O208" i="5"/>
  <c r="P208" i="5"/>
  <c r="U208" i="5" s="1"/>
  <c r="Q208" i="5"/>
  <c r="R208" i="5"/>
  <c r="V208" i="5" s="1"/>
  <c r="S208" i="5"/>
  <c r="T208" i="5"/>
  <c r="L209" i="5"/>
  <c r="M209" i="5"/>
  <c r="N209" i="5"/>
  <c r="O209" i="5"/>
  <c r="P209" i="5"/>
  <c r="Q209" i="5"/>
  <c r="R209" i="5"/>
  <c r="U209" i="5"/>
  <c r="L210" i="5"/>
  <c r="M210" i="5"/>
  <c r="N210" i="5"/>
  <c r="O210" i="5"/>
  <c r="P210" i="5"/>
  <c r="Q210" i="5"/>
  <c r="R210" i="5"/>
  <c r="V210" i="5" s="1"/>
  <c r="S210" i="5"/>
  <c r="T210" i="5"/>
  <c r="U210" i="5"/>
  <c r="L211" i="5"/>
  <c r="M211" i="5"/>
  <c r="T211" i="5" s="1"/>
  <c r="N211" i="5"/>
  <c r="O211" i="5"/>
  <c r="P211" i="5"/>
  <c r="U211" i="5" s="1"/>
  <c r="Q211" i="5"/>
  <c r="R211" i="5"/>
  <c r="L212" i="5"/>
  <c r="M212" i="5"/>
  <c r="N212" i="5"/>
  <c r="O212" i="5"/>
  <c r="P212" i="5"/>
  <c r="U212" i="5" s="1"/>
  <c r="Q212" i="5"/>
  <c r="R212" i="5"/>
  <c r="L213" i="5"/>
  <c r="M213" i="5"/>
  <c r="T213" i="5" s="1"/>
  <c r="N213" i="5"/>
  <c r="O213" i="5"/>
  <c r="P213" i="5"/>
  <c r="Q213" i="5"/>
  <c r="R213" i="5"/>
  <c r="S213" i="5"/>
  <c r="U213" i="5"/>
  <c r="L214" i="5"/>
  <c r="M214" i="5"/>
  <c r="N214" i="5"/>
  <c r="O214" i="5"/>
  <c r="P214" i="5"/>
  <c r="U214" i="5" s="1"/>
  <c r="Q214" i="5"/>
  <c r="R214" i="5"/>
  <c r="L215" i="5"/>
  <c r="M215" i="5"/>
  <c r="S215" i="5" s="1"/>
  <c r="V215" i="5" s="1"/>
  <c r="N215" i="5"/>
  <c r="O215" i="5"/>
  <c r="P215" i="5"/>
  <c r="Q215" i="5"/>
  <c r="R215" i="5"/>
  <c r="T215" i="5"/>
  <c r="U215" i="5"/>
  <c r="L216" i="5"/>
  <c r="M216" i="5"/>
  <c r="N216" i="5"/>
  <c r="O216" i="5"/>
  <c r="P216" i="5"/>
  <c r="U216" i="5" s="1"/>
  <c r="Q216" i="5"/>
  <c r="R216" i="5"/>
  <c r="T216" i="5"/>
  <c r="L217" i="5"/>
  <c r="M217" i="5"/>
  <c r="N217" i="5"/>
  <c r="O217" i="5"/>
  <c r="P217" i="5"/>
  <c r="U217" i="5" s="1"/>
  <c r="Q217" i="5"/>
  <c r="R217" i="5"/>
  <c r="L218" i="5"/>
  <c r="M218" i="5"/>
  <c r="S218" i="5" s="1"/>
  <c r="V218" i="5" s="1"/>
  <c r="N218" i="5"/>
  <c r="O218" i="5"/>
  <c r="P218" i="5"/>
  <c r="Q218" i="5"/>
  <c r="R218" i="5"/>
  <c r="T218" i="5"/>
  <c r="U218" i="5"/>
  <c r="L219" i="5"/>
  <c r="M219" i="5"/>
  <c r="T219" i="5" s="1"/>
  <c r="N219" i="5"/>
  <c r="O219" i="5"/>
  <c r="P219" i="5"/>
  <c r="U219" i="5" s="1"/>
  <c r="Q219" i="5"/>
  <c r="R219" i="5"/>
  <c r="S219" i="5"/>
  <c r="L220" i="5"/>
  <c r="M220" i="5"/>
  <c r="S220" i="5" s="1"/>
  <c r="N220" i="5"/>
  <c r="O220" i="5"/>
  <c r="P220" i="5"/>
  <c r="Q220" i="5"/>
  <c r="R220" i="5"/>
  <c r="U220" i="5"/>
  <c r="V220" i="5"/>
  <c r="L221" i="5"/>
  <c r="M221" i="5"/>
  <c r="T221" i="5" s="1"/>
  <c r="N221" i="5"/>
  <c r="O221" i="5"/>
  <c r="P221" i="5"/>
  <c r="Q221" i="5"/>
  <c r="R221" i="5"/>
  <c r="V221" i="5" s="1"/>
  <c r="S221" i="5"/>
  <c r="U221" i="5"/>
  <c r="L222" i="5"/>
  <c r="M222" i="5"/>
  <c r="N222" i="5"/>
  <c r="O222" i="5"/>
  <c r="P222" i="5"/>
  <c r="U222" i="5" s="1"/>
  <c r="Q222" i="5"/>
  <c r="R222" i="5"/>
  <c r="L223" i="5"/>
  <c r="M223" i="5"/>
  <c r="S223" i="5" s="1"/>
  <c r="V223" i="5" s="1"/>
  <c r="N223" i="5"/>
  <c r="O223" i="5"/>
  <c r="P223" i="5"/>
  <c r="Q223" i="5"/>
  <c r="R223" i="5"/>
  <c r="U223" i="5"/>
  <c r="L224" i="5"/>
  <c r="M224" i="5"/>
  <c r="N224" i="5"/>
  <c r="O224" i="5"/>
  <c r="P224" i="5"/>
  <c r="U224" i="5" s="1"/>
  <c r="Q224" i="5"/>
  <c r="R224" i="5"/>
  <c r="V224" i="5" s="1"/>
  <c r="S224" i="5"/>
  <c r="T224" i="5"/>
  <c r="L225" i="5"/>
  <c r="M225" i="5"/>
  <c r="S225" i="5" s="1"/>
  <c r="N225" i="5"/>
  <c r="O225" i="5"/>
  <c r="P225" i="5"/>
  <c r="Q225" i="5"/>
  <c r="R225" i="5"/>
  <c r="U225" i="5"/>
  <c r="V225" i="5"/>
  <c r="L226" i="5"/>
  <c r="M226" i="5"/>
  <c r="T226" i="5" s="1"/>
  <c r="N226" i="5"/>
  <c r="O226" i="5"/>
  <c r="P226" i="5"/>
  <c r="Q226" i="5"/>
  <c r="R226" i="5"/>
  <c r="V226" i="5" s="1"/>
  <c r="S226" i="5"/>
  <c r="U226" i="5"/>
  <c r="L227" i="5"/>
  <c r="M227" i="5"/>
  <c r="T227" i="5" s="1"/>
  <c r="N227" i="5"/>
  <c r="O227" i="5"/>
  <c r="P227" i="5"/>
  <c r="U227" i="5" s="1"/>
  <c r="Q227" i="5"/>
  <c r="R227" i="5"/>
  <c r="L228" i="5"/>
  <c r="M228" i="5"/>
  <c r="T228" i="5" s="1"/>
  <c r="N228" i="5"/>
  <c r="O228" i="5"/>
  <c r="P228" i="5"/>
  <c r="Q228" i="5"/>
  <c r="R228" i="5"/>
  <c r="S228" i="5"/>
  <c r="U228" i="5"/>
  <c r="V228" i="5"/>
  <c r="L229" i="5"/>
  <c r="M229" i="5"/>
  <c r="N229" i="5"/>
  <c r="O229" i="5"/>
  <c r="P229" i="5"/>
  <c r="U229" i="5" s="1"/>
  <c r="Q229" i="5"/>
  <c r="R229" i="5"/>
  <c r="S229" i="5"/>
  <c r="T229" i="5"/>
  <c r="L230" i="5"/>
  <c r="M230" i="5"/>
  <c r="N230" i="5"/>
  <c r="O230" i="5"/>
  <c r="P230" i="5"/>
  <c r="U230" i="5" s="1"/>
  <c r="Q230" i="5"/>
  <c r="R230" i="5"/>
  <c r="L231" i="5"/>
  <c r="M231" i="5"/>
  <c r="S231" i="5" s="1"/>
  <c r="V231" i="5" s="1"/>
  <c r="N231" i="5"/>
  <c r="O231" i="5"/>
  <c r="P231" i="5"/>
  <c r="Q231" i="5"/>
  <c r="R231" i="5"/>
  <c r="U231" i="5"/>
  <c r="L232" i="5"/>
  <c r="M232" i="5"/>
  <c r="N232" i="5"/>
  <c r="O232" i="5"/>
  <c r="P232" i="5"/>
  <c r="U232" i="5" s="1"/>
  <c r="Q232" i="5"/>
  <c r="R232" i="5"/>
  <c r="V232" i="5" s="1"/>
  <c r="S232" i="5"/>
  <c r="T232" i="5"/>
  <c r="L233" i="5"/>
  <c r="M233" i="5"/>
  <c r="S233" i="5" s="1"/>
  <c r="N233" i="5"/>
  <c r="O233" i="5"/>
  <c r="P233" i="5"/>
  <c r="Q233" i="5"/>
  <c r="R233" i="5"/>
  <c r="T233" i="5"/>
  <c r="U233" i="5"/>
  <c r="V233" i="5"/>
  <c r="L234" i="5"/>
  <c r="M234" i="5"/>
  <c r="T234" i="5" s="1"/>
  <c r="N234" i="5"/>
  <c r="O234" i="5"/>
  <c r="P234" i="5"/>
  <c r="Q234" i="5"/>
  <c r="R234" i="5"/>
  <c r="V234" i="5" s="1"/>
  <c r="S234" i="5"/>
  <c r="U234" i="5"/>
  <c r="L235" i="5"/>
  <c r="M235" i="5"/>
  <c r="T235" i="5" s="1"/>
  <c r="N235" i="5"/>
  <c r="O235" i="5"/>
  <c r="P235" i="5"/>
  <c r="U235" i="5" s="1"/>
  <c r="Q235" i="5"/>
  <c r="R235" i="5"/>
  <c r="L236" i="5"/>
  <c r="M236" i="5"/>
  <c r="T236" i="5" s="1"/>
  <c r="N236" i="5"/>
  <c r="O236" i="5"/>
  <c r="P236" i="5"/>
  <c r="Q236" i="5"/>
  <c r="R236" i="5"/>
  <c r="S236" i="5"/>
  <c r="U236" i="5"/>
  <c r="V236" i="5"/>
  <c r="L237" i="5"/>
  <c r="M237" i="5"/>
  <c r="N237" i="5"/>
  <c r="O237" i="5"/>
  <c r="P237" i="5"/>
  <c r="U237" i="5" s="1"/>
  <c r="Q237" i="5"/>
  <c r="R237" i="5"/>
  <c r="S237" i="5"/>
  <c r="T237" i="5"/>
  <c r="L238" i="5"/>
  <c r="M238" i="5"/>
  <c r="N238" i="5"/>
  <c r="O238" i="5"/>
  <c r="P238" i="5"/>
  <c r="U238" i="5" s="1"/>
  <c r="Q238" i="5"/>
  <c r="R238" i="5"/>
  <c r="L239" i="5"/>
  <c r="M239" i="5"/>
  <c r="S239" i="5" s="1"/>
  <c r="V239" i="5" s="1"/>
  <c r="N239" i="5"/>
  <c r="O239" i="5"/>
  <c r="P239" i="5"/>
  <c r="Q239" i="5"/>
  <c r="R239" i="5"/>
  <c r="U239" i="5"/>
  <c r="L240" i="5"/>
  <c r="M240" i="5"/>
  <c r="N240" i="5"/>
  <c r="O240" i="5"/>
  <c r="P240" i="5"/>
  <c r="U240" i="5" s="1"/>
  <c r="Q240" i="5"/>
  <c r="R240" i="5"/>
  <c r="V240" i="5" s="1"/>
  <c r="S240" i="5"/>
  <c r="T240" i="5"/>
  <c r="L241" i="5"/>
  <c r="M241" i="5"/>
  <c r="N241" i="5"/>
  <c r="O241" i="5"/>
  <c r="P241" i="5"/>
  <c r="U241" i="5" s="1"/>
  <c r="Q241" i="5"/>
  <c r="R241" i="5"/>
  <c r="T241" i="5"/>
  <c r="L242" i="5"/>
  <c r="M242" i="5"/>
  <c r="S242" i="5" s="1"/>
  <c r="V242" i="5" s="1"/>
  <c r="N242" i="5"/>
  <c r="O242" i="5"/>
  <c r="P242" i="5"/>
  <c r="U242" i="5" s="1"/>
  <c r="Q242" i="5"/>
  <c r="R242" i="5"/>
  <c r="L243" i="5"/>
  <c r="M243" i="5"/>
  <c r="T243" i="5" s="1"/>
  <c r="N243" i="5"/>
  <c r="O243" i="5"/>
  <c r="P243" i="5"/>
  <c r="Q243" i="5"/>
  <c r="R243" i="5"/>
  <c r="U243" i="5"/>
  <c r="L244" i="5"/>
  <c r="M244" i="5"/>
  <c r="N244" i="5"/>
  <c r="O244" i="5"/>
  <c r="P244" i="5"/>
  <c r="U244" i="5" s="1"/>
  <c r="Q244" i="5"/>
  <c r="R244" i="5"/>
  <c r="V244" i="5" s="1"/>
  <c r="S244" i="5"/>
  <c r="T244" i="5"/>
  <c r="L245" i="5"/>
  <c r="M245" i="5"/>
  <c r="S245" i="5" s="1"/>
  <c r="N245" i="5"/>
  <c r="O245" i="5"/>
  <c r="P245" i="5"/>
  <c r="U245" i="5" s="1"/>
  <c r="Q245" i="5"/>
  <c r="R245" i="5"/>
  <c r="L246" i="5"/>
  <c r="M246" i="5"/>
  <c r="S246" i="5" s="1"/>
  <c r="N246" i="5"/>
  <c r="O246" i="5"/>
  <c r="P246" i="5"/>
  <c r="Q246" i="5"/>
  <c r="R246" i="5"/>
  <c r="T246" i="5"/>
  <c r="U246" i="5"/>
  <c r="V246" i="5"/>
  <c r="L247" i="5"/>
  <c r="M247" i="5"/>
  <c r="S247" i="5" s="1"/>
  <c r="N247" i="5"/>
  <c r="O247" i="5"/>
  <c r="P247" i="5"/>
  <c r="Q247" i="5"/>
  <c r="R247" i="5"/>
  <c r="V247" i="5" s="1"/>
  <c r="T247" i="5"/>
  <c r="U247" i="5"/>
  <c r="L248" i="5"/>
  <c r="M248" i="5"/>
  <c r="N248" i="5"/>
  <c r="O248" i="5"/>
  <c r="P248" i="5"/>
  <c r="U248" i="5" s="1"/>
  <c r="Q248" i="5"/>
  <c r="R248" i="5"/>
  <c r="T248" i="5"/>
  <c r="L249" i="5"/>
  <c r="M249" i="5"/>
  <c r="S249" i="5" s="1"/>
  <c r="V249" i="5" s="1"/>
  <c r="N249" i="5"/>
  <c r="O249" i="5"/>
  <c r="P249" i="5"/>
  <c r="U249" i="5" s="1"/>
  <c r="Q249" i="5"/>
  <c r="R249" i="5"/>
  <c r="T249" i="5"/>
  <c r="L250" i="5"/>
  <c r="M250" i="5"/>
  <c r="S250" i="5" s="1"/>
  <c r="N250" i="5"/>
  <c r="O250" i="5"/>
  <c r="P250" i="5"/>
  <c r="Q250" i="5"/>
  <c r="R250" i="5"/>
  <c r="T250" i="5"/>
  <c r="U250" i="5"/>
  <c r="L251" i="5"/>
  <c r="M251" i="5"/>
  <c r="T251" i="5" s="1"/>
  <c r="N251" i="5"/>
  <c r="O251" i="5"/>
  <c r="P251" i="5"/>
  <c r="U251" i="5" s="1"/>
  <c r="Q251" i="5"/>
  <c r="R251" i="5"/>
  <c r="L252" i="5"/>
  <c r="M252" i="5"/>
  <c r="S252" i="5" s="1"/>
  <c r="V252" i="5" s="1"/>
  <c r="N252" i="5"/>
  <c r="O252" i="5"/>
  <c r="P252" i="5"/>
  <c r="U252" i="5" s="1"/>
  <c r="Q252" i="5"/>
  <c r="R252" i="5"/>
  <c r="T252" i="5"/>
  <c r="L253" i="5"/>
  <c r="M253" i="5"/>
  <c r="S253" i="5" s="1"/>
  <c r="N253" i="5"/>
  <c r="O253" i="5"/>
  <c r="P253" i="5"/>
  <c r="Q253" i="5"/>
  <c r="R253" i="5"/>
  <c r="T253" i="5"/>
  <c r="U253" i="5"/>
  <c r="L254" i="5"/>
  <c r="M254" i="5"/>
  <c r="N254" i="5"/>
  <c r="O254" i="5"/>
  <c r="P254" i="5"/>
  <c r="U254" i="5" s="1"/>
  <c r="Q254" i="5"/>
  <c r="R254" i="5"/>
  <c r="T254" i="5"/>
  <c r="L255" i="5"/>
  <c r="M255" i="5"/>
  <c r="S255" i="5" s="1"/>
  <c r="V255" i="5" s="1"/>
  <c r="N255" i="5"/>
  <c r="O255" i="5"/>
  <c r="P255" i="5"/>
  <c r="Q255" i="5"/>
  <c r="R255" i="5"/>
  <c r="U255" i="5"/>
  <c r="L256" i="5"/>
  <c r="M256" i="5"/>
  <c r="N256" i="5"/>
  <c r="O256" i="5"/>
  <c r="P256" i="5"/>
  <c r="U256" i="5" s="1"/>
  <c r="Q256" i="5"/>
  <c r="R256" i="5"/>
  <c r="S256" i="5"/>
  <c r="T256" i="5"/>
  <c r="V256" i="5"/>
  <c r="L257" i="5"/>
  <c r="M257" i="5"/>
  <c r="N257" i="5"/>
  <c r="O257" i="5"/>
  <c r="P257" i="5"/>
  <c r="U257" i="5" s="1"/>
  <c r="Q257" i="5"/>
  <c r="R257" i="5"/>
  <c r="S257" i="5"/>
  <c r="V257" i="5" s="1"/>
  <c r="T257" i="5"/>
  <c r="L258" i="5"/>
  <c r="M258" i="5"/>
  <c r="S258" i="5" s="1"/>
  <c r="V258" i="5" s="1"/>
  <c r="N258" i="5"/>
  <c r="O258" i="5"/>
  <c r="P258" i="5"/>
  <c r="U258" i="5" s="1"/>
  <c r="Q258" i="5"/>
  <c r="R258" i="5"/>
  <c r="L259" i="5"/>
  <c r="M259" i="5"/>
  <c r="T259" i="5" s="1"/>
  <c r="N259" i="5"/>
  <c r="O259" i="5"/>
  <c r="P259" i="5"/>
  <c r="Q259" i="5"/>
  <c r="R259" i="5"/>
  <c r="U259" i="5"/>
  <c r="L260" i="5"/>
  <c r="M260" i="5"/>
  <c r="N260" i="5"/>
  <c r="O260" i="5"/>
  <c r="P260" i="5"/>
  <c r="U260" i="5" s="1"/>
  <c r="Q260" i="5"/>
  <c r="R260" i="5"/>
  <c r="V260" i="5" s="1"/>
  <c r="S260" i="5"/>
  <c r="T260" i="5"/>
  <c r="L261" i="5"/>
  <c r="M261" i="5"/>
  <c r="S261" i="5" s="1"/>
  <c r="V261" i="5" s="1"/>
  <c r="N261" i="5"/>
  <c r="O261" i="5"/>
  <c r="P261" i="5"/>
  <c r="U261" i="5" s="1"/>
  <c r="Q261" i="5"/>
  <c r="R261" i="5"/>
  <c r="L262" i="5"/>
  <c r="M262" i="5"/>
  <c r="S262" i="5" s="1"/>
  <c r="N262" i="5"/>
  <c r="O262" i="5"/>
  <c r="P262" i="5"/>
  <c r="Q262" i="5"/>
  <c r="R262" i="5"/>
  <c r="U262" i="5"/>
  <c r="L263" i="5"/>
  <c r="M263" i="5"/>
  <c r="T263" i="5" s="1"/>
  <c r="N263" i="5"/>
  <c r="O263" i="5"/>
  <c r="P263" i="5"/>
  <c r="U263" i="5" s="1"/>
  <c r="Q263" i="5"/>
  <c r="R263" i="5"/>
  <c r="V263" i="5" s="1"/>
  <c r="S263" i="5"/>
  <c r="L264" i="5"/>
  <c r="M264" i="5"/>
  <c r="S264" i="5" s="1"/>
  <c r="V264" i="5" s="1"/>
  <c r="N264" i="5"/>
  <c r="O264" i="5"/>
  <c r="P264" i="5"/>
  <c r="U264" i="5" s="1"/>
  <c r="Q264" i="5"/>
  <c r="R264" i="5"/>
  <c r="T264" i="5"/>
  <c r="L265" i="5"/>
  <c r="M265" i="5"/>
  <c r="S265" i="5" s="1"/>
  <c r="N265" i="5"/>
  <c r="O265" i="5"/>
  <c r="P265" i="5"/>
  <c r="Q265" i="5"/>
  <c r="R265" i="5"/>
  <c r="T265" i="5"/>
  <c r="U265" i="5"/>
  <c r="L266" i="5"/>
  <c r="M266" i="5"/>
  <c r="S266" i="5" s="1"/>
  <c r="V266" i="5" s="1"/>
  <c r="N266" i="5"/>
  <c r="O266" i="5"/>
  <c r="P266" i="5"/>
  <c r="U266" i="5" s="1"/>
  <c r="Q266" i="5"/>
  <c r="R266" i="5"/>
  <c r="T266" i="5"/>
  <c r="L267" i="5"/>
  <c r="M267" i="5"/>
  <c r="T267" i="5" s="1"/>
  <c r="N267" i="5"/>
  <c r="O267" i="5"/>
  <c r="P267" i="5"/>
  <c r="Q267" i="5"/>
  <c r="R267" i="5"/>
  <c r="S267" i="5"/>
  <c r="U267" i="5"/>
  <c r="V267" i="5"/>
  <c r="L268" i="5"/>
  <c r="M268" i="5"/>
  <c r="N268" i="5"/>
  <c r="O268" i="5"/>
  <c r="P268" i="5"/>
  <c r="U268" i="5" s="1"/>
  <c r="Q268" i="5"/>
  <c r="R268" i="5"/>
  <c r="V268" i="5" s="1"/>
  <c r="S268" i="5"/>
  <c r="T268" i="5"/>
  <c r="L269" i="5"/>
  <c r="M269" i="5"/>
  <c r="S269" i="5" s="1"/>
  <c r="V269" i="5" s="1"/>
  <c r="N269" i="5"/>
  <c r="O269" i="5"/>
  <c r="P269" i="5"/>
  <c r="U269" i="5" s="1"/>
  <c r="Q269" i="5"/>
  <c r="R269" i="5"/>
  <c r="L270" i="5"/>
  <c r="M270" i="5"/>
  <c r="S270" i="5" s="1"/>
  <c r="N270" i="5"/>
  <c r="O270" i="5"/>
  <c r="P270" i="5"/>
  <c r="Q270" i="5"/>
  <c r="R270" i="5"/>
  <c r="V270" i="5" s="1"/>
  <c r="U270" i="5"/>
  <c r="L271" i="5"/>
  <c r="M271" i="5"/>
  <c r="T271" i="5" s="1"/>
  <c r="N271" i="5"/>
  <c r="O271" i="5"/>
  <c r="P271" i="5"/>
  <c r="U271" i="5" s="1"/>
  <c r="Q271" i="5"/>
  <c r="R271" i="5"/>
  <c r="V271" i="5" s="1"/>
  <c r="S271" i="5"/>
  <c r="L4" i="4"/>
  <c r="M4" i="4"/>
  <c r="N4" i="4"/>
  <c r="O4" i="4"/>
  <c r="P4" i="4"/>
  <c r="U4" i="4" s="1"/>
  <c r="Q4" i="4"/>
  <c r="R4" i="4"/>
  <c r="T4" i="4"/>
  <c r="L5" i="4"/>
  <c r="M5" i="4"/>
  <c r="S5" i="4" s="1"/>
  <c r="V5" i="4" s="1"/>
  <c r="N5" i="4"/>
  <c r="O5" i="4"/>
  <c r="P5" i="4"/>
  <c r="Q5" i="4"/>
  <c r="R5" i="4"/>
  <c r="U5" i="4"/>
  <c r="L6" i="4"/>
  <c r="M6" i="4"/>
  <c r="N6" i="4"/>
  <c r="O6" i="4"/>
  <c r="P6" i="4"/>
  <c r="Q6" i="4"/>
  <c r="R6" i="4"/>
  <c r="V6" i="4" s="1"/>
  <c r="S6" i="4"/>
  <c r="T6" i="4"/>
  <c r="U6" i="4"/>
  <c r="L7" i="4"/>
  <c r="M7" i="4"/>
  <c r="S7" i="4" s="1"/>
  <c r="V7" i="4" s="1"/>
  <c r="N7" i="4"/>
  <c r="O7" i="4"/>
  <c r="P7" i="4"/>
  <c r="U7" i="4" s="1"/>
  <c r="Q7" i="4"/>
  <c r="R7" i="4"/>
  <c r="T7" i="4"/>
  <c r="L8" i="4"/>
  <c r="M8" i="4"/>
  <c r="N8" i="4"/>
  <c r="O8" i="4"/>
  <c r="P8" i="4"/>
  <c r="Q8" i="4"/>
  <c r="R8" i="4"/>
  <c r="S8" i="4"/>
  <c r="V8" i="4" s="1"/>
  <c r="T8" i="4"/>
  <c r="U8" i="4"/>
  <c r="L9" i="4"/>
  <c r="M9" i="4"/>
  <c r="N9" i="4"/>
  <c r="O9" i="4"/>
  <c r="P9" i="4"/>
  <c r="U9" i="4" s="1"/>
  <c r="Q9" i="4"/>
  <c r="R9" i="4"/>
  <c r="T9" i="4"/>
  <c r="L10" i="4"/>
  <c r="M10" i="4"/>
  <c r="S10" i="4" s="1"/>
  <c r="V10" i="4" s="1"/>
  <c r="N10" i="4"/>
  <c r="O10" i="4"/>
  <c r="P10" i="4"/>
  <c r="Q10" i="4"/>
  <c r="R10" i="4"/>
  <c r="U10" i="4"/>
  <c r="L11" i="4"/>
  <c r="M11" i="4"/>
  <c r="N11" i="4"/>
  <c r="O11" i="4"/>
  <c r="P11" i="4"/>
  <c r="Q11" i="4"/>
  <c r="R11" i="4"/>
  <c r="V11" i="4" s="1"/>
  <c r="S11" i="4"/>
  <c r="T11" i="4"/>
  <c r="U11" i="4"/>
  <c r="L12" i="4"/>
  <c r="M12" i="4"/>
  <c r="N12" i="4"/>
  <c r="O12" i="4"/>
  <c r="P12" i="4"/>
  <c r="U12" i="4" s="1"/>
  <c r="Q12" i="4"/>
  <c r="R12" i="4"/>
  <c r="T12" i="4"/>
  <c r="L13" i="4"/>
  <c r="M13" i="4"/>
  <c r="S13" i="4" s="1"/>
  <c r="V13" i="4" s="1"/>
  <c r="N13" i="4"/>
  <c r="O13" i="4"/>
  <c r="P13" i="4"/>
  <c r="Q13" i="4"/>
  <c r="R13" i="4"/>
  <c r="U13" i="4"/>
  <c r="L14" i="4"/>
  <c r="M14" i="4"/>
  <c r="N14" i="4"/>
  <c r="O14" i="4"/>
  <c r="P14" i="4"/>
  <c r="Q14" i="4"/>
  <c r="R14" i="4"/>
  <c r="V14" i="4" s="1"/>
  <c r="S14" i="4"/>
  <c r="T14" i="4"/>
  <c r="U14" i="4"/>
  <c r="L15" i="4"/>
  <c r="M15" i="4"/>
  <c r="N15" i="4"/>
  <c r="O15" i="4"/>
  <c r="P15" i="4"/>
  <c r="S15" i="4" s="1"/>
  <c r="V15" i="4" s="1"/>
  <c r="Q15" i="4"/>
  <c r="R15" i="4"/>
  <c r="T15" i="4"/>
  <c r="L16" i="4"/>
  <c r="M16" i="4"/>
  <c r="N16" i="4"/>
  <c r="O16" i="4"/>
  <c r="P16" i="4"/>
  <c r="Q16" i="4"/>
  <c r="R16" i="4"/>
  <c r="S16" i="4"/>
  <c r="V16" i="4" s="1"/>
  <c r="T16" i="4"/>
  <c r="U16" i="4"/>
  <c r="L17" i="4"/>
  <c r="M17" i="4"/>
  <c r="N17" i="4"/>
  <c r="O17" i="4"/>
  <c r="P17" i="4"/>
  <c r="U17" i="4" s="1"/>
  <c r="Q17" i="4"/>
  <c r="R17" i="4"/>
  <c r="T17" i="4"/>
  <c r="L18" i="4"/>
  <c r="M18" i="4"/>
  <c r="S18" i="4" s="1"/>
  <c r="V18" i="4" s="1"/>
  <c r="N18" i="4"/>
  <c r="O18" i="4"/>
  <c r="P18" i="4"/>
  <c r="Q18" i="4"/>
  <c r="R18" i="4"/>
  <c r="U18" i="4"/>
  <c r="L19" i="4"/>
  <c r="M19" i="4"/>
  <c r="N19" i="4"/>
  <c r="O19" i="4"/>
  <c r="P19" i="4"/>
  <c r="Q19" i="4"/>
  <c r="R19" i="4"/>
  <c r="V19" i="4" s="1"/>
  <c r="S19" i="4"/>
  <c r="T19" i="4"/>
  <c r="U19" i="4"/>
  <c r="L20" i="4"/>
  <c r="M20" i="4"/>
  <c r="N20" i="4"/>
  <c r="O20" i="4"/>
  <c r="P20" i="4"/>
  <c r="U20" i="4" s="1"/>
  <c r="Q20" i="4"/>
  <c r="R20" i="4"/>
  <c r="T20" i="4"/>
  <c r="L21" i="4"/>
  <c r="M21" i="4"/>
  <c r="S21" i="4" s="1"/>
  <c r="V21" i="4" s="1"/>
  <c r="N21" i="4"/>
  <c r="O21" i="4"/>
  <c r="P21" i="4"/>
  <c r="Q21" i="4"/>
  <c r="R21" i="4"/>
  <c r="U21" i="4"/>
  <c r="L22" i="4"/>
  <c r="M22" i="4"/>
  <c r="N22" i="4"/>
  <c r="O22" i="4"/>
  <c r="P22" i="4"/>
  <c r="Q22" i="4"/>
  <c r="R22" i="4"/>
  <c r="V22" i="4" s="1"/>
  <c r="S22" i="4"/>
  <c r="T22" i="4"/>
  <c r="U22" i="4"/>
  <c r="L23" i="4"/>
  <c r="M23" i="4"/>
  <c r="N23" i="4"/>
  <c r="O23" i="4"/>
  <c r="P23" i="4"/>
  <c r="S23" i="4" s="1"/>
  <c r="V23" i="4" s="1"/>
  <c r="Q23" i="4"/>
  <c r="R23" i="4"/>
  <c r="T23" i="4"/>
  <c r="L24" i="4"/>
  <c r="M24" i="4"/>
  <c r="N24" i="4"/>
  <c r="O24" i="4"/>
  <c r="P24" i="4"/>
  <c r="Q24" i="4"/>
  <c r="R24" i="4"/>
  <c r="S24" i="4"/>
  <c r="V24" i="4" s="1"/>
  <c r="T24" i="4"/>
  <c r="U24" i="4"/>
  <c r="L25" i="4"/>
  <c r="M25" i="4"/>
  <c r="N25" i="4"/>
  <c r="O25" i="4"/>
  <c r="P25" i="4"/>
  <c r="U25" i="4" s="1"/>
  <c r="Q25" i="4"/>
  <c r="R25" i="4"/>
  <c r="T25" i="4"/>
  <c r="L26" i="4"/>
  <c r="M26" i="4"/>
  <c r="S26" i="4" s="1"/>
  <c r="V26" i="4" s="1"/>
  <c r="N26" i="4"/>
  <c r="O26" i="4"/>
  <c r="P26" i="4"/>
  <c r="Q26" i="4"/>
  <c r="R26" i="4"/>
  <c r="U26" i="4"/>
  <c r="L27" i="4"/>
  <c r="M27" i="4"/>
  <c r="N27" i="4"/>
  <c r="O27" i="4"/>
  <c r="P27" i="4"/>
  <c r="Q27" i="4"/>
  <c r="R27" i="4"/>
  <c r="V27" i="4" s="1"/>
  <c r="S27" i="4"/>
  <c r="T27" i="4"/>
  <c r="U27" i="4"/>
  <c r="L28" i="4"/>
  <c r="M28" i="4"/>
  <c r="N28" i="4"/>
  <c r="O28" i="4"/>
  <c r="P28" i="4"/>
  <c r="U28" i="4" s="1"/>
  <c r="Q28" i="4"/>
  <c r="R28" i="4"/>
  <c r="T28" i="4"/>
  <c r="L29" i="4"/>
  <c r="M29" i="4"/>
  <c r="S29" i="4" s="1"/>
  <c r="V29" i="4" s="1"/>
  <c r="N29" i="4"/>
  <c r="O29" i="4"/>
  <c r="P29" i="4"/>
  <c r="Q29" i="4"/>
  <c r="R29" i="4"/>
  <c r="U29" i="4"/>
  <c r="L30" i="4"/>
  <c r="M30" i="4"/>
  <c r="N30" i="4"/>
  <c r="O30" i="4"/>
  <c r="P30" i="4"/>
  <c r="Q30" i="4"/>
  <c r="R30" i="4"/>
  <c r="V30" i="4" s="1"/>
  <c r="S30" i="4"/>
  <c r="T30" i="4"/>
  <c r="U30" i="4"/>
  <c r="L31" i="4"/>
  <c r="M31" i="4"/>
  <c r="S31" i="4" s="1"/>
  <c r="V31" i="4" s="1"/>
  <c r="N31" i="4"/>
  <c r="O31" i="4"/>
  <c r="P31" i="4"/>
  <c r="U31" i="4" s="1"/>
  <c r="Q31" i="4"/>
  <c r="R31" i="4"/>
  <c r="T31" i="4"/>
  <c r="L32" i="4"/>
  <c r="M32" i="4"/>
  <c r="N32" i="4"/>
  <c r="O32" i="4"/>
  <c r="P32" i="4"/>
  <c r="Q32" i="4"/>
  <c r="R32" i="4"/>
  <c r="S32" i="4"/>
  <c r="V32" i="4" s="1"/>
  <c r="T32" i="4"/>
  <c r="U32" i="4"/>
  <c r="L33" i="4"/>
  <c r="M33" i="4"/>
  <c r="N33" i="4"/>
  <c r="O33" i="4"/>
  <c r="P33" i="4"/>
  <c r="U33" i="4" s="1"/>
  <c r="Q33" i="4"/>
  <c r="R33" i="4"/>
  <c r="T33" i="4"/>
  <c r="L34" i="4"/>
  <c r="M34" i="4"/>
  <c r="S34" i="4" s="1"/>
  <c r="V34" i="4" s="1"/>
  <c r="N34" i="4"/>
  <c r="O34" i="4"/>
  <c r="P34" i="4"/>
  <c r="Q34" i="4"/>
  <c r="R34" i="4"/>
  <c r="U34" i="4"/>
  <c r="L35" i="4"/>
  <c r="M35" i="4"/>
  <c r="N35" i="4"/>
  <c r="O35" i="4"/>
  <c r="P35" i="4"/>
  <c r="Q35" i="4"/>
  <c r="R35" i="4"/>
  <c r="V35" i="4" s="1"/>
  <c r="S35" i="4"/>
  <c r="T35" i="4"/>
  <c r="U35" i="4"/>
  <c r="L36" i="4"/>
  <c r="M36" i="4"/>
  <c r="N36" i="4"/>
  <c r="O36" i="4"/>
  <c r="P36" i="4"/>
  <c r="U36" i="4" s="1"/>
  <c r="Q36" i="4"/>
  <c r="R36" i="4"/>
  <c r="T36" i="4"/>
  <c r="L37" i="4"/>
  <c r="M37" i="4"/>
  <c r="S37" i="4" s="1"/>
  <c r="V37" i="4" s="1"/>
  <c r="N37" i="4"/>
  <c r="O37" i="4"/>
  <c r="P37" i="4"/>
  <c r="Q37" i="4"/>
  <c r="R37" i="4"/>
  <c r="T37" i="4"/>
  <c r="U37" i="4"/>
  <c r="L38" i="4"/>
  <c r="M38" i="4"/>
  <c r="N38" i="4"/>
  <c r="O38" i="4"/>
  <c r="P38" i="4"/>
  <c r="Q38" i="4"/>
  <c r="R38" i="4"/>
  <c r="V38" i="4" s="1"/>
  <c r="S38" i="4"/>
  <c r="T38" i="4"/>
  <c r="U38" i="4"/>
  <c r="L39" i="4"/>
  <c r="M39" i="4"/>
  <c r="N39" i="4"/>
  <c r="O39" i="4"/>
  <c r="P39" i="4"/>
  <c r="S39" i="4" s="1"/>
  <c r="V39" i="4" s="1"/>
  <c r="Q39" i="4"/>
  <c r="R39" i="4"/>
  <c r="T39" i="4"/>
  <c r="L40" i="4"/>
  <c r="M40" i="4"/>
  <c r="N40" i="4"/>
  <c r="O40" i="4"/>
  <c r="P40" i="4"/>
  <c r="Q40" i="4"/>
  <c r="R40" i="4"/>
  <c r="S40" i="4"/>
  <c r="V40" i="4" s="1"/>
  <c r="T40" i="4"/>
  <c r="U40" i="4"/>
  <c r="L41" i="4"/>
  <c r="M41" i="4"/>
  <c r="N41" i="4"/>
  <c r="O41" i="4"/>
  <c r="P41" i="4"/>
  <c r="U41" i="4" s="1"/>
  <c r="Q41" i="4"/>
  <c r="R41" i="4"/>
  <c r="T41" i="4"/>
  <c r="L42" i="4"/>
  <c r="M42" i="4"/>
  <c r="S42" i="4" s="1"/>
  <c r="V42" i="4" s="1"/>
  <c r="N42" i="4"/>
  <c r="O42" i="4"/>
  <c r="P42" i="4"/>
  <c r="Q42" i="4"/>
  <c r="R42" i="4"/>
  <c r="U42" i="4"/>
  <c r="L43" i="4"/>
  <c r="M43" i="4"/>
  <c r="N43" i="4"/>
  <c r="O43" i="4"/>
  <c r="P43" i="4"/>
  <c r="Q43" i="4"/>
  <c r="R43" i="4"/>
  <c r="V43" i="4" s="1"/>
  <c r="S43" i="4"/>
  <c r="T43" i="4"/>
  <c r="U43" i="4"/>
  <c r="L44" i="4"/>
  <c r="M44" i="4"/>
  <c r="N44" i="4"/>
  <c r="O44" i="4"/>
  <c r="P44" i="4"/>
  <c r="U44" i="4" s="1"/>
  <c r="Q44" i="4"/>
  <c r="R44" i="4"/>
  <c r="T44" i="4"/>
  <c r="L45" i="4"/>
  <c r="M45" i="4"/>
  <c r="S45" i="4" s="1"/>
  <c r="V45" i="4" s="1"/>
  <c r="N45" i="4"/>
  <c r="O45" i="4"/>
  <c r="P45" i="4"/>
  <c r="Q45" i="4"/>
  <c r="R45" i="4"/>
  <c r="T45" i="4"/>
  <c r="U45" i="4"/>
  <c r="L46" i="4"/>
  <c r="M46" i="4"/>
  <c r="N46" i="4"/>
  <c r="O46" i="4"/>
  <c r="P46" i="4"/>
  <c r="U46" i="4" s="1"/>
  <c r="Q46" i="4"/>
  <c r="R46" i="4"/>
  <c r="V46" i="4" s="1"/>
  <c r="S46" i="4"/>
  <c r="T46" i="4"/>
  <c r="L47" i="4"/>
  <c r="M47" i="4"/>
  <c r="N47" i="4"/>
  <c r="O47" i="4"/>
  <c r="P47" i="4"/>
  <c r="S47" i="4" s="1"/>
  <c r="V47" i="4" s="1"/>
  <c r="Q47" i="4"/>
  <c r="R47" i="4"/>
  <c r="T47" i="4"/>
  <c r="L48" i="4"/>
  <c r="M48" i="4"/>
  <c r="N48" i="4"/>
  <c r="O48" i="4"/>
  <c r="P48" i="4"/>
  <c r="Q48" i="4"/>
  <c r="R48" i="4"/>
  <c r="S48" i="4"/>
  <c r="V48" i="4" s="1"/>
  <c r="T48" i="4"/>
  <c r="U48" i="4"/>
  <c r="L49" i="4"/>
  <c r="M49" i="4"/>
  <c r="N49" i="4"/>
  <c r="O49" i="4"/>
  <c r="P49" i="4"/>
  <c r="U49" i="4" s="1"/>
  <c r="Q49" i="4"/>
  <c r="R49" i="4"/>
  <c r="T49" i="4"/>
  <c r="L50" i="4"/>
  <c r="M50" i="4"/>
  <c r="S50" i="4" s="1"/>
  <c r="V50" i="4" s="1"/>
  <c r="N50" i="4"/>
  <c r="O50" i="4"/>
  <c r="P50" i="4"/>
  <c r="Q50" i="4"/>
  <c r="R50" i="4"/>
  <c r="U50" i="4"/>
  <c r="L51" i="4"/>
  <c r="M51" i="4"/>
  <c r="N51" i="4"/>
  <c r="O51" i="4"/>
  <c r="P51" i="4"/>
  <c r="Q51" i="4"/>
  <c r="R51" i="4"/>
  <c r="V51" i="4" s="1"/>
  <c r="S51" i="4"/>
  <c r="T51" i="4"/>
  <c r="U51" i="4"/>
  <c r="L52" i="4"/>
  <c r="M52" i="4"/>
  <c r="N52" i="4"/>
  <c r="O52" i="4"/>
  <c r="P52" i="4"/>
  <c r="U52" i="4" s="1"/>
  <c r="Q52" i="4"/>
  <c r="R52" i="4"/>
  <c r="T52" i="4"/>
  <c r="L53" i="4"/>
  <c r="M53" i="4"/>
  <c r="S53" i="4" s="1"/>
  <c r="V53" i="4" s="1"/>
  <c r="N53" i="4"/>
  <c r="O53" i="4"/>
  <c r="P53" i="4"/>
  <c r="Q53" i="4"/>
  <c r="R53" i="4"/>
  <c r="T53" i="4"/>
  <c r="U53" i="4"/>
  <c r="L54" i="4"/>
  <c r="M54" i="4"/>
  <c r="N54" i="4"/>
  <c r="O54" i="4"/>
  <c r="P54" i="4"/>
  <c r="U54" i="4" s="1"/>
  <c r="Q54" i="4"/>
  <c r="R54" i="4"/>
  <c r="V54" i="4" s="1"/>
  <c r="S54" i="4"/>
  <c r="T54" i="4"/>
  <c r="L55" i="4"/>
  <c r="M55" i="4"/>
  <c r="S55" i="4" s="1"/>
  <c r="V55" i="4" s="1"/>
  <c r="N55" i="4"/>
  <c r="O55" i="4"/>
  <c r="P55" i="4"/>
  <c r="U55" i="4" s="1"/>
  <c r="Q55" i="4"/>
  <c r="R55" i="4"/>
  <c r="L56" i="4"/>
  <c r="M56" i="4"/>
  <c r="N56" i="4"/>
  <c r="O56" i="4"/>
  <c r="P56" i="4"/>
  <c r="Q56" i="4"/>
  <c r="R56" i="4"/>
  <c r="S56" i="4"/>
  <c r="V56" i="4" s="1"/>
  <c r="T56" i="4"/>
  <c r="U56" i="4"/>
  <c r="L57" i="4"/>
  <c r="M57" i="4"/>
  <c r="N57" i="4"/>
  <c r="O57" i="4"/>
  <c r="P57" i="4"/>
  <c r="U57" i="4" s="1"/>
  <c r="Q57" i="4"/>
  <c r="R57" i="4"/>
  <c r="T57" i="4"/>
  <c r="L58" i="4"/>
  <c r="M58" i="4"/>
  <c r="S58" i="4" s="1"/>
  <c r="V58" i="4" s="1"/>
  <c r="N58" i="4"/>
  <c r="O58" i="4"/>
  <c r="P58" i="4"/>
  <c r="Q58" i="4"/>
  <c r="R58" i="4"/>
  <c r="U58" i="4"/>
  <c r="L59" i="4"/>
  <c r="M59" i="4"/>
  <c r="N59" i="4"/>
  <c r="O59" i="4"/>
  <c r="P59" i="4"/>
  <c r="Q59" i="4"/>
  <c r="R59" i="4"/>
  <c r="V59" i="4" s="1"/>
  <c r="S59" i="4"/>
  <c r="T59" i="4"/>
  <c r="U59" i="4"/>
  <c r="L60" i="4"/>
  <c r="M60" i="4"/>
  <c r="T60" i="4" s="1"/>
  <c r="N60" i="4"/>
  <c r="O60" i="4"/>
  <c r="P60" i="4"/>
  <c r="U60" i="4" s="1"/>
  <c r="Q60" i="4"/>
  <c r="R60" i="4"/>
  <c r="L61" i="4"/>
  <c r="M61" i="4"/>
  <c r="S61" i="4" s="1"/>
  <c r="V61" i="4" s="1"/>
  <c r="N61" i="4"/>
  <c r="O61" i="4"/>
  <c r="P61" i="4"/>
  <c r="Q61" i="4"/>
  <c r="R61" i="4"/>
  <c r="T61" i="4"/>
  <c r="U61" i="4"/>
  <c r="L62" i="4"/>
  <c r="M62" i="4"/>
  <c r="N62" i="4"/>
  <c r="O62" i="4"/>
  <c r="P62" i="4"/>
  <c r="Q62" i="4"/>
  <c r="R62" i="4"/>
  <c r="V62" i="4" s="1"/>
  <c r="S62" i="4"/>
  <c r="T62" i="4"/>
  <c r="U62" i="4"/>
  <c r="L63" i="4"/>
  <c r="M63" i="4"/>
  <c r="S63" i="4" s="1"/>
  <c r="V63" i="4" s="1"/>
  <c r="N63" i="4"/>
  <c r="O63" i="4"/>
  <c r="P63" i="4"/>
  <c r="U63" i="4" s="1"/>
  <c r="Q63" i="4"/>
  <c r="R63" i="4"/>
  <c r="T63" i="4"/>
  <c r="L64" i="4"/>
  <c r="M64" i="4"/>
  <c r="N64" i="4"/>
  <c r="O64" i="4"/>
  <c r="P64" i="4"/>
  <c r="Q64" i="4"/>
  <c r="R64" i="4"/>
  <c r="S64" i="4"/>
  <c r="V64" i="4" s="1"/>
  <c r="T64" i="4"/>
  <c r="U64" i="4"/>
  <c r="L65" i="4"/>
  <c r="M65" i="4"/>
  <c r="N65" i="4"/>
  <c r="O65" i="4"/>
  <c r="P65" i="4"/>
  <c r="Q65" i="4"/>
  <c r="R65" i="4"/>
  <c r="T65" i="4"/>
  <c r="L66" i="4"/>
  <c r="M66" i="4"/>
  <c r="N66" i="4"/>
  <c r="O66" i="4"/>
  <c r="P66" i="4"/>
  <c r="Q66" i="4"/>
  <c r="R66" i="4"/>
  <c r="U66" i="4"/>
  <c r="L67" i="4"/>
  <c r="M67" i="4"/>
  <c r="N67" i="4"/>
  <c r="O67" i="4"/>
  <c r="P67" i="4"/>
  <c r="Q67" i="4"/>
  <c r="R67" i="4"/>
  <c r="S67" i="4"/>
  <c r="T67" i="4"/>
  <c r="U67" i="4"/>
  <c r="L68" i="4"/>
  <c r="M68" i="4"/>
  <c r="T68" i="4" s="1"/>
  <c r="N68" i="4"/>
  <c r="O68" i="4"/>
  <c r="P68" i="4"/>
  <c r="Q68" i="4"/>
  <c r="R68" i="4"/>
  <c r="L69" i="4"/>
  <c r="M69" i="4"/>
  <c r="S69" i="4" s="1"/>
  <c r="N69" i="4"/>
  <c r="O69" i="4"/>
  <c r="P69" i="4"/>
  <c r="Q69" i="4"/>
  <c r="R69" i="4"/>
  <c r="U69" i="4"/>
  <c r="V69" i="4"/>
  <c r="L70" i="4"/>
  <c r="M70" i="4"/>
  <c r="N70" i="4"/>
  <c r="O70" i="4"/>
  <c r="P70" i="4"/>
  <c r="Q70" i="4"/>
  <c r="R70" i="4"/>
  <c r="S70" i="4"/>
  <c r="T70" i="4"/>
  <c r="U70" i="4"/>
  <c r="L71" i="4"/>
  <c r="M71" i="4"/>
  <c r="S71" i="4" s="1"/>
  <c r="V71" i="4" s="1"/>
  <c r="N71" i="4"/>
  <c r="O71" i="4"/>
  <c r="P71" i="4"/>
  <c r="U71" i="4" s="1"/>
  <c r="Q71" i="4"/>
  <c r="R71" i="4"/>
  <c r="T71" i="4"/>
  <c r="L72" i="4"/>
  <c r="M72" i="4"/>
  <c r="S72" i="4" s="1"/>
  <c r="V72" i="4" s="1"/>
  <c r="N72" i="4"/>
  <c r="O72" i="4"/>
  <c r="P72" i="4"/>
  <c r="Q72" i="4"/>
  <c r="R72" i="4"/>
  <c r="T72" i="4"/>
  <c r="U72" i="4"/>
  <c r="L73" i="4"/>
  <c r="M73" i="4"/>
  <c r="N73" i="4"/>
  <c r="O73" i="4"/>
  <c r="P73" i="4"/>
  <c r="U73" i="4" s="1"/>
  <c r="Q73" i="4"/>
  <c r="R73" i="4"/>
  <c r="T73" i="4"/>
  <c r="L74" i="4"/>
  <c r="M74" i="4"/>
  <c r="N74" i="4"/>
  <c r="O74" i="4"/>
  <c r="P74" i="4"/>
  <c r="U74" i="4" s="1"/>
  <c r="Q74" i="4"/>
  <c r="R74" i="4"/>
  <c r="L75" i="4"/>
  <c r="M75" i="4"/>
  <c r="S75" i="4" s="1"/>
  <c r="N75" i="4"/>
  <c r="O75" i="4"/>
  <c r="P75" i="4"/>
  <c r="Q75" i="4"/>
  <c r="R75" i="4"/>
  <c r="T75" i="4"/>
  <c r="U75" i="4"/>
  <c r="L76" i="4"/>
  <c r="M76" i="4"/>
  <c r="T76" i="4" s="1"/>
  <c r="N76" i="4"/>
  <c r="O76" i="4"/>
  <c r="P76" i="4"/>
  <c r="U76" i="4" s="1"/>
  <c r="Q76" i="4"/>
  <c r="R76" i="4"/>
  <c r="L77" i="4"/>
  <c r="M77" i="4"/>
  <c r="S77" i="4" s="1"/>
  <c r="N77" i="4"/>
  <c r="O77" i="4"/>
  <c r="P77" i="4"/>
  <c r="Q77" i="4"/>
  <c r="R77" i="4"/>
  <c r="T77" i="4"/>
  <c r="U77" i="4"/>
  <c r="V77" i="4"/>
  <c r="L78" i="4"/>
  <c r="M78" i="4"/>
  <c r="N78" i="4"/>
  <c r="O78" i="4"/>
  <c r="P78" i="4"/>
  <c r="U78" i="4" s="1"/>
  <c r="Q78" i="4"/>
  <c r="R78" i="4"/>
  <c r="S78" i="4"/>
  <c r="T78" i="4"/>
  <c r="L79" i="4"/>
  <c r="M79" i="4"/>
  <c r="N79" i="4"/>
  <c r="O79" i="4"/>
  <c r="P79" i="4"/>
  <c r="U79" i="4" s="1"/>
  <c r="Q79" i="4"/>
  <c r="R79" i="4"/>
  <c r="T79" i="4"/>
  <c r="L80" i="4"/>
  <c r="M80" i="4"/>
  <c r="T80" i="4" s="1"/>
  <c r="N80" i="4"/>
  <c r="O80" i="4"/>
  <c r="P80" i="4"/>
  <c r="Q80" i="4"/>
  <c r="R80" i="4"/>
  <c r="S80" i="4"/>
  <c r="V80" i="4" s="1"/>
  <c r="U80" i="4"/>
  <c r="L81" i="4"/>
  <c r="M81" i="4"/>
  <c r="N81" i="4"/>
  <c r="O81" i="4"/>
  <c r="P81" i="4"/>
  <c r="U81" i="4" s="1"/>
  <c r="Q81" i="4"/>
  <c r="R81" i="4"/>
  <c r="T81" i="4"/>
  <c r="L82" i="4"/>
  <c r="M82" i="4"/>
  <c r="N82" i="4"/>
  <c r="O82" i="4"/>
  <c r="P82" i="4"/>
  <c r="Q82" i="4"/>
  <c r="R82" i="4"/>
  <c r="U82" i="4"/>
  <c r="L83" i="4"/>
  <c r="M83" i="4"/>
  <c r="S83" i="4" s="1"/>
  <c r="N83" i="4"/>
  <c r="O83" i="4"/>
  <c r="P83" i="4"/>
  <c r="Q83" i="4"/>
  <c r="R83" i="4"/>
  <c r="U83" i="4"/>
  <c r="L84" i="4"/>
  <c r="M84" i="4"/>
  <c r="T84" i="4" s="1"/>
  <c r="N84" i="4"/>
  <c r="O84" i="4"/>
  <c r="P84" i="4"/>
  <c r="U84" i="4" s="1"/>
  <c r="Q84" i="4"/>
  <c r="R84" i="4"/>
  <c r="L85" i="4"/>
  <c r="M85" i="4"/>
  <c r="S85" i="4" s="1"/>
  <c r="N85" i="4"/>
  <c r="O85" i="4"/>
  <c r="P85" i="4"/>
  <c r="Q85" i="4"/>
  <c r="R85" i="4"/>
  <c r="T85" i="4"/>
  <c r="U85" i="4"/>
  <c r="V85" i="4"/>
  <c r="L86" i="4"/>
  <c r="M86" i="4"/>
  <c r="N86" i="4"/>
  <c r="O86" i="4"/>
  <c r="P86" i="4"/>
  <c r="Q86" i="4"/>
  <c r="R86" i="4"/>
  <c r="V86" i="4" s="1"/>
  <c r="S86" i="4"/>
  <c r="T86" i="4"/>
  <c r="U86" i="4"/>
  <c r="L87" i="4"/>
  <c r="M87" i="4"/>
  <c r="S87" i="4" s="1"/>
  <c r="V87" i="4" s="1"/>
  <c r="N87" i="4"/>
  <c r="O87" i="4"/>
  <c r="P87" i="4"/>
  <c r="U87" i="4" s="1"/>
  <c r="Q87" i="4"/>
  <c r="R87" i="4"/>
  <c r="T87" i="4"/>
  <c r="L88" i="4"/>
  <c r="M88" i="4"/>
  <c r="S88" i="4" s="1"/>
  <c r="V88" i="4" s="1"/>
  <c r="N88" i="4"/>
  <c r="O88" i="4"/>
  <c r="P88" i="4"/>
  <c r="Q88" i="4"/>
  <c r="R88" i="4"/>
  <c r="T88" i="4"/>
  <c r="U88" i="4"/>
  <c r="L89" i="4"/>
  <c r="M89" i="4"/>
  <c r="N89" i="4"/>
  <c r="O89" i="4"/>
  <c r="P89" i="4"/>
  <c r="U89" i="4" s="1"/>
  <c r="Q89" i="4"/>
  <c r="R89" i="4"/>
  <c r="S89" i="4"/>
  <c r="T89" i="4"/>
  <c r="L90" i="4"/>
  <c r="M90" i="4"/>
  <c r="N90" i="4"/>
  <c r="O90" i="4"/>
  <c r="P90" i="4"/>
  <c r="U90" i="4" s="1"/>
  <c r="Q90" i="4"/>
  <c r="R90" i="4"/>
  <c r="L91" i="4"/>
  <c r="M91" i="4"/>
  <c r="T91" i="4" s="1"/>
  <c r="N91" i="4"/>
  <c r="O91" i="4"/>
  <c r="P91" i="4"/>
  <c r="Q91" i="4"/>
  <c r="R91" i="4"/>
  <c r="V91" i="4" s="1"/>
  <c r="S91" i="4"/>
  <c r="U91" i="4"/>
  <c r="L92" i="4"/>
  <c r="M92" i="4"/>
  <c r="T92" i="4" s="1"/>
  <c r="N92" i="4"/>
  <c r="O92" i="4"/>
  <c r="P92" i="4"/>
  <c r="U92" i="4" s="1"/>
  <c r="Q92" i="4"/>
  <c r="R92" i="4"/>
  <c r="L93" i="4"/>
  <c r="M93" i="4"/>
  <c r="S93" i="4" s="1"/>
  <c r="N93" i="4"/>
  <c r="O93" i="4"/>
  <c r="P93" i="4"/>
  <c r="Q93" i="4"/>
  <c r="R93" i="4"/>
  <c r="V93" i="4" s="1"/>
  <c r="U93" i="4"/>
  <c r="L94" i="4"/>
  <c r="M94" i="4"/>
  <c r="N94" i="4"/>
  <c r="O94" i="4"/>
  <c r="P94" i="4"/>
  <c r="U94" i="4" s="1"/>
  <c r="Q94" i="4"/>
  <c r="R94" i="4"/>
  <c r="S94" i="4"/>
  <c r="T94" i="4"/>
  <c r="L95" i="4"/>
  <c r="M95" i="4"/>
  <c r="S95" i="4" s="1"/>
  <c r="N95" i="4"/>
  <c r="O95" i="4"/>
  <c r="P95" i="4"/>
  <c r="U95" i="4" s="1"/>
  <c r="Q95" i="4"/>
  <c r="R95" i="4"/>
  <c r="V95" i="4"/>
  <c r="L96" i="4"/>
  <c r="M96" i="4"/>
  <c r="T96" i="4" s="1"/>
  <c r="N96" i="4"/>
  <c r="O96" i="4"/>
  <c r="P96" i="4"/>
  <c r="Q96" i="4"/>
  <c r="R96" i="4"/>
  <c r="S96" i="4"/>
  <c r="V96" i="4" s="1"/>
  <c r="U96" i="4"/>
  <c r="L97" i="4"/>
  <c r="M97" i="4"/>
  <c r="N97" i="4"/>
  <c r="O97" i="4"/>
  <c r="P97" i="4"/>
  <c r="Q97" i="4"/>
  <c r="R97" i="4"/>
  <c r="T97" i="4"/>
  <c r="L98" i="4"/>
  <c r="M98" i="4"/>
  <c r="N98" i="4"/>
  <c r="O98" i="4"/>
  <c r="P98" i="4"/>
  <c r="Q98" i="4"/>
  <c r="R98" i="4"/>
  <c r="U98" i="4"/>
  <c r="L99" i="4"/>
  <c r="M99" i="4"/>
  <c r="S99" i="4" s="1"/>
  <c r="N99" i="4"/>
  <c r="O99" i="4"/>
  <c r="P99" i="4"/>
  <c r="Q99" i="4"/>
  <c r="R99" i="4"/>
  <c r="U99" i="4"/>
  <c r="L100" i="4"/>
  <c r="M100" i="4"/>
  <c r="T100" i="4" s="1"/>
  <c r="N100" i="4"/>
  <c r="O100" i="4"/>
  <c r="P100" i="4"/>
  <c r="Q100" i="4"/>
  <c r="R100" i="4"/>
  <c r="L101" i="4"/>
  <c r="M101" i="4"/>
  <c r="N101" i="4"/>
  <c r="O101" i="4"/>
  <c r="P101" i="4"/>
  <c r="Q101" i="4"/>
  <c r="R101" i="4"/>
  <c r="U101" i="4"/>
  <c r="L102" i="4"/>
  <c r="M102" i="4"/>
  <c r="N102" i="4"/>
  <c r="O102" i="4"/>
  <c r="P102" i="4"/>
  <c r="U102" i="4" s="1"/>
  <c r="Q102" i="4"/>
  <c r="R102" i="4"/>
  <c r="S102" i="4"/>
  <c r="T102" i="4"/>
  <c r="L103" i="4"/>
  <c r="M103" i="4"/>
  <c r="S103" i="4" s="1"/>
  <c r="V103" i="4" s="1"/>
  <c r="N103" i="4"/>
  <c r="O103" i="4"/>
  <c r="P103" i="4"/>
  <c r="U103" i="4" s="1"/>
  <c r="Q103" i="4"/>
  <c r="R103" i="4"/>
  <c r="L104" i="4"/>
  <c r="M104" i="4"/>
  <c r="S104" i="4" s="1"/>
  <c r="V104" i="4" s="1"/>
  <c r="N104" i="4"/>
  <c r="O104" i="4"/>
  <c r="P104" i="4"/>
  <c r="Q104" i="4"/>
  <c r="R104" i="4"/>
  <c r="U104" i="4"/>
  <c r="L105" i="4"/>
  <c r="M105" i="4"/>
  <c r="N105" i="4"/>
  <c r="O105" i="4"/>
  <c r="P105" i="4"/>
  <c r="U105" i="4" s="1"/>
  <c r="Q105" i="4"/>
  <c r="R105" i="4"/>
  <c r="V105" i="4" s="1"/>
  <c r="S105" i="4"/>
  <c r="T105" i="4"/>
  <c r="L106" i="4"/>
  <c r="M106" i="4"/>
  <c r="N106" i="4"/>
  <c r="O106" i="4"/>
  <c r="P106" i="4"/>
  <c r="U106" i="4" s="1"/>
  <c r="Q106" i="4"/>
  <c r="R106" i="4"/>
  <c r="L107" i="4"/>
  <c r="M107" i="4"/>
  <c r="N107" i="4"/>
  <c r="O107" i="4"/>
  <c r="P107" i="4"/>
  <c r="Q107" i="4"/>
  <c r="R107" i="4"/>
  <c r="U107" i="4"/>
  <c r="L108" i="4"/>
  <c r="M108" i="4"/>
  <c r="T108" i="4" s="1"/>
  <c r="N108" i="4"/>
  <c r="O108" i="4"/>
  <c r="P108" i="4"/>
  <c r="Q108" i="4"/>
  <c r="R108" i="4"/>
  <c r="L109" i="4"/>
  <c r="M109" i="4"/>
  <c r="S109" i="4" s="1"/>
  <c r="N109" i="4"/>
  <c r="O109" i="4"/>
  <c r="P109" i="4"/>
  <c r="Q109" i="4"/>
  <c r="R109" i="4"/>
  <c r="U109" i="4"/>
  <c r="V109" i="4"/>
  <c r="L110" i="4"/>
  <c r="M110" i="4"/>
  <c r="N110" i="4"/>
  <c r="O110" i="4"/>
  <c r="P110" i="4"/>
  <c r="U110" i="4" s="1"/>
  <c r="Q110" i="4"/>
  <c r="R110" i="4"/>
  <c r="V110" i="4" s="1"/>
  <c r="S110" i="4"/>
  <c r="T110" i="4"/>
  <c r="L111" i="4"/>
  <c r="M111" i="4"/>
  <c r="S111" i="4" s="1"/>
  <c r="N111" i="4"/>
  <c r="O111" i="4"/>
  <c r="P111" i="4"/>
  <c r="U111" i="4" s="1"/>
  <c r="Q111" i="4"/>
  <c r="R111" i="4"/>
  <c r="V111" i="4"/>
  <c r="L112" i="4"/>
  <c r="M112" i="4"/>
  <c r="N112" i="4"/>
  <c r="O112" i="4"/>
  <c r="P112" i="4"/>
  <c r="Q112" i="4"/>
  <c r="R112" i="4"/>
  <c r="S112" i="4"/>
  <c r="V112" i="4" s="1"/>
  <c r="T112" i="4"/>
  <c r="U112" i="4"/>
  <c r="L113" i="4"/>
  <c r="M113" i="4"/>
  <c r="N113" i="4"/>
  <c r="O113" i="4"/>
  <c r="P113" i="4"/>
  <c r="U113" i="4" s="1"/>
  <c r="Q113" i="4"/>
  <c r="R113" i="4"/>
  <c r="T113" i="4"/>
  <c r="L114" i="4"/>
  <c r="M114" i="4"/>
  <c r="N114" i="4"/>
  <c r="O114" i="4"/>
  <c r="P114" i="4"/>
  <c r="U114" i="4" s="1"/>
  <c r="Q114" i="4"/>
  <c r="R114" i="4"/>
  <c r="L115" i="4"/>
  <c r="M115" i="4"/>
  <c r="S115" i="4" s="1"/>
  <c r="N115" i="4"/>
  <c r="O115" i="4"/>
  <c r="P115" i="4"/>
  <c r="Q115" i="4"/>
  <c r="R115" i="4"/>
  <c r="T115" i="4"/>
  <c r="U115" i="4"/>
  <c r="L116" i="4"/>
  <c r="M116" i="4"/>
  <c r="T116" i="4" s="1"/>
  <c r="N116" i="4"/>
  <c r="O116" i="4"/>
  <c r="P116" i="4"/>
  <c r="Q116" i="4"/>
  <c r="R116" i="4"/>
  <c r="L117" i="4"/>
  <c r="M117" i="4"/>
  <c r="S117" i="4" s="1"/>
  <c r="V117" i="4" s="1"/>
  <c r="N117" i="4"/>
  <c r="O117" i="4"/>
  <c r="P117" i="4"/>
  <c r="Q117" i="4"/>
  <c r="R117" i="4"/>
  <c r="T117" i="4"/>
  <c r="U117" i="4"/>
  <c r="L118" i="4"/>
  <c r="M118" i="4"/>
  <c r="N118" i="4"/>
  <c r="O118" i="4"/>
  <c r="P118" i="4"/>
  <c r="Q118" i="4"/>
  <c r="R118" i="4"/>
  <c r="S118" i="4"/>
  <c r="T118" i="4"/>
  <c r="U118" i="4"/>
  <c r="L119" i="4"/>
  <c r="M119" i="4"/>
  <c r="N119" i="4"/>
  <c r="O119" i="4"/>
  <c r="P119" i="4"/>
  <c r="U119" i="4" s="1"/>
  <c r="Q119" i="4"/>
  <c r="R119" i="4"/>
  <c r="T119" i="4"/>
  <c r="L120" i="4"/>
  <c r="M120" i="4"/>
  <c r="S120" i="4" s="1"/>
  <c r="N120" i="4"/>
  <c r="O120" i="4"/>
  <c r="P120" i="4"/>
  <c r="Q120" i="4"/>
  <c r="R120" i="4"/>
  <c r="U120" i="4"/>
  <c r="V120" i="4"/>
  <c r="L121" i="4"/>
  <c r="M121" i="4"/>
  <c r="N121" i="4"/>
  <c r="O121" i="4"/>
  <c r="P121" i="4"/>
  <c r="U121" i="4" s="1"/>
  <c r="Q121" i="4"/>
  <c r="R121" i="4"/>
  <c r="S121" i="4"/>
  <c r="T121" i="4"/>
  <c r="L122" i="4"/>
  <c r="M122" i="4"/>
  <c r="N122" i="4"/>
  <c r="O122" i="4"/>
  <c r="P122" i="4"/>
  <c r="Q122" i="4"/>
  <c r="R122" i="4"/>
  <c r="U122" i="4"/>
  <c r="L123" i="4"/>
  <c r="M123" i="4"/>
  <c r="N123" i="4"/>
  <c r="O123" i="4"/>
  <c r="P123" i="4"/>
  <c r="Q123" i="4"/>
  <c r="R123" i="4"/>
  <c r="S123" i="4"/>
  <c r="T123" i="4"/>
  <c r="U123" i="4"/>
  <c r="L124" i="4"/>
  <c r="M124" i="4"/>
  <c r="T124" i="4" s="1"/>
  <c r="N124" i="4"/>
  <c r="O124" i="4"/>
  <c r="P124" i="4"/>
  <c r="U124" i="4" s="1"/>
  <c r="Q124" i="4"/>
  <c r="R124" i="4"/>
  <c r="L125" i="4"/>
  <c r="M125" i="4"/>
  <c r="S125" i="4" s="1"/>
  <c r="N125" i="4"/>
  <c r="O125" i="4"/>
  <c r="P125" i="4"/>
  <c r="Q125" i="4"/>
  <c r="R125" i="4"/>
  <c r="T125" i="4"/>
  <c r="U125" i="4"/>
  <c r="V125" i="4"/>
  <c r="L126" i="4"/>
  <c r="M126" i="4"/>
  <c r="N126" i="4"/>
  <c r="O126" i="4"/>
  <c r="P126" i="4"/>
  <c r="U126" i="4" s="1"/>
  <c r="Q126" i="4"/>
  <c r="R126" i="4"/>
  <c r="V126" i="4" s="1"/>
  <c r="S126" i="4"/>
  <c r="T126" i="4"/>
  <c r="L127" i="4"/>
  <c r="M127" i="4"/>
  <c r="S127" i="4" s="1"/>
  <c r="V127" i="4" s="1"/>
  <c r="N127" i="4"/>
  <c r="O127" i="4"/>
  <c r="P127" i="4"/>
  <c r="U127" i="4" s="1"/>
  <c r="Q127" i="4"/>
  <c r="R127" i="4"/>
  <c r="T127" i="4"/>
  <c r="L128" i="4"/>
  <c r="M128" i="4"/>
  <c r="S128" i="4" s="1"/>
  <c r="V128" i="4" s="1"/>
  <c r="N128" i="4"/>
  <c r="O128" i="4"/>
  <c r="P128" i="4"/>
  <c r="Q128" i="4"/>
  <c r="R128" i="4"/>
  <c r="T128" i="4"/>
  <c r="U128" i="4"/>
  <c r="L129" i="4"/>
  <c r="M129" i="4"/>
  <c r="N129" i="4"/>
  <c r="O129" i="4"/>
  <c r="P129" i="4"/>
  <c r="U129" i="4" s="1"/>
  <c r="Q129" i="4"/>
  <c r="R129" i="4"/>
  <c r="S129" i="4"/>
  <c r="T129" i="4"/>
  <c r="L130" i="4"/>
  <c r="M130" i="4"/>
  <c r="N130" i="4"/>
  <c r="O130" i="4"/>
  <c r="P130" i="4"/>
  <c r="U130" i="4" s="1"/>
  <c r="Q130" i="4"/>
  <c r="R130" i="4"/>
  <c r="L131" i="4"/>
  <c r="M131" i="4"/>
  <c r="T131" i="4" s="1"/>
  <c r="N131" i="4"/>
  <c r="O131" i="4"/>
  <c r="P131" i="4"/>
  <c r="S131" i="4" s="1"/>
  <c r="Q131" i="4"/>
  <c r="R131" i="4"/>
  <c r="L132" i="4"/>
  <c r="M132" i="4"/>
  <c r="T132" i="4" s="1"/>
  <c r="N132" i="4"/>
  <c r="O132" i="4"/>
  <c r="P132" i="4"/>
  <c r="U132" i="4" s="1"/>
  <c r="Q132" i="4"/>
  <c r="R132" i="4"/>
  <c r="L133" i="4"/>
  <c r="M133" i="4"/>
  <c r="S133" i="4" s="1"/>
  <c r="N133" i="4"/>
  <c r="O133" i="4"/>
  <c r="P133" i="4"/>
  <c r="Q133" i="4"/>
  <c r="R133" i="4"/>
  <c r="U133" i="4"/>
  <c r="V133" i="4"/>
  <c r="L134" i="4"/>
  <c r="M134" i="4"/>
  <c r="N134" i="4"/>
  <c r="O134" i="4"/>
  <c r="P134" i="4"/>
  <c r="Q134" i="4"/>
  <c r="R134" i="4"/>
  <c r="S134" i="4"/>
  <c r="T134" i="4"/>
  <c r="U134" i="4"/>
  <c r="L135" i="4"/>
  <c r="M135" i="4"/>
  <c r="S135" i="4" s="1"/>
  <c r="V135" i="4" s="1"/>
  <c r="N135" i="4"/>
  <c r="O135" i="4"/>
  <c r="P135" i="4"/>
  <c r="U135" i="4" s="1"/>
  <c r="Q135" i="4"/>
  <c r="R135" i="4"/>
  <c r="T135" i="4"/>
  <c r="L136" i="4"/>
  <c r="M136" i="4"/>
  <c r="S136" i="4" s="1"/>
  <c r="V136" i="4" s="1"/>
  <c r="N136" i="4"/>
  <c r="O136" i="4"/>
  <c r="P136" i="4"/>
  <c r="Q136" i="4"/>
  <c r="R136" i="4"/>
  <c r="T136" i="4"/>
  <c r="U136" i="4"/>
  <c r="L137" i="4"/>
  <c r="M137" i="4"/>
  <c r="N137" i="4"/>
  <c r="O137" i="4"/>
  <c r="P137" i="4"/>
  <c r="U137" i="4" s="1"/>
  <c r="Q137" i="4"/>
  <c r="R137" i="4"/>
  <c r="T137" i="4"/>
  <c r="L138" i="4"/>
  <c r="M138" i="4"/>
  <c r="N138" i="4"/>
  <c r="O138" i="4"/>
  <c r="P138" i="4"/>
  <c r="U138" i="4" s="1"/>
  <c r="Q138" i="4"/>
  <c r="R138" i="4"/>
  <c r="L139" i="4"/>
  <c r="M139" i="4"/>
  <c r="S139" i="4" s="1"/>
  <c r="N139" i="4"/>
  <c r="O139" i="4"/>
  <c r="P139" i="4"/>
  <c r="Q139" i="4"/>
  <c r="R139" i="4"/>
  <c r="T139" i="4"/>
  <c r="U139" i="4"/>
  <c r="L140" i="4"/>
  <c r="M140" i="4"/>
  <c r="T140" i="4" s="1"/>
  <c r="N140" i="4"/>
  <c r="O140" i="4"/>
  <c r="P140" i="4"/>
  <c r="U140" i="4" s="1"/>
  <c r="Q140" i="4"/>
  <c r="R140" i="4"/>
  <c r="L141" i="4"/>
  <c r="M141" i="4"/>
  <c r="S141" i="4" s="1"/>
  <c r="N141" i="4"/>
  <c r="O141" i="4"/>
  <c r="P141" i="4"/>
  <c r="Q141" i="4"/>
  <c r="R141" i="4"/>
  <c r="T141" i="4"/>
  <c r="U141" i="4"/>
  <c r="V141" i="4"/>
  <c r="L142" i="4"/>
  <c r="M142" i="4"/>
  <c r="N142" i="4"/>
  <c r="O142" i="4"/>
  <c r="P142" i="4"/>
  <c r="U142" i="4" s="1"/>
  <c r="Q142" i="4"/>
  <c r="R142" i="4"/>
  <c r="S142" i="4"/>
  <c r="T142" i="4"/>
  <c r="L143" i="4"/>
  <c r="M143" i="4"/>
  <c r="N143" i="4"/>
  <c r="O143" i="4"/>
  <c r="P143" i="4"/>
  <c r="U143" i="4" s="1"/>
  <c r="Q143" i="4"/>
  <c r="R143" i="4"/>
  <c r="L144" i="4"/>
  <c r="M144" i="4"/>
  <c r="N144" i="4"/>
  <c r="O144" i="4"/>
  <c r="P144" i="4"/>
  <c r="Q144" i="4"/>
  <c r="R144" i="4"/>
  <c r="S144" i="4"/>
  <c r="V144" i="4" s="1"/>
  <c r="T144" i="4"/>
  <c r="U144" i="4"/>
  <c r="L145" i="4"/>
  <c r="M145" i="4"/>
  <c r="N145" i="4"/>
  <c r="O145" i="4"/>
  <c r="P145" i="4"/>
  <c r="U145" i="4" s="1"/>
  <c r="Q145" i="4"/>
  <c r="R145" i="4"/>
  <c r="T145" i="4"/>
  <c r="L146" i="4"/>
  <c r="M146" i="4"/>
  <c r="T146" i="4" s="1"/>
  <c r="N146" i="4"/>
  <c r="O146" i="4"/>
  <c r="P146" i="4"/>
  <c r="Q146" i="4"/>
  <c r="R146" i="4"/>
  <c r="S146" i="4"/>
  <c r="V146" i="4" s="1"/>
  <c r="U146" i="4"/>
  <c r="L147" i="4"/>
  <c r="M147" i="4"/>
  <c r="N147" i="4"/>
  <c r="O147" i="4"/>
  <c r="P147" i="4"/>
  <c r="Q147" i="4"/>
  <c r="R147" i="4"/>
  <c r="T147" i="4"/>
  <c r="L148" i="4"/>
  <c r="M148" i="4"/>
  <c r="N148" i="4"/>
  <c r="O148" i="4"/>
  <c r="P148" i="4"/>
  <c r="U148" i="4" s="1"/>
  <c r="Q148" i="4"/>
  <c r="R148" i="4"/>
  <c r="L149" i="4"/>
  <c r="M149" i="4"/>
  <c r="T149" i="4" s="1"/>
  <c r="N149" i="4"/>
  <c r="O149" i="4"/>
  <c r="P149" i="4"/>
  <c r="Q149" i="4"/>
  <c r="R149" i="4"/>
  <c r="S149" i="4"/>
  <c r="V149" i="4" s="1"/>
  <c r="U149" i="4"/>
  <c r="L150" i="4"/>
  <c r="M150" i="4"/>
  <c r="N150" i="4"/>
  <c r="O150" i="4"/>
  <c r="P150" i="4"/>
  <c r="Q150" i="4"/>
  <c r="R150" i="4"/>
  <c r="T150" i="4"/>
  <c r="L151" i="4"/>
  <c r="M151" i="4"/>
  <c r="N151" i="4"/>
  <c r="O151" i="4"/>
  <c r="P151" i="4"/>
  <c r="U151" i="4" s="1"/>
  <c r="Q151" i="4"/>
  <c r="R151" i="4"/>
  <c r="L152" i="4"/>
  <c r="M152" i="4"/>
  <c r="S152" i="4" s="1"/>
  <c r="V152" i="4" s="1"/>
  <c r="N152" i="4"/>
  <c r="O152" i="4"/>
  <c r="P152" i="4"/>
  <c r="Q152" i="4"/>
  <c r="R152" i="4"/>
  <c r="T152" i="4"/>
  <c r="U152" i="4"/>
  <c r="L153" i="4"/>
  <c r="M153" i="4"/>
  <c r="N153" i="4"/>
  <c r="O153" i="4"/>
  <c r="P153" i="4"/>
  <c r="U153" i="4" s="1"/>
  <c r="Q153" i="4"/>
  <c r="R153" i="4"/>
  <c r="S153" i="4"/>
  <c r="T153" i="4"/>
  <c r="V153" i="4"/>
  <c r="L154" i="4"/>
  <c r="M154" i="4"/>
  <c r="T154" i="4" s="1"/>
  <c r="N154" i="4"/>
  <c r="O154" i="4"/>
  <c r="P154" i="4"/>
  <c r="U154" i="4" s="1"/>
  <c r="Q154" i="4"/>
  <c r="R154" i="4"/>
  <c r="S154" i="4"/>
  <c r="V154" i="4" s="1"/>
  <c r="L155" i="4"/>
  <c r="M155" i="4"/>
  <c r="S155" i="4" s="1"/>
  <c r="V155" i="4" s="1"/>
  <c r="N155" i="4"/>
  <c r="O155" i="4"/>
  <c r="P155" i="4"/>
  <c r="U155" i="4" s="1"/>
  <c r="Q155" i="4"/>
  <c r="R155" i="4"/>
  <c r="T155" i="4"/>
  <c r="L156" i="4"/>
  <c r="M156" i="4"/>
  <c r="T156" i="4" s="1"/>
  <c r="N156" i="4"/>
  <c r="O156" i="4"/>
  <c r="P156" i="4"/>
  <c r="Q156" i="4"/>
  <c r="R156" i="4"/>
  <c r="U156" i="4"/>
  <c r="L157" i="4"/>
  <c r="M157" i="4"/>
  <c r="T157" i="4" s="1"/>
  <c r="N157" i="4"/>
  <c r="O157" i="4"/>
  <c r="P157" i="4"/>
  <c r="U157" i="4" s="1"/>
  <c r="Q157" i="4"/>
  <c r="R157" i="4"/>
  <c r="V157" i="4" s="1"/>
  <c r="S157" i="4"/>
  <c r="L158" i="4"/>
  <c r="M158" i="4"/>
  <c r="S158" i="4" s="1"/>
  <c r="N158" i="4"/>
  <c r="O158" i="4"/>
  <c r="P158" i="4"/>
  <c r="U158" i="4" s="1"/>
  <c r="Q158" i="4"/>
  <c r="R158" i="4"/>
  <c r="T158" i="4"/>
  <c r="L159" i="4"/>
  <c r="M159" i="4"/>
  <c r="S159" i="4" s="1"/>
  <c r="N159" i="4"/>
  <c r="O159" i="4"/>
  <c r="P159" i="4"/>
  <c r="Q159" i="4"/>
  <c r="R159" i="4"/>
  <c r="V159" i="4" s="1"/>
  <c r="U159" i="4"/>
  <c r="L160" i="4"/>
  <c r="M160" i="4"/>
  <c r="N160" i="4"/>
  <c r="O160" i="4"/>
  <c r="P160" i="4"/>
  <c r="Q160" i="4"/>
  <c r="R160" i="4"/>
  <c r="V160" i="4" s="1"/>
  <c r="S160" i="4"/>
  <c r="T160" i="4"/>
  <c r="U160" i="4"/>
  <c r="L161" i="4"/>
  <c r="M161" i="4"/>
  <c r="N161" i="4"/>
  <c r="O161" i="4"/>
  <c r="P161" i="4"/>
  <c r="U161" i="4" s="1"/>
  <c r="Q161" i="4"/>
  <c r="R161" i="4"/>
  <c r="T161" i="4"/>
  <c r="L162" i="4"/>
  <c r="M162" i="4"/>
  <c r="T162" i="4" s="1"/>
  <c r="N162" i="4"/>
  <c r="O162" i="4"/>
  <c r="P162" i="4"/>
  <c r="Q162" i="4"/>
  <c r="R162" i="4"/>
  <c r="S162" i="4"/>
  <c r="V162" i="4" s="1"/>
  <c r="U162" i="4"/>
  <c r="L163" i="4"/>
  <c r="M163" i="4"/>
  <c r="N163" i="4"/>
  <c r="O163" i="4"/>
  <c r="P163" i="4"/>
  <c r="Q163" i="4"/>
  <c r="R163" i="4"/>
  <c r="T163" i="4"/>
  <c r="L164" i="4"/>
  <c r="M164" i="4"/>
  <c r="N164" i="4"/>
  <c r="O164" i="4"/>
  <c r="P164" i="4"/>
  <c r="U164" i="4" s="1"/>
  <c r="Q164" i="4"/>
  <c r="R164" i="4"/>
  <c r="L165" i="4"/>
  <c r="M165" i="4"/>
  <c r="T165" i="4" s="1"/>
  <c r="N165" i="4"/>
  <c r="O165" i="4"/>
  <c r="P165" i="4"/>
  <c r="Q165" i="4"/>
  <c r="R165" i="4"/>
  <c r="S165" i="4"/>
  <c r="V165" i="4" s="1"/>
  <c r="U165" i="4"/>
  <c r="L166" i="4"/>
  <c r="M166" i="4"/>
  <c r="N166" i="4"/>
  <c r="O166" i="4"/>
  <c r="P166" i="4"/>
  <c r="Q166" i="4"/>
  <c r="R166" i="4"/>
  <c r="T166" i="4"/>
  <c r="L167" i="4"/>
  <c r="M167" i="4"/>
  <c r="N167" i="4"/>
  <c r="O167" i="4"/>
  <c r="P167" i="4"/>
  <c r="U167" i="4" s="1"/>
  <c r="Q167" i="4"/>
  <c r="R167" i="4"/>
  <c r="L168" i="4"/>
  <c r="M168" i="4"/>
  <c r="S168" i="4" s="1"/>
  <c r="V168" i="4" s="1"/>
  <c r="N168" i="4"/>
  <c r="O168" i="4"/>
  <c r="P168" i="4"/>
  <c r="Q168" i="4"/>
  <c r="R168" i="4"/>
  <c r="T168" i="4"/>
  <c r="U168" i="4"/>
  <c r="L169" i="4"/>
  <c r="M169" i="4"/>
  <c r="N169" i="4"/>
  <c r="O169" i="4"/>
  <c r="P169" i="4"/>
  <c r="U169" i="4" s="1"/>
  <c r="Q169" i="4"/>
  <c r="R169" i="4"/>
  <c r="S169" i="4"/>
  <c r="V169" i="4" s="1"/>
  <c r="T169" i="4"/>
  <c r="L170" i="4"/>
  <c r="M170" i="4"/>
  <c r="T170" i="4" s="1"/>
  <c r="N170" i="4"/>
  <c r="O170" i="4"/>
  <c r="P170" i="4"/>
  <c r="U170" i="4" s="1"/>
  <c r="Q170" i="4"/>
  <c r="R170" i="4"/>
  <c r="S170" i="4"/>
  <c r="V170" i="4" s="1"/>
  <c r="L171" i="4"/>
  <c r="M171" i="4"/>
  <c r="S171" i="4" s="1"/>
  <c r="V171" i="4" s="1"/>
  <c r="N171" i="4"/>
  <c r="O171" i="4"/>
  <c r="P171" i="4"/>
  <c r="U171" i="4" s="1"/>
  <c r="Q171" i="4"/>
  <c r="R171" i="4"/>
  <c r="T171" i="4"/>
  <c r="L172" i="4"/>
  <c r="M172" i="4"/>
  <c r="T172" i="4" s="1"/>
  <c r="N172" i="4"/>
  <c r="O172" i="4"/>
  <c r="P172" i="4"/>
  <c r="Q172" i="4"/>
  <c r="R172" i="4"/>
  <c r="U172" i="4"/>
  <c r="L173" i="4"/>
  <c r="M173" i="4"/>
  <c r="T173" i="4" s="1"/>
  <c r="N173" i="4"/>
  <c r="O173" i="4"/>
  <c r="P173" i="4"/>
  <c r="U173" i="4" s="1"/>
  <c r="Q173" i="4"/>
  <c r="R173" i="4"/>
  <c r="V173" i="4" s="1"/>
  <c r="S173" i="4"/>
  <c r="L174" i="4"/>
  <c r="M174" i="4"/>
  <c r="S174" i="4" s="1"/>
  <c r="N174" i="4"/>
  <c r="O174" i="4"/>
  <c r="P174" i="4"/>
  <c r="U174" i="4" s="1"/>
  <c r="Q174" i="4"/>
  <c r="R174" i="4"/>
  <c r="T174" i="4"/>
  <c r="L175" i="4"/>
  <c r="M175" i="4"/>
  <c r="S175" i="4" s="1"/>
  <c r="N175" i="4"/>
  <c r="O175" i="4"/>
  <c r="P175" i="4"/>
  <c r="Q175" i="4"/>
  <c r="R175" i="4"/>
  <c r="V175" i="4" s="1"/>
  <c r="U175" i="4"/>
  <c r="L176" i="4"/>
  <c r="M176" i="4"/>
  <c r="N176" i="4"/>
  <c r="O176" i="4"/>
  <c r="P176" i="4"/>
  <c r="Q176" i="4"/>
  <c r="R176" i="4"/>
  <c r="V176" i="4" s="1"/>
  <c r="S176" i="4"/>
  <c r="T176" i="4"/>
  <c r="U176" i="4"/>
  <c r="L177" i="4"/>
  <c r="M177" i="4"/>
  <c r="N177" i="4"/>
  <c r="O177" i="4"/>
  <c r="P177" i="4"/>
  <c r="U177" i="4" s="1"/>
  <c r="Q177" i="4"/>
  <c r="R177" i="4"/>
  <c r="T177" i="4"/>
  <c r="L178" i="4"/>
  <c r="M178" i="4"/>
  <c r="T178" i="4" s="1"/>
  <c r="N178" i="4"/>
  <c r="O178" i="4"/>
  <c r="P178" i="4"/>
  <c r="Q178" i="4"/>
  <c r="R178" i="4"/>
  <c r="S178" i="4"/>
  <c r="V178" i="4" s="1"/>
  <c r="U178" i="4"/>
  <c r="L179" i="4"/>
  <c r="M179" i="4"/>
  <c r="N179" i="4"/>
  <c r="O179" i="4"/>
  <c r="P179" i="4"/>
  <c r="Q179" i="4"/>
  <c r="R179" i="4"/>
  <c r="T179" i="4"/>
  <c r="L180" i="4"/>
  <c r="M180" i="4"/>
  <c r="N180" i="4"/>
  <c r="O180" i="4"/>
  <c r="P180" i="4"/>
  <c r="U180" i="4" s="1"/>
  <c r="Q180" i="4"/>
  <c r="R180" i="4"/>
  <c r="L181" i="4"/>
  <c r="M181" i="4"/>
  <c r="T181" i="4" s="1"/>
  <c r="N181" i="4"/>
  <c r="O181" i="4"/>
  <c r="P181" i="4"/>
  <c r="Q181" i="4"/>
  <c r="R181" i="4"/>
  <c r="S181" i="4"/>
  <c r="V181" i="4" s="1"/>
  <c r="U181" i="4"/>
  <c r="L182" i="4"/>
  <c r="M182" i="4"/>
  <c r="N182" i="4"/>
  <c r="O182" i="4"/>
  <c r="P182" i="4"/>
  <c r="Q182" i="4"/>
  <c r="R182" i="4"/>
  <c r="T182" i="4"/>
  <c r="L183" i="4"/>
  <c r="M183" i="4"/>
  <c r="N183" i="4"/>
  <c r="O183" i="4"/>
  <c r="P183" i="4"/>
  <c r="U183" i="4" s="1"/>
  <c r="Q183" i="4"/>
  <c r="R183" i="4"/>
  <c r="L184" i="4"/>
  <c r="M184" i="4"/>
  <c r="S184" i="4" s="1"/>
  <c r="V184" i="4" s="1"/>
  <c r="N184" i="4"/>
  <c r="O184" i="4"/>
  <c r="P184" i="4"/>
  <c r="Q184" i="4"/>
  <c r="R184" i="4"/>
  <c r="T184" i="4"/>
  <c r="U184" i="4"/>
  <c r="L185" i="4"/>
  <c r="M185" i="4"/>
  <c r="N185" i="4"/>
  <c r="O185" i="4"/>
  <c r="P185" i="4"/>
  <c r="U185" i="4" s="1"/>
  <c r="Q185" i="4"/>
  <c r="R185" i="4"/>
  <c r="S185" i="4"/>
  <c r="V185" i="4" s="1"/>
  <c r="T185" i="4"/>
  <c r="L186" i="4"/>
  <c r="M186" i="4"/>
  <c r="T186" i="4" s="1"/>
  <c r="N186" i="4"/>
  <c r="O186" i="4"/>
  <c r="P186" i="4"/>
  <c r="U186" i="4" s="1"/>
  <c r="Q186" i="4"/>
  <c r="R186" i="4"/>
  <c r="V186" i="4" s="1"/>
  <c r="S186" i="4"/>
  <c r="L187" i="4"/>
  <c r="M187" i="4"/>
  <c r="S187" i="4" s="1"/>
  <c r="V187" i="4" s="1"/>
  <c r="N187" i="4"/>
  <c r="O187" i="4"/>
  <c r="P187" i="4"/>
  <c r="U187" i="4" s="1"/>
  <c r="Q187" i="4"/>
  <c r="R187" i="4"/>
  <c r="T187" i="4"/>
  <c r="L188" i="4"/>
  <c r="M188" i="4"/>
  <c r="N188" i="4"/>
  <c r="O188" i="4"/>
  <c r="P188" i="4"/>
  <c r="Q188" i="4"/>
  <c r="R188" i="4"/>
  <c r="V188" i="4" s="1"/>
  <c r="S188" i="4"/>
  <c r="T188" i="4"/>
  <c r="U188" i="4"/>
  <c r="L189" i="4"/>
  <c r="M189" i="4"/>
  <c r="S189" i="4" s="1"/>
  <c r="N189" i="4"/>
  <c r="O189" i="4"/>
  <c r="P189" i="4"/>
  <c r="U189" i="4" s="1"/>
  <c r="Q189" i="4"/>
  <c r="R189" i="4"/>
  <c r="T189" i="4"/>
  <c r="V189" i="4"/>
  <c r="L190" i="4"/>
  <c r="M190" i="4"/>
  <c r="T190" i="4" s="1"/>
  <c r="N190" i="4"/>
  <c r="O190" i="4"/>
  <c r="P190" i="4"/>
  <c r="Q190" i="4"/>
  <c r="R190" i="4"/>
  <c r="S190" i="4"/>
  <c r="V190" i="4" s="1"/>
  <c r="U190" i="4"/>
  <c r="L191" i="4"/>
  <c r="M191" i="4"/>
  <c r="N191" i="4"/>
  <c r="O191" i="4"/>
  <c r="P191" i="4"/>
  <c r="Q191" i="4"/>
  <c r="R191" i="4"/>
  <c r="T191" i="4"/>
  <c r="L192" i="4"/>
  <c r="M192" i="4"/>
  <c r="N192" i="4"/>
  <c r="O192" i="4"/>
  <c r="P192" i="4"/>
  <c r="Q192" i="4"/>
  <c r="R192" i="4"/>
  <c r="U192" i="4"/>
  <c r="L193" i="4"/>
  <c r="M193" i="4"/>
  <c r="S193" i="4" s="1"/>
  <c r="N193" i="4"/>
  <c r="O193" i="4"/>
  <c r="P193" i="4"/>
  <c r="Q193" i="4"/>
  <c r="R193" i="4"/>
  <c r="T193" i="4"/>
  <c r="U193" i="4"/>
  <c r="L194" i="4"/>
  <c r="M194" i="4"/>
  <c r="T194" i="4" s="1"/>
  <c r="N194" i="4"/>
  <c r="O194" i="4"/>
  <c r="P194" i="4"/>
  <c r="U194" i="4" s="1"/>
  <c r="Q194" i="4"/>
  <c r="R194" i="4"/>
  <c r="V194" i="4" s="1"/>
  <c r="S194" i="4"/>
  <c r="L195" i="4"/>
  <c r="M195" i="4"/>
  <c r="S195" i="4" s="1"/>
  <c r="V195" i="4" s="1"/>
  <c r="N195" i="4"/>
  <c r="O195" i="4"/>
  <c r="P195" i="4"/>
  <c r="U195" i="4" s="1"/>
  <c r="Q195" i="4"/>
  <c r="R195" i="4"/>
  <c r="T195" i="4"/>
  <c r="L196" i="4"/>
  <c r="M196" i="4"/>
  <c r="N196" i="4"/>
  <c r="O196" i="4"/>
  <c r="P196" i="4"/>
  <c r="Q196" i="4"/>
  <c r="R196" i="4"/>
  <c r="V196" i="4" s="1"/>
  <c r="S196" i="4"/>
  <c r="T196" i="4"/>
  <c r="U196" i="4"/>
  <c r="L197" i="4"/>
  <c r="M197" i="4"/>
  <c r="S197" i="4" s="1"/>
  <c r="V197" i="4" s="1"/>
  <c r="N197" i="4"/>
  <c r="O197" i="4"/>
  <c r="P197" i="4"/>
  <c r="U197" i="4" s="1"/>
  <c r="Q197" i="4"/>
  <c r="R197" i="4"/>
  <c r="T197" i="4"/>
  <c r="L198" i="4"/>
  <c r="M198" i="4"/>
  <c r="T198" i="4" s="1"/>
  <c r="N198" i="4"/>
  <c r="O198" i="4"/>
  <c r="P198" i="4"/>
  <c r="Q198" i="4"/>
  <c r="R198" i="4"/>
  <c r="S198" i="4"/>
  <c r="V198" i="4" s="1"/>
  <c r="U198" i="4"/>
  <c r="L199" i="4"/>
  <c r="M199" i="4"/>
  <c r="N199" i="4"/>
  <c r="O199" i="4"/>
  <c r="P199" i="4"/>
  <c r="Q199" i="4"/>
  <c r="R199" i="4"/>
  <c r="T199" i="4"/>
  <c r="L200" i="4"/>
  <c r="M200" i="4"/>
  <c r="N200" i="4"/>
  <c r="O200" i="4"/>
  <c r="P200" i="4"/>
  <c r="Q200" i="4"/>
  <c r="R200" i="4"/>
  <c r="U200" i="4"/>
  <c r="L201" i="4"/>
  <c r="M201" i="4"/>
  <c r="S201" i="4" s="1"/>
  <c r="N201" i="4"/>
  <c r="O201" i="4"/>
  <c r="P201" i="4"/>
  <c r="Q201" i="4"/>
  <c r="R201" i="4"/>
  <c r="U201" i="4"/>
  <c r="L202" i="4"/>
  <c r="M202" i="4"/>
  <c r="T202" i="4" s="1"/>
  <c r="N202" i="4"/>
  <c r="O202" i="4"/>
  <c r="P202" i="4"/>
  <c r="U202" i="4" s="1"/>
  <c r="Q202" i="4"/>
  <c r="R202" i="4"/>
  <c r="V202" i="4" s="1"/>
  <c r="S202" i="4"/>
  <c r="L203" i="4"/>
  <c r="M203" i="4"/>
  <c r="S203" i="4" s="1"/>
  <c r="V203" i="4" s="1"/>
  <c r="N203" i="4"/>
  <c r="O203" i="4"/>
  <c r="P203" i="4"/>
  <c r="U203" i="4" s="1"/>
  <c r="Q203" i="4"/>
  <c r="R203" i="4"/>
  <c r="T203" i="4"/>
  <c r="L204" i="4"/>
  <c r="M204" i="4"/>
  <c r="N204" i="4"/>
  <c r="O204" i="4"/>
  <c r="P204" i="4"/>
  <c r="Q204" i="4"/>
  <c r="R204" i="4"/>
  <c r="V204" i="4" s="1"/>
  <c r="S204" i="4"/>
  <c r="T204" i="4"/>
  <c r="U204" i="4"/>
  <c r="L205" i="4"/>
  <c r="M205" i="4"/>
  <c r="S205" i="4" s="1"/>
  <c r="V205" i="4" s="1"/>
  <c r="N205" i="4"/>
  <c r="O205" i="4"/>
  <c r="P205" i="4"/>
  <c r="U205" i="4" s="1"/>
  <c r="Q205" i="4"/>
  <c r="R205" i="4"/>
  <c r="T205" i="4"/>
  <c r="L206" i="4"/>
  <c r="M206" i="4"/>
  <c r="T206" i="4" s="1"/>
  <c r="N206" i="4"/>
  <c r="O206" i="4"/>
  <c r="P206" i="4"/>
  <c r="Q206" i="4"/>
  <c r="R206" i="4"/>
  <c r="S206" i="4"/>
  <c r="V206" i="4" s="1"/>
  <c r="U206" i="4"/>
  <c r="L207" i="4"/>
  <c r="M207" i="4"/>
  <c r="N207" i="4"/>
  <c r="O207" i="4"/>
  <c r="P207" i="4"/>
  <c r="Q207" i="4"/>
  <c r="R207" i="4"/>
  <c r="T207" i="4"/>
  <c r="L208" i="4"/>
  <c r="M208" i="4"/>
  <c r="N208" i="4"/>
  <c r="O208" i="4"/>
  <c r="P208" i="4"/>
  <c r="Q208" i="4"/>
  <c r="R208" i="4"/>
  <c r="U208" i="4"/>
  <c r="L209" i="4"/>
  <c r="M209" i="4"/>
  <c r="S209" i="4" s="1"/>
  <c r="N209" i="4"/>
  <c r="O209" i="4"/>
  <c r="P209" i="4"/>
  <c r="Q209" i="4"/>
  <c r="R209" i="4"/>
  <c r="V209" i="4" s="1"/>
  <c r="T209" i="4"/>
  <c r="U209" i="4"/>
  <c r="L210" i="4"/>
  <c r="M210" i="4"/>
  <c r="T210" i="4" s="1"/>
  <c r="N210" i="4"/>
  <c r="O210" i="4"/>
  <c r="P210" i="4"/>
  <c r="U210" i="4" s="1"/>
  <c r="Q210" i="4"/>
  <c r="R210" i="4"/>
  <c r="V210" i="4" s="1"/>
  <c r="S210" i="4"/>
  <c r="L211" i="4"/>
  <c r="M211" i="4"/>
  <c r="S211" i="4" s="1"/>
  <c r="V211" i="4" s="1"/>
  <c r="N211" i="4"/>
  <c r="O211" i="4"/>
  <c r="P211" i="4"/>
  <c r="U211" i="4" s="1"/>
  <c r="Q211" i="4"/>
  <c r="R211" i="4"/>
  <c r="T211" i="4"/>
  <c r="L212" i="4"/>
  <c r="M212" i="4"/>
  <c r="N212" i="4"/>
  <c r="O212" i="4"/>
  <c r="P212" i="4"/>
  <c r="Q212" i="4"/>
  <c r="R212" i="4"/>
  <c r="V212" i="4" s="1"/>
  <c r="S212" i="4"/>
  <c r="T212" i="4"/>
  <c r="U212" i="4"/>
  <c r="L213" i="4"/>
  <c r="M213" i="4"/>
  <c r="S213" i="4" s="1"/>
  <c r="V213" i="4" s="1"/>
  <c r="N213" i="4"/>
  <c r="O213" i="4"/>
  <c r="P213" i="4"/>
  <c r="U213" i="4" s="1"/>
  <c r="Q213" i="4"/>
  <c r="R213" i="4"/>
  <c r="T213" i="4"/>
  <c r="L214" i="4"/>
  <c r="M214" i="4"/>
  <c r="T214" i="4" s="1"/>
  <c r="N214" i="4"/>
  <c r="O214" i="4"/>
  <c r="P214" i="4"/>
  <c r="Q214" i="4"/>
  <c r="R214" i="4"/>
  <c r="S214" i="4"/>
  <c r="V214" i="4" s="1"/>
  <c r="U214" i="4"/>
  <c r="L215" i="4"/>
  <c r="M215" i="4"/>
  <c r="N215" i="4"/>
  <c r="O215" i="4"/>
  <c r="P215" i="4"/>
  <c r="Q215" i="4"/>
  <c r="R215" i="4"/>
  <c r="T215" i="4"/>
  <c r="L216" i="4"/>
  <c r="M216" i="4"/>
  <c r="N216" i="4"/>
  <c r="O216" i="4"/>
  <c r="P216" i="4"/>
  <c r="Q216" i="4"/>
  <c r="R216" i="4"/>
  <c r="U216" i="4"/>
  <c r="L217" i="4"/>
  <c r="M217" i="4"/>
  <c r="S217" i="4" s="1"/>
  <c r="N217" i="4"/>
  <c r="O217" i="4"/>
  <c r="P217" i="4"/>
  <c r="Q217" i="4"/>
  <c r="R217" i="4"/>
  <c r="T217" i="4"/>
  <c r="U217" i="4"/>
  <c r="V217" i="4"/>
  <c r="L218" i="4"/>
  <c r="M218" i="4"/>
  <c r="T218" i="4" s="1"/>
  <c r="N218" i="4"/>
  <c r="O218" i="4"/>
  <c r="P218" i="4"/>
  <c r="U218" i="4" s="1"/>
  <c r="Q218" i="4"/>
  <c r="R218" i="4"/>
  <c r="V218" i="4" s="1"/>
  <c r="S218" i="4"/>
  <c r="L219" i="4"/>
  <c r="M219" i="4"/>
  <c r="S219" i="4" s="1"/>
  <c r="V219" i="4" s="1"/>
  <c r="N219" i="4"/>
  <c r="O219" i="4"/>
  <c r="P219" i="4"/>
  <c r="U219" i="4" s="1"/>
  <c r="Q219" i="4"/>
  <c r="R219" i="4"/>
  <c r="T219" i="4"/>
  <c r="L220" i="4"/>
  <c r="M220" i="4"/>
  <c r="N220" i="4"/>
  <c r="O220" i="4"/>
  <c r="P220" i="4"/>
  <c r="Q220" i="4"/>
  <c r="R220" i="4"/>
  <c r="V220" i="4" s="1"/>
  <c r="S220" i="4"/>
  <c r="T220" i="4"/>
  <c r="U220" i="4"/>
  <c r="L221" i="4"/>
  <c r="M221" i="4"/>
  <c r="N221" i="4"/>
  <c r="O221" i="4"/>
  <c r="P221" i="4"/>
  <c r="U221" i="4" s="1"/>
  <c r="Q221" i="4"/>
  <c r="R221" i="4"/>
  <c r="T221" i="4"/>
  <c r="L222" i="4"/>
  <c r="M222" i="4"/>
  <c r="T222" i="4" s="1"/>
  <c r="N222" i="4"/>
  <c r="O222" i="4"/>
  <c r="P222" i="4"/>
  <c r="Q222" i="4"/>
  <c r="R222" i="4"/>
  <c r="U222" i="4"/>
  <c r="L223" i="4"/>
  <c r="M223" i="4"/>
  <c r="N223" i="4"/>
  <c r="O223" i="4"/>
  <c r="P223" i="4"/>
  <c r="U223" i="4" s="1"/>
  <c r="Q223" i="4"/>
  <c r="R223" i="4"/>
  <c r="S223" i="4"/>
  <c r="T223" i="4"/>
  <c r="L224" i="4"/>
  <c r="M224" i="4"/>
  <c r="N224" i="4"/>
  <c r="O224" i="4"/>
  <c r="P224" i="4"/>
  <c r="Q224" i="4"/>
  <c r="R224" i="4"/>
  <c r="U224" i="4"/>
  <c r="L225" i="4"/>
  <c r="M225" i="4"/>
  <c r="S225" i="4" s="1"/>
  <c r="N225" i="4"/>
  <c r="O225" i="4"/>
  <c r="P225" i="4"/>
  <c r="Q225" i="4"/>
  <c r="R225" i="4"/>
  <c r="V225" i="4" s="1"/>
  <c r="T225" i="4"/>
  <c r="U225" i="4"/>
  <c r="L226" i="4"/>
  <c r="M226" i="4"/>
  <c r="T226" i="4" s="1"/>
  <c r="N226" i="4"/>
  <c r="O226" i="4"/>
  <c r="P226" i="4"/>
  <c r="U226" i="4" s="1"/>
  <c r="Q226" i="4"/>
  <c r="R226" i="4"/>
  <c r="V226" i="4" s="1"/>
  <c r="S226" i="4"/>
  <c r="L227" i="4"/>
  <c r="M227" i="4"/>
  <c r="N227" i="4"/>
  <c r="O227" i="4"/>
  <c r="P227" i="4"/>
  <c r="U227" i="4" s="1"/>
  <c r="Q227" i="4"/>
  <c r="R227" i="4"/>
  <c r="T227" i="4"/>
  <c r="L228" i="4"/>
  <c r="M228" i="4"/>
  <c r="T228" i="4" s="1"/>
  <c r="N228" i="4"/>
  <c r="O228" i="4"/>
  <c r="P228" i="4"/>
  <c r="Q228" i="4"/>
  <c r="R228" i="4"/>
  <c r="S228" i="4"/>
  <c r="U228" i="4"/>
  <c r="L229" i="4"/>
  <c r="M229" i="4"/>
  <c r="S229" i="4" s="1"/>
  <c r="V229" i="4" s="1"/>
  <c r="N229" i="4"/>
  <c r="O229" i="4"/>
  <c r="P229" i="4"/>
  <c r="U229" i="4" s="1"/>
  <c r="Q229" i="4"/>
  <c r="R229" i="4"/>
  <c r="L230" i="4"/>
  <c r="M230" i="4"/>
  <c r="T230" i="4" s="1"/>
  <c r="N230" i="4"/>
  <c r="O230" i="4"/>
  <c r="P230" i="4"/>
  <c r="Q230" i="4"/>
  <c r="R230" i="4"/>
  <c r="U230" i="4"/>
  <c r="L231" i="4"/>
  <c r="M231" i="4"/>
  <c r="N231" i="4"/>
  <c r="O231" i="4"/>
  <c r="P231" i="4"/>
  <c r="U231" i="4" s="1"/>
  <c r="Q231" i="4"/>
  <c r="R231" i="4"/>
  <c r="S231" i="4"/>
  <c r="T231" i="4"/>
  <c r="L232" i="4"/>
  <c r="M232" i="4"/>
  <c r="N232" i="4"/>
  <c r="O232" i="4"/>
  <c r="P232" i="4"/>
  <c r="Q232" i="4"/>
  <c r="R232" i="4"/>
  <c r="U232" i="4"/>
  <c r="L233" i="4"/>
  <c r="M233" i="4"/>
  <c r="S233" i="4" s="1"/>
  <c r="N233" i="4"/>
  <c r="O233" i="4"/>
  <c r="P233" i="4"/>
  <c r="Q233" i="4"/>
  <c r="R233" i="4"/>
  <c r="V233" i="4" s="1"/>
  <c r="T233" i="4"/>
  <c r="U233" i="4"/>
  <c r="L234" i="4"/>
  <c r="M234" i="4"/>
  <c r="T234" i="4" s="1"/>
  <c r="N234" i="4"/>
  <c r="O234" i="4"/>
  <c r="P234" i="4"/>
  <c r="U234" i="4" s="1"/>
  <c r="Q234" i="4"/>
  <c r="R234" i="4"/>
  <c r="V234" i="4" s="1"/>
  <c r="S234" i="4"/>
  <c r="L235" i="4"/>
  <c r="M235" i="4"/>
  <c r="N235" i="4"/>
  <c r="O235" i="4"/>
  <c r="P235" i="4"/>
  <c r="Q235" i="4"/>
  <c r="R235" i="4"/>
  <c r="T235" i="4"/>
  <c r="L236" i="4"/>
  <c r="M236" i="4"/>
  <c r="T236" i="4" s="1"/>
  <c r="N236" i="4"/>
  <c r="O236" i="4"/>
  <c r="P236" i="4"/>
  <c r="Q236" i="4"/>
  <c r="R236" i="4"/>
  <c r="S236" i="4"/>
  <c r="U236" i="4"/>
  <c r="L237" i="4"/>
  <c r="M237" i="4"/>
  <c r="N237" i="4"/>
  <c r="O237" i="4"/>
  <c r="P237" i="4"/>
  <c r="U237" i="4" s="1"/>
  <c r="Q237" i="4"/>
  <c r="R237" i="4"/>
  <c r="L238" i="4"/>
  <c r="M238" i="4"/>
  <c r="T238" i="4" s="1"/>
  <c r="N238" i="4"/>
  <c r="O238" i="4"/>
  <c r="P238" i="4"/>
  <c r="Q238" i="4"/>
  <c r="R238" i="4"/>
  <c r="U238" i="4"/>
  <c r="L239" i="4"/>
  <c r="M239" i="4"/>
  <c r="N239" i="4"/>
  <c r="O239" i="4"/>
  <c r="P239" i="4"/>
  <c r="U239" i="4" s="1"/>
  <c r="Q239" i="4"/>
  <c r="R239" i="4"/>
  <c r="S239" i="4"/>
  <c r="T239" i="4"/>
  <c r="L240" i="4"/>
  <c r="M240" i="4"/>
  <c r="N240" i="4"/>
  <c r="O240" i="4"/>
  <c r="P240" i="4"/>
  <c r="Q240" i="4"/>
  <c r="R240" i="4"/>
  <c r="U240" i="4"/>
  <c r="L241" i="4"/>
  <c r="M241" i="4"/>
  <c r="S241" i="4" s="1"/>
  <c r="N241" i="4"/>
  <c r="O241" i="4"/>
  <c r="P241" i="4"/>
  <c r="Q241" i="4"/>
  <c r="R241" i="4"/>
  <c r="V241" i="4" s="1"/>
  <c r="T241" i="4"/>
  <c r="U241" i="4"/>
  <c r="L242" i="4"/>
  <c r="M242" i="4"/>
  <c r="T242" i="4" s="1"/>
  <c r="N242" i="4"/>
  <c r="O242" i="4"/>
  <c r="P242" i="4"/>
  <c r="Q242" i="4"/>
  <c r="R242" i="4"/>
  <c r="V242" i="4" s="1"/>
  <c r="S242" i="4"/>
  <c r="U242" i="4"/>
  <c r="L243" i="4"/>
  <c r="M243" i="4"/>
  <c r="N243" i="4"/>
  <c r="O243" i="4"/>
  <c r="P243" i="4"/>
  <c r="Q243" i="4"/>
  <c r="R243" i="4"/>
  <c r="T243" i="4"/>
  <c r="L244" i="4"/>
  <c r="M244" i="4"/>
  <c r="S244" i="4" s="1"/>
  <c r="N244" i="4"/>
  <c r="O244" i="4"/>
  <c r="P244" i="4"/>
  <c r="Q244" i="4"/>
  <c r="R244" i="4"/>
  <c r="U244" i="4"/>
  <c r="L245" i="4"/>
  <c r="M245" i="4"/>
  <c r="S245" i="4" s="1"/>
  <c r="N245" i="4"/>
  <c r="O245" i="4"/>
  <c r="P245" i="4"/>
  <c r="U245" i="4" s="1"/>
  <c r="Q245" i="4"/>
  <c r="R245" i="4"/>
  <c r="T245" i="4"/>
  <c r="V245" i="4"/>
  <c r="L246" i="4"/>
  <c r="M246" i="4"/>
  <c r="T246" i="4" s="1"/>
  <c r="N246" i="4"/>
  <c r="O246" i="4"/>
  <c r="P246" i="4"/>
  <c r="Q246" i="4"/>
  <c r="R246" i="4"/>
  <c r="S246" i="4"/>
  <c r="V246" i="4" s="1"/>
  <c r="U246" i="4"/>
  <c r="L247" i="4"/>
  <c r="M247" i="4"/>
  <c r="N247" i="4"/>
  <c r="O247" i="4"/>
  <c r="P247" i="4"/>
  <c r="U247" i="4" s="1"/>
  <c r="Q247" i="4"/>
  <c r="R247" i="4"/>
  <c r="S247" i="4"/>
  <c r="T247" i="4"/>
  <c r="L248" i="4"/>
  <c r="M248" i="4"/>
  <c r="N248" i="4"/>
  <c r="O248" i="4"/>
  <c r="P248" i="4"/>
  <c r="U248" i="4" s="1"/>
  <c r="Q248" i="4"/>
  <c r="R248" i="4"/>
  <c r="L249" i="4"/>
  <c r="M249" i="4"/>
  <c r="S249" i="4" s="1"/>
  <c r="N249" i="4"/>
  <c r="O249" i="4"/>
  <c r="P249" i="4"/>
  <c r="Q249" i="4"/>
  <c r="R249" i="4"/>
  <c r="V249" i="4" s="1"/>
  <c r="T249" i="4"/>
  <c r="U249" i="4"/>
  <c r="L250" i="4"/>
  <c r="M250" i="4"/>
  <c r="T250" i="4" s="1"/>
  <c r="N250" i="4"/>
  <c r="O250" i="4"/>
  <c r="P250" i="4"/>
  <c r="Q250" i="4"/>
  <c r="R250" i="4"/>
  <c r="V250" i="4" s="1"/>
  <c r="S250" i="4"/>
  <c r="U250" i="4"/>
  <c r="L251" i="4"/>
  <c r="M251" i="4"/>
  <c r="N251" i="4"/>
  <c r="O251" i="4"/>
  <c r="P251" i="4"/>
  <c r="Q251" i="4"/>
  <c r="R251" i="4"/>
  <c r="T251" i="4"/>
  <c r="L252" i="4"/>
  <c r="M252" i="4"/>
  <c r="S252" i="4" s="1"/>
  <c r="N252" i="4"/>
  <c r="O252" i="4"/>
  <c r="P252" i="4"/>
  <c r="Q252" i="4"/>
  <c r="R252" i="4"/>
  <c r="T252" i="4"/>
  <c r="U252" i="4"/>
  <c r="L253" i="4"/>
  <c r="M253" i="4"/>
  <c r="S253" i="4" s="1"/>
  <c r="N253" i="4"/>
  <c r="O253" i="4"/>
  <c r="P253" i="4"/>
  <c r="U253" i="4" s="1"/>
  <c r="Q253" i="4"/>
  <c r="R253" i="4"/>
  <c r="V253" i="4" s="1"/>
  <c r="T253" i="4"/>
  <c r="L254" i="4"/>
  <c r="M254" i="4"/>
  <c r="T254" i="4" s="1"/>
  <c r="N254" i="4"/>
  <c r="O254" i="4"/>
  <c r="P254" i="4"/>
  <c r="Q254" i="4"/>
  <c r="R254" i="4"/>
  <c r="S254" i="4"/>
  <c r="V254" i="4" s="1"/>
  <c r="U254" i="4"/>
  <c r="L255" i="4"/>
  <c r="M255" i="4"/>
  <c r="N255" i="4"/>
  <c r="O255" i="4"/>
  <c r="P255" i="4"/>
  <c r="U255" i="4" s="1"/>
  <c r="Q255" i="4"/>
  <c r="R255" i="4"/>
  <c r="V255" i="4" s="1"/>
  <c r="S255" i="4"/>
  <c r="T255" i="4"/>
  <c r="L256" i="4"/>
  <c r="M256" i="4"/>
  <c r="N256" i="4"/>
  <c r="O256" i="4"/>
  <c r="P256" i="4"/>
  <c r="U256" i="4" s="1"/>
  <c r="Q256" i="4"/>
  <c r="R256" i="4"/>
  <c r="L257" i="4"/>
  <c r="M257" i="4"/>
  <c r="S257" i="4" s="1"/>
  <c r="N257" i="4"/>
  <c r="O257" i="4"/>
  <c r="P257" i="4"/>
  <c r="Q257" i="4"/>
  <c r="R257" i="4"/>
  <c r="V257" i="4" s="1"/>
  <c r="U257" i="4"/>
  <c r="L258" i="4"/>
  <c r="M258" i="4"/>
  <c r="T258" i="4" s="1"/>
  <c r="N258" i="4"/>
  <c r="O258" i="4"/>
  <c r="P258" i="4"/>
  <c r="Q258" i="4"/>
  <c r="R258" i="4"/>
  <c r="S258" i="4"/>
  <c r="U258" i="4"/>
  <c r="L259" i="4"/>
  <c r="M259" i="4"/>
  <c r="S259" i="4" s="1"/>
  <c r="N259" i="4"/>
  <c r="O259" i="4"/>
  <c r="P259" i="4"/>
  <c r="U259" i="4" s="1"/>
  <c r="Q259" i="4"/>
  <c r="R259" i="4"/>
  <c r="T259" i="4"/>
  <c r="V259" i="4"/>
  <c r="L260" i="4"/>
  <c r="M260" i="4"/>
  <c r="S260" i="4" s="1"/>
  <c r="N260" i="4"/>
  <c r="O260" i="4"/>
  <c r="P260" i="4"/>
  <c r="Q260" i="4"/>
  <c r="R260" i="4"/>
  <c r="U260" i="4"/>
  <c r="L261" i="4"/>
  <c r="M261" i="4"/>
  <c r="N261" i="4"/>
  <c r="O261" i="4"/>
  <c r="P261" i="4"/>
  <c r="U261" i="4" s="1"/>
  <c r="Q261" i="4"/>
  <c r="R261" i="4"/>
  <c r="T261" i="4"/>
  <c r="L262" i="4"/>
  <c r="M262" i="4"/>
  <c r="T262" i="4" s="1"/>
  <c r="N262" i="4"/>
  <c r="O262" i="4"/>
  <c r="P262" i="4"/>
  <c r="Q262" i="4"/>
  <c r="R262" i="4"/>
  <c r="S262" i="4"/>
  <c r="V262" i="4" s="1"/>
  <c r="U262" i="4"/>
  <c r="L263" i="4"/>
  <c r="M263" i="4"/>
  <c r="N263" i="4"/>
  <c r="O263" i="4"/>
  <c r="P263" i="4"/>
  <c r="U263" i="4" s="1"/>
  <c r="Q263" i="4"/>
  <c r="R263" i="4"/>
  <c r="T263" i="4"/>
  <c r="L264" i="4"/>
  <c r="M264" i="4"/>
  <c r="N264" i="4"/>
  <c r="O264" i="4"/>
  <c r="P264" i="4"/>
  <c r="U264" i="4" s="1"/>
  <c r="Q264" i="4"/>
  <c r="R264" i="4"/>
  <c r="L265" i="4"/>
  <c r="M265" i="4"/>
  <c r="S265" i="4" s="1"/>
  <c r="N265" i="4"/>
  <c r="O265" i="4"/>
  <c r="P265" i="4"/>
  <c r="Q265" i="4"/>
  <c r="R265" i="4"/>
  <c r="U265" i="4"/>
  <c r="V265" i="4"/>
  <c r="L266" i="4"/>
  <c r="M266" i="4"/>
  <c r="T266" i="4" s="1"/>
  <c r="N266" i="4"/>
  <c r="O266" i="4"/>
  <c r="P266" i="4"/>
  <c r="U266" i="4" s="1"/>
  <c r="Q266" i="4"/>
  <c r="R266" i="4"/>
  <c r="V266" i="4" s="1"/>
  <c r="S266" i="4"/>
  <c r="L267" i="4"/>
  <c r="M267" i="4"/>
  <c r="S267" i="4" s="1"/>
  <c r="V267" i="4" s="1"/>
  <c r="N267" i="4"/>
  <c r="O267" i="4"/>
  <c r="P267" i="4"/>
  <c r="U267" i="4" s="1"/>
  <c r="Q267" i="4"/>
  <c r="R267" i="4"/>
  <c r="T267" i="4"/>
  <c r="L268" i="4"/>
  <c r="M268" i="4"/>
  <c r="N268" i="4"/>
  <c r="O268" i="4"/>
  <c r="P268" i="4"/>
  <c r="Q268" i="4"/>
  <c r="R268" i="4"/>
  <c r="S268" i="4"/>
  <c r="T268" i="4"/>
  <c r="U268" i="4"/>
  <c r="L269" i="4"/>
  <c r="M269" i="4"/>
  <c r="N269" i="4"/>
  <c r="O269" i="4"/>
  <c r="P269" i="4"/>
  <c r="U269" i="4" s="1"/>
  <c r="Q269" i="4"/>
  <c r="R269" i="4"/>
  <c r="T269" i="4"/>
  <c r="L270" i="4"/>
  <c r="M270" i="4"/>
  <c r="T270" i="4" s="1"/>
  <c r="N270" i="4"/>
  <c r="O270" i="4"/>
  <c r="P270" i="4"/>
  <c r="Q270" i="4"/>
  <c r="R270" i="4"/>
  <c r="U270" i="4"/>
  <c r="L271" i="4"/>
  <c r="M271" i="4"/>
  <c r="N271" i="4"/>
  <c r="O271" i="4"/>
  <c r="P271" i="4"/>
  <c r="U271" i="4" s="1"/>
  <c r="Q271" i="4"/>
  <c r="R271" i="4"/>
  <c r="T271" i="4"/>
  <c r="L272" i="4"/>
  <c r="M272" i="4"/>
  <c r="N272" i="4"/>
  <c r="O272" i="4"/>
  <c r="P272" i="4"/>
  <c r="Q272" i="4"/>
  <c r="R272" i="4"/>
  <c r="U272" i="4"/>
  <c r="L273" i="4"/>
  <c r="M273" i="4"/>
  <c r="S273" i="4" s="1"/>
  <c r="N273" i="4"/>
  <c r="O273" i="4"/>
  <c r="P273" i="4"/>
  <c r="Q273" i="4"/>
  <c r="R273" i="4"/>
  <c r="T273" i="4"/>
  <c r="U273" i="4"/>
  <c r="V273" i="4"/>
  <c r="L274" i="4"/>
  <c r="M274" i="4"/>
  <c r="T274" i="4" s="1"/>
  <c r="N274" i="4"/>
  <c r="O274" i="4"/>
  <c r="P274" i="4"/>
  <c r="Q274" i="4"/>
  <c r="R274" i="4"/>
  <c r="S274" i="4"/>
  <c r="U274" i="4"/>
  <c r="L275" i="4"/>
  <c r="M275" i="4"/>
  <c r="N275" i="4"/>
  <c r="O275" i="4"/>
  <c r="P275" i="4"/>
  <c r="U275" i="4" s="1"/>
  <c r="Q275" i="4"/>
  <c r="R275" i="4"/>
  <c r="T275" i="4"/>
  <c r="L276" i="4"/>
  <c r="M276" i="4"/>
  <c r="T276" i="4" s="1"/>
  <c r="N276" i="4"/>
  <c r="O276" i="4"/>
  <c r="P276" i="4"/>
  <c r="U276" i="4" s="1"/>
  <c r="Q276" i="4"/>
  <c r="R276" i="4"/>
  <c r="L277" i="4"/>
  <c r="M277" i="4"/>
  <c r="S277" i="4" s="1"/>
  <c r="N277" i="4"/>
  <c r="O277" i="4"/>
  <c r="P277" i="4"/>
  <c r="U277" i="4" s="1"/>
  <c r="Q277" i="4"/>
  <c r="R277" i="4"/>
  <c r="V277" i="4"/>
  <c r="L278" i="4"/>
  <c r="M278" i="4"/>
  <c r="N278" i="4"/>
  <c r="O278" i="4"/>
  <c r="P278" i="4"/>
  <c r="Q278" i="4"/>
  <c r="R278" i="4"/>
  <c r="S278" i="4"/>
  <c r="V278" i="4" s="1"/>
  <c r="T278" i="4"/>
  <c r="U278" i="4"/>
  <c r="L279" i="4"/>
  <c r="M279" i="4"/>
  <c r="N279" i="4"/>
  <c r="O279" i="4"/>
  <c r="P279" i="4"/>
  <c r="U279" i="4" s="1"/>
  <c r="Q279" i="4"/>
  <c r="R279" i="4"/>
  <c r="T279" i="4"/>
  <c r="L280" i="4"/>
  <c r="M280" i="4"/>
  <c r="S280" i="4" s="1"/>
  <c r="V280" i="4" s="1"/>
  <c r="N280" i="4"/>
  <c r="O280" i="4"/>
  <c r="P280" i="4"/>
  <c r="U280" i="4" s="1"/>
  <c r="Q280" i="4"/>
  <c r="R280" i="4"/>
  <c r="L281" i="4"/>
  <c r="M281" i="4"/>
  <c r="T281" i="4" s="1"/>
  <c r="N281" i="4"/>
  <c r="O281" i="4"/>
  <c r="P281" i="4"/>
  <c r="Q281" i="4"/>
  <c r="R281" i="4"/>
  <c r="S281" i="4"/>
  <c r="V281" i="4" s="1"/>
  <c r="U281" i="4"/>
  <c r="L282" i="4"/>
  <c r="M282" i="4"/>
  <c r="T282" i="4" s="1"/>
  <c r="N282" i="4"/>
  <c r="O282" i="4"/>
  <c r="P282" i="4"/>
  <c r="S282" i="4" s="1"/>
  <c r="Q282" i="4"/>
  <c r="R282" i="4"/>
  <c r="V282" i="4" s="1"/>
  <c r="L283" i="4"/>
  <c r="M283" i="4"/>
  <c r="S283" i="4" s="1"/>
  <c r="V283" i="4" s="1"/>
  <c r="N283" i="4"/>
  <c r="O283" i="4"/>
  <c r="P283" i="4"/>
  <c r="U283" i="4" s="1"/>
  <c r="Q283" i="4"/>
  <c r="R283" i="4"/>
  <c r="L284" i="4"/>
  <c r="M284" i="4"/>
  <c r="T284" i="4" s="1"/>
  <c r="N284" i="4"/>
  <c r="O284" i="4"/>
  <c r="P284" i="4"/>
  <c r="Q284" i="4"/>
  <c r="R284" i="4"/>
  <c r="S284" i="4"/>
  <c r="U284" i="4"/>
  <c r="L285" i="4"/>
  <c r="M285" i="4"/>
  <c r="S285" i="4" s="1"/>
  <c r="N285" i="4"/>
  <c r="O285" i="4"/>
  <c r="P285" i="4"/>
  <c r="Q285" i="4"/>
  <c r="R285" i="4"/>
  <c r="V285" i="4" s="1"/>
  <c r="T285" i="4"/>
  <c r="U285" i="4"/>
  <c r="L286" i="4"/>
  <c r="M286" i="4"/>
  <c r="T286" i="4" s="1"/>
  <c r="N286" i="4"/>
  <c r="O286" i="4"/>
  <c r="P286" i="4"/>
  <c r="Q286" i="4"/>
  <c r="R286" i="4"/>
  <c r="V286" i="4" s="1"/>
  <c r="S286" i="4"/>
  <c r="U286" i="4"/>
  <c r="L287" i="4"/>
  <c r="M287" i="4"/>
  <c r="N287" i="4"/>
  <c r="O287" i="4"/>
  <c r="P287" i="4"/>
  <c r="U287" i="4" s="1"/>
  <c r="Q287" i="4"/>
  <c r="R287" i="4"/>
  <c r="T287" i="4"/>
  <c r="L288" i="4"/>
  <c r="M288" i="4"/>
  <c r="S288" i="4" s="1"/>
  <c r="V288" i="4" s="1"/>
  <c r="N288" i="4"/>
  <c r="O288" i="4"/>
  <c r="P288" i="4"/>
  <c r="Q288" i="4"/>
  <c r="R288" i="4"/>
  <c r="U288" i="4"/>
  <c r="L289" i="4"/>
  <c r="M289" i="4"/>
  <c r="T289" i="4" s="1"/>
  <c r="N289" i="4"/>
  <c r="O289" i="4"/>
  <c r="P289" i="4"/>
  <c r="U289" i="4" s="1"/>
  <c r="Q289" i="4"/>
  <c r="R289" i="4"/>
  <c r="L290" i="4"/>
  <c r="M290" i="4"/>
  <c r="T290" i="4" s="1"/>
  <c r="N290" i="4"/>
  <c r="O290" i="4"/>
  <c r="P290" i="4"/>
  <c r="Q290" i="4"/>
  <c r="R290" i="4"/>
  <c r="U290" i="4"/>
  <c r="L291" i="4"/>
  <c r="M291" i="4"/>
  <c r="S291" i="4" s="1"/>
  <c r="N291" i="4"/>
  <c r="O291" i="4"/>
  <c r="P291" i="4"/>
  <c r="Q291" i="4"/>
  <c r="R291" i="4"/>
  <c r="U291" i="4"/>
  <c r="L292" i="4"/>
  <c r="M292" i="4"/>
  <c r="T292" i="4" s="1"/>
  <c r="N292" i="4"/>
  <c r="O292" i="4"/>
  <c r="P292" i="4"/>
  <c r="U292" i="4" s="1"/>
  <c r="Q292" i="4"/>
  <c r="R292" i="4"/>
  <c r="L293" i="4"/>
  <c r="M293" i="4"/>
  <c r="N293" i="4"/>
  <c r="O293" i="4"/>
  <c r="P293" i="4"/>
  <c r="U293" i="4" s="1"/>
  <c r="Q293" i="4"/>
  <c r="R293" i="4"/>
  <c r="L294" i="4"/>
  <c r="M294" i="4"/>
  <c r="S294" i="4" s="1"/>
  <c r="V294" i="4" s="1"/>
  <c r="N294" i="4"/>
  <c r="O294" i="4"/>
  <c r="P294" i="4"/>
  <c r="Q294" i="4"/>
  <c r="R294" i="4"/>
  <c r="U294" i="4"/>
  <c r="L295" i="4"/>
  <c r="M295" i="4"/>
  <c r="N295" i="4"/>
  <c r="O295" i="4"/>
  <c r="P295" i="4"/>
  <c r="U295" i="4" s="1"/>
  <c r="Q295" i="4"/>
  <c r="R295" i="4"/>
  <c r="V295" i="4" s="1"/>
  <c r="S295" i="4"/>
  <c r="T295" i="4"/>
  <c r="L296" i="4"/>
  <c r="M296" i="4"/>
  <c r="S296" i="4" s="1"/>
  <c r="V296" i="4" s="1"/>
  <c r="N296" i="4"/>
  <c r="O296" i="4"/>
  <c r="P296" i="4"/>
  <c r="U296" i="4" s="1"/>
  <c r="Q296" i="4"/>
  <c r="R296" i="4"/>
  <c r="L297" i="4"/>
  <c r="M297" i="4"/>
  <c r="S297" i="4" s="1"/>
  <c r="V297" i="4" s="1"/>
  <c r="N297" i="4"/>
  <c r="O297" i="4"/>
  <c r="P297" i="4"/>
  <c r="Q297" i="4"/>
  <c r="R297" i="4"/>
  <c r="U297" i="4"/>
  <c r="L298" i="4"/>
  <c r="M298" i="4"/>
  <c r="T298" i="4" s="1"/>
  <c r="N298" i="4"/>
  <c r="O298" i="4"/>
  <c r="P298" i="4"/>
  <c r="U298" i="4" s="1"/>
  <c r="Q298" i="4"/>
  <c r="R298" i="4"/>
  <c r="V298" i="4" s="1"/>
  <c r="S298" i="4"/>
  <c r="L299" i="4"/>
  <c r="M299" i="4"/>
  <c r="S299" i="4" s="1"/>
  <c r="V299" i="4" s="1"/>
  <c r="N299" i="4"/>
  <c r="O299" i="4"/>
  <c r="P299" i="4"/>
  <c r="U299" i="4" s="1"/>
  <c r="Q299" i="4"/>
  <c r="R299" i="4"/>
  <c r="L300" i="4"/>
  <c r="M300" i="4"/>
  <c r="S300" i="4" s="1"/>
  <c r="N300" i="4"/>
  <c r="O300" i="4"/>
  <c r="P300" i="4"/>
  <c r="Q300" i="4"/>
  <c r="R300" i="4"/>
  <c r="U300" i="4"/>
  <c r="L301" i="4"/>
  <c r="M301" i="4"/>
  <c r="S301" i="4" s="1"/>
  <c r="N301" i="4"/>
  <c r="O301" i="4"/>
  <c r="P301" i="4"/>
  <c r="Q301" i="4"/>
  <c r="R301" i="4"/>
  <c r="V301" i="4" s="1"/>
  <c r="T301" i="4"/>
  <c r="U301" i="4"/>
  <c r="L302" i="4"/>
  <c r="M302" i="4"/>
  <c r="T302" i="4" s="1"/>
  <c r="N302" i="4"/>
  <c r="O302" i="4"/>
  <c r="P302" i="4"/>
  <c r="Q302" i="4"/>
  <c r="R302" i="4"/>
  <c r="V302" i="4" s="1"/>
  <c r="S302" i="4"/>
  <c r="U302" i="4"/>
  <c r="L303" i="4"/>
  <c r="M303" i="4"/>
  <c r="N303" i="4"/>
  <c r="O303" i="4"/>
  <c r="P303" i="4"/>
  <c r="U303" i="4" s="1"/>
  <c r="Q303" i="4"/>
  <c r="R303" i="4"/>
  <c r="T303" i="4"/>
  <c r="L304" i="4"/>
  <c r="M304" i="4"/>
  <c r="S304" i="4" s="1"/>
  <c r="V304" i="4" s="1"/>
  <c r="N304" i="4"/>
  <c r="O304" i="4"/>
  <c r="P304" i="4"/>
  <c r="Q304" i="4"/>
  <c r="R304" i="4"/>
  <c r="T304" i="4"/>
  <c r="U304" i="4"/>
  <c r="L305" i="4"/>
  <c r="M305" i="4"/>
  <c r="T305" i="4" s="1"/>
  <c r="N305" i="4"/>
  <c r="O305" i="4"/>
  <c r="P305" i="4"/>
  <c r="U305" i="4" s="1"/>
  <c r="Q305" i="4"/>
  <c r="R305" i="4"/>
  <c r="L306" i="4"/>
  <c r="M306" i="4"/>
  <c r="T306" i="4" s="1"/>
  <c r="N306" i="4"/>
  <c r="O306" i="4"/>
  <c r="P306" i="4"/>
  <c r="Q306" i="4"/>
  <c r="R306" i="4"/>
  <c r="U306" i="4"/>
  <c r="L307" i="4"/>
  <c r="M307" i="4"/>
  <c r="S307" i="4" s="1"/>
  <c r="N307" i="4"/>
  <c r="O307" i="4"/>
  <c r="P307" i="4"/>
  <c r="Q307" i="4"/>
  <c r="R307" i="4"/>
  <c r="T307" i="4"/>
  <c r="U307" i="4"/>
  <c r="L308" i="4"/>
  <c r="M308" i="4"/>
  <c r="T308" i="4" s="1"/>
  <c r="N308" i="4"/>
  <c r="O308" i="4"/>
  <c r="P308" i="4"/>
  <c r="U308" i="4" s="1"/>
  <c r="Q308" i="4"/>
  <c r="R308" i="4"/>
  <c r="L309" i="4"/>
  <c r="M309" i="4"/>
  <c r="N309" i="4"/>
  <c r="O309" i="4"/>
  <c r="P309" i="4"/>
  <c r="U309" i="4" s="1"/>
  <c r="Q309" i="4"/>
  <c r="R309" i="4"/>
  <c r="L310" i="4"/>
  <c r="M310" i="4"/>
  <c r="S310" i="4" s="1"/>
  <c r="V310" i="4" s="1"/>
  <c r="N310" i="4"/>
  <c r="O310" i="4"/>
  <c r="P310" i="4"/>
  <c r="Q310" i="4"/>
  <c r="R310" i="4"/>
  <c r="U310" i="4"/>
  <c r="L311" i="4"/>
  <c r="M311" i="4"/>
  <c r="N311" i="4"/>
  <c r="O311" i="4"/>
  <c r="P311" i="4"/>
  <c r="U311" i="4" s="1"/>
  <c r="Q311" i="4"/>
  <c r="R311" i="4"/>
  <c r="V311" i="4" s="1"/>
  <c r="S311" i="4"/>
  <c r="T311" i="4"/>
  <c r="L312" i="4"/>
  <c r="M312" i="4"/>
  <c r="S312" i="4" s="1"/>
  <c r="V312" i="4" s="1"/>
  <c r="N312" i="4"/>
  <c r="O312" i="4"/>
  <c r="P312" i="4"/>
  <c r="U312" i="4" s="1"/>
  <c r="Q312" i="4"/>
  <c r="R312" i="4"/>
  <c r="L313" i="4"/>
  <c r="M313" i="4"/>
  <c r="S313" i="4" s="1"/>
  <c r="V313" i="4" s="1"/>
  <c r="N313" i="4"/>
  <c r="O313" i="4"/>
  <c r="P313" i="4"/>
  <c r="Q313" i="4"/>
  <c r="R313" i="4"/>
  <c r="U313" i="4"/>
  <c r="L314" i="4"/>
  <c r="M314" i="4"/>
  <c r="T314" i="4" s="1"/>
  <c r="N314" i="4"/>
  <c r="O314" i="4"/>
  <c r="P314" i="4"/>
  <c r="U314" i="4" s="1"/>
  <c r="Q314" i="4"/>
  <c r="R314" i="4"/>
  <c r="V314" i="4" s="1"/>
  <c r="S314" i="4"/>
  <c r="L315" i="4"/>
  <c r="M315" i="4"/>
  <c r="S315" i="4" s="1"/>
  <c r="V315" i="4" s="1"/>
  <c r="N315" i="4"/>
  <c r="O315" i="4"/>
  <c r="P315" i="4"/>
  <c r="U315" i="4" s="1"/>
  <c r="Q315" i="4"/>
  <c r="R315" i="4"/>
  <c r="L316" i="4"/>
  <c r="M316" i="4"/>
  <c r="S316" i="4" s="1"/>
  <c r="N316" i="4"/>
  <c r="O316" i="4"/>
  <c r="P316" i="4"/>
  <c r="Q316" i="4"/>
  <c r="R316" i="4"/>
  <c r="U316" i="4"/>
  <c r="L4" i="3"/>
  <c r="M4" i="3"/>
  <c r="N4" i="3"/>
  <c r="O4" i="3"/>
  <c r="P4" i="3"/>
  <c r="U4" i="3" s="1"/>
  <c r="Q4" i="3"/>
  <c r="R4" i="3"/>
  <c r="T4" i="3"/>
  <c r="L5" i="3"/>
  <c r="M5" i="3"/>
  <c r="S5" i="3" s="1"/>
  <c r="V5" i="3" s="1"/>
  <c r="N5" i="3"/>
  <c r="O5" i="3"/>
  <c r="P5" i="3"/>
  <c r="Q5" i="3"/>
  <c r="R5" i="3"/>
  <c r="T5" i="3"/>
  <c r="U5" i="3"/>
  <c r="L6" i="3"/>
  <c r="M6" i="3"/>
  <c r="N6" i="3"/>
  <c r="O6" i="3"/>
  <c r="P6" i="3"/>
  <c r="Q6" i="3"/>
  <c r="R6" i="3"/>
  <c r="V6" i="3" s="1"/>
  <c r="S6" i="3"/>
  <c r="T6" i="3"/>
  <c r="U6" i="3"/>
  <c r="L7" i="3"/>
  <c r="M7" i="3"/>
  <c r="N7" i="3"/>
  <c r="O7" i="3"/>
  <c r="P7" i="3"/>
  <c r="U7" i="3" s="1"/>
  <c r="Q7" i="3"/>
  <c r="R7" i="3"/>
  <c r="L8" i="3"/>
  <c r="M8" i="3"/>
  <c r="N8" i="3"/>
  <c r="O8" i="3"/>
  <c r="P8" i="3"/>
  <c r="Q8" i="3"/>
  <c r="R8" i="3"/>
  <c r="S8" i="3"/>
  <c r="T8" i="3"/>
  <c r="U8" i="3"/>
  <c r="V8" i="3"/>
  <c r="L9" i="3"/>
  <c r="M9" i="3"/>
  <c r="N9" i="3"/>
  <c r="O9" i="3"/>
  <c r="P9" i="3"/>
  <c r="U9" i="3" s="1"/>
  <c r="Q9" i="3"/>
  <c r="R9" i="3"/>
  <c r="V9" i="3" s="1"/>
  <c r="S9" i="3"/>
  <c r="T9" i="3"/>
  <c r="L10" i="3"/>
  <c r="M10" i="3"/>
  <c r="S10" i="3" s="1"/>
  <c r="V10" i="3" s="1"/>
  <c r="N10" i="3"/>
  <c r="O10" i="3"/>
  <c r="P10" i="3"/>
  <c r="U10" i="3" s="1"/>
  <c r="Q10" i="3"/>
  <c r="R10" i="3"/>
  <c r="L11" i="3"/>
  <c r="M11" i="3"/>
  <c r="S11" i="3" s="1"/>
  <c r="N11" i="3"/>
  <c r="O11" i="3"/>
  <c r="P11" i="3"/>
  <c r="Q11" i="3"/>
  <c r="R11" i="3"/>
  <c r="U11" i="3"/>
  <c r="L12" i="3"/>
  <c r="M12" i="3"/>
  <c r="T12" i="3" s="1"/>
  <c r="N12" i="3"/>
  <c r="O12" i="3"/>
  <c r="P12" i="3"/>
  <c r="U12" i="3" s="1"/>
  <c r="Q12" i="3"/>
  <c r="R12" i="3"/>
  <c r="L13" i="3"/>
  <c r="M13" i="3"/>
  <c r="S13" i="3" s="1"/>
  <c r="V13" i="3" s="1"/>
  <c r="N13" i="3"/>
  <c r="O13" i="3"/>
  <c r="P13" i="3"/>
  <c r="Q13" i="3"/>
  <c r="R13" i="3"/>
  <c r="T13" i="3"/>
  <c r="U13" i="3"/>
  <c r="L14" i="3"/>
  <c r="M14" i="3"/>
  <c r="N14" i="3"/>
  <c r="O14" i="3"/>
  <c r="P14" i="3"/>
  <c r="Q14" i="3"/>
  <c r="R14" i="3"/>
  <c r="V14" i="3" s="1"/>
  <c r="S14" i="3"/>
  <c r="T14" i="3"/>
  <c r="U14" i="3"/>
  <c r="L15" i="3"/>
  <c r="M15" i="3"/>
  <c r="S15" i="3" s="1"/>
  <c r="V15" i="3" s="1"/>
  <c r="N15" i="3"/>
  <c r="O15" i="3"/>
  <c r="P15" i="3"/>
  <c r="U15" i="3" s="1"/>
  <c r="Q15" i="3"/>
  <c r="R15" i="3"/>
  <c r="T15" i="3"/>
  <c r="L16" i="3"/>
  <c r="M16" i="3"/>
  <c r="N16" i="3"/>
  <c r="O16" i="3"/>
  <c r="P16" i="3"/>
  <c r="Q16" i="3"/>
  <c r="R16" i="3"/>
  <c r="S16" i="3"/>
  <c r="T16" i="3"/>
  <c r="U16" i="3"/>
  <c r="V16" i="3"/>
  <c r="L17" i="3"/>
  <c r="M17" i="3"/>
  <c r="N17" i="3"/>
  <c r="O17" i="3"/>
  <c r="P17" i="3"/>
  <c r="U17" i="3" s="1"/>
  <c r="Q17" i="3"/>
  <c r="R17" i="3"/>
  <c r="V17" i="3" s="1"/>
  <c r="S17" i="3"/>
  <c r="T17" i="3"/>
  <c r="L18" i="3"/>
  <c r="M18" i="3"/>
  <c r="S18" i="3" s="1"/>
  <c r="V18" i="3" s="1"/>
  <c r="N18" i="3"/>
  <c r="O18" i="3"/>
  <c r="P18" i="3"/>
  <c r="U18" i="3" s="1"/>
  <c r="Q18" i="3"/>
  <c r="R18" i="3"/>
  <c r="L19" i="3"/>
  <c r="M19" i="3"/>
  <c r="S19" i="3" s="1"/>
  <c r="N19" i="3"/>
  <c r="O19" i="3"/>
  <c r="P19" i="3"/>
  <c r="Q19" i="3"/>
  <c r="R19" i="3"/>
  <c r="U19" i="3"/>
  <c r="L20" i="3"/>
  <c r="M20" i="3"/>
  <c r="T20" i="3" s="1"/>
  <c r="N20" i="3"/>
  <c r="O20" i="3"/>
  <c r="P20" i="3"/>
  <c r="U20" i="3" s="1"/>
  <c r="Q20" i="3"/>
  <c r="R20" i="3"/>
  <c r="L21" i="3"/>
  <c r="M21" i="3"/>
  <c r="S21" i="3" s="1"/>
  <c r="V21" i="3" s="1"/>
  <c r="N21" i="3"/>
  <c r="O21" i="3"/>
  <c r="P21" i="3"/>
  <c r="Q21" i="3"/>
  <c r="R21" i="3"/>
  <c r="T21" i="3"/>
  <c r="U21" i="3"/>
  <c r="L22" i="3"/>
  <c r="M22" i="3"/>
  <c r="N22" i="3"/>
  <c r="O22" i="3"/>
  <c r="P22" i="3"/>
  <c r="Q22" i="3"/>
  <c r="R22" i="3"/>
  <c r="V22" i="3" s="1"/>
  <c r="S22" i="3"/>
  <c r="T22" i="3"/>
  <c r="U22" i="3"/>
  <c r="L23" i="3"/>
  <c r="M23" i="3"/>
  <c r="S23" i="3" s="1"/>
  <c r="V23" i="3" s="1"/>
  <c r="N23" i="3"/>
  <c r="O23" i="3"/>
  <c r="P23" i="3"/>
  <c r="U23" i="3" s="1"/>
  <c r="Q23" i="3"/>
  <c r="R23" i="3"/>
  <c r="T23" i="3"/>
  <c r="L24" i="3"/>
  <c r="M24" i="3"/>
  <c r="N24" i="3"/>
  <c r="O24" i="3"/>
  <c r="P24" i="3"/>
  <c r="Q24" i="3"/>
  <c r="R24" i="3"/>
  <c r="S24" i="3"/>
  <c r="T24" i="3"/>
  <c r="U24" i="3"/>
  <c r="V24" i="3"/>
  <c r="L25" i="3"/>
  <c r="M25" i="3"/>
  <c r="N25" i="3"/>
  <c r="O25" i="3"/>
  <c r="P25" i="3"/>
  <c r="U25" i="3" s="1"/>
  <c r="Q25" i="3"/>
  <c r="R25" i="3"/>
  <c r="V25" i="3" s="1"/>
  <c r="S25" i="3"/>
  <c r="T25" i="3"/>
  <c r="L26" i="3"/>
  <c r="M26" i="3"/>
  <c r="S26" i="3" s="1"/>
  <c r="V26" i="3" s="1"/>
  <c r="N26" i="3"/>
  <c r="O26" i="3"/>
  <c r="P26" i="3"/>
  <c r="U26" i="3" s="1"/>
  <c r="Q26" i="3"/>
  <c r="R26" i="3"/>
  <c r="L27" i="3"/>
  <c r="M27" i="3"/>
  <c r="S27" i="3" s="1"/>
  <c r="N27" i="3"/>
  <c r="O27" i="3"/>
  <c r="P27" i="3"/>
  <c r="Q27" i="3"/>
  <c r="R27" i="3"/>
  <c r="V27" i="3" s="1"/>
  <c r="U27" i="3"/>
  <c r="L28" i="3"/>
  <c r="M28" i="3"/>
  <c r="T28" i="3" s="1"/>
  <c r="N28" i="3"/>
  <c r="O28" i="3"/>
  <c r="P28" i="3"/>
  <c r="U28" i="3" s="1"/>
  <c r="Q28" i="3"/>
  <c r="R28" i="3"/>
  <c r="L29" i="3"/>
  <c r="M29" i="3"/>
  <c r="S29" i="3" s="1"/>
  <c r="N29" i="3"/>
  <c r="O29" i="3"/>
  <c r="P29" i="3"/>
  <c r="Q29" i="3"/>
  <c r="R29" i="3"/>
  <c r="T29" i="3"/>
  <c r="U29" i="3"/>
  <c r="V29" i="3"/>
  <c r="L30" i="3"/>
  <c r="M30" i="3"/>
  <c r="N30" i="3"/>
  <c r="O30" i="3"/>
  <c r="P30" i="3"/>
  <c r="Q30" i="3"/>
  <c r="R30" i="3"/>
  <c r="S30" i="3"/>
  <c r="T30" i="3"/>
  <c r="U30" i="3"/>
  <c r="L31" i="3"/>
  <c r="M31" i="3"/>
  <c r="N31" i="3"/>
  <c r="O31" i="3"/>
  <c r="P31" i="3"/>
  <c r="U31" i="3" s="1"/>
  <c r="Q31" i="3"/>
  <c r="R31" i="3"/>
  <c r="T31" i="3"/>
  <c r="L32" i="3"/>
  <c r="M32" i="3"/>
  <c r="N32" i="3"/>
  <c r="O32" i="3"/>
  <c r="P32" i="3"/>
  <c r="Q32" i="3"/>
  <c r="R32" i="3"/>
  <c r="U32" i="3"/>
  <c r="L33" i="3"/>
  <c r="M33" i="3"/>
  <c r="N33" i="3"/>
  <c r="O33" i="3"/>
  <c r="P33" i="3"/>
  <c r="U33" i="3" s="1"/>
  <c r="Q33" i="3"/>
  <c r="R33" i="3"/>
  <c r="V33" i="3" s="1"/>
  <c r="S33" i="3"/>
  <c r="T33" i="3"/>
  <c r="L34" i="3"/>
  <c r="M34" i="3"/>
  <c r="S34" i="3" s="1"/>
  <c r="V34" i="3" s="1"/>
  <c r="N34" i="3"/>
  <c r="O34" i="3"/>
  <c r="P34" i="3"/>
  <c r="U34" i="3" s="1"/>
  <c r="Q34" i="3"/>
  <c r="R34" i="3"/>
  <c r="L35" i="3"/>
  <c r="M35" i="3"/>
  <c r="S35" i="3" s="1"/>
  <c r="N35" i="3"/>
  <c r="O35" i="3"/>
  <c r="P35" i="3"/>
  <c r="Q35" i="3"/>
  <c r="R35" i="3"/>
  <c r="T35" i="3"/>
  <c r="U35" i="3"/>
  <c r="L36" i="3"/>
  <c r="M36" i="3"/>
  <c r="T36" i="3" s="1"/>
  <c r="N36" i="3"/>
  <c r="O36" i="3"/>
  <c r="P36" i="3"/>
  <c r="U36" i="3" s="1"/>
  <c r="Q36" i="3"/>
  <c r="R36" i="3"/>
  <c r="L37" i="3"/>
  <c r="M37" i="3"/>
  <c r="S37" i="3" s="1"/>
  <c r="N37" i="3"/>
  <c r="O37" i="3"/>
  <c r="P37" i="3"/>
  <c r="Q37" i="3"/>
  <c r="R37" i="3"/>
  <c r="T37" i="3"/>
  <c r="U37" i="3"/>
  <c r="V37" i="3"/>
  <c r="L38" i="3"/>
  <c r="M38" i="3"/>
  <c r="N38" i="3"/>
  <c r="O38" i="3"/>
  <c r="P38" i="3"/>
  <c r="Q38" i="3"/>
  <c r="R38" i="3"/>
  <c r="S38" i="3"/>
  <c r="T38" i="3"/>
  <c r="U38" i="3"/>
  <c r="L39" i="3"/>
  <c r="M39" i="3"/>
  <c r="S39" i="3" s="1"/>
  <c r="V39" i="3" s="1"/>
  <c r="N39" i="3"/>
  <c r="O39" i="3"/>
  <c r="P39" i="3"/>
  <c r="U39" i="3" s="1"/>
  <c r="Q39" i="3"/>
  <c r="R39" i="3"/>
  <c r="T39" i="3"/>
  <c r="L40" i="3"/>
  <c r="M40" i="3"/>
  <c r="T40" i="3" s="1"/>
  <c r="N40" i="3"/>
  <c r="O40" i="3"/>
  <c r="P40" i="3"/>
  <c r="Q40" i="3"/>
  <c r="R40" i="3"/>
  <c r="S40" i="3"/>
  <c r="V40" i="3" s="1"/>
  <c r="U40" i="3"/>
  <c r="L41" i="3"/>
  <c r="M41" i="3"/>
  <c r="N41" i="3"/>
  <c r="O41" i="3"/>
  <c r="P41" i="3"/>
  <c r="Q41" i="3"/>
  <c r="R41" i="3"/>
  <c r="T41" i="3"/>
  <c r="L42" i="3"/>
  <c r="M42" i="3"/>
  <c r="N42" i="3"/>
  <c r="O42" i="3"/>
  <c r="P42" i="3"/>
  <c r="Q42" i="3"/>
  <c r="R42" i="3"/>
  <c r="U42" i="3"/>
  <c r="L43" i="3"/>
  <c r="M43" i="3"/>
  <c r="S43" i="3" s="1"/>
  <c r="N43" i="3"/>
  <c r="O43" i="3"/>
  <c r="P43" i="3"/>
  <c r="Q43" i="3"/>
  <c r="R43" i="3"/>
  <c r="V43" i="3" s="1"/>
  <c r="T43" i="3"/>
  <c r="U43" i="3"/>
  <c r="L44" i="3"/>
  <c r="M44" i="3"/>
  <c r="T44" i="3" s="1"/>
  <c r="N44" i="3"/>
  <c r="O44" i="3"/>
  <c r="P44" i="3"/>
  <c r="U44" i="3" s="1"/>
  <c r="Q44" i="3"/>
  <c r="R44" i="3"/>
  <c r="L45" i="3"/>
  <c r="M45" i="3"/>
  <c r="S45" i="3" s="1"/>
  <c r="N45" i="3"/>
  <c r="O45" i="3"/>
  <c r="P45" i="3"/>
  <c r="Q45" i="3"/>
  <c r="R45" i="3"/>
  <c r="T45" i="3"/>
  <c r="U45" i="3"/>
  <c r="V45" i="3"/>
  <c r="L46" i="3"/>
  <c r="M46" i="3"/>
  <c r="N46" i="3"/>
  <c r="O46" i="3"/>
  <c r="P46" i="3"/>
  <c r="Q46" i="3"/>
  <c r="R46" i="3"/>
  <c r="V46" i="3" s="1"/>
  <c r="S46" i="3"/>
  <c r="T46" i="3"/>
  <c r="U46" i="3"/>
  <c r="L47" i="3"/>
  <c r="M47" i="3"/>
  <c r="S47" i="3" s="1"/>
  <c r="V47" i="3" s="1"/>
  <c r="N47" i="3"/>
  <c r="O47" i="3"/>
  <c r="P47" i="3"/>
  <c r="U47" i="3" s="1"/>
  <c r="Q47" i="3"/>
  <c r="R47" i="3"/>
  <c r="T47" i="3"/>
  <c r="L48" i="3"/>
  <c r="M48" i="3"/>
  <c r="T48" i="3" s="1"/>
  <c r="N48" i="3"/>
  <c r="O48" i="3"/>
  <c r="P48" i="3"/>
  <c r="Q48" i="3"/>
  <c r="R48" i="3"/>
  <c r="S48" i="3"/>
  <c r="U48" i="3"/>
  <c r="V48" i="3"/>
  <c r="L49" i="3"/>
  <c r="M49" i="3"/>
  <c r="N49" i="3"/>
  <c r="O49" i="3"/>
  <c r="P49" i="3"/>
  <c r="U49" i="3" s="1"/>
  <c r="Q49" i="3"/>
  <c r="R49" i="3"/>
  <c r="T49" i="3"/>
  <c r="L50" i="3"/>
  <c r="M50" i="3"/>
  <c r="N50" i="3"/>
  <c r="O50" i="3"/>
  <c r="P50" i="3"/>
  <c r="U50" i="3" s="1"/>
  <c r="Q50" i="3"/>
  <c r="R50" i="3"/>
  <c r="L51" i="3"/>
  <c r="M51" i="3"/>
  <c r="S51" i="3" s="1"/>
  <c r="N51" i="3"/>
  <c r="O51" i="3"/>
  <c r="P51" i="3"/>
  <c r="Q51" i="3"/>
  <c r="R51" i="3"/>
  <c r="U51" i="3"/>
  <c r="L52" i="3"/>
  <c r="M52" i="3"/>
  <c r="T52" i="3" s="1"/>
  <c r="N52" i="3"/>
  <c r="O52" i="3"/>
  <c r="P52" i="3"/>
  <c r="Q52" i="3"/>
  <c r="R52" i="3"/>
  <c r="L53" i="3"/>
  <c r="M53" i="3"/>
  <c r="S53" i="3" s="1"/>
  <c r="N53" i="3"/>
  <c r="O53" i="3"/>
  <c r="P53" i="3"/>
  <c r="Q53" i="3"/>
  <c r="R53" i="3"/>
  <c r="U53" i="3"/>
  <c r="V53" i="3"/>
  <c r="L54" i="3"/>
  <c r="M54" i="3"/>
  <c r="N54" i="3"/>
  <c r="O54" i="3"/>
  <c r="P54" i="3"/>
  <c r="Q54" i="3"/>
  <c r="R54" i="3"/>
  <c r="S54" i="3"/>
  <c r="T54" i="3"/>
  <c r="U54" i="3"/>
  <c r="L55" i="3"/>
  <c r="M55" i="3"/>
  <c r="N55" i="3"/>
  <c r="O55" i="3"/>
  <c r="P55" i="3"/>
  <c r="U55" i="3" s="1"/>
  <c r="Q55" i="3"/>
  <c r="R55" i="3"/>
  <c r="L56" i="3"/>
  <c r="M56" i="3"/>
  <c r="N56" i="3"/>
  <c r="O56" i="3"/>
  <c r="P56" i="3"/>
  <c r="Q56" i="3"/>
  <c r="R56" i="3"/>
  <c r="S56" i="3"/>
  <c r="V56" i="3" s="1"/>
  <c r="T56" i="3"/>
  <c r="U56" i="3"/>
  <c r="L57" i="3"/>
  <c r="M57" i="3"/>
  <c r="N57" i="3"/>
  <c r="O57" i="3"/>
  <c r="P57" i="3"/>
  <c r="U57" i="3" s="1"/>
  <c r="Q57" i="3"/>
  <c r="R57" i="3"/>
  <c r="T57" i="3"/>
  <c r="L58" i="3"/>
  <c r="M58" i="3"/>
  <c r="N58" i="3"/>
  <c r="O58" i="3"/>
  <c r="P58" i="3"/>
  <c r="U58" i="3" s="1"/>
  <c r="Q58" i="3"/>
  <c r="R58" i="3"/>
  <c r="L59" i="3"/>
  <c r="M59" i="3"/>
  <c r="S59" i="3" s="1"/>
  <c r="N59" i="3"/>
  <c r="O59" i="3"/>
  <c r="P59" i="3"/>
  <c r="Q59" i="3"/>
  <c r="R59" i="3"/>
  <c r="T59" i="3"/>
  <c r="U59" i="3"/>
  <c r="L60" i="3"/>
  <c r="M60" i="3"/>
  <c r="T60" i="3" s="1"/>
  <c r="N60" i="3"/>
  <c r="O60" i="3"/>
  <c r="P60" i="3"/>
  <c r="Q60" i="3"/>
  <c r="R60" i="3"/>
  <c r="L61" i="3"/>
  <c r="M61" i="3"/>
  <c r="S61" i="3" s="1"/>
  <c r="N61" i="3"/>
  <c r="O61" i="3"/>
  <c r="P61" i="3"/>
  <c r="Q61" i="3"/>
  <c r="R61" i="3"/>
  <c r="T61" i="3"/>
  <c r="U61" i="3"/>
  <c r="V61" i="3"/>
  <c r="L62" i="3"/>
  <c r="M62" i="3"/>
  <c r="N62" i="3"/>
  <c r="O62" i="3"/>
  <c r="P62" i="3"/>
  <c r="Q62" i="3"/>
  <c r="R62" i="3"/>
  <c r="S62" i="3"/>
  <c r="T62" i="3"/>
  <c r="U62" i="3"/>
  <c r="L63" i="3"/>
  <c r="M63" i="3"/>
  <c r="N63" i="3"/>
  <c r="O63" i="3"/>
  <c r="P63" i="3"/>
  <c r="U63" i="3" s="1"/>
  <c r="Q63" i="3"/>
  <c r="R63" i="3"/>
  <c r="T63" i="3"/>
  <c r="L64" i="3"/>
  <c r="M64" i="3"/>
  <c r="S64" i="3" s="1"/>
  <c r="V64" i="3" s="1"/>
  <c r="N64" i="3"/>
  <c r="O64" i="3"/>
  <c r="P64" i="3"/>
  <c r="Q64" i="3"/>
  <c r="R64" i="3"/>
  <c r="U64" i="3"/>
  <c r="L65" i="3"/>
  <c r="M65" i="3"/>
  <c r="N65" i="3"/>
  <c r="O65" i="3"/>
  <c r="P65" i="3"/>
  <c r="U65" i="3" s="1"/>
  <c r="Q65" i="3"/>
  <c r="R65" i="3"/>
  <c r="S65" i="3"/>
  <c r="T65" i="3"/>
  <c r="L66" i="3"/>
  <c r="M66" i="3"/>
  <c r="N66" i="3"/>
  <c r="O66" i="3"/>
  <c r="P66" i="3"/>
  <c r="Q66" i="3"/>
  <c r="R66" i="3"/>
  <c r="U66" i="3"/>
  <c r="L67" i="3"/>
  <c r="M67" i="3"/>
  <c r="N67" i="3"/>
  <c r="O67" i="3"/>
  <c r="P67" i="3"/>
  <c r="Q67" i="3"/>
  <c r="R67" i="3"/>
  <c r="S67" i="3"/>
  <c r="T67" i="3"/>
  <c r="U67" i="3"/>
  <c r="L68" i="3"/>
  <c r="M68" i="3"/>
  <c r="T68" i="3" s="1"/>
  <c r="N68" i="3"/>
  <c r="O68" i="3"/>
  <c r="P68" i="3"/>
  <c r="Q68" i="3"/>
  <c r="R68" i="3"/>
  <c r="L69" i="3"/>
  <c r="M69" i="3"/>
  <c r="S69" i="3" s="1"/>
  <c r="N69" i="3"/>
  <c r="O69" i="3"/>
  <c r="P69" i="3"/>
  <c r="Q69" i="3"/>
  <c r="R69" i="3"/>
  <c r="T69" i="3"/>
  <c r="U69" i="3"/>
  <c r="V69" i="3"/>
  <c r="L70" i="3"/>
  <c r="M70" i="3"/>
  <c r="N70" i="3"/>
  <c r="O70" i="3"/>
  <c r="P70" i="3"/>
  <c r="Q70" i="3"/>
  <c r="R70" i="3"/>
  <c r="V70" i="3" s="1"/>
  <c r="S70" i="3"/>
  <c r="T70" i="3"/>
  <c r="U70" i="3"/>
  <c r="L71" i="3"/>
  <c r="M71" i="3"/>
  <c r="S71" i="3" s="1"/>
  <c r="N71" i="3"/>
  <c r="O71" i="3"/>
  <c r="P71" i="3"/>
  <c r="U71" i="3" s="1"/>
  <c r="Q71" i="3"/>
  <c r="R71" i="3"/>
  <c r="T71" i="3"/>
  <c r="V71" i="3"/>
  <c r="L72" i="3"/>
  <c r="M72" i="3"/>
  <c r="N72" i="3"/>
  <c r="O72" i="3"/>
  <c r="P72" i="3"/>
  <c r="Q72" i="3"/>
  <c r="R72" i="3"/>
  <c r="S72" i="3"/>
  <c r="T72" i="3"/>
  <c r="U72" i="3"/>
  <c r="V72" i="3"/>
  <c r="L73" i="3"/>
  <c r="M73" i="3"/>
  <c r="N73" i="3"/>
  <c r="O73" i="3"/>
  <c r="P73" i="3"/>
  <c r="U73" i="3" s="1"/>
  <c r="Q73" i="3"/>
  <c r="R73" i="3"/>
  <c r="S73" i="3"/>
  <c r="T73" i="3"/>
  <c r="L74" i="3"/>
  <c r="M74" i="3"/>
  <c r="N74" i="3"/>
  <c r="O74" i="3"/>
  <c r="P74" i="3"/>
  <c r="U74" i="3" s="1"/>
  <c r="Q74" i="3"/>
  <c r="R74" i="3"/>
  <c r="L75" i="3"/>
  <c r="M75" i="3"/>
  <c r="S75" i="3" s="1"/>
  <c r="N75" i="3"/>
  <c r="O75" i="3"/>
  <c r="P75" i="3"/>
  <c r="Q75" i="3"/>
  <c r="R75" i="3"/>
  <c r="U75" i="3"/>
  <c r="L76" i="3"/>
  <c r="M76" i="3"/>
  <c r="T76" i="3" s="1"/>
  <c r="N76" i="3"/>
  <c r="O76" i="3"/>
  <c r="P76" i="3"/>
  <c r="Q76" i="3"/>
  <c r="R76" i="3"/>
  <c r="L77" i="3"/>
  <c r="M77" i="3"/>
  <c r="S77" i="3" s="1"/>
  <c r="N77" i="3"/>
  <c r="O77" i="3"/>
  <c r="P77" i="3"/>
  <c r="Q77" i="3"/>
  <c r="R77" i="3"/>
  <c r="U77" i="3"/>
  <c r="V77" i="3"/>
  <c r="L78" i="3"/>
  <c r="M78" i="3"/>
  <c r="N78" i="3"/>
  <c r="O78" i="3"/>
  <c r="P78" i="3"/>
  <c r="Q78" i="3"/>
  <c r="R78" i="3"/>
  <c r="S78" i="3"/>
  <c r="T78" i="3"/>
  <c r="U78" i="3"/>
  <c r="L79" i="3"/>
  <c r="M79" i="3"/>
  <c r="N79" i="3"/>
  <c r="O79" i="3"/>
  <c r="P79" i="3"/>
  <c r="U79" i="3" s="1"/>
  <c r="Q79" i="3"/>
  <c r="R79" i="3"/>
  <c r="L80" i="3"/>
  <c r="M80" i="3"/>
  <c r="N80" i="3"/>
  <c r="O80" i="3"/>
  <c r="P80" i="3"/>
  <c r="Q80" i="3"/>
  <c r="R80" i="3"/>
  <c r="S80" i="3"/>
  <c r="V80" i="3" s="1"/>
  <c r="T80" i="3"/>
  <c r="U80" i="3"/>
  <c r="L81" i="3"/>
  <c r="M81" i="3"/>
  <c r="N81" i="3"/>
  <c r="O81" i="3"/>
  <c r="P81" i="3"/>
  <c r="U81" i="3" s="1"/>
  <c r="Q81" i="3"/>
  <c r="R81" i="3"/>
  <c r="T81" i="3"/>
  <c r="L82" i="3"/>
  <c r="M82" i="3"/>
  <c r="N82" i="3"/>
  <c r="O82" i="3"/>
  <c r="P82" i="3"/>
  <c r="U82" i="3" s="1"/>
  <c r="Q82" i="3"/>
  <c r="R82" i="3"/>
  <c r="L83" i="3"/>
  <c r="M83" i="3"/>
  <c r="S83" i="3" s="1"/>
  <c r="N83" i="3"/>
  <c r="O83" i="3"/>
  <c r="P83" i="3"/>
  <c r="Q83" i="3"/>
  <c r="R83" i="3"/>
  <c r="T83" i="3"/>
  <c r="U83" i="3"/>
  <c r="L84" i="3"/>
  <c r="M84" i="3"/>
  <c r="T84" i="3" s="1"/>
  <c r="N84" i="3"/>
  <c r="O84" i="3"/>
  <c r="P84" i="3"/>
  <c r="Q84" i="3"/>
  <c r="R84" i="3"/>
  <c r="L85" i="3"/>
  <c r="M85" i="3"/>
  <c r="S85" i="3" s="1"/>
  <c r="N85" i="3"/>
  <c r="O85" i="3"/>
  <c r="P85" i="3"/>
  <c r="Q85" i="3"/>
  <c r="R85" i="3"/>
  <c r="T85" i="3"/>
  <c r="U85" i="3"/>
  <c r="V85" i="3"/>
  <c r="L86" i="3"/>
  <c r="M86" i="3"/>
  <c r="N86" i="3"/>
  <c r="O86" i="3"/>
  <c r="P86" i="3"/>
  <c r="Q86" i="3"/>
  <c r="R86" i="3"/>
  <c r="V86" i="3" s="1"/>
  <c r="S86" i="3"/>
  <c r="T86" i="3"/>
  <c r="U86" i="3"/>
  <c r="L87" i="3"/>
  <c r="M87" i="3"/>
  <c r="N87" i="3"/>
  <c r="O87" i="3"/>
  <c r="P87" i="3"/>
  <c r="U87" i="3" s="1"/>
  <c r="Q87" i="3"/>
  <c r="R87" i="3"/>
  <c r="T87" i="3"/>
  <c r="L88" i="3"/>
  <c r="M88" i="3"/>
  <c r="S88" i="3" s="1"/>
  <c r="V88" i="3" s="1"/>
  <c r="N88" i="3"/>
  <c r="O88" i="3"/>
  <c r="P88" i="3"/>
  <c r="Q88" i="3"/>
  <c r="R88" i="3"/>
  <c r="U88" i="3"/>
  <c r="L89" i="3"/>
  <c r="M89" i="3"/>
  <c r="N89" i="3"/>
  <c r="O89" i="3"/>
  <c r="P89" i="3"/>
  <c r="U89" i="3" s="1"/>
  <c r="Q89" i="3"/>
  <c r="R89" i="3"/>
  <c r="S89" i="3"/>
  <c r="T89" i="3"/>
  <c r="L90" i="3"/>
  <c r="M90" i="3"/>
  <c r="N90" i="3"/>
  <c r="O90" i="3"/>
  <c r="P90" i="3"/>
  <c r="Q90" i="3"/>
  <c r="R90" i="3"/>
  <c r="U90" i="3"/>
  <c r="L91" i="3"/>
  <c r="M91" i="3"/>
  <c r="N91" i="3"/>
  <c r="O91" i="3"/>
  <c r="P91" i="3"/>
  <c r="Q91" i="3"/>
  <c r="R91" i="3"/>
  <c r="V91" i="3" s="1"/>
  <c r="S91" i="3"/>
  <c r="T91" i="3"/>
  <c r="U91" i="3"/>
  <c r="L92" i="3"/>
  <c r="M92" i="3"/>
  <c r="T92" i="3" s="1"/>
  <c r="N92" i="3"/>
  <c r="O92" i="3"/>
  <c r="P92" i="3"/>
  <c r="Q92" i="3"/>
  <c r="R92" i="3"/>
  <c r="L93" i="3"/>
  <c r="M93" i="3"/>
  <c r="S93" i="3" s="1"/>
  <c r="N93" i="3"/>
  <c r="O93" i="3"/>
  <c r="P93" i="3"/>
  <c r="Q93" i="3"/>
  <c r="R93" i="3"/>
  <c r="T93" i="3"/>
  <c r="U93" i="3"/>
  <c r="V93" i="3"/>
  <c r="L94" i="3"/>
  <c r="M94" i="3"/>
  <c r="N94" i="3"/>
  <c r="O94" i="3"/>
  <c r="P94" i="3"/>
  <c r="Q94" i="3"/>
  <c r="R94" i="3"/>
  <c r="V94" i="3" s="1"/>
  <c r="S94" i="3"/>
  <c r="T94" i="3"/>
  <c r="U94" i="3"/>
  <c r="L95" i="3"/>
  <c r="M95" i="3"/>
  <c r="S95" i="3" s="1"/>
  <c r="V95" i="3" s="1"/>
  <c r="N95" i="3"/>
  <c r="O95" i="3"/>
  <c r="P95" i="3"/>
  <c r="U95" i="3" s="1"/>
  <c r="Q95" i="3"/>
  <c r="R95" i="3"/>
  <c r="L96" i="3"/>
  <c r="M96" i="3"/>
  <c r="S96" i="3" s="1"/>
  <c r="V96" i="3" s="1"/>
  <c r="N96" i="3"/>
  <c r="O96" i="3"/>
  <c r="P96" i="3"/>
  <c r="Q96" i="3"/>
  <c r="R96" i="3"/>
  <c r="T96" i="3"/>
  <c r="U96" i="3"/>
  <c r="L97" i="3"/>
  <c r="M97" i="3"/>
  <c r="N97" i="3"/>
  <c r="O97" i="3"/>
  <c r="P97" i="3"/>
  <c r="U97" i="3" s="1"/>
  <c r="Q97" i="3"/>
  <c r="R97" i="3"/>
  <c r="T97" i="3"/>
  <c r="L98" i="3"/>
  <c r="M98" i="3"/>
  <c r="N98" i="3"/>
  <c r="O98" i="3"/>
  <c r="P98" i="3"/>
  <c r="Q98" i="3"/>
  <c r="R98" i="3"/>
  <c r="U98" i="3"/>
  <c r="L99" i="3"/>
  <c r="M99" i="3"/>
  <c r="T99" i="3" s="1"/>
  <c r="N99" i="3"/>
  <c r="O99" i="3"/>
  <c r="P99" i="3"/>
  <c r="Q99" i="3"/>
  <c r="R99" i="3"/>
  <c r="V99" i="3" s="1"/>
  <c r="S99" i="3"/>
  <c r="U99" i="3"/>
  <c r="L100" i="3"/>
  <c r="M100" i="3"/>
  <c r="T100" i="3" s="1"/>
  <c r="N100" i="3"/>
  <c r="O100" i="3"/>
  <c r="P100" i="3"/>
  <c r="Q100" i="3"/>
  <c r="R100" i="3"/>
  <c r="L101" i="3"/>
  <c r="M101" i="3"/>
  <c r="S101" i="3" s="1"/>
  <c r="N101" i="3"/>
  <c r="O101" i="3"/>
  <c r="P101" i="3"/>
  <c r="Q101" i="3"/>
  <c r="R101" i="3"/>
  <c r="U101" i="3"/>
  <c r="V101" i="3"/>
  <c r="L102" i="3"/>
  <c r="M102" i="3"/>
  <c r="N102" i="3"/>
  <c r="O102" i="3"/>
  <c r="P102" i="3"/>
  <c r="U102" i="3" s="1"/>
  <c r="Q102" i="3"/>
  <c r="R102" i="3"/>
  <c r="S102" i="3"/>
  <c r="T102" i="3"/>
  <c r="L103" i="3"/>
  <c r="M103" i="3"/>
  <c r="S103" i="3" s="1"/>
  <c r="N103" i="3"/>
  <c r="O103" i="3"/>
  <c r="P103" i="3"/>
  <c r="U103" i="3" s="1"/>
  <c r="Q103" i="3"/>
  <c r="R103" i="3"/>
  <c r="V103" i="3"/>
  <c r="L104" i="3"/>
  <c r="M104" i="3"/>
  <c r="N104" i="3"/>
  <c r="O104" i="3"/>
  <c r="P104" i="3"/>
  <c r="Q104" i="3"/>
  <c r="R104" i="3"/>
  <c r="S104" i="3"/>
  <c r="T104" i="3"/>
  <c r="U104" i="3"/>
  <c r="V104" i="3"/>
  <c r="L105" i="3"/>
  <c r="M105" i="3"/>
  <c r="N105" i="3"/>
  <c r="O105" i="3"/>
  <c r="P105" i="3"/>
  <c r="U105" i="3" s="1"/>
  <c r="Q105" i="3"/>
  <c r="R105" i="3"/>
  <c r="S105" i="3"/>
  <c r="T105" i="3"/>
  <c r="L106" i="3"/>
  <c r="M106" i="3"/>
  <c r="N106" i="3"/>
  <c r="O106" i="3"/>
  <c r="P106" i="3"/>
  <c r="U106" i="3" s="1"/>
  <c r="Q106" i="3"/>
  <c r="R106" i="3"/>
  <c r="L107" i="3"/>
  <c r="M107" i="3"/>
  <c r="S107" i="3" s="1"/>
  <c r="N107" i="3"/>
  <c r="O107" i="3"/>
  <c r="P107" i="3"/>
  <c r="Q107" i="3"/>
  <c r="R107" i="3"/>
  <c r="U107" i="3"/>
  <c r="L108" i="3"/>
  <c r="M108" i="3"/>
  <c r="T108" i="3" s="1"/>
  <c r="N108" i="3"/>
  <c r="O108" i="3"/>
  <c r="P108" i="3"/>
  <c r="U108" i="3" s="1"/>
  <c r="Q108" i="3"/>
  <c r="R108" i="3"/>
  <c r="L109" i="3"/>
  <c r="M109" i="3"/>
  <c r="S109" i="3" s="1"/>
  <c r="V109" i="3" s="1"/>
  <c r="N109" i="3"/>
  <c r="O109" i="3"/>
  <c r="P109" i="3"/>
  <c r="Q109" i="3"/>
  <c r="R109" i="3"/>
  <c r="U109" i="3"/>
  <c r="L110" i="3"/>
  <c r="M110" i="3"/>
  <c r="N110" i="3"/>
  <c r="O110" i="3"/>
  <c r="P110" i="3"/>
  <c r="U110" i="3" s="1"/>
  <c r="Q110" i="3"/>
  <c r="R110" i="3"/>
  <c r="S110" i="3"/>
  <c r="T110" i="3"/>
  <c r="L111" i="3"/>
  <c r="M111" i="3"/>
  <c r="S111" i="3" s="1"/>
  <c r="V111" i="3" s="1"/>
  <c r="N111" i="3"/>
  <c r="O111" i="3"/>
  <c r="P111" i="3"/>
  <c r="U111" i="3" s="1"/>
  <c r="Q111" i="3"/>
  <c r="R111" i="3"/>
  <c r="L112" i="3"/>
  <c r="M112" i="3"/>
  <c r="S112" i="3" s="1"/>
  <c r="V112" i="3" s="1"/>
  <c r="N112" i="3"/>
  <c r="O112" i="3"/>
  <c r="P112" i="3"/>
  <c r="Q112" i="3"/>
  <c r="R112" i="3"/>
  <c r="U112" i="3"/>
  <c r="L113" i="3"/>
  <c r="M113" i="3"/>
  <c r="N113" i="3"/>
  <c r="O113" i="3"/>
  <c r="P113" i="3"/>
  <c r="U113" i="3" s="1"/>
  <c r="Q113" i="3"/>
  <c r="R113" i="3"/>
  <c r="T113" i="3"/>
  <c r="L114" i="3"/>
  <c r="M114" i="3"/>
  <c r="N114" i="3"/>
  <c r="O114" i="3"/>
  <c r="P114" i="3"/>
  <c r="U114" i="3" s="1"/>
  <c r="Q114" i="3"/>
  <c r="R114" i="3"/>
  <c r="L115" i="3"/>
  <c r="M115" i="3"/>
  <c r="S115" i="3" s="1"/>
  <c r="N115" i="3"/>
  <c r="O115" i="3"/>
  <c r="P115" i="3"/>
  <c r="Q115" i="3"/>
  <c r="R115" i="3"/>
  <c r="U115" i="3"/>
  <c r="L116" i="3"/>
  <c r="M116" i="3"/>
  <c r="T116" i="3" s="1"/>
  <c r="N116" i="3"/>
  <c r="O116" i="3"/>
  <c r="P116" i="3"/>
  <c r="U116" i="3" s="1"/>
  <c r="Q116" i="3"/>
  <c r="R116" i="3"/>
  <c r="L117" i="3"/>
  <c r="M117" i="3"/>
  <c r="S117" i="3" s="1"/>
  <c r="N117" i="3"/>
  <c r="O117" i="3"/>
  <c r="P117" i="3"/>
  <c r="Q117" i="3"/>
  <c r="R117" i="3"/>
  <c r="T117" i="3"/>
  <c r="U117" i="3"/>
  <c r="V117" i="3"/>
  <c r="L118" i="3"/>
  <c r="M118" i="3"/>
  <c r="N118" i="3"/>
  <c r="O118" i="3"/>
  <c r="P118" i="3"/>
  <c r="Q118" i="3"/>
  <c r="R118" i="3"/>
  <c r="V118" i="3" s="1"/>
  <c r="S118" i="3"/>
  <c r="T118" i="3"/>
  <c r="U118" i="3"/>
  <c r="L119" i="3"/>
  <c r="M119" i="3"/>
  <c r="N119" i="3"/>
  <c r="O119" i="3"/>
  <c r="P119" i="3"/>
  <c r="U119" i="3" s="1"/>
  <c r="Q119" i="3"/>
  <c r="R119" i="3"/>
  <c r="T119" i="3"/>
  <c r="L120" i="3"/>
  <c r="M120" i="3"/>
  <c r="S120" i="3" s="1"/>
  <c r="V120" i="3" s="1"/>
  <c r="N120" i="3"/>
  <c r="O120" i="3"/>
  <c r="P120" i="3"/>
  <c r="Q120" i="3"/>
  <c r="R120" i="3"/>
  <c r="U120" i="3"/>
  <c r="L121" i="3"/>
  <c r="M121" i="3"/>
  <c r="N121" i="3"/>
  <c r="O121" i="3"/>
  <c r="P121" i="3"/>
  <c r="U121" i="3" s="1"/>
  <c r="Q121" i="3"/>
  <c r="R121" i="3"/>
  <c r="S121" i="3"/>
  <c r="T121" i="3"/>
  <c r="L122" i="3"/>
  <c r="M122" i="3"/>
  <c r="N122" i="3"/>
  <c r="O122" i="3"/>
  <c r="P122" i="3"/>
  <c r="Q122" i="3"/>
  <c r="R122" i="3"/>
  <c r="U122" i="3"/>
  <c r="L123" i="3"/>
  <c r="M123" i="3"/>
  <c r="S123" i="3" s="1"/>
  <c r="N123" i="3"/>
  <c r="O123" i="3"/>
  <c r="P123" i="3"/>
  <c r="Q123" i="3"/>
  <c r="R123" i="3"/>
  <c r="U123" i="3"/>
  <c r="L124" i="3"/>
  <c r="M124" i="3"/>
  <c r="T124" i="3" s="1"/>
  <c r="N124" i="3"/>
  <c r="O124" i="3"/>
  <c r="P124" i="3"/>
  <c r="Q124" i="3"/>
  <c r="R124" i="3"/>
  <c r="L125" i="3"/>
  <c r="M125" i="3"/>
  <c r="S125" i="3" s="1"/>
  <c r="N125" i="3"/>
  <c r="O125" i="3"/>
  <c r="P125" i="3"/>
  <c r="Q125" i="3"/>
  <c r="R125" i="3"/>
  <c r="T125" i="3"/>
  <c r="U125" i="3"/>
  <c r="V125" i="3"/>
  <c r="L126" i="3"/>
  <c r="M126" i="3"/>
  <c r="N126" i="3"/>
  <c r="O126" i="3"/>
  <c r="P126" i="3"/>
  <c r="Q126" i="3"/>
  <c r="R126" i="3"/>
  <c r="V126" i="3" s="1"/>
  <c r="S126" i="3"/>
  <c r="T126" i="3"/>
  <c r="U126" i="3"/>
  <c r="L127" i="3"/>
  <c r="M127" i="3"/>
  <c r="N127" i="3"/>
  <c r="O127" i="3"/>
  <c r="P127" i="3"/>
  <c r="U127" i="3" s="1"/>
  <c r="Q127" i="3"/>
  <c r="R127" i="3"/>
  <c r="T127" i="3"/>
  <c r="L128" i="3"/>
  <c r="M128" i="3"/>
  <c r="N128" i="3"/>
  <c r="O128" i="3"/>
  <c r="P128" i="3"/>
  <c r="Q128" i="3"/>
  <c r="R128" i="3"/>
  <c r="S128" i="3"/>
  <c r="V128" i="3" s="1"/>
  <c r="T128" i="3"/>
  <c r="U128" i="3"/>
  <c r="L129" i="3"/>
  <c r="M129" i="3"/>
  <c r="N129" i="3"/>
  <c r="O129" i="3"/>
  <c r="P129" i="3"/>
  <c r="U129" i="3" s="1"/>
  <c r="Q129" i="3"/>
  <c r="R129" i="3"/>
  <c r="T129" i="3"/>
  <c r="L130" i="3"/>
  <c r="M130" i="3"/>
  <c r="N130" i="3"/>
  <c r="O130" i="3"/>
  <c r="P130" i="3"/>
  <c r="Q130" i="3"/>
  <c r="R130" i="3"/>
  <c r="U130" i="3"/>
  <c r="L131" i="3"/>
  <c r="M131" i="3"/>
  <c r="T131" i="3" s="1"/>
  <c r="N131" i="3"/>
  <c r="O131" i="3"/>
  <c r="P131" i="3"/>
  <c r="Q131" i="3"/>
  <c r="R131" i="3"/>
  <c r="V131" i="3" s="1"/>
  <c r="S131" i="3"/>
  <c r="U131" i="3"/>
  <c r="L132" i="3"/>
  <c r="M132" i="3"/>
  <c r="T132" i="3" s="1"/>
  <c r="N132" i="3"/>
  <c r="O132" i="3"/>
  <c r="P132" i="3"/>
  <c r="Q132" i="3"/>
  <c r="R132" i="3"/>
  <c r="L133" i="3"/>
  <c r="M133" i="3"/>
  <c r="S133" i="3" s="1"/>
  <c r="N133" i="3"/>
  <c r="O133" i="3"/>
  <c r="P133" i="3"/>
  <c r="Q133" i="3"/>
  <c r="R133" i="3"/>
  <c r="U133" i="3"/>
  <c r="V133" i="3"/>
  <c r="L134" i="3"/>
  <c r="M134" i="3"/>
  <c r="N134" i="3"/>
  <c r="O134" i="3"/>
  <c r="P134" i="3"/>
  <c r="Q134" i="3"/>
  <c r="R134" i="3"/>
  <c r="S134" i="3"/>
  <c r="T134" i="3"/>
  <c r="U134" i="3"/>
  <c r="L135" i="3"/>
  <c r="M135" i="3"/>
  <c r="S135" i="3" s="1"/>
  <c r="V135" i="3" s="1"/>
  <c r="N135" i="3"/>
  <c r="O135" i="3"/>
  <c r="P135" i="3"/>
  <c r="U135" i="3" s="1"/>
  <c r="Q135" i="3"/>
  <c r="R135" i="3"/>
  <c r="T135" i="3"/>
  <c r="L136" i="3"/>
  <c r="M136" i="3"/>
  <c r="N136" i="3"/>
  <c r="O136" i="3"/>
  <c r="P136" i="3"/>
  <c r="Q136" i="3"/>
  <c r="R136" i="3"/>
  <c r="S136" i="3"/>
  <c r="V136" i="3" s="1"/>
  <c r="T136" i="3"/>
  <c r="U136" i="3"/>
  <c r="L137" i="3"/>
  <c r="M137" i="3"/>
  <c r="N137" i="3"/>
  <c r="O137" i="3"/>
  <c r="P137" i="3"/>
  <c r="U137" i="3" s="1"/>
  <c r="Q137" i="3"/>
  <c r="R137" i="3"/>
  <c r="T137" i="3"/>
  <c r="L138" i="3"/>
  <c r="M138" i="3"/>
  <c r="N138" i="3"/>
  <c r="O138" i="3"/>
  <c r="P138" i="3"/>
  <c r="U138" i="3" s="1"/>
  <c r="Q138" i="3"/>
  <c r="R138" i="3"/>
  <c r="L139" i="3"/>
  <c r="M139" i="3"/>
  <c r="N139" i="3"/>
  <c r="O139" i="3"/>
  <c r="P139" i="3"/>
  <c r="Q139" i="3"/>
  <c r="R139" i="3"/>
  <c r="S139" i="3"/>
  <c r="T139" i="3"/>
  <c r="U139" i="3"/>
  <c r="L140" i="3"/>
  <c r="M140" i="3"/>
  <c r="T140" i="3" s="1"/>
  <c r="N140" i="3"/>
  <c r="O140" i="3"/>
  <c r="P140" i="3"/>
  <c r="Q140" i="3"/>
  <c r="R140" i="3"/>
  <c r="L141" i="3"/>
  <c r="M141" i="3"/>
  <c r="S141" i="3" s="1"/>
  <c r="N141" i="3"/>
  <c r="O141" i="3"/>
  <c r="P141" i="3"/>
  <c r="Q141" i="3"/>
  <c r="R141" i="3"/>
  <c r="T141" i="3"/>
  <c r="U141" i="3"/>
  <c r="V141" i="3"/>
  <c r="L142" i="3"/>
  <c r="M142" i="3"/>
  <c r="N142" i="3"/>
  <c r="O142" i="3"/>
  <c r="P142" i="3"/>
  <c r="U142" i="3" s="1"/>
  <c r="Q142" i="3"/>
  <c r="R142" i="3"/>
  <c r="V142" i="3" s="1"/>
  <c r="S142" i="3"/>
  <c r="T142" i="3"/>
  <c r="L143" i="3"/>
  <c r="M143" i="3"/>
  <c r="N143" i="3"/>
  <c r="O143" i="3"/>
  <c r="P143" i="3"/>
  <c r="U143" i="3" s="1"/>
  <c r="Q143" i="3"/>
  <c r="R143" i="3"/>
  <c r="T143" i="3"/>
  <c r="L144" i="3"/>
  <c r="M144" i="3"/>
  <c r="S144" i="3" s="1"/>
  <c r="V144" i="3" s="1"/>
  <c r="N144" i="3"/>
  <c r="O144" i="3"/>
  <c r="P144" i="3"/>
  <c r="Q144" i="3"/>
  <c r="R144" i="3"/>
  <c r="U144" i="3"/>
  <c r="L145" i="3"/>
  <c r="M145" i="3"/>
  <c r="N145" i="3"/>
  <c r="O145" i="3"/>
  <c r="P145" i="3"/>
  <c r="U145" i="3" s="1"/>
  <c r="Q145" i="3"/>
  <c r="R145" i="3"/>
  <c r="S145" i="3"/>
  <c r="T145" i="3"/>
  <c r="L146" i="3"/>
  <c r="M146" i="3"/>
  <c r="N146" i="3"/>
  <c r="O146" i="3"/>
  <c r="P146" i="3"/>
  <c r="Q146" i="3"/>
  <c r="R146" i="3"/>
  <c r="U146" i="3"/>
  <c r="L147" i="3"/>
  <c r="M147" i="3"/>
  <c r="S147" i="3" s="1"/>
  <c r="N147" i="3"/>
  <c r="O147" i="3"/>
  <c r="P147" i="3"/>
  <c r="Q147" i="3"/>
  <c r="R147" i="3"/>
  <c r="U147" i="3"/>
  <c r="L148" i="3"/>
  <c r="M148" i="3"/>
  <c r="T148" i="3" s="1"/>
  <c r="N148" i="3"/>
  <c r="O148" i="3"/>
  <c r="P148" i="3"/>
  <c r="Q148" i="3"/>
  <c r="R148" i="3"/>
  <c r="L149" i="3"/>
  <c r="M149" i="3"/>
  <c r="S149" i="3" s="1"/>
  <c r="N149" i="3"/>
  <c r="O149" i="3"/>
  <c r="P149" i="3"/>
  <c r="Q149" i="3"/>
  <c r="R149" i="3"/>
  <c r="T149" i="3"/>
  <c r="U149" i="3"/>
  <c r="V149" i="3"/>
  <c r="L150" i="3"/>
  <c r="M150" i="3"/>
  <c r="N150" i="3"/>
  <c r="O150" i="3"/>
  <c r="P150" i="3"/>
  <c r="U150" i="3" s="1"/>
  <c r="Q150" i="3"/>
  <c r="R150" i="3"/>
  <c r="V150" i="3" s="1"/>
  <c r="S150" i="3"/>
  <c r="T150" i="3"/>
  <c r="L151" i="3"/>
  <c r="M151" i="3"/>
  <c r="S151" i="3" s="1"/>
  <c r="V151" i="3" s="1"/>
  <c r="N151" i="3"/>
  <c r="O151" i="3"/>
  <c r="P151" i="3"/>
  <c r="U151" i="3" s="1"/>
  <c r="Q151" i="3"/>
  <c r="R151" i="3"/>
  <c r="T151" i="3"/>
  <c r="L152" i="3"/>
  <c r="M152" i="3"/>
  <c r="S152" i="3" s="1"/>
  <c r="V152" i="3" s="1"/>
  <c r="N152" i="3"/>
  <c r="O152" i="3"/>
  <c r="P152" i="3"/>
  <c r="Q152" i="3"/>
  <c r="R152" i="3"/>
  <c r="U152" i="3"/>
  <c r="L153" i="3"/>
  <c r="M153" i="3"/>
  <c r="N153" i="3"/>
  <c r="O153" i="3"/>
  <c r="P153" i="3"/>
  <c r="U153" i="3" s="1"/>
  <c r="Q153" i="3"/>
  <c r="R153" i="3"/>
  <c r="V153" i="3" s="1"/>
  <c r="S153" i="3"/>
  <c r="T153" i="3"/>
  <c r="L154" i="3"/>
  <c r="M154" i="3"/>
  <c r="N154" i="3"/>
  <c r="O154" i="3"/>
  <c r="P154" i="3"/>
  <c r="U154" i="3" s="1"/>
  <c r="Q154" i="3"/>
  <c r="R154" i="3"/>
  <c r="L155" i="3"/>
  <c r="M155" i="3"/>
  <c r="N155" i="3"/>
  <c r="O155" i="3"/>
  <c r="P155" i="3"/>
  <c r="Q155" i="3"/>
  <c r="R155" i="3"/>
  <c r="S155" i="3"/>
  <c r="T155" i="3"/>
  <c r="U155" i="3"/>
  <c r="L156" i="3"/>
  <c r="M156" i="3"/>
  <c r="T156" i="3" s="1"/>
  <c r="N156" i="3"/>
  <c r="O156" i="3"/>
  <c r="P156" i="3"/>
  <c r="Q156" i="3"/>
  <c r="R156" i="3"/>
  <c r="L157" i="3"/>
  <c r="M157" i="3"/>
  <c r="S157" i="3" s="1"/>
  <c r="N157" i="3"/>
  <c r="O157" i="3"/>
  <c r="P157" i="3"/>
  <c r="Q157" i="3"/>
  <c r="R157" i="3"/>
  <c r="U157" i="3"/>
  <c r="V157" i="3"/>
  <c r="L158" i="3"/>
  <c r="M158" i="3"/>
  <c r="N158" i="3"/>
  <c r="O158" i="3"/>
  <c r="P158" i="3"/>
  <c r="Q158" i="3"/>
  <c r="R158" i="3"/>
  <c r="S158" i="3"/>
  <c r="T158" i="3"/>
  <c r="U158" i="3"/>
  <c r="L159" i="3"/>
  <c r="M159" i="3"/>
  <c r="S159" i="3" s="1"/>
  <c r="N159" i="3"/>
  <c r="O159" i="3"/>
  <c r="P159" i="3"/>
  <c r="U159" i="3" s="1"/>
  <c r="Q159" i="3"/>
  <c r="R159" i="3"/>
  <c r="V159" i="3"/>
  <c r="L160" i="3"/>
  <c r="M160" i="3"/>
  <c r="N160" i="3"/>
  <c r="O160" i="3"/>
  <c r="P160" i="3"/>
  <c r="Q160" i="3"/>
  <c r="R160" i="3"/>
  <c r="S160" i="3"/>
  <c r="T160" i="3"/>
  <c r="U160" i="3"/>
  <c r="V160" i="3"/>
  <c r="L161" i="3"/>
  <c r="M161" i="3"/>
  <c r="N161" i="3"/>
  <c r="O161" i="3"/>
  <c r="P161" i="3"/>
  <c r="U161" i="3" s="1"/>
  <c r="Q161" i="3"/>
  <c r="R161" i="3"/>
  <c r="S161" i="3"/>
  <c r="T161" i="3"/>
  <c r="L162" i="3"/>
  <c r="M162" i="3"/>
  <c r="N162" i="3"/>
  <c r="O162" i="3"/>
  <c r="P162" i="3"/>
  <c r="U162" i="3" s="1"/>
  <c r="Q162" i="3"/>
  <c r="R162" i="3"/>
  <c r="L163" i="3"/>
  <c r="M163" i="3"/>
  <c r="S163" i="3" s="1"/>
  <c r="N163" i="3"/>
  <c r="O163" i="3"/>
  <c r="P163" i="3"/>
  <c r="Q163" i="3"/>
  <c r="R163" i="3"/>
  <c r="U163" i="3"/>
  <c r="L164" i="3"/>
  <c r="M164" i="3"/>
  <c r="T164" i="3" s="1"/>
  <c r="N164" i="3"/>
  <c r="O164" i="3"/>
  <c r="P164" i="3"/>
  <c r="Q164" i="3"/>
  <c r="R164" i="3"/>
  <c r="L165" i="3"/>
  <c r="M165" i="3"/>
  <c r="S165" i="3" s="1"/>
  <c r="V165" i="3" s="1"/>
  <c r="N165" i="3"/>
  <c r="O165" i="3"/>
  <c r="P165" i="3"/>
  <c r="Q165" i="3"/>
  <c r="R165" i="3"/>
  <c r="U165" i="3"/>
  <c r="L166" i="3"/>
  <c r="M166" i="3"/>
  <c r="N166" i="3"/>
  <c r="O166" i="3"/>
  <c r="P166" i="3"/>
  <c r="Q166" i="3"/>
  <c r="R166" i="3"/>
  <c r="S166" i="3"/>
  <c r="T166" i="3"/>
  <c r="U166" i="3"/>
  <c r="L167" i="3"/>
  <c r="M167" i="3"/>
  <c r="N167" i="3"/>
  <c r="O167" i="3"/>
  <c r="P167" i="3"/>
  <c r="U167" i="3" s="1"/>
  <c r="Q167" i="3"/>
  <c r="R167" i="3"/>
  <c r="L168" i="3"/>
  <c r="M168" i="3"/>
  <c r="N168" i="3"/>
  <c r="O168" i="3"/>
  <c r="P168" i="3"/>
  <c r="Q168" i="3"/>
  <c r="R168" i="3"/>
  <c r="S168" i="3"/>
  <c r="V168" i="3" s="1"/>
  <c r="T168" i="3"/>
  <c r="U168" i="3"/>
  <c r="L169" i="3"/>
  <c r="M169" i="3"/>
  <c r="N169" i="3"/>
  <c r="O169" i="3"/>
  <c r="P169" i="3"/>
  <c r="U169" i="3" s="1"/>
  <c r="Q169" i="3"/>
  <c r="R169" i="3"/>
  <c r="T169" i="3"/>
  <c r="L170" i="3"/>
  <c r="M170" i="3"/>
  <c r="N170" i="3"/>
  <c r="O170" i="3"/>
  <c r="P170" i="3"/>
  <c r="U170" i="3" s="1"/>
  <c r="Q170" i="3"/>
  <c r="R170" i="3"/>
  <c r="L171" i="3"/>
  <c r="M171" i="3"/>
  <c r="N171" i="3"/>
  <c r="O171" i="3"/>
  <c r="P171" i="3"/>
  <c r="Q171" i="3"/>
  <c r="R171" i="3"/>
  <c r="S171" i="3"/>
  <c r="T171" i="3"/>
  <c r="U171" i="3"/>
  <c r="L172" i="3"/>
  <c r="M172" i="3"/>
  <c r="T172" i="3" s="1"/>
  <c r="N172" i="3"/>
  <c r="O172" i="3"/>
  <c r="P172" i="3"/>
  <c r="Q172" i="3"/>
  <c r="R172" i="3"/>
  <c r="L28" i="2"/>
  <c r="M28" i="2"/>
  <c r="N28" i="2"/>
  <c r="O28" i="2"/>
  <c r="P28" i="2"/>
  <c r="U28" i="2" s="1"/>
  <c r="Q28" i="2"/>
  <c r="R28" i="2"/>
  <c r="T28" i="2"/>
  <c r="L29" i="2"/>
  <c r="M29" i="2"/>
  <c r="S29" i="2" s="1"/>
  <c r="V29" i="2" s="1"/>
  <c r="N29" i="2"/>
  <c r="O29" i="2"/>
  <c r="P29" i="2"/>
  <c r="Q29" i="2"/>
  <c r="R29" i="2"/>
  <c r="U29" i="2"/>
  <c r="L30" i="2"/>
  <c r="M30" i="2"/>
  <c r="T30" i="2" s="1"/>
  <c r="N30" i="2"/>
  <c r="O30" i="2"/>
  <c r="P30" i="2"/>
  <c r="Q30" i="2"/>
  <c r="R30" i="2"/>
  <c r="V30" i="2" s="1"/>
  <c r="S30" i="2"/>
  <c r="U30" i="2"/>
  <c r="L31" i="2"/>
  <c r="M31" i="2"/>
  <c r="S31" i="2" s="1"/>
  <c r="N31" i="2"/>
  <c r="O31" i="2"/>
  <c r="P31" i="2"/>
  <c r="U31" i="2" s="1"/>
  <c r="Q31" i="2"/>
  <c r="R31" i="2"/>
  <c r="V31" i="2" s="1"/>
  <c r="L32" i="2"/>
  <c r="M32" i="2"/>
  <c r="S32" i="2" s="1"/>
  <c r="N32" i="2"/>
  <c r="O32" i="2"/>
  <c r="P32" i="2"/>
  <c r="Q32" i="2"/>
  <c r="R32" i="2"/>
  <c r="V32" i="2" s="1"/>
  <c r="T32" i="2"/>
  <c r="U32" i="2"/>
  <c r="L33" i="2"/>
  <c r="M33" i="2"/>
  <c r="N33" i="2"/>
  <c r="O33" i="2"/>
  <c r="P33" i="2"/>
  <c r="U33" i="2" s="1"/>
  <c r="Q33" i="2"/>
  <c r="R33" i="2"/>
  <c r="V33" i="2" s="1"/>
  <c r="S33" i="2"/>
  <c r="T33" i="2"/>
  <c r="L34" i="2"/>
  <c r="M34" i="2"/>
  <c r="S34" i="2" s="1"/>
  <c r="V34" i="2" s="1"/>
  <c r="N34" i="2"/>
  <c r="O34" i="2"/>
  <c r="P34" i="2"/>
  <c r="U34" i="2" s="1"/>
  <c r="Q34" i="2"/>
  <c r="R34" i="2"/>
  <c r="T34" i="2"/>
  <c r="L35" i="2"/>
  <c r="M35" i="2"/>
  <c r="N35" i="2"/>
  <c r="O35" i="2"/>
  <c r="P35" i="2"/>
  <c r="Q35" i="2"/>
  <c r="R35" i="2"/>
  <c r="S35" i="2"/>
  <c r="V35" i="2" s="1"/>
  <c r="T35" i="2"/>
  <c r="U35" i="2"/>
  <c r="L36" i="2"/>
  <c r="M36" i="2"/>
  <c r="N36" i="2"/>
  <c r="O36" i="2"/>
  <c r="P36" i="2"/>
  <c r="U36" i="2" s="1"/>
  <c r="Q36" i="2"/>
  <c r="R36" i="2"/>
  <c r="T36" i="2"/>
  <c r="L37" i="2"/>
  <c r="M37" i="2"/>
  <c r="S37" i="2" s="1"/>
  <c r="V37" i="2" s="1"/>
  <c r="N37" i="2"/>
  <c r="O37" i="2"/>
  <c r="P37" i="2"/>
  <c r="Q37" i="2"/>
  <c r="R37" i="2"/>
  <c r="U37" i="2"/>
  <c r="L38" i="2"/>
  <c r="M38" i="2"/>
  <c r="T38" i="2" s="1"/>
  <c r="N38" i="2"/>
  <c r="O38" i="2"/>
  <c r="P38" i="2"/>
  <c r="Q38" i="2"/>
  <c r="R38" i="2"/>
  <c r="V38" i="2" s="1"/>
  <c r="S38" i="2"/>
  <c r="U38" i="2"/>
  <c r="L39" i="2"/>
  <c r="M39" i="2"/>
  <c r="S39" i="2" s="1"/>
  <c r="N39" i="2"/>
  <c r="O39" i="2"/>
  <c r="P39" i="2"/>
  <c r="U39" i="2" s="1"/>
  <c r="Q39" i="2"/>
  <c r="R39" i="2"/>
  <c r="L40" i="2"/>
  <c r="M40" i="2"/>
  <c r="S40" i="2" s="1"/>
  <c r="N40" i="2"/>
  <c r="O40" i="2"/>
  <c r="P40" i="2"/>
  <c r="Q40" i="2"/>
  <c r="R40" i="2"/>
  <c r="T40" i="2"/>
  <c r="U40" i="2"/>
  <c r="L41" i="2"/>
  <c r="M41" i="2"/>
  <c r="N41" i="2"/>
  <c r="O41" i="2"/>
  <c r="P41" i="2"/>
  <c r="U41" i="2" s="1"/>
  <c r="Q41" i="2"/>
  <c r="R41" i="2"/>
  <c r="V41" i="2" s="1"/>
  <c r="S41" i="2"/>
  <c r="T41" i="2"/>
  <c r="L42" i="2"/>
  <c r="M42" i="2"/>
  <c r="S42" i="2" s="1"/>
  <c r="V42" i="2" s="1"/>
  <c r="N42" i="2"/>
  <c r="O42" i="2"/>
  <c r="P42" i="2"/>
  <c r="U42" i="2" s="1"/>
  <c r="Q42" i="2"/>
  <c r="R42" i="2"/>
  <c r="T42" i="2"/>
  <c r="L43" i="2"/>
  <c r="M43" i="2"/>
  <c r="N43" i="2"/>
  <c r="O43" i="2"/>
  <c r="P43" i="2"/>
  <c r="Q43" i="2"/>
  <c r="R43" i="2"/>
  <c r="S43" i="2"/>
  <c r="V43" i="2" s="1"/>
  <c r="T43" i="2"/>
  <c r="U43" i="2"/>
  <c r="L44" i="2"/>
  <c r="M44" i="2"/>
  <c r="N44" i="2"/>
  <c r="O44" i="2"/>
  <c r="P44" i="2"/>
  <c r="U44" i="2" s="1"/>
  <c r="Q44" i="2"/>
  <c r="R44" i="2"/>
  <c r="T44" i="2"/>
  <c r="L45" i="2"/>
  <c r="M45" i="2"/>
  <c r="S45" i="2" s="1"/>
  <c r="V45" i="2" s="1"/>
  <c r="N45" i="2"/>
  <c r="O45" i="2"/>
  <c r="P45" i="2"/>
  <c r="Q45" i="2"/>
  <c r="R45" i="2"/>
  <c r="U45" i="2"/>
  <c r="L46" i="2"/>
  <c r="M46" i="2"/>
  <c r="T46" i="2" s="1"/>
  <c r="N46" i="2"/>
  <c r="O46" i="2"/>
  <c r="P46" i="2"/>
  <c r="U46" i="2" s="1"/>
  <c r="Q46" i="2"/>
  <c r="R46" i="2"/>
  <c r="V46" i="2" s="1"/>
  <c r="S46" i="2"/>
  <c r="L47" i="2"/>
  <c r="M47" i="2"/>
  <c r="S47" i="2" s="1"/>
  <c r="N47" i="2"/>
  <c r="O47" i="2"/>
  <c r="P47" i="2"/>
  <c r="U47" i="2" s="1"/>
  <c r="Q47" i="2"/>
  <c r="R47" i="2"/>
  <c r="V47" i="2" s="1"/>
  <c r="L48" i="2"/>
  <c r="M48" i="2"/>
  <c r="S48" i="2" s="1"/>
  <c r="N48" i="2"/>
  <c r="O48" i="2"/>
  <c r="P48" i="2"/>
  <c r="Q48" i="2"/>
  <c r="R48" i="2"/>
  <c r="V48" i="2" s="1"/>
  <c r="T48" i="2"/>
  <c r="U48" i="2"/>
  <c r="L49" i="2"/>
  <c r="M49" i="2"/>
  <c r="N49" i="2"/>
  <c r="O49" i="2"/>
  <c r="P49" i="2"/>
  <c r="U49" i="2" s="1"/>
  <c r="Q49" i="2"/>
  <c r="R49" i="2"/>
  <c r="V49" i="2" s="1"/>
  <c r="S49" i="2"/>
  <c r="T49" i="2"/>
  <c r="L50" i="2"/>
  <c r="M50" i="2"/>
  <c r="S50" i="2" s="1"/>
  <c r="V50" i="2" s="1"/>
  <c r="N50" i="2"/>
  <c r="O50" i="2"/>
  <c r="P50" i="2"/>
  <c r="U50" i="2" s="1"/>
  <c r="Q50" i="2"/>
  <c r="R50" i="2"/>
  <c r="T50" i="2"/>
  <c r="L51" i="2"/>
  <c r="M51" i="2"/>
  <c r="N51" i="2"/>
  <c r="O51" i="2"/>
  <c r="P51" i="2"/>
  <c r="Q51" i="2"/>
  <c r="R51" i="2"/>
  <c r="S51" i="2"/>
  <c r="V51" i="2" s="1"/>
  <c r="T51" i="2"/>
  <c r="U51" i="2"/>
  <c r="L52" i="2"/>
  <c r="M52" i="2"/>
  <c r="N52" i="2"/>
  <c r="O52" i="2"/>
  <c r="P52" i="2"/>
  <c r="U52" i="2" s="1"/>
  <c r="Q52" i="2"/>
  <c r="R52" i="2"/>
  <c r="T52" i="2"/>
  <c r="L53" i="2"/>
  <c r="M53" i="2"/>
  <c r="S53" i="2" s="1"/>
  <c r="V53" i="2" s="1"/>
  <c r="N53" i="2"/>
  <c r="O53" i="2"/>
  <c r="P53" i="2"/>
  <c r="Q53" i="2"/>
  <c r="R53" i="2"/>
  <c r="U53" i="2"/>
  <c r="L54" i="2"/>
  <c r="M54" i="2"/>
  <c r="T54" i="2" s="1"/>
  <c r="N54" i="2"/>
  <c r="O54" i="2"/>
  <c r="P54" i="2"/>
  <c r="S54" i="2" s="1"/>
  <c r="Q54" i="2"/>
  <c r="R54" i="2"/>
  <c r="L55" i="2"/>
  <c r="M55" i="2"/>
  <c r="S55" i="2" s="1"/>
  <c r="N55" i="2"/>
  <c r="O55" i="2"/>
  <c r="P55" i="2"/>
  <c r="Q55" i="2"/>
  <c r="R55" i="2"/>
  <c r="U55" i="2"/>
  <c r="L56" i="2"/>
  <c r="M56" i="2"/>
  <c r="S56" i="2" s="1"/>
  <c r="N56" i="2"/>
  <c r="O56" i="2"/>
  <c r="P56" i="2"/>
  <c r="Q56" i="2"/>
  <c r="R56" i="2"/>
  <c r="T56" i="2"/>
  <c r="U56" i="2"/>
  <c r="L57" i="2"/>
  <c r="M57" i="2"/>
  <c r="N57" i="2"/>
  <c r="O57" i="2"/>
  <c r="P57" i="2"/>
  <c r="U57" i="2" s="1"/>
  <c r="Q57" i="2"/>
  <c r="R57" i="2"/>
  <c r="V57" i="2" s="1"/>
  <c r="S57" i="2"/>
  <c r="T57" i="2"/>
  <c r="L58" i="2"/>
  <c r="M58" i="2"/>
  <c r="S58" i="2" s="1"/>
  <c r="V58" i="2" s="1"/>
  <c r="N58" i="2"/>
  <c r="O58" i="2"/>
  <c r="P58" i="2"/>
  <c r="U58" i="2" s="1"/>
  <c r="Q58" i="2"/>
  <c r="R58" i="2"/>
  <c r="T58" i="2"/>
  <c r="L59" i="2"/>
  <c r="M59" i="2"/>
  <c r="N59" i="2"/>
  <c r="O59" i="2"/>
  <c r="P59" i="2"/>
  <c r="Q59" i="2"/>
  <c r="R59" i="2"/>
  <c r="S59" i="2"/>
  <c r="V59" i="2" s="1"/>
  <c r="T59" i="2"/>
  <c r="U59" i="2"/>
  <c r="L60" i="2"/>
  <c r="M60" i="2"/>
  <c r="N60" i="2"/>
  <c r="O60" i="2"/>
  <c r="P60" i="2"/>
  <c r="U60" i="2" s="1"/>
  <c r="Q60" i="2"/>
  <c r="R60" i="2"/>
  <c r="T60" i="2"/>
  <c r="L61" i="2"/>
  <c r="M61" i="2"/>
  <c r="T61" i="2" s="1"/>
  <c r="N61" i="2"/>
  <c r="O61" i="2"/>
  <c r="P61" i="2"/>
  <c r="Q61" i="2"/>
  <c r="R61" i="2"/>
  <c r="S61" i="2"/>
  <c r="V61" i="2" s="1"/>
  <c r="U61" i="2"/>
  <c r="L62" i="2"/>
  <c r="M62" i="2"/>
  <c r="T62" i="2" s="1"/>
  <c r="N62" i="2"/>
  <c r="O62" i="2"/>
  <c r="P62" i="2"/>
  <c r="S62" i="2" s="1"/>
  <c r="Q62" i="2"/>
  <c r="R62" i="2"/>
  <c r="V62" i="2" s="1"/>
  <c r="L63" i="2"/>
  <c r="M63" i="2"/>
  <c r="S63" i="2" s="1"/>
  <c r="N63" i="2"/>
  <c r="O63" i="2"/>
  <c r="P63" i="2"/>
  <c r="Q63" i="2"/>
  <c r="R63" i="2"/>
  <c r="U63" i="2"/>
  <c r="L64" i="2"/>
  <c r="M64" i="2"/>
  <c r="S64" i="2" s="1"/>
  <c r="N64" i="2"/>
  <c r="O64" i="2"/>
  <c r="P64" i="2"/>
  <c r="Q64" i="2"/>
  <c r="R64" i="2"/>
  <c r="T64" i="2"/>
  <c r="U64" i="2"/>
  <c r="L65" i="2"/>
  <c r="M65" i="2"/>
  <c r="N65" i="2"/>
  <c r="O65" i="2"/>
  <c r="P65" i="2"/>
  <c r="U65" i="2" s="1"/>
  <c r="Q65" i="2"/>
  <c r="R65" i="2"/>
  <c r="V65" i="2" s="1"/>
  <c r="S65" i="2"/>
  <c r="T65" i="2"/>
  <c r="L66" i="2"/>
  <c r="M66" i="2"/>
  <c r="S66" i="2" s="1"/>
  <c r="V66" i="2" s="1"/>
  <c r="N66" i="2"/>
  <c r="O66" i="2"/>
  <c r="P66" i="2"/>
  <c r="U66" i="2" s="1"/>
  <c r="Q66" i="2"/>
  <c r="R66" i="2"/>
  <c r="T66" i="2"/>
  <c r="L67" i="2"/>
  <c r="M67" i="2"/>
  <c r="N67" i="2"/>
  <c r="O67" i="2"/>
  <c r="P67" i="2"/>
  <c r="Q67" i="2"/>
  <c r="R67" i="2"/>
  <c r="S67" i="2"/>
  <c r="V67" i="2" s="1"/>
  <c r="T67" i="2"/>
  <c r="U67" i="2"/>
  <c r="L68" i="2"/>
  <c r="M68" i="2"/>
  <c r="N68" i="2"/>
  <c r="O68" i="2"/>
  <c r="P68" i="2"/>
  <c r="U68" i="2" s="1"/>
  <c r="Q68" i="2"/>
  <c r="R68" i="2"/>
  <c r="T68" i="2"/>
  <c r="L69" i="2"/>
  <c r="M69" i="2"/>
  <c r="T69" i="2" s="1"/>
  <c r="N69" i="2"/>
  <c r="O69" i="2"/>
  <c r="P69" i="2"/>
  <c r="Q69" i="2"/>
  <c r="R69" i="2"/>
  <c r="S69" i="2"/>
  <c r="V69" i="2" s="1"/>
  <c r="U69" i="2"/>
  <c r="L70" i="2"/>
  <c r="M70" i="2"/>
  <c r="T70" i="2" s="1"/>
  <c r="N70" i="2"/>
  <c r="O70" i="2"/>
  <c r="P70" i="2"/>
  <c r="S70" i="2" s="1"/>
  <c r="Q70" i="2"/>
  <c r="R70" i="2"/>
  <c r="L71" i="2"/>
  <c r="M71" i="2"/>
  <c r="S71" i="2" s="1"/>
  <c r="N71" i="2"/>
  <c r="O71" i="2"/>
  <c r="P71" i="2"/>
  <c r="Q71" i="2"/>
  <c r="R71" i="2"/>
  <c r="U71" i="2"/>
  <c r="L72" i="2"/>
  <c r="M72" i="2"/>
  <c r="S72" i="2" s="1"/>
  <c r="N72" i="2"/>
  <c r="O72" i="2"/>
  <c r="P72" i="2"/>
  <c r="Q72" i="2"/>
  <c r="R72" i="2"/>
  <c r="T72" i="2"/>
  <c r="U72" i="2"/>
  <c r="L73" i="2"/>
  <c r="M73" i="2"/>
  <c r="N73" i="2"/>
  <c r="O73" i="2"/>
  <c r="P73" i="2"/>
  <c r="U73" i="2" s="1"/>
  <c r="Q73" i="2"/>
  <c r="R73" i="2"/>
  <c r="V73" i="2" s="1"/>
  <c r="S73" i="2"/>
  <c r="T73" i="2"/>
  <c r="L74" i="2"/>
  <c r="M74" i="2"/>
  <c r="S74" i="2" s="1"/>
  <c r="V74" i="2" s="1"/>
  <c r="N74" i="2"/>
  <c r="O74" i="2"/>
  <c r="P74" i="2"/>
  <c r="U74" i="2" s="1"/>
  <c r="Q74" i="2"/>
  <c r="R74" i="2"/>
  <c r="T74" i="2"/>
  <c r="L75" i="2"/>
  <c r="M75" i="2"/>
  <c r="N75" i="2"/>
  <c r="O75" i="2"/>
  <c r="P75" i="2"/>
  <c r="Q75" i="2"/>
  <c r="R75" i="2"/>
  <c r="S75" i="2"/>
  <c r="V75" i="2" s="1"/>
  <c r="T75" i="2"/>
  <c r="U75" i="2"/>
  <c r="L76" i="2"/>
  <c r="M76" i="2"/>
  <c r="N76" i="2"/>
  <c r="O76" i="2"/>
  <c r="P76" i="2"/>
  <c r="U76" i="2" s="1"/>
  <c r="Q76" i="2"/>
  <c r="R76" i="2"/>
  <c r="T76" i="2"/>
  <c r="L77" i="2"/>
  <c r="M77" i="2"/>
  <c r="T77" i="2" s="1"/>
  <c r="N77" i="2"/>
  <c r="O77" i="2"/>
  <c r="P77" i="2"/>
  <c r="Q77" i="2"/>
  <c r="R77" i="2"/>
  <c r="S77" i="2"/>
  <c r="V77" i="2" s="1"/>
  <c r="U77" i="2"/>
  <c r="L78" i="2"/>
  <c r="M78" i="2"/>
  <c r="T78" i="2" s="1"/>
  <c r="N78" i="2"/>
  <c r="O78" i="2"/>
  <c r="P78" i="2"/>
  <c r="S78" i="2" s="1"/>
  <c r="Q78" i="2"/>
  <c r="R78" i="2"/>
  <c r="V78" i="2" s="1"/>
  <c r="L79" i="2"/>
  <c r="M79" i="2"/>
  <c r="S79" i="2" s="1"/>
  <c r="N79" i="2"/>
  <c r="O79" i="2"/>
  <c r="P79" i="2"/>
  <c r="Q79" i="2"/>
  <c r="R79" i="2"/>
  <c r="U79" i="2"/>
  <c r="L80" i="2"/>
  <c r="M80" i="2"/>
  <c r="S80" i="2" s="1"/>
  <c r="N80" i="2"/>
  <c r="O80" i="2"/>
  <c r="P80" i="2"/>
  <c r="Q80" i="2"/>
  <c r="R80" i="2"/>
  <c r="T80" i="2"/>
  <c r="U80" i="2"/>
  <c r="L81" i="2"/>
  <c r="M81" i="2"/>
  <c r="N81" i="2"/>
  <c r="O81" i="2"/>
  <c r="P81" i="2"/>
  <c r="U81" i="2" s="1"/>
  <c r="Q81" i="2"/>
  <c r="R81" i="2"/>
  <c r="V81" i="2" s="1"/>
  <c r="S81" i="2"/>
  <c r="T81" i="2"/>
  <c r="L82" i="2"/>
  <c r="M82" i="2"/>
  <c r="S82" i="2" s="1"/>
  <c r="V82" i="2" s="1"/>
  <c r="N82" i="2"/>
  <c r="O82" i="2"/>
  <c r="P82" i="2"/>
  <c r="U82" i="2" s="1"/>
  <c r="Q82" i="2"/>
  <c r="R82" i="2"/>
  <c r="T82" i="2"/>
  <c r="L83" i="2"/>
  <c r="M83" i="2"/>
  <c r="N83" i="2"/>
  <c r="O83" i="2"/>
  <c r="P83" i="2"/>
  <c r="Q83" i="2"/>
  <c r="R83" i="2"/>
  <c r="S83" i="2"/>
  <c r="V83" i="2" s="1"/>
  <c r="T83" i="2"/>
  <c r="U83" i="2"/>
  <c r="L84" i="2"/>
  <c r="M84" i="2"/>
  <c r="N84" i="2"/>
  <c r="O84" i="2"/>
  <c r="P84" i="2"/>
  <c r="U84" i="2" s="1"/>
  <c r="Q84" i="2"/>
  <c r="R84" i="2"/>
  <c r="T84" i="2"/>
  <c r="L85" i="2"/>
  <c r="M85" i="2"/>
  <c r="T85" i="2" s="1"/>
  <c r="N85" i="2"/>
  <c r="O85" i="2"/>
  <c r="P85" i="2"/>
  <c r="Q85" i="2"/>
  <c r="R85" i="2"/>
  <c r="S85" i="2"/>
  <c r="V85" i="2" s="1"/>
  <c r="U85" i="2"/>
  <c r="L86" i="2"/>
  <c r="M86" i="2"/>
  <c r="T86" i="2" s="1"/>
  <c r="N86" i="2"/>
  <c r="O86" i="2"/>
  <c r="P86" i="2"/>
  <c r="S86" i="2" s="1"/>
  <c r="Q86" i="2"/>
  <c r="R86" i="2"/>
  <c r="L87" i="2"/>
  <c r="M87" i="2"/>
  <c r="S87" i="2" s="1"/>
  <c r="N87" i="2"/>
  <c r="O87" i="2"/>
  <c r="P87" i="2"/>
  <c r="Q87" i="2"/>
  <c r="R87" i="2"/>
  <c r="U87" i="2"/>
  <c r="L88" i="2"/>
  <c r="M88" i="2"/>
  <c r="S88" i="2" s="1"/>
  <c r="N88" i="2"/>
  <c r="O88" i="2"/>
  <c r="P88" i="2"/>
  <c r="Q88" i="2"/>
  <c r="R88" i="2"/>
  <c r="T88" i="2"/>
  <c r="U88" i="2"/>
  <c r="L89" i="2"/>
  <c r="M89" i="2"/>
  <c r="N89" i="2"/>
  <c r="O89" i="2"/>
  <c r="P89" i="2"/>
  <c r="U89" i="2" s="1"/>
  <c r="Q89" i="2"/>
  <c r="R89" i="2"/>
  <c r="V89" i="2" s="1"/>
  <c r="S89" i="2"/>
  <c r="T89" i="2"/>
  <c r="L90" i="2"/>
  <c r="M90" i="2"/>
  <c r="S90" i="2" s="1"/>
  <c r="V90" i="2" s="1"/>
  <c r="N90" i="2"/>
  <c r="O90" i="2"/>
  <c r="P90" i="2"/>
  <c r="U90" i="2" s="1"/>
  <c r="Q90" i="2"/>
  <c r="R90" i="2"/>
  <c r="T90" i="2"/>
  <c r="L91" i="2"/>
  <c r="M91" i="2"/>
  <c r="N91" i="2"/>
  <c r="O91" i="2"/>
  <c r="P91" i="2"/>
  <c r="Q91" i="2"/>
  <c r="R91" i="2"/>
  <c r="S91" i="2"/>
  <c r="V91" i="2" s="1"/>
  <c r="T91" i="2"/>
  <c r="U91" i="2"/>
  <c r="L92" i="2"/>
  <c r="M92" i="2"/>
  <c r="N92" i="2"/>
  <c r="O92" i="2"/>
  <c r="P92" i="2"/>
  <c r="U92" i="2" s="1"/>
  <c r="Q92" i="2"/>
  <c r="R92" i="2"/>
  <c r="T92" i="2"/>
  <c r="L93" i="2"/>
  <c r="M93" i="2"/>
  <c r="T93" i="2" s="1"/>
  <c r="N93" i="2"/>
  <c r="O93" i="2"/>
  <c r="P93" i="2"/>
  <c r="Q93" i="2"/>
  <c r="R93" i="2"/>
  <c r="S93" i="2"/>
  <c r="V93" i="2" s="1"/>
  <c r="U93" i="2"/>
  <c r="L94" i="2"/>
  <c r="M94" i="2"/>
  <c r="T94" i="2" s="1"/>
  <c r="N94" i="2"/>
  <c r="O94" i="2"/>
  <c r="P94" i="2"/>
  <c r="S94" i="2" s="1"/>
  <c r="Q94" i="2"/>
  <c r="R94" i="2"/>
  <c r="V94" i="2" s="1"/>
  <c r="L95" i="2"/>
  <c r="M95" i="2"/>
  <c r="S95" i="2" s="1"/>
  <c r="N95" i="2"/>
  <c r="O95" i="2"/>
  <c r="P95" i="2"/>
  <c r="Q95" i="2"/>
  <c r="R95" i="2"/>
  <c r="U95" i="2"/>
  <c r="L96" i="2"/>
  <c r="M96" i="2"/>
  <c r="S96" i="2" s="1"/>
  <c r="N96" i="2"/>
  <c r="O96" i="2"/>
  <c r="P96" i="2"/>
  <c r="Q96" i="2"/>
  <c r="R96" i="2"/>
  <c r="T96" i="2"/>
  <c r="U96" i="2"/>
  <c r="L97" i="2"/>
  <c r="M97" i="2"/>
  <c r="N97" i="2"/>
  <c r="O97" i="2"/>
  <c r="P97" i="2"/>
  <c r="U97" i="2" s="1"/>
  <c r="Q97" i="2"/>
  <c r="R97" i="2"/>
  <c r="V97" i="2" s="1"/>
  <c r="S97" i="2"/>
  <c r="T97" i="2"/>
  <c r="L98" i="2"/>
  <c r="M98" i="2"/>
  <c r="S98" i="2" s="1"/>
  <c r="V98" i="2" s="1"/>
  <c r="N98" i="2"/>
  <c r="O98" i="2"/>
  <c r="P98" i="2"/>
  <c r="U98" i="2" s="1"/>
  <c r="Q98" i="2"/>
  <c r="R98" i="2"/>
  <c r="T98" i="2"/>
  <c r="L99" i="2"/>
  <c r="M99" i="2"/>
  <c r="N99" i="2"/>
  <c r="O99" i="2"/>
  <c r="P99" i="2"/>
  <c r="Q99" i="2"/>
  <c r="R99" i="2"/>
  <c r="S99" i="2"/>
  <c r="V99" i="2" s="1"/>
  <c r="T99" i="2"/>
  <c r="U99" i="2"/>
  <c r="L100" i="2"/>
  <c r="M100" i="2"/>
  <c r="T100" i="2" s="1"/>
  <c r="N100" i="2"/>
  <c r="O100" i="2"/>
  <c r="P100" i="2"/>
  <c r="U100" i="2" s="1"/>
  <c r="Q100" i="2"/>
  <c r="R100" i="2"/>
  <c r="L101" i="2"/>
  <c r="M101" i="2"/>
  <c r="T101" i="2" s="1"/>
  <c r="N101" i="2"/>
  <c r="O101" i="2"/>
  <c r="P101" i="2"/>
  <c r="Q101" i="2"/>
  <c r="R101" i="2"/>
  <c r="S101" i="2"/>
  <c r="V101" i="2" s="1"/>
  <c r="U101" i="2"/>
  <c r="L102" i="2"/>
  <c r="M102" i="2"/>
  <c r="T102" i="2" s="1"/>
  <c r="N102" i="2"/>
  <c r="O102" i="2"/>
  <c r="P102" i="2"/>
  <c r="S102" i="2" s="1"/>
  <c r="Q102" i="2"/>
  <c r="R102" i="2"/>
  <c r="L103" i="2"/>
  <c r="M103" i="2"/>
  <c r="S103" i="2" s="1"/>
  <c r="N103" i="2"/>
  <c r="O103" i="2"/>
  <c r="P103" i="2"/>
  <c r="Q103" i="2"/>
  <c r="R103" i="2"/>
  <c r="V103" i="2" s="1"/>
  <c r="U103" i="2"/>
  <c r="L104" i="2"/>
  <c r="M104" i="2"/>
  <c r="S104" i="2" s="1"/>
  <c r="N104" i="2"/>
  <c r="O104" i="2"/>
  <c r="P104" i="2"/>
  <c r="Q104" i="2"/>
  <c r="R104" i="2"/>
  <c r="V104" i="2" s="1"/>
  <c r="T104" i="2"/>
  <c r="U104" i="2"/>
  <c r="L105" i="2"/>
  <c r="M105" i="2"/>
  <c r="N105" i="2"/>
  <c r="O105" i="2"/>
  <c r="P105" i="2"/>
  <c r="U105" i="2" s="1"/>
  <c r="Q105" i="2"/>
  <c r="R105" i="2"/>
  <c r="V105" i="2" s="1"/>
  <c r="S105" i="2"/>
  <c r="T105" i="2"/>
  <c r="L106" i="2"/>
  <c r="M106" i="2"/>
  <c r="S106" i="2" s="1"/>
  <c r="V106" i="2" s="1"/>
  <c r="N106" i="2"/>
  <c r="O106" i="2"/>
  <c r="P106" i="2"/>
  <c r="U106" i="2" s="1"/>
  <c r="Q106" i="2"/>
  <c r="R106" i="2"/>
  <c r="T106" i="2"/>
  <c r="L107" i="2"/>
  <c r="M107" i="2"/>
  <c r="N107" i="2"/>
  <c r="O107" i="2"/>
  <c r="P107" i="2"/>
  <c r="Q107" i="2"/>
  <c r="R107" i="2"/>
  <c r="S107" i="2"/>
  <c r="V107" i="2" s="1"/>
  <c r="T107" i="2"/>
  <c r="U107" i="2"/>
  <c r="L108" i="2"/>
  <c r="M108" i="2"/>
  <c r="N108" i="2"/>
  <c r="O108" i="2"/>
  <c r="P108" i="2"/>
  <c r="U108" i="2" s="1"/>
  <c r="Q108" i="2"/>
  <c r="R108" i="2"/>
  <c r="T108" i="2"/>
  <c r="L109" i="2"/>
  <c r="M109" i="2"/>
  <c r="T109" i="2" s="1"/>
  <c r="N109" i="2"/>
  <c r="O109" i="2"/>
  <c r="P109" i="2"/>
  <c r="Q109" i="2"/>
  <c r="R109" i="2"/>
  <c r="S109" i="2"/>
  <c r="V109" i="2" s="1"/>
  <c r="U109" i="2"/>
  <c r="L110" i="2"/>
  <c r="M110" i="2"/>
  <c r="T110" i="2" s="1"/>
  <c r="N110" i="2"/>
  <c r="O110" i="2"/>
  <c r="P110" i="2"/>
  <c r="S110" i="2" s="1"/>
  <c r="Q110" i="2"/>
  <c r="R110" i="2"/>
  <c r="V110" i="2" s="1"/>
  <c r="L111" i="2"/>
  <c r="M111" i="2"/>
  <c r="S111" i="2" s="1"/>
  <c r="N111" i="2"/>
  <c r="O111" i="2"/>
  <c r="P111" i="2"/>
  <c r="Q111" i="2"/>
  <c r="R111" i="2"/>
  <c r="U111" i="2"/>
  <c r="L112" i="2"/>
  <c r="M112" i="2"/>
  <c r="S112" i="2" s="1"/>
  <c r="N112" i="2"/>
  <c r="O112" i="2"/>
  <c r="P112" i="2"/>
  <c r="Q112" i="2"/>
  <c r="R112" i="2"/>
  <c r="T112" i="2"/>
  <c r="U112" i="2"/>
  <c r="L113" i="2"/>
  <c r="M113" i="2"/>
  <c r="N113" i="2"/>
  <c r="O113" i="2"/>
  <c r="P113" i="2"/>
  <c r="U113" i="2" s="1"/>
  <c r="Q113" i="2"/>
  <c r="R113" i="2"/>
  <c r="V113" i="2" s="1"/>
  <c r="S113" i="2"/>
  <c r="T113" i="2"/>
  <c r="L114" i="2"/>
  <c r="M114" i="2"/>
  <c r="S114" i="2" s="1"/>
  <c r="V114" i="2" s="1"/>
  <c r="N114" i="2"/>
  <c r="O114" i="2"/>
  <c r="P114" i="2"/>
  <c r="Q114" i="2"/>
  <c r="R114" i="2"/>
  <c r="T114" i="2"/>
  <c r="U114" i="2"/>
  <c r="L115" i="2"/>
  <c r="M115" i="2"/>
  <c r="N115" i="2"/>
  <c r="O115" i="2"/>
  <c r="P115" i="2"/>
  <c r="Q115" i="2"/>
  <c r="R115" i="2"/>
  <c r="S115" i="2"/>
  <c r="V115" i="2" s="1"/>
  <c r="T115" i="2"/>
  <c r="U115" i="2"/>
  <c r="L116" i="2"/>
  <c r="M116" i="2"/>
  <c r="N116" i="2"/>
  <c r="O116" i="2"/>
  <c r="P116" i="2"/>
  <c r="U116" i="2" s="1"/>
  <c r="Q116" i="2"/>
  <c r="R116" i="2"/>
  <c r="T116" i="2"/>
  <c r="L117" i="2"/>
  <c r="M117" i="2"/>
  <c r="T117" i="2" s="1"/>
  <c r="N117" i="2"/>
  <c r="O117" i="2"/>
  <c r="P117" i="2"/>
  <c r="Q117" i="2"/>
  <c r="R117" i="2"/>
  <c r="S117" i="2"/>
  <c r="V117" i="2" s="1"/>
  <c r="U117" i="2"/>
  <c r="L118" i="2"/>
  <c r="M118" i="2"/>
  <c r="T118" i="2" s="1"/>
  <c r="N118" i="2"/>
  <c r="O118" i="2"/>
  <c r="P118" i="2"/>
  <c r="S118" i="2" s="1"/>
  <c r="Q118" i="2"/>
  <c r="R118" i="2"/>
  <c r="L119" i="2"/>
  <c r="M119" i="2"/>
  <c r="S119" i="2" s="1"/>
  <c r="N119" i="2"/>
  <c r="O119" i="2"/>
  <c r="P119" i="2"/>
  <c r="Q119" i="2"/>
  <c r="R119" i="2"/>
  <c r="U119" i="2"/>
  <c r="L120" i="2"/>
  <c r="M120" i="2"/>
  <c r="S120" i="2" s="1"/>
  <c r="N120" i="2"/>
  <c r="O120" i="2"/>
  <c r="P120" i="2"/>
  <c r="Q120" i="2"/>
  <c r="R120" i="2"/>
  <c r="T120" i="2"/>
  <c r="U120" i="2"/>
  <c r="L121" i="2"/>
  <c r="M121" i="2"/>
  <c r="N121" i="2"/>
  <c r="O121" i="2"/>
  <c r="P121" i="2"/>
  <c r="U121" i="2" s="1"/>
  <c r="Q121" i="2"/>
  <c r="R121" i="2"/>
  <c r="V121" i="2" s="1"/>
  <c r="S121" i="2"/>
  <c r="T121" i="2"/>
  <c r="L122" i="2"/>
  <c r="M122" i="2"/>
  <c r="S122" i="2" s="1"/>
  <c r="V122" i="2" s="1"/>
  <c r="N122" i="2"/>
  <c r="O122" i="2"/>
  <c r="P122" i="2"/>
  <c r="U122" i="2" s="1"/>
  <c r="Q122" i="2"/>
  <c r="R122" i="2"/>
  <c r="T122" i="2"/>
  <c r="L123" i="2"/>
  <c r="M123" i="2"/>
  <c r="N123" i="2"/>
  <c r="O123" i="2"/>
  <c r="P123" i="2"/>
  <c r="Q123" i="2"/>
  <c r="R123" i="2"/>
  <c r="S123" i="2"/>
  <c r="V123" i="2" s="1"/>
  <c r="T123" i="2"/>
  <c r="U123" i="2"/>
  <c r="L124" i="2"/>
  <c r="M124" i="2"/>
  <c r="N124" i="2"/>
  <c r="O124" i="2"/>
  <c r="P124" i="2"/>
  <c r="U124" i="2" s="1"/>
  <c r="Q124" i="2"/>
  <c r="R124" i="2"/>
  <c r="T124" i="2"/>
  <c r="L125" i="2"/>
  <c r="M125" i="2"/>
  <c r="T125" i="2" s="1"/>
  <c r="N125" i="2"/>
  <c r="O125" i="2"/>
  <c r="P125" i="2"/>
  <c r="Q125" i="2"/>
  <c r="R125" i="2"/>
  <c r="S125" i="2"/>
  <c r="V125" i="2" s="1"/>
  <c r="U125" i="2"/>
  <c r="L126" i="2"/>
  <c r="M126" i="2"/>
  <c r="T126" i="2" s="1"/>
  <c r="N126" i="2"/>
  <c r="O126" i="2"/>
  <c r="P126" i="2"/>
  <c r="S126" i="2" s="1"/>
  <c r="Q126" i="2"/>
  <c r="R126" i="2"/>
  <c r="V126" i="2" s="1"/>
  <c r="L127" i="2"/>
  <c r="M127" i="2"/>
  <c r="S127" i="2" s="1"/>
  <c r="N127" i="2"/>
  <c r="O127" i="2"/>
  <c r="P127" i="2"/>
  <c r="Q127" i="2"/>
  <c r="R127" i="2"/>
  <c r="U127" i="2"/>
  <c r="L128" i="2"/>
  <c r="M128" i="2"/>
  <c r="S128" i="2" s="1"/>
  <c r="N128" i="2"/>
  <c r="O128" i="2"/>
  <c r="P128" i="2"/>
  <c r="Q128" i="2"/>
  <c r="R128" i="2"/>
  <c r="T128" i="2"/>
  <c r="U128" i="2"/>
  <c r="L129" i="2"/>
  <c r="M129" i="2"/>
  <c r="N129" i="2"/>
  <c r="O129" i="2"/>
  <c r="P129" i="2"/>
  <c r="U129" i="2" s="1"/>
  <c r="Q129" i="2"/>
  <c r="R129" i="2"/>
  <c r="V129" i="2" s="1"/>
  <c r="S129" i="2"/>
  <c r="T129" i="2"/>
  <c r="L130" i="2"/>
  <c r="M130" i="2"/>
  <c r="S130" i="2" s="1"/>
  <c r="V130" i="2" s="1"/>
  <c r="N130" i="2"/>
  <c r="O130" i="2"/>
  <c r="P130" i="2"/>
  <c r="U130" i="2" s="1"/>
  <c r="Q130" i="2"/>
  <c r="R130" i="2"/>
  <c r="T130" i="2"/>
  <c r="L131" i="2"/>
  <c r="M131" i="2"/>
  <c r="N131" i="2"/>
  <c r="O131" i="2"/>
  <c r="P131" i="2"/>
  <c r="Q131" i="2"/>
  <c r="R131" i="2"/>
  <c r="S131" i="2"/>
  <c r="V131" i="2" s="1"/>
  <c r="T131" i="2"/>
  <c r="U131" i="2"/>
  <c r="L132" i="2"/>
  <c r="M132" i="2"/>
  <c r="N132" i="2"/>
  <c r="O132" i="2"/>
  <c r="P132" i="2"/>
  <c r="U132" i="2" s="1"/>
  <c r="Q132" i="2"/>
  <c r="R132" i="2"/>
  <c r="T132" i="2"/>
  <c r="L133" i="2"/>
  <c r="M133" i="2"/>
  <c r="S133" i="2" s="1"/>
  <c r="V133" i="2" s="1"/>
  <c r="N133" i="2"/>
  <c r="O133" i="2"/>
  <c r="P133" i="2"/>
  <c r="Q133" i="2"/>
  <c r="R133" i="2"/>
  <c r="U133" i="2"/>
  <c r="L134" i="2"/>
  <c r="M134" i="2"/>
  <c r="T134" i="2" s="1"/>
  <c r="N134" i="2"/>
  <c r="O134" i="2"/>
  <c r="P134" i="2"/>
  <c r="S134" i="2" s="1"/>
  <c r="Q134" i="2"/>
  <c r="R134" i="2"/>
  <c r="L135" i="2"/>
  <c r="M135" i="2"/>
  <c r="S135" i="2" s="1"/>
  <c r="N135" i="2"/>
  <c r="O135" i="2"/>
  <c r="P135" i="2"/>
  <c r="Q135" i="2"/>
  <c r="R135" i="2"/>
  <c r="V135" i="2" s="1"/>
  <c r="U135" i="2"/>
  <c r="L136" i="2"/>
  <c r="M136" i="2"/>
  <c r="S136" i="2" s="1"/>
  <c r="N136" i="2"/>
  <c r="O136" i="2"/>
  <c r="P136" i="2"/>
  <c r="Q136" i="2"/>
  <c r="R136" i="2"/>
  <c r="V136" i="2" s="1"/>
  <c r="T136" i="2"/>
  <c r="U136" i="2"/>
  <c r="L137" i="2"/>
  <c r="M137" i="2"/>
  <c r="N137" i="2"/>
  <c r="O137" i="2"/>
  <c r="P137" i="2"/>
  <c r="U137" i="2" s="1"/>
  <c r="Q137" i="2"/>
  <c r="R137" i="2"/>
  <c r="T137" i="2"/>
  <c r="L138" i="2"/>
  <c r="M138" i="2"/>
  <c r="S138" i="2" s="1"/>
  <c r="V138" i="2" s="1"/>
  <c r="N138" i="2"/>
  <c r="O138" i="2"/>
  <c r="P138" i="2"/>
  <c r="U138" i="2" s="1"/>
  <c r="Q138" i="2"/>
  <c r="R138" i="2"/>
  <c r="T138" i="2"/>
  <c r="L139" i="2"/>
  <c r="M139" i="2"/>
  <c r="N139" i="2"/>
  <c r="O139" i="2"/>
  <c r="P139" i="2"/>
  <c r="Q139" i="2"/>
  <c r="R139" i="2"/>
  <c r="S139" i="2"/>
  <c r="V139" i="2" s="1"/>
  <c r="T139" i="2"/>
  <c r="U139" i="2"/>
  <c r="L140" i="2"/>
  <c r="M140" i="2"/>
  <c r="N140" i="2"/>
  <c r="O140" i="2"/>
  <c r="P140" i="2"/>
  <c r="U140" i="2" s="1"/>
  <c r="Q140" i="2"/>
  <c r="R140" i="2"/>
  <c r="T140" i="2"/>
  <c r="L141" i="2"/>
  <c r="M141" i="2"/>
  <c r="T141" i="2" s="1"/>
  <c r="N141" i="2"/>
  <c r="O141" i="2"/>
  <c r="P141" i="2"/>
  <c r="Q141" i="2"/>
  <c r="R141" i="2"/>
  <c r="S141" i="2"/>
  <c r="V141" i="2" s="1"/>
  <c r="U141" i="2"/>
  <c r="L142" i="2"/>
  <c r="M142" i="2"/>
  <c r="T142" i="2" s="1"/>
  <c r="N142" i="2"/>
  <c r="O142" i="2"/>
  <c r="P142" i="2"/>
  <c r="S142" i="2" s="1"/>
  <c r="Q142" i="2"/>
  <c r="R142" i="2"/>
  <c r="V142" i="2" s="1"/>
  <c r="L143" i="2"/>
  <c r="M143" i="2"/>
  <c r="S143" i="2" s="1"/>
  <c r="N143" i="2"/>
  <c r="O143" i="2"/>
  <c r="P143" i="2"/>
  <c r="Q143" i="2"/>
  <c r="R143" i="2"/>
  <c r="U143" i="2"/>
  <c r="L144" i="2"/>
  <c r="M144" i="2"/>
  <c r="S144" i="2" s="1"/>
  <c r="N144" i="2"/>
  <c r="O144" i="2"/>
  <c r="P144" i="2"/>
  <c r="Q144" i="2"/>
  <c r="R144" i="2"/>
  <c r="T144" i="2"/>
  <c r="U144" i="2"/>
  <c r="L145" i="2"/>
  <c r="M145" i="2"/>
  <c r="N145" i="2"/>
  <c r="O145" i="2"/>
  <c r="P145" i="2"/>
  <c r="U145" i="2" s="1"/>
  <c r="Q145" i="2"/>
  <c r="R145" i="2"/>
  <c r="T145" i="2"/>
  <c r="L146" i="2"/>
  <c r="M146" i="2"/>
  <c r="S146" i="2" s="1"/>
  <c r="V146" i="2" s="1"/>
  <c r="N146" i="2"/>
  <c r="O146" i="2"/>
  <c r="P146" i="2"/>
  <c r="Q146" i="2"/>
  <c r="R146" i="2"/>
  <c r="T146" i="2"/>
  <c r="U146" i="2"/>
  <c r="L147" i="2"/>
  <c r="M147" i="2"/>
  <c r="N147" i="2"/>
  <c r="O147" i="2"/>
  <c r="P147" i="2"/>
  <c r="Q147" i="2"/>
  <c r="R147" i="2"/>
  <c r="S147" i="2"/>
  <c r="V147" i="2" s="1"/>
  <c r="T147" i="2"/>
  <c r="U147" i="2"/>
  <c r="L148" i="2"/>
  <c r="M148" i="2"/>
  <c r="N148" i="2"/>
  <c r="O148" i="2"/>
  <c r="P148" i="2"/>
  <c r="U148" i="2" s="1"/>
  <c r="Q148" i="2"/>
  <c r="R148" i="2"/>
  <c r="T148" i="2"/>
  <c r="L149" i="2"/>
  <c r="M149" i="2"/>
  <c r="S149" i="2" s="1"/>
  <c r="V149" i="2" s="1"/>
  <c r="N149" i="2"/>
  <c r="O149" i="2"/>
  <c r="P149" i="2"/>
  <c r="Q149" i="2"/>
  <c r="R149" i="2"/>
  <c r="U149" i="2"/>
  <c r="L150" i="2"/>
  <c r="M150" i="2"/>
  <c r="T150" i="2" s="1"/>
  <c r="N150" i="2"/>
  <c r="O150" i="2"/>
  <c r="P150" i="2"/>
  <c r="S150" i="2" s="1"/>
  <c r="Q150" i="2"/>
  <c r="R150" i="2"/>
  <c r="V150" i="2" s="1"/>
  <c r="L151" i="2"/>
  <c r="M151" i="2"/>
  <c r="S151" i="2" s="1"/>
  <c r="N151" i="2"/>
  <c r="O151" i="2"/>
  <c r="P151" i="2"/>
  <c r="Q151" i="2"/>
  <c r="R151" i="2"/>
  <c r="V151" i="2" s="1"/>
  <c r="U151" i="2"/>
  <c r="L152" i="2"/>
  <c r="M152" i="2"/>
  <c r="S152" i="2" s="1"/>
  <c r="N152" i="2"/>
  <c r="O152" i="2"/>
  <c r="P152" i="2"/>
  <c r="Q152" i="2"/>
  <c r="R152" i="2"/>
  <c r="V152" i="2" s="1"/>
  <c r="T152" i="2"/>
  <c r="U152" i="2"/>
  <c r="L153" i="2"/>
  <c r="M153" i="2"/>
  <c r="N153" i="2"/>
  <c r="O153" i="2"/>
  <c r="P153" i="2"/>
  <c r="U153" i="2" s="1"/>
  <c r="Q153" i="2"/>
  <c r="R153" i="2"/>
  <c r="V153" i="2" s="1"/>
  <c r="S153" i="2"/>
  <c r="T153" i="2"/>
  <c r="L154" i="2"/>
  <c r="M154" i="2"/>
  <c r="S154" i="2" s="1"/>
  <c r="V154" i="2" s="1"/>
  <c r="N154" i="2"/>
  <c r="O154" i="2"/>
  <c r="P154" i="2"/>
  <c r="U154" i="2" s="1"/>
  <c r="Q154" i="2"/>
  <c r="R154" i="2"/>
  <c r="T154" i="2"/>
  <c r="L155" i="2"/>
  <c r="M155" i="2"/>
  <c r="N155" i="2"/>
  <c r="O155" i="2"/>
  <c r="P155" i="2"/>
  <c r="Q155" i="2"/>
  <c r="R155" i="2"/>
  <c r="S155" i="2"/>
  <c r="V155" i="2" s="1"/>
  <c r="T155" i="2"/>
  <c r="U155" i="2"/>
  <c r="L156" i="2"/>
  <c r="M156" i="2"/>
  <c r="T156" i="2" s="1"/>
  <c r="N156" i="2"/>
  <c r="O156" i="2"/>
  <c r="P156" i="2"/>
  <c r="U156" i="2" s="1"/>
  <c r="Q156" i="2"/>
  <c r="R156" i="2"/>
  <c r="L157" i="2"/>
  <c r="M157" i="2"/>
  <c r="T157" i="2" s="1"/>
  <c r="N157" i="2"/>
  <c r="O157" i="2"/>
  <c r="P157" i="2"/>
  <c r="Q157" i="2"/>
  <c r="R157" i="2"/>
  <c r="S157" i="2"/>
  <c r="V157" i="2" s="1"/>
  <c r="U157" i="2"/>
  <c r="L158" i="2"/>
  <c r="M158" i="2"/>
  <c r="T158" i="2" s="1"/>
  <c r="N158" i="2"/>
  <c r="O158" i="2"/>
  <c r="P158" i="2"/>
  <c r="S158" i="2" s="1"/>
  <c r="Q158" i="2"/>
  <c r="R158" i="2"/>
  <c r="L159" i="2"/>
  <c r="M159" i="2"/>
  <c r="S159" i="2" s="1"/>
  <c r="N159" i="2"/>
  <c r="O159" i="2"/>
  <c r="P159" i="2"/>
  <c r="Q159" i="2"/>
  <c r="R159" i="2"/>
  <c r="U159" i="2"/>
  <c r="L160" i="2"/>
  <c r="M160" i="2"/>
  <c r="S160" i="2" s="1"/>
  <c r="N160" i="2"/>
  <c r="O160" i="2"/>
  <c r="P160" i="2"/>
  <c r="Q160" i="2"/>
  <c r="R160" i="2"/>
  <c r="T160" i="2"/>
  <c r="U160" i="2"/>
  <c r="L161" i="2"/>
  <c r="M161" i="2"/>
  <c r="N161" i="2"/>
  <c r="O161" i="2"/>
  <c r="P161" i="2"/>
  <c r="U161" i="2" s="1"/>
  <c r="Q161" i="2"/>
  <c r="R161" i="2"/>
  <c r="V161" i="2" s="1"/>
  <c r="S161" i="2"/>
  <c r="T161" i="2"/>
  <c r="L162" i="2"/>
  <c r="M162" i="2"/>
  <c r="S162" i="2" s="1"/>
  <c r="V162" i="2" s="1"/>
  <c r="N162" i="2"/>
  <c r="O162" i="2"/>
  <c r="P162" i="2"/>
  <c r="U162" i="2" s="1"/>
  <c r="Q162" i="2"/>
  <c r="R162" i="2"/>
  <c r="T162" i="2"/>
  <c r="L163" i="2"/>
  <c r="M163" i="2"/>
  <c r="N163" i="2"/>
  <c r="O163" i="2"/>
  <c r="P163" i="2"/>
  <c r="Q163" i="2"/>
  <c r="R163" i="2"/>
  <c r="S163" i="2"/>
  <c r="V163" i="2" s="1"/>
  <c r="T163" i="2"/>
  <c r="U163" i="2"/>
  <c r="L164" i="2"/>
  <c r="M164" i="2"/>
  <c r="T164" i="2" s="1"/>
  <c r="N164" i="2"/>
  <c r="O164" i="2"/>
  <c r="P164" i="2"/>
  <c r="U164" i="2" s="1"/>
  <c r="Q164" i="2"/>
  <c r="R164" i="2"/>
  <c r="L165" i="2"/>
  <c r="M165" i="2"/>
  <c r="T165" i="2" s="1"/>
  <c r="N165" i="2"/>
  <c r="O165" i="2"/>
  <c r="P165" i="2"/>
  <c r="Q165" i="2"/>
  <c r="R165" i="2"/>
  <c r="S165" i="2"/>
  <c r="V165" i="2" s="1"/>
  <c r="U165" i="2"/>
  <c r="L166" i="2"/>
  <c r="M166" i="2"/>
  <c r="T166" i="2" s="1"/>
  <c r="N166" i="2"/>
  <c r="O166" i="2"/>
  <c r="P166" i="2"/>
  <c r="S166" i="2" s="1"/>
  <c r="Q166" i="2"/>
  <c r="R166" i="2"/>
  <c r="V166" i="2" s="1"/>
  <c r="L167" i="2"/>
  <c r="M167" i="2"/>
  <c r="S167" i="2" s="1"/>
  <c r="N167" i="2"/>
  <c r="O167" i="2"/>
  <c r="P167" i="2"/>
  <c r="Q167" i="2"/>
  <c r="R167" i="2"/>
  <c r="U167" i="2"/>
  <c r="L168" i="2"/>
  <c r="M168" i="2"/>
  <c r="S168" i="2" s="1"/>
  <c r="N168" i="2"/>
  <c r="O168" i="2"/>
  <c r="P168" i="2"/>
  <c r="Q168" i="2"/>
  <c r="R168" i="2"/>
  <c r="T168" i="2"/>
  <c r="U168" i="2"/>
  <c r="L169" i="2"/>
  <c r="M169" i="2"/>
  <c r="N169" i="2"/>
  <c r="O169" i="2"/>
  <c r="P169" i="2"/>
  <c r="U169" i="2" s="1"/>
  <c r="Q169" i="2"/>
  <c r="R169" i="2"/>
  <c r="T169" i="2"/>
  <c r="L170" i="2"/>
  <c r="M170" i="2"/>
  <c r="S170" i="2" s="1"/>
  <c r="V170" i="2" s="1"/>
  <c r="N170" i="2"/>
  <c r="O170" i="2"/>
  <c r="P170" i="2"/>
  <c r="Q170" i="2"/>
  <c r="R170" i="2"/>
  <c r="T170" i="2"/>
  <c r="U170" i="2"/>
  <c r="L171" i="2"/>
  <c r="M171" i="2"/>
  <c r="N171" i="2"/>
  <c r="O171" i="2"/>
  <c r="P171" i="2"/>
  <c r="Q171" i="2"/>
  <c r="R171" i="2"/>
  <c r="S171" i="2"/>
  <c r="V171" i="2" s="1"/>
  <c r="T171" i="2"/>
  <c r="U171" i="2"/>
  <c r="L172" i="2"/>
  <c r="M172" i="2"/>
  <c r="N172" i="2"/>
  <c r="O172" i="2"/>
  <c r="P172" i="2"/>
  <c r="U172" i="2" s="1"/>
  <c r="Q172" i="2"/>
  <c r="R172" i="2"/>
  <c r="T172" i="2"/>
  <c r="L173" i="2"/>
  <c r="M173" i="2"/>
  <c r="T173" i="2" s="1"/>
  <c r="N173" i="2"/>
  <c r="O173" i="2"/>
  <c r="P173" i="2"/>
  <c r="Q173" i="2"/>
  <c r="R173" i="2"/>
  <c r="S173" i="2"/>
  <c r="V173" i="2" s="1"/>
  <c r="U173" i="2"/>
  <c r="L174" i="2"/>
  <c r="M174" i="2"/>
  <c r="T174" i="2" s="1"/>
  <c r="N174" i="2"/>
  <c r="O174" i="2"/>
  <c r="P174" i="2"/>
  <c r="S174" i="2" s="1"/>
  <c r="Q174" i="2"/>
  <c r="R174" i="2"/>
  <c r="L175" i="2"/>
  <c r="M175" i="2"/>
  <c r="S175" i="2" s="1"/>
  <c r="N175" i="2"/>
  <c r="O175" i="2"/>
  <c r="P175" i="2"/>
  <c r="Q175" i="2"/>
  <c r="R175" i="2"/>
  <c r="V175" i="2" s="1"/>
  <c r="U175" i="2"/>
  <c r="L176" i="2"/>
  <c r="M176" i="2"/>
  <c r="S176" i="2" s="1"/>
  <c r="N176" i="2"/>
  <c r="O176" i="2"/>
  <c r="P176" i="2"/>
  <c r="Q176" i="2"/>
  <c r="R176" i="2"/>
  <c r="V176" i="2" s="1"/>
  <c r="T176" i="2"/>
  <c r="U176" i="2"/>
  <c r="L177" i="2"/>
  <c r="M177" i="2"/>
  <c r="N177" i="2"/>
  <c r="O177" i="2"/>
  <c r="P177" i="2"/>
  <c r="U177" i="2" s="1"/>
  <c r="Q177" i="2"/>
  <c r="R177" i="2"/>
  <c r="T177" i="2"/>
  <c r="L178" i="2"/>
  <c r="M178" i="2"/>
  <c r="S178" i="2" s="1"/>
  <c r="V178" i="2" s="1"/>
  <c r="N178" i="2"/>
  <c r="O178" i="2"/>
  <c r="P178" i="2"/>
  <c r="Q178" i="2"/>
  <c r="R178" i="2"/>
  <c r="T178" i="2"/>
  <c r="U178" i="2"/>
  <c r="L179" i="2"/>
  <c r="M179" i="2"/>
  <c r="N179" i="2"/>
  <c r="O179" i="2"/>
  <c r="P179" i="2"/>
  <c r="Q179" i="2"/>
  <c r="R179" i="2"/>
  <c r="S179" i="2"/>
  <c r="V179" i="2" s="1"/>
  <c r="T179" i="2"/>
  <c r="U179" i="2"/>
  <c r="L180" i="2"/>
  <c r="M180" i="2"/>
  <c r="N180" i="2"/>
  <c r="O180" i="2"/>
  <c r="P180" i="2"/>
  <c r="U180" i="2" s="1"/>
  <c r="Q180" i="2"/>
  <c r="R180" i="2"/>
  <c r="T180" i="2"/>
  <c r="L181" i="2"/>
  <c r="M181" i="2"/>
  <c r="T181" i="2" s="1"/>
  <c r="N181" i="2"/>
  <c r="O181" i="2"/>
  <c r="P181" i="2"/>
  <c r="Q181" i="2"/>
  <c r="R181" i="2"/>
  <c r="S181" i="2"/>
  <c r="V181" i="2" s="1"/>
  <c r="U181" i="2"/>
  <c r="L182" i="2"/>
  <c r="M182" i="2"/>
  <c r="T182" i="2" s="1"/>
  <c r="N182" i="2"/>
  <c r="O182" i="2"/>
  <c r="P182" i="2"/>
  <c r="S182" i="2" s="1"/>
  <c r="Q182" i="2"/>
  <c r="R182" i="2"/>
  <c r="V182" i="2" s="1"/>
  <c r="L183" i="2"/>
  <c r="M183" i="2"/>
  <c r="S183" i="2" s="1"/>
  <c r="N183" i="2"/>
  <c r="O183" i="2"/>
  <c r="P183" i="2"/>
  <c r="Q183" i="2"/>
  <c r="R183" i="2"/>
  <c r="U183" i="2"/>
  <c r="L184" i="2"/>
  <c r="M184" i="2"/>
  <c r="S184" i="2" s="1"/>
  <c r="N184" i="2"/>
  <c r="O184" i="2"/>
  <c r="P184" i="2"/>
  <c r="Q184" i="2"/>
  <c r="R184" i="2"/>
  <c r="T184" i="2"/>
  <c r="U184" i="2"/>
  <c r="L185" i="2"/>
  <c r="M185" i="2"/>
  <c r="N185" i="2"/>
  <c r="O185" i="2"/>
  <c r="P185" i="2"/>
  <c r="U185" i="2" s="1"/>
  <c r="Q185" i="2"/>
  <c r="R185" i="2"/>
  <c r="T185" i="2"/>
  <c r="L186" i="2"/>
  <c r="M186" i="2"/>
  <c r="S186" i="2" s="1"/>
  <c r="V186" i="2" s="1"/>
  <c r="N186" i="2"/>
  <c r="O186" i="2"/>
  <c r="P186" i="2"/>
  <c r="Q186" i="2"/>
  <c r="R186" i="2"/>
  <c r="T186" i="2"/>
  <c r="U186" i="2"/>
  <c r="L187" i="2"/>
  <c r="M187" i="2"/>
  <c r="N187" i="2"/>
  <c r="O187" i="2"/>
  <c r="P187" i="2"/>
  <c r="Q187" i="2"/>
  <c r="R187" i="2"/>
  <c r="S187" i="2"/>
  <c r="V187" i="2" s="1"/>
  <c r="T187" i="2"/>
  <c r="U187" i="2"/>
  <c r="L188" i="2"/>
  <c r="M188" i="2"/>
  <c r="N188" i="2"/>
  <c r="O188" i="2"/>
  <c r="P188" i="2"/>
  <c r="U188" i="2" s="1"/>
  <c r="Q188" i="2"/>
  <c r="R188" i="2"/>
  <c r="T188" i="2"/>
  <c r="L189" i="2"/>
  <c r="M189" i="2"/>
  <c r="T189" i="2" s="1"/>
  <c r="N189" i="2"/>
  <c r="O189" i="2"/>
  <c r="P189" i="2"/>
  <c r="Q189" i="2"/>
  <c r="R189" i="2"/>
  <c r="S189" i="2"/>
  <c r="V189" i="2" s="1"/>
  <c r="U189" i="2"/>
  <c r="L190" i="2"/>
  <c r="M190" i="2"/>
  <c r="T190" i="2" s="1"/>
  <c r="N190" i="2"/>
  <c r="O190" i="2"/>
  <c r="P190" i="2"/>
  <c r="S190" i="2" s="1"/>
  <c r="Q190" i="2"/>
  <c r="R190" i="2"/>
  <c r="L191" i="2"/>
  <c r="M191" i="2"/>
  <c r="S191" i="2" s="1"/>
  <c r="N191" i="2"/>
  <c r="O191" i="2"/>
  <c r="P191" i="2"/>
  <c r="Q191" i="2"/>
  <c r="R191" i="2"/>
  <c r="V191" i="2" s="1"/>
  <c r="U191" i="2"/>
  <c r="L192" i="2"/>
  <c r="M192" i="2"/>
  <c r="S192" i="2" s="1"/>
  <c r="N192" i="2"/>
  <c r="O192" i="2"/>
  <c r="P192" i="2"/>
  <c r="Q192" i="2"/>
  <c r="R192" i="2"/>
  <c r="V192" i="2" s="1"/>
  <c r="T192" i="2"/>
  <c r="U192" i="2"/>
  <c r="L193" i="2"/>
  <c r="M193" i="2"/>
  <c r="N193" i="2"/>
  <c r="O193" i="2"/>
  <c r="P193" i="2"/>
  <c r="U193" i="2" s="1"/>
  <c r="Q193" i="2"/>
  <c r="R193" i="2"/>
  <c r="T193" i="2"/>
  <c r="L4" i="2"/>
  <c r="M4" i="2"/>
  <c r="N4" i="2"/>
  <c r="O4" i="2"/>
  <c r="P4" i="2"/>
  <c r="U4" i="2" s="1"/>
  <c r="Q4" i="2"/>
  <c r="R4" i="2"/>
  <c r="V4" i="2" s="1"/>
  <c r="S4" i="2"/>
  <c r="T4" i="2"/>
  <c r="L5" i="2"/>
  <c r="M5" i="2"/>
  <c r="S5" i="2" s="1"/>
  <c r="V5" i="2" s="1"/>
  <c r="N5" i="2"/>
  <c r="O5" i="2"/>
  <c r="P5" i="2"/>
  <c r="U5" i="2" s="1"/>
  <c r="Q5" i="2"/>
  <c r="R5" i="2"/>
  <c r="L6" i="2"/>
  <c r="M6" i="2"/>
  <c r="S6" i="2" s="1"/>
  <c r="N6" i="2"/>
  <c r="O6" i="2"/>
  <c r="P6" i="2"/>
  <c r="Q6" i="2"/>
  <c r="R6" i="2"/>
  <c r="V6" i="2" s="1"/>
  <c r="U6" i="2"/>
  <c r="L7" i="2"/>
  <c r="M7" i="2"/>
  <c r="N7" i="2"/>
  <c r="O7" i="2"/>
  <c r="P7" i="2"/>
  <c r="S7" i="2" s="1"/>
  <c r="Q7" i="2"/>
  <c r="R7" i="2"/>
  <c r="V7" i="2" s="1"/>
  <c r="T7" i="2"/>
  <c r="L8" i="2"/>
  <c r="M8" i="2"/>
  <c r="S8" i="2" s="1"/>
  <c r="V8" i="2" s="1"/>
  <c r="N8" i="2"/>
  <c r="O8" i="2"/>
  <c r="P8" i="2"/>
  <c r="Q8" i="2"/>
  <c r="R8" i="2"/>
  <c r="U8" i="2"/>
  <c r="L9" i="2"/>
  <c r="M9" i="2"/>
  <c r="N9" i="2"/>
  <c r="O9" i="2"/>
  <c r="P9" i="2"/>
  <c r="U9" i="2" s="1"/>
  <c r="Q9" i="2"/>
  <c r="R9" i="2"/>
  <c r="T9" i="2"/>
  <c r="L10" i="2"/>
  <c r="M10" i="2"/>
  <c r="S10" i="2" s="1"/>
  <c r="V10" i="2" s="1"/>
  <c r="N10" i="2"/>
  <c r="O10" i="2"/>
  <c r="P10" i="2"/>
  <c r="Q10" i="2"/>
  <c r="R10" i="2"/>
  <c r="U10" i="2"/>
  <c r="L11" i="2"/>
  <c r="M11" i="2"/>
  <c r="N11" i="2"/>
  <c r="O11" i="2"/>
  <c r="P11" i="2"/>
  <c r="Q11" i="2"/>
  <c r="R11" i="2"/>
  <c r="S11" i="2"/>
  <c r="T11" i="2"/>
  <c r="U11" i="2"/>
  <c r="V11" i="2"/>
  <c r="L12" i="2"/>
  <c r="M12" i="2"/>
  <c r="T12" i="2" s="1"/>
  <c r="N12" i="2"/>
  <c r="O12" i="2"/>
  <c r="P12" i="2"/>
  <c r="U12" i="2" s="1"/>
  <c r="Q12" i="2"/>
  <c r="R12" i="2"/>
  <c r="V12" i="2" s="1"/>
  <c r="S12" i="2"/>
  <c r="L13" i="2"/>
  <c r="M13" i="2"/>
  <c r="S13" i="2" s="1"/>
  <c r="V13" i="2" s="1"/>
  <c r="N13" i="2"/>
  <c r="O13" i="2"/>
  <c r="P13" i="2"/>
  <c r="U13" i="2" s="1"/>
  <c r="Q13" i="2"/>
  <c r="R13" i="2"/>
  <c r="L14" i="2"/>
  <c r="M14" i="2"/>
  <c r="S14" i="2" s="1"/>
  <c r="N14" i="2"/>
  <c r="O14" i="2"/>
  <c r="P14" i="2"/>
  <c r="Q14" i="2"/>
  <c r="R14" i="2"/>
  <c r="U14" i="2"/>
  <c r="L15" i="2"/>
  <c r="M15" i="2"/>
  <c r="N15" i="2"/>
  <c r="O15" i="2"/>
  <c r="P15" i="2"/>
  <c r="S15" i="2" s="1"/>
  <c r="Q15" i="2"/>
  <c r="R15" i="2"/>
  <c r="T15" i="2"/>
  <c r="L16" i="2"/>
  <c r="M16" i="2"/>
  <c r="S16" i="2" s="1"/>
  <c r="V16" i="2" s="1"/>
  <c r="N16" i="2"/>
  <c r="O16" i="2"/>
  <c r="P16" i="2"/>
  <c r="Q16" i="2"/>
  <c r="R16" i="2"/>
  <c r="T16" i="2"/>
  <c r="U16" i="2"/>
  <c r="L17" i="2"/>
  <c r="M17" i="2"/>
  <c r="N17" i="2"/>
  <c r="O17" i="2"/>
  <c r="P17" i="2"/>
  <c r="U17" i="2" s="1"/>
  <c r="Q17" i="2"/>
  <c r="R17" i="2"/>
  <c r="T17" i="2"/>
  <c r="L18" i="2"/>
  <c r="M18" i="2"/>
  <c r="S18" i="2" s="1"/>
  <c r="V18" i="2" s="1"/>
  <c r="N18" i="2"/>
  <c r="O18" i="2"/>
  <c r="P18" i="2"/>
  <c r="Q18" i="2"/>
  <c r="R18" i="2"/>
  <c r="U18" i="2"/>
  <c r="L19" i="2"/>
  <c r="M19" i="2"/>
  <c r="N19" i="2"/>
  <c r="O19" i="2"/>
  <c r="P19" i="2"/>
  <c r="Q19" i="2"/>
  <c r="R19" i="2"/>
  <c r="S19" i="2"/>
  <c r="T19" i="2"/>
  <c r="U19" i="2"/>
  <c r="V19" i="2"/>
  <c r="L20" i="2"/>
  <c r="M20" i="2"/>
  <c r="N20" i="2"/>
  <c r="O20" i="2"/>
  <c r="P20" i="2"/>
  <c r="U20" i="2" s="1"/>
  <c r="Q20" i="2"/>
  <c r="R20" i="2"/>
  <c r="V20" i="2" s="1"/>
  <c r="S20" i="2"/>
  <c r="T20" i="2"/>
  <c r="L21" i="2"/>
  <c r="M21" i="2"/>
  <c r="S21" i="2" s="1"/>
  <c r="V21" i="2" s="1"/>
  <c r="N21" i="2"/>
  <c r="O21" i="2"/>
  <c r="P21" i="2"/>
  <c r="U21" i="2" s="1"/>
  <c r="Q21" i="2"/>
  <c r="R21" i="2"/>
  <c r="L22" i="2"/>
  <c r="M22" i="2"/>
  <c r="S22" i="2" s="1"/>
  <c r="N22" i="2"/>
  <c r="O22" i="2"/>
  <c r="P22" i="2"/>
  <c r="Q22" i="2"/>
  <c r="R22" i="2"/>
  <c r="V22" i="2" s="1"/>
  <c r="U22" i="2"/>
  <c r="L23" i="2"/>
  <c r="M23" i="2"/>
  <c r="N23" i="2"/>
  <c r="O23" i="2"/>
  <c r="P23" i="2"/>
  <c r="S23" i="2" s="1"/>
  <c r="Q23" i="2"/>
  <c r="R23" i="2"/>
  <c r="V23" i="2" s="1"/>
  <c r="T23" i="2"/>
  <c r="L24" i="2"/>
  <c r="M24" i="2"/>
  <c r="S24" i="2" s="1"/>
  <c r="V24" i="2" s="1"/>
  <c r="N24" i="2"/>
  <c r="O24" i="2"/>
  <c r="P24" i="2"/>
  <c r="Q24" i="2"/>
  <c r="R24" i="2"/>
  <c r="T24" i="2"/>
  <c r="U24" i="2"/>
  <c r="L25" i="2"/>
  <c r="M25" i="2"/>
  <c r="N25" i="2"/>
  <c r="O25" i="2"/>
  <c r="P25" i="2"/>
  <c r="U25" i="2" s="1"/>
  <c r="Q25" i="2"/>
  <c r="R25" i="2"/>
  <c r="T25" i="2"/>
  <c r="L26" i="2"/>
  <c r="M26" i="2"/>
  <c r="S26" i="2" s="1"/>
  <c r="V26" i="2" s="1"/>
  <c r="N26" i="2"/>
  <c r="O26" i="2"/>
  <c r="P26" i="2"/>
  <c r="Q26" i="2"/>
  <c r="R26" i="2"/>
  <c r="U26" i="2"/>
  <c r="L27" i="2"/>
  <c r="M27" i="2"/>
  <c r="N27" i="2"/>
  <c r="O27" i="2"/>
  <c r="P27" i="2"/>
  <c r="Q27" i="2"/>
  <c r="R27" i="2"/>
  <c r="S27" i="2"/>
  <c r="T27" i="2"/>
  <c r="U27" i="2"/>
  <c r="V27" i="2"/>
  <c r="Y27" i="38"/>
  <c r="X27" i="38"/>
  <c r="L1" i="38"/>
  <c r="R3" i="38" s="1"/>
  <c r="Y27" i="37"/>
  <c r="X27" i="37"/>
  <c r="AG8" i="37"/>
  <c r="AG9" i="37" s="1"/>
  <c r="AB20" i="37" s="1"/>
  <c r="O3" i="37"/>
  <c r="AB3" i="37" s="1"/>
  <c r="N3" i="37"/>
  <c r="AG12" i="37" s="1"/>
  <c r="M3" i="37"/>
  <c r="AA8" i="37" s="1"/>
  <c r="AA9" i="37" s="1"/>
  <c r="L3" i="37"/>
  <c r="AA3" i="37" s="1"/>
  <c r="AA4" i="37" s="1"/>
  <c r="L1" i="37"/>
  <c r="R3" i="37" s="1"/>
  <c r="Y27" i="36"/>
  <c r="X27" i="36"/>
  <c r="M3" i="36"/>
  <c r="L1" i="36"/>
  <c r="R3" i="36" s="1"/>
  <c r="Y27" i="35"/>
  <c r="X27" i="35"/>
  <c r="L1" i="35"/>
  <c r="R3" i="35" s="1"/>
  <c r="Y27" i="34"/>
  <c r="X27" i="34"/>
  <c r="L1" i="34"/>
  <c r="R3" i="34" s="1"/>
  <c r="Y27" i="33"/>
  <c r="X27" i="33"/>
  <c r="L3" i="33"/>
  <c r="L1" i="33"/>
  <c r="R3" i="33" s="1"/>
  <c r="Y27" i="31"/>
  <c r="X27" i="31"/>
  <c r="L1" i="31"/>
  <c r="R3" i="31" s="1"/>
  <c r="Y27" i="30"/>
  <c r="X27" i="30"/>
  <c r="O3" i="30"/>
  <c r="N3" i="30"/>
  <c r="M3" i="30"/>
  <c r="L3" i="30"/>
  <c r="L1" i="30"/>
  <c r="R3" i="30" s="1"/>
  <c r="Y27" i="29"/>
  <c r="X27" i="29"/>
  <c r="O3" i="29"/>
  <c r="N3" i="29"/>
  <c r="M3" i="29"/>
  <c r="L3" i="29"/>
  <c r="L1" i="29"/>
  <c r="R3" i="29" s="1"/>
  <c r="Y27" i="28"/>
  <c r="X27" i="28"/>
  <c r="O3" i="28"/>
  <c r="N3" i="28"/>
  <c r="M3" i="28"/>
  <c r="L3" i="28"/>
  <c r="L1" i="28"/>
  <c r="R3" i="28" s="1"/>
  <c r="Y27" i="27"/>
  <c r="X27" i="27"/>
  <c r="O3" i="27"/>
  <c r="N3" i="27"/>
  <c r="M3" i="27"/>
  <c r="L3" i="27"/>
  <c r="L1" i="27"/>
  <c r="R3" i="27" s="1"/>
  <c r="Y27" i="26"/>
  <c r="X27" i="26"/>
  <c r="L1" i="26"/>
  <c r="R3" i="26" s="1"/>
  <c r="Y27" i="25"/>
  <c r="X27" i="25"/>
  <c r="O3" i="25"/>
  <c r="AB3" i="25" s="1"/>
  <c r="N3" i="25"/>
  <c r="AG12" i="25" s="1"/>
  <c r="M3" i="25"/>
  <c r="AA8" i="25" s="1"/>
  <c r="AA9" i="25" s="1"/>
  <c r="L3" i="25"/>
  <c r="AA3" i="25" s="1"/>
  <c r="AA4" i="25" s="1"/>
  <c r="L1" i="25"/>
  <c r="R3" i="25" s="1"/>
  <c r="Y27" i="24"/>
  <c r="X27" i="24"/>
  <c r="M3" i="24"/>
  <c r="L1" i="24"/>
  <c r="R3" i="24" s="1"/>
  <c r="Y27" i="23"/>
  <c r="X27" i="23"/>
  <c r="L1" i="23"/>
  <c r="R3" i="23" s="1"/>
  <c r="Y27" i="22"/>
  <c r="X27" i="22"/>
  <c r="L1" i="22"/>
  <c r="R3" i="22" s="1"/>
  <c r="Y27" i="21"/>
  <c r="X27" i="21"/>
  <c r="L1" i="21"/>
  <c r="Y27" i="20"/>
  <c r="X27" i="20"/>
  <c r="T3" i="20"/>
  <c r="O3" i="20"/>
  <c r="N3" i="20"/>
  <c r="M3" i="20"/>
  <c r="L3" i="20"/>
  <c r="L1" i="20"/>
  <c r="R3" i="20" s="1"/>
  <c r="Y27" i="19"/>
  <c r="X27" i="19"/>
  <c r="O3" i="19"/>
  <c r="N3" i="19"/>
  <c r="M3" i="19"/>
  <c r="L3" i="19"/>
  <c r="L1" i="19"/>
  <c r="R3" i="19" s="1"/>
  <c r="Y27" i="18"/>
  <c r="X27" i="18"/>
  <c r="T3" i="18"/>
  <c r="R3" i="18"/>
  <c r="O3" i="18"/>
  <c r="N3" i="18"/>
  <c r="M3" i="18"/>
  <c r="L3" i="18"/>
  <c r="L1" i="18"/>
  <c r="Q3" i="18" s="1"/>
  <c r="Y27" i="17"/>
  <c r="X27" i="17"/>
  <c r="L3" i="17"/>
  <c r="L1" i="17"/>
  <c r="R3" i="17" s="1"/>
  <c r="Y27" i="16"/>
  <c r="X27" i="16"/>
  <c r="T3" i="16"/>
  <c r="O3" i="16"/>
  <c r="N3" i="16"/>
  <c r="M3" i="16"/>
  <c r="L3" i="16"/>
  <c r="L1" i="16"/>
  <c r="R3" i="16" s="1"/>
  <c r="Y27" i="15"/>
  <c r="X27" i="15"/>
  <c r="L1" i="15"/>
  <c r="R3" i="15" s="1"/>
  <c r="Y27" i="14"/>
  <c r="X27" i="14"/>
  <c r="L1" i="14"/>
  <c r="R3" i="14" s="1"/>
  <c r="Y27" i="13"/>
  <c r="X27" i="13"/>
  <c r="O3" i="13"/>
  <c r="N3" i="13"/>
  <c r="M3" i="13"/>
  <c r="L3" i="13"/>
  <c r="L1" i="13"/>
  <c r="R3" i="13" s="1"/>
  <c r="Y27" i="12"/>
  <c r="X27" i="12"/>
  <c r="L1" i="12"/>
  <c r="Y27" i="11"/>
  <c r="X27" i="11"/>
  <c r="O3" i="11"/>
  <c r="AB3" i="11" s="1"/>
  <c r="N3" i="11"/>
  <c r="AG12" i="11" s="1"/>
  <c r="L3" i="11"/>
  <c r="AA3" i="11" s="1"/>
  <c r="AA4" i="11" s="1"/>
  <c r="L1" i="11"/>
  <c r="R3" i="11" s="1"/>
  <c r="Y27" i="10"/>
  <c r="X27" i="10"/>
  <c r="AD3" i="10"/>
  <c r="AD4" i="10" s="1"/>
  <c r="T3" i="10"/>
  <c r="O3" i="10"/>
  <c r="AB3" i="10" s="1"/>
  <c r="N3" i="10"/>
  <c r="AG12" i="10" s="1"/>
  <c r="M3" i="10"/>
  <c r="AA8" i="10" s="1"/>
  <c r="AA9" i="10" s="1"/>
  <c r="L3" i="10"/>
  <c r="AA3" i="10" s="1"/>
  <c r="AA4" i="10" s="1"/>
  <c r="L1" i="10"/>
  <c r="R3" i="10" s="1"/>
  <c r="Y27" i="9"/>
  <c r="X27" i="9"/>
  <c r="O3" i="9"/>
  <c r="N3" i="9"/>
  <c r="AG12" i="9" s="1"/>
  <c r="M3" i="9"/>
  <c r="AA8" i="9" s="1"/>
  <c r="AA9" i="9" s="1"/>
  <c r="L3" i="9"/>
  <c r="AA3" i="9" s="1"/>
  <c r="AA4" i="9" s="1"/>
  <c r="L1" i="9"/>
  <c r="R3" i="9" s="1"/>
  <c r="Y27" i="8"/>
  <c r="X27" i="8"/>
  <c r="Y8" i="8"/>
  <c r="Y9" i="8" s="1"/>
  <c r="AG3" i="8"/>
  <c r="AG4" i="8" s="1"/>
  <c r="Y3" i="8"/>
  <c r="Y12" i="8" s="1"/>
  <c r="O3" i="8"/>
  <c r="AB3" i="8" s="1"/>
  <c r="N3" i="8"/>
  <c r="AG12" i="8" s="1"/>
  <c r="M3" i="8"/>
  <c r="AA8" i="8" s="1"/>
  <c r="AA9" i="8" s="1"/>
  <c r="L3" i="8"/>
  <c r="AA3" i="8" s="1"/>
  <c r="AA4" i="8" s="1"/>
  <c r="L1" i="8"/>
  <c r="R3" i="8" s="1"/>
  <c r="Y27" i="7"/>
  <c r="X27" i="7"/>
  <c r="T3" i="7"/>
  <c r="O3" i="7"/>
  <c r="N3" i="7"/>
  <c r="AG12" i="7" s="1"/>
  <c r="M3" i="7"/>
  <c r="AA8" i="7" s="1"/>
  <c r="AA9" i="7" s="1"/>
  <c r="L3" i="7"/>
  <c r="AA3" i="7" s="1"/>
  <c r="AA4" i="7" s="1"/>
  <c r="L1" i="7"/>
  <c r="R3" i="7" s="1"/>
  <c r="Y27" i="6"/>
  <c r="X27" i="6"/>
  <c r="O3" i="6"/>
  <c r="N3" i="6"/>
  <c r="M3" i="6"/>
  <c r="L3" i="6"/>
  <c r="L1" i="6"/>
  <c r="R3" i="6" s="1"/>
  <c r="Y27" i="5"/>
  <c r="X27" i="5"/>
  <c r="O3" i="5"/>
  <c r="N3" i="5"/>
  <c r="AG12" i="5" s="1"/>
  <c r="L3" i="5"/>
  <c r="AA3" i="5" s="1"/>
  <c r="AA4" i="5" s="1"/>
  <c r="L1" i="5"/>
  <c r="R3" i="5" s="1"/>
  <c r="Y27" i="4"/>
  <c r="X27" i="4"/>
  <c r="L1" i="4"/>
  <c r="R3" i="4" s="1"/>
  <c r="Y27" i="3"/>
  <c r="X27" i="3"/>
  <c r="O3" i="3"/>
  <c r="N3" i="3"/>
  <c r="M3" i="3"/>
  <c r="L3" i="3"/>
  <c r="L1" i="3"/>
  <c r="R3" i="3" s="1"/>
  <c r="Y27" i="2"/>
  <c r="X27" i="2"/>
  <c r="L1" i="2"/>
  <c r="R3" i="2" s="1"/>
  <c r="L48" i="1"/>
  <c r="M48" i="1"/>
  <c r="N48" i="1"/>
  <c r="O48" i="1"/>
  <c r="P48" i="1"/>
  <c r="U48" i="1" s="1"/>
  <c r="Q48" i="1"/>
  <c r="R48" i="1"/>
  <c r="T48" i="1"/>
  <c r="L49" i="1"/>
  <c r="M49" i="1"/>
  <c r="N49" i="1"/>
  <c r="O49" i="1"/>
  <c r="P49" i="1"/>
  <c r="Q49" i="1"/>
  <c r="R49" i="1"/>
  <c r="S49" i="1"/>
  <c r="V49" i="1" s="1"/>
  <c r="T49" i="1"/>
  <c r="U49" i="1"/>
  <c r="L50" i="1"/>
  <c r="M50" i="1"/>
  <c r="T50" i="1" s="1"/>
  <c r="N50" i="1"/>
  <c r="O50" i="1"/>
  <c r="P50" i="1"/>
  <c r="S50" i="1" s="1"/>
  <c r="Q50" i="1"/>
  <c r="R50" i="1"/>
  <c r="L51" i="1"/>
  <c r="M51" i="1"/>
  <c r="S51" i="1" s="1"/>
  <c r="V51" i="1" s="1"/>
  <c r="N51" i="1"/>
  <c r="O51" i="1"/>
  <c r="P51" i="1"/>
  <c r="Q51" i="1"/>
  <c r="R51" i="1"/>
  <c r="U51" i="1"/>
  <c r="L52" i="1"/>
  <c r="M52" i="1"/>
  <c r="N52" i="1"/>
  <c r="O52" i="1"/>
  <c r="P52" i="1"/>
  <c r="Q52" i="1"/>
  <c r="R52" i="1"/>
  <c r="V52" i="1" s="1"/>
  <c r="S52" i="1"/>
  <c r="T52" i="1"/>
  <c r="U52" i="1"/>
  <c r="L53" i="1"/>
  <c r="M53" i="1"/>
  <c r="N53" i="1"/>
  <c r="O53" i="1"/>
  <c r="P53" i="1"/>
  <c r="U53" i="1" s="1"/>
  <c r="Q53" i="1"/>
  <c r="R53" i="1"/>
  <c r="T53" i="1"/>
  <c r="L54" i="1"/>
  <c r="M54" i="1"/>
  <c r="S54" i="1" s="1"/>
  <c r="V54" i="1" s="1"/>
  <c r="N54" i="1"/>
  <c r="O54" i="1"/>
  <c r="P54" i="1"/>
  <c r="Q54" i="1"/>
  <c r="R54" i="1"/>
  <c r="U54" i="1"/>
  <c r="L55" i="1"/>
  <c r="M55" i="1"/>
  <c r="N55" i="1"/>
  <c r="O55" i="1"/>
  <c r="P55" i="1"/>
  <c r="Q55" i="1"/>
  <c r="R55" i="1"/>
  <c r="V55" i="1" s="1"/>
  <c r="S55" i="1"/>
  <c r="T55" i="1"/>
  <c r="U55" i="1"/>
  <c r="L56" i="1"/>
  <c r="M56" i="1"/>
  <c r="N56" i="1"/>
  <c r="O56" i="1"/>
  <c r="P56" i="1"/>
  <c r="U56" i="1" s="1"/>
  <c r="Q56" i="1"/>
  <c r="R56" i="1"/>
  <c r="T56" i="1"/>
  <c r="L57" i="1"/>
  <c r="M57" i="1"/>
  <c r="N57" i="1"/>
  <c r="O57" i="1"/>
  <c r="P57" i="1"/>
  <c r="Q57" i="1"/>
  <c r="R57" i="1"/>
  <c r="S57" i="1"/>
  <c r="V57" i="1" s="1"/>
  <c r="T57" i="1"/>
  <c r="U57" i="1"/>
  <c r="L58" i="1"/>
  <c r="M58" i="1"/>
  <c r="T58" i="1" s="1"/>
  <c r="N58" i="1"/>
  <c r="O58" i="1"/>
  <c r="P58" i="1"/>
  <c r="S58" i="1" s="1"/>
  <c r="Q58" i="1"/>
  <c r="R58" i="1"/>
  <c r="L59" i="1"/>
  <c r="M59" i="1"/>
  <c r="S59" i="1" s="1"/>
  <c r="V59" i="1" s="1"/>
  <c r="N59" i="1"/>
  <c r="O59" i="1"/>
  <c r="P59" i="1"/>
  <c r="Q59" i="1"/>
  <c r="R59" i="1"/>
  <c r="U59" i="1"/>
  <c r="L60" i="1"/>
  <c r="M60" i="1"/>
  <c r="N60" i="1"/>
  <c r="O60" i="1"/>
  <c r="P60" i="1"/>
  <c r="Q60" i="1"/>
  <c r="R60" i="1"/>
  <c r="V60" i="1" s="1"/>
  <c r="S60" i="1"/>
  <c r="T60" i="1"/>
  <c r="U60" i="1"/>
  <c r="L61" i="1"/>
  <c r="M61" i="1"/>
  <c r="N61" i="1"/>
  <c r="O61" i="1"/>
  <c r="P61" i="1"/>
  <c r="U61" i="1" s="1"/>
  <c r="Q61" i="1"/>
  <c r="R61" i="1"/>
  <c r="T61" i="1"/>
  <c r="L62" i="1"/>
  <c r="M62" i="1"/>
  <c r="S62" i="1" s="1"/>
  <c r="V62" i="1" s="1"/>
  <c r="N62" i="1"/>
  <c r="O62" i="1"/>
  <c r="P62" i="1"/>
  <c r="Q62" i="1"/>
  <c r="R62" i="1"/>
  <c r="U62" i="1"/>
  <c r="L63" i="1"/>
  <c r="M63" i="1"/>
  <c r="N63" i="1"/>
  <c r="O63" i="1"/>
  <c r="P63" i="1"/>
  <c r="Q63" i="1"/>
  <c r="R63" i="1"/>
  <c r="V63" i="1" s="1"/>
  <c r="S63" i="1"/>
  <c r="T63" i="1"/>
  <c r="U63" i="1"/>
  <c r="L64" i="1"/>
  <c r="M64" i="1"/>
  <c r="N64" i="1"/>
  <c r="O64" i="1"/>
  <c r="P64" i="1"/>
  <c r="U64" i="1" s="1"/>
  <c r="Q64" i="1"/>
  <c r="R64" i="1"/>
  <c r="T64" i="1"/>
  <c r="L65" i="1"/>
  <c r="M65" i="1"/>
  <c r="N65" i="1"/>
  <c r="O65" i="1"/>
  <c r="P65" i="1"/>
  <c r="Q65" i="1"/>
  <c r="R65" i="1"/>
  <c r="S65" i="1"/>
  <c r="V65" i="1" s="1"/>
  <c r="T65" i="1"/>
  <c r="U65" i="1"/>
  <c r="L66" i="1"/>
  <c r="M66" i="1"/>
  <c r="T66" i="1" s="1"/>
  <c r="N66" i="1"/>
  <c r="O66" i="1"/>
  <c r="P66" i="1"/>
  <c r="S66" i="1" s="1"/>
  <c r="Q66" i="1"/>
  <c r="R66" i="1"/>
  <c r="V66" i="1" s="1"/>
  <c r="L67" i="1"/>
  <c r="M67" i="1"/>
  <c r="S67" i="1" s="1"/>
  <c r="V67" i="1" s="1"/>
  <c r="N67" i="1"/>
  <c r="O67" i="1"/>
  <c r="P67" i="1"/>
  <c r="Q67" i="1"/>
  <c r="R67" i="1"/>
  <c r="U67" i="1"/>
  <c r="L68" i="1"/>
  <c r="M68" i="1"/>
  <c r="N68" i="1"/>
  <c r="O68" i="1"/>
  <c r="P68" i="1"/>
  <c r="Q68" i="1"/>
  <c r="R68" i="1"/>
  <c r="V68" i="1" s="1"/>
  <c r="S68" i="1"/>
  <c r="T68" i="1"/>
  <c r="U68" i="1"/>
  <c r="L69" i="1"/>
  <c r="M69" i="1"/>
  <c r="N69" i="1"/>
  <c r="O69" i="1"/>
  <c r="P69" i="1"/>
  <c r="U69" i="1" s="1"/>
  <c r="Q69" i="1"/>
  <c r="R69" i="1"/>
  <c r="T69" i="1"/>
  <c r="L70" i="1"/>
  <c r="M70" i="1"/>
  <c r="S70" i="1" s="1"/>
  <c r="V70" i="1" s="1"/>
  <c r="N70" i="1"/>
  <c r="O70" i="1"/>
  <c r="P70" i="1"/>
  <c r="Q70" i="1"/>
  <c r="R70" i="1"/>
  <c r="U70" i="1"/>
  <c r="L71" i="1"/>
  <c r="M71" i="1"/>
  <c r="N71" i="1"/>
  <c r="O71" i="1"/>
  <c r="P71" i="1"/>
  <c r="Q71" i="1"/>
  <c r="R71" i="1"/>
  <c r="V71" i="1" s="1"/>
  <c r="S71" i="1"/>
  <c r="T71" i="1"/>
  <c r="U71" i="1"/>
  <c r="L72" i="1"/>
  <c r="M72" i="1"/>
  <c r="N72" i="1"/>
  <c r="O72" i="1"/>
  <c r="P72" i="1"/>
  <c r="U72" i="1" s="1"/>
  <c r="Q72" i="1"/>
  <c r="R72" i="1"/>
  <c r="T72" i="1"/>
  <c r="L73" i="1"/>
  <c r="M73" i="1"/>
  <c r="N73" i="1"/>
  <c r="O73" i="1"/>
  <c r="P73" i="1"/>
  <c r="Q73" i="1"/>
  <c r="R73" i="1"/>
  <c r="S73" i="1"/>
  <c r="T73" i="1"/>
  <c r="U73" i="1"/>
  <c r="V73" i="1"/>
  <c r="L74" i="1"/>
  <c r="M74" i="1"/>
  <c r="T74" i="1" s="1"/>
  <c r="N74" i="1"/>
  <c r="O74" i="1"/>
  <c r="P74" i="1"/>
  <c r="U74" i="1" s="1"/>
  <c r="Q74" i="1"/>
  <c r="R74" i="1"/>
  <c r="V74" i="1" s="1"/>
  <c r="S74" i="1"/>
  <c r="L75" i="1"/>
  <c r="M75" i="1"/>
  <c r="S75" i="1" s="1"/>
  <c r="V75" i="1" s="1"/>
  <c r="N75" i="1"/>
  <c r="O75" i="1"/>
  <c r="P75" i="1"/>
  <c r="U75" i="1" s="1"/>
  <c r="Q75" i="1"/>
  <c r="R75" i="1"/>
  <c r="L76" i="1"/>
  <c r="M76" i="1"/>
  <c r="N76" i="1"/>
  <c r="O76" i="1"/>
  <c r="P76" i="1"/>
  <c r="Q76" i="1"/>
  <c r="R76" i="1"/>
  <c r="V76" i="1" s="1"/>
  <c r="S76" i="1"/>
  <c r="T76" i="1"/>
  <c r="U76" i="1"/>
  <c r="L77" i="1"/>
  <c r="M77" i="1"/>
  <c r="N77" i="1"/>
  <c r="O77" i="1"/>
  <c r="P77" i="1"/>
  <c r="U77" i="1" s="1"/>
  <c r="Q77" i="1"/>
  <c r="R77" i="1"/>
  <c r="T77" i="1"/>
  <c r="L78" i="1"/>
  <c r="M78" i="1"/>
  <c r="S78" i="1" s="1"/>
  <c r="V78" i="1" s="1"/>
  <c r="N78" i="1"/>
  <c r="O78" i="1"/>
  <c r="P78" i="1"/>
  <c r="Q78" i="1"/>
  <c r="R78" i="1"/>
  <c r="U78" i="1"/>
  <c r="L79" i="1"/>
  <c r="M79" i="1"/>
  <c r="N79" i="1"/>
  <c r="O79" i="1"/>
  <c r="P79" i="1"/>
  <c r="Q79" i="1"/>
  <c r="R79" i="1"/>
  <c r="V79" i="1" s="1"/>
  <c r="S79" i="1"/>
  <c r="T79" i="1"/>
  <c r="U79" i="1"/>
  <c r="L80" i="1"/>
  <c r="M80" i="1"/>
  <c r="N80" i="1"/>
  <c r="O80" i="1"/>
  <c r="P80" i="1"/>
  <c r="U80" i="1" s="1"/>
  <c r="Q80" i="1"/>
  <c r="R80" i="1"/>
  <c r="T80" i="1"/>
  <c r="L81" i="1"/>
  <c r="M81" i="1"/>
  <c r="S81" i="1" s="1"/>
  <c r="V81" i="1" s="1"/>
  <c r="N81" i="1"/>
  <c r="O81" i="1"/>
  <c r="P81" i="1"/>
  <c r="Q81" i="1"/>
  <c r="R81" i="1"/>
  <c r="T81" i="1"/>
  <c r="U81" i="1"/>
  <c r="L82" i="1"/>
  <c r="M82" i="1"/>
  <c r="T82" i="1" s="1"/>
  <c r="N82" i="1"/>
  <c r="O82" i="1"/>
  <c r="P82" i="1"/>
  <c r="S82" i="1" s="1"/>
  <c r="Q82" i="1"/>
  <c r="R82" i="1"/>
  <c r="V82" i="1" s="1"/>
  <c r="L83" i="1"/>
  <c r="M83" i="1"/>
  <c r="S83" i="1" s="1"/>
  <c r="V83" i="1" s="1"/>
  <c r="N83" i="1"/>
  <c r="O83" i="1"/>
  <c r="P83" i="1"/>
  <c r="Q83" i="1"/>
  <c r="R83" i="1"/>
  <c r="U83" i="1"/>
  <c r="L84" i="1"/>
  <c r="M84" i="1"/>
  <c r="N84" i="1"/>
  <c r="O84" i="1"/>
  <c r="P84" i="1"/>
  <c r="Q84" i="1"/>
  <c r="R84" i="1"/>
  <c r="V84" i="1" s="1"/>
  <c r="S84" i="1"/>
  <c r="T84" i="1"/>
  <c r="U84" i="1"/>
  <c r="L85" i="1"/>
  <c r="M85" i="1"/>
  <c r="N85" i="1"/>
  <c r="O85" i="1"/>
  <c r="P85" i="1"/>
  <c r="U85" i="1" s="1"/>
  <c r="Q85" i="1"/>
  <c r="R85" i="1"/>
  <c r="T85" i="1"/>
  <c r="L86" i="1"/>
  <c r="M86" i="1"/>
  <c r="S86" i="1" s="1"/>
  <c r="V86" i="1" s="1"/>
  <c r="N86" i="1"/>
  <c r="O86" i="1"/>
  <c r="P86" i="1"/>
  <c r="Q86" i="1"/>
  <c r="R86" i="1"/>
  <c r="T86" i="1"/>
  <c r="U86" i="1"/>
  <c r="L87" i="1"/>
  <c r="M87" i="1"/>
  <c r="N87" i="1"/>
  <c r="O87" i="1"/>
  <c r="P87" i="1"/>
  <c r="Q87" i="1"/>
  <c r="R87" i="1"/>
  <c r="V87" i="1" s="1"/>
  <c r="S87" i="1"/>
  <c r="T87" i="1"/>
  <c r="U87" i="1"/>
  <c r="L88" i="1"/>
  <c r="M88" i="1"/>
  <c r="N88" i="1"/>
  <c r="O88" i="1"/>
  <c r="P88" i="1"/>
  <c r="U88" i="1" s="1"/>
  <c r="Q88" i="1"/>
  <c r="R88" i="1"/>
  <c r="T88" i="1"/>
  <c r="L89" i="1"/>
  <c r="M89" i="1"/>
  <c r="N89" i="1"/>
  <c r="O89" i="1"/>
  <c r="P89" i="1"/>
  <c r="Q89" i="1"/>
  <c r="R89" i="1"/>
  <c r="S89" i="1"/>
  <c r="V89" i="1" s="1"/>
  <c r="T89" i="1"/>
  <c r="U89" i="1"/>
  <c r="L90" i="1"/>
  <c r="M90" i="1"/>
  <c r="T90" i="1" s="1"/>
  <c r="N90" i="1"/>
  <c r="O90" i="1"/>
  <c r="P90" i="1"/>
  <c r="S90" i="1" s="1"/>
  <c r="Q90" i="1"/>
  <c r="R90" i="1"/>
  <c r="V90" i="1" s="1"/>
  <c r="L91" i="1"/>
  <c r="M91" i="1"/>
  <c r="S91" i="1" s="1"/>
  <c r="V91" i="1" s="1"/>
  <c r="N91" i="1"/>
  <c r="O91" i="1"/>
  <c r="P91" i="1"/>
  <c r="Q91" i="1"/>
  <c r="R91" i="1"/>
  <c r="U91" i="1"/>
  <c r="L92" i="1"/>
  <c r="M92" i="1"/>
  <c r="N92" i="1"/>
  <c r="O92" i="1"/>
  <c r="P92" i="1"/>
  <c r="Q92" i="1"/>
  <c r="R92" i="1"/>
  <c r="V92" i="1" s="1"/>
  <c r="S92" i="1"/>
  <c r="T92" i="1"/>
  <c r="U92" i="1"/>
  <c r="L93" i="1"/>
  <c r="M93" i="1"/>
  <c r="N93" i="1"/>
  <c r="O93" i="1"/>
  <c r="P93" i="1"/>
  <c r="U93" i="1" s="1"/>
  <c r="Q93" i="1"/>
  <c r="R93" i="1"/>
  <c r="T93" i="1"/>
  <c r="L94" i="1"/>
  <c r="M94" i="1"/>
  <c r="S94" i="1" s="1"/>
  <c r="V94" i="1" s="1"/>
  <c r="N94" i="1"/>
  <c r="O94" i="1"/>
  <c r="P94" i="1"/>
  <c r="Q94" i="1"/>
  <c r="R94" i="1"/>
  <c r="T94" i="1"/>
  <c r="U94" i="1"/>
  <c r="L95" i="1"/>
  <c r="M95" i="1"/>
  <c r="N95" i="1"/>
  <c r="O95" i="1"/>
  <c r="P95" i="1"/>
  <c r="Q95" i="1"/>
  <c r="R95" i="1"/>
  <c r="V95" i="1" s="1"/>
  <c r="S95" i="1"/>
  <c r="T95" i="1"/>
  <c r="U95" i="1"/>
  <c r="L96" i="1"/>
  <c r="M96" i="1"/>
  <c r="N96" i="1"/>
  <c r="O96" i="1"/>
  <c r="P96" i="1"/>
  <c r="U96" i="1" s="1"/>
  <c r="Q96" i="1"/>
  <c r="R96" i="1"/>
  <c r="T96" i="1"/>
  <c r="L97" i="1"/>
  <c r="M97" i="1"/>
  <c r="T97" i="1" s="1"/>
  <c r="N97" i="1"/>
  <c r="O97" i="1"/>
  <c r="P97" i="1"/>
  <c r="Q97" i="1"/>
  <c r="R97" i="1"/>
  <c r="S97" i="1"/>
  <c r="V97" i="1" s="1"/>
  <c r="U97" i="1"/>
  <c r="L28" i="1"/>
  <c r="M28" i="1"/>
  <c r="N28" i="1"/>
  <c r="O28" i="1"/>
  <c r="P28" i="1"/>
  <c r="U28" i="1" s="1"/>
  <c r="Q28" i="1"/>
  <c r="R28" i="1"/>
  <c r="V28" i="1" s="1"/>
  <c r="S28" i="1"/>
  <c r="T28" i="1"/>
  <c r="L29" i="1"/>
  <c r="M29" i="1"/>
  <c r="S29" i="1" s="1"/>
  <c r="V29" i="1" s="1"/>
  <c r="N29" i="1"/>
  <c r="O29" i="1"/>
  <c r="P29" i="1"/>
  <c r="U29" i="1" s="1"/>
  <c r="Q29" i="1"/>
  <c r="R29" i="1"/>
  <c r="L30" i="1"/>
  <c r="M30" i="1"/>
  <c r="S30" i="1" s="1"/>
  <c r="N30" i="1"/>
  <c r="O30" i="1"/>
  <c r="P30" i="1"/>
  <c r="Q30" i="1"/>
  <c r="R30" i="1"/>
  <c r="V30" i="1" s="1"/>
  <c r="U30" i="1"/>
  <c r="L31" i="1"/>
  <c r="M31" i="1"/>
  <c r="S31" i="1" s="1"/>
  <c r="N31" i="1"/>
  <c r="O31" i="1"/>
  <c r="P31" i="1"/>
  <c r="U31" i="1" s="1"/>
  <c r="Q31" i="1"/>
  <c r="R31" i="1"/>
  <c r="V31" i="1" s="1"/>
  <c r="T31" i="1"/>
  <c r="L32" i="1"/>
  <c r="M32" i="1"/>
  <c r="S32" i="1" s="1"/>
  <c r="V32" i="1" s="1"/>
  <c r="N32" i="1"/>
  <c r="O32" i="1"/>
  <c r="P32" i="1"/>
  <c r="Q32" i="1"/>
  <c r="R32" i="1"/>
  <c r="U32" i="1"/>
  <c r="L33" i="1"/>
  <c r="M33" i="1"/>
  <c r="N33" i="1"/>
  <c r="O33" i="1"/>
  <c r="P33" i="1"/>
  <c r="U33" i="1" s="1"/>
  <c r="Q33" i="1"/>
  <c r="R33" i="1"/>
  <c r="V33" i="1" s="1"/>
  <c r="S33" i="1"/>
  <c r="T33" i="1"/>
  <c r="L34" i="1"/>
  <c r="M34" i="1"/>
  <c r="S34" i="1" s="1"/>
  <c r="V34" i="1" s="1"/>
  <c r="N34" i="1"/>
  <c r="O34" i="1"/>
  <c r="P34" i="1"/>
  <c r="U34" i="1" s="1"/>
  <c r="Q34" i="1"/>
  <c r="R34" i="1"/>
  <c r="L35" i="1"/>
  <c r="M35" i="1"/>
  <c r="S35" i="1" s="1"/>
  <c r="V35" i="1" s="1"/>
  <c r="N35" i="1"/>
  <c r="O35" i="1"/>
  <c r="P35" i="1"/>
  <c r="Q35" i="1"/>
  <c r="R35" i="1"/>
  <c r="U35" i="1"/>
  <c r="L36" i="1"/>
  <c r="M36" i="1"/>
  <c r="T36" i="1" s="1"/>
  <c r="N36" i="1"/>
  <c r="O36" i="1"/>
  <c r="P36" i="1"/>
  <c r="U36" i="1" s="1"/>
  <c r="Q36" i="1"/>
  <c r="R36" i="1"/>
  <c r="V36" i="1" s="1"/>
  <c r="S36" i="1"/>
  <c r="L37" i="1"/>
  <c r="M37" i="1"/>
  <c r="S37" i="1" s="1"/>
  <c r="V37" i="1" s="1"/>
  <c r="N37" i="1"/>
  <c r="O37" i="1"/>
  <c r="P37" i="1"/>
  <c r="U37" i="1" s="1"/>
  <c r="Q37" i="1"/>
  <c r="R37" i="1"/>
  <c r="L38" i="1"/>
  <c r="M38" i="1"/>
  <c r="S38" i="1" s="1"/>
  <c r="N38" i="1"/>
  <c r="O38" i="1"/>
  <c r="P38" i="1"/>
  <c r="Q38" i="1"/>
  <c r="R38" i="1"/>
  <c r="V38" i="1" s="1"/>
  <c r="U38" i="1"/>
  <c r="L39" i="1"/>
  <c r="M39" i="1"/>
  <c r="S39" i="1" s="1"/>
  <c r="N39" i="1"/>
  <c r="O39" i="1"/>
  <c r="P39" i="1"/>
  <c r="U39" i="1" s="1"/>
  <c r="Q39" i="1"/>
  <c r="R39" i="1"/>
  <c r="V39" i="1" s="1"/>
  <c r="T39" i="1"/>
  <c r="L40" i="1"/>
  <c r="M40" i="1"/>
  <c r="S40" i="1" s="1"/>
  <c r="V40" i="1" s="1"/>
  <c r="N40" i="1"/>
  <c r="O40" i="1"/>
  <c r="P40" i="1"/>
  <c r="Q40" i="1"/>
  <c r="R40" i="1"/>
  <c r="U40" i="1"/>
  <c r="L41" i="1"/>
  <c r="M41" i="1"/>
  <c r="N41" i="1"/>
  <c r="O41" i="1"/>
  <c r="P41" i="1"/>
  <c r="U41" i="1" s="1"/>
  <c r="Q41" i="1"/>
  <c r="R41" i="1"/>
  <c r="V41" i="1" s="1"/>
  <c r="S41" i="1"/>
  <c r="T41" i="1"/>
  <c r="L42" i="1"/>
  <c r="M42" i="1"/>
  <c r="S42" i="1" s="1"/>
  <c r="V42" i="1" s="1"/>
  <c r="N42" i="1"/>
  <c r="O42" i="1"/>
  <c r="P42" i="1"/>
  <c r="U42" i="1" s="1"/>
  <c r="Q42" i="1"/>
  <c r="R42" i="1"/>
  <c r="L43" i="1"/>
  <c r="M43" i="1"/>
  <c r="S43" i="1" s="1"/>
  <c r="V43" i="1" s="1"/>
  <c r="N43" i="1"/>
  <c r="O43" i="1"/>
  <c r="P43" i="1"/>
  <c r="Q43" i="1"/>
  <c r="R43" i="1"/>
  <c r="U43" i="1"/>
  <c r="L44" i="1"/>
  <c r="M44" i="1"/>
  <c r="T44" i="1" s="1"/>
  <c r="N44" i="1"/>
  <c r="O44" i="1"/>
  <c r="P44" i="1"/>
  <c r="U44" i="1" s="1"/>
  <c r="Q44" i="1"/>
  <c r="R44" i="1"/>
  <c r="V44" i="1" s="1"/>
  <c r="S44" i="1"/>
  <c r="L45" i="1"/>
  <c r="M45" i="1"/>
  <c r="S45" i="1" s="1"/>
  <c r="V45" i="1" s="1"/>
  <c r="N45" i="1"/>
  <c r="O45" i="1"/>
  <c r="P45" i="1"/>
  <c r="U45" i="1" s="1"/>
  <c r="Q45" i="1"/>
  <c r="R45" i="1"/>
  <c r="L46" i="1"/>
  <c r="M46" i="1"/>
  <c r="T46" i="1" s="1"/>
  <c r="N46" i="1"/>
  <c r="O46" i="1"/>
  <c r="P46" i="1"/>
  <c r="Q46" i="1"/>
  <c r="R46" i="1"/>
  <c r="U46" i="1"/>
  <c r="L47" i="1"/>
  <c r="M47" i="1"/>
  <c r="S47" i="1" s="1"/>
  <c r="N47" i="1"/>
  <c r="O47" i="1"/>
  <c r="P47" i="1"/>
  <c r="U47" i="1" s="1"/>
  <c r="Q47" i="1"/>
  <c r="R47" i="1"/>
  <c r="V47" i="1" s="1"/>
  <c r="T47" i="1"/>
  <c r="L4" i="1"/>
  <c r="M4" i="1"/>
  <c r="N4" i="1"/>
  <c r="O4" i="1"/>
  <c r="P4" i="1"/>
  <c r="U4" i="1" s="1"/>
  <c r="Q4" i="1"/>
  <c r="R4" i="1"/>
  <c r="T4" i="1"/>
  <c r="L5" i="1"/>
  <c r="M5" i="1"/>
  <c r="N5" i="1"/>
  <c r="O5" i="1"/>
  <c r="P5" i="1"/>
  <c r="Q5" i="1"/>
  <c r="R5" i="1"/>
  <c r="S5" i="1"/>
  <c r="T5" i="1"/>
  <c r="U5" i="1"/>
  <c r="V5" i="1"/>
  <c r="L6" i="1"/>
  <c r="M6" i="1"/>
  <c r="T6" i="1" s="1"/>
  <c r="N6" i="1"/>
  <c r="O6" i="1"/>
  <c r="P6" i="1"/>
  <c r="U6" i="1" s="1"/>
  <c r="Q6" i="1"/>
  <c r="R6" i="1"/>
  <c r="V6" i="1" s="1"/>
  <c r="S6" i="1"/>
  <c r="L7" i="1"/>
  <c r="M7" i="1"/>
  <c r="S7" i="1" s="1"/>
  <c r="V7" i="1" s="1"/>
  <c r="N7" i="1"/>
  <c r="O7" i="1"/>
  <c r="P7" i="1"/>
  <c r="U7" i="1" s="1"/>
  <c r="Q7" i="1"/>
  <c r="R7" i="1"/>
  <c r="L8" i="1"/>
  <c r="M8" i="1"/>
  <c r="S8" i="1" s="1"/>
  <c r="N8" i="1"/>
  <c r="O8" i="1"/>
  <c r="P8" i="1"/>
  <c r="Q8" i="1"/>
  <c r="R8" i="1"/>
  <c r="U8" i="1"/>
  <c r="L9" i="1"/>
  <c r="M9" i="1"/>
  <c r="N9" i="1"/>
  <c r="O9" i="1"/>
  <c r="P9" i="1"/>
  <c r="U9" i="1" s="1"/>
  <c r="Q9" i="1"/>
  <c r="R9" i="1"/>
  <c r="T9" i="1"/>
  <c r="L10" i="1"/>
  <c r="M10" i="1"/>
  <c r="S10" i="1" s="1"/>
  <c r="V10" i="1" s="1"/>
  <c r="N10" i="1"/>
  <c r="O10" i="1"/>
  <c r="P10" i="1"/>
  <c r="Q10" i="1"/>
  <c r="R10" i="1"/>
  <c r="T10" i="1"/>
  <c r="U10" i="1"/>
  <c r="L11" i="1"/>
  <c r="M11" i="1"/>
  <c r="N11" i="1"/>
  <c r="O11" i="1"/>
  <c r="P11" i="1"/>
  <c r="Q11" i="1"/>
  <c r="R11" i="1"/>
  <c r="V11" i="1" s="1"/>
  <c r="S11" i="1"/>
  <c r="T11" i="1"/>
  <c r="U11" i="1"/>
  <c r="L12" i="1"/>
  <c r="M12" i="1"/>
  <c r="T12" i="1" s="1"/>
  <c r="N12" i="1"/>
  <c r="O12" i="1"/>
  <c r="P12" i="1"/>
  <c r="U12" i="1" s="1"/>
  <c r="Q12" i="1"/>
  <c r="R12" i="1"/>
  <c r="L13" i="1"/>
  <c r="M13" i="1"/>
  <c r="N13" i="1"/>
  <c r="O13" i="1"/>
  <c r="P13" i="1"/>
  <c r="Q13" i="1"/>
  <c r="R13" i="1"/>
  <c r="S13" i="1"/>
  <c r="T13" i="1"/>
  <c r="U13" i="1"/>
  <c r="V13" i="1"/>
  <c r="L14" i="1"/>
  <c r="M14" i="1"/>
  <c r="T14" i="1" s="1"/>
  <c r="N14" i="1"/>
  <c r="O14" i="1"/>
  <c r="P14" i="1"/>
  <c r="U14" i="1" s="1"/>
  <c r="Q14" i="1"/>
  <c r="R14" i="1"/>
  <c r="V14" i="1" s="1"/>
  <c r="S14" i="1"/>
  <c r="L15" i="1"/>
  <c r="M15" i="1"/>
  <c r="S15" i="1" s="1"/>
  <c r="V15" i="1" s="1"/>
  <c r="N15" i="1"/>
  <c r="O15" i="1"/>
  <c r="P15" i="1"/>
  <c r="U15" i="1" s="1"/>
  <c r="Q15" i="1"/>
  <c r="R15" i="1"/>
  <c r="L16" i="1"/>
  <c r="M16" i="1"/>
  <c r="S16" i="1" s="1"/>
  <c r="N16" i="1"/>
  <c r="O16" i="1"/>
  <c r="P16" i="1"/>
  <c r="Q16" i="1"/>
  <c r="R16" i="1"/>
  <c r="U16" i="1"/>
  <c r="L17" i="1"/>
  <c r="M17" i="1"/>
  <c r="N17" i="1"/>
  <c r="O17" i="1"/>
  <c r="P17" i="1"/>
  <c r="U17" i="1" s="1"/>
  <c r="Q17" i="1"/>
  <c r="R17" i="1"/>
  <c r="T17" i="1"/>
  <c r="L18" i="1"/>
  <c r="M18" i="1"/>
  <c r="S18" i="1" s="1"/>
  <c r="V18" i="1" s="1"/>
  <c r="N18" i="1"/>
  <c r="O18" i="1"/>
  <c r="P18" i="1"/>
  <c r="Q18" i="1"/>
  <c r="R18" i="1"/>
  <c r="T18" i="1"/>
  <c r="U18" i="1"/>
  <c r="L19" i="1"/>
  <c r="M19" i="1"/>
  <c r="N19" i="1"/>
  <c r="O19" i="1"/>
  <c r="P19" i="1"/>
  <c r="Q19" i="1"/>
  <c r="R19" i="1"/>
  <c r="V19" i="1" s="1"/>
  <c r="S19" i="1"/>
  <c r="T19" i="1"/>
  <c r="U19" i="1"/>
  <c r="L20" i="1"/>
  <c r="M20" i="1"/>
  <c r="T20" i="1" s="1"/>
  <c r="N20" i="1"/>
  <c r="O20" i="1"/>
  <c r="P20" i="1"/>
  <c r="U20" i="1" s="1"/>
  <c r="Q20" i="1"/>
  <c r="R20" i="1"/>
  <c r="L21" i="1"/>
  <c r="M21" i="1"/>
  <c r="N21" i="1"/>
  <c r="O21" i="1"/>
  <c r="P21" i="1"/>
  <c r="Q21" i="1"/>
  <c r="R21" i="1"/>
  <c r="S21" i="1"/>
  <c r="T21" i="1"/>
  <c r="U21" i="1"/>
  <c r="V21" i="1"/>
  <c r="L22" i="1"/>
  <c r="M22" i="1"/>
  <c r="T22" i="1" s="1"/>
  <c r="N22" i="1"/>
  <c r="O22" i="1"/>
  <c r="P22" i="1"/>
  <c r="U22" i="1" s="1"/>
  <c r="Q22" i="1"/>
  <c r="R22" i="1"/>
  <c r="V22" i="1" s="1"/>
  <c r="S22" i="1"/>
  <c r="L23" i="1"/>
  <c r="M23" i="1"/>
  <c r="S23" i="1" s="1"/>
  <c r="V23" i="1" s="1"/>
  <c r="N23" i="1"/>
  <c r="O23" i="1"/>
  <c r="P23" i="1"/>
  <c r="U23" i="1" s="1"/>
  <c r="Q23" i="1"/>
  <c r="R23" i="1"/>
  <c r="L24" i="1"/>
  <c r="M24" i="1"/>
  <c r="S24" i="1" s="1"/>
  <c r="N24" i="1"/>
  <c r="O24" i="1"/>
  <c r="P24" i="1"/>
  <c r="Q24" i="1"/>
  <c r="R24" i="1"/>
  <c r="U24" i="1"/>
  <c r="L25" i="1"/>
  <c r="M25" i="1"/>
  <c r="N25" i="1"/>
  <c r="O25" i="1"/>
  <c r="P25" i="1"/>
  <c r="U25" i="1" s="1"/>
  <c r="Q25" i="1"/>
  <c r="R25" i="1"/>
  <c r="T25" i="1"/>
  <c r="L26" i="1"/>
  <c r="M26" i="1"/>
  <c r="S26" i="1" s="1"/>
  <c r="V26" i="1" s="1"/>
  <c r="N26" i="1"/>
  <c r="O26" i="1"/>
  <c r="P26" i="1"/>
  <c r="Q26" i="1"/>
  <c r="R26" i="1"/>
  <c r="T26" i="1"/>
  <c r="U26" i="1"/>
  <c r="L27" i="1"/>
  <c r="M27" i="1"/>
  <c r="N27" i="1"/>
  <c r="O27" i="1"/>
  <c r="P27" i="1"/>
  <c r="Q27" i="1"/>
  <c r="R27" i="1"/>
  <c r="V27" i="1" s="1"/>
  <c r="S27" i="1"/>
  <c r="T27" i="1"/>
  <c r="U27" i="1"/>
  <c r="Y27" i="1"/>
  <c r="X27" i="1"/>
  <c r="O3" i="1"/>
  <c r="N3" i="1"/>
  <c r="M3" i="1"/>
  <c r="L3" i="1"/>
  <c r="L1" i="1"/>
  <c r="R3" i="1" s="1"/>
  <c r="Y27" i="39"/>
  <c r="X27" i="39"/>
  <c r="L1" i="39"/>
  <c r="N3" i="39" s="1"/>
  <c r="Y3" i="9"/>
  <c r="Y8" i="9"/>
  <c r="O3" i="39" l="1"/>
  <c r="L3" i="39"/>
  <c r="Y3" i="39" s="1"/>
  <c r="Y4" i="39" s="1"/>
  <c r="M3" i="39"/>
  <c r="V167" i="34"/>
  <c r="V166" i="34"/>
  <c r="V159" i="34"/>
  <c r="V158" i="34"/>
  <c r="V151" i="34"/>
  <c r="V150" i="34"/>
  <c r="T166" i="34"/>
  <c r="T158" i="34"/>
  <c r="T150" i="34"/>
  <c r="T142" i="34"/>
  <c r="T163" i="34"/>
  <c r="T155" i="34"/>
  <c r="T147" i="34"/>
  <c r="T162" i="34"/>
  <c r="T154" i="34"/>
  <c r="T146" i="34"/>
  <c r="T167" i="34"/>
  <c r="T159" i="34"/>
  <c r="T151" i="34"/>
  <c r="T143" i="34"/>
  <c r="V85" i="31"/>
  <c r="V79" i="38"/>
  <c r="V76" i="38"/>
  <c r="V65" i="38"/>
  <c r="V107" i="38"/>
  <c r="V73" i="38"/>
  <c r="V41" i="38"/>
  <c r="V83" i="38"/>
  <c r="S108" i="38"/>
  <c r="V108" i="38" s="1"/>
  <c r="S100" i="38"/>
  <c r="V100" i="38" s="1"/>
  <c r="S92" i="38"/>
  <c r="V92" i="38" s="1"/>
  <c r="S84" i="38"/>
  <c r="V84" i="38" s="1"/>
  <c r="S76" i="38"/>
  <c r="S68" i="38"/>
  <c r="V68" i="38" s="1"/>
  <c r="S60" i="38"/>
  <c r="V60" i="38" s="1"/>
  <c r="S52" i="38"/>
  <c r="V52" i="38" s="1"/>
  <c r="S44" i="38"/>
  <c r="V44" i="38" s="1"/>
  <c r="S36" i="38"/>
  <c r="V36" i="38" s="1"/>
  <c r="S28" i="38"/>
  <c r="V28" i="38" s="1"/>
  <c r="S97" i="38"/>
  <c r="V97" i="38" s="1"/>
  <c r="S73" i="38"/>
  <c r="S65" i="38"/>
  <c r="S57" i="38"/>
  <c r="V57" i="38" s="1"/>
  <c r="S49" i="38"/>
  <c r="V49" i="38" s="1"/>
  <c r="S41" i="38"/>
  <c r="S33" i="38"/>
  <c r="V33" i="38" s="1"/>
  <c r="T91" i="38"/>
  <c r="T83" i="38"/>
  <c r="T106" i="38"/>
  <c r="T98" i="38"/>
  <c r="T90" i="38"/>
  <c r="T82" i="38"/>
  <c r="T74" i="38"/>
  <c r="T66" i="38"/>
  <c r="T58" i="38"/>
  <c r="T50" i="38"/>
  <c r="T42" i="38"/>
  <c r="T34" i="38"/>
  <c r="U31" i="38"/>
  <c r="T55" i="38"/>
  <c r="T47" i="38"/>
  <c r="V27" i="38"/>
  <c r="S20" i="38"/>
  <c r="V20" i="38" s="1"/>
  <c r="S12" i="38"/>
  <c r="V12" i="38" s="1"/>
  <c r="S4" i="38"/>
  <c r="V4" i="38" s="1"/>
  <c r="T27" i="38"/>
  <c r="T26" i="38"/>
  <c r="U23" i="38"/>
  <c r="T18" i="38"/>
  <c r="U15" i="38"/>
  <c r="T10" i="38"/>
  <c r="U7" i="38"/>
  <c r="V23" i="37"/>
  <c r="V14" i="37"/>
  <c r="T22" i="37"/>
  <c r="T14" i="37"/>
  <c r="T6" i="37"/>
  <c r="T19" i="37"/>
  <c r="T11" i="37"/>
  <c r="U23" i="37"/>
  <c r="T18" i="37"/>
  <c r="U15" i="37"/>
  <c r="T10" i="37"/>
  <c r="U7" i="37"/>
  <c r="V59" i="36"/>
  <c r="V57" i="36"/>
  <c r="V35" i="36"/>
  <c r="V33" i="36"/>
  <c r="V147" i="36"/>
  <c r="V115" i="36"/>
  <c r="V83" i="36"/>
  <c r="V51" i="36"/>
  <c r="V137" i="36"/>
  <c r="V104" i="36"/>
  <c r="V44" i="36"/>
  <c r="V161" i="36"/>
  <c r="V160" i="36"/>
  <c r="V131" i="36"/>
  <c r="V129" i="36"/>
  <c r="V128" i="36"/>
  <c r="V99" i="36"/>
  <c r="V96" i="36"/>
  <c r="V68" i="36"/>
  <c r="V67" i="36"/>
  <c r="V65" i="36"/>
  <c r="V41" i="36"/>
  <c r="S161" i="36"/>
  <c r="U155" i="36"/>
  <c r="S153" i="36"/>
  <c r="V153" i="36" s="1"/>
  <c r="U147" i="36"/>
  <c r="S145" i="36"/>
  <c r="V145" i="36" s="1"/>
  <c r="U139" i="36"/>
  <c r="S137" i="36"/>
  <c r="U131" i="36"/>
  <c r="S129" i="36"/>
  <c r="U123" i="36"/>
  <c r="S121" i="36"/>
  <c r="V121" i="36" s="1"/>
  <c r="U115" i="36"/>
  <c r="S113" i="36"/>
  <c r="V113" i="36" s="1"/>
  <c r="U107" i="36"/>
  <c r="S105" i="36"/>
  <c r="V105" i="36" s="1"/>
  <c r="U99" i="36"/>
  <c r="S97" i="36"/>
  <c r="V97" i="36" s="1"/>
  <c r="U91" i="36"/>
  <c r="S89" i="36"/>
  <c r="V89" i="36" s="1"/>
  <c r="U83" i="36"/>
  <c r="S81" i="36"/>
  <c r="V81" i="36" s="1"/>
  <c r="U75" i="36"/>
  <c r="S73" i="36"/>
  <c r="V73" i="36" s="1"/>
  <c r="U67" i="36"/>
  <c r="S65" i="36"/>
  <c r="U59" i="36"/>
  <c r="S57" i="36"/>
  <c r="U51" i="36"/>
  <c r="S49" i="36"/>
  <c r="V49" i="36" s="1"/>
  <c r="U43" i="36"/>
  <c r="S41" i="36"/>
  <c r="U35" i="36"/>
  <c r="S33" i="36"/>
  <c r="T160" i="36"/>
  <c r="T152" i="36"/>
  <c r="T144" i="36"/>
  <c r="T136" i="36"/>
  <c r="T128" i="36"/>
  <c r="T120" i="36"/>
  <c r="T112" i="36"/>
  <c r="T104" i="36"/>
  <c r="T96" i="36"/>
  <c r="T88" i="36"/>
  <c r="T80" i="36"/>
  <c r="T72" i="36"/>
  <c r="T64" i="36"/>
  <c r="T56" i="36"/>
  <c r="T48" i="36"/>
  <c r="T40" i="36"/>
  <c r="U71" i="36"/>
  <c r="U63" i="36"/>
  <c r="U47" i="36"/>
  <c r="T156" i="36"/>
  <c r="T148" i="36"/>
  <c r="T140" i="36"/>
  <c r="T132" i="36"/>
  <c r="T124" i="36"/>
  <c r="T116" i="36"/>
  <c r="T108" i="36"/>
  <c r="T100" i="36"/>
  <c r="T92" i="36"/>
  <c r="T84" i="36"/>
  <c r="T76" i="36"/>
  <c r="T68" i="36"/>
  <c r="T60" i="36"/>
  <c r="T52" i="36"/>
  <c r="T44" i="36"/>
  <c r="T36" i="36"/>
  <c r="V31" i="36"/>
  <c r="S30" i="36"/>
  <c r="V30" i="36" s="1"/>
  <c r="U29" i="36"/>
  <c r="T31" i="36"/>
  <c r="V27" i="36"/>
  <c r="V7" i="36"/>
  <c r="S17" i="36"/>
  <c r="V17" i="36" s="1"/>
  <c r="T24" i="36"/>
  <c r="T16" i="36"/>
  <c r="T8" i="36"/>
  <c r="T26" i="36"/>
  <c r="T18" i="36"/>
  <c r="T10" i="36"/>
  <c r="S38" i="33"/>
  <c r="V38" i="33"/>
  <c r="S45" i="31"/>
  <c r="V45" i="31" s="1"/>
  <c r="V111" i="31"/>
  <c r="V66" i="31"/>
  <c r="V92" i="31"/>
  <c r="V140" i="31"/>
  <c r="V28" i="31"/>
  <c r="V156" i="31"/>
  <c r="V121" i="31"/>
  <c r="V39" i="31"/>
  <c r="V76" i="31"/>
  <c r="V153" i="31"/>
  <c r="V118" i="31"/>
  <c r="V134" i="31"/>
  <c r="V116" i="31"/>
  <c r="V105" i="31"/>
  <c r="V150" i="31"/>
  <c r="V148" i="31"/>
  <c r="V95" i="31"/>
  <c r="V71" i="31"/>
  <c r="V47" i="31"/>
  <c r="V129" i="31"/>
  <c r="V31" i="31"/>
  <c r="S156" i="31"/>
  <c r="S148" i="31"/>
  <c r="S140" i="31"/>
  <c r="S132" i="31"/>
  <c r="V132" i="31" s="1"/>
  <c r="S124" i="31"/>
  <c r="V124" i="31" s="1"/>
  <c r="S116" i="31"/>
  <c r="S108" i="31"/>
  <c r="V108" i="31" s="1"/>
  <c r="S100" i="31"/>
  <c r="V100" i="31" s="1"/>
  <c r="S92" i="31"/>
  <c r="S84" i="31"/>
  <c r="V84" i="31" s="1"/>
  <c r="S76" i="31"/>
  <c r="S68" i="31"/>
  <c r="V68" i="31" s="1"/>
  <c r="S60" i="31"/>
  <c r="V60" i="31" s="1"/>
  <c r="S52" i="31"/>
  <c r="V52" i="31" s="1"/>
  <c r="S44" i="31"/>
  <c r="V44" i="31" s="1"/>
  <c r="S36" i="31"/>
  <c r="V36" i="31" s="1"/>
  <c r="S28" i="31"/>
  <c r="T158" i="31"/>
  <c r="S153" i="31"/>
  <c r="T150" i="31"/>
  <c r="S145" i="31"/>
  <c r="V145" i="31" s="1"/>
  <c r="T142" i="31"/>
  <c r="S137" i="31"/>
  <c r="V137" i="31" s="1"/>
  <c r="T134" i="31"/>
  <c r="S129" i="31"/>
  <c r="T126" i="31"/>
  <c r="S121" i="31"/>
  <c r="T118" i="31"/>
  <c r="S113" i="31"/>
  <c r="V113" i="31" s="1"/>
  <c r="S105" i="31"/>
  <c r="T157" i="31"/>
  <c r="T149" i="31"/>
  <c r="T141" i="31"/>
  <c r="T133" i="31"/>
  <c r="T125" i="31"/>
  <c r="T93" i="31"/>
  <c r="T85" i="31"/>
  <c r="T77" i="31"/>
  <c r="T69" i="31"/>
  <c r="T61" i="31"/>
  <c r="T53" i="31"/>
  <c r="T45" i="31"/>
  <c r="T37" i="31"/>
  <c r="T29" i="31"/>
  <c r="U159" i="31"/>
  <c r="T154" i="31"/>
  <c r="U151" i="31"/>
  <c r="T146" i="31"/>
  <c r="T138" i="31"/>
  <c r="U135" i="31"/>
  <c r="T130" i="31"/>
  <c r="U127" i="31"/>
  <c r="T122" i="31"/>
  <c r="U119" i="31"/>
  <c r="T114" i="31"/>
  <c r="U111" i="31"/>
  <c r="T106" i="31"/>
  <c r="U103" i="31"/>
  <c r="T98" i="31"/>
  <c r="U95" i="31"/>
  <c r="T90" i="31"/>
  <c r="U87" i="31"/>
  <c r="T82" i="31"/>
  <c r="U79" i="31"/>
  <c r="T74" i="31"/>
  <c r="U71" i="31"/>
  <c r="T66" i="31"/>
  <c r="U63" i="31"/>
  <c r="T58" i="31"/>
  <c r="U55" i="31"/>
  <c r="T50" i="31"/>
  <c r="U47" i="31"/>
  <c r="T42" i="31"/>
  <c r="U39" i="31"/>
  <c r="T34" i="31"/>
  <c r="U31" i="31"/>
  <c r="T143" i="31"/>
  <c r="V23" i="31"/>
  <c r="V22" i="31"/>
  <c r="T22" i="31"/>
  <c r="T14" i="31"/>
  <c r="T11" i="31"/>
  <c r="S6" i="31"/>
  <c r="V6" i="31" s="1"/>
  <c r="T24" i="31"/>
  <c r="T8" i="31"/>
  <c r="T21" i="31"/>
  <c r="S16" i="31"/>
  <c r="V16" i="31" s="1"/>
  <c r="T13" i="31"/>
  <c r="T5" i="31"/>
  <c r="T26" i="31"/>
  <c r="T18" i="31"/>
  <c r="T10" i="31"/>
  <c r="T27" i="31"/>
  <c r="T19" i="31"/>
  <c r="V41" i="30"/>
  <c r="V28" i="30"/>
  <c r="V92" i="30"/>
  <c r="V123" i="30"/>
  <c r="V121" i="30"/>
  <c r="V107" i="30"/>
  <c r="V52" i="30"/>
  <c r="V163" i="30"/>
  <c r="V51" i="30"/>
  <c r="V35" i="30"/>
  <c r="V147" i="30"/>
  <c r="V73" i="30"/>
  <c r="V60" i="30"/>
  <c r="V129" i="30"/>
  <c r="V115" i="30"/>
  <c r="V99" i="30"/>
  <c r="S164" i="30"/>
  <c r="V164" i="30" s="1"/>
  <c r="S156" i="30"/>
  <c r="V156" i="30" s="1"/>
  <c r="S148" i="30"/>
  <c r="V148" i="30" s="1"/>
  <c r="S140" i="30"/>
  <c r="V140" i="30" s="1"/>
  <c r="S132" i="30"/>
  <c r="V132" i="30" s="1"/>
  <c r="S124" i="30"/>
  <c r="V124" i="30" s="1"/>
  <c r="S116" i="30"/>
  <c r="V116" i="30" s="1"/>
  <c r="S108" i="30"/>
  <c r="V108" i="30" s="1"/>
  <c r="S100" i="30"/>
  <c r="V100" i="30" s="1"/>
  <c r="S92" i="30"/>
  <c r="S84" i="30"/>
  <c r="V84" i="30" s="1"/>
  <c r="S76" i="30"/>
  <c r="V76" i="30" s="1"/>
  <c r="S68" i="30"/>
  <c r="V68" i="30" s="1"/>
  <c r="S60" i="30"/>
  <c r="S52" i="30"/>
  <c r="S44" i="30"/>
  <c r="V44" i="30" s="1"/>
  <c r="S36" i="30"/>
  <c r="V36" i="30" s="1"/>
  <c r="S28" i="30"/>
  <c r="S161" i="30"/>
  <c r="V161" i="30" s="1"/>
  <c r="S153" i="30"/>
  <c r="V153" i="30" s="1"/>
  <c r="S145" i="30"/>
  <c r="V145" i="30" s="1"/>
  <c r="S137" i="30"/>
  <c r="V137" i="30" s="1"/>
  <c r="S129" i="30"/>
  <c r="S121" i="30"/>
  <c r="S113" i="30"/>
  <c r="V113" i="30" s="1"/>
  <c r="S105" i="30"/>
  <c r="V105" i="30" s="1"/>
  <c r="S97" i="30"/>
  <c r="V97" i="30" s="1"/>
  <c r="S89" i="30"/>
  <c r="V89" i="30" s="1"/>
  <c r="S81" i="30"/>
  <c r="V81" i="30" s="1"/>
  <c r="S73" i="30"/>
  <c r="S65" i="30"/>
  <c r="V65" i="30" s="1"/>
  <c r="S57" i="30"/>
  <c r="V57" i="30" s="1"/>
  <c r="S49" i="30"/>
  <c r="V49" i="30" s="1"/>
  <c r="S41" i="30"/>
  <c r="S33" i="30"/>
  <c r="V33" i="30" s="1"/>
  <c r="T162" i="30"/>
  <c r="T154" i="30"/>
  <c r="T146" i="30"/>
  <c r="T138" i="30"/>
  <c r="T130" i="30"/>
  <c r="T122" i="30"/>
  <c r="T114" i="30"/>
  <c r="T106" i="30"/>
  <c r="T98" i="30"/>
  <c r="T90" i="30"/>
  <c r="T82" i="30"/>
  <c r="T74" i="30"/>
  <c r="T66" i="30"/>
  <c r="T58" i="30"/>
  <c r="T50" i="30"/>
  <c r="T42" i="30"/>
  <c r="U39" i="30"/>
  <c r="T34" i="30"/>
  <c r="U31" i="30"/>
  <c r="T159" i="30"/>
  <c r="T151" i="30"/>
  <c r="T143" i="30"/>
  <c r="T135" i="30"/>
  <c r="T127" i="30"/>
  <c r="T119" i="30"/>
  <c r="T111" i="30"/>
  <c r="T103" i="30"/>
  <c r="T95" i="30"/>
  <c r="T79" i="30"/>
  <c r="T71" i="30"/>
  <c r="V23" i="30"/>
  <c r="V7" i="30"/>
  <c r="S20" i="30"/>
  <c r="V20" i="30" s="1"/>
  <c r="S12" i="30"/>
  <c r="V12" i="30" s="1"/>
  <c r="S4" i="30"/>
  <c r="V4" i="30" s="1"/>
  <c r="T21" i="30"/>
  <c r="T13" i="30"/>
  <c r="T5" i="30"/>
  <c r="U23" i="30"/>
  <c r="T18" i="30"/>
  <c r="U15" i="30"/>
  <c r="T10" i="30"/>
  <c r="U7" i="30"/>
  <c r="V31" i="29"/>
  <c r="V30" i="29"/>
  <c r="V81" i="29"/>
  <c r="V153" i="29"/>
  <c r="V151" i="29"/>
  <c r="V150" i="29"/>
  <c r="V135" i="29"/>
  <c r="V134" i="29"/>
  <c r="V119" i="29"/>
  <c r="V118" i="29"/>
  <c r="V103" i="29"/>
  <c r="V102" i="29"/>
  <c r="V89" i="29"/>
  <c r="V87" i="29"/>
  <c r="V86" i="29"/>
  <c r="V71" i="29"/>
  <c r="V70" i="29"/>
  <c r="V57" i="29"/>
  <c r="V55" i="29"/>
  <c r="V54" i="29"/>
  <c r="T158" i="29"/>
  <c r="S153" i="29"/>
  <c r="T150" i="29"/>
  <c r="S145" i="29"/>
  <c r="V145" i="29" s="1"/>
  <c r="T142" i="29"/>
  <c r="S137" i="29"/>
  <c r="V137" i="29" s="1"/>
  <c r="T134" i="29"/>
  <c r="S129" i="29"/>
  <c r="V129" i="29" s="1"/>
  <c r="T126" i="29"/>
  <c r="S121" i="29"/>
  <c r="V121" i="29" s="1"/>
  <c r="T118" i="29"/>
  <c r="S113" i="29"/>
  <c r="V113" i="29" s="1"/>
  <c r="T110" i="29"/>
  <c r="S105" i="29"/>
  <c r="V105" i="29" s="1"/>
  <c r="T102" i="29"/>
  <c r="S97" i="29"/>
  <c r="V97" i="29" s="1"/>
  <c r="T94" i="29"/>
  <c r="S89" i="29"/>
  <c r="T86" i="29"/>
  <c r="S81" i="29"/>
  <c r="T78" i="29"/>
  <c r="S73" i="29"/>
  <c r="V73" i="29" s="1"/>
  <c r="T70" i="29"/>
  <c r="S65" i="29"/>
  <c r="V65" i="29" s="1"/>
  <c r="T62" i="29"/>
  <c r="S57" i="29"/>
  <c r="T54" i="29"/>
  <c r="S49" i="29"/>
  <c r="V49" i="29" s="1"/>
  <c r="T46" i="29"/>
  <c r="S41" i="29"/>
  <c r="V41" i="29" s="1"/>
  <c r="T38" i="29"/>
  <c r="S33" i="29"/>
  <c r="V33" i="29" s="1"/>
  <c r="T30" i="29"/>
  <c r="T154" i="29"/>
  <c r="T146" i="29"/>
  <c r="T138" i="29"/>
  <c r="T130" i="29"/>
  <c r="T122" i="29"/>
  <c r="T114" i="29"/>
  <c r="T106" i="29"/>
  <c r="T98" i="29"/>
  <c r="T90" i="29"/>
  <c r="T82" i="29"/>
  <c r="T74" i="29"/>
  <c r="T66" i="29"/>
  <c r="T58" i="29"/>
  <c r="T50" i="29"/>
  <c r="T42" i="29"/>
  <c r="T34" i="29"/>
  <c r="T159" i="29"/>
  <c r="T151" i="29"/>
  <c r="T143" i="29"/>
  <c r="T135" i="29"/>
  <c r="T127" i="29"/>
  <c r="T119" i="29"/>
  <c r="T111" i="29"/>
  <c r="T103" i="29"/>
  <c r="T95" i="29"/>
  <c r="T87" i="29"/>
  <c r="T79" i="29"/>
  <c r="T71" i="29"/>
  <c r="T63" i="29"/>
  <c r="T55" i="29"/>
  <c r="T47" i="29"/>
  <c r="T39" i="29"/>
  <c r="T31" i="29"/>
  <c r="V19" i="29"/>
  <c r="V11" i="29"/>
  <c r="S20" i="29"/>
  <c r="V20" i="29" s="1"/>
  <c r="S12" i="29"/>
  <c r="V12" i="29" s="1"/>
  <c r="S4" i="29"/>
  <c r="V4" i="29" s="1"/>
  <c r="T27" i="29"/>
  <c r="T19" i="29"/>
  <c r="T11" i="29"/>
  <c r="T24" i="29"/>
  <c r="T16" i="29"/>
  <c r="T8" i="29"/>
  <c r="T21" i="29"/>
  <c r="T13" i="29"/>
  <c r="T5" i="29"/>
  <c r="T26" i="29"/>
  <c r="U23" i="29"/>
  <c r="T18" i="29"/>
  <c r="U15" i="29"/>
  <c r="T10" i="29"/>
  <c r="U7" i="29"/>
  <c r="V73" i="28"/>
  <c r="V55" i="28"/>
  <c r="V54" i="28"/>
  <c r="V49" i="28"/>
  <c r="V81" i="28"/>
  <c r="V79" i="28"/>
  <c r="V78" i="28"/>
  <c r="V39" i="28"/>
  <c r="V38" i="28"/>
  <c r="V63" i="28"/>
  <c r="V62" i="28"/>
  <c r="S129" i="28"/>
  <c r="V129" i="28" s="1"/>
  <c r="T126" i="28"/>
  <c r="S121" i="28"/>
  <c r="V121" i="28" s="1"/>
  <c r="T118" i="28"/>
  <c r="S113" i="28"/>
  <c r="V113" i="28" s="1"/>
  <c r="T110" i="28"/>
  <c r="S105" i="28"/>
  <c r="V105" i="28" s="1"/>
  <c r="T102" i="28"/>
  <c r="S97" i="28"/>
  <c r="V97" i="28" s="1"/>
  <c r="T94" i="28"/>
  <c r="S89" i="28"/>
  <c r="V89" i="28" s="1"/>
  <c r="T86" i="28"/>
  <c r="S81" i="28"/>
  <c r="T78" i="28"/>
  <c r="S73" i="28"/>
  <c r="T70" i="28"/>
  <c r="S65" i="28"/>
  <c r="V65" i="28" s="1"/>
  <c r="T62" i="28"/>
  <c r="S57" i="28"/>
  <c r="V57" i="28" s="1"/>
  <c r="T54" i="28"/>
  <c r="S49" i="28"/>
  <c r="T46" i="28"/>
  <c r="S41" i="28"/>
  <c r="V41" i="28" s="1"/>
  <c r="T38" i="28"/>
  <c r="T30" i="28"/>
  <c r="T83" i="28"/>
  <c r="T43" i="28"/>
  <c r="T35" i="28"/>
  <c r="U61" i="28"/>
  <c r="T130" i="28"/>
  <c r="T122" i="28"/>
  <c r="T114" i="28"/>
  <c r="T106" i="28"/>
  <c r="T98" i="28"/>
  <c r="T90" i="28"/>
  <c r="T82" i="28"/>
  <c r="T74" i="28"/>
  <c r="T66" i="28"/>
  <c r="T58" i="28"/>
  <c r="T50" i="28"/>
  <c r="T42" i="28"/>
  <c r="T34" i="28"/>
  <c r="T127" i="28"/>
  <c r="T119" i="28"/>
  <c r="T111" i="28"/>
  <c r="T103" i="28"/>
  <c r="T95" i="28"/>
  <c r="T87" i="28"/>
  <c r="T79" i="28"/>
  <c r="T71" i="28"/>
  <c r="T63" i="28"/>
  <c r="T55" i="28"/>
  <c r="T47" i="28"/>
  <c r="T39" i="28"/>
  <c r="T31" i="28"/>
  <c r="T22" i="28"/>
  <c r="T14" i="28"/>
  <c r="T6" i="28"/>
  <c r="T24" i="28"/>
  <c r="T16" i="28"/>
  <c r="T8" i="28"/>
  <c r="T21" i="28"/>
  <c r="T13" i="28"/>
  <c r="T5" i="28"/>
  <c r="T23" i="28"/>
  <c r="T15" i="28"/>
  <c r="T7" i="28"/>
  <c r="S6" i="27"/>
  <c r="V6" i="27" s="1"/>
  <c r="S158" i="27"/>
  <c r="V47" i="27"/>
  <c r="V63" i="27"/>
  <c r="V174" i="27"/>
  <c r="V134" i="27"/>
  <c r="V78" i="27"/>
  <c r="V54" i="27"/>
  <c r="V183" i="27"/>
  <c r="V159" i="27"/>
  <c r="V118" i="27"/>
  <c r="V102" i="27"/>
  <c r="V71" i="27"/>
  <c r="V70" i="27"/>
  <c r="V182" i="27"/>
  <c r="V158" i="27"/>
  <c r="S172" i="27"/>
  <c r="V172" i="27" s="1"/>
  <c r="S164" i="27"/>
  <c r="V164" i="27" s="1"/>
  <c r="S156" i="27"/>
  <c r="V156" i="27" s="1"/>
  <c r="S108" i="27"/>
  <c r="V108" i="27" s="1"/>
  <c r="S100" i="27"/>
  <c r="V100" i="27" s="1"/>
  <c r="T94" i="27"/>
  <c r="T86" i="27"/>
  <c r="T78" i="27"/>
  <c r="T70" i="27"/>
  <c r="T62" i="27"/>
  <c r="T54" i="27"/>
  <c r="T46" i="27"/>
  <c r="T38" i="27"/>
  <c r="T30" i="27"/>
  <c r="T139" i="27"/>
  <c r="T83" i="27"/>
  <c r="T75" i="27"/>
  <c r="T43" i="27"/>
  <c r="T35" i="27"/>
  <c r="T189" i="27"/>
  <c r="T181" i="27"/>
  <c r="T173" i="27"/>
  <c r="T165" i="27"/>
  <c r="T157" i="27"/>
  <c r="T149" i="27"/>
  <c r="T141" i="27"/>
  <c r="T133" i="27"/>
  <c r="T125" i="27"/>
  <c r="T117" i="27"/>
  <c r="T109" i="27"/>
  <c r="T101" i="27"/>
  <c r="T93" i="27"/>
  <c r="T85" i="27"/>
  <c r="T77" i="27"/>
  <c r="T69" i="27"/>
  <c r="T61" i="27"/>
  <c r="T53" i="27"/>
  <c r="T45" i="27"/>
  <c r="T37" i="27"/>
  <c r="T29" i="27"/>
  <c r="T186" i="27"/>
  <c r="U183" i="27"/>
  <c r="T178" i="27"/>
  <c r="U175" i="27"/>
  <c r="T170" i="27"/>
  <c r="U167" i="27"/>
  <c r="T162" i="27"/>
  <c r="U159" i="27"/>
  <c r="T154" i="27"/>
  <c r="U151" i="27"/>
  <c r="T146" i="27"/>
  <c r="U143" i="27"/>
  <c r="T138" i="27"/>
  <c r="U135" i="27"/>
  <c r="T130" i="27"/>
  <c r="U127" i="27"/>
  <c r="T122" i="27"/>
  <c r="U119" i="27"/>
  <c r="T114" i="27"/>
  <c r="U111" i="27"/>
  <c r="T106" i="27"/>
  <c r="U103" i="27"/>
  <c r="T98" i="27"/>
  <c r="U95" i="27"/>
  <c r="T90" i="27"/>
  <c r="U87" i="27"/>
  <c r="T82" i="27"/>
  <c r="U79" i="27"/>
  <c r="T74" i="27"/>
  <c r="U71" i="27"/>
  <c r="T66" i="27"/>
  <c r="U63" i="27"/>
  <c r="T58" i="27"/>
  <c r="U55" i="27"/>
  <c r="T50" i="27"/>
  <c r="U47" i="27"/>
  <c r="T42" i="27"/>
  <c r="U39" i="27"/>
  <c r="T34" i="27"/>
  <c r="U31" i="27"/>
  <c r="V22" i="27"/>
  <c r="V15" i="27"/>
  <c r="V14" i="27"/>
  <c r="T22" i="27"/>
  <c r="T14" i="27"/>
  <c r="T6" i="27"/>
  <c r="T24" i="27"/>
  <c r="T16" i="27"/>
  <c r="T8" i="27"/>
  <c r="T26" i="27"/>
  <c r="U23" i="27"/>
  <c r="T18" i="27"/>
  <c r="U15" i="27"/>
  <c r="T10" i="27"/>
  <c r="U191" i="23"/>
  <c r="S246" i="22"/>
  <c r="V246" i="22" s="1"/>
  <c r="V191" i="21"/>
  <c r="S247" i="21"/>
  <c r="V247" i="21"/>
  <c r="S234" i="21"/>
  <c r="V234" i="21" s="1"/>
  <c r="V71" i="21"/>
  <c r="S126" i="20"/>
  <c r="S43" i="17"/>
  <c r="S42" i="17"/>
  <c r="V42" i="17" s="1"/>
  <c r="S81" i="14"/>
  <c r="V81" i="14" s="1"/>
  <c r="S50" i="14"/>
  <c r="V50" i="14" s="1"/>
  <c r="V311" i="11"/>
  <c r="U312" i="10"/>
  <c r="AB3" i="9"/>
  <c r="AD3" i="7"/>
  <c r="AD4" i="7" s="1"/>
  <c r="U27" i="7"/>
  <c r="V27" i="7"/>
  <c r="S23" i="7"/>
  <c r="V23" i="7" s="1"/>
  <c r="V19" i="7"/>
  <c r="AB3" i="7"/>
  <c r="S47" i="6"/>
  <c r="V47" i="6" s="1"/>
  <c r="S214" i="5"/>
  <c r="V214" i="5" s="1"/>
  <c r="AB3" i="5"/>
  <c r="S189" i="5"/>
  <c r="V189" i="5" s="1"/>
  <c r="V145" i="5"/>
  <c r="S237" i="4"/>
  <c r="V237" i="4" s="1"/>
  <c r="U131" i="4"/>
  <c r="V131" i="4"/>
  <c r="S7" i="3"/>
  <c r="V7" i="3" s="1"/>
  <c r="V121" i="15"/>
  <c r="S85" i="15"/>
  <c r="V85" i="15" s="1"/>
  <c r="S66" i="15"/>
  <c r="V66" i="15" s="1"/>
  <c r="U38" i="15"/>
  <c r="V38" i="15"/>
  <c r="S49" i="24"/>
  <c r="V49" i="24" s="1"/>
  <c r="S176" i="25"/>
  <c r="U26" i="26"/>
  <c r="V29" i="26"/>
  <c r="U43" i="26"/>
  <c r="V53" i="26"/>
  <c r="V75" i="26"/>
  <c r="U83" i="26"/>
  <c r="V77" i="26"/>
  <c r="T80" i="26"/>
  <c r="S99" i="26"/>
  <c r="S72" i="26"/>
  <c r="S123" i="26"/>
  <c r="U61" i="26"/>
  <c r="V69" i="26"/>
  <c r="V27" i="26"/>
  <c r="S40" i="26"/>
  <c r="V40" i="26" s="1"/>
  <c r="S45" i="26"/>
  <c r="V45" i="26" s="1"/>
  <c r="S32" i="26"/>
  <c r="V32" i="26" s="1"/>
  <c r="S37" i="26"/>
  <c r="V37" i="26" s="1"/>
  <c r="S35" i="26"/>
  <c r="V35" i="26" s="1"/>
  <c r="U53" i="26"/>
  <c r="S71" i="26"/>
  <c r="V71" i="26" s="1"/>
  <c r="S79" i="26"/>
  <c r="V79" i="26" s="1"/>
  <c r="V47" i="26"/>
  <c r="S55" i="26"/>
  <c r="V55" i="26" s="1"/>
  <c r="S63" i="26"/>
  <c r="V63" i="26" s="1"/>
  <c r="V72" i="26"/>
  <c r="V80" i="26"/>
  <c r="S84" i="26"/>
  <c r="V84" i="26" s="1"/>
  <c r="S87" i="26"/>
  <c r="V87" i="26" s="1"/>
  <c r="S92" i="26"/>
  <c r="V92" i="26" s="1"/>
  <c r="S95" i="26"/>
  <c r="V95" i="26" s="1"/>
  <c r="S100" i="26"/>
  <c r="V100" i="26" s="1"/>
  <c r="S103" i="26"/>
  <c r="V103" i="26" s="1"/>
  <c r="S108" i="26"/>
  <c r="V108" i="26" s="1"/>
  <c r="S111" i="26"/>
  <c r="V111" i="26" s="1"/>
  <c r="S116" i="26"/>
  <c r="V116" i="26" s="1"/>
  <c r="S119" i="26"/>
  <c r="V119" i="26" s="1"/>
  <c r="S124" i="26"/>
  <c r="V124" i="26" s="1"/>
  <c r="V132" i="26"/>
  <c r="S47" i="26"/>
  <c r="S56" i="26"/>
  <c r="V56" i="26" s="1"/>
  <c r="S64" i="26"/>
  <c r="V64" i="26" s="1"/>
  <c r="S132" i="26"/>
  <c r="V31" i="26"/>
  <c r="S39" i="26"/>
  <c r="V39" i="26" s="1"/>
  <c r="S48" i="26"/>
  <c r="V48" i="26" s="1"/>
  <c r="S85" i="26"/>
  <c r="V85" i="26" s="1"/>
  <c r="S93" i="26"/>
  <c r="V93" i="26" s="1"/>
  <c r="S101" i="26"/>
  <c r="V101" i="26" s="1"/>
  <c r="S109" i="26"/>
  <c r="V109" i="26" s="1"/>
  <c r="S117" i="26"/>
  <c r="V117" i="26" s="1"/>
  <c r="V123" i="26"/>
  <c r="S125" i="26"/>
  <c r="V125" i="26" s="1"/>
  <c r="S127" i="26"/>
  <c r="V127" i="26" s="1"/>
  <c r="V99" i="26"/>
  <c r="T29" i="26"/>
  <c r="T37" i="26"/>
  <c r="T45" i="26"/>
  <c r="T53" i="26"/>
  <c r="T61" i="26"/>
  <c r="T69" i="26"/>
  <c r="T77" i="26"/>
  <c r="S88" i="26"/>
  <c r="V88" i="26" s="1"/>
  <c r="S96" i="26"/>
  <c r="V96" i="26" s="1"/>
  <c r="S104" i="26"/>
  <c r="V104" i="26" s="1"/>
  <c r="S112" i="26"/>
  <c r="V112" i="26" s="1"/>
  <c r="S120" i="26"/>
  <c r="V120" i="26" s="1"/>
  <c r="S128" i="26"/>
  <c r="V128" i="26" s="1"/>
  <c r="S131" i="26"/>
  <c r="V131" i="26" s="1"/>
  <c r="S30" i="26"/>
  <c r="V30" i="26" s="1"/>
  <c r="S38" i="26"/>
  <c r="V38" i="26" s="1"/>
  <c r="S46" i="26"/>
  <c r="V46" i="26" s="1"/>
  <c r="S54" i="26"/>
  <c r="V54" i="26" s="1"/>
  <c r="S70" i="26"/>
  <c r="V70" i="26" s="1"/>
  <c r="S78" i="26"/>
  <c r="V78" i="26" s="1"/>
  <c r="S86" i="26"/>
  <c r="V86" i="26" s="1"/>
  <c r="S94" i="26"/>
  <c r="V94" i="26" s="1"/>
  <c r="S102" i="26"/>
  <c r="V102" i="26" s="1"/>
  <c r="S110" i="26"/>
  <c r="V110" i="26" s="1"/>
  <c r="S118" i="26"/>
  <c r="V118" i="26" s="1"/>
  <c r="S33" i="26"/>
  <c r="V33" i="26" s="1"/>
  <c r="S41" i="26"/>
  <c r="V41" i="26" s="1"/>
  <c r="S49" i="26"/>
  <c r="V49" i="26" s="1"/>
  <c r="S57" i="26"/>
  <c r="V57" i="26" s="1"/>
  <c r="S65" i="26"/>
  <c r="V65" i="26" s="1"/>
  <c r="S73" i="26"/>
  <c r="V73" i="26" s="1"/>
  <c r="S81" i="26"/>
  <c r="V81" i="26" s="1"/>
  <c r="S89" i="26"/>
  <c r="V89" i="26" s="1"/>
  <c r="S97" i="26"/>
  <c r="V97" i="26" s="1"/>
  <c r="S105" i="26"/>
  <c r="V105" i="26" s="1"/>
  <c r="S113" i="26"/>
  <c r="V113" i="26" s="1"/>
  <c r="S121" i="26"/>
  <c r="V121" i="26" s="1"/>
  <c r="S129" i="26"/>
  <c r="V129" i="26" s="1"/>
  <c r="S28" i="26"/>
  <c r="V28" i="26" s="1"/>
  <c r="S36" i="26"/>
  <c r="V36" i="26" s="1"/>
  <c r="S44" i="26"/>
  <c r="V44" i="26" s="1"/>
  <c r="S52" i="26"/>
  <c r="V52" i="26" s="1"/>
  <c r="S60" i="26"/>
  <c r="V60" i="26" s="1"/>
  <c r="S68" i="26"/>
  <c r="V68" i="26" s="1"/>
  <c r="S76" i="26"/>
  <c r="V76" i="26" s="1"/>
  <c r="S34" i="26"/>
  <c r="V34" i="26" s="1"/>
  <c r="S42" i="26"/>
  <c r="V42" i="26" s="1"/>
  <c r="S50" i="26"/>
  <c r="V50" i="26" s="1"/>
  <c r="S58" i="26"/>
  <c r="V58" i="26" s="1"/>
  <c r="S66" i="26"/>
  <c r="V66" i="26" s="1"/>
  <c r="S74" i="26"/>
  <c r="V74" i="26" s="1"/>
  <c r="S82" i="26"/>
  <c r="V82" i="26" s="1"/>
  <c r="S90" i="26"/>
  <c r="V90" i="26" s="1"/>
  <c r="S98" i="26"/>
  <c r="V98" i="26" s="1"/>
  <c r="S106" i="26"/>
  <c r="V106" i="26" s="1"/>
  <c r="S114" i="26"/>
  <c r="V114" i="26" s="1"/>
  <c r="S122" i="26"/>
  <c r="V122" i="26" s="1"/>
  <c r="S130" i="26"/>
  <c r="V130" i="26" s="1"/>
  <c r="U24" i="26"/>
  <c r="V15" i="26"/>
  <c r="V14" i="26"/>
  <c r="V22" i="26"/>
  <c r="V7" i="26"/>
  <c r="S25" i="26"/>
  <c r="V25" i="26" s="1"/>
  <c r="T27" i="26"/>
  <c r="T19" i="26"/>
  <c r="T11" i="26"/>
  <c r="T26" i="26"/>
  <c r="U23" i="26"/>
  <c r="T18" i="26"/>
  <c r="U15" i="26"/>
  <c r="T10" i="26"/>
  <c r="U7" i="26"/>
  <c r="V208" i="25"/>
  <c r="V207" i="25"/>
  <c r="V166" i="25"/>
  <c r="V200" i="25"/>
  <c r="V199" i="25"/>
  <c r="V184" i="25"/>
  <c r="V183" i="25"/>
  <c r="V159" i="25"/>
  <c r="V176" i="25"/>
  <c r="V175" i="25"/>
  <c r="S151" i="25"/>
  <c r="V151" i="25" s="1"/>
  <c r="U151" i="25"/>
  <c r="U137" i="25"/>
  <c r="S137" i="25"/>
  <c r="V121" i="25"/>
  <c r="S98" i="25"/>
  <c r="V98" i="25" s="1"/>
  <c r="T98" i="25"/>
  <c r="S95" i="25"/>
  <c r="V95" i="25" s="1"/>
  <c r="U95" i="25"/>
  <c r="V86" i="25"/>
  <c r="S50" i="25"/>
  <c r="V50" i="25" s="1"/>
  <c r="T50" i="25"/>
  <c r="V6" i="25"/>
  <c r="T215" i="25"/>
  <c r="T207" i="25"/>
  <c r="T199" i="25"/>
  <c r="T191" i="25"/>
  <c r="T183" i="25"/>
  <c r="T175" i="25"/>
  <c r="T172" i="25"/>
  <c r="T169" i="25"/>
  <c r="T166" i="25"/>
  <c r="T158" i="25"/>
  <c r="V142" i="25"/>
  <c r="U129" i="25"/>
  <c r="S129" i="25"/>
  <c r="T112" i="25"/>
  <c r="V92" i="25"/>
  <c r="S90" i="25"/>
  <c r="V90" i="25" s="1"/>
  <c r="T90" i="25"/>
  <c r="S87" i="25"/>
  <c r="V87" i="25" s="1"/>
  <c r="U87" i="25"/>
  <c r="V78" i="25"/>
  <c r="U73" i="25"/>
  <c r="S73" i="25"/>
  <c r="V44" i="25"/>
  <c r="S42" i="25"/>
  <c r="V42" i="25" s="1"/>
  <c r="T42" i="25"/>
  <c r="V30" i="25"/>
  <c r="V22" i="25"/>
  <c r="V4" i="25"/>
  <c r="T212" i="25"/>
  <c r="T204" i="25"/>
  <c r="T196" i="25"/>
  <c r="T188" i="25"/>
  <c r="T180" i="25"/>
  <c r="S162" i="25"/>
  <c r="V162" i="25" s="1"/>
  <c r="V148" i="25"/>
  <c r="S146" i="25"/>
  <c r="V146" i="25" s="1"/>
  <c r="T146" i="25"/>
  <c r="S143" i="25"/>
  <c r="V143" i="25" s="1"/>
  <c r="U143" i="25"/>
  <c r="T141" i="25"/>
  <c r="V134" i="25"/>
  <c r="S126" i="25"/>
  <c r="V126" i="25" s="1"/>
  <c r="U121" i="25"/>
  <c r="S121" i="25"/>
  <c r="T104" i="25"/>
  <c r="V84" i="25"/>
  <c r="S82" i="25"/>
  <c r="V82" i="25" s="1"/>
  <c r="T82" i="25"/>
  <c r="S79" i="25"/>
  <c r="V79" i="25" s="1"/>
  <c r="U79" i="25"/>
  <c r="T77" i="25"/>
  <c r="S70" i="25"/>
  <c r="U65" i="25"/>
  <c r="S65" i="25"/>
  <c r="V65" i="25" s="1"/>
  <c r="V57" i="25"/>
  <c r="T56" i="25"/>
  <c r="V36" i="25"/>
  <c r="S34" i="25"/>
  <c r="V34" i="25" s="1"/>
  <c r="T34" i="25"/>
  <c r="S31" i="25"/>
  <c r="V31" i="25" s="1"/>
  <c r="U31" i="25"/>
  <c r="T29" i="25"/>
  <c r="V20" i="25"/>
  <c r="S14" i="25"/>
  <c r="T14" i="25"/>
  <c r="V172" i="25"/>
  <c r="S159" i="25"/>
  <c r="U159" i="25"/>
  <c r="V158" i="25"/>
  <c r="S138" i="25"/>
  <c r="V138" i="25" s="1"/>
  <c r="T138" i="25"/>
  <c r="S135" i="25"/>
  <c r="V135" i="25" s="1"/>
  <c r="U135" i="25"/>
  <c r="T133" i="25"/>
  <c r="S118" i="25"/>
  <c r="S117" i="25"/>
  <c r="V117" i="25" s="1"/>
  <c r="U113" i="25"/>
  <c r="S113" i="25"/>
  <c r="V113" i="25" s="1"/>
  <c r="V70" i="25"/>
  <c r="S62" i="25"/>
  <c r="S61" i="25"/>
  <c r="V61" i="25" s="1"/>
  <c r="T48" i="25"/>
  <c r="S47" i="25"/>
  <c r="V47" i="25" s="1"/>
  <c r="V28" i="25"/>
  <c r="T214" i="25"/>
  <c r="U211" i="25"/>
  <c r="T206" i="25"/>
  <c r="T198" i="25"/>
  <c r="U195" i="25"/>
  <c r="T190" i="25"/>
  <c r="U187" i="25"/>
  <c r="T182" i="25"/>
  <c r="U179" i="25"/>
  <c r="T174" i="25"/>
  <c r="T171" i="25"/>
  <c r="T168" i="25"/>
  <c r="T165" i="25"/>
  <c r="T157" i="25"/>
  <c r="V132" i="25"/>
  <c r="S130" i="25"/>
  <c r="V130" i="25" s="1"/>
  <c r="T130" i="25"/>
  <c r="S127" i="25"/>
  <c r="V127" i="25" s="1"/>
  <c r="U127" i="25"/>
  <c r="T125" i="25"/>
  <c r="V118" i="25"/>
  <c r="S110" i="25"/>
  <c r="V110" i="25" s="1"/>
  <c r="S109" i="25"/>
  <c r="V109" i="25" s="1"/>
  <c r="U105" i="25"/>
  <c r="S105" i="25"/>
  <c r="V105" i="25" s="1"/>
  <c r="T88" i="25"/>
  <c r="S74" i="25"/>
  <c r="V74" i="25" s="1"/>
  <c r="T74" i="25"/>
  <c r="S71" i="25"/>
  <c r="V71" i="25" s="1"/>
  <c r="U71" i="25"/>
  <c r="T69" i="25"/>
  <c r="V62" i="25"/>
  <c r="U57" i="25"/>
  <c r="S57" i="25"/>
  <c r="T40" i="25"/>
  <c r="S39" i="25"/>
  <c r="V39" i="25" s="1"/>
  <c r="S164" i="25"/>
  <c r="S156" i="25"/>
  <c r="U153" i="25"/>
  <c r="S153" i="25"/>
  <c r="V153" i="25" s="1"/>
  <c r="T144" i="25"/>
  <c r="V124" i="25"/>
  <c r="S122" i="25"/>
  <c r="V122" i="25" s="1"/>
  <c r="T122" i="25"/>
  <c r="S119" i="25"/>
  <c r="V119" i="25" s="1"/>
  <c r="U119" i="25"/>
  <c r="T117" i="25"/>
  <c r="S116" i="25"/>
  <c r="S102" i="25"/>
  <c r="S101" i="25"/>
  <c r="V101" i="25" s="1"/>
  <c r="U97" i="25"/>
  <c r="S97" i="25"/>
  <c r="V97" i="25" s="1"/>
  <c r="T80" i="25"/>
  <c r="V68" i="25"/>
  <c r="S66" i="25"/>
  <c r="V66" i="25" s="1"/>
  <c r="T66" i="25"/>
  <c r="T61" i="25"/>
  <c r="S60" i="25"/>
  <c r="S54" i="25"/>
  <c r="S53" i="25"/>
  <c r="V53" i="25" s="1"/>
  <c r="U49" i="25"/>
  <c r="S49" i="25"/>
  <c r="V49" i="25" s="1"/>
  <c r="T32" i="25"/>
  <c r="S23" i="25"/>
  <c r="V23" i="25" s="1"/>
  <c r="V15" i="25"/>
  <c r="V14" i="25"/>
  <c r="V12" i="25"/>
  <c r="S6" i="25"/>
  <c r="T6" i="25"/>
  <c r="S5" i="25"/>
  <c r="V5" i="25" s="1"/>
  <c r="V164" i="25"/>
  <c r="V156" i="25"/>
  <c r="S150" i="25"/>
  <c r="S149" i="25"/>
  <c r="V149" i="25" s="1"/>
  <c r="V137" i="25"/>
  <c r="V116" i="25"/>
  <c r="S114" i="25"/>
  <c r="V114" i="25" s="1"/>
  <c r="T114" i="25"/>
  <c r="S111" i="25"/>
  <c r="V111" i="25" s="1"/>
  <c r="U111" i="25"/>
  <c r="T109" i="25"/>
  <c r="S108" i="25"/>
  <c r="V108" i="25" s="1"/>
  <c r="V102" i="25"/>
  <c r="S94" i="25"/>
  <c r="S93" i="25"/>
  <c r="V93" i="25" s="1"/>
  <c r="U89" i="25"/>
  <c r="S89" i="25"/>
  <c r="V89" i="25" s="1"/>
  <c r="V60" i="25"/>
  <c r="V54" i="25"/>
  <c r="S46" i="25"/>
  <c r="S45" i="25"/>
  <c r="V45" i="25" s="1"/>
  <c r="U41" i="25"/>
  <c r="S41" i="25"/>
  <c r="V41" i="25" s="1"/>
  <c r="S170" i="25"/>
  <c r="V170" i="25" s="1"/>
  <c r="S167" i="25"/>
  <c r="V167" i="25" s="1"/>
  <c r="S155" i="25"/>
  <c r="V155" i="25" s="1"/>
  <c r="V150" i="25"/>
  <c r="U145" i="25"/>
  <c r="S145" i="25"/>
  <c r="V145" i="25" s="1"/>
  <c r="V129" i="25"/>
  <c r="S106" i="25"/>
  <c r="V106" i="25" s="1"/>
  <c r="T106" i="25"/>
  <c r="S103" i="25"/>
  <c r="V103" i="25" s="1"/>
  <c r="U103" i="25"/>
  <c r="T101" i="25"/>
  <c r="S100" i="25"/>
  <c r="V100" i="25" s="1"/>
  <c r="V94" i="25"/>
  <c r="S86" i="25"/>
  <c r="S85" i="25"/>
  <c r="V85" i="25" s="1"/>
  <c r="U81" i="25"/>
  <c r="S81" i="25"/>
  <c r="V81" i="25" s="1"/>
  <c r="V73" i="25"/>
  <c r="S58" i="25"/>
  <c r="V58" i="25" s="1"/>
  <c r="T58" i="25"/>
  <c r="S55" i="25"/>
  <c r="V55" i="25" s="1"/>
  <c r="U55" i="25"/>
  <c r="T53" i="25"/>
  <c r="S52" i="25"/>
  <c r="V52" i="25" s="1"/>
  <c r="V46" i="25"/>
  <c r="S38" i="25"/>
  <c r="V38" i="25" s="1"/>
  <c r="S37" i="25"/>
  <c r="V37" i="25" s="1"/>
  <c r="U33" i="25"/>
  <c r="S33" i="25"/>
  <c r="V33" i="25" s="1"/>
  <c r="T24" i="25"/>
  <c r="S21" i="25"/>
  <c r="V21" i="25" s="1"/>
  <c r="S25" i="25"/>
  <c r="V25" i="25" s="1"/>
  <c r="S17" i="25"/>
  <c r="V17" i="25" s="1"/>
  <c r="S9" i="25"/>
  <c r="V9" i="25" s="1"/>
  <c r="T16" i="25"/>
  <c r="T8" i="25"/>
  <c r="T26" i="25"/>
  <c r="T18" i="25"/>
  <c r="T10" i="25"/>
  <c r="V28" i="24"/>
  <c r="V100" i="24"/>
  <c r="V131" i="24"/>
  <c r="V124" i="24"/>
  <c r="V123" i="24"/>
  <c r="V60" i="24"/>
  <c r="V92" i="24"/>
  <c r="V59" i="24"/>
  <c r="V44" i="24"/>
  <c r="V115" i="24"/>
  <c r="V91" i="24"/>
  <c r="V89" i="24"/>
  <c r="V75" i="24"/>
  <c r="S124" i="24"/>
  <c r="S100" i="24"/>
  <c r="S92" i="24"/>
  <c r="S84" i="24"/>
  <c r="V84" i="24" s="1"/>
  <c r="S76" i="24"/>
  <c r="V76" i="24" s="1"/>
  <c r="S68" i="24"/>
  <c r="V68" i="24" s="1"/>
  <c r="S60" i="24"/>
  <c r="S52" i="24"/>
  <c r="V52" i="24" s="1"/>
  <c r="S44" i="24"/>
  <c r="S36" i="24"/>
  <c r="V36" i="24" s="1"/>
  <c r="S28" i="24"/>
  <c r="S89" i="24"/>
  <c r="S81" i="24"/>
  <c r="V81" i="24" s="1"/>
  <c r="S73" i="24"/>
  <c r="V73" i="24" s="1"/>
  <c r="S65" i="24"/>
  <c r="V65" i="24" s="1"/>
  <c r="S57" i="24"/>
  <c r="V57" i="24" s="1"/>
  <c r="S41" i="24"/>
  <c r="V41" i="24" s="1"/>
  <c r="S33" i="24"/>
  <c r="V33" i="24" s="1"/>
  <c r="T30" i="24"/>
  <c r="T107" i="24"/>
  <c r="T99" i="24"/>
  <c r="T51" i="24"/>
  <c r="T136" i="24"/>
  <c r="T128" i="24"/>
  <c r="T120" i="24"/>
  <c r="T112" i="24"/>
  <c r="T104" i="24"/>
  <c r="T72" i="24"/>
  <c r="T130" i="24"/>
  <c r="T122" i="24"/>
  <c r="T114" i="24"/>
  <c r="T106" i="24"/>
  <c r="T98" i="24"/>
  <c r="T90" i="24"/>
  <c r="T82" i="24"/>
  <c r="T74" i="24"/>
  <c r="T66" i="24"/>
  <c r="T58" i="24"/>
  <c r="T50" i="24"/>
  <c r="T42" i="24"/>
  <c r="T34" i="24"/>
  <c r="U31" i="24"/>
  <c r="T127" i="24"/>
  <c r="T119" i="24"/>
  <c r="T111" i="24"/>
  <c r="T47" i="24"/>
  <c r="V17" i="24"/>
  <c r="S20" i="24"/>
  <c r="V20" i="24" s="1"/>
  <c r="S12" i="24"/>
  <c r="V12" i="24" s="1"/>
  <c r="S4" i="24"/>
  <c r="V4" i="24" s="1"/>
  <c r="S25" i="24"/>
  <c r="V25" i="24" s="1"/>
  <c r="S17" i="24"/>
  <c r="S9" i="24"/>
  <c r="V9" i="24" s="1"/>
  <c r="T26" i="24"/>
  <c r="T18" i="24"/>
  <c r="T10" i="24"/>
  <c r="V164" i="23"/>
  <c r="V205" i="23"/>
  <c r="V202" i="23"/>
  <c r="V182" i="23"/>
  <c r="V179" i="23"/>
  <c r="V151" i="23"/>
  <c r="V212" i="23"/>
  <c r="V210" i="23"/>
  <c r="S205" i="23"/>
  <c r="S199" i="23"/>
  <c r="V199" i="23" s="1"/>
  <c r="S196" i="23"/>
  <c r="V196" i="23" s="1"/>
  <c r="V193" i="23"/>
  <c r="S183" i="23"/>
  <c r="V183" i="23" s="1"/>
  <c r="S180" i="23"/>
  <c r="V180" i="23" s="1"/>
  <c r="V177" i="23"/>
  <c r="S167" i="23"/>
  <c r="V167" i="23" s="1"/>
  <c r="S164" i="23"/>
  <c r="V161" i="23"/>
  <c r="S151" i="23"/>
  <c r="U148" i="23"/>
  <c r="S148" i="23"/>
  <c r="V148" i="23" s="1"/>
  <c r="V147" i="23"/>
  <c r="V140" i="23"/>
  <c r="S138" i="23"/>
  <c r="V138" i="23" s="1"/>
  <c r="T138" i="23"/>
  <c r="S97" i="23"/>
  <c r="V84" i="23"/>
  <c r="S82" i="23"/>
  <c r="V82" i="23" s="1"/>
  <c r="T82" i="23"/>
  <c r="V73" i="23"/>
  <c r="S210" i="23"/>
  <c r="S202" i="23"/>
  <c r="S145" i="23"/>
  <c r="U116" i="23"/>
  <c r="S116" i="23"/>
  <c r="V97" i="23"/>
  <c r="U92" i="23"/>
  <c r="S92" i="23"/>
  <c r="T212" i="23"/>
  <c r="T204" i="23"/>
  <c r="T201" i="23"/>
  <c r="T198" i="23"/>
  <c r="T195" i="23"/>
  <c r="T185" i="23"/>
  <c r="T182" i="23"/>
  <c r="T179" i="23"/>
  <c r="T169" i="23"/>
  <c r="T166" i="23"/>
  <c r="T163" i="23"/>
  <c r="V145" i="23"/>
  <c r="U140" i="23"/>
  <c r="S140" i="23"/>
  <c r="S130" i="23"/>
  <c r="V130" i="23" s="1"/>
  <c r="T130" i="23"/>
  <c r="S106" i="23"/>
  <c r="V106" i="23" s="1"/>
  <c r="T106" i="23"/>
  <c r="U84" i="23"/>
  <c r="S84" i="23"/>
  <c r="U73" i="23"/>
  <c r="S73" i="23"/>
  <c r="T125" i="23"/>
  <c r="V113" i="23"/>
  <c r="S103" i="23"/>
  <c r="V103" i="23" s="1"/>
  <c r="U103" i="23"/>
  <c r="T88" i="23"/>
  <c r="T80" i="23"/>
  <c r="V201" i="23"/>
  <c r="V185" i="23"/>
  <c r="V169" i="23"/>
  <c r="V153" i="23"/>
  <c r="U132" i="23"/>
  <c r="S132" i="23"/>
  <c r="V132" i="23" s="1"/>
  <c r="V131" i="23"/>
  <c r="S122" i="23"/>
  <c r="V122" i="23" s="1"/>
  <c r="T122" i="23"/>
  <c r="U108" i="23"/>
  <c r="S108" i="23"/>
  <c r="V108" i="23" s="1"/>
  <c r="T101" i="23"/>
  <c r="T211" i="23"/>
  <c r="U208" i="23"/>
  <c r="T203" i="23"/>
  <c r="T200" i="23"/>
  <c r="T197" i="23"/>
  <c r="T194" i="23"/>
  <c r="T184" i="23"/>
  <c r="T181" i="23"/>
  <c r="T178" i="23"/>
  <c r="U174" i="23"/>
  <c r="T168" i="23"/>
  <c r="T165" i="23"/>
  <c r="T162" i="23"/>
  <c r="T152" i="23"/>
  <c r="T149" i="23"/>
  <c r="T136" i="23"/>
  <c r="S129" i="23"/>
  <c r="S119" i="23"/>
  <c r="V119" i="23" s="1"/>
  <c r="U119" i="23"/>
  <c r="V118" i="23"/>
  <c r="S105" i="23"/>
  <c r="T99" i="23"/>
  <c r="S98" i="23"/>
  <c r="V98" i="23" s="1"/>
  <c r="T98" i="23"/>
  <c r="V94" i="23"/>
  <c r="U81" i="23"/>
  <c r="S81" i="23"/>
  <c r="V81" i="23" s="1"/>
  <c r="S74" i="23"/>
  <c r="V74" i="23" s="1"/>
  <c r="T74" i="23"/>
  <c r="T193" i="23"/>
  <c r="T190" i="23"/>
  <c r="T187" i="23"/>
  <c r="T177" i="23"/>
  <c r="T171" i="23"/>
  <c r="T161" i="23"/>
  <c r="T158" i="23"/>
  <c r="T155" i="23"/>
  <c r="T147" i="23"/>
  <c r="S146" i="23"/>
  <c r="V146" i="23" s="1"/>
  <c r="T146" i="23"/>
  <c r="V142" i="23"/>
  <c r="V129" i="23"/>
  <c r="S127" i="23"/>
  <c r="V127" i="23" s="1"/>
  <c r="U124" i="23"/>
  <c r="S124" i="23"/>
  <c r="V124" i="23" s="1"/>
  <c r="V123" i="23"/>
  <c r="T117" i="23"/>
  <c r="V105" i="23"/>
  <c r="S95" i="23"/>
  <c r="V95" i="23" s="1"/>
  <c r="U95" i="23"/>
  <c r="T93" i="23"/>
  <c r="V86" i="23"/>
  <c r="S186" i="23"/>
  <c r="V186" i="23" s="1"/>
  <c r="S170" i="23"/>
  <c r="V170" i="23" s="1"/>
  <c r="S154" i="23"/>
  <c r="V154" i="23" s="1"/>
  <c r="T141" i="23"/>
  <c r="S121" i="23"/>
  <c r="V121" i="23" s="1"/>
  <c r="V116" i="23"/>
  <c r="S114" i="23"/>
  <c r="V114" i="23" s="1"/>
  <c r="T114" i="23"/>
  <c r="U100" i="23"/>
  <c r="S100" i="23"/>
  <c r="V100" i="23" s="1"/>
  <c r="V99" i="23"/>
  <c r="V92" i="23"/>
  <c r="S90" i="23"/>
  <c r="V90" i="23" s="1"/>
  <c r="T90" i="23"/>
  <c r="S87" i="23"/>
  <c r="V87" i="23" s="1"/>
  <c r="U87" i="23"/>
  <c r="T85" i="23"/>
  <c r="V60" i="23"/>
  <c r="V44" i="23"/>
  <c r="S76" i="23"/>
  <c r="V76" i="23" s="1"/>
  <c r="S68" i="23"/>
  <c r="V68" i="23" s="1"/>
  <c r="S60" i="23"/>
  <c r="S52" i="23"/>
  <c r="V52" i="23" s="1"/>
  <c r="S44" i="23"/>
  <c r="S36" i="23"/>
  <c r="V36" i="23" s="1"/>
  <c r="S28" i="23"/>
  <c r="V28" i="23" s="1"/>
  <c r="S65" i="23"/>
  <c r="V65" i="23" s="1"/>
  <c r="S57" i="23"/>
  <c r="V57" i="23" s="1"/>
  <c r="S49" i="23"/>
  <c r="V49" i="23" s="1"/>
  <c r="S41" i="23"/>
  <c r="V41" i="23" s="1"/>
  <c r="S33" i="23"/>
  <c r="V33" i="23" s="1"/>
  <c r="T48" i="23"/>
  <c r="T40" i="23"/>
  <c r="T32" i="23"/>
  <c r="U71" i="23"/>
  <c r="T66" i="23"/>
  <c r="T58" i="23"/>
  <c r="U55" i="23"/>
  <c r="T50" i="23"/>
  <c r="T42" i="23"/>
  <c r="U39" i="23"/>
  <c r="T34" i="23"/>
  <c r="U31" i="23"/>
  <c r="T143" i="23"/>
  <c r="T135" i="23"/>
  <c r="T127" i="23"/>
  <c r="T111" i="23"/>
  <c r="T79" i="23"/>
  <c r="T63" i="23"/>
  <c r="T47" i="23"/>
  <c r="V15" i="23"/>
  <c r="V23" i="23"/>
  <c r="T6" i="23"/>
  <c r="S22" i="23"/>
  <c r="V22" i="23" s="1"/>
  <c r="T19" i="23"/>
  <c r="S14" i="23"/>
  <c r="V14" i="23" s="1"/>
  <c r="T11" i="23"/>
  <c r="T8" i="23"/>
  <c r="S24" i="23"/>
  <c r="V24" i="23" s="1"/>
  <c r="T21" i="23"/>
  <c r="S16" i="23"/>
  <c r="V16" i="23" s="1"/>
  <c r="T13" i="23"/>
  <c r="T5" i="23"/>
  <c r="T26" i="23"/>
  <c r="T18" i="23"/>
  <c r="T10" i="23"/>
  <c r="T27" i="23"/>
  <c r="T23" i="23"/>
  <c r="T15" i="23"/>
  <c r="T7" i="23"/>
  <c r="V272" i="22"/>
  <c r="V243" i="22"/>
  <c r="V211" i="22"/>
  <c r="V208" i="22"/>
  <c r="V248" i="22"/>
  <c r="V216" i="22"/>
  <c r="V192" i="22"/>
  <c r="V152" i="22"/>
  <c r="V261" i="22"/>
  <c r="V256" i="22"/>
  <c r="U272" i="22"/>
  <c r="S270" i="22"/>
  <c r="V270" i="22" s="1"/>
  <c r="U264" i="22"/>
  <c r="S262" i="22"/>
  <c r="V262" i="22" s="1"/>
  <c r="U256" i="22"/>
  <c r="S167" i="22"/>
  <c r="V167" i="22" s="1"/>
  <c r="T167" i="22"/>
  <c r="U124" i="22"/>
  <c r="S124" i="22"/>
  <c r="V123" i="22"/>
  <c r="S114" i="22"/>
  <c r="V114" i="22" s="1"/>
  <c r="T114" i="22"/>
  <c r="S97" i="22"/>
  <c r="V92" i="22"/>
  <c r="S90" i="22"/>
  <c r="V90" i="22" s="1"/>
  <c r="T90" i="22"/>
  <c r="V33" i="22"/>
  <c r="S267" i="22"/>
  <c r="V267" i="22" s="1"/>
  <c r="S259" i="22"/>
  <c r="V259" i="22" s="1"/>
  <c r="S251" i="22"/>
  <c r="V251" i="22" s="1"/>
  <c r="T248" i="22"/>
  <c r="S243" i="22"/>
  <c r="T240" i="22"/>
  <c r="S235" i="22"/>
  <c r="V235" i="22" s="1"/>
  <c r="T232" i="22"/>
  <c r="S227" i="22"/>
  <c r="V227" i="22" s="1"/>
  <c r="S219" i="22"/>
  <c r="V219" i="22" s="1"/>
  <c r="T216" i="22"/>
  <c r="S211" i="22"/>
  <c r="T208" i="22"/>
  <c r="S203" i="22"/>
  <c r="V203" i="22" s="1"/>
  <c r="T200" i="22"/>
  <c r="S195" i="22"/>
  <c r="V195" i="22" s="1"/>
  <c r="T192" i="22"/>
  <c r="S187" i="22"/>
  <c r="V187" i="22" s="1"/>
  <c r="T184" i="22"/>
  <c r="T181" i="22"/>
  <c r="S164" i="22"/>
  <c r="V164" i="22" s="1"/>
  <c r="T160" i="22"/>
  <c r="S159" i="22"/>
  <c r="V159" i="22" s="1"/>
  <c r="T159" i="22"/>
  <c r="V153" i="22"/>
  <c r="S149" i="22"/>
  <c r="V149" i="22" s="1"/>
  <c r="S145" i="22"/>
  <c r="V145" i="22" s="1"/>
  <c r="T139" i="22"/>
  <c r="S138" i="22"/>
  <c r="V138" i="22" s="1"/>
  <c r="T138" i="22"/>
  <c r="V134" i="22"/>
  <c r="S121" i="22"/>
  <c r="V121" i="22" s="1"/>
  <c r="V97" i="22"/>
  <c r="T269" i="22"/>
  <c r="S156" i="22"/>
  <c r="V156" i="22" s="1"/>
  <c r="T152" i="22"/>
  <c r="S151" i="22"/>
  <c r="V151" i="22" s="1"/>
  <c r="T151" i="22"/>
  <c r="T133" i="22"/>
  <c r="U116" i="22"/>
  <c r="S116" i="22"/>
  <c r="V116" i="22" s="1"/>
  <c r="V115" i="22"/>
  <c r="T109" i="22"/>
  <c r="T96" i="22"/>
  <c r="U92" i="22"/>
  <c r="S92" i="22"/>
  <c r="V91" i="22"/>
  <c r="U81" i="22"/>
  <c r="S81" i="22"/>
  <c r="V81" i="22" s="1"/>
  <c r="S170" i="22"/>
  <c r="V170" i="22" s="1"/>
  <c r="U140" i="22"/>
  <c r="S140" i="22"/>
  <c r="V140" i="22" s="1"/>
  <c r="V139" i="22"/>
  <c r="S130" i="22"/>
  <c r="V130" i="22" s="1"/>
  <c r="T130" i="22"/>
  <c r="V108" i="22"/>
  <c r="S106" i="22"/>
  <c r="V106" i="22" s="1"/>
  <c r="T106" i="22"/>
  <c r="S88" i="22"/>
  <c r="V88" i="22" s="1"/>
  <c r="S111" i="22"/>
  <c r="V111" i="22" s="1"/>
  <c r="T101" i="22"/>
  <c r="V76" i="22"/>
  <c r="V25" i="22"/>
  <c r="T268" i="22"/>
  <c r="T260" i="22"/>
  <c r="T204" i="22"/>
  <c r="T196" i="22"/>
  <c r="T188" i="22"/>
  <c r="U132" i="22"/>
  <c r="S132" i="22"/>
  <c r="V132" i="22" s="1"/>
  <c r="T112" i="22"/>
  <c r="U108" i="22"/>
  <c r="S108" i="22"/>
  <c r="V107" i="22"/>
  <c r="V100" i="22"/>
  <c r="T99" i="22"/>
  <c r="S98" i="22"/>
  <c r="V98" i="22" s="1"/>
  <c r="T98" i="22"/>
  <c r="U89" i="22"/>
  <c r="S89" i="22"/>
  <c r="V89" i="22" s="1"/>
  <c r="S82" i="22"/>
  <c r="V82" i="22" s="1"/>
  <c r="T82" i="22"/>
  <c r="V75" i="22"/>
  <c r="T273" i="22"/>
  <c r="T265" i="22"/>
  <c r="T257" i="22"/>
  <c r="T249" i="22"/>
  <c r="T241" i="22"/>
  <c r="T233" i="22"/>
  <c r="T225" i="22"/>
  <c r="T217" i="22"/>
  <c r="T209" i="22"/>
  <c r="T201" i="22"/>
  <c r="T193" i="22"/>
  <c r="T185" i="22"/>
  <c r="T182" i="22"/>
  <c r="T179" i="22"/>
  <c r="S169" i="22"/>
  <c r="T165" i="22"/>
  <c r="T162" i="22"/>
  <c r="V158" i="22"/>
  <c r="S146" i="22"/>
  <c r="V146" i="22" s="1"/>
  <c r="T136" i="22"/>
  <c r="S129" i="22"/>
  <c r="V124" i="22"/>
  <c r="T123" i="22"/>
  <c r="S122" i="22"/>
  <c r="V122" i="22" s="1"/>
  <c r="T122" i="22"/>
  <c r="V118" i="22"/>
  <c r="S105" i="22"/>
  <c r="V94" i="22"/>
  <c r="S178" i="22"/>
  <c r="V178" i="22" s="1"/>
  <c r="V169" i="22"/>
  <c r="S161" i="22"/>
  <c r="V161" i="22" s="1"/>
  <c r="T154" i="22"/>
  <c r="V150" i="22"/>
  <c r="V142" i="22"/>
  <c r="V129" i="22"/>
  <c r="S127" i="22"/>
  <c r="V127" i="22" s="1"/>
  <c r="T117" i="22"/>
  <c r="V105" i="22"/>
  <c r="S103" i="22"/>
  <c r="V103" i="22" s="1"/>
  <c r="U100" i="22"/>
  <c r="S100" i="22"/>
  <c r="V99" i="22"/>
  <c r="T93" i="22"/>
  <c r="V84" i="22"/>
  <c r="V68" i="22"/>
  <c r="V20" i="22"/>
  <c r="S84" i="22"/>
  <c r="S76" i="22"/>
  <c r="S68" i="22"/>
  <c r="S60" i="22"/>
  <c r="V60" i="22" s="1"/>
  <c r="S52" i="22"/>
  <c r="V52" i="22" s="1"/>
  <c r="S44" i="22"/>
  <c r="V44" i="22" s="1"/>
  <c r="S36" i="22"/>
  <c r="V36" i="22" s="1"/>
  <c r="S28" i="22"/>
  <c r="V28" i="22" s="1"/>
  <c r="S20" i="22"/>
  <c r="S12" i="22"/>
  <c r="V12" i="22" s="1"/>
  <c r="S4" i="22"/>
  <c r="V4" i="22" s="1"/>
  <c r="S73" i="22"/>
  <c r="V73" i="22" s="1"/>
  <c r="S65" i="22"/>
  <c r="V65" i="22" s="1"/>
  <c r="S57" i="22"/>
  <c r="V57" i="22" s="1"/>
  <c r="S49" i="22"/>
  <c r="V49" i="22" s="1"/>
  <c r="S41" i="22"/>
  <c r="V41" i="22" s="1"/>
  <c r="S33" i="22"/>
  <c r="S25" i="22"/>
  <c r="S17" i="22"/>
  <c r="V17" i="22" s="1"/>
  <c r="S9" i="22"/>
  <c r="V9" i="22" s="1"/>
  <c r="T40" i="22"/>
  <c r="T32" i="22"/>
  <c r="T24" i="22"/>
  <c r="T16" i="22"/>
  <c r="T8" i="22"/>
  <c r="T74" i="22"/>
  <c r="T66" i="22"/>
  <c r="T58" i="22"/>
  <c r="T50" i="22"/>
  <c r="T42" i="22"/>
  <c r="U39" i="22"/>
  <c r="T34" i="22"/>
  <c r="T26" i="22"/>
  <c r="U23" i="22"/>
  <c r="T18" i="22"/>
  <c r="U15" i="22"/>
  <c r="T10" i="22"/>
  <c r="U7" i="22"/>
  <c r="T143" i="22"/>
  <c r="T135" i="22"/>
  <c r="T127" i="22"/>
  <c r="T119" i="22"/>
  <c r="T111" i="22"/>
  <c r="T103" i="22"/>
  <c r="T95" i="22"/>
  <c r="T87" i="22"/>
  <c r="T79" i="22"/>
  <c r="T71" i="22"/>
  <c r="T63" i="22"/>
  <c r="T55" i="22"/>
  <c r="T47" i="22"/>
  <c r="V31" i="21"/>
  <c r="V254" i="21"/>
  <c r="V233" i="21"/>
  <c r="V273" i="21"/>
  <c r="U221" i="21"/>
  <c r="S221" i="21"/>
  <c r="V220" i="21"/>
  <c r="S216" i="21"/>
  <c r="V216" i="21" s="1"/>
  <c r="U216" i="21"/>
  <c r="S171" i="21"/>
  <c r="V171" i="21" s="1"/>
  <c r="T171" i="21"/>
  <c r="U154" i="21"/>
  <c r="S154" i="21"/>
  <c r="V130" i="21"/>
  <c r="V117" i="21"/>
  <c r="T278" i="21"/>
  <c r="T270" i="21"/>
  <c r="T262" i="21"/>
  <c r="T254" i="21"/>
  <c r="T246" i="21"/>
  <c r="T238" i="21"/>
  <c r="T230" i="21"/>
  <c r="V218" i="21"/>
  <c r="T201" i="21"/>
  <c r="T190" i="21"/>
  <c r="T177" i="21"/>
  <c r="U173" i="21"/>
  <c r="S173" i="21"/>
  <c r="V173" i="21" s="1"/>
  <c r="V172" i="21"/>
  <c r="T164" i="21"/>
  <c r="S163" i="21"/>
  <c r="V163" i="21" s="1"/>
  <c r="T163" i="21"/>
  <c r="V138" i="21"/>
  <c r="S211" i="21"/>
  <c r="V211" i="21" s="1"/>
  <c r="T211" i="21"/>
  <c r="S195" i="21"/>
  <c r="V195" i="21" s="1"/>
  <c r="T195" i="21"/>
  <c r="U213" i="21"/>
  <c r="S213" i="21"/>
  <c r="V213" i="21" s="1"/>
  <c r="V212" i="21"/>
  <c r="S208" i="21"/>
  <c r="V208" i="21" s="1"/>
  <c r="U208" i="21"/>
  <c r="V207" i="21"/>
  <c r="U197" i="21"/>
  <c r="S197" i="21"/>
  <c r="V197" i="21" s="1"/>
  <c r="V196" i="21"/>
  <c r="V189" i="21"/>
  <c r="S187" i="21"/>
  <c r="V187" i="21" s="1"/>
  <c r="T187" i="21"/>
  <c r="S155" i="21"/>
  <c r="V155" i="21" s="1"/>
  <c r="T155" i="21"/>
  <c r="V101" i="21"/>
  <c r="V74" i="21"/>
  <c r="V229" i="21"/>
  <c r="S227" i="21"/>
  <c r="V227" i="21" s="1"/>
  <c r="T227" i="21"/>
  <c r="S168" i="21"/>
  <c r="V168" i="21" s="1"/>
  <c r="U165" i="21"/>
  <c r="S165" i="21"/>
  <c r="V165" i="21" s="1"/>
  <c r="V164" i="21"/>
  <c r="V157" i="21"/>
  <c r="T277" i="21"/>
  <c r="T269" i="21"/>
  <c r="T261" i="21"/>
  <c r="T253" i="21"/>
  <c r="T245" i="21"/>
  <c r="T237" i="21"/>
  <c r="T222" i="21"/>
  <c r="V210" i="21"/>
  <c r="T204" i="21"/>
  <c r="S203" i="21"/>
  <c r="V203" i="21" s="1"/>
  <c r="T203" i="21"/>
  <c r="V194" i="21"/>
  <c r="S192" i="21"/>
  <c r="V192" i="21" s="1"/>
  <c r="V188" i="21"/>
  <c r="T182" i="21"/>
  <c r="T180" i="21"/>
  <c r="S179" i="21"/>
  <c r="V179" i="21" s="1"/>
  <c r="T179" i="21"/>
  <c r="T169" i="21"/>
  <c r="S162" i="21"/>
  <c r="V162" i="21" s="1"/>
  <c r="V146" i="21"/>
  <c r="V124" i="21"/>
  <c r="V84" i="21"/>
  <c r="V82" i="21"/>
  <c r="T234" i="21"/>
  <c r="U229" i="21"/>
  <c r="S229" i="21"/>
  <c r="V228" i="21"/>
  <c r="S226" i="21"/>
  <c r="V221" i="21"/>
  <c r="T220" i="21"/>
  <c r="S219" i="21"/>
  <c r="V219" i="21" s="1"/>
  <c r="T219" i="21"/>
  <c r="T209" i="21"/>
  <c r="T193" i="21"/>
  <c r="S186" i="21"/>
  <c r="V154" i="21"/>
  <c r="V66" i="21"/>
  <c r="V226" i="21"/>
  <c r="V215" i="21"/>
  <c r="U205" i="21"/>
  <c r="S205" i="21"/>
  <c r="V205" i="21" s="1"/>
  <c r="V204" i="21"/>
  <c r="S200" i="21"/>
  <c r="V200" i="21" s="1"/>
  <c r="U200" i="21"/>
  <c r="V199" i="21"/>
  <c r="V186" i="21"/>
  <c r="V180" i="21"/>
  <c r="T174" i="21"/>
  <c r="S181" i="21"/>
  <c r="V181" i="21" s="1"/>
  <c r="S149" i="21"/>
  <c r="V149" i="21" s="1"/>
  <c r="S141" i="21"/>
  <c r="V141" i="21" s="1"/>
  <c r="S133" i="21"/>
  <c r="V133" i="21" s="1"/>
  <c r="S125" i="21"/>
  <c r="V125" i="21" s="1"/>
  <c r="S117" i="21"/>
  <c r="S109" i="21"/>
  <c r="V109" i="21" s="1"/>
  <c r="S101" i="21"/>
  <c r="S93" i="21"/>
  <c r="V93" i="21" s="1"/>
  <c r="S85" i="21"/>
  <c r="V85" i="21" s="1"/>
  <c r="S77" i="21"/>
  <c r="V77" i="21" s="1"/>
  <c r="S69" i="21"/>
  <c r="V69" i="21" s="1"/>
  <c r="S61" i="21"/>
  <c r="V61" i="21" s="1"/>
  <c r="S146" i="21"/>
  <c r="S138" i="21"/>
  <c r="S130" i="21"/>
  <c r="S122" i="21"/>
  <c r="V122" i="21" s="1"/>
  <c r="S114" i="21"/>
  <c r="V114" i="21" s="1"/>
  <c r="S106" i="21"/>
  <c r="V106" i="21" s="1"/>
  <c r="S98" i="21"/>
  <c r="V98" i="21" s="1"/>
  <c r="S90" i="21"/>
  <c r="V90" i="21" s="1"/>
  <c r="S82" i="21"/>
  <c r="S74" i="21"/>
  <c r="S66" i="21"/>
  <c r="T97" i="21"/>
  <c r="T89" i="21"/>
  <c r="T81" i="21"/>
  <c r="T73" i="21"/>
  <c r="T65" i="21"/>
  <c r="U152" i="21"/>
  <c r="T147" i="21"/>
  <c r="U144" i="21"/>
  <c r="T139" i="21"/>
  <c r="U136" i="21"/>
  <c r="T131" i="21"/>
  <c r="U128" i="21"/>
  <c r="T123" i="21"/>
  <c r="T115" i="21"/>
  <c r="U112" i="21"/>
  <c r="T107" i="21"/>
  <c r="T99" i="21"/>
  <c r="U96" i="21"/>
  <c r="T91" i="21"/>
  <c r="U88" i="21"/>
  <c r="T83" i="21"/>
  <c r="U80" i="21"/>
  <c r="T75" i="21"/>
  <c r="U72" i="21"/>
  <c r="T67" i="21"/>
  <c r="U64" i="21"/>
  <c r="T192" i="21"/>
  <c r="T168" i="21"/>
  <c r="V36" i="21"/>
  <c r="V33" i="21"/>
  <c r="V52" i="21"/>
  <c r="S60" i="21"/>
  <c r="V60" i="21" s="1"/>
  <c r="S52" i="21"/>
  <c r="S44" i="21"/>
  <c r="V44" i="21" s="1"/>
  <c r="S36" i="21"/>
  <c r="S28" i="21"/>
  <c r="V28" i="21" s="1"/>
  <c r="S57" i="21"/>
  <c r="V57" i="21" s="1"/>
  <c r="S49" i="21"/>
  <c r="V49" i="21" s="1"/>
  <c r="S41" i="21"/>
  <c r="V41" i="21" s="1"/>
  <c r="S33" i="21"/>
  <c r="T58" i="21"/>
  <c r="U55" i="21"/>
  <c r="T50" i="21"/>
  <c r="U47" i="21"/>
  <c r="T42" i="21"/>
  <c r="U39" i="21"/>
  <c r="T34" i="21"/>
  <c r="U31" i="21"/>
  <c r="V23" i="21"/>
  <c r="T6" i="21"/>
  <c r="T24" i="21"/>
  <c r="U21" i="21"/>
  <c r="T16" i="21"/>
  <c r="T8" i="21"/>
  <c r="T13" i="21"/>
  <c r="T5" i="21"/>
  <c r="T23" i="21"/>
  <c r="T15" i="21"/>
  <c r="T7" i="21"/>
  <c r="V177" i="20"/>
  <c r="V172" i="20"/>
  <c r="V152" i="20"/>
  <c r="S180" i="20"/>
  <c r="V180" i="20" s="1"/>
  <c r="U124" i="20"/>
  <c r="S124" i="20"/>
  <c r="V124" i="20" s="1"/>
  <c r="V123" i="20"/>
  <c r="S185" i="20"/>
  <c r="V185" i="20" s="1"/>
  <c r="S177" i="20"/>
  <c r="S168" i="20"/>
  <c r="V168" i="20" s="1"/>
  <c r="S165" i="20"/>
  <c r="V165" i="20" s="1"/>
  <c r="S152" i="20"/>
  <c r="S149" i="20"/>
  <c r="V149" i="20" s="1"/>
  <c r="S145" i="20"/>
  <c r="V145" i="20" s="1"/>
  <c r="V134" i="20"/>
  <c r="S119" i="20"/>
  <c r="V119" i="20" s="1"/>
  <c r="T119" i="20"/>
  <c r="U116" i="20"/>
  <c r="S116" i="20"/>
  <c r="V116" i="20" s="1"/>
  <c r="S111" i="20"/>
  <c r="V111" i="20" s="1"/>
  <c r="T111" i="20"/>
  <c r="S88" i="20"/>
  <c r="V88" i="20" s="1"/>
  <c r="T88" i="20"/>
  <c r="S87" i="20"/>
  <c r="T87" i="20"/>
  <c r="T184" i="20"/>
  <c r="T176" i="20"/>
  <c r="V161" i="20"/>
  <c r="T144" i="20"/>
  <c r="S143" i="20"/>
  <c r="V143" i="20" s="1"/>
  <c r="T143" i="20"/>
  <c r="V126" i="20"/>
  <c r="U108" i="20"/>
  <c r="S108" i="20"/>
  <c r="V108" i="20" s="1"/>
  <c r="V107" i="20"/>
  <c r="S96" i="20"/>
  <c r="T96" i="20"/>
  <c r="S95" i="20"/>
  <c r="V95" i="20" s="1"/>
  <c r="T95" i="20"/>
  <c r="V80" i="20"/>
  <c r="V79" i="20"/>
  <c r="V56" i="20"/>
  <c r="V32" i="20"/>
  <c r="V15" i="20"/>
  <c r="T181" i="20"/>
  <c r="T173" i="20"/>
  <c r="T170" i="20"/>
  <c r="T154" i="20"/>
  <c r="U140" i="20"/>
  <c r="S140" i="20"/>
  <c r="V140" i="20" s="1"/>
  <c r="S125" i="20"/>
  <c r="V125" i="20" s="1"/>
  <c r="T112" i="20"/>
  <c r="S103" i="20"/>
  <c r="V103" i="20" s="1"/>
  <c r="T103" i="20"/>
  <c r="V16" i="20"/>
  <c r="T178" i="20"/>
  <c r="T169" i="20"/>
  <c r="T166" i="20"/>
  <c r="T163" i="20"/>
  <c r="T153" i="20"/>
  <c r="T150" i="20"/>
  <c r="T147" i="20"/>
  <c r="S135" i="20"/>
  <c r="V135" i="20" s="1"/>
  <c r="T135" i="20"/>
  <c r="V118" i="20"/>
  <c r="V112" i="20"/>
  <c r="S110" i="20"/>
  <c r="V87" i="20"/>
  <c r="V63" i="20"/>
  <c r="V39" i="20"/>
  <c r="S162" i="20"/>
  <c r="V162" i="20" s="1"/>
  <c r="S146" i="20"/>
  <c r="V146" i="20" s="1"/>
  <c r="S142" i="20"/>
  <c r="V137" i="20"/>
  <c r="U132" i="20"/>
  <c r="S132" i="20"/>
  <c r="V132" i="20" s="1"/>
  <c r="V131" i="20"/>
  <c r="T123" i="20"/>
  <c r="S122" i="20"/>
  <c r="V122" i="20" s="1"/>
  <c r="S117" i="20"/>
  <c r="V117" i="20" s="1"/>
  <c r="V110" i="20"/>
  <c r="T104" i="20"/>
  <c r="V96" i="20"/>
  <c r="S94" i="20"/>
  <c r="V94" i="20" s="1"/>
  <c r="V64" i="20"/>
  <c r="V40" i="20"/>
  <c r="S172" i="20"/>
  <c r="V169" i="20"/>
  <c r="S159" i="20"/>
  <c r="V159" i="20" s="1"/>
  <c r="S156" i="20"/>
  <c r="V156" i="20" s="1"/>
  <c r="V153" i="20"/>
  <c r="V142" i="20"/>
  <c r="T136" i="20"/>
  <c r="S127" i="20"/>
  <c r="V127" i="20" s="1"/>
  <c r="T127" i="20"/>
  <c r="S109" i="20"/>
  <c r="V109" i="20" s="1"/>
  <c r="V104" i="20"/>
  <c r="S102" i="20"/>
  <c r="V102" i="20" s="1"/>
  <c r="S86" i="20"/>
  <c r="V86" i="20" s="1"/>
  <c r="U86" i="20"/>
  <c r="V23" i="20"/>
  <c r="V7" i="20"/>
  <c r="S100" i="20"/>
  <c r="V100" i="20" s="1"/>
  <c r="S92" i="20"/>
  <c r="V92" i="20" s="1"/>
  <c r="S84" i="20"/>
  <c r="V84" i="20" s="1"/>
  <c r="U78" i="20"/>
  <c r="S76" i="20"/>
  <c r="V76" i="20" s="1"/>
  <c r="S68" i="20"/>
  <c r="V68" i="20" s="1"/>
  <c r="S60" i="20"/>
  <c r="V60" i="20" s="1"/>
  <c r="S52" i="20"/>
  <c r="V52" i="20" s="1"/>
  <c r="S44" i="20"/>
  <c r="V44" i="20" s="1"/>
  <c r="S36" i="20"/>
  <c r="V36" i="20" s="1"/>
  <c r="S28" i="20"/>
  <c r="V28" i="20" s="1"/>
  <c r="S20" i="20"/>
  <c r="V20" i="20" s="1"/>
  <c r="S12" i="20"/>
  <c r="V12" i="20" s="1"/>
  <c r="T80" i="20"/>
  <c r="T72" i="20"/>
  <c r="T64" i="20"/>
  <c r="T56" i="20"/>
  <c r="T48" i="20"/>
  <c r="T40" i="20"/>
  <c r="T32" i="20"/>
  <c r="T24" i="20"/>
  <c r="T16" i="20"/>
  <c r="T8" i="20"/>
  <c r="U5" i="20"/>
  <c r="U66" i="20"/>
  <c r="U50" i="20"/>
  <c r="U42" i="20"/>
  <c r="U34" i="20"/>
  <c r="U18" i="20"/>
  <c r="U10" i="20"/>
  <c r="T79" i="20"/>
  <c r="T71" i="20"/>
  <c r="T63" i="20"/>
  <c r="T55" i="20"/>
  <c r="T47" i="20"/>
  <c r="T39" i="20"/>
  <c r="T31" i="20"/>
  <c r="T23" i="20"/>
  <c r="T15" i="20"/>
  <c r="T7" i="20"/>
  <c r="V145" i="35"/>
  <c r="V89" i="35"/>
  <c r="V80" i="35"/>
  <c r="V112" i="35"/>
  <c r="V73" i="35"/>
  <c r="V72" i="35"/>
  <c r="V64" i="35"/>
  <c r="V160" i="35"/>
  <c r="V136" i="35"/>
  <c r="V104" i="35"/>
  <c r="V56" i="35"/>
  <c r="V48" i="35"/>
  <c r="S172" i="35"/>
  <c r="V172" i="35" s="1"/>
  <c r="S164" i="35"/>
  <c r="V164" i="35" s="1"/>
  <c r="S156" i="35"/>
  <c r="V156" i="35" s="1"/>
  <c r="S148" i="35"/>
  <c r="V148" i="35" s="1"/>
  <c r="S140" i="35"/>
  <c r="V140" i="35" s="1"/>
  <c r="S132" i="35"/>
  <c r="V132" i="35" s="1"/>
  <c r="S124" i="35"/>
  <c r="V124" i="35" s="1"/>
  <c r="S116" i="35"/>
  <c r="V116" i="35" s="1"/>
  <c r="S108" i="35"/>
  <c r="V108" i="35" s="1"/>
  <c r="S100" i="35"/>
  <c r="V100" i="35" s="1"/>
  <c r="S92" i="35"/>
  <c r="V92" i="35" s="1"/>
  <c r="S84" i="35"/>
  <c r="V84" i="35" s="1"/>
  <c r="S76" i="35"/>
  <c r="V76" i="35" s="1"/>
  <c r="S68" i="35"/>
  <c r="V68" i="35" s="1"/>
  <c r="S60" i="35"/>
  <c r="V60" i="35" s="1"/>
  <c r="S52" i="35"/>
  <c r="V52" i="35" s="1"/>
  <c r="S44" i="35"/>
  <c r="V44" i="35" s="1"/>
  <c r="S36" i="35"/>
  <c r="V36" i="35" s="1"/>
  <c r="S28" i="35"/>
  <c r="V28" i="35" s="1"/>
  <c r="S169" i="35"/>
  <c r="V169" i="35" s="1"/>
  <c r="S161" i="35"/>
  <c r="V161" i="35" s="1"/>
  <c r="S153" i="35"/>
  <c r="V153" i="35" s="1"/>
  <c r="S145" i="35"/>
  <c r="S137" i="35"/>
  <c r="V137" i="35" s="1"/>
  <c r="S129" i="35"/>
  <c r="V129" i="35" s="1"/>
  <c r="S121" i="35"/>
  <c r="V121" i="35" s="1"/>
  <c r="S113" i="35"/>
  <c r="V113" i="35" s="1"/>
  <c r="S105" i="35"/>
  <c r="V105" i="35" s="1"/>
  <c r="S97" i="35"/>
  <c r="V97" i="35" s="1"/>
  <c r="S89" i="35"/>
  <c r="S81" i="35"/>
  <c r="V81" i="35" s="1"/>
  <c r="S73" i="35"/>
  <c r="S65" i="35"/>
  <c r="V65" i="35" s="1"/>
  <c r="S57" i="35"/>
  <c r="V57" i="35" s="1"/>
  <c r="S49" i="35"/>
  <c r="V49" i="35" s="1"/>
  <c r="S41" i="35"/>
  <c r="V41" i="35" s="1"/>
  <c r="S33" i="35"/>
  <c r="V33" i="35" s="1"/>
  <c r="T136" i="35"/>
  <c r="T128" i="35"/>
  <c r="T120" i="35"/>
  <c r="T112" i="35"/>
  <c r="T104" i="35"/>
  <c r="T96" i="35"/>
  <c r="T88" i="35"/>
  <c r="T80" i="35"/>
  <c r="T72" i="35"/>
  <c r="T64" i="35"/>
  <c r="T56" i="35"/>
  <c r="T48" i="35"/>
  <c r="T40" i="35"/>
  <c r="T32" i="35"/>
  <c r="T173" i="35"/>
  <c r="T165" i="35"/>
  <c r="T157" i="35"/>
  <c r="T149" i="35"/>
  <c r="T85" i="35"/>
  <c r="T77" i="35"/>
  <c r="T69" i="35"/>
  <c r="T61" i="35"/>
  <c r="T53" i="35"/>
  <c r="T45" i="35"/>
  <c r="T37" i="35"/>
  <c r="T29" i="35"/>
  <c r="T170" i="35"/>
  <c r="T162" i="35"/>
  <c r="T154" i="35"/>
  <c r="T146" i="35"/>
  <c r="T138" i="35"/>
  <c r="T130" i="35"/>
  <c r="T122" i="35"/>
  <c r="T114" i="35"/>
  <c r="T106" i="35"/>
  <c r="T98" i="35"/>
  <c r="T90" i="35"/>
  <c r="T82" i="35"/>
  <c r="T74" i="35"/>
  <c r="T66" i="35"/>
  <c r="T58" i="35"/>
  <c r="T50" i="35"/>
  <c r="T42" i="35"/>
  <c r="T34" i="35"/>
  <c r="T167" i="35"/>
  <c r="T159" i="35"/>
  <c r="T151" i="35"/>
  <c r="T143" i="35"/>
  <c r="T135" i="35"/>
  <c r="T127" i="35"/>
  <c r="T119" i="35"/>
  <c r="T111" i="35"/>
  <c r="T103" i="35"/>
  <c r="T95" i="35"/>
  <c r="T87" i="35"/>
  <c r="T79" i="35"/>
  <c r="T71" i="35"/>
  <c r="T63" i="35"/>
  <c r="T55" i="35"/>
  <c r="T47" i="35"/>
  <c r="T39" i="35"/>
  <c r="T31" i="35"/>
  <c r="V19" i="35"/>
  <c r="V11" i="35"/>
  <c r="S20" i="35"/>
  <c r="V20" i="35" s="1"/>
  <c r="S12" i="35"/>
  <c r="V12" i="35" s="1"/>
  <c r="S4" i="35"/>
  <c r="V4" i="35" s="1"/>
  <c r="T27" i="35"/>
  <c r="T19" i="35"/>
  <c r="T11" i="35"/>
  <c r="T24" i="35"/>
  <c r="T16" i="35"/>
  <c r="T8" i="35"/>
  <c r="T26" i="35"/>
  <c r="T18" i="35"/>
  <c r="T10" i="35"/>
  <c r="U7" i="35"/>
  <c r="V119" i="34"/>
  <c r="V118" i="34"/>
  <c r="V63" i="34"/>
  <c r="V62" i="34"/>
  <c r="V135" i="34"/>
  <c r="V134" i="34"/>
  <c r="V39" i="34"/>
  <c r="V38" i="34"/>
  <c r="V95" i="34"/>
  <c r="V94" i="34"/>
  <c r="V79" i="34"/>
  <c r="V78" i="34"/>
  <c r="V15" i="34"/>
  <c r="V14" i="34"/>
  <c r="V111" i="34"/>
  <c r="V110" i="34"/>
  <c r="V55" i="34"/>
  <c r="V54" i="34"/>
  <c r="V31" i="34"/>
  <c r="V30" i="34"/>
  <c r="S137" i="34"/>
  <c r="V137" i="34" s="1"/>
  <c r="T134" i="34"/>
  <c r="T126" i="34"/>
  <c r="T118" i="34"/>
  <c r="T110" i="34"/>
  <c r="T102" i="34"/>
  <c r="T94" i="34"/>
  <c r="T86" i="34"/>
  <c r="T78" i="34"/>
  <c r="T70" i="34"/>
  <c r="T62" i="34"/>
  <c r="T54" i="34"/>
  <c r="T46" i="34"/>
  <c r="T38" i="34"/>
  <c r="T30" i="34"/>
  <c r="T22" i="34"/>
  <c r="T14" i="34"/>
  <c r="T6" i="34"/>
  <c r="T131" i="34"/>
  <c r="T123" i="34"/>
  <c r="T115" i="34"/>
  <c r="T107" i="34"/>
  <c r="T99" i="34"/>
  <c r="T91" i="34"/>
  <c r="T83" i="34"/>
  <c r="T75" i="34"/>
  <c r="T67" i="34"/>
  <c r="T59" i="34"/>
  <c r="T51" i="34"/>
  <c r="T43" i="34"/>
  <c r="T35" i="34"/>
  <c r="T27" i="34"/>
  <c r="T19" i="34"/>
  <c r="T11" i="34"/>
  <c r="T138" i="34"/>
  <c r="T130" i="34"/>
  <c r="T122" i="34"/>
  <c r="T114" i="34"/>
  <c r="T106" i="34"/>
  <c r="T98" i="34"/>
  <c r="T90" i="34"/>
  <c r="T82" i="34"/>
  <c r="T74" i="34"/>
  <c r="T66" i="34"/>
  <c r="T58" i="34"/>
  <c r="T50" i="34"/>
  <c r="T42" i="34"/>
  <c r="T34" i="34"/>
  <c r="T26" i="34"/>
  <c r="T18" i="34"/>
  <c r="T10" i="34"/>
  <c r="V65" i="33"/>
  <c r="V81" i="33"/>
  <c r="V108" i="33"/>
  <c r="V92" i="33"/>
  <c r="V49" i="33"/>
  <c r="V145" i="33"/>
  <c r="V132" i="33"/>
  <c r="V116" i="33"/>
  <c r="V129" i="33"/>
  <c r="V100" i="33"/>
  <c r="V57" i="33"/>
  <c r="V44" i="33"/>
  <c r="S156" i="33"/>
  <c r="V156" i="33" s="1"/>
  <c r="S148" i="33"/>
  <c r="V148" i="33" s="1"/>
  <c r="S140" i="33"/>
  <c r="V140" i="33" s="1"/>
  <c r="S132" i="33"/>
  <c r="S124" i="33"/>
  <c r="V124" i="33" s="1"/>
  <c r="S108" i="33"/>
  <c r="S100" i="33"/>
  <c r="S92" i="33"/>
  <c r="S84" i="33"/>
  <c r="V84" i="33" s="1"/>
  <c r="S76" i="33"/>
  <c r="V76" i="33" s="1"/>
  <c r="S68" i="33"/>
  <c r="V68" i="33" s="1"/>
  <c r="S60" i="33"/>
  <c r="V60" i="33" s="1"/>
  <c r="S52" i="33"/>
  <c r="V52" i="33" s="1"/>
  <c r="S44" i="33"/>
  <c r="S36" i="33"/>
  <c r="V36" i="33" s="1"/>
  <c r="S28" i="33"/>
  <c r="V28" i="33" s="1"/>
  <c r="S20" i="33"/>
  <c r="V20" i="33" s="1"/>
  <c r="S12" i="33"/>
  <c r="V12" i="33" s="1"/>
  <c r="S4" i="33"/>
  <c r="V4" i="33" s="1"/>
  <c r="S161" i="33"/>
  <c r="V161" i="33" s="1"/>
  <c r="S153" i="33"/>
  <c r="V153" i="33" s="1"/>
  <c r="S145" i="33"/>
  <c r="S137" i="33"/>
  <c r="V137" i="33" s="1"/>
  <c r="S129" i="33"/>
  <c r="S121" i="33"/>
  <c r="V121" i="33" s="1"/>
  <c r="S113" i="33"/>
  <c r="V113" i="33" s="1"/>
  <c r="S105" i="33"/>
  <c r="V105" i="33" s="1"/>
  <c r="S97" i="33"/>
  <c r="V97" i="33" s="1"/>
  <c r="S89" i="33"/>
  <c r="V89" i="33" s="1"/>
  <c r="S81" i="33"/>
  <c r="S73" i="33"/>
  <c r="V73" i="33" s="1"/>
  <c r="S65" i="33"/>
  <c r="S57" i="33"/>
  <c r="S49" i="33"/>
  <c r="T157" i="33"/>
  <c r="T149" i="33"/>
  <c r="T141" i="33"/>
  <c r="T133" i="33"/>
  <c r="T125" i="33"/>
  <c r="T117" i="33"/>
  <c r="T109" i="33"/>
  <c r="T101" i="33"/>
  <c r="T93" i="33"/>
  <c r="T85" i="33"/>
  <c r="T77" i="33"/>
  <c r="T69" i="33"/>
  <c r="T61" i="33"/>
  <c r="T53" i="33"/>
  <c r="T45" i="33"/>
  <c r="T37" i="33"/>
  <c r="T29" i="33"/>
  <c r="T21" i="33"/>
  <c r="T13" i="33"/>
  <c r="T5" i="33"/>
  <c r="T162" i="33"/>
  <c r="U159" i="33"/>
  <c r="T154" i="33"/>
  <c r="U151" i="33"/>
  <c r="T146" i="33"/>
  <c r="U143" i="33"/>
  <c r="T138" i="33"/>
  <c r="U135" i="33"/>
  <c r="T130" i="33"/>
  <c r="T122" i="33"/>
  <c r="T114" i="33"/>
  <c r="U111" i="33"/>
  <c r="T106" i="33"/>
  <c r="T98" i="33"/>
  <c r="T90" i="33"/>
  <c r="T82" i="33"/>
  <c r="T74" i="33"/>
  <c r="U71" i="33"/>
  <c r="T66" i="33"/>
  <c r="U63" i="33"/>
  <c r="T58" i="33"/>
  <c r="T50" i="33"/>
  <c r="U47" i="33"/>
  <c r="T42" i="33"/>
  <c r="T34" i="33"/>
  <c r="T26" i="33"/>
  <c r="T18" i="33"/>
  <c r="U15" i="33"/>
  <c r="T10" i="33"/>
  <c r="U7" i="33"/>
  <c r="T87" i="33"/>
  <c r="T39" i="33"/>
  <c r="T31" i="33"/>
  <c r="T23" i="33"/>
  <c r="V34" i="19"/>
  <c r="V49" i="19"/>
  <c r="V97" i="19"/>
  <c r="V80" i="19"/>
  <c r="V120" i="19"/>
  <c r="V73" i="19"/>
  <c r="V72" i="19"/>
  <c r="S124" i="19"/>
  <c r="V124" i="19" s="1"/>
  <c r="S116" i="19"/>
  <c r="V116" i="19" s="1"/>
  <c r="S108" i="19"/>
  <c r="V108" i="19" s="1"/>
  <c r="S100" i="19"/>
  <c r="V100" i="19" s="1"/>
  <c r="S92" i="19"/>
  <c r="V92" i="19" s="1"/>
  <c r="S84" i="19"/>
  <c r="V84" i="19" s="1"/>
  <c r="S76" i="19"/>
  <c r="V76" i="19" s="1"/>
  <c r="S60" i="19"/>
  <c r="V60" i="19" s="1"/>
  <c r="S52" i="19"/>
  <c r="V52" i="19" s="1"/>
  <c r="S44" i="19"/>
  <c r="V44" i="19" s="1"/>
  <c r="S36" i="19"/>
  <c r="V36" i="19" s="1"/>
  <c r="S28" i="19"/>
  <c r="V28" i="19" s="1"/>
  <c r="S121" i="19"/>
  <c r="V121" i="19" s="1"/>
  <c r="S113" i="19"/>
  <c r="V113" i="19" s="1"/>
  <c r="S105" i="19"/>
  <c r="V105" i="19" s="1"/>
  <c r="S97" i="19"/>
  <c r="S89" i="19"/>
  <c r="V89" i="19" s="1"/>
  <c r="S81" i="19"/>
  <c r="V81" i="19" s="1"/>
  <c r="S73" i="19"/>
  <c r="S65" i="19"/>
  <c r="V65" i="19" s="1"/>
  <c r="S49" i="19"/>
  <c r="S41" i="19"/>
  <c r="V41" i="19" s="1"/>
  <c r="S33" i="19"/>
  <c r="V33" i="19" s="1"/>
  <c r="T120" i="19"/>
  <c r="T112" i="19"/>
  <c r="T104" i="19"/>
  <c r="T96" i="19"/>
  <c r="T88" i="19"/>
  <c r="T80" i="19"/>
  <c r="T72" i="19"/>
  <c r="T64" i="19"/>
  <c r="T56" i="19"/>
  <c r="T48" i="19"/>
  <c r="T40" i="19"/>
  <c r="T32" i="19"/>
  <c r="T125" i="19"/>
  <c r="T117" i="19"/>
  <c r="T109" i="19"/>
  <c r="T101" i="19"/>
  <c r="T93" i="19"/>
  <c r="T85" i="19"/>
  <c r="T77" i="19"/>
  <c r="T69" i="19"/>
  <c r="T61" i="19"/>
  <c r="T53" i="19"/>
  <c r="T45" i="19"/>
  <c r="T37" i="19"/>
  <c r="T29" i="19"/>
  <c r="T122" i="19"/>
  <c r="T114" i="19"/>
  <c r="T106" i="19"/>
  <c r="T98" i="19"/>
  <c r="T90" i="19"/>
  <c r="T82" i="19"/>
  <c r="T74" i="19"/>
  <c r="T66" i="19"/>
  <c r="T58" i="19"/>
  <c r="T50" i="19"/>
  <c r="T42" i="19"/>
  <c r="T34" i="19"/>
  <c r="T127" i="19"/>
  <c r="T119" i="19"/>
  <c r="T111" i="19"/>
  <c r="T103" i="19"/>
  <c r="T95" i="19"/>
  <c r="T87" i="19"/>
  <c r="T79" i="19"/>
  <c r="T71" i="19"/>
  <c r="T63" i="19"/>
  <c r="T55" i="19"/>
  <c r="T47" i="19"/>
  <c r="T39" i="19"/>
  <c r="T31" i="19"/>
  <c r="V23" i="19"/>
  <c r="V15" i="19"/>
  <c r="V22" i="19"/>
  <c r="V14" i="19"/>
  <c r="T27" i="19"/>
  <c r="T19" i="19"/>
  <c r="T11" i="19"/>
  <c r="T16" i="19"/>
  <c r="T26" i="19"/>
  <c r="T18" i="19"/>
  <c r="T10" i="19"/>
  <c r="T23" i="19"/>
  <c r="T15" i="19"/>
  <c r="V22" i="18"/>
  <c r="V15" i="18"/>
  <c r="V63" i="18"/>
  <c r="V47" i="18"/>
  <c r="V14" i="18"/>
  <c r="V62" i="18"/>
  <c r="V46" i="18"/>
  <c r="V31" i="18"/>
  <c r="V7" i="18"/>
  <c r="V30" i="18"/>
  <c r="V6" i="18"/>
  <c r="T67" i="18"/>
  <c r="T59" i="18"/>
  <c r="T51" i="18"/>
  <c r="T43" i="18"/>
  <c r="T35" i="18"/>
  <c r="T27" i="18"/>
  <c r="T19" i="18"/>
  <c r="T11" i="18"/>
  <c r="U69" i="18"/>
  <c r="U61" i="18"/>
  <c r="U53" i="18"/>
  <c r="U45" i="18"/>
  <c r="U37" i="18"/>
  <c r="U29" i="18"/>
  <c r="U21" i="18"/>
  <c r="T16" i="18"/>
  <c r="U13" i="18"/>
  <c r="T8" i="18"/>
  <c r="U5" i="18"/>
  <c r="T58" i="18"/>
  <c r="T26" i="18"/>
  <c r="T71" i="18"/>
  <c r="T63" i="18"/>
  <c r="T55" i="18"/>
  <c r="T47" i="18"/>
  <c r="T39" i="18"/>
  <c r="T31" i="18"/>
  <c r="T23" i="18"/>
  <c r="T15" i="18"/>
  <c r="T7" i="18"/>
  <c r="V23" i="17"/>
  <c r="V7" i="17"/>
  <c r="V39" i="17"/>
  <c r="V43" i="17"/>
  <c r="S52" i="17"/>
  <c r="V52" i="17" s="1"/>
  <c r="S44" i="17"/>
  <c r="V44" i="17" s="1"/>
  <c r="T48" i="17"/>
  <c r="T40" i="17"/>
  <c r="T32" i="17"/>
  <c r="U29" i="17"/>
  <c r="T24" i="17"/>
  <c r="U21" i="17"/>
  <c r="T16" i="17"/>
  <c r="U13" i="17"/>
  <c r="T8" i="17"/>
  <c r="U5" i="17"/>
  <c r="T53" i="17"/>
  <c r="T50" i="17"/>
  <c r="T42" i="17"/>
  <c r="T34" i="17"/>
  <c r="T55" i="17"/>
  <c r="T47" i="17"/>
  <c r="T39" i="17"/>
  <c r="T31" i="17"/>
  <c r="T23" i="17"/>
  <c r="T15" i="17"/>
  <c r="T7" i="17"/>
  <c r="V159" i="16"/>
  <c r="V143" i="16"/>
  <c r="V87" i="16"/>
  <c r="V48" i="16"/>
  <c r="V103" i="16"/>
  <c r="V64" i="16"/>
  <c r="V119" i="16"/>
  <c r="V104" i="16"/>
  <c r="V79" i="16"/>
  <c r="V39" i="16"/>
  <c r="V38" i="16"/>
  <c r="V151" i="16"/>
  <c r="V135" i="16"/>
  <c r="V134" i="16"/>
  <c r="V120" i="16"/>
  <c r="V80" i="16"/>
  <c r="V55" i="16"/>
  <c r="V40" i="16"/>
  <c r="T134" i="16"/>
  <c r="T110" i="16"/>
  <c r="T46" i="16"/>
  <c r="T38" i="16"/>
  <c r="T30" i="16"/>
  <c r="T160" i="16"/>
  <c r="T152" i="16"/>
  <c r="T144" i="16"/>
  <c r="T136" i="16"/>
  <c r="T128" i="16"/>
  <c r="T120" i="16"/>
  <c r="T112" i="16"/>
  <c r="T104" i="16"/>
  <c r="T96" i="16"/>
  <c r="T88" i="16"/>
  <c r="T80" i="16"/>
  <c r="T72" i="16"/>
  <c r="T64" i="16"/>
  <c r="T56" i="16"/>
  <c r="T48" i="16"/>
  <c r="T157" i="16"/>
  <c r="T149" i="16"/>
  <c r="T141" i="16"/>
  <c r="T133" i="16"/>
  <c r="T125" i="16"/>
  <c r="T117" i="16"/>
  <c r="T109" i="16"/>
  <c r="T101" i="16"/>
  <c r="T93" i="16"/>
  <c r="T85" i="16"/>
  <c r="T77" i="16"/>
  <c r="T69" i="16"/>
  <c r="T61" i="16"/>
  <c r="T53" i="16"/>
  <c r="T45" i="16"/>
  <c r="T37" i="16"/>
  <c r="T29" i="16"/>
  <c r="T159" i="16"/>
  <c r="T151" i="16"/>
  <c r="T143" i="16"/>
  <c r="T135" i="16"/>
  <c r="T127" i="16"/>
  <c r="T119" i="16"/>
  <c r="T111" i="16"/>
  <c r="T103" i="16"/>
  <c r="T95" i="16"/>
  <c r="T87" i="16"/>
  <c r="T79" i="16"/>
  <c r="T71" i="16"/>
  <c r="T63" i="16"/>
  <c r="T55" i="16"/>
  <c r="T47" i="16"/>
  <c r="T39" i="16"/>
  <c r="T31" i="16"/>
  <c r="V11" i="16"/>
  <c r="V9" i="16"/>
  <c r="S20" i="16"/>
  <c r="V20" i="16" s="1"/>
  <c r="S25" i="16"/>
  <c r="V25" i="16" s="1"/>
  <c r="S17" i="16"/>
  <c r="V17" i="16" s="1"/>
  <c r="S9" i="16"/>
  <c r="T26" i="16"/>
  <c r="T18" i="16"/>
  <c r="T10" i="16"/>
  <c r="T23" i="16"/>
  <c r="T7" i="16"/>
  <c r="V76" i="15"/>
  <c r="V75" i="15"/>
  <c r="V43" i="15"/>
  <c r="V68" i="15"/>
  <c r="V67" i="15"/>
  <c r="V124" i="15"/>
  <c r="V60" i="15"/>
  <c r="S132" i="15"/>
  <c r="V132" i="15" s="1"/>
  <c r="S124" i="15"/>
  <c r="S116" i="15"/>
  <c r="V116" i="15" s="1"/>
  <c r="S108" i="15"/>
  <c r="V108" i="15" s="1"/>
  <c r="S100" i="15"/>
  <c r="V100" i="15" s="1"/>
  <c r="S92" i="15"/>
  <c r="V92" i="15" s="1"/>
  <c r="S84" i="15"/>
  <c r="V84" i="15" s="1"/>
  <c r="S76" i="15"/>
  <c r="S68" i="15"/>
  <c r="S60" i="15"/>
  <c r="S52" i="15"/>
  <c r="V52" i="15" s="1"/>
  <c r="S44" i="15"/>
  <c r="V44" i="15" s="1"/>
  <c r="S36" i="15"/>
  <c r="V36" i="15" s="1"/>
  <c r="S28" i="15"/>
  <c r="V28" i="15" s="1"/>
  <c r="T67" i="15"/>
  <c r="T59" i="15"/>
  <c r="T51" i="15"/>
  <c r="T43" i="15"/>
  <c r="T35" i="15"/>
  <c r="T133" i="15"/>
  <c r="T125" i="15"/>
  <c r="T117" i="15"/>
  <c r="T109" i="15"/>
  <c r="T101" i="15"/>
  <c r="T93" i="15"/>
  <c r="T85" i="15"/>
  <c r="T77" i="15"/>
  <c r="T69" i="15"/>
  <c r="T61" i="15"/>
  <c r="T53" i="15"/>
  <c r="T45" i="15"/>
  <c r="T37" i="15"/>
  <c r="T29" i="15"/>
  <c r="T130" i="15"/>
  <c r="U127" i="15"/>
  <c r="T122" i="15"/>
  <c r="U119" i="15"/>
  <c r="T114" i="15"/>
  <c r="U111" i="15"/>
  <c r="T106" i="15"/>
  <c r="U103" i="15"/>
  <c r="T98" i="15"/>
  <c r="U95" i="15"/>
  <c r="T90" i="15"/>
  <c r="U87" i="15"/>
  <c r="T82" i="15"/>
  <c r="U79" i="15"/>
  <c r="T74" i="15"/>
  <c r="U71" i="15"/>
  <c r="T66" i="15"/>
  <c r="U63" i="15"/>
  <c r="T58" i="15"/>
  <c r="U55" i="15"/>
  <c r="T50" i="15"/>
  <c r="U47" i="15"/>
  <c r="T42" i="15"/>
  <c r="U39" i="15"/>
  <c r="T34" i="15"/>
  <c r="V20" i="15"/>
  <c r="V17" i="15"/>
  <c r="S20" i="15"/>
  <c r="S12" i="15"/>
  <c r="V12" i="15" s="1"/>
  <c r="S4" i="15"/>
  <c r="V4" i="15" s="1"/>
  <c r="S25" i="15"/>
  <c r="V25" i="15" s="1"/>
  <c r="S17" i="15"/>
  <c r="S9" i="15"/>
  <c r="V9" i="15" s="1"/>
  <c r="T16" i="15"/>
  <c r="T26" i="15"/>
  <c r="U23" i="15"/>
  <c r="T18" i="15"/>
  <c r="U15" i="15"/>
  <c r="T10" i="15"/>
  <c r="V159" i="14"/>
  <c r="V127" i="14"/>
  <c r="V151" i="14"/>
  <c r="V119" i="14"/>
  <c r="V47" i="14"/>
  <c r="V46" i="14"/>
  <c r="V87" i="14"/>
  <c r="V86" i="14"/>
  <c r="V183" i="14"/>
  <c r="V143" i="14"/>
  <c r="V111" i="14"/>
  <c r="V95" i="14"/>
  <c r="V94" i="14"/>
  <c r="V79" i="14"/>
  <c r="V78" i="14"/>
  <c r="V39" i="14"/>
  <c r="T102" i="14"/>
  <c r="T94" i="14"/>
  <c r="T86" i="14"/>
  <c r="T78" i="14"/>
  <c r="T70" i="14"/>
  <c r="T62" i="14"/>
  <c r="T54" i="14"/>
  <c r="T46" i="14"/>
  <c r="T179" i="14"/>
  <c r="T163" i="14"/>
  <c r="T99" i="14"/>
  <c r="T91" i="14"/>
  <c r="T83" i="14"/>
  <c r="T75" i="14"/>
  <c r="T67" i="14"/>
  <c r="T59" i="14"/>
  <c r="T51" i="14"/>
  <c r="T43" i="14"/>
  <c r="T35" i="14"/>
  <c r="T184" i="14"/>
  <c r="U181" i="14"/>
  <c r="T176" i="14"/>
  <c r="U173" i="14"/>
  <c r="T168" i="14"/>
  <c r="U165" i="14"/>
  <c r="T160" i="14"/>
  <c r="U157" i="14"/>
  <c r="T152" i="14"/>
  <c r="U149" i="14"/>
  <c r="T144" i="14"/>
  <c r="U141" i="14"/>
  <c r="T136" i="14"/>
  <c r="U133" i="14"/>
  <c r="T128" i="14"/>
  <c r="U125" i="14"/>
  <c r="T120" i="14"/>
  <c r="U117" i="14"/>
  <c r="T112" i="14"/>
  <c r="U109" i="14"/>
  <c r="T104" i="14"/>
  <c r="U101" i="14"/>
  <c r="T96" i="14"/>
  <c r="T88" i="14"/>
  <c r="U77" i="14"/>
  <c r="U69" i="14"/>
  <c r="U61" i="14"/>
  <c r="T93" i="14"/>
  <c r="T85" i="14"/>
  <c r="U58" i="14"/>
  <c r="T53" i="14"/>
  <c r="T45" i="14"/>
  <c r="T37" i="14"/>
  <c r="U34" i="14"/>
  <c r="T29" i="14"/>
  <c r="T183" i="14"/>
  <c r="T175" i="14"/>
  <c r="T167" i="14"/>
  <c r="T159" i="14"/>
  <c r="T151" i="14"/>
  <c r="T143" i="14"/>
  <c r="T135" i="14"/>
  <c r="T127" i="14"/>
  <c r="T119" i="14"/>
  <c r="T111" i="14"/>
  <c r="T103" i="14"/>
  <c r="T95" i="14"/>
  <c r="T87" i="14"/>
  <c r="T79" i="14"/>
  <c r="T71" i="14"/>
  <c r="T63" i="14"/>
  <c r="T55" i="14"/>
  <c r="T47" i="14"/>
  <c r="T39" i="14"/>
  <c r="T31" i="14"/>
  <c r="V23" i="14"/>
  <c r="V22" i="14"/>
  <c r="V15" i="14"/>
  <c r="V14" i="14"/>
  <c r="T22" i="14"/>
  <c r="T14" i="14"/>
  <c r="T6" i="14"/>
  <c r="T27" i="14"/>
  <c r="T19" i="14"/>
  <c r="T11" i="14"/>
  <c r="T24" i="14"/>
  <c r="T16" i="14"/>
  <c r="T26" i="14"/>
  <c r="T18" i="14"/>
  <c r="T10" i="14"/>
  <c r="T7" i="14"/>
  <c r="V125" i="13"/>
  <c r="V61" i="13"/>
  <c r="V156" i="13"/>
  <c r="V88" i="13"/>
  <c r="V149" i="13"/>
  <c r="V85" i="13"/>
  <c r="V53" i="13"/>
  <c r="V48" i="13"/>
  <c r="V148" i="13"/>
  <c r="V116" i="13"/>
  <c r="V44" i="13"/>
  <c r="V141" i="13"/>
  <c r="V77" i="13"/>
  <c r="S157" i="13"/>
  <c r="V157" i="13" s="1"/>
  <c r="S149" i="13"/>
  <c r="S141" i="13"/>
  <c r="S133" i="13"/>
  <c r="V133" i="13" s="1"/>
  <c r="S125" i="13"/>
  <c r="S117" i="13"/>
  <c r="V117" i="13" s="1"/>
  <c r="S109" i="13"/>
  <c r="V109" i="13" s="1"/>
  <c r="S101" i="13"/>
  <c r="V101" i="13" s="1"/>
  <c r="S93" i="13"/>
  <c r="V93" i="13" s="1"/>
  <c r="S85" i="13"/>
  <c r="S77" i="13"/>
  <c r="S69" i="13"/>
  <c r="V69" i="13" s="1"/>
  <c r="S61" i="13"/>
  <c r="S53" i="13"/>
  <c r="S45" i="13"/>
  <c r="V45" i="13" s="1"/>
  <c r="S37" i="13"/>
  <c r="V37" i="13" s="1"/>
  <c r="S29" i="13"/>
  <c r="V29" i="13" s="1"/>
  <c r="T52" i="13"/>
  <c r="T44" i="13"/>
  <c r="T161" i="13"/>
  <c r="T153" i="13"/>
  <c r="T145" i="13"/>
  <c r="T137" i="13"/>
  <c r="T129" i="13"/>
  <c r="T121" i="13"/>
  <c r="T113" i="13"/>
  <c r="T105" i="13"/>
  <c r="T97" i="13"/>
  <c r="T89" i="13"/>
  <c r="T81" i="13"/>
  <c r="T73" i="13"/>
  <c r="T65" i="13"/>
  <c r="T57" i="13"/>
  <c r="T49" i="13"/>
  <c r="T41" i="13"/>
  <c r="T33" i="13"/>
  <c r="T158" i="13"/>
  <c r="T150" i="13"/>
  <c r="T142" i="13"/>
  <c r="T134" i="13"/>
  <c r="T126" i="13"/>
  <c r="T118" i="13"/>
  <c r="T110" i="13"/>
  <c r="T102" i="13"/>
  <c r="T94" i="13"/>
  <c r="T86" i="13"/>
  <c r="T78" i="13"/>
  <c r="T70" i="13"/>
  <c r="T62" i="13"/>
  <c r="T54" i="13"/>
  <c r="T46" i="13"/>
  <c r="T38" i="13"/>
  <c r="T30" i="13"/>
  <c r="T160" i="13"/>
  <c r="T152" i="13"/>
  <c r="T144" i="13"/>
  <c r="T136" i="13"/>
  <c r="T128" i="13"/>
  <c r="T120" i="13"/>
  <c r="T112" i="13"/>
  <c r="T104" i="13"/>
  <c r="T96" i="13"/>
  <c r="T88" i="13"/>
  <c r="T80" i="13"/>
  <c r="T72" i="13"/>
  <c r="T64" i="13"/>
  <c r="T56" i="13"/>
  <c r="T48" i="13"/>
  <c r="T40" i="13"/>
  <c r="T32" i="13"/>
  <c r="S28" i="13"/>
  <c r="V28" i="13" s="1"/>
  <c r="V15" i="13"/>
  <c r="V14" i="13"/>
  <c r="V7" i="13"/>
  <c r="V6" i="13"/>
  <c r="S4" i="13"/>
  <c r="V4" i="13" s="1"/>
  <c r="T22" i="13"/>
  <c r="T14" i="13"/>
  <c r="T6" i="13"/>
  <c r="T24" i="13"/>
  <c r="T8" i="13"/>
  <c r="T21" i="13"/>
  <c r="T13" i="13"/>
  <c r="T5" i="13"/>
  <c r="T26" i="13"/>
  <c r="T18" i="13"/>
  <c r="T10" i="13"/>
  <c r="V143" i="12"/>
  <c r="V239" i="12"/>
  <c r="V223" i="12"/>
  <c r="V207" i="12"/>
  <c r="V174" i="12"/>
  <c r="V255" i="12"/>
  <c r="U263" i="12"/>
  <c r="S261" i="12"/>
  <c r="V261" i="12" s="1"/>
  <c r="S253" i="12"/>
  <c r="V253" i="12" s="1"/>
  <c r="U247" i="12"/>
  <c r="S245" i="12"/>
  <c r="V245" i="12" s="1"/>
  <c r="U239" i="12"/>
  <c r="S237" i="12"/>
  <c r="V237" i="12" s="1"/>
  <c r="U231" i="12"/>
  <c r="S229" i="12"/>
  <c r="V229" i="12" s="1"/>
  <c r="U223" i="12"/>
  <c r="S221" i="12"/>
  <c r="V221" i="12" s="1"/>
  <c r="U215" i="12"/>
  <c r="S213" i="12"/>
  <c r="V213" i="12" s="1"/>
  <c r="S205" i="12"/>
  <c r="V205" i="12" s="1"/>
  <c r="S197" i="12"/>
  <c r="V197" i="12" s="1"/>
  <c r="S184" i="12"/>
  <c r="V184" i="12" s="1"/>
  <c r="S181" i="12"/>
  <c r="V181" i="12" s="1"/>
  <c r="S168" i="12"/>
  <c r="V168" i="12" s="1"/>
  <c r="S165" i="12"/>
  <c r="V165" i="12" s="1"/>
  <c r="S150" i="12"/>
  <c r="S145" i="12"/>
  <c r="V145" i="12" s="1"/>
  <c r="V126" i="12"/>
  <c r="S105" i="12"/>
  <c r="S101" i="12"/>
  <c r="V101" i="12" s="1"/>
  <c r="U101" i="12"/>
  <c r="S82" i="12"/>
  <c r="V82" i="12" s="1"/>
  <c r="T82" i="12"/>
  <c r="V78" i="12"/>
  <c r="V65" i="12"/>
  <c r="S58" i="12"/>
  <c r="V58" i="12" s="1"/>
  <c r="T58" i="12"/>
  <c r="U49" i="12"/>
  <c r="S49" i="12"/>
  <c r="U33" i="12"/>
  <c r="S33" i="12"/>
  <c r="S266" i="12"/>
  <c r="V266" i="12" s="1"/>
  <c r="S258" i="12"/>
  <c r="V258" i="12" s="1"/>
  <c r="S250" i="12"/>
  <c r="V250" i="12" s="1"/>
  <c r="S242" i="12"/>
  <c r="V242" i="12" s="1"/>
  <c r="S234" i="12"/>
  <c r="V234" i="12" s="1"/>
  <c r="S226" i="12"/>
  <c r="V226" i="12" s="1"/>
  <c r="S218" i="12"/>
  <c r="V218" i="12" s="1"/>
  <c r="S210" i="12"/>
  <c r="V210" i="12" s="1"/>
  <c r="S202" i="12"/>
  <c r="V202" i="12" s="1"/>
  <c r="S193" i="12"/>
  <c r="V193" i="12" s="1"/>
  <c r="S190" i="12"/>
  <c r="V190" i="12" s="1"/>
  <c r="S177" i="12"/>
  <c r="S174" i="12"/>
  <c r="V150" i="12"/>
  <c r="S143" i="12"/>
  <c r="T143" i="12"/>
  <c r="T134" i="12"/>
  <c r="S125" i="12"/>
  <c r="V125" i="12" s="1"/>
  <c r="T118" i="12"/>
  <c r="V105" i="12"/>
  <c r="S97" i="12"/>
  <c r="S93" i="12"/>
  <c r="V93" i="12" s="1"/>
  <c r="U93" i="12"/>
  <c r="V84" i="12"/>
  <c r="S74" i="12"/>
  <c r="V74" i="12" s="1"/>
  <c r="T74" i="12"/>
  <c r="V177" i="12"/>
  <c r="S167" i="12"/>
  <c r="V167" i="12" s="1"/>
  <c r="T154" i="12"/>
  <c r="S144" i="12"/>
  <c r="V144" i="12" s="1"/>
  <c r="S104" i="12"/>
  <c r="V104" i="12" s="1"/>
  <c r="V97" i="12"/>
  <c r="S85" i="12"/>
  <c r="V85" i="12" s="1"/>
  <c r="U85" i="12"/>
  <c r="T83" i="12"/>
  <c r="U65" i="12"/>
  <c r="S65" i="12"/>
  <c r="V41" i="12"/>
  <c r="S127" i="12"/>
  <c r="V127" i="12" s="1"/>
  <c r="T127" i="12"/>
  <c r="S122" i="12"/>
  <c r="V122" i="12" s="1"/>
  <c r="T122" i="12"/>
  <c r="V118" i="12"/>
  <c r="S79" i="12"/>
  <c r="V79" i="12" s="1"/>
  <c r="S77" i="12"/>
  <c r="V77" i="12" s="1"/>
  <c r="U77" i="12"/>
  <c r="V59" i="12"/>
  <c r="S50" i="12"/>
  <c r="V50" i="12" s="1"/>
  <c r="T50" i="12"/>
  <c r="S34" i="12"/>
  <c r="V34" i="12" s="1"/>
  <c r="T34" i="12"/>
  <c r="T262" i="12"/>
  <c r="T246" i="12"/>
  <c r="T206" i="12"/>
  <c r="T198" i="12"/>
  <c r="T195" i="12"/>
  <c r="T185" i="12"/>
  <c r="T182" i="12"/>
  <c r="T179" i="12"/>
  <c r="S151" i="12"/>
  <c r="V151" i="12" s="1"/>
  <c r="T151" i="12"/>
  <c r="S114" i="12"/>
  <c r="V114" i="12" s="1"/>
  <c r="T114" i="12"/>
  <c r="V110" i="12"/>
  <c r="V54" i="12"/>
  <c r="U41" i="12"/>
  <c r="S41" i="12"/>
  <c r="T267" i="12"/>
  <c r="T259" i="12"/>
  <c r="T251" i="12"/>
  <c r="T243" i="12"/>
  <c r="T235" i="12"/>
  <c r="T227" i="12"/>
  <c r="T219" i="12"/>
  <c r="T211" i="12"/>
  <c r="T203" i="12"/>
  <c r="S194" i="12"/>
  <c r="V194" i="12" s="1"/>
  <c r="S178" i="12"/>
  <c r="V178" i="12" s="1"/>
  <c r="T162" i="12"/>
  <c r="S157" i="12"/>
  <c r="V157" i="12" s="1"/>
  <c r="S152" i="12"/>
  <c r="V152" i="12" s="1"/>
  <c r="S146" i="12"/>
  <c r="V146" i="12" s="1"/>
  <c r="S137" i="12"/>
  <c r="V137" i="12" s="1"/>
  <c r="T123" i="12"/>
  <c r="V116" i="12"/>
  <c r="S106" i="12"/>
  <c r="V106" i="12" s="1"/>
  <c r="T106" i="12"/>
  <c r="V102" i="12"/>
  <c r="T86" i="12"/>
  <c r="S80" i="12"/>
  <c r="V80" i="12" s="1"/>
  <c r="S66" i="12"/>
  <c r="V66" i="12" s="1"/>
  <c r="T66" i="12"/>
  <c r="U57" i="12"/>
  <c r="S57" i="12"/>
  <c r="V57" i="12" s="1"/>
  <c r="T264" i="12"/>
  <c r="T256" i="12"/>
  <c r="T248" i="12"/>
  <c r="T240" i="12"/>
  <c r="T232" i="12"/>
  <c r="T224" i="12"/>
  <c r="T216" i="12"/>
  <c r="T208" i="12"/>
  <c r="T200" i="12"/>
  <c r="S191" i="12"/>
  <c r="V191" i="12" s="1"/>
  <c r="S188" i="12"/>
  <c r="V188" i="12" s="1"/>
  <c r="V185" i="12"/>
  <c r="S175" i="12"/>
  <c r="V175" i="12" s="1"/>
  <c r="S172" i="12"/>
  <c r="V172" i="12" s="1"/>
  <c r="V169" i="12"/>
  <c r="S161" i="12"/>
  <c r="V161" i="12" s="1"/>
  <c r="T147" i="12"/>
  <c r="S135" i="12"/>
  <c r="V135" i="12" s="1"/>
  <c r="T135" i="12"/>
  <c r="S121" i="12"/>
  <c r="S119" i="12"/>
  <c r="V119" i="12" s="1"/>
  <c r="S117" i="12"/>
  <c r="V117" i="12" s="1"/>
  <c r="U117" i="12"/>
  <c r="T115" i="12"/>
  <c r="V108" i="12"/>
  <c r="S98" i="12"/>
  <c r="V98" i="12" s="1"/>
  <c r="T98" i="12"/>
  <c r="V94" i="12"/>
  <c r="U73" i="12"/>
  <c r="S73" i="12"/>
  <c r="V73" i="12" s="1"/>
  <c r="V70" i="12"/>
  <c r="V51" i="12"/>
  <c r="V49" i="12"/>
  <c r="V35" i="12"/>
  <c r="V33" i="12"/>
  <c r="T194" i="12"/>
  <c r="T178" i="12"/>
  <c r="S159" i="12"/>
  <c r="V159" i="12" s="1"/>
  <c r="T159" i="12"/>
  <c r="T146" i="12"/>
  <c r="S141" i="12"/>
  <c r="V141" i="12" s="1"/>
  <c r="S136" i="12"/>
  <c r="V136" i="12" s="1"/>
  <c r="S130" i="12"/>
  <c r="V130" i="12" s="1"/>
  <c r="V121" i="12"/>
  <c r="S113" i="12"/>
  <c r="V113" i="12" s="1"/>
  <c r="S111" i="12"/>
  <c r="V111" i="12" s="1"/>
  <c r="S109" i="12"/>
  <c r="V109" i="12" s="1"/>
  <c r="U109" i="12"/>
  <c r="T107" i="12"/>
  <c r="V100" i="12"/>
  <c r="S90" i="12"/>
  <c r="V90" i="12" s="1"/>
  <c r="T90" i="12"/>
  <c r="V86" i="12"/>
  <c r="S42" i="12"/>
  <c r="V42" i="12" s="1"/>
  <c r="T42" i="12"/>
  <c r="T62" i="12"/>
  <c r="T54" i="12"/>
  <c r="T35" i="12"/>
  <c r="U69" i="12"/>
  <c r="U61" i="12"/>
  <c r="U53" i="12"/>
  <c r="U45" i="12"/>
  <c r="U37" i="12"/>
  <c r="U29" i="12"/>
  <c r="T119" i="12"/>
  <c r="T111" i="12"/>
  <c r="T103" i="12"/>
  <c r="T95" i="12"/>
  <c r="T87" i="12"/>
  <c r="T79" i="12"/>
  <c r="T71" i="12"/>
  <c r="T63" i="12"/>
  <c r="T55" i="12"/>
  <c r="T47" i="12"/>
  <c r="T39" i="12"/>
  <c r="T31" i="12"/>
  <c r="V19" i="12"/>
  <c r="V9" i="12"/>
  <c r="V25" i="12"/>
  <c r="S20" i="12"/>
  <c r="V20" i="12" s="1"/>
  <c r="S12" i="12"/>
  <c r="V12" i="12" s="1"/>
  <c r="S4" i="12"/>
  <c r="V4" i="12" s="1"/>
  <c r="S25" i="12"/>
  <c r="S9" i="12"/>
  <c r="T19" i="12"/>
  <c r="T26" i="12"/>
  <c r="U23" i="12"/>
  <c r="T18" i="12"/>
  <c r="U15" i="12"/>
  <c r="T10" i="12"/>
  <c r="U7" i="12"/>
  <c r="V313" i="11"/>
  <c r="V290" i="11"/>
  <c r="V289" i="11"/>
  <c r="V235" i="11"/>
  <c r="V306" i="11"/>
  <c r="V305" i="11"/>
  <c r="V274" i="11"/>
  <c r="V273" i="11"/>
  <c r="V322" i="11"/>
  <c r="V321" i="11"/>
  <c r="V258" i="11"/>
  <c r="V257" i="11"/>
  <c r="S238" i="11"/>
  <c r="V238" i="11" s="1"/>
  <c r="T238" i="11"/>
  <c r="V229" i="11"/>
  <c r="V207" i="11"/>
  <c r="T329" i="11"/>
  <c r="T321" i="11"/>
  <c r="T313" i="11"/>
  <c r="T305" i="11"/>
  <c r="T297" i="11"/>
  <c r="T289" i="11"/>
  <c r="T281" i="11"/>
  <c r="T273" i="11"/>
  <c r="T265" i="11"/>
  <c r="T257" i="11"/>
  <c r="V248" i="11"/>
  <c r="V221" i="11"/>
  <c r="V205" i="11"/>
  <c r="S246" i="11"/>
  <c r="V246" i="11" s="1"/>
  <c r="T246" i="11"/>
  <c r="S235" i="11"/>
  <c r="U235" i="11"/>
  <c r="V234" i="11"/>
  <c r="S220" i="11"/>
  <c r="V220" i="11" s="1"/>
  <c r="S199" i="11"/>
  <c r="V199" i="11" s="1"/>
  <c r="T199" i="11"/>
  <c r="S198" i="11"/>
  <c r="V198" i="11" s="1"/>
  <c r="T198" i="11"/>
  <c r="S241" i="11"/>
  <c r="V241" i="11" s="1"/>
  <c r="V191" i="11"/>
  <c r="V175" i="11"/>
  <c r="T328" i="11"/>
  <c r="T320" i="11"/>
  <c r="T312" i="11"/>
  <c r="T304" i="11"/>
  <c r="T296" i="11"/>
  <c r="T288" i="11"/>
  <c r="T280" i="11"/>
  <c r="T272" i="11"/>
  <c r="T264" i="11"/>
  <c r="T256" i="11"/>
  <c r="V242" i="11"/>
  <c r="V237" i="11"/>
  <c r="S230" i="11"/>
  <c r="V230" i="11" s="1"/>
  <c r="T230" i="11"/>
  <c r="V226" i="11"/>
  <c r="T218" i="11"/>
  <c r="S217" i="11"/>
  <c r="V217" i="11" s="1"/>
  <c r="V202" i="11"/>
  <c r="U322" i="11"/>
  <c r="T309" i="11"/>
  <c r="U306" i="11"/>
  <c r="T293" i="11"/>
  <c r="U282" i="11"/>
  <c r="U274" i="11"/>
  <c r="U266" i="11"/>
  <c r="U258" i="11"/>
  <c r="T253" i="11"/>
  <c r="T250" i="11"/>
  <c r="S245" i="11"/>
  <c r="T241" i="11"/>
  <c r="S222" i="11"/>
  <c r="V222" i="11" s="1"/>
  <c r="T222" i="11"/>
  <c r="S207" i="11"/>
  <c r="T207" i="11"/>
  <c r="S206" i="11"/>
  <c r="V206" i="11" s="1"/>
  <c r="T206" i="11"/>
  <c r="S197" i="11"/>
  <c r="T330" i="11"/>
  <c r="T314" i="11"/>
  <c r="T298" i="11"/>
  <c r="T290" i="11"/>
  <c r="S249" i="11"/>
  <c r="V249" i="11" s="1"/>
  <c r="V245" i="11"/>
  <c r="S240" i="11"/>
  <c r="T231" i="11"/>
  <c r="V224" i="11"/>
  <c r="V218" i="11"/>
  <c r="V197" i="11"/>
  <c r="V183" i="11"/>
  <c r="V250" i="11"/>
  <c r="S243" i="11"/>
  <c r="V243" i="11" s="1"/>
  <c r="V240" i="11"/>
  <c r="S229" i="11"/>
  <c r="T223" i="11"/>
  <c r="S214" i="11"/>
  <c r="V214" i="11" s="1"/>
  <c r="T214" i="11"/>
  <c r="V210" i="11"/>
  <c r="V167" i="11"/>
  <c r="S138" i="11"/>
  <c r="V138" i="11" s="1"/>
  <c r="T138" i="11"/>
  <c r="V92" i="11"/>
  <c r="S90" i="11"/>
  <c r="V90" i="11" s="1"/>
  <c r="T90" i="11"/>
  <c r="U76" i="11"/>
  <c r="S76" i="11"/>
  <c r="V75" i="11"/>
  <c r="V57" i="11"/>
  <c r="S27" i="11"/>
  <c r="T27" i="11"/>
  <c r="S11" i="11"/>
  <c r="V11" i="11" s="1"/>
  <c r="T11" i="11"/>
  <c r="S189" i="11"/>
  <c r="V189" i="11" s="1"/>
  <c r="U116" i="11"/>
  <c r="S116" i="11"/>
  <c r="V116" i="11" s="1"/>
  <c r="S66" i="11"/>
  <c r="V66" i="11" s="1"/>
  <c r="T66" i="11"/>
  <c r="U52" i="11"/>
  <c r="S52" i="11"/>
  <c r="V4" i="11"/>
  <c r="T191" i="11"/>
  <c r="T183" i="11"/>
  <c r="T175" i="11"/>
  <c r="S172" i="11"/>
  <c r="V172" i="11" s="1"/>
  <c r="V166" i="11"/>
  <c r="V150" i="11"/>
  <c r="T133" i="11"/>
  <c r="T131" i="11"/>
  <c r="S130" i="11"/>
  <c r="V130" i="11" s="1"/>
  <c r="T130" i="11"/>
  <c r="T120" i="11"/>
  <c r="T109" i="11"/>
  <c r="V108" i="11"/>
  <c r="T107" i="11"/>
  <c r="S106" i="11"/>
  <c r="V106" i="11" s="1"/>
  <c r="T106" i="11"/>
  <c r="T96" i="11"/>
  <c r="U92" i="11"/>
  <c r="S92" i="11"/>
  <c r="V91" i="11"/>
  <c r="V86" i="11"/>
  <c r="V73" i="11"/>
  <c r="T45" i="11"/>
  <c r="V44" i="11"/>
  <c r="S42" i="11"/>
  <c r="V42" i="11" s="1"/>
  <c r="T42" i="11"/>
  <c r="S35" i="11"/>
  <c r="T35" i="11"/>
  <c r="S34" i="11"/>
  <c r="V34" i="11" s="1"/>
  <c r="T34" i="11"/>
  <c r="T159" i="11"/>
  <c r="T85" i="11"/>
  <c r="S82" i="11"/>
  <c r="V82" i="11" s="1"/>
  <c r="T82" i="11"/>
  <c r="S71" i="11"/>
  <c r="V71" i="11" s="1"/>
  <c r="U68" i="11"/>
  <c r="S68" i="11"/>
  <c r="V68" i="11" s="1"/>
  <c r="V67" i="11"/>
  <c r="V27" i="11"/>
  <c r="S141" i="11"/>
  <c r="V141" i="11" s="1"/>
  <c r="S135" i="11"/>
  <c r="V135" i="11" s="1"/>
  <c r="U132" i="11"/>
  <c r="S132" i="11"/>
  <c r="V132" i="11" s="1"/>
  <c r="V131" i="11"/>
  <c r="S111" i="11"/>
  <c r="V111" i="11" s="1"/>
  <c r="U108" i="11"/>
  <c r="S108" i="11"/>
  <c r="V107" i="11"/>
  <c r="S58" i="11"/>
  <c r="V58" i="11" s="1"/>
  <c r="T58" i="11"/>
  <c r="T48" i="11"/>
  <c r="S47" i="11"/>
  <c r="V47" i="11" s="1"/>
  <c r="U44" i="11"/>
  <c r="S44" i="11"/>
  <c r="V43" i="11"/>
  <c r="V38" i="11"/>
  <c r="S19" i="11"/>
  <c r="V19" i="11" s="1"/>
  <c r="T19" i="11"/>
  <c r="U211" i="11"/>
  <c r="U195" i="11"/>
  <c r="T190" i="11"/>
  <c r="T182" i="11"/>
  <c r="U179" i="11"/>
  <c r="S167" i="11"/>
  <c r="S151" i="11"/>
  <c r="V151" i="11" s="1"/>
  <c r="V142" i="11"/>
  <c r="T136" i="11"/>
  <c r="S129" i="11"/>
  <c r="V129" i="11" s="1"/>
  <c r="T125" i="11"/>
  <c r="T123" i="11"/>
  <c r="S122" i="11"/>
  <c r="V122" i="11" s="1"/>
  <c r="T122" i="11"/>
  <c r="S105" i="11"/>
  <c r="V105" i="11" s="1"/>
  <c r="T101" i="11"/>
  <c r="T99" i="11"/>
  <c r="S98" i="11"/>
  <c r="V98" i="11" s="1"/>
  <c r="T98" i="11"/>
  <c r="T88" i="11"/>
  <c r="S87" i="11"/>
  <c r="V87" i="11" s="1"/>
  <c r="U84" i="11"/>
  <c r="S84" i="11"/>
  <c r="V84" i="11" s="1"/>
  <c r="V83" i="11"/>
  <c r="V78" i="11"/>
  <c r="V65" i="11"/>
  <c r="S41" i="11"/>
  <c r="V35" i="11"/>
  <c r="S33" i="11"/>
  <c r="V33" i="11" s="1"/>
  <c r="T227" i="11"/>
  <c r="T203" i="11"/>
  <c r="T187" i="11"/>
  <c r="V174" i="11"/>
  <c r="S164" i="11"/>
  <c r="V164" i="11" s="1"/>
  <c r="S161" i="11"/>
  <c r="V161" i="11" s="1"/>
  <c r="V158" i="11"/>
  <c r="S148" i="11"/>
  <c r="V148" i="11" s="1"/>
  <c r="S145" i="11"/>
  <c r="V145" i="11" s="1"/>
  <c r="T141" i="11"/>
  <c r="S140" i="11"/>
  <c r="V118" i="11"/>
  <c r="S81" i="11"/>
  <c r="V81" i="11" s="1"/>
  <c r="T77" i="11"/>
  <c r="V76" i="11"/>
  <c r="T75" i="11"/>
  <c r="S74" i="11"/>
  <c r="V74" i="11" s="1"/>
  <c r="T74" i="11"/>
  <c r="T64" i="11"/>
  <c r="S63" i="11"/>
  <c r="V63" i="11" s="1"/>
  <c r="U60" i="11"/>
  <c r="S60" i="11"/>
  <c r="V60" i="11" s="1"/>
  <c r="V59" i="11"/>
  <c r="V54" i="11"/>
  <c r="V41" i="11"/>
  <c r="T167" i="11"/>
  <c r="T151" i="11"/>
  <c r="V140" i="11"/>
  <c r="S127" i="11"/>
  <c r="V127" i="11" s="1"/>
  <c r="U124" i="11"/>
  <c r="S124" i="11"/>
  <c r="V124" i="11" s="1"/>
  <c r="V123" i="11"/>
  <c r="T117" i="11"/>
  <c r="S114" i="11"/>
  <c r="V114" i="11" s="1"/>
  <c r="T114" i="11"/>
  <c r="S103" i="11"/>
  <c r="V103" i="11" s="1"/>
  <c r="U100" i="11"/>
  <c r="S100" i="11"/>
  <c r="V100" i="11" s="1"/>
  <c r="V99" i="11"/>
  <c r="S57" i="11"/>
  <c r="T53" i="11"/>
  <c r="V52" i="11"/>
  <c r="S50" i="11"/>
  <c r="V50" i="11" s="1"/>
  <c r="T50" i="11"/>
  <c r="S39" i="11"/>
  <c r="V39" i="11" s="1"/>
  <c r="S26" i="11"/>
  <c r="V26" i="11" s="1"/>
  <c r="V17" i="11"/>
  <c r="S10" i="11"/>
  <c r="V10" i="11" s="1"/>
  <c r="S36" i="11"/>
  <c r="V36" i="11" s="1"/>
  <c r="S28" i="11"/>
  <c r="V28" i="11" s="1"/>
  <c r="S20" i="11"/>
  <c r="V20" i="11" s="1"/>
  <c r="S12" i="11"/>
  <c r="V12" i="11" s="1"/>
  <c r="S4" i="11"/>
  <c r="T26" i="11"/>
  <c r="T18" i="11"/>
  <c r="T10" i="11"/>
  <c r="T143" i="11"/>
  <c r="T135" i="11"/>
  <c r="T119" i="11"/>
  <c r="V329" i="10"/>
  <c r="V313" i="10"/>
  <c r="V292" i="10"/>
  <c r="V307" i="10"/>
  <c r="V321" i="10"/>
  <c r="V300" i="10"/>
  <c r="V337" i="10"/>
  <c r="V299" i="10"/>
  <c r="S340" i="10"/>
  <c r="V340" i="10" s="1"/>
  <c r="S332" i="10"/>
  <c r="V332" i="10" s="1"/>
  <c r="S324" i="10"/>
  <c r="V324" i="10" s="1"/>
  <c r="S316" i="10"/>
  <c r="V316" i="10" s="1"/>
  <c r="S308" i="10"/>
  <c r="V308" i="10" s="1"/>
  <c r="S300" i="10"/>
  <c r="S292" i="10"/>
  <c r="V289" i="10"/>
  <c r="S279" i="10"/>
  <c r="V279" i="10" s="1"/>
  <c r="S276" i="10"/>
  <c r="V276" i="10" s="1"/>
  <c r="V273" i="10"/>
  <c r="S265" i="10"/>
  <c r="V252" i="10"/>
  <c r="S245" i="10"/>
  <c r="V245" i="10" s="1"/>
  <c r="T245" i="10"/>
  <c r="S229" i="10"/>
  <c r="V229" i="10" s="1"/>
  <c r="T229" i="10"/>
  <c r="U207" i="10"/>
  <c r="S207" i="10"/>
  <c r="V206" i="10"/>
  <c r="S197" i="10"/>
  <c r="V197" i="10" s="1"/>
  <c r="T197" i="10"/>
  <c r="S166" i="10"/>
  <c r="T166" i="10"/>
  <c r="S163" i="10"/>
  <c r="V163" i="10" s="1"/>
  <c r="T163" i="10"/>
  <c r="S337" i="10"/>
  <c r="S329" i="10"/>
  <c r="S321" i="10"/>
  <c r="S313" i="10"/>
  <c r="S305" i="10"/>
  <c r="V305" i="10" s="1"/>
  <c r="S297" i="10"/>
  <c r="V297" i="10" s="1"/>
  <c r="V265" i="10"/>
  <c r="S204" i="10"/>
  <c r="V204" i="10" s="1"/>
  <c r="S182" i="10"/>
  <c r="T182" i="10"/>
  <c r="S181" i="10"/>
  <c r="V181" i="10" s="1"/>
  <c r="T181" i="10"/>
  <c r="S160" i="10"/>
  <c r="V160" i="10" s="1"/>
  <c r="T160" i="10"/>
  <c r="V153" i="10"/>
  <c r="S221" i="10"/>
  <c r="V221" i="10" s="1"/>
  <c r="T221" i="10"/>
  <c r="U199" i="10"/>
  <c r="S199" i="10"/>
  <c r="V199" i="10" s="1"/>
  <c r="V198" i="10"/>
  <c r="V191" i="10"/>
  <c r="S189" i="10"/>
  <c r="V189" i="10" s="1"/>
  <c r="T189" i="10"/>
  <c r="V137" i="10"/>
  <c r="V268" i="10"/>
  <c r="V260" i="10"/>
  <c r="V255" i="10"/>
  <c r="V239" i="10"/>
  <c r="S287" i="10"/>
  <c r="V287" i="10" s="1"/>
  <c r="S266" i="10"/>
  <c r="V266" i="10" s="1"/>
  <c r="T266" i="10"/>
  <c r="S258" i="10"/>
  <c r="V258" i="10" s="1"/>
  <c r="T258" i="10"/>
  <c r="S253" i="10"/>
  <c r="V253" i="10" s="1"/>
  <c r="T253" i="10"/>
  <c r="S237" i="10"/>
  <c r="V237" i="10" s="1"/>
  <c r="T237" i="10"/>
  <c r="U223" i="10"/>
  <c r="S223" i="10"/>
  <c r="V223" i="10" s="1"/>
  <c r="S213" i="10"/>
  <c r="V213" i="10" s="1"/>
  <c r="T213" i="10"/>
  <c r="U191" i="10"/>
  <c r="S191" i="10"/>
  <c r="V190" i="10"/>
  <c r="V183" i="10"/>
  <c r="V182" i="10"/>
  <c r="T338" i="10"/>
  <c r="T330" i="10"/>
  <c r="T322" i="10"/>
  <c r="T314" i="10"/>
  <c r="T306" i="10"/>
  <c r="T298" i="10"/>
  <c r="T290" i="10"/>
  <c r="T280" i="10"/>
  <c r="T277" i="10"/>
  <c r="T274" i="10"/>
  <c r="V249" i="10"/>
  <c r="T243" i="10"/>
  <c r="V233" i="10"/>
  <c r="T227" i="10"/>
  <c r="S220" i="10"/>
  <c r="V220" i="10" s="1"/>
  <c r="V209" i="10"/>
  <c r="T195" i="10"/>
  <c r="S188" i="10"/>
  <c r="V180" i="10"/>
  <c r="U165" i="10"/>
  <c r="S165" i="10"/>
  <c r="V165" i="10" s="1"/>
  <c r="U162" i="10"/>
  <c r="S162" i="10"/>
  <c r="V162" i="10" s="1"/>
  <c r="V149" i="10"/>
  <c r="T335" i="10"/>
  <c r="T327" i="10"/>
  <c r="T319" i="10"/>
  <c r="T311" i="10"/>
  <c r="T303" i="10"/>
  <c r="T295" i="10"/>
  <c r="T289" i="10"/>
  <c r="T286" i="10"/>
  <c r="T283" i="10"/>
  <c r="T273" i="10"/>
  <c r="T270" i="10"/>
  <c r="T262" i="10"/>
  <c r="T248" i="10"/>
  <c r="S247" i="10"/>
  <c r="T232" i="10"/>
  <c r="S231" i="10"/>
  <c r="V231" i="10" s="1"/>
  <c r="S218" i="10"/>
  <c r="V218" i="10" s="1"/>
  <c r="U215" i="10"/>
  <c r="S215" i="10"/>
  <c r="V215" i="10" s="1"/>
  <c r="V214" i="10"/>
  <c r="T208" i="10"/>
  <c r="V207" i="10"/>
  <c r="T206" i="10"/>
  <c r="S205" i="10"/>
  <c r="V205" i="10" s="1"/>
  <c r="T205" i="10"/>
  <c r="V188" i="10"/>
  <c r="S186" i="10"/>
  <c r="V186" i="10" s="1"/>
  <c r="V156" i="10"/>
  <c r="V145" i="10"/>
  <c r="S282" i="10"/>
  <c r="V282" i="10" s="1"/>
  <c r="S269" i="10"/>
  <c r="V269" i="10" s="1"/>
  <c r="S261" i="10"/>
  <c r="V261" i="10" s="1"/>
  <c r="S252" i="10"/>
  <c r="V247" i="10"/>
  <c r="S236" i="10"/>
  <c r="V236" i="10" s="1"/>
  <c r="S212" i="10"/>
  <c r="V212" i="10" s="1"/>
  <c r="V201" i="10"/>
  <c r="S183" i="10"/>
  <c r="S175" i="10"/>
  <c r="V175" i="10" s="1"/>
  <c r="V142" i="10"/>
  <c r="V134" i="10"/>
  <c r="S105" i="10"/>
  <c r="V100" i="10"/>
  <c r="S98" i="10"/>
  <c r="V98" i="10" s="1"/>
  <c r="T98" i="10"/>
  <c r="U84" i="10"/>
  <c r="S84" i="10"/>
  <c r="V83" i="10"/>
  <c r="V65" i="10"/>
  <c r="S41" i="10"/>
  <c r="V41" i="10" s="1"/>
  <c r="V20" i="10"/>
  <c r="S149" i="10"/>
  <c r="S145" i="10"/>
  <c r="S137" i="10"/>
  <c r="U124" i="10"/>
  <c r="S124" i="10"/>
  <c r="V124" i="10" s="1"/>
  <c r="V105" i="10"/>
  <c r="S74" i="10"/>
  <c r="V74" i="10" s="1"/>
  <c r="T74" i="10"/>
  <c r="V116" i="10"/>
  <c r="T115" i="10"/>
  <c r="S114" i="10"/>
  <c r="V114" i="10" s="1"/>
  <c r="T114" i="10"/>
  <c r="T104" i="10"/>
  <c r="U100" i="10"/>
  <c r="S100" i="10"/>
  <c r="V99" i="10"/>
  <c r="V94" i="10"/>
  <c r="V81" i="10"/>
  <c r="V52" i="10"/>
  <c r="S50" i="10"/>
  <c r="V50" i="10" s="1"/>
  <c r="T50" i="10"/>
  <c r="S164" i="10"/>
  <c r="V164" i="10" s="1"/>
  <c r="V140" i="10"/>
  <c r="V132" i="10"/>
  <c r="V121" i="10"/>
  <c r="S90" i="10"/>
  <c r="V90" i="10" s="1"/>
  <c r="T90" i="10"/>
  <c r="V70" i="10"/>
  <c r="S130" i="10"/>
  <c r="V130" i="10" s="1"/>
  <c r="T130" i="10"/>
  <c r="U116" i="10"/>
  <c r="S116" i="10"/>
  <c r="V115" i="10"/>
  <c r="V97" i="10"/>
  <c r="T69" i="10"/>
  <c r="T67" i="10"/>
  <c r="S66" i="10"/>
  <c r="V66" i="10" s="1"/>
  <c r="T66" i="10"/>
  <c r="T56" i="10"/>
  <c r="S55" i="10"/>
  <c r="V55" i="10" s="1"/>
  <c r="U52" i="10"/>
  <c r="S52" i="10"/>
  <c r="V51" i="10"/>
  <c r="V46" i="10"/>
  <c r="V28" i="10"/>
  <c r="V12" i="10"/>
  <c r="T150" i="10"/>
  <c r="S113" i="10"/>
  <c r="T109" i="10"/>
  <c r="T107" i="10"/>
  <c r="S106" i="10"/>
  <c r="V106" i="10" s="1"/>
  <c r="T106" i="10"/>
  <c r="T96" i="10"/>
  <c r="S95" i="10"/>
  <c r="V95" i="10" s="1"/>
  <c r="U92" i="10"/>
  <c r="S92" i="10"/>
  <c r="V92" i="10" s="1"/>
  <c r="V91" i="10"/>
  <c r="V86" i="10"/>
  <c r="V73" i="10"/>
  <c r="S49" i="10"/>
  <c r="V49" i="10" s="1"/>
  <c r="T45" i="10"/>
  <c r="V44" i="10"/>
  <c r="T43" i="10"/>
  <c r="S42" i="10"/>
  <c r="V42" i="10" s="1"/>
  <c r="T42" i="10"/>
  <c r="T250" i="10"/>
  <c r="T242" i="10"/>
  <c r="T234" i="10"/>
  <c r="T226" i="10"/>
  <c r="T218" i="10"/>
  <c r="T210" i="10"/>
  <c r="T202" i="10"/>
  <c r="T194" i="10"/>
  <c r="T186" i="10"/>
  <c r="T178" i="10"/>
  <c r="S159" i="10"/>
  <c r="V159" i="10" s="1"/>
  <c r="T142" i="10"/>
  <c r="T134" i="10"/>
  <c r="V126" i="10"/>
  <c r="V113" i="10"/>
  <c r="S89" i="10"/>
  <c r="T85" i="10"/>
  <c r="V84" i="10"/>
  <c r="T83" i="10"/>
  <c r="S82" i="10"/>
  <c r="V82" i="10" s="1"/>
  <c r="T82" i="10"/>
  <c r="T72" i="10"/>
  <c r="S71" i="10"/>
  <c r="V71" i="10" s="1"/>
  <c r="V67" i="10"/>
  <c r="V62" i="10"/>
  <c r="V25" i="10"/>
  <c r="S172" i="10"/>
  <c r="V172" i="10" s="1"/>
  <c r="S169" i="10"/>
  <c r="V169" i="10" s="1"/>
  <c r="V166" i="10"/>
  <c r="S156" i="10"/>
  <c r="S153" i="10"/>
  <c r="V150" i="10"/>
  <c r="S146" i="10"/>
  <c r="V146" i="10" s="1"/>
  <c r="S141" i="10"/>
  <c r="V141" i="10" s="1"/>
  <c r="S138" i="10"/>
  <c r="V138" i="10" s="1"/>
  <c r="S133" i="10"/>
  <c r="V133" i="10" s="1"/>
  <c r="S129" i="10"/>
  <c r="V129" i="10" s="1"/>
  <c r="T125" i="10"/>
  <c r="S122" i="10"/>
  <c r="V122" i="10" s="1"/>
  <c r="T122" i="10"/>
  <c r="S111" i="10"/>
  <c r="V111" i="10" s="1"/>
  <c r="U108" i="10"/>
  <c r="S108" i="10"/>
  <c r="V108" i="10" s="1"/>
  <c r="V107" i="10"/>
  <c r="V102" i="10"/>
  <c r="V89" i="10"/>
  <c r="S65" i="10"/>
  <c r="T61" i="10"/>
  <c r="S58" i="10"/>
  <c r="V58" i="10" s="1"/>
  <c r="T58" i="10"/>
  <c r="S47" i="10"/>
  <c r="V47" i="10" s="1"/>
  <c r="U44" i="10"/>
  <c r="S44" i="10"/>
  <c r="V43" i="10"/>
  <c r="V38" i="10"/>
  <c r="S76" i="10"/>
  <c r="V76" i="10" s="1"/>
  <c r="S68" i="10"/>
  <c r="V68" i="10" s="1"/>
  <c r="S60" i="10"/>
  <c r="V60" i="10" s="1"/>
  <c r="S36" i="10"/>
  <c r="V36" i="10" s="1"/>
  <c r="S28" i="10"/>
  <c r="S20" i="10"/>
  <c r="S12" i="10"/>
  <c r="S4" i="10"/>
  <c r="V4" i="10" s="1"/>
  <c r="S33" i="10"/>
  <c r="V33" i="10" s="1"/>
  <c r="S25" i="10"/>
  <c r="S17" i="10"/>
  <c r="V17" i="10" s="1"/>
  <c r="S9" i="10"/>
  <c r="V9" i="10" s="1"/>
  <c r="T32" i="10"/>
  <c r="T24" i="10"/>
  <c r="T16" i="10"/>
  <c r="T8" i="10"/>
  <c r="AA14" i="10" s="1"/>
  <c r="T34" i="10"/>
  <c r="T26" i="10"/>
  <c r="T18" i="10"/>
  <c r="T10" i="10"/>
  <c r="V319" i="9"/>
  <c r="V298" i="9"/>
  <c r="V284" i="9"/>
  <c r="V258" i="9"/>
  <c r="V314" i="9"/>
  <c r="V274" i="9"/>
  <c r="V311" i="9"/>
  <c r="V309" i="9"/>
  <c r="U317" i="9"/>
  <c r="S315" i="9"/>
  <c r="V315" i="9" s="1"/>
  <c r="U309" i="9"/>
  <c r="S307" i="9"/>
  <c r="V307" i="9" s="1"/>
  <c r="S299" i="9"/>
  <c r="V299" i="9" s="1"/>
  <c r="S291" i="9"/>
  <c r="V291" i="9" s="1"/>
  <c r="S288" i="9"/>
  <c r="V288" i="9" s="1"/>
  <c r="S284" i="9"/>
  <c r="S275" i="9"/>
  <c r="V275" i="9" s="1"/>
  <c r="S268" i="9"/>
  <c r="V268" i="9" s="1"/>
  <c r="U265" i="9"/>
  <c r="V230" i="9"/>
  <c r="S215" i="9"/>
  <c r="V215" i="9" s="1"/>
  <c r="T215" i="9"/>
  <c r="S312" i="9"/>
  <c r="V312" i="9" s="1"/>
  <c r="S223" i="9"/>
  <c r="V223" i="9" s="1"/>
  <c r="T223" i="9"/>
  <c r="U209" i="9"/>
  <c r="S209" i="9"/>
  <c r="T274" i="9"/>
  <c r="T271" i="9"/>
  <c r="T258" i="9"/>
  <c r="T255" i="9"/>
  <c r="T242" i="9"/>
  <c r="T234" i="9"/>
  <c r="U217" i="9"/>
  <c r="S217" i="9"/>
  <c r="V217" i="9" s="1"/>
  <c r="V216" i="9"/>
  <c r="U198" i="9"/>
  <c r="S198" i="9"/>
  <c r="V198" i="9" s="1"/>
  <c r="T319" i="9"/>
  <c r="T311" i="9"/>
  <c r="T303" i="9"/>
  <c r="T295" i="9"/>
  <c r="T283" i="9"/>
  <c r="V238" i="9"/>
  <c r="V233" i="9"/>
  <c r="V174" i="9"/>
  <c r="S276" i="9"/>
  <c r="V276" i="9" s="1"/>
  <c r="S260" i="9"/>
  <c r="V260" i="9" s="1"/>
  <c r="S244" i="9"/>
  <c r="V244" i="9" s="1"/>
  <c r="S236" i="9"/>
  <c r="V236" i="9" s="1"/>
  <c r="S231" i="9"/>
  <c r="V231" i="9" s="1"/>
  <c r="T231" i="9"/>
  <c r="V222" i="9"/>
  <c r="U206" i="9"/>
  <c r="S206" i="9"/>
  <c r="V206" i="9" s="1"/>
  <c r="V283" i="9"/>
  <c r="V267" i="9"/>
  <c r="S254" i="9"/>
  <c r="V254" i="9" s="1"/>
  <c r="V251" i="9"/>
  <c r="S226" i="9"/>
  <c r="V226" i="9" s="1"/>
  <c r="U214" i="9"/>
  <c r="S214" i="9"/>
  <c r="V214" i="9" s="1"/>
  <c r="S199" i="9"/>
  <c r="V199" i="9" s="1"/>
  <c r="T199" i="9"/>
  <c r="T318" i="9"/>
  <c r="T310" i="9"/>
  <c r="T302" i="9"/>
  <c r="T294" i="9"/>
  <c r="T282" i="9"/>
  <c r="T279" i="9"/>
  <c r="T276" i="9"/>
  <c r="T266" i="9"/>
  <c r="T263" i="9"/>
  <c r="T260" i="9"/>
  <c r="T250" i="9"/>
  <c r="T247" i="9"/>
  <c r="T244" i="9"/>
  <c r="V227" i="9"/>
  <c r="U222" i="9"/>
  <c r="S222" i="9"/>
  <c r="V203" i="9"/>
  <c r="V187" i="9"/>
  <c r="V185" i="9"/>
  <c r="S239" i="9"/>
  <c r="V239" i="9" s="1"/>
  <c r="T239" i="9"/>
  <c r="S230" i="9"/>
  <c r="T226" i="9"/>
  <c r="S225" i="9"/>
  <c r="V225" i="9" s="1"/>
  <c r="V211" i="9"/>
  <c r="T210" i="9"/>
  <c r="V209" i="9"/>
  <c r="S207" i="9"/>
  <c r="V207" i="9" s="1"/>
  <c r="T207" i="9"/>
  <c r="S201" i="9"/>
  <c r="V201" i="9" s="1"/>
  <c r="S193" i="9"/>
  <c r="V193" i="9" s="1"/>
  <c r="S185" i="9"/>
  <c r="S177" i="9"/>
  <c r="V177" i="9" s="1"/>
  <c r="S168" i="9"/>
  <c r="V168" i="9" s="1"/>
  <c r="S165" i="9"/>
  <c r="V165" i="9" s="1"/>
  <c r="S161" i="9"/>
  <c r="V150" i="9"/>
  <c r="S142" i="9"/>
  <c r="V142" i="9" s="1"/>
  <c r="S133" i="9"/>
  <c r="V133" i="9" s="1"/>
  <c r="S108" i="9"/>
  <c r="V108" i="9" s="1"/>
  <c r="U105" i="9"/>
  <c r="S105" i="9"/>
  <c r="S190" i="9"/>
  <c r="V190" i="9" s="1"/>
  <c r="S182" i="9"/>
  <c r="V182" i="9" s="1"/>
  <c r="S174" i="9"/>
  <c r="V161" i="9"/>
  <c r="S157" i="9"/>
  <c r="V157" i="9" s="1"/>
  <c r="S153" i="9"/>
  <c r="T149" i="9"/>
  <c r="S132" i="9"/>
  <c r="V132" i="9" s="1"/>
  <c r="U129" i="9"/>
  <c r="S129" i="9"/>
  <c r="V128" i="9"/>
  <c r="T117" i="9"/>
  <c r="V113" i="9"/>
  <c r="T112" i="9"/>
  <c r="S111" i="9"/>
  <c r="V111" i="9" s="1"/>
  <c r="T111" i="9"/>
  <c r="V97" i="9"/>
  <c r="S95" i="9"/>
  <c r="V95" i="9" s="1"/>
  <c r="T95" i="9"/>
  <c r="S94" i="9"/>
  <c r="V94" i="9" s="1"/>
  <c r="T94" i="9"/>
  <c r="U81" i="9"/>
  <c r="S81" i="9"/>
  <c r="S167" i="9"/>
  <c r="V167" i="9" s="1"/>
  <c r="S159" i="9"/>
  <c r="V159" i="9" s="1"/>
  <c r="T159" i="9"/>
  <c r="V153" i="9"/>
  <c r="S135" i="9"/>
  <c r="V135" i="9" s="1"/>
  <c r="T135" i="9"/>
  <c r="S151" i="9"/>
  <c r="V151" i="9" s="1"/>
  <c r="T151" i="9"/>
  <c r="U113" i="9"/>
  <c r="S113" i="9"/>
  <c r="V112" i="9"/>
  <c r="U97" i="9"/>
  <c r="S97" i="9"/>
  <c r="V96" i="9"/>
  <c r="T90" i="9"/>
  <c r="S143" i="9"/>
  <c r="V143" i="9" s="1"/>
  <c r="T143" i="9"/>
  <c r="U137" i="9"/>
  <c r="S137" i="9"/>
  <c r="V137" i="9" s="1"/>
  <c r="T125" i="9"/>
  <c r="T120" i="9"/>
  <c r="S119" i="9"/>
  <c r="V119" i="9" s="1"/>
  <c r="T119" i="9"/>
  <c r="S87" i="9"/>
  <c r="V87" i="9" s="1"/>
  <c r="T87" i="9"/>
  <c r="S86" i="9"/>
  <c r="T86" i="9"/>
  <c r="T191" i="9"/>
  <c r="T183" i="9"/>
  <c r="T175" i="9"/>
  <c r="S162" i="9"/>
  <c r="V162" i="9" s="1"/>
  <c r="T158" i="9"/>
  <c r="T155" i="9"/>
  <c r="S134" i="9"/>
  <c r="V110" i="9"/>
  <c r="T106" i="9"/>
  <c r="S78" i="9"/>
  <c r="V78" i="9" s="1"/>
  <c r="V65" i="9"/>
  <c r="V54" i="9"/>
  <c r="T196" i="9"/>
  <c r="T180" i="9"/>
  <c r="S172" i="9"/>
  <c r="V172" i="9" s="1"/>
  <c r="V169" i="9"/>
  <c r="S154" i="9"/>
  <c r="V154" i="9" s="1"/>
  <c r="V134" i="9"/>
  <c r="T130" i="9"/>
  <c r="S124" i="9"/>
  <c r="V124" i="9" s="1"/>
  <c r="U121" i="9"/>
  <c r="S121" i="9"/>
  <c r="V121" i="9" s="1"/>
  <c r="V120" i="9"/>
  <c r="V105" i="9"/>
  <c r="S103" i="9"/>
  <c r="V103" i="9" s="1"/>
  <c r="T103" i="9"/>
  <c r="S102" i="9"/>
  <c r="V102" i="9" s="1"/>
  <c r="T102" i="9"/>
  <c r="S92" i="9"/>
  <c r="V92" i="9" s="1"/>
  <c r="U89" i="9"/>
  <c r="S89" i="9"/>
  <c r="V89" i="9" s="1"/>
  <c r="V88" i="9"/>
  <c r="T82" i="9"/>
  <c r="S79" i="9"/>
  <c r="V79" i="9" s="1"/>
  <c r="T79" i="9"/>
  <c r="V70" i="9"/>
  <c r="V62" i="9"/>
  <c r="V33" i="9"/>
  <c r="V25" i="9"/>
  <c r="V6" i="9"/>
  <c r="T162" i="9"/>
  <c r="V158" i="9"/>
  <c r="S146" i="9"/>
  <c r="V146" i="9" s="1"/>
  <c r="V129" i="9"/>
  <c r="S127" i="9"/>
  <c r="V127" i="9" s="1"/>
  <c r="T127" i="9"/>
  <c r="S118" i="9"/>
  <c r="V118" i="9" s="1"/>
  <c r="V86" i="9"/>
  <c r="V81" i="9"/>
  <c r="V30" i="9"/>
  <c r="V22" i="9"/>
  <c r="V14" i="9"/>
  <c r="S76" i="9"/>
  <c r="V76" i="9" s="1"/>
  <c r="S52" i="9"/>
  <c r="V52" i="9" s="1"/>
  <c r="T78" i="9"/>
  <c r="S73" i="9"/>
  <c r="V73" i="9" s="1"/>
  <c r="T70" i="9"/>
  <c r="S65" i="9"/>
  <c r="T62" i="9"/>
  <c r="S57" i="9"/>
  <c r="V57" i="9" s="1"/>
  <c r="T54" i="9"/>
  <c r="S49" i="9"/>
  <c r="V49" i="9" s="1"/>
  <c r="T46" i="9"/>
  <c r="S41" i="9"/>
  <c r="V41" i="9" s="1"/>
  <c r="T38" i="9"/>
  <c r="S33" i="9"/>
  <c r="T30" i="9"/>
  <c r="S25" i="9"/>
  <c r="T22" i="9"/>
  <c r="S17" i="9"/>
  <c r="V17" i="9" s="1"/>
  <c r="T14" i="9"/>
  <c r="S9" i="9"/>
  <c r="V9" i="9" s="1"/>
  <c r="T6" i="9"/>
  <c r="T71" i="9"/>
  <c r="T63" i="9"/>
  <c r="T55" i="9"/>
  <c r="T47" i="9"/>
  <c r="T39" i="9"/>
  <c r="T31" i="9"/>
  <c r="T23" i="9"/>
  <c r="T15" i="9"/>
  <c r="T7" i="9"/>
  <c r="S263" i="8"/>
  <c r="V263" i="8" s="1"/>
  <c r="T263" i="8"/>
  <c r="S258" i="8"/>
  <c r="V258" i="8" s="1"/>
  <c r="S254" i="8"/>
  <c r="S249" i="8"/>
  <c r="V249" i="8" s="1"/>
  <c r="V235" i="8"/>
  <c r="U230" i="8"/>
  <c r="S230" i="8"/>
  <c r="V227" i="8"/>
  <c r="S223" i="8"/>
  <c r="V223" i="8" s="1"/>
  <c r="T223" i="8"/>
  <c r="V259" i="8"/>
  <c r="V254" i="8"/>
  <c r="S252" i="8"/>
  <c r="V252" i="8" s="1"/>
  <c r="T243" i="8"/>
  <c r="T234" i="8"/>
  <c r="U214" i="8"/>
  <c r="S214" i="8"/>
  <c r="V211" i="8"/>
  <c r="S207" i="8"/>
  <c r="V207" i="8" s="1"/>
  <c r="T207" i="8"/>
  <c r="T258" i="8"/>
  <c r="S247" i="8"/>
  <c r="V247" i="8" s="1"/>
  <c r="T247" i="8"/>
  <c r="S242" i="8"/>
  <c r="V242" i="8" s="1"/>
  <c r="S238" i="8"/>
  <c r="V238" i="8" s="1"/>
  <c r="S233" i="8"/>
  <c r="V233" i="8" s="1"/>
  <c r="V179" i="8"/>
  <c r="V243" i="8"/>
  <c r="S231" i="8"/>
  <c r="V231" i="8" s="1"/>
  <c r="T231" i="8"/>
  <c r="U198" i="8"/>
  <c r="S198" i="8"/>
  <c r="V198" i="8" s="1"/>
  <c r="V262" i="8"/>
  <c r="S260" i="8"/>
  <c r="V260" i="8" s="1"/>
  <c r="V257" i="8"/>
  <c r="T251" i="8"/>
  <c r="T242" i="8"/>
  <c r="T237" i="8"/>
  <c r="S215" i="8"/>
  <c r="V215" i="8" s="1"/>
  <c r="T215" i="8"/>
  <c r="V206" i="8"/>
  <c r="S255" i="8"/>
  <c r="V255" i="8" s="1"/>
  <c r="T255" i="8"/>
  <c r="U222" i="8"/>
  <c r="S222" i="8"/>
  <c r="V222" i="8" s="1"/>
  <c r="V190" i="8"/>
  <c r="V251" i="8"/>
  <c r="V246" i="8"/>
  <c r="S244" i="8"/>
  <c r="V244" i="8" s="1"/>
  <c r="V241" i="8"/>
  <c r="T235" i="8"/>
  <c r="V230" i="8"/>
  <c r="U206" i="8"/>
  <c r="S206" i="8"/>
  <c r="V203" i="8"/>
  <c r="S199" i="8"/>
  <c r="V199" i="8" s="1"/>
  <c r="T199" i="8"/>
  <c r="V187" i="8"/>
  <c r="T250" i="8"/>
  <c r="S239" i="8"/>
  <c r="V239" i="8" s="1"/>
  <c r="T239" i="8"/>
  <c r="V214" i="8"/>
  <c r="V158" i="8"/>
  <c r="V134" i="8"/>
  <c r="U121" i="8"/>
  <c r="S121" i="8"/>
  <c r="V121" i="8" s="1"/>
  <c r="U105" i="8"/>
  <c r="S105" i="8"/>
  <c r="U89" i="8"/>
  <c r="S89" i="8"/>
  <c r="U73" i="8"/>
  <c r="S73" i="8"/>
  <c r="V73" i="8" s="1"/>
  <c r="S58" i="8"/>
  <c r="V58" i="8" s="1"/>
  <c r="T58" i="8"/>
  <c r="S50" i="8"/>
  <c r="V50" i="8" s="1"/>
  <c r="T50" i="8"/>
  <c r="S38" i="8"/>
  <c r="T38" i="8"/>
  <c r="T227" i="8"/>
  <c r="T219" i="8"/>
  <c r="T211" i="8"/>
  <c r="T203" i="8"/>
  <c r="T195" i="8"/>
  <c r="S190" i="8"/>
  <c r="T187" i="8"/>
  <c r="S182" i="8"/>
  <c r="V182" i="8" s="1"/>
  <c r="T179" i="8"/>
  <c r="S174" i="8"/>
  <c r="V174" i="8" s="1"/>
  <c r="S161" i="8"/>
  <c r="S158" i="8"/>
  <c r="V145" i="8"/>
  <c r="S141" i="8"/>
  <c r="V141" i="8" s="1"/>
  <c r="S137" i="8"/>
  <c r="T133" i="8"/>
  <c r="T117" i="8"/>
  <c r="V102" i="8"/>
  <c r="T101" i="8"/>
  <c r="T85" i="8"/>
  <c r="T69" i="8"/>
  <c r="S167" i="8"/>
  <c r="V167" i="8" s="1"/>
  <c r="V161" i="8"/>
  <c r="S151" i="8"/>
  <c r="V151" i="8" s="1"/>
  <c r="T144" i="8"/>
  <c r="S143" i="8"/>
  <c r="V143" i="8" s="1"/>
  <c r="T143" i="8"/>
  <c r="V137" i="8"/>
  <c r="V129" i="8"/>
  <c r="S127" i="8"/>
  <c r="V127" i="8" s="1"/>
  <c r="T127" i="8"/>
  <c r="S126" i="8"/>
  <c r="T126" i="8"/>
  <c r="S111" i="8"/>
  <c r="V111" i="8" s="1"/>
  <c r="T111" i="8"/>
  <c r="S110" i="8"/>
  <c r="T110" i="8"/>
  <c r="V97" i="8"/>
  <c r="S95" i="8"/>
  <c r="V95" i="8" s="1"/>
  <c r="T95" i="8"/>
  <c r="S94" i="8"/>
  <c r="T94" i="8"/>
  <c r="V81" i="8"/>
  <c r="S79" i="8"/>
  <c r="V79" i="8" s="1"/>
  <c r="T79" i="8"/>
  <c r="S78" i="8"/>
  <c r="V78" i="8" s="1"/>
  <c r="T78" i="8"/>
  <c r="S62" i="8"/>
  <c r="T62" i="8"/>
  <c r="S46" i="8"/>
  <c r="T46" i="8"/>
  <c r="V41" i="8"/>
  <c r="S135" i="8"/>
  <c r="V135" i="8" s="1"/>
  <c r="T135" i="8"/>
  <c r="S54" i="8"/>
  <c r="T54" i="8"/>
  <c r="V49" i="8"/>
  <c r="V38" i="8"/>
  <c r="S14" i="8"/>
  <c r="V14" i="8" s="1"/>
  <c r="T14" i="8"/>
  <c r="U129" i="8"/>
  <c r="S129" i="8"/>
  <c r="U113" i="8"/>
  <c r="S113" i="8"/>
  <c r="V113" i="8" s="1"/>
  <c r="U97" i="8"/>
  <c r="S97" i="8"/>
  <c r="U81" i="8"/>
  <c r="S81" i="8"/>
  <c r="U65" i="8"/>
  <c r="S65" i="8"/>
  <c r="V65" i="8" s="1"/>
  <c r="V64" i="8"/>
  <c r="S53" i="8"/>
  <c r="V53" i="8" s="1"/>
  <c r="V48" i="8"/>
  <c r="S30" i="8"/>
  <c r="T30" i="8"/>
  <c r="T191" i="8"/>
  <c r="T183" i="8"/>
  <c r="T175" i="8"/>
  <c r="S162" i="8"/>
  <c r="V162" i="8" s="1"/>
  <c r="S146" i="8"/>
  <c r="V146" i="8" s="1"/>
  <c r="T142" i="8"/>
  <c r="T139" i="8"/>
  <c r="V126" i="8"/>
  <c r="T125" i="8"/>
  <c r="T122" i="8"/>
  <c r="V110" i="8"/>
  <c r="T109" i="8"/>
  <c r="T106" i="8"/>
  <c r="V94" i="8"/>
  <c r="T93" i="8"/>
  <c r="T90" i="8"/>
  <c r="T77" i="8"/>
  <c r="T74" i="8"/>
  <c r="V62" i="8"/>
  <c r="T61" i="8"/>
  <c r="U57" i="8"/>
  <c r="S57" i="8"/>
  <c r="V57" i="8" s="1"/>
  <c r="V56" i="8"/>
  <c r="U49" i="8"/>
  <c r="S49" i="8"/>
  <c r="V46" i="8"/>
  <c r="T45" i="8"/>
  <c r="V33" i="8"/>
  <c r="S5" i="8"/>
  <c r="V5" i="8" s="1"/>
  <c r="T260" i="8"/>
  <c r="T252" i="8"/>
  <c r="T244" i="8"/>
  <c r="T236" i="8"/>
  <c r="T228" i="8"/>
  <c r="T220" i="8"/>
  <c r="T212" i="8"/>
  <c r="T204" i="8"/>
  <c r="T196" i="8"/>
  <c r="T188" i="8"/>
  <c r="T180" i="8"/>
  <c r="S172" i="8"/>
  <c r="V172" i="8" s="1"/>
  <c r="V169" i="8"/>
  <c r="S159" i="8"/>
  <c r="V159" i="8" s="1"/>
  <c r="S156" i="8"/>
  <c r="V156" i="8" s="1"/>
  <c r="V153" i="8"/>
  <c r="S138" i="8"/>
  <c r="V138" i="8" s="1"/>
  <c r="T134" i="8"/>
  <c r="S119" i="8"/>
  <c r="V119" i="8" s="1"/>
  <c r="T119" i="8"/>
  <c r="S118" i="8"/>
  <c r="V118" i="8" s="1"/>
  <c r="T118" i="8"/>
  <c r="V105" i="8"/>
  <c r="S103" i="8"/>
  <c r="V103" i="8" s="1"/>
  <c r="T103" i="8"/>
  <c r="S102" i="8"/>
  <c r="T102" i="8"/>
  <c r="V89" i="8"/>
  <c r="S87" i="8"/>
  <c r="V87" i="8" s="1"/>
  <c r="T87" i="8"/>
  <c r="S86" i="8"/>
  <c r="V86" i="8" s="1"/>
  <c r="T86" i="8"/>
  <c r="S71" i="8"/>
  <c r="V71" i="8" s="1"/>
  <c r="T71" i="8"/>
  <c r="S70" i="8"/>
  <c r="V70" i="8" s="1"/>
  <c r="T70" i="8"/>
  <c r="S60" i="8"/>
  <c r="V60" i="8" s="1"/>
  <c r="V54" i="8"/>
  <c r="T53" i="8"/>
  <c r="S44" i="8"/>
  <c r="V44" i="8" s="1"/>
  <c r="S21" i="8"/>
  <c r="V21" i="8" s="1"/>
  <c r="V15" i="8"/>
  <c r="S6" i="8"/>
  <c r="V6" i="8" s="1"/>
  <c r="T6" i="8"/>
  <c r="T162" i="8"/>
  <c r="T146" i="8"/>
  <c r="V142" i="8"/>
  <c r="S52" i="8"/>
  <c r="V52" i="8" s="1"/>
  <c r="S37" i="8"/>
  <c r="V37" i="8" s="1"/>
  <c r="V31" i="8"/>
  <c r="V30" i="8"/>
  <c r="S22" i="8"/>
  <c r="V22" i="8" s="1"/>
  <c r="T22" i="8"/>
  <c r="V9" i="8"/>
  <c r="S41" i="8"/>
  <c r="S33" i="8"/>
  <c r="S25" i="8"/>
  <c r="V25" i="8" s="1"/>
  <c r="S17" i="8"/>
  <c r="V17" i="8" s="1"/>
  <c r="S9" i="8"/>
  <c r="T37" i="8"/>
  <c r="T29" i="8"/>
  <c r="T21" i="8"/>
  <c r="T13" i="8"/>
  <c r="T5" i="8"/>
  <c r="T42" i="8"/>
  <c r="T34" i="8"/>
  <c r="T26" i="8"/>
  <c r="T18" i="8"/>
  <c r="T10" i="8"/>
  <c r="T63" i="8"/>
  <c r="T55" i="8"/>
  <c r="T47" i="8"/>
  <c r="T39" i="8"/>
  <c r="T31" i="8"/>
  <c r="T23" i="8"/>
  <c r="T15" i="8"/>
  <c r="T7" i="8"/>
  <c r="V112" i="7"/>
  <c r="V185" i="7"/>
  <c r="V182" i="7"/>
  <c r="V136" i="7"/>
  <c r="V177" i="7"/>
  <c r="V169" i="7"/>
  <c r="S159" i="7"/>
  <c r="V159" i="7" s="1"/>
  <c r="S156" i="7"/>
  <c r="V156" i="7" s="1"/>
  <c r="S151" i="7"/>
  <c r="V151" i="7" s="1"/>
  <c r="T151" i="7"/>
  <c r="V126" i="7"/>
  <c r="U105" i="7"/>
  <c r="S105" i="7"/>
  <c r="V105" i="7" s="1"/>
  <c r="U100" i="7"/>
  <c r="S100" i="7"/>
  <c r="V100" i="7" s="1"/>
  <c r="U89" i="7"/>
  <c r="S89" i="7"/>
  <c r="V88" i="7"/>
  <c r="U84" i="7"/>
  <c r="S84" i="7"/>
  <c r="V84" i="7" s="1"/>
  <c r="V65" i="7"/>
  <c r="V9" i="7"/>
  <c r="S180" i="7"/>
  <c r="V180" i="7" s="1"/>
  <c r="S148" i="7"/>
  <c r="V148" i="7" s="1"/>
  <c r="S143" i="7"/>
  <c r="V143" i="7" s="1"/>
  <c r="T143" i="7"/>
  <c r="S133" i="7"/>
  <c r="V133" i="7" s="1"/>
  <c r="S129" i="7"/>
  <c r="V129" i="7" s="1"/>
  <c r="S102" i="7"/>
  <c r="V102" i="7" s="1"/>
  <c r="T182" i="7"/>
  <c r="T174" i="7"/>
  <c r="T171" i="7"/>
  <c r="T161" i="7"/>
  <c r="T158" i="7"/>
  <c r="T155" i="7"/>
  <c r="T136" i="7"/>
  <c r="S135" i="7"/>
  <c r="V135" i="7" s="1"/>
  <c r="T135" i="7"/>
  <c r="T112" i="7"/>
  <c r="S111" i="7"/>
  <c r="V111" i="7" s="1"/>
  <c r="T111" i="7"/>
  <c r="T96" i="7"/>
  <c r="S95" i="7"/>
  <c r="V95" i="7" s="1"/>
  <c r="T95" i="7"/>
  <c r="V86" i="7"/>
  <c r="T80" i="7"/>
  <c r="V73" i="7"/>
  <c r="V70" i="7"/>
  <c r="S170" i="7"/>
  <c r="V170" i="7" s="1"/>
  <c r="S127" i="7"/>
  <c r="V127" i="7" s="1"/>
  <c r="T127" i="7"/>
  <c r="V32" i="7"/>
  <c r="V16" i="7"/>
  <c r="V161" i="7"/>
  <c r="S119" i="7"/>
  <c r="V119" i="7" s="1"/>
  <c r="T119" i="7"/>
  <c r="U108" i="7"/>
  <c r="S108" i="7"/>
  <c r="V108" i="7" s="1"/>
  <c r="U97" i="7"/>
  <c r="S97" i="7"/>
  <c r="V97" i="7" s="1"/>
  <c r="V96" i="7"/>
  <c r="U92" i="7"/>
  <c r="S92" i="7"/>
  <c r="V92" i="7" s="1"/>
  <c r="U81" i="7"/>
  <c r="S81" i="7"/>
  <c r="V81" i="7" s="1"/>
  <c r="V80" i="7"/>
  <c r="T181" i="7"/>
  <c r="T173" i="7"/>
  <c r="T170" i="7"/>
  <c r="T160" i="7"/>
  <c r="T157" i="7"/>
  <c r="T154" i="7"/>
  <c r="V150" i="7"/>
  <c r="S138" i="7"/>
  <c r="V138" i="7" s="1"/>
  <c r="T134" i="7"/>
  <c r="T131" i="7"/>
  <c r="S114" i="7"/>
  <c r="V114" i="7" s="1"/>
  <c r="S110" i="7"/>
  <c r="T106" i="7"/>
  <c r="S94" i="7"/>
  <c r="T90" i="7"/>
  <c r="S64" i="7"/>
  <c r="V64" i="7" s="1"/>
  <c r="T64" i="7"/>
  <c r="V57" i="7"/>
  <c r="V56" i="7"/>
  <c r="T186" i="7"/>
  <c r="T178" i="7"/>
  <c r="T169" i="7"/>
  <c r="T166" i="7"/>
  <c r="T163" i="7"/>
  <c r="S153" i="7"/>
  <c r="T149" i="7"/>
  <c r="T146" i="7"/>
  <c r="V142" i="7"/>
  <c r="S130" i="7"/>
  <c r="V130" i="7" s="1"/>
  <c r="T126" i="7"/>
  <c r="T123" i="7"/>
  <c r="U116" i="7"/>
  <c r="S116" i="7"/>
  <c r="V116" i="7" s="1"/>
  <c r="V115" i="7"/>
  <c r="V110" i="7"/>
  <c r="S103" i="7"/>
  <c r="V103" i="7" s="1"/>
  <c r="T103" i="7"/>
  <c r="V94" i="7"/>
  <c r="V89" i="7"/>
  <c r="T88" i="7"/>
  <c r="S87" i="7"/>
  <c r="V87" i="7" s="1"/>
  <c r="T87" i="7"/>
  <c r="S71" i="7"/>
  <c r="V71" i="7" s="1"/>
  <c r="V40" i="7"/>
  <c r="S162" i="7"/>
  <c r="V162" i="7" s="1"/>
  <c r="V153" i="7"/>
  <c r="S145" i="7"/>
  <c r="V145" i="7" s="1"/>
  <c r="T138" i="7"/>
  <c r="V134" i="7"/>
  <c r="S122" i="7"/>
  <c r="V122" i="7" s="1"/>
  <c r="S118" i="7"/>
  <c r="V118" i="7" s="1"/>
  <c r="T114" i="7"/>
  <c r="S72" i="7"/>
  <c r="V72" i="7" s="1"/>
  <c r="T72" i="7"/>
  <c r="V24" i="7"/>
  <c r="S76" i="7"/>
  <c r="V76" i="7" s="1"/>
  <c r="S68" i="7"/>
  <c r="V68" i="7" s="1"/>
  <c r="S60" i="7"/>
  <c r="V60" i="7" s="1"/>
  <c r="S52" i="7"/>
  <c r="V52" i="7" s="1"/>
  <c r="S44" i="7"/>
  <c r="V44" i="7" s="1"/>
  <c r="S36" i="7"/>
  <c r="V36" i="7" s="1"/>
  <c r="S28" i="7"/>
  <c r="V28" i="7" s="1"/>
  <c r="S20" i="7"/>
  <c r="V20" i="7" s="1"/>
  <c r="S12" i="7"/>
  <c r="V12" i="7" s="1"/>
  <c r="S73" i="7"/>
  <c r="S65" i="7"/>
  <c r="S57" i="7"/>
  <c r="S49" i="7"/>
  <c r="V49" i="7" s="1"/>
  <c r="S41" i="7"/>
  <c r="V41" i="7" s="1"/>
  <c r="S33" i="7"/>
  <c r="V33" i="7" s="1"/>
  <c r="S25" i="7"/>
  <c r="V25" i="7" s="1"/>
  <c r="S17" i="7"/>
  <c r="V17" i="7" s="1"/>
  <c r="S9" i="7"/>
  <c r="T56" i="7"/>
  <c r="T48" i="7"/>
  <c r="T40" i="7"/>
  <c r="T32" i="7"/>
  <c r="T24" i="7"/>
  <c r="T16" i="7"/>
  <c r="T8" i="7"/>
  <c r="U5" i="7"/>
  <c r="T42" i="7"/>
  <c r="T26" i="7"/>
  <c r="T18" i="7"/>
  <c r="T79" i="7"/>
  <c r="T71" i="7"/>
  <c r="T63" i="7"/>
  <c r="T55" i="7"/>
  <c r="T47" i="7"/>
  <c r="T39" i="7"/>
  <c r="T31" i="7"/>
  <c r="T23" i="7"/>
  <c r="T15" i="7"/>
  <c r="T7" i="7"/>
  <c r="AA14" i="7" s="1"/>
  <c r="V4" i="6"/>
  <c r="T142" i="6"/>
  <c r="V140" i="6"/>
  <c r="S130" i="6"/>
  <c r="V130" i="6" s="1"/>
  <c r="U130" i="6"/>
  <c r="S123" i="6"/>
  <c r="V123" i="6" s="1"/>
  <c r="T123" i="6"/>
  <c r="S83" i="6"/>
  <c r="V83" i="6" s="1"/>
  <c r="T83" i="6"/>
  <c r="S77" i="6"/>
  <c r="U77" i="6"/>
  <c r="S21" i="6"/>
  <c r="U21" i="6"/>
  <c r="S5" i="6"/>
  <c r="V5" i="6" s="1"/>
  <c r="U5" i="6"/>
  <c r="S154" i="6"/>
  <c r="V154" i="6" s="1"/>
  <c r="U154" i="6"/>
  <c r="S147" i="6"/>
  <c r="V147" i="6" s="1"/>
  <c r="T147" i="6"/>
  <c r="V142" i="6"/>
  <c r="S109" i="6"/>
  <c r="V103" i="6"/>
  <c r="T102" i="6"/>
  <c r="V101" i="6"/>
  <c r="S90" i="6"/>
  <c r="V90" i="6" s="1"/>
  <c r="U90" i="6"/>
  <c r="S74" i="6"/>
  <c r="V74" i="6" s="1"/>
  <c r="U74" i="6"/>
  <c r="V69" i="6"/>
  <c r="T62" i="6"/>
  <c r="S62" i="6"/>
  <c r="S45" i="6"/>
  <c r="V45" i="6" s="1"/>
  <c r="U45" i="6"/>
  <c r="V37" i="6"/>
  <c r="T30" i="6"/>
  <c r="S30" i="6"/>
  <c r="V13" i="6"/>
  <c r="S133" i="6"/>
  <c r="V133" i="6" s="1"/>
  <c r="V127" i="6"/>
  <c r="V125" i="6"/>
  <c r="V124" i="6"/>
  <c r="S114" i="6"/>
  <c r="V114" i="6" s="1"/>
  <c r="U114" i="6"/>
  <c r="S107" i="6"/>
  <c r="V107" i="6" s="1"/>
  <c r="T107" i="6"/>
  <c r="V102" i="6"/>
  <c r="V87" i="6"/>
  <c r="T86" i="6"/>
  <c r="V85" i="6"/>
  <c r="V84" i="6"/>
  <c r="V71" i="6"/>
  <c r="S53" i="6"/>
  <c r="V39" i="6"/>
  <c r="V15" i="6"/>
  <c r="V14" i="6"/>
  <c r="V12" i="6"/>
  <c r="V151" i="6"/>
  <c r="T150" i="6"/>
  <c r="V149" i="6"/>
  <c r="V148" i="6"/>
  <c r="S138" i="6"/>
  <c r="V138" i="6" s="1"/>
  <c r="U138" i="6"/>
  <c r="S131" i="6"/>
  <c r="V131" i="6" s="1"/>
  <c r="T131" i="6"/>
  <c r="V126" i="6"/>
  <c r="S93" i="6"/>
  <c r="V93" i="6" s="1"/>
  <c r="V86" i="6"/>
  <c r="V61" i="6"/>
  <c r="V60" i="6"/>
  <c r="T54" i="6"/>
  <c r="S54" i="6"/>
  <c r="V54" i="6" s="1"/>
  <c r="V29" i="6"/>
  <c r="V28" i="6"/>
  <c r="S13" i="6"/>
  <c r="U13" i="6"/>
  <c r="S146" i="6"/>
  <c r="V146" i="6" s="1"/>
  <c r="U146" i="6"/>
  <c r="S139" i="6"/>
  <c r="V139" i="6" s="1"/>
  <c r="T139" i="6"/>
  <c r="AA3" i="6"/>
  <c r="AA4" i="6" s="1"/>
  <c r="V117" i="6"/>
  <c r="T70" i="6"/>
  <c r="S70" i="6"/>
  <c r="V70" i="6" s="1"/>
  <c r="V44" i="6"/>
  <c r="T38" i="6"/>
  <c r="S38" i="6"/>
  <c r="V38" i="6" s="1"/>
  <c r="V22" i="6"/>
  <c r="T14" i="6"/>
  <c r="S14" i="6"/>
  <c r="S155" i="6"/>
  <c r="V155" i="6" s="1"/>
  <c r="T155" i="6"/>
  <c r="V150" i="6"/>
  <c r="S117" i="6"/>
  <c r="V111" i="6"/>
  <c r="T110" i="6"/>
  <c r="V109" i="6"/>
  <c r="V108" i="6"/>
  <c r="S98" i="6"/>
  <c r="V98" i="6" s="1"/>
  <c r="U98" i="6"/>
  <c r="S91" i="6"/>
  <c r="V91" i="6" s="1"/>
  <c r="T91" i="6"/>
  <c r="S75" i="6"/>
  <c r="V75" i="6" s="1"/>
  <c r="T75" i="6"/>
  <c r="V63" i="6"/>
  <c r="V62" i="6"/>
  <c r="V31" i="6"/>
  <c r="V30" i="6"/>
  <c r="T22" i="6"/>
  <c r="S22" i="6"/>
  <c r="AG8" i="6"/>
  <c r="AG9" i="6" s="1"/>
  <c r="AB20" i="6" s="1"/>
  <c r="S6" i="6"/>
  <c r="V77" i="6"/>
  <c r="V21" i="6"/>
  <c r="V116" i="6"/>
  <c r="S106" i="6"/>
  <c r="V106" i="6" s="1"/>
  <c r="U106" i="6"/>
  <c r="S99" i="6"/>
  <c r="V99" i="6" s="1"/>
  <c r="T99" i="6"/>
  <c r="V6" i="6"/>
  <c r="S141" i="6"/>
  <c r="V141" i="6" s="1"/>
  <c r="V135" i="6"/>
  <c r="T134" i="6"/>
  <c r="S122" i="6"/>
  <c r="V122" i="6" s="1"/>
  <c r="U122" i="6"/>
  <c r="S115" i="6"/>
  <c r="V115" i="6" s="1"/>
  <c r="T115" i="6"/>
  <c r="V110" i="6"/>
  <c r="S82" i="6"/>
  <c r="V82" i="6" s="1"/>
  <c r="U82" i="6"/>
  <c r="V53" i="6"/>
  <c r="T46" i="6"/>
  <c r="S46" i="6"/>
  <c r="V46" i="6" s="1"/>
  <c r="AA8" i="6"/>
  <c r="AA9" i="6" s="1"/>
  <c r="T67" i="6"/>
  <c r="T59" i="6"/>
  <c r="T51" i="6"/>
  <c r="T43" i="6"/>
  <c r="T35" i="6"/>
  <c r="T27" i="6"/>
  <c r="T19" i="6"/>
  <c r="T11" i="6"/>
  <c r="AG12" i="6"/>
  <c r="AF20" i="6" s="1"/>
  <c r="AB3" i="6"/>
  <c r="T149" i="6"/>
  <c r="T141" i="6"/>
  <c r="T133" i="6"/>
  <c r="T125" i="6"/>
  <c r="T117" i="6"/>
  <c r="T109" i="6"/>
  <c r="T101" i="6"/>
  <c r="T93" i="6"/>
  <c r="T85" i="6"/>
  <c r="T69" i="6"/>
  <c r="U66" i="6"/>
  <c r="T61" i="6"/>
  <c r="U58" i="6"/>
  <c r="T53" i="6"/>
  <c r="U50" i="6"/>
  <c r="U42" i="6"/>
  <c r="T37" i="6"/>
  <c r="U34" i="6"/>
  <c r="T29" i="6"/>
  <c r="U26" i="6"/>
  <c r="U18" i="6"/>
  <c r="U10" i="6"/>
  <c r="T87" i="6"/>
  <c r="T79" i="6"/>
  <c r="T71" i="6"/>
  <c r="T63" i="6"/>
  <c r="T55" i="6"/>
  <c r="T47" i="6"/>
  <c r="T39" i="6"/>
  <c r="T31" i="6"/>
  <c r="V265" i="5"/>
  <c r="V262" i="5"/>
  <c r="V250" i="5"/>
  <c r="V248" i="5"/>
  <c r="S209" i="5"/>
  <c r="V209" i="5" s="1"/>
  <c r="T209" i="5"/>
  <c r="S241" i="5"/>
  <c r="V241" i="5" s="1"/>
  <c r="S201" i="5"/>
  <c r="V201" i="5" s="1"/>
  <c r="T201" i="5"/>
  <c r="V156" i="5"/>
  <c r="T270" i="5"/>
  <c r="T262" i="5"/>
  <c r="V237" i="5"/>
  <c r="V229" i="5"/>
  <c r="T225" i="5"/>
  <c r="T220" i="5"/>
  <c r="S202" i="5"/>
  <c r="V202" i="5" s="1"/>
  <c r="V195" i="5"/>
  <c r="S193" i="5"/>
  <c r="V193" i="5" s="1"/>
  <c r="T193" i="5"/>
  <c r="S166" i="5"/>
  <c r="T166" i="5"/>
  <c r="S165" i="5"/>
  <c r="V165" i="5" s="1"/>
  <c r="T165" i="5"/>
  <c r="S163" i="5"/>
  <c r="T163" i="5"/>
  <c r="S259" i="5"/>
  <c r="V259" i="5" s="1"/>
  <c r="V253" i="5"/>
  <c r="S243" i="5"/>
  <c r="V243" i="5" s="1"/>
  <c r="V219" i="5"/>
  <c r="S194" i="5"/>
  <c r="V194" i="5" s="1"/>
  <c r="V187" i="5"/>
  <c r="S185" i="5"/>
  <c r="V185" i="5" s="1"/>
  <c r="T185" i="5"/>
  <c r="V181" i="5"/>
  <c r="T180" i="5"/>
  <c r="S169" i="5"/>
  <c r="T169" i="5"/>
  <c r="S168" i="5"/>
  <c r="V168" i="5" s="1"/>
  <c r="T168" i="5"/>
  <c r="U156" i="5"/>
  <c r="S156" i="5"/>
  <c r="S222" i="5"/>
  <c r="V222" i="5" s="1"/>
  <c r="S217" i="5"/>
  <c r="V217" i="5" s="1"/>
  <c r="T217" i="5"/>
  <c r="S212" i="5"/>
  <c r="V212" i="5" s="1"/>
  <c r="S177" i="5"/>
  <c r="V177" i="5" s="1"/>
  <c r="T177" i="5"/>
  <c r="V173" i="5"/>
  <c r="V152" i="5"/>
  <c r="T269" i="5"/>
  <c r="T261" i="5"/>
  <c r="T258" i="5"/>
  <c r="T255" i="5"/>
  <c r="T245" i="5"/>
  <c r="T242" i="5"/>
  <c r="T239" i="5"/>
  <c r="S238" i="5"/>
  <c r="V238" i="5" s="1"/>
  <c r="T238" i="5"/>
  <c r="S235" i="5"/>
  <c r="V235" i="5" s="1"/>
  <c r="T231" i="5"/>
  <c r="S230" i="5"/>
  <c r="V230" i="5" s="1"/>
  <c r="T230" i="5"/>
  <c r="S227" i="5"/>
  <c r="V227" i="5" s="1"/>
  <c r="T223" i="5"/>
  <c r="V213" i="5"/>
  <c r="V200" i="5"/>
  <c r="S192" i="5"/>
  <c r="V166" i="5"/>
  <c r="V164" i="5"/>
  <c r="V163" i="5"/>
  <c r="S254" i="5"/>
  <c r="V254" i="5" s="1"/>
  <c r="T212" i="5"/>
  <c r="S211" i="5"/>
  <c r="S204" i="5"/>
  <c r="V204" i="5" s="1"/>
  <c r="V192" i="5"/>
  <c r="S184" i="5"/>
  <c r="V170" i="5"/>
  <c r="V169" i="5"/>
  <c r="S251" i="5"/>
  <c r="V251" i="5" s="1"/>
  <c r="S248" i="5"/>
  <c r="V245" i="5"/>
  <c r="S216" i="5"/>
  <c r="V216" i="5" s="1"/>
  <c r="V211" i="5"/>
  <c r="T205" i="5"/>
  <c r="S196" i="5"/>
  <c r="V196" i="5" s="1"/>
  <c r="V184" i="5"/>
  <c r="S176" i="5"/>
  <c r="V176" i="5" s="1"/>
  <c r="U161" i="5"/>
  <c r="S161" i="5"/>
  <c r="V160" i="5"/>
  <c r="V144" i="5"/>
  <c r="V119" i="5"/>
  <c r="S167" i="5"/>
  <c r="V167" i="5" s="1"/>
  <c r="S164" i="5"/>
  <c r="S159" i="5"/>
  <c r="V159" i="5" s="1"/>
  <c r="T159" i="5"/>
  <c r="U92" i="5"/>
  <c r="S92" i="5"/>
  <c r="V92" i="5" s="1"/>
  <c r="V73" i="5"/>
  <c r="S71" i="5"/>
  <c r="V71" i="5" s="1"/>
  <c r="T71" i="5"/>
  <c r="S151" i="5"/>
  <c r="V151" i="5" s="1"/>
  <c r="T151" i="5"/>
  <c r="S141" i="5"/>
  <c r="V141" i="5" s="1"/>
  <c r="V137" i="5"/>
  <c r="S135" i="5"/>
  <c r="V135" i="5" s="1"/>
  <c r="T135" i="5"/>
  <c r="S132" i="5"/>
  <c r="V132" i="5" s="1"/>
  <c r="U129" i="5"/>
  <c r="S129" i="5"/>
  <c r="S109" i="5"/>
  <c r="V109" i="5" s="1"/>
  <c r="V105" i="5"/>
  <c r="S103" i="5"/>
  <c r="V103" i="5" s="1"/>
  <c r="T103" i="5"/>
  <c r="S100" i="5"/>
  <c r="V100" i="5" s="1"/>
  <c r="U97" i="5"/>
  <c r="S97" i="5"/>
  <c r="U68" i="5"/>
  <c r="S68" i="5"/>
  <c r="V68" i="5" s="1"/>
  <c r="V46" i="5"/>
  <c r="T144" i="5"/>
  <c r="S143" i="5"/>
  <c r="V143" i="5" s="1"/>
  <c r="T143" i="5"/>
  <c r="S126" i="5"/>
  <c r="T117" i="5"/>
  <c r="T114" i="5"/>
  <c r="V94" i="5"/>
  <c r="V89" i="5"/>
  <c r="T88" i="5"/>
  <c r="S87" i="5"/>
  <c r="V87" i="5" s="1"/>
  <c r="T87" i="5"/>
  <c r="U73" i="5"/>
  <c r="S73" i="5"/>
  <c r="V72" i="5"/>
  <c r="T66" i="5"/>
  <c r="S56" i="5"/>
  <c r="T56" i="5"/>
  <c r="S162" i="5"/>
  <c r="V162" i="5" s="1"/>
  <c r="U137" i="5"/>
  <c r="S137" i="5"/>
  <c r="V136" i="5"/>
  <c r="V126" i="5"/>
  <c r="V113" i="5"/>
  <c r="S111" i="5"/>
  <c r="V111" i="5" s="1"/>
  <c r="T111" i="5"/>
  <c r="U105" i="5"/>
  <c r="S105" i="5"/>
  <c r="V104" i="5"/>
  <c r="U84" i="5"/>
  <c r="S84" i="5"/>
  <c r="V84" i="5" s="1"/>
  <c r="V65" i="5"/>
  <c r="S63" i="5"/>
  <c r="V63" i="5" s="1"/>
  <c r="T63" i="5"/>
  <c r="U89" i="5"/>
  <c r="S89" i="5"/>
  <c r="V88" i="5"/>
  <c r="V32" i="5"/>
  <c r="T162" i="5"/>
  <c r="V158" i="5"/>
  <c r="S146" i="5"/>
  <c r="V146" i="5" s="1"/>
  <c r="T142" i="5"/>
  <c r="V134" i="5"/>
  <c r="T120" i="5"/>
  <c r="S119" i="5"/>
  <c r="T119" i="5"/>
  <c r="S116" i="5"/>
  <c r="V116" i="5" s="1"/>
  <c r="U113" i="5"/>
  <c r="S113" i="5"/>
  <c r="V112" i="5"/>
  <c r="V102" i="5"/>
  <c r="V86" i="5"/>
  <c r="V81" i="5"/>
  <c r="T80" i="5"/>
  <c r="S79" i="5"/>
  <c r="V79" i="5" s="1"/>
  <c r="T79" i="5"/>
  <c r="U65" i="5"/>
  <c r="S65" i="5"/>
  <c r="V64" i="5"/>
  <c r="S62" i="5"/>
  <c r="V56" i="5"/>
  <c r="V24" i="5"/>
  <c r="T222" i="5"/>
  <c r="T214" i="5"/>
  <c r="T206" i="5"/>
  <c r="T198" i="5"/>
  <c r="T190" i="5"/>
  <c r="T182" i="5"/>
  <c r="T174" i="5"/>
  <c r="T171" i="5"/>
  <c r="T157" i="5"/>
  <c r="T154" i="5"/>
  <c r="V150" i="5"/>
  <c r="T133" i="5"/>
  <c r="T130" i="5"/>
  <c r="S110" i="5"/>
  <c r="T101" i="5"/>
  <c r="T98" i="5"/>
  <c r="T85" i="5"/>
  <c r="U76" i="5"/>
  <c r="S76" i="5"/>
  <c r="V76" i="5" s="1"/>
  <c r="V75" i="5"/>
  <c r="V62" i="5"/>
  <c r="S47" i="5"/>
  <c r="V47" i="5" s="1"/>
  <c r="V17" i="5"/>
  <c r="V16" i="5"/>
  <c r="S170" i="5"/>
  <c r="V161" i="5"/>
  <c r="S153" i="5"/>
  <c r="V153" i="5" s="1"/>
  <c r="T146" i="5"/>
  <c r="V142" i="5"/>
  <c r="V129" i="5"/>
  <c r="S127" i="5"/>
  <c r="V127" i="5" s="1"/>
  <c r="T127" i="5"/>
  <c r="S124" i="5"/>
  <c r="V124" i="5" s="1"/>
  <c r="U121" i="5"/>
  <c r="S121" i="5"/>
  <c r="V121" i="5" s="1"/>
  <c r="V120" i="5"/>
  <c r="V110" i="5"/>
  <c r="V97" i="5"/>
  <c r="S95" i="5"/>
  <c r="V95" i="5" s="1"/>
  <c r="T95" i="5"/>
  <c r="U81" i="5"/>
  <c r="S81" i="5"/>
  <c r="V80" i="5"/>
  <c r="S78" i="5"/>
  <c r="V78" i="5" s="1"/>
  <c r="T74" i="5"/>
  <c r="S48" i="5"/>
  <c r="V48" i="5" s="1"/>
  <c r="T48" i="5"/>
  <c r="V41" i="5"/>
  <c r="V40" i="5"/>
  <c r="V8" i="5"/>
  <c r="S60" i="5"/>
  <c r="V60" i="5" s="1"/>
  <c r="S52" i="5"/>
  <c r="V52" i="5" s="1"/>
  <c r="S44" i="5"/>
  <c r="V44" i="5" s="1"/>
  <c r="S36" i="5"/>
  <c r="V36" i="5" s="1"/>
  <c r="S28" i="5"/>
  <c r="V28" i="5" s="1"/>
  <c r="S20" i="5"/>
  <c r="V20" i="5" s="1"/>
  <c r="S12" i="5"/>
  <c r="V12" i="5" s="1"/>
  <c r="S4" i="5"/>
  <c r="V4" i="5" s="1"/>
  <c r="S57" i="5"/>
  <c r="V57" i="5" s="1"/>
  <c r="S49" i="5"/>
  <c r="V49" i="5" s="1"/>
  <c r="S41" i="5"/>
  <c r="S33" i="5"/>
  <c r="V33" i="5" s="1"/>
  <c r="S25" i="5"/>
  <c r="V25" i="5" s="1"/>
  <c r="S17" i="5"/>
  <c r="S9" i="5"/>
  <c r="V9" i="5" s="1"/>
  <c r="T40" i="5"/>
  <c r="T32" i="5"/>
  <c r="T24" i="5"/>
  <c r="T16" i="5"/>
  <c r="T8" i="5"/>
  <c r="T29" i="5"/>
  <c r="T21" i="5"/>
  <c r="T13" i="5"/>
  <c r="T55" i="5"/>
  <c r="T47" i="5"/>
  <c r="T39" i="5"/>
  <c r="T31" i="5"/>
  <c r="T23" i="5"/>
  <c r="T15" i="5"/>
  <c r="T7" i="5"/>
  <c r="V305" i="4"/>
  <c r="V291" i="4"/>
  <c r="V279" i="4"/>
  <c r="V307" i="4"/>
  <c r="S308" i="4"/>
  <c r="S305" i="4"/>
  <c r="S292" i="4"/>
  <c r="S289" i="4"/>
  <c r="V289" i="4" s="1"/>
  <c r="U282" i="4"/>
  <c r="S276" i="4"/>
  <c r="V244" i="4"/>
  <c r="U199" i="4"/>
  <c r="S199" i="4"/>
  <c r="S192" i="4"/>
  <c r="V192" i="4" s="1"/>
  <c r="T192" i="4"/>
  <c r="U166" i="4"/>
  <c r="S166" i="4"/>
  <c r="V166" i="4" s="1"/>
  <c r="U147" i="4"/>
  <c r="S147" i="4"/>
  <c r="V147" i="4" s="1"/>
  <c r="S138" i="4"/>
  <c r="V138" i="4" s="1"/>
  <c r="T138" i="4"/>
  <c r="V308" i="4"/>
  <c r="V292" i="4"/>
  <c r="S279" i="4"/>
  <c r="V276" i="4"/>
  <c r="S251" i="4"/>
  <c r="V251" i="4" s="1"/>
  <c r="U251" i="4"/>
  <c r="S240" i="4"/>
  <c r="V240" i="4" s="1"/>
  <c r="T240" i="4"/>
  <c r="V236" i="4"/>
  <c r="S232" i="4"/>
  <c r="V232" i="4" s="1"/>
  <c r="T232" i="4"/>
  <c r="V228" i="4"/>
  <c r="S224" i="4"/>
  <c r="V224" i="4" s="1"/>
  <c r="T224" i="4"/>
  <c r="U163" i="4"/>
  <c r="S163" i="4"/>
  <c r="S107" i="4"/>
  <c r="T107" i="4"/>
  <c r="T291" i="4"/>
  <c r="T288" i="4"/>
  <c r="S272" i="4"/>
  <c r="V272" i="4" s="1"/>
  <c r="T272" i="4"/>
  <c r="T260" i="4"/>
  <c r="S216" i="4"/>
  <c r="V216" i="4" s="1"/>
  <c r="T216" i="4"/>
  <c r="V207" i="4"/>
  <c r="U182" i="4"/>
  <c r="S182" i="4"/>
  <c r="V182" i="4" s="1"/>
  <c r="S101" i="4"/>
  <c r="V101" i="4" s="1"/>
  <c r="T101" i="4"/>
  <c r="T316" i="4"/>
  <c r="T313" i="4"/>
  <c r="T310" i="4"/>
  <c r="T300" i="4"/>
  <c r="T297" i="4"/>
  <c r="T294" i="4"/>
  <c r="V274" i="4"/>
  <c r="V268" i="4"/>
  <c r="S264" i="4"/>
  <c r="V264" i="4" s="1"/>
  <c r="T264" i="4"/>
  <c r="V247" i="4"/>
  <c r="S243" i="4"/>
  <c r="V243" i="4" s="1"/>
  <c r="U243" i="4"/>
  <c r="S200" i="4"/>
  <c r="V200" i="4" s="1"/>
  <c r="T200" i="4"/>
  <c r="V193" i="4"/>
  <c r="U179" i="4"/>
  <c r="S179" i="4"/>
  <c r="V179" i="4" s="1"/>
  <c r="T148" i="4"/>
  <c r="S148" i="4"/>
  <c r="V148" i="4" s="1"/>
  <c r="V140" i="4"/>
  <c r="V83" i="4"/>
  <c r="S74" i="4"/>
  <c r="V74" i="4" s="1"/>
  <c r="T74" i="4"/>
  <c r="S309" i="4"/>
  <c r="V309" i="4" s="1"/>
  <c r="S293" i="4"/>
  <c r="V293" i="4" s="1"/>
  <c r="V260" i="4"/>
  <c r="S235" i="4"/>
  <c r="V235" i="4" s="1"/>
  <c r="U235" i="4"/>
  <c r="U207" i="4"/>
  <c r="S207" i="4"/>
  <c r="T164" i="4"/>
  <c r="S164" i="4"/>
  <c r="V164" i="4" s="1"/>
  <c r="V41" i="4"/>
  <c r="V316" i="4"/>
  <c r="S306" i="4"/>
  <c r="V306" i="4" s="1"/>
  <c r="S303" i="4"/>
  <c r="V303" i="4" s="1"/>
  <c r="V300" i="4"/>
  <c r="S290" i="4"/>
  <c r="V290" i="4" s="1"/>
  <c r="S287" i="4"/>
  <c r="V287" i="4" s="1"/>
  <c r="V284" i="4"/>
  <c r="S271" i="4"/>
  <c r="V271" i="4" s="1"/>
  <c r="T265" i="4"/>
  <c r="S256" i="4"/>
  <c r="V256" i="4" s="1"/>
  <c r="T256" i="4"/>
  <c r="V239" i="4"/>
  <c r="V231" i="4"/>
  <c r="V223" i="4"/>
  <c r="S221" i="4"/>
  <c r="V221" i="4" s="1"/>
  <c r="V215" i="4"/>
  <c r="U191" i="4"/>
  <c r="S191" i="4"/>
  <c r="V191" i="4" s="1"/>
  <c r="U65" i="4"/>
  <c r="S65" i="4"/>
  <c r="T315" i="4"/>
  <c r="T312" i="4"/>
  <c r="T309" i="4"/>
  <c r="T299" i="4"/>
  <c r="T296" i="4"/>
  <c r="T293" i="4"/>
  <c r="T283" i="4"/>
  <c r="T280" i="4"/>
  <c r="T277" i="4"/>
  <c r="S269" i="4"/>
  <c r="V269" i="4" s="1"/>
  <c r="S263" i="4"/>
  <c r="V263" i="4" s="1"/>
  <c r="V258" i="4"/>
  <c r="V252" i="4"/>
  <c r="T244" i="4"/>
  <c r="S238" i="4"/>
  <c r="V238" i="4" s="1"/>
  <c r="S230" i="4"/>
  <c r="V230" i="4" s="1"/>
  <c r="S222" i="4"/>
  <c r="V222" i="4" s="1"/>
  <c r="V201" i="4"/>
  <c r="V199" i="4"/>
  <c r="T180" i="4"/>
  <c r="S180" i="4"/>
  <c r="V180" i="4" s="1"/>
  <c r="S114" i="4"/>
  <c r="V114" i="4" s="1"/>
  <c r="T114" i="4"/>
  <c r="U97" i="4"/>
  <c r="S97" i="4"/>
  <c r="V76" i="4"/>
  <c r="S275" i="4"/>
  <c r="V275" i="4" s="1"/>
  <c r="S270" i="4"/>
  <c r="V270" i="4" s="1"/>
  <c r="S261" i="4"/>
  <c r="V261" i="4" s="1"/>
  <c r="T257" i="4"/>
  <c r="S248" i="4"/>
  <c r="V248" i="4" s="1"/>
  <c r="T248" i="4"/>
  <c r="S227" i="4"/>
  <c r="V227" i="4" s="1"/>
  <c r="U215" i="4"/>
  <c r="S215" i="4"/>
  <c r="S208" i="4"/>
  <c r="V208" i="4" s="1"/>
  <c r="T208" i="4"/>
  <c r="V163" i="4"/>
  <c r="U150" i="4"/>
  <c r="S150" i="4"/>
  <c r="V150" i="4" s="1"/>
  <c r="U100" i="4"/>
  <c r="S100" i="4"/>
  <c r="V99" i="4"/>
  <c r="S122" i="4"/>
  <c r="V122" i="4" s="1"/>
  <c r="T122" i="4"/>
  <c r="U68" i="4"/>
  <c r="S68" i="4"/>
  <c r="V67" i="4"/>
  <c r="V57" i="4"/>
  <c r="V4" i="4"/>
  <c r="T201" i="4"/>
  <c r="S172" i="4"/>
  <c r="V172" i="4" s="1"/>
  <c r="S156" i="4"/>
  <c r="V156" i="4" s="1"/>
  <c r="T104" i="4"/>
  <c r="V97" i="4"/>
  <c r="V84" i="4"/>
  <c r="T83" i="4"/>
  <c r="S82" i="4"/>
  <c r="V82" i="4" s="1"/>
  <c r="T82" i="4"/>
  <c r="V65" i="4"/>
  <c r="T175" i="4"/>
  <c r="T159" i="4"/>
  <c r="V142" i="4"/>
  <c r="V129" i="4"/>
  <c r="V123" i="4"/>
  <c r="V118" i="4"/>
  <c r="V89" i="4"/>
  <c r="V78" i="4"/>
  <c r="V12" i="4"/>
  <c r="S183" i="4"/>
  <c r="V183" i="4" s="1"/>
  <c r="S167" i="4"/>
  <c r="V167" i="4" s="1"/>
  <c r="S151" i="4"/>
  <c r="V151" i="4" s="1"/>
  <c r="V121" i="4"/>
  <c r="T109" i="4"/>
  <c r="S106" i="4"/>
  <c r="V106" i="4" s="1"/>
  <c r="T106" i="4"/>
  <c r="V102" i="4"/>
  <c r="S81" i="4"/>
  <c r="V9" i="4"/>
  <c r="T237" i="4"/>
  <c r="T229" i="4"/>
  <c r="S177" i="4"/>
  <c r="V177" i="4" s="1"/>
  <c r="V174" i="4"/>
  <c r="S161" i="4"/>
  <c r="V161" i="4" s="1"/>
  <c r="V158" i="4"/>
  <c r="S145" i="4"/>
  <c r="V145" i="4" s="1"/>
  <c r="V139" i="4"/>
  <c r="V134" i="4"/>
  <c r="T120" i="4"/>
  <c r="S119" i="4"/>
  <c r="V119" i="4" s="1"/>
  <c r="U116" i="4"/>
  <c r="S116" i="4"/>
  <c r="V116" i="4" s="1"/>
  <c r="V115" i="4"/>
  <c r="V100" i="4"/>
  <c r="T99" i="4"/>
  <c r="S98" i="4"/>
  <c r="V98" i="4" s="1"/>
  <c r="T98" i="4"/>
  <c r="V94" i="4"/>
  <c r="V81" i="4"/>
  <c r="V75" i="4"/>
  <c r="V70" i="4"/>
  <c r="T183" i="4"/>
  <c r="T167" i="4"/>
  <c r="T151" i="4"/>
  <c r="S143" i="4"/>
  <c r="V143" i="4" s="1"/>
  <c r="S137" i="4"/>
  <c r="V137" i="4" s="1"/>
  <c r="T133" i="4"/>
  <c r="S130" i="4"/>
  <c r="V130" i="4" s="1"/>
  <c r="T130" i="4"/>
  <c r="S113" i="4"/>
  <c r="V113" i="4" s="1"/>
  <c r="U108" i="4"/>
  <c r="S108" i="4"/>
  <c r="V108" i="4" s="1"/>
  <c r="V107" i="4"/>
  <c r="T93" i="4"/>
  <c r="S90" i="4"/>
  <c r="V90" i="4" s="1"/>
  <c r="T90" i="4"/>
  <c r="S79" i="4"/>
  <c r="V79" i="4" s="1"/>
  <c r="S73" i="4"/>
  <c r="V73" i="4" s="1"/>
  <c r="T69" i="4"/>
  <c r="V68" i="4"/>
  <c r="S66" i="4"/>
  <c r="V66" i="4" s="1"/>
  <c r="T66" i="4"/>
  <c r="S140" i="4"/>
  <c r="S132" i="4"/>
  <c r="V132" i="4" s="1"/>
  <c r="S124" i="4"/>
  <c r="V124" i="4" s="1"/>
  <c r="S92" i="4"/>
  <c r="V92" i="4" s="1"/>
  <c r="S84" i="4"/>
  <c r="S76" i="4"/>
  <c r="S60" i="4"/>
  <c r="V60" i="4" s="1"/>
  <c r="S52" i="4"/>
  <c r="V52" i="4" s="1"/>
  <c r="S44" i="4"/>
  <c r="V44" i="4" s="1"/>
  <c r="S36" i="4"/>
  <c r="V36" i="4" s="1"/>
  <c r="S28" i="4"/>
  <c r="V28" i="4" s="1"/>
  <c r="S20" i="4"/>
  <c r="V20" i="4" s="1"/>
  <c r="S12" i="4"/>
  <c r="S4" i="4"/>
  <c r="S57" i="4"/>
  <c r="S49" i="4"/>
  <c r="V49" i="4" s="1"/>
  <c r="S41" i="4"/>
  <c r="S33" i="4"/>
  <c r="V33" i="4" s="1"/>
  <c r="S25" i="4"/>
  <c r="V25" i="4" s="1"/>
  <c r="S17" i="4"/>
  <c r="V17" i="4" s="1"/>
  <c r="S9" i="4"/>
  <c r="T29" i="4"/>
  <c r="T21" i="4"/>
  <c r="T13" i="4"/>
  <c r="T5" i="4"/>
  <c r="T58" i="4"/>
  <c r="T50" i="4"/>
  <c r="U47" i="4"/>
  <c r="T42" i="4"/>
  <c r="U39" i="4"/>
  <c r="T34" i="4"/>
  <c r="T26" i="4"/>
  <c r="U23" i="4"/>
  <c r="T18" i="4"/>
  <c r="U15" i="4"/>
  <c r="T10" i="4"/>
  <c r="T143" i="4"/>
  <c r="T111" i="4"/>
  <c r="T103" i="4"/>
  <c r="T95" i="4"/>
  <c r="T55" i="4"/>
  <c r="V161" i="3"/>
  <c r="U156" i="3"/>
  <c r="S156" i="3"/>
  <c r="V155" i="3"/>
  <c r="T147" i="3"/>
  <c r="S146" i="3"/>
  <c r="V146" i="3" s="1"/>
  <c r="T146" i="3"/>
  <c r="S129" i="3"/>
  <c r="T123" i="3"/>
  <c r="S122" i="3"/>
  <c r="V122" i="3" s="1"/>
  <c r="T122" i="3"/>
  <c r="T112" i="3"/>
  <c r="V105" i="3"/>
  <c r="S97" i="3"/>
  <c r="V73" i="3"/>
  <c r="V49" i="3"/>
  <c r="V41" i="3"/>
  <c r="V30" i="3"/>
  <c r="V4" i="3"/>
  <c r="U132" i="3"/>
  <c r="S132" i="3"/>
  <c r="V132" i="3" s="1"/>
  <c r="U100" i="3"/>
  <c r="S100" i="3"/>
  <c r="S90" i="3"/>
  <c r="V90" i="3" s="1"/>
  <c r="T90" i="3"/>
  <c r="S66" i="3"/>
  <c r="V66" i="3" s="1"/>
  <c r="T66" i="3"/>
  <c r="S49" i="3"/>
  <c r="V129" i="3"/>
  <c r="V97" i="3"/>
  <c r="U92" i="3"/>
  <c r="S92" i="3"/>
  <c r="V92" i="3" s="1"/>
  <c r="U68" i="3"/>
  <c r="S68" i="3"/>
  <c r="V68" i="3" s="1"/>
  <c r="V67" i="3"/>
  <c r="V62" i="3"/>
  <c r="S170" i="3"/>
  <c r="V170" i="3" s="1"/>
  <c r="T170" i="3"/>
  <c r="U148" i="3"/>
  <c r="S148" i="3"/>
  <c r="V148" i="3" s="1"/>
  <c r="U124" i="3"/>
  <c r="S124" i="3"/>
  <c r="V124" i="3" s="1"/>
  <c r="S82" i="3"/>
  <c r="V82" i="3" s="1"/>
  <c r="T82" i="3"/>
  <c r="V60" i="3"/>
  <c r="S58" i="3"/>
  <c r="V58" i="3" s="1"/>
  <c r="T58" i="3"/>
  <c r="U41" i="3"/>
  <c r="S41" i="3"/>
  <c r="V147" i="3"/>
  <c r="S138" i="3"/>
  <c r="V138" i="3" s="1"/>
  <c r="T138" i="3"/>
  <c r="S127" i="3"/>
  <c r="V127" i="3" s="1"/>
  <c r="V123" i="3"/>
  <c r="AA3" i="3"/>
  <c r="AA4" i="3" s="1"/>
  <c r="V166" i="3"/>
  <c r="T152" i="3"/>
  <c r="T115" i="3"/>
  <c r="S114" i="3"/>
  <c r="V114" i="3" s="1"/>
  <c r="T114" i="3"/>
  <c r="V110" i="3"/>
  <c r="V89" i="3"/>
  <c r="V78" i="3"/>
  <c r="V65" i="3"/>
  <c r="V54" i="3"/>
  <c r="S32" i="3"/>
  <c r="V32" i="3" s="1"/>
  <c r="T32" i="3"/>
  <c r="S31" i="3"/>
  <c r="V31" i="3" s="1"/>
  <c r="V11" i="3"/>
  <c r="U172" i="3"/>
  <c r="S172" i="3"/>
  <c r="V172" i="3" s="1"/>
  <c r="V171" i="3"/>
  <c r="T165" i="3"/>
  <c r="T163" i="3"/>
  <c r="S162" i="3"/>
  <c r="V162" i="3" s="1"/>
  <c r="T162" i="3"/>
  <c r="V145" i="3"/>
  <c r="U140" i="3"/>
  <c r="S140" i="3"/>
  <c r="V140" i="3" s="1"/>
  <c r="V139" i="3"/>
  <c r="V134" i="3"/>
  <c r="V121" i="3"/>
  <c r="T109" i="3"/>
  <c r="T107" i="3"/>
  <c r="S106" i="3"/>
  <c r="V106" i="3" s="1"/>
  <c r="T106" i="3"/>
  <c r="V102" i="3"/>
  <c r="T88" i="3"/>
  <c r="S87" i="3"/>
  <c r="V87" i="3" s="1"/>
  <c r="U84" i="3"/>
  <c r="S84" i="3"/>
  <c r="V84" i="3" s="1"/>
  <c r="V83" i="3"/>
  <c r="T77" i="3"/>
  <c r="T75" i="3"/>
  <c r="S74" i="3"/>
  <c r="V74" i="3" s="1"/>
  <c r="T74" i="3"/>
  <c r="T64" i="3"/>
  <c r="S63" i="3"/>
  <c r="V63" i="3" s="1"/>
  <c r="U60" i="3"/>
  <c r="S60" i="3"/>
  <c r="V59" i="3"/>
  <c r="T53" i="3"/>
  <c r="T51" i="3"/>
  <c r="S50" i="3"/>
  <c r="V50" i="3" s="1"/>
  <c r="T50" i="3"/>
  <c r="V38" i="3"/>
  <c r="AG12" i="3"/>
  <c r="S169" i="3"/>
  <c r="V169" i="3" s="1"/>
  <c r="V158" i="3"/>
  <c r="T144" i="3"/>
  <c r="S143" i="3"/>
  <c r="V143" i="3" s="1"/>
  <c r="S137" i="3"/>
  <c r="V137" i="3" s="1"/>
  <c r="T133" i="3"/>
  <c r="S130" i="3"/>
  <c r="V130" i="3" s="1"/>
  <c r="T130" i="3"/>
  <c r="T120" i="3"/>
  <c r="S119" i="3"/>
  <c r="V119" i="3" s="1"/>
  <c r="V115" i="3"/>
  <c r="T101" i="3"/>
  <c r="V100" i="3"/>
  <c r="S98" i="3"/>
  <c r="V98" i="3" s="1"/>
  <c r="T98" i="3"/>
  <c r="S81" i="3"/>
  <c r="S57" i="3"/>
  <c r="V57" i="3" s="1"/>
  <c r="S42" i="3"/>
  <c r="V42" i="3" s="1"/>
  <c r="T42" i="3"/>
  <c r="V36" i="3"/>
  <c r="AB3" i="3"/>
  <c r="AB4" i="3" s="1"/>
  <c r="S167" i="3"/>
  <c r="V167" i="3" s="1"/>
  <c r="U164" i="3"/>
  <c r="S164" i="3"/>
  <c r="V164" i="3" s="1"/>
  <c r="V163" i="3"/>
  <c r="T157" i="3"/>
  <c r="V156" i="3"/>
  <c r="S154" i="3"/>
  <c r="V154" i="3" s="1"/>
  <c r="T154" i="3"/>
  <c r="S113" i="3"/>
  <c r="V113" i="3" s="1"/>
  <c r="V107" i="3"/>
  <c r="V81" i="3"/>
  <c r="S79" i="3"/>
  <c r="V79" i="3" s="1"/>
  <c r="U76" i="3"/>
  <c r="S76" i="3"/>
  <c r="V76" i="3" s="1"/>
  <c r="V75" i="3"/>
  <c r="S55" i="3"/>
  <c r="V55" i="3" s="1"/>
  <c r="U52" i="3"/>
  <c r="S52" i="3"/>
  <c r="V52" i="3" s="1"/>
  <c r="V51" i="3"/>
  <c r="V35" i="3"/>
  <c r="V19" i="3"/>
  <c r="S116" i="3"/>
  <c r="V116" i="3" s="1"/>
  <c r="S108" i="3"/>
  <c r="V108" i="3" s="1"/>
  <c r="S44" i="3"/>
  <c r="V44" i="3" s="1"/>
  <c r="S36" i="3"/>
  <c r="S28" i="3"/>
  <c r="V28" i="3" s="1"/>
  <c r="S20" i="3"/>
  <c r="V20" i="3" s="1"/>
  <c r="S12" i="3"/>
  <c r="V12" i="3" s="1"/>
  <c r="S4" i="3"/>
  <c r="T27" i="3"/>
  <c r="T19" i="3"/>
  <c r="T11" i="3"/>
  <c r="T34" i="3"/>
  <c r="T26" i="3"/>
  <c r="T18" i="3"/>
  <c r="T10" i="3"/>
  <c r="T167" i="3"/>
  <c r="T159" i="3"/>
  <c r="T111" i="3"/>
  <c r="T103" i="3"/>
  <c r="T95" i="3"/>
  <c r="T79" i="3"/>
  <c r="T55" i="3"/>
  <c r="T7" i="3"/>
  <c r="AA8" i="3"/>
  <c r="AA9" i="3" s="1"/>
  <c r="V128" i="2"/>
  <c r="V127" i="2"/>
  <c r="V96" i="2"/>
  <c r="V95" i="2"/>
  <c r="V80" i="2"/>
  <c r="V79" i="2"/>
  <c r="V64" i="2"/>
  <c r="V63" i="2"/>
  <c r="V184" i="2"/>
  <c r="V183" i="2"/>
  <c r="V168" i="2"/>
  <c r="V167" i="2"/>
  <c r="V112" i="2"/>
  <c r="V111" i="2"/>
  <c r="V39" i="2"/>
  <c r="V144" i="2"/>
  <c r="V143" i="2"/>
  <c r="V40" i="2"/>
  <c r="V158" i="2"/>
  <c r="V118" i="2"/>
  <c r="V86" i="2"/>
  <c r="V70" i="2"/>
  <c r="V54" i="2"/>
  <c r="V190" i="2"/>
  <c r="V174" i="2"/>
  <c r="V160" i="2"/>
  <c r="V159" i="2"/>
  <c r="V134" i="2"/>
  <c r="V120" i="2"/>
  <c r="V119" i="2"/>
  <c r="V102" i="2"/>
  <c r="V88" i="2"/>
  <c r="V87" i="2"/>
  <c r="V72" i="2"/>
  <c r="V71" i="2"/>
  <c r="V56" i="2"/>
  <c r="V55" i="2"/>
  <c r="U190" i="2"/>
  <c r="S188" i="2"/>
  <c r="V188" i="2" s="1"/>
  <c r="U182" i="2"/>
  <c r="S180" i="2"/>
  <c r="V180" i="2" s="1"/>
  <c r="U174" i="2"/>
  <c r="S172" i="2"/>
  <c r="V172" i="2" s="1"/>
  <c r="U166" i="2"/>
  <c r="S164" i="2"/>
  <c r="V164" i="2" s="1"/>
  <c r="U158" i="2"/>
  <c r="S156" i="2"/>
  <c r="V156" i="2" s="1"/>
  <c r="U150" i="2"/>
  <c r="S148" i="2"/>
  <c r="V148" i="2" s="1"/>
  <c r="U142" i="2"/>
  <c r="S140" i="2"/>
  <c r="V140" i="2" s="1"/>
  <c r="U134" i="2"/>
  <c r="S132" i="2"/>
  <c r="V132" i="2" s="1"/>
  <c r="U126" i="2"/>
  <c r="S124" i="2"/>
  <c r="V124" i="2" s="1"/>
  <c r="U118" i="2"/>
  <c r="S116" i="2"/>
  <c r="V116" i="2" s="1"/>
  <c r="U110" i="2"/>
  <c r="S108" i="2"/>
  <c r="V108" i="2" s="1"/>
  <c r="U102" i="2"/>
  <c r="S100" i="2"/>
  <c r="V100" i="2" s="1"/>
  <c r="U94" i="2"/>
  <c r="S92" i="2"/>
  <c r="V92" i="2" s="1"/>
  <c r="U86" i="2"/>
  <c r="S84" i="2"/>
  <c r="V84" i="2" s="1"/>
  <c r="U78" i="2"/>
  <c r="S76" i="2"/>
  <c r="V76" i="2" s="1"/>
  <c r="U70" i="2"/>
  <c r="S68" i="2"/>
  <c r="V68" i="2" s="1"/>
  <c r="U62" i="2"/>
  <c r="S60" i="2"/>
  <c r="V60" i="2" s="1"/>
  <c r="U54" i="2"/>
  <c r="S52" i="2"/>
  <c r="V52" i="2" s="1"/>
  <c r="S44" i="2"/>
  <c r="V44" i="2" s="1"/>
  <c r="S36" i="2"/>
  <c r="V36" i="2" s="1"/>
  <c r="S28" i="2"/>
  <c r="V28" i="2" s="1"/>
  <c r="S193" i="2"/>
  <c r="V193" i="2" s="1"/>
  <c r="S185" i="2"/>
  <c r="V185" i="2" s="1"/>
  <c r="S177" i="2"/>
  <c r="V177" i="2" s="1"/>
  <c r="S169" i="2"/>
  <c r="V169" i="2" s="1"/>
  <c r="S145" i="2"/>
  <c r="V145" i="2" s="1"/>
  <c r="S137" i="2"/>
  <c r="V137" i="2" s="1"/>
  <c r="T149" i="2"/>
  <c r="T133" i="2"/>
  <c r="T53" i="2"/>
  <c r="T45" i="2"/>
  <c r="T37" i="2"/>
  <c r="T29" i="2"/>
  <c r="T191" i="2"/>
  <c r="T183" i="2"/>
  <c r="T175" i="2"/>
  <c r="T167" i="2"/>
  <c r="T159" i="2"/>
  <c r="T151" i="2"/>
  <c r="T143" i="2"/>
  <c r="T135" i="2"/>
  <c r="T127" i="2"/>
  <c r="T119" i="2"/>
  <c r="T111" i="2"/>
  <c r="T103" i="2"/>
  <c r="T95" i="2"/>
  <c r="T87" i="2"/>
  <c r="T79" i="2"/>
  <c r="T71" i="2"/>
  <c r="T63" i="2"/>
  <c r="T55" i="2"/>
  <c r="T47" i="2"/>
  <c r="T39" i="2"/>
  <c r="T31" i="2"/>
  <c r="V15" i="2"/>
  <c r="V14" i="2"/>
  <c r="S25" i="2"/>
  <c r="V25" i="2" s="1"/>
  <c r="T22" i="2"/>
  <c r="S17" i="2"/>
  <c r="V17" i="2" s="1"/>
  <c r="T14" i="2"/>
  <c r="S9" i="2"/>
  <c r="V9" i="2" s="1"/>
  <c r="T6" i="2"/>
  <c r="T8" i="2"/>
  <c r="T21" i="2"/>
  <c r="T13" i="2"/>
  <c r="T5" i="2"/>
  <c r="T26" i="2"/>
  <c r="U23" i="2"/>
  <c r="T18" i="2"/>
  <c r="U15" i="2"/>
  <c r="T10" i="2"/>
  <c r="U7" i="2"/>
  <c r="L3" i="38"/>
  <c r="M3" i="38"/>
  <c r="N3" i="38"/>
  <c r="O3" i="38"/>
  <c r="P3" i="38"/>
  <c r="Q3" i="38"/>
  <c r="Z18" i="37"/>
  <c r="AF20" i="37"/>
  <c r="AB4" i="37"/>
  <c r="AA12" i="37"/>
  <c r="AC3" i="37"/>
  <c r="AC4" i="37" s="1"/>
  <c r="T3" i="37"/>
  <c r="AD3" i="37"/>
  <c r="AD4" i="37" s="1"/>
  <c r="Y3" i="37"/>
  <c r="AG3" i="37"/>
  <c r="AG4" i="37" s="1"/>
  <c r="Y8" i="37"/>
  <c r="P3" i="37"/>
  <c r="Z3" i="37"/>
  <c r="Z4" i="37" s="1"/>
  <c r="Z8" i="37"/>
  <c r="Q3" i="37"/>
  <c r="AH12" i="37" s="1"/>
  <c r="AG20" i="37" s="1"/>
  <c r="L3" i="36"/>
  <c r="T3" i="36"/>
  <c r="N3" i="36"/>
  <c r="O3" i="36"/>
  <c r="P3" i="36"/>
  <c r="Q3" i="36"/>
  <c r="L3" i="35"/>
  <c r="M3" i="35"/>
  <c r="N3" i="35"/>
  <c r="O3" i="35"/>
  <c r="P3" i="35"/>
  <c r="Q3" i="35"/>
  <c r="L3" i="34"/>
  <c r="M3" i="34"/>
  <c r="N3" i="34"/>
  <c r="O3" i="34"/>
  <c r="P3" i="34"/>
  <c r="Q3" i="34"/>
  <c r="M3" i="33"/>
  <c r="N3" i="33"/>
  <c r="O3" i="33"/>
  <c r="P3" i="33"/>
  <c r="Q3" i="33"/>
  <c r="L3" i="31"/>
  <c r="M3" i="31"/>
  <c r="N3" i="31"/>
  <c r="O3" i="31"/>
  <c r="P3" i="31"/>
  <c r="Q3" i="31"/>
  <c r="S3" i="30"/>
  <c r="V3" i="30" s="1"/>
  <c r="AC3" i="30"/>
  <c r="AC4" i="30" s="1"/>
  <c r="T3" i="30"/>
  <c r="P3" i="30"/>
  <c r="Q3" i="30"/>
  <c r="S3" i="29"/>
  <c r="V3" i="29" s="1"/>
  <c r="T3" i="29"/>
  <c r="P3" i="29"/>
  <c r="Q3" i="29"/>
  <c r="T3" i="28"/>
  <c r="P3" i="28"/>
  <c r="Q3" i="28"/>
  <c r="T3" i="27"/>
  <c r="P3" i="27"/>
  <c r="Q3" i="27"/>
  <c r="L3" i="26"/>
  <c r="M3" i="26"/>
  <c r="N3" i="26"/>
  <c r="O3" i="26"/>
  <c r="P3" i="26"/>
  <c r="Q3" i="26"/>
  <c r="Z18" i="25"/>
  <c r="AF20" i="25"/>
  <c r="AB4" i="25"/>
  <c r="AA12" i="25"/>
  <c r="AC3" i="25"/>
  <c r="AC4" i="25" s="1"/>
  <c r="T3" i="25"/>
  <c r="AD3" i="25"/>
  <c r="AD4" i="25" s="1"/>
  <c r="AG8" i="25"/>
  <c r="Y3" i="25"/>
  <c r="AG3" i="25"/>
  <c r="AG4" i="25" s="1"/>
  <c r="Y8" i="25"/>
  <c r="P3" i="25"/>
  <c r="Z3" i="25"/>
  <c r="Z4" i="25" s="1"/>
  <c r="Z8" i="25"/>
  <c r="Q3" i="25"/>
  <c r="AH12" i="25" s="1"/>
  <c r="AG20" i="25" s="1"/>
  <c r="L3" i="24"/>
  <c r="T3" i="24"/>
  <c r="N3" i="24"/>
  <c r="O3" i="24"/>
  <c r="P3" i="24"/>
  <c r="Q3" i="24"/>
  <c r="L3" i="23"/>
  <c r="M3" i="23"/>
  <c r="N3" i="23"/>
  <c r="O3" i="23"/>
  <c r="P3" i="23"/>
  <c r="Q3" i="23"/>
  <c r="Z18" i="22"/>
  <c r="L3" i="22"/>
  <c r="M3" i="22"/>
  <c r="N3" i="22"/>
  <c r="AG12" i="22" s="1"/>
  <c r="O3" i="22"/>
  <c r="P3" i="22"/>
  <c r="Q3" i="22"/>
  <c r="AH12" i="22" s="1"/>
  <c r="AG20" i="22" s="1"/>
  <c r="R3" i="21"/>
  <c r="Q3" i="21"/>
  <c r="O3" i="21"/>
  <c r="M3" i="21"/>
  <c r="L3" i="21"/>
  <c r="N3" i="21"/>
  <c r="P3" i="21"/>
  <c r="P3" i="20"/>
  <c r="S3" i="20" s="1"/>
  <c r="V3" i="20" s="1"/>
  <c r="Q3" i="20"/>
  <c r="S3" i="19"/>
  <c r="V3" i="19" s="1"/>
  <c r="T3" i="19"/>
  <c r="P3" i="19"/>
  <c r="Q3" i="19"/>
  <c r="P3" i="18"/>
  <c r="S3" i="18" s="1"/>
  <c r="V3" i="18" s="1"/>
  <c r="M3" i="17"/>
  <c r="N3" i="17"/>
  <c r="O3" i="17"/>
  <c r="P3" i="17"/>
  <c r="Q3" i="17"/>
  <c r="P3" i="16"/>
  <c r="S3" i="16" s="1"/>
  <c r="V3" i="16" s="1"/>
  <c r="Q3" i="16"/>
  <c r="L3" i="15"/>
  <c r="M3" i="15"/>
  <c r="N3" i="15"/>
  <c r="O3" i="15"/>
  <c r="P3" i="15"/>
  <c r="Q3" i="15"/>
  <c r="L3" i="14"/>
  <c r="M3" i="14"/>
  <c r="N3" i="14"/>
  <c r="O3" i="14"/>
  <c r="P3" i="14"/>
  <c r="Q3" i="14"/>
  <c r="S3" i="13"/>
  <c r="V3" i="13" s="1"/>
  <c r="T3" i="13"/>
  <c r="P3" i="13"/>
  <c r="Q3" i="13"/>
  <c r="R3" i="12"/>
  <c r="Q3" i="12"/>
  <c r="P3" i="12"/>
  <c r="O3" i="12"/>
  <c r="M3" i="12"/>
  <c r="L3" i="12"/>
  <c r="N3" i="12"/>
  <c r="Z18" i="11"/>
  <c r="AF20" i="11"/>
  <c r="AB4" i="11"/>
  <c r="AA12" i="11"/>
  <c r="AC3" i="11"/>
  <c r="AC4" i="11" s="1"/>
  <c r="AD3" i="11"/>
  <c r="AD4" i="11" s="1"/>
  <c r="M3" i="11"/>
  <c r="Y3" i="11"/>
  <c r="P3" i="11"/>
  <c r="Z3" i="11"/>
  <c r="Z4" i="11" s="1"/>
  <c r="Q3" i="11"/>
  <c r="AH12" i="11" s="1"/>
  <c r="AG20" i="11" s="1"/>
  <c r="AF20" i="10"/>
  <c r="AB4" i="10"/>
  <c r="AA12" i="10"/>
  <c r="Z18" i="10"/>
  <c r="S3" i="10"/>
  <c r="V3" i="10" s="1"/>
  <c r="AC3" i="10"/>
  <c r="AC4" i="10" s="1"/>
  <c r="AG8" i="10"/>
  <c r="Y3" i="10"/>
  <c r="AG3" i="10"/>
  <c r="AG4" i="10" s="1"/>
  <c r="Y8" i="10"/>
  <c r="P3" i="10"/>
  <c r="Z3" i="10"/>
  <c r="Z4" i="10" s="1"/>
  <c r="Z8" i="10"/>
  <c r="Y14" i="10"/>
  <c r="Q3" i="10"/>
  <c r="AH12" i="10" s="1"/>
  <c r="AG20" i="10" s="1"/>
  <c r="Z14" i="10"/>
  <c r="Z18" i="9"/>
  <c r="Y9" i="9"/>
  <c r="AE3" i="9"/>
  <c r="Y12" i="9"/>
  <c r="Y4" i="9"/>
  <c r="AF20" i="9"/>
  <c r="AB4" i="9"/>
  <c r="AA12" i="9"/>
  <c r="AC3" i="9"/>
  <c r="AC4" i="9" s="1"/>
  <c r="T3" i="9"/>
  <c r="AD3" i="9"/>
  <c r="AD4" i="9" s="1"/>
  <c r="AG8" i="9"/>
  <c r="AG3" i="9"/>
  <c r="AG4" i="9" s="1"/>
  <c r="P3" i="9"/>
  <c r="Z3" i="9"/>
  <c r="Z4" i="9" s="1"/>
  <c r="Z8" i="9"/>
  <c r="Q3" i="9"/>
  <c r="AH12" i="9" s="1"/>
  <c r="AG20" i="9" s="1"/>
  <c r="AF20" i="8"/>
  <c r="AB4" i="8"/>
  <c r="AA12" i="8"/>
  <c r="Z18" i="8"/>
  <c r="AC3" i="8"/>
  <c r="AC4" i="8" s="1"/>
  <c r="Y4" i="8"/>
  <c r="T3" i="8"/>
  <c r="AD3" i="8"/>
  <c r="AD4" i="8" s="1"/>
  <c r="AE3" i="8"/>
  <c r="AG8" i="8"/>
  <c r="P3" i="8"/>
  <c r="S3" i="8" s="1"/>
  <c r="V3" i="8" s="1"/>
  <c r="Z3" i="8"/>
  <c r="Z4" i="8" s="1"/>
  <c r="Z8" i="8"/>
  <c r="Q3" i="8"/>
  <c r="AH12" i="8" s="1"/>
  <c r="AG20" i="8" s="1"/>
  <c r="AF20" i="7"/>
  <c r="AB4" i="7"/>
  <c r="AA12" i="7"/>
  <c r="Z18" i="7"/>
  <c r="AC3" i="7"/>
  <c r="AC4" i="7" s="1"/>
  <c r="AG8" i="7"/>
  <c r="Y3" i="7"/>
  <c r="AG3" i="7"/>
  <c r="AG4" i="7" s="1"/>
  <c r="Y8" i="7"/>
  <c r="P3" i="7"/>
  <c r="S3" i="7" s="1"/>
  <c r="V3" i="7" s="1"/>
  <c r="Z3" i="7"/>
  <c r="Z4" i="7" s="1"/>
  <c r="Z8" i="7"/>
  <c r="Y14" i="7"/>
  <c r="Q3" i="7"/>
  <c r="AH12" i="7" s="1"/>
  <c r="AG20" i="7" s="1"/>
  <c r="Z14" i="7"/>
  <c r="Z18" i="6"/>
  <c r="AB4" i="6"/>
  <c r="AA12" i="6"/>
  <c r="AC3" i="6"/>
  <c r="AC4" i="6" s="1"/>
  <c r="T3" i="6"/>
  <c r="AD3" i="6"/>
  <c r="AD4" i="6" s="1"/>
  <c r="Y3" i="6"/>
  <c r="AG3" i="6"/>
  <c r="AG4" i="6" s="1"/>
  <c r="Y8" i="6"/>
  <c r="P3" i="6"/>
  <c r="Z3" i="6"/>
  <c r="Z4" i="6" s="1"/>
  <c r="Z8" i="6"/>
  <c r="Q3" i="6"/>
  <c r="AH12" i="6" s="1"/>
  <c r="AG20" i="6" s="1"/>
  <c r="Z18" i="5"/>
  <c r="AF20" i="5"/>
  <c r="AB4" i="5"/>
  <c r="AA12" i="5"/>
  <c r="AC3" i="5"/>
  <c r="AC4" i="5" s="1"/>
  <c r="AD3" i="5"/>
  <c r="AD4" i="5" s="1"/>
  <c r="M3" i="5"/>
  <c r="Y3" i="5"/>
  <c r="P3" i="5"/>
  <c r="Z3" i="5"/>
  <c r="Z4" i="5" s="1"/>
  <c r="Q3" i="5"/>
  <c r="AH12" i="5" s="1"/>
  <c r="AG20" i="5" s="1"/>
  <c r="Z18" i="4"/>
  <c r="L3" i="4"/>
  <c r="M3" i="4"/>
  <c r="N3" i="4"/>
  <c r="AG12" i="4" s="1"/>
  <c r="O3" i="4"/>
  <c r="P3" i="4"/>
  <c r="Q3" i="4"/>
  <c r="AH12" i="4" s="1"/>
  <c r="AG20" i="4" s="1"/>
  <c r="Z18" i="3"/>
  <c r="AF20" i="3"/>
  <c r="AA12" i="3"/>
  <c r="AC3" i="3"/>
  <c r="AC4" i="3" s="1"/>
  <c r="T3" i="3"/>
  <c r="AD3" i="3"/>
  <c r="AD4" i="3" s="1"/>
  <c r="AG8" i="3"/>
  <c r="Y3" i="3"/>
  <c r="AG3" i="3"/>
  <c r="AG4" i="3" s="1"/>
  <c r="Y8" i="3"/>
  <c r="P3" i="3"/>
  <c r="Z3" i="3"/>
  <c r="Z4" i="3" s="1"/>
  <c r="Z8" i="3"/>
  <c r="Q3" i="3"/>
  <c r="AH12" i="3" s="1"/>
  <c r="AG20" i="3" s="1"/>
  <c r="L3" i="2"/>
  <c r="M3" i="2"/>
  <c r="N3" i="2"/>
  <c r="O3" i="2"/>
  <c r="P3" i="2"/>
  <c r="Q3" i="2"/>
  <c r="V58" i="1"/>
  <c r="V93" i="1"/>
  <c r="V53" i="1"/>
  <c r="V50" i="1"/>
  <c r="S96" i="1"/>
  <c r="V96" i="1" s="1"/>
  <c r="U90" i="1"/>
  <c r="S88" i="1"/>
  <c r="V88" i="1" s="1"/>
  <c r="U82" i="1"/>
  <c r="S80" i="1"/>
  <c r="V80" i="1" s="1"/>
  <c r="S72" i="1"/>
  <c r="V72" i="1" s="1"/>
  <c r="U66" i="1"/>
  <c r="S64" i="1"/>
  <c r="V64" i="1" s="1"/>
  <c r="U58" i="1"/>
  <c r="S56" i="1"/>
  <c r="V56" i="1" s="1"/>
  <c r="U50" i="1"/>
  <c r="S48" i="1"/>
  <c r="V48" i="1" s="1"/>
  <c r="S93" i="1"/>
  <c r="S85" i="1"/>
  <c r="V85" i="1" s="1"/>
  <c r="S77" i="1"/>
  <c r="V77" i="1" s="1"/>
  <c r="S69" i="1"/>
  <c r="V69" i="1" s="1"/>
  <c r="S61" i="1"/>
  <c r="V61" i="1" s="1"/>
  <c r="S53" i="1"/>
  <c r="T78" i="1"/>
  <c r="T70" i="1"/>
  <c r="T62" i="1"/>
  <c r="T54" i="1"/>
  <c r="T91" i="1"/>
  <c r="T83" i="1"/>
  <c r="T75" i="1"/>
  <c r="T67" i="1"/>
  <c r="T59" i="1"/>
  <c r="T51" i="1"/>
  <c r="T38" i="1"/>
  <c r="T30" i="1"/>
  <c r="S46" i="1"/>
  <c r="V46" i="1" s="1"/>
  <c r="T43" i="1"/>
  <c r="T35" i="1"/>
  <c r="T40" i="1"/>
  <c r="T32" i="1"/>
  <c r="T45" i="1"/>
  <c r="T37" i="1"/>
  <c r="T29" i="1"/>
  <c r="T42" i="1"/>
  <c r="T34" i="1"/>
  <c r="V16" i="1"/>
  <c r="V25" i="1"/>
  <c r="V24" i="1"/>
  <c r="V9" i="1"/>
  <c r="V8" i="1"/>
  <c r="S20" i="1"/>
  <c r="V20" i="1" s="1"/>
  <c r="S12" i="1"/>
  <c r="V12" i="1" s="1"/>
  <c r="S4" i="1"/>
  <c r="V4" i="1" s="1"/>
  <c r="S25" i="1"/>
  <c r="S17" i="1"/>
  <c r="V17" i="1" s="1"/>
  <c r="S9" i="1"/>
  <c r="T24" i="1"/>
  <c r="T16" i="1"/>
  <c r="T8" i="1"/>
  <c r="T23" i="1"/>
  <c r="T15" i="1"/>
  <c r="T7" i="1"/>
  <c r="T3" i="1"/>
  <c r="P3" i="1"/>
  <c r="Q3" i="1"/>
  <c r="AA3" i="39"/>
  <c r="AA4" i="39" s="1"/>
  <c r="AB3" i="39"/>
  <c r="T3" i="39"/>
  <c r="Y12" i="39"/>
  <c r="P3" i="39"/>
  <c r="Z3" i="39"/>
  <c r="Z4" i="39" s="1"/>
  <c r="AC3" i="39"/>
  <c r="AC4" i="39" s="1"/>
  <c r="Q3" i="39"/>
  <c r="R3" i="39"/>
  <c r="AG12" i="39"/>
  <c r="AG3" i="39"/>
  <c r="AG4" i="39" s="1"/>
  <c r="AG3" i="24"/>
  <c r="AG4" i="24" s="1"/>
  <c r="Z18" i="24"/>
  <c r="Z18" i="34"/>
  <c r="Z18" i="30"/>
  <c r="Z18" i="36"/>
  <c r="AD3" i="27"/>
  <c r="AD4" i="27" s="1"/>
  <c r="AA3" i="27"/>
  <c r="AA4" i="27" s="1"/>
  <c r="Z8" i="27"/>
  <c r="AG12" i="27"/>
  <c r="Z18" i="27"/>
  <c r="Z18" i="31"/>
  <c r="Z18" i="35"/>
  <c r="Z18" i="23"/>
  <c r="Z8" i="28"/>
  <c r="AG12" i="28"/>
  <c r="Z18" i="28"/>
  <c r="AD3" i="28"/>
  <c r="AD4" i="28" s="1"/>
  <c r="AA3" i="28"/>
  <c r="AA4" i="28" s="1"/>
  <c r="Z18" i="38"/>
  <c r="Z18" i="26"/>
  <c r="Z18" i="33"/>
  <c r="Z3" i="33"/>
  <c r="Z4" i="33" s="1"/>
  <c r="AA3" i="18"/>
  <c r="AA4" i="18" s="1"/>
  <c r="AA8" i="18"/>
  <c r="AA9" i="18" s="1"/>
  <c r="AG12" i="18"/>
  <c r="AH12" i="18"/>
  <c r="AG20" i="18" s="1"/>
  <c r="Z18" i="18"/>
  <c r="Z3" i="13"/>
  <c r="Z4" i="13" s="1"/>
  <c r="AG12" i="13"/>
  <c r="AD3" i="13"/>
  <c r="AD4" i="13" s="1"/>
  <c r="Z18" i="13"/>
  <c r="Z18" i="14"/>
  <c r="Z3" i="17"/>
  <c r="Z4" i="17" s="1"/>
  <c r="Z18" i="17"/>
  <c r="AG8" i="19"/>
  <c r="AG12" i="19"/>
  <c r="AD3" i="19"/>
  <c r="AD4" i="19" s="1"/>
  <c r="Z18" i="19"/>
  <c r="AA3" i="20"/>
  <c r="AA4" i="20" s="1"/>
  <c r="AG12" i="20"/>
  <c r="Z18" i="20"/>
  <c r="Z18" i="15"/>
  <c r="AG12" i="16"/>
  <c r="Z18" i="16"/>
  <c r="AA3" i="16"/>
  <c r="AA4" i="16" s="1"/>
  <c r="AG8" i="16"/>
  <c r="AB3" i="16"/>
  <c r="Z3" i="29"/>
  <c r="Z4" i="29" s="1"/>
  <c r="Z18" i="1"/>
  <c r="AD3" i="1"/>
  <c r="AD4" i="1" s="1"/>
  <c r="AG12" i="1"/>
  <c r="Z8" i="1"/>
  <c r="AA3" i="1"/>
  <c r="AA4" i="1" s="1"/>
  <c r="Z18" i="2"/>
  <c r="Z8" i="29"/>
  <c r="AG12" i="29"/>
  <c r="AD3" i="29"/>
  <c r="AD4" i="29" s="1"/>
  <c r="Z18" i="29"/>
  <c r="AD3" i="30"/>
  <c r="AD4" i="30" s="1"/>
  <c r="AG12" i="30"/>
  <c r="AG8" i="30"/>
  <c r="AA3" i="30"/>
  <c r="AA4" i="30" s="1"/>
  <c r="AF12" i="37" l="1"/>
  <c r="AF12" i="10"/>
  <c r="AF12" i="6"/>
  <c r="AB3" i="38"/>
  <c r="AD3" i="38"/>
  <c r="AD4" i="38" s="1"/>
  <c r="AC3" i="38"/>
  <c r="AC4" i="38" s="1"/>
  <c r="AG12" i="38"/>
  <c r="AA8" i="38"/>
  <c r="AA9" i="38" s="1"/>
  <c r="Z8" i="38"/>
  <c r="Y8" i="38"/>
  <c r="AG3" i="38"/>
  <c r="AG4" i="38" s="1"/>
  <c r="AG8" i="38"/>
  <c r="T3" i="38"/>
  <c r="S3" i="38"/>
  <c r="V3" i="38" s="1"/>
  <c r="AA3" i="38"/>
  <c r="AA4" i="38" s="1"/>
  <c r="Z3" i="38"/>
  <c r="Z4" i="38" s="1"/>
  <c r="Y3" i="38"/>
  <c r="AH12" i="38"/>
  <c r="AG20" i="38" s="1"/>
  <c r="AB8" i="38"/>
  <c r="AJ3" i="38"/>
  <c r="AJ4" i="38" s="1"/>
  <c r="AH8" i="38"/>
  <c r="AH9" i="38" s="1"/>
  <c r="AC20" i="38" s="1"/>
  <c r="U3" i="38"/>
  <c r="AD8" i="38"/>
  <c r="AD9" i="38" s="1"/>
  <c r="AC8" i="38"/>
  <c r="AB8" i="37"/>
  <c r="AJ3" i="37"/>
  <c r="AJ4" i="37" s="1"/>
  <c r="AH8" i="37"/>
  <c r="U3" i="37"/>
  <c r="AD8" i="37"/>
  <c r="AD9" i="37" s="1"/>
  <c r="AC8" i="37"/>
  <c r="S3" i="37"/>
  <c r="V3" i="37" s="1"/>
  <c r="Y9" i="37"/>
  <c r="AE3" i="37"/>
  <c r="Y12" i="37"/>
  <c r="Y4" i="37"/>
  <c r="Z9" i="37"/>
  <c r="AF3" i="37"/>
  <c r="AF4" i="37" s="1"/>
  <c r="AA14" i="37"/>
  <c r="Z14" i="37"/>
  <c r="Y14" i="37"/>
  <c r="AG8" i="36"/>
  <c r="AG12" i="36"/>
  <c r="AH12" i="36"/>
  <c r="AG20" i="36" s="1"/>
  <c r="Z8" i="36"/>
  <c r="AA3" i="36"/>
  <c r="AA4" i="36" s="1"/>
  <c r="Z3" i="36"/>
  <c r="Z4" i="36" s="1"/>
  <c r="Y3" i="36"/>
  <c r="AB8" i="36"/>
  <c r="AJ3" i="36"/>
  <c r="AJ4" i="36" s="1"/>
  <c r="AH8" i="36"/>
  <c r="AH9" i="36" s="1"/>
  <c r="AC20" i="36" s="1"/>
  <c r="U3" i="36"/>
  <c r="AD8" i="36"/>
  <c r="AD9" i="36" s="1"/>
  <c r="AC8" i="36"/>
  <c r="S3" i="36"/>
  <c r="V3" i="36" s="1"/>
  <c r="Y8" i="36"/>
  <c r="AA8" i="36"/>
  <c r="AA9" i="36" s="1"/>
  <c r="AG3" i="36"/>
  <c r="AG4" i="36" s="1"/>
  <c r="AB3" i="36"/>
  <c r="AD3" i="36"/>
  <c r="AD4" i="36" s="1"/>
  <c r="AC3" i="36"/>
  <c r="AC4" i="36" s="1"/>
  <c r="AH12" i="35"/>
  <c r="AG20" i="35" s="1"/>
  <c r="AB8" i="35"/>
  <c r="AJ3" i="35"/>
  <c r="AJ4" i="35" s="1"/>
  <c r="AH8" i="35"/>
  <c r="AH9" i="35" s="1"/>
  <c r="AC20" i="35" s="1"/>
  <c r="U3" i="35"/>
  <c r="AD8" i="35"/>
  <c r="AD9" i="35" s="1"/>
  <c r="AC8" i="35"/>
  <c r="AB3" i="35"/>
  <c r="AD3" i="35"/>
  <c r="AD4" i="35" s="1"/>
  <c r="AC3" i="35"/>
  <c r="AC4" i="35" s="1"/>
  <c r="AG12" i="35"/>
  <c r="AA8" i="35"/>
  <c r="AA9" i="35" s="1"/>
  <c r="Z8" i="35"/>
  <c r="Y8" i="35"/>
  <c r="AG3" i="35"/>
  <c r="AG4" i="35" s="1"/>
  <c r="AG8" i="35"/>
  <c r="T3" i="35"/>
  <c r="S3" i="35"/>
  <c r="V3" i="35" s="1"/>
  <c r="AA3" i="35"/>
  <c r="AA4" i="35" s="1"/>
  <c r="Z3" i="35"/>
  <c r="Z4" i="35" s="1"/>
  <c r="Y3" i="35"/>
  <c r="AH12" i="34"/>
  <c r="AG20" i="34" s="1"/>
  <c r="AB8" i="34"/>
  <c r="AJ3" i="34"/>
  <c r="AJ4" i="34" s="1"/>
  <c r="AC8" i="34"/>
  <c r="AH8" i="34"/>
  <c r="AH9" i="34" s="1"/>
  <c r="AC20" i="34" s="1"/>
  <c r="U3" i="34"/>
  <c r="AD8" i="34"/>
  <c r="AD9" i="34" s="1"/>
  <c r="AB3" i="34"/>
  <c r="AD3" i="34"/>
  <c r="AD4" i="34" s="1"/>
  <c r="AC3" i="34"/>
  <c r="AC4" i="34" s="1"/>
  <c r="AG12" i="34"/>
  <c r="AA8" i="34"/>
  <c r="AA9" i="34" s="1"/>
  <c r="Z8" i="34"/>
  <c r="Y8" i="34"/>
  <c r="AG3" i="34"/>
  <c r="AG4" i="34" s="1"/>
  <c r="AG8" i="34"/>
  <c r="T3" i="34"/>
  <c r="S3" i="34"/>
  <c r="V3" i="34" s="1"/>
  <c r="AA3" i="34"/>
  <c r="AA4" i="34" s="1"/>
  <c r="Z3" i="34"/>
  <c r="Z4" i="34" s="1"/>
  <c r="Y3" i="34"/>
  <c r="AB8" i="33"/>
  <c r="AJ3" i="33"/>
  <c r="AJ4" i="33" s="1"/>
  <c r="AH8" i="33"/>
  <c r="AH9" i="33" s="1"/>
  <c r="AC20" i="33" s="1"/>
  <c r="U3" i="33"/>
  <c r="AD8" i="33"/>
  <c r="AD9" i="33" s="1"/>
  <c r="AC8" i="33"/>
  <c r="Y3" i="33"/>
  <c r="AB3" i="33"/>
  <c r="AD3" i="33"/>
  <c r="AD4" i="33" s="1"/>
  <c r="AC3" i="33"/>
  <c r="AC4" i="33" s="1"/>
  <c r="AG12" i="33"/>
  <c r="AA8" i="33"/>
  <c r="AA9" i="33" s="1"/>
  <c r="Z8" i="33"/>
  <c r="Y8" i="33"/>
  <c r="AG3" i="33"/>
  <c r="AG4" i="33" s="1"/>
  <c r="AG8" i="33"/>
  <c r="T3" i="33"/>
  <c r="S3" i="33"/>
  <c r="V3" i="33" s="1"/>
  <c r="AA3" i="33"/>
  <c r="AA4" i="33" s="1"/>
  <c r="AH12" i="33"/>
  <c r="AG20" i="33" s="1"/>
  <c r="AB8" i="31"/>
  <c r="AJ3" i="31"/>
  <c r="AJ4" i="31" s="1"/>
  <c r="AH8" i="31"/>
  <c r="AH9" i="31" s="1"/>
  <c r="AC20" i="31" s="1"/>
  <c r="U3" i="31"/>
  <c r="AD8" i="31"/>
  <c r="AD9" i="31" s="1"/>
  <c r="AC8" i="31"/>
  <c r="AB3" i="31"/>
  <c r="AD3" i="31"/>
  <c r="AD4" i="31" s="1"/>
  <c r="AC3" i="31"/>
  <c r="AC4" i="31" s="1"/>
  <c r="AG12" i="31"/>
  <c r="AA8" i="31"/>
  <c r="AA9" i="31" s="1"/>
  <c r="Z8" i="31"/>
  <c r="Y8" i="31"/>
  <c r="AG3" i="31"/>
  <c r="AG4" i="31" s="1"/>
  <c r="AG8" i="31"/>
  <c r="T3" i="31"/>
  <c r="S3" i="31"/>
  <c r="V3" i="31" s="1"/>
  <c r="AH12" i="31"/>
  <c r="AG20" i="31" s="1"/>
  <c r="AA3" i="31"/>
  <c r="AA4" i="31" s="1"/>
  <c r="Z3" i="31"/>
  <c r="Z4" i="31" s="1"/>
  <c r="Y3" i="31"/>
  <c r="AG9" i="30"/>
  <c r="AB20" i="30" s="1"/>
  <c r="AF20" i="30"/>
  <c r="AH12" i="30"/>
  <c r="AG20" i="30" s="1"/>
  <c r="Z8" i="30"/>
  <c r="AB3" i="30"/>
  <c r="Z3" i="30"/>
  <c r="Z4" i="30" s="1"/>
  <c r="AB8" i="30"/>
  <c r="AJ3" i="30"/>
  <c r="AJ4" i="30" s="1"/>
  <c r="AH8" i="30"/>
  <c r="AH9" i="30" s="1"/>
  <c r="AC20" i="30" s="1"/>
  <c r="U3" i="30"/>
  <c r="AD8" i="30"/>
  <c r="AD9" i="30" s="1"/>
  <c r="AC8" i="30"/>
  <c r="AA8" i="30"/>
  <c r="AA9" i="30" s="1"/>
  <c r="Y3" i="30"/>
  <c r="Y8" i="30"/>
  <c r="AG3" i="30"/>
  <c r="AG4" i="30" s="1"/>
  <c r="AF20" i="29"/>
  <c r="Z9" i="29"/>
  <c r="AC3" i="29"/>
  <c r="AC4" i="29" s="1"/>
  <c r="AH12" i="29"/>
  <c r="AG20" i="29" s="1"/>
  <c r="AB3" i="29"/>
  <c r="Y8" i="29"/>
  <c r="AG3" i="29"/>
  <c r="AG4" i="29" s="1"/>
  <c r="Y3" i="29"/>
  <c r="AB8" i="29"/>
  <c r="AJ3" i="29"/>
  <c r="AJ4" i="29" s="1"/>
  <c r="AH8" i="29"/>
  <c r="AH9" i="29" s="1"/>
  <c r="AC20" i="29" s="1"/>
  <c r="U3" i="29"/>
  <c r="AD8" i="29"/>
  <c r="AD9" i="29" s="1"/>
  <c r="AC8" i="29"/>
  <c r="AA8" i="29"/>
  <c r="AA9" i="29" s="1"/>
  <c r="AG8" i="29"/>
  <c r="AA3" i="29"/>
  <c r="AA4" i="29" s="1"/>
  <c r="Z9" i="28"/>
  <c r="AF20" i="28"/>
  <c r="Z3" i="28"/>
  <c r="Z4" i="28" s="1"/>
  <c r="AC3" i="28"/>
  <c r="AC4" i="28" s="1"/>
  <c r="AB8" i="28"/>
  <c r="AJ3" i="28"/>
  <c r="AJ4" i="28" s="1"/>
  <c r="AH8" i="28"/>
  <c r="AH9" i="28" s="1"/>
  <c r="AC20" i="28" s="1"/>
  <c r="U3" i="28"/>
  <c r="AD8" i="28"/>
  <c r="AD9" i="28" s="1"/>
  <c r="AC8" i="28"/>
  <c r="S3" i="28"/>
  <c r="V3" i="28" s="1"/>
  <c r="Y8" i="28"/>
  <c r="AF3" i="28" s="1"/>
  <c r="AF4" i="28" s="1"/>
  <c r="AB3" i="28"/>
  <c r="AG3" i="28"/>
  <c r="AG4" i="28" s="1"/>
  <c r="Y3" i="28"/>
  <c r="AA8" i="28"/>
  <c r="AA9" i="28" s="1"/>
  <c r="AG8" i="28"/>
  <c r="AH12" i="28"/>
  <c r="AG20" i="28" s="1"/>
  <c r="AF20" i="27"/>
  <c r="Z9" i="27"/>
  <c r="Z3" i="27"/>
  <c r="Z4" i="27" s="1"/>
  <c r="AC3" i="27"/>
  <c r="AC4" i="27" s="1"/>
  <c r="AB8" i="27"/>
  <c r="AJ3" i="27"/>
  <c r="AJ4" i="27" s="1"/>
  <c r="AH8" i="27"/>
  <c r="AH9" i="27" s="1"/>
  <c r="AC20" i="27" s="1"/>
  <c r="U3" i="27"/>
  <c r="AD8" i="27"/>
  <c r="AD9" i="27" s="1"/>
  <c r="AC8" i="27"/>
  <c r="S3" i="27"/>
  <c r="V3" i="27" s="1"/>
  <c r="Y8" i="27"/>
  <c r="AB3" i="27"/>
  <c r="AG3" i="27"/>
  <c r="AG4" i="27" s="1"/>
  <c r="Y3" i="27"/>
  <c r="AA8" i="27"/>
  <c r="AA9" i="27" s="1"/>
  <c r="AG8" i="27"/>
  <c r="AH12" i="27"/>
  <c r="AG20" i="27" s="1"/>
  <c r="AH12" i="26"/>
  <c r="AG20" i="26" s="1"/>
  <c r="AB8" i="26"/>
  <c r="AJ3" i="26"/>
  <c r="AJ4" i="26" s="1"/>
  <c r="AH8" i="26"/>
  <c r="AH9" i="26" s="1"/>
  <c r="AC20" i="26" s="1"/>
  <c r="AC8" i="26"/>
  <c r="U3" i="26"/>
  <c r="AD8" i="26"/>
  <c r="AD9" i="26" s="1"/>
  <c r="AB3" i="26"/>
  <c r="AC3" i="26"/>
  <c r="AC4" i="26" s="1"/>
  <c r="AD3" i="26"/>
  <c r="AD4" i="26" s="1"/>
  <c r="AG12" i="26"/>
  <c r="AA8" i="26"/>
  <c r="AA9" i="26" s="1"/>
  <c r="Z8" i="26"/>
  <c r="Y8" i="26"/>
  <c r="AG3" i="26"/>
  <c r="AG4" i="26" s="1"/>
  <c r="AG8" i="26"/>
  <c r="T3" i="26"/>
  <c r="S3" i="26"/>
  <c r="V3" i="26" s="1"/>
  <c r="AA3" i="26"/>
  <c r="AA4" i="26" s="1"/>
  <c r="Z3" i="26"/>
  <c r="Z4" i="26" s="1"/>
  <c r="Y3" i="26"/>
  <c r="AB8" i="25"/>
  <c r="AJ3" i="25"/>
  <c r="AJ4" i="25" s="1"/>
  <c r="AH8" i="25"/>
  <c r="AH9" i="25" s="1"/>
  <c r="AC20" i="25" s="1"/>
  <c r="U3" i="25"/>
  <c r="AD8" i="25"/>
  <c r="AD9" i="25" s="1"/>
  <c r="AC8" i="25"/>
  <c r="S3" i="25"/>
  <c r="V3" i="25" s="1"/>
  <c r="Y9" i="25"/>
  <c r="AE3" i="25"/>
  <c r="Y12" i="25"/>
  <c r="Y4" i="25"/>
  <c r="AF12" i="25"/>
  <c r="AG9" i="25"/>
  <c r="AB20" i="25" s="1"/>
  <c r="AF8" i="25"/>
  <c r="AF9" i="25" s="1"/>
  <c r="Z22" i="25" s="1"/>
  <c r="Z9" i="25"/>
  <c r="AF3" i="25"/>
  <c r="AF4" i="25" s="1"/>
  <c r="AA14" i="25"/>
  <c r="Z14" i="25"/>
  <c r="Y14" i="25"/>
  <c r="AG8" i="24"/>
  <c r="AH12" i="24"/>
  <c r="AG20" i="24" s="1"/>
  <c r="AG12" i="24"/>
  <c r="Z8" i="24"/>
  <c r="AA3" i="24"/>
  <c r="AA4" i="24" s="1"/>
  <c r="Z3" i="24"/>
  <c r="Z4" i="24" s="1"/>
  <c r="Y3" i="24"/>
  <c r="AB8" i="24"/>
  <c r="AJ3" i="24"/>
  <c r="AJ4" i="24" s="1"/>
  <c r="AH8" i="24"/>
  <c r="AH9" i="24" s="1"/>
  <c r="AC20" i="24" s="1"/>
  <c r="U3" i="24"/>
  <c r="AD8" i="24"/>
  <c r="AD9" i="24" s="1"/>
  <c r="AC8" i="24"/>
  <c r="S3" i="24"/>
  <c r="V3" i="24" s="1"/>
  <c r="Y8" i="24"/>
  <c r="AA8" i="24"/>
  <c r="AA9" i="24" s="1"/>
  <c r="AB3" i="24"/>
  <c r="AD3" i="24"/>
  <c r="AD4" i="24" s="1"/>
  <c r="AC3" i="24"/>
  <c r="AC4" i="24" s="1"/>
  <c r="AB8" i="23"/>
  <c r="AJ3" i="23"/>
  <c r="AJ4" i="23" s="1"/>
  <c r="AH8" i="23"/>
  <c r="AH9" i="23" s="1"/>
  <c r="AC20" i="23" s="1"/>
  <c r="AC8" i="23"/>
  <c r="U3" i="23"/>
  <c r="AD8" i="23"/>
  <c r="AD9" i="23" s="1"/>
  <c r="AB3" i="23"/>
  <c r="AD3" i="23"/>
  <c r="AD4" i="23" s="1"/>
  <c r="AC3" i="23"/>
  <c r="AC4" i="23" s="1"/>
  <c r="AG12" i="23"/>
  <c r="AA8" i="23"/>
  <c r="AA9" i="23" s="1"/>
  <c r="Z8" i="23"/>
  <c r="Y8" i="23"/>
  <c r="AG3" i="23"/>
  <c r="AG4" i="23" s="1"/>
  <c r="AG8" i="23"/>
  <c r="T3" i="23"/>
  <c r="S3" i="23"/>
  <c r="AA3" i="23"/>
  <c r="AA4" i="23" s="1"/>
  <c r="Z3" i="23"/>
  <c r="Z4" i="23" s="1"/>
  <c r="Y3" i="23"/>
  <c r="AH12" i="23"/>
  <c r="AG20" i="23" s="1"/>
  <c r="AB8" i="22"/>
  <c r="AJ3" i="22"/>
  <c r="AJ4" i="22" s="1"/>
  <c r="AH8" i="22"/>
  <c r="AH9" i="22" s="1"/>
  <c r="AC20" i="22" s="1"/>
  <c r="U3" i="22"/>
  <c r="AD8" i="22"/>
  <c r="AD9" i="22" s="1"/>
  <c r="AC8" i="22"/>
  <c r="AB3" i="22"/>
  <c r="AD3" i="22"/>
  <c r="AD4" i="22" s="1"/>
  <c r="AC3" i="22"/>
  <c r="AC4" i="22" s="1"/>
  <c r="AF20" i="22"/>
  <c r="AF12" i="22"/>
  <c r="AA8" i="22"/>
  <c r="AA9" i="22" s="1"/>
  <c r="Z8" i="22"/>
  <c r="Y8" i="22"/>
  <c r="AG3" i="22"/>
  <c r="AG4" i="22" s="1"/>
  <c r="AG8" i="22"/>
  <c r="T3" i="22"/>
  <c r="S3" i="22"/>
  <c r="V3" i="22" s="1"/>
  <c r="AA3" i="22"/>
  <c r="AA4" i="22" s="1"/>
  <c r="Z3" i="22"/>
  <c r="Z4" i="22" s="1"/>
  <c r="Y3" i="22"/>
  <c r="AA3" i="21"/>
  <c r="AA4" i="21" s="1"/>
  <c r="Y3" i="21"/>
  <c r="Z3" i="21"/>
  <c r="Z4" i="21" s="1"/>
  <c r="AG12" i="21"/>
  <c r="AA8" i="21"/>
  <c r="AA9" i="21" s="1"/>
  <c r="Y8" i="21"/>
  <c r="AG3" i="21"/>
  <c r="AG4" i="21" s="1"/>
  <c r="T3" i="21"/>
  <c r="S3" i="21"/>
  <c r="AG8" i="21"/>
  <c r="Z8" i="21"/>
  <c r="V3" i="21"/>
  <c r="Z18" i="21"/>
  <c r="AB3" i="21"/>
  <c r="AD3" i="21"/>
  <c r="AD4" i="21" s="1"/>
  <c r="AC3" i="21"/>
  <c r="AC4" i="21" s="1"/>
  <c r="AB8" i="21"/>
  <c r="AJ3" i="21"/>
  <c r="AJ4" i="21" s="1"/>
  <c r="AH8" i="21"/>
  <c r="AH9" i="21" s="1"/>
  <c r="AC20" i="21" s="1"/>
  <c r="U3" i="21"/>
  <c r="AD8" i="21"/>
  <c r="AD9" i="21" s="1"/>
  <c r="AC8" i="21"/>
  <c r="AH12" i="21"/>
  <c r="AG20" i="21" s="1"/>
  <c r="AF20" i="20"/>
  <c r="Z8" i="20"/>
  <c r="AD3" i="20"/>
  <c r="AD4" i="20" s="1"/>
  <c r="Z3" i="20"/>
  <c r="Z4" i="20" s="1"/>
  <c r="AB8" i="20"/>
  <c r="AJ3" i="20"/>
  <c r="AJ4" i="20" s="1"/>
  <c r="AH8" i="20"/>
  <c r="AH9" i="20" s="1"/>
  <c r="AC20" i="20" s="1"/>
  <c r="U3" i="20"/>
  <c r="AD8" i="20"/>
  <c r="AD9" i="20" s="1"/>
  <c r="AC8" i="20"/>
  <c r="AB3" i="20"/>
  <c r="Y8" i="20"/>
  <c r="AG3" i="20"/>
  <c r="AG4" i="20" s="1"/>
  <c r="AA8" i="20"/>
  <c r="AA9" i="20" s="1"/>
  <c r="Y3" i="20"/>
  <c r="AH12" i="20"/>
  <c r="AG20" i="20" s="1"/>
  <c r="AG8" i="20"/>
  <c r="AC3" i="20"/>
  <c r="AC4" i="20" s="1"/>
  <c r="AG9" i="19"/>
  <c r="AB20" i="19" s="1"/>
  <c r="AF20" i="19"/>
  <c r="AC3" i="19"/>
  <c r="AC4" i="19" s="1"/>
  <c r="Y3" i="19"/>
  <c r="AH12" i="19"/>
  <c r="AG20" i="19" s="1"/>
  <c r="Z8" i="19"/>
  <c r="AB3" i="19"/>
  <c r="Z3" i="19"/>
  <c r="Z4" i="19" s="1"/>
  <c r="AB8" i="19"/>
  <c r="AJ3" i="19"/>
  <c r="AJ4" i="19" s="1"/>
  <c r="AH8" i="19"/>
  <c r="AH9" i="19" s="1"/>
  <c r="AC20" i="19" s="1"/>
  <c r="U3" i="19"/>
  <c r="AD8" i="19"/>
  <c r="AD9" i="19" s="1"/>
  <c r="AC8" i="19"/>
  <c r="AA8" i="19"/>
  <c r="AA9" i="19" s="1"/>
  <c r="AA3" i="19"/>
  <c r="AA4" i="19" s="1"/>
  <c r="Y8" i="19"/>
  <c r="AG3" i="19"/>
  <c r="AG4" i="19" s="1"/>
  <c r="AF20" i="18"/>
  <c r="AF12" i="18"/>
  <c r="Z8" i="18"/>
  <c r="Z3" i="18"/>
  <c r="Z4" i="18" s="1"/>
  <c r="AB8" i="18"/>
  <c r="AJ3" i="18"/>
  <c r="AJ4" i="18" s="1"/>
  <c r="AH8" i="18"/>
  <c r="AH9" i="18" s="1"/>
  <c r="AC20" i="18" s="1"/>
  <c r="U3" i="18"/>
  <c r="AD8" i="18"/>
  <c r="AD9" i="18" s="1"/>
  <c r="AC8" i="18"/>
  <c r="AD3" i="18"/>
  <c r="AD4" i="18" s="1"/>
  <c r="Y8" i="18"/>
  <c r="AG3" i="18"/>
  <c r="AG4" i="18" s="1"/>
  <c r="AB3" i="18"/>
  <c r="Y3" i="18"/>
  <c r="AG8" i="18"/>
  <c r="AC3" i="18"/>
  <c r="AC4" i="18" s="1"/>
  <c r="Y3" i="17"/>
  <c r="AB8" i="17"/>
  <c r="AJ3" i="17"/>
  <c r="AJ4" i="17" s="1"/>
  <c r="AH8" i="17"/>
  <c r="AH9" i="17" s="1"/>
  <c r="AC20" i="17" s="1"/>
  <c r="AD8" i="17"/>
  <c r="AD9" i="17" s="1"/>
  <c r="U3" i="17"/>
  <c r="AC8" i="17"/>
  <c r="AB3" i="17"/>
  <c r="AD3" i="17"/>
  <c r="AD4" i="17" s="1"/>
  <c r="AC3" i="17"/>
  <c r="AC4" i="17" s="1"/>
  <c r="AG12" i="17"/>
  <c r="AA8" i="17"/>
  <c r="AA9" i="17" s="1"/>
  <c r="Z8" i="17"/>
  <c r="Y8" i="17"/>
  <c r="AG3" i="17"/>
  <c r="AG4" i="17" s="1"/>
  <c r="AG8" i="17"/>
  <c r="T3" i="17"/>
  <c r="S3" i="17"/>
  <c r="V3" i="17" s="1"/>
  <c r="AA3" i="17"/>
  <c r="AA4" i="17" s="1"/>
  <c r="AH12" i="17"/>
  <c r="AG20" i="17" s="1"/>
  <c r="AG9" i="16"/>
  <c r="AB20" i="16" s="1"/>
  <c r="AF20" i="16"/>
  <c r="AB4" i="16"/>
  <c r="AA12" i="16"/>
  <c r="Z8" i="16"/>
  <c r="Z3" i="16"/>
  <c r="Z4" i="16" s="1"/>
  <c r="AB8" i="16"/>
  <c r="AJ3" i="16"/>
  <c r="AJ4" i="16" s="1"/>
  <c r="AH8" i="16"/>
  <c r="AH9" i="16" s="1"/>
  <c r="AC20" i="16" s="1"/>
  <c r="U3" i="16"/>
  <c r="AD8" i="16"/>
  <c r="AD9" i="16" s="1"/>
  <c r="AC8" i="16"/>
  <c r="Y8" i="16"/>
  <c r="AG3" i="16"/>
  <c r="AG4" i="16" s="1"/>
  <c r="AA8" i="16"/>
  <c r="AA9" i="16" s="1"/>
  <c r="Y3" i="16"/>
  <c r="AD3" i="16"/>
  <c r="AD4" i="16" s="1"/>
  <c r="AH12" i="16"/>
  <c r="AG20" i="16" s="1"/>
  <c r="AC3" i="16"/>
  <c r="AC4" i="16" s="1"/>
  <c r="AH12" i="15"/>
  <c r="AG20" i="15" s="1"/>
  <c r="AB8" i="15"/>
  <c r="AJ3" i="15"/>
  <c r="AJ4" i="15" s="1"/>
  <c r="AH8" i="15"/>
  <c r="AH9" i="15" s="1"/>
  <c r="AC20" i="15" s="1"/>
  <c r="U3" i="15"/>
  <c r="AD8" i="15"/>
  <c r="AD9" i="15" s="1"/>
  <c r="AC8" i="15"/>
  <c r="AB3" i="15"/>
  <c r="AD3" i="15"/>
  <c r="AD4" i="15" s="1"/>
  <c r="AC3" i="15"/>
  <c r="AC4" i="15" s="1"/>
  <c r="AG12" i="15"/>
  <c r="AA8" i="15"/>
  <c r="AA9" i="15" s="1"/>
  <c r="Z8" i="15"/>
  <c r="Y8" i="15"/>
  <c r="AG3" i="15"/>
  <c r="AG4" i="15" s="1"/>
  <c r="AG8" i="15"/>
  <c r="T3" i="15"/>
  <c r="S3" i="15"/>
  <c r="V3" i="15" s="1"/>
  <c r="AA3" i="15"/>
  <c r="AA4" i="15" s="1"/>
  <c r="Z3" i="15"/>
  <c r="Z4" i="15" s="1"/>
  <c r="Y3" i="15"/>
  <c r="AH12" i="14"/>
  <c r="AG20" i="14" s="1"/>
  <c r="AB8" i="14"/>
  <c r="AJ3" i="14"/>
  <c r="AJ4" i="14" s="1"/>
  <c r="AH8" i="14"/>
  <c r="AH9" i="14" s="1"/>
  <c r="AC20" i="14" s="1"/>
  <c r="U3" i="14"/>
  <c r="AD8" i="14"/>
  <c r="AD9" i="14" s="1"/>
  <c r="AC8" i="14"/>
  <c r="AB3" i="14"/>
  <c r="AD3" i="14"/>
  <c r="AD4" i="14" s="1"/>
  <c r="AC3" i="14"/>
  <c r="AC4" i="14" s="1"/>
  <c r="AG12" i="14"/>
  <c r="AA8" i="14"/>
  <c r="AA9" i="14" s="1"/>
  <c r="Z8" i="14"/>
  <c r="Y8" i="14"/>
  <c r="AG3" i="14"/>
  <c r="AG4" i="14" s="1"/>
  <c r="AG8" i="14"/>
  <c r="T3" i="14"/>
  <c r="S3" i="14"/>
  <c r="V3" i="14" s="1"/>
  <c r="AA3" i="14"/>
  <c r="AA4" i="14" s="1"/>
  <c r="Z3" i="14"/>
  <c r="Z4" i="14" s="1"/>
  <c r="Y3" i="14"/>
  <c r="AF20" i="13"/>
  <c r="AC3" i="13"/>
  <c r="AC4" i="13" s="1"/>
  <c r="AH12" i="13"/>
  <c r="AG20" i="13" s="1"/>
  <c r="Y8" i="13"/>
  <c r="AG3" i="13"/>
  <c r="AG4" i="13" s="1"/>
  <c r="Z8" i="13"/>
  <c r="AB3" i="13"/>
  <c r="AB8" i="13"/>
  <c r="AJ3" i="13"/>
  <c r="AJ4" i="13" s="1"/>
  <c r="AH8" i="13"/>
  <c r="AH9" i="13" s="1"/>
  <c r="AC20" i="13" s="1"/>
  <c r="U3" i="13"/>
  <c r="AD8" i="13"/>
  <c r="AD9" i="13" s="1"/>
  <c r="AC8" i="13"/>
  <c r="AA8" i="13"/>
  <c r="AA9" i="13" s="1"/>
  <c r="Y3" i="13"/>
  <c r="AG8" i="13"/>
  <c r="AA3" i="13"/>
  <c r="AA4" i="13" s="1"/>
  <c r="AH12" i="12"/>
  <c r="AG20" i="12" s="1"/>
  <c r="AA3" i="12"/>
  <c r="AA4" i="12" s="1"/>
  <c r="Z3" i="12"/>
  <c r="Z4" i="12" s="1"/>
  <c r="Y3" i="12"/>
  <c r="AA8" i="12"/>
  <c r="AA9" i="12" s="1"/>
  <c r="Z8" i="12"/>
  <c r="Y8" i="12"/>
  <c r="AG3" i="12"/>
  <c r="AG4" i="12" s="1"/>
  <c r="T3" i="12"/>
  <c r="AG8" i="12"/>
  <c r="S3" i="12"/>
  <c r="V3" i="12"/>
  <c r="Z18" i="12"/>
  <c r="AB8" i="12"/>
  <c r="AJ3" i="12"/>
  <c r="AJ4" i="12" s="1"/>
  <c r="AH8" i="12"/>
  <c r="AH9" i="12" s="1"/>
  <c r="AC20" i="12" s="1"/>
  <c r="U3" i="12"/>
  <c r="AD8" i="12"/>
  <c r="AD9" i="12" s="1"/>
  <c r="AC8" i="12"/>
  <c r="AG12" i="12"/>
  <c r="AB3" i="12"/>
  <c r="AD3" i="12"/>
  <c r="AD4" i="12" s="1"/>
  <c r="AC3" i="12"/>
  <c r="AC4" i="12" s="1"/>
  <c r="AF12" i="11"/>
  <c r="AB8" i="11"/>
  <c r="AJ3" i="11"/>
  <c r="AJ4" i="11" s="1"/>
  <c r="AH8" i="11"/>
  <c r="AH9" i="11" s="1"/>
  <c r="AC20" i="11" s="1"/>
  <c r="U3" i="11"/>
  <c r="AD8" i="11"/>
  <c r="AD9" i="11" s="1"/>
  <c r="AC8" i="11"/>
  <c r="Y12" i="11"/>
  <c r="Y4" i="11"/>
  <c r="AA8" i="11"/>
  <c r="AA9" i="11" s="1"/>
  <c r="Z8" i="11"/>
  <c r="Y8" i="11"/>
  <c r="AG3" i="11"/>
  <c r="AG4" i="11" s="1"/>
  <c r="AG8" i="11"/>
  <c r="T3" i="11"/>
  <c r="S3" i="11"/>
  <c r="V3" i="11" s="1"/>
  <c r="Z27" i="10"/>
  <c r="AA16" i="10"/>
  <c r="Z16" i="10"/>
  <c r="Y16" i="10"/>
  <c r="Z9" i="10"/>
  <c r="AF3" i="10"/>
  <c r="AF4" i="10" s="1"/>
  <c r="AB8" i="10"/>
  <c r="AJ3" i="10"/>
  <c r="AJ4" i="10" s="1"/>
  <c r="AH8" i="10"/>
  <c r="AH9" i="10" s="1"/>
  <c r="AC20" i="10" s="1"/>
  <c r="U3" i="10"/>
  <c r="AD8" i="10"/>
  <c r="AD9" i="10" s="1"/>
  <c r="AC8" i="10"/>
  <c r="Y9" i="10"/>
  <c r="AE3" i="10"/>
  <c r="Y12" i="10"/>
  <c r="Y4" i="10"/>
  <c r="AG9" i="10"/>
  <c r="AB20" i="10" s="1"/>
  <c r="Z12" i="9"/>
  <c r="AE4" i="9"/>
  <c r="AG9" i="9"/>
  <c r="AB20" i="9" s="1"/>
  <c r="AF12" i="9"/>
  <c r="Z9" i="9"/>
  <c r="AF3" i="9"/>
  <c r="AF4" i="9" s="1"/>
  <c r="AA14" i="9"/>
  <c r="Z14" i="9"/>
  <c r="Y14" i="9"/>
  <c r="AB8" i="9"/>
  <c r="AJ3" i="9"/>
  <c r="AJ4" i="9" s="1"/>
  <c r="AH8" i="9"/>
  <c r="AH9" i="9" s="1"/>
  <c r="AC20" i="9" s="1"/>
  <c r="U3" i="9"/>
  <c r="AD8" i="9"/>
  <c r="AD9" i="9" s="1"/>
  <c r="AC8" i="9"/>
  <c r="S3" i="9"/>
  <c r="V3" i="9" s="1"/>
  <c r="Z27" i="8"/>
  <c r="AA16" i="8"/>
  <c r="Z16" i="8"/>
  <c r="Y16" i="8"/>
  <c r="AB8" i="8"/>
  <c r="AJ3" i="8"/>
  <c r="AJ4" i="8" s="1"/>
  <c r="AH8" i="8"/>
  <c r="AH9" i="8" s="1"/>
  <c r="AC20" i="8" s="1"/>
  <c r="U3" i="8"/>
  <c r="AD8" i="8"/>
  <c r="AD9" i="8" s="1"/>
  <c r="AC8" i="8"/>
  <c r="AG9" i="8"/>
  <c r="AB20" i="8" s="1"/>
  <c r="Z12" i="8"/>
  <c r="AE4" i="8"/>
  <c r="AA14" i="8"/>
  <c r="Z14" i="8"/>
  <c r="Y14" i="8"/>
  <c r="AF12" i="8"/>
  <c r="Z9" i="8"/>
  <c r="AF3" i="8"/>
  <c r="AF4" i="8" s="1"/>
  <c r="Z27" i="7"/>
  <c r="AA16" i="7"/>
  <c r="Z16" i="7"/>
  <c r="Y16" i="7"/>
  <c r="Z9" i="7"/>
  <c r="AF3" i="7"/>
  <c r="AF4" i="7" s="1"/>
  <c r="AB8" i="7"/>
  <c r="AJ3" i="7"/>
  <c r="AJ4" i="7" s="1"/>
  <c r="AH8" i="7"/>
  <c r="AH9" i="7" s="1"/>
  <c r="AC20" i="7" s="1"/>
  <c r="U3" i="7"/>
  <c r="AD8" i="7"/>
  <c r="AD9" i="7" s="1"/>
  <c r="AC8" i="7"/>
  <c r="Y9" i="7"/>
  <c r="AE3" i="7"/>
  <c r="Y12" i="7"/>
  <c r="Y4" i="7"/>
  <c r="AF12" i="7"/>
  <c r="AG9" i="7"/>
  <c r="AB20" i="7" s="1"/>
  <c r="AB8" i="6"/>
  <c r="AJ3" i="6"/>
  <c r="AJ4" i="6" s="1"/>
  <c r="AH8" i="6"/>
  <c r="U3" i="6"/>
  <c r="AD8" i="6"/>
  <c r="AD9" i="6" s="1"/>
  <c r="AC8" i="6"/>
  <c r="S3" i="6"/>
  <c r="V3" i="6" s="1"/>
  <c r="Y9" i="6"/>
  <c r="AE3" i="6"/>
  <c r="Y12" i="6"/>
  <c r="Y4" i="6"/>
  <c r="Z9" i="6"/>
  <c r="AF3" i="6"/>
  <c r="AF4" i="6" s="1"/>
  <c r="AA14" i="6"/>
  <c r="Z14" i="6"/>
  <c r="Y14" i="6"/>
  <c r="AF12" i="5"/>
  <c r="AB8" i="5"/>
  <c r="AJ3" i="5"/>
  <c r="AJ4" i="5" s="1"/>
  <c r="AH8" i="5"/>
  <c r="AH9" i="5" s="1"/>
  <c r="AC20" i="5" s="1"/>
  <c r="U3" i="5"/>
  <c r="AD8" i="5"/>
  <c r="AD9" i="5" s="1"/>
  <c r="AC8" i="5"/>
  <c r="Y12" i="5"/>
  <c r="Y4" i="5"/>
  <c r="AA8" i="5"/>
  <c r="AA9" i="5" s="1"/>
  <c r="Z8" i="5"/>
  <c r="Y8" i="5"/>
  <c r="AG3" i="5"/>
  <c r="AG4" i="5" s="1"/>
  <c r="AG8" i="5"/>
  <c r="T3" i="5"/>
  <c r="S3" i="5"/>
  <c r="V3" i="5" s="1"/>
  <c r="AB8" i="4"/>
  <c r="AJ3" i="4"/>
  <c r="AJ4" i="4" s="1"/>
  <c r="AH8" i="4"/>
  <c r="AH9" i="4" s="1"/>
  <c r="AC20" i="4" s="1"/>
  <c r="U3" i="4"/>
  <c r="AD8" i="4"/>
  <c r="AD9" i="4" s="1"/>
  <c r="AC8" i="4"/>
  <c r="AB3" i="4"/>
  <c r="AD3" i="4"/>
  <c r="AD4" i="4" s="1"/>
  <c r="AC3" i="4"/>
  <c r="AC4" i="4" s="1"/>
  <c r="AF20" i="4"/>
  <c r="AF12" i="4"/>
  <c r="AA8" i="4"/>
  <c r="AA9" i="4" s="1"/>
  <c r="Z8" i="4"/>
  <c r="Y8" i="4"/>
  <c r="AG3" i="4"/>
  <c r="AG4" i="4" s="1"/>
  <c r="AG8" i="4"/>
  <c r="T3" i="4"/>
  <c r="S3" i="4"/>
  <c r="V3" i="4" s="1"/>
  <c r="AA3" i="4"/>
  <c r="AA4" i="4" s="1"/>
  <c r="Z3" i="4"/>
  <c r="Z4" i="4" s="1"/>
  <c r="Y3" i="4"/>
  <c r="Z9" i="3"/>
  <c r="AF3" i="3"/>
  <c r="AF4" i="3" s="1"/>
  <c r="AG9" i="3"/>
  <c r="AB20" i="3" s="1"/>
  <c r="AF12" i="3"/>
  <c r="AB8" i="3"/>
  <c r="AJ3" i="3"/>
  <c r="AJ4" i="3" s="1"/>
  <c r="AH8" i="3"/>
  <c r="AH9" i="3" s="1"/>
  <c r="AC20" i="3" s="1"/>
  <c r="U3" i="3"/>
  <c r="AD8" i="3"/>
  <c r="AD9" i="3" s="1"/>
  <c r="AC8" i="3"/>
  <c r="Y9" i="3"/>
  <c r="AE3" i="3"/>
  <c r="AA14" i="3"/>
  <c r="Z14" i="3"/>
  <c r="Y14" i="3"/>
  <c r="S3" i="3"/>
  <c r="V3" i="3" s="1"/>
  <c r="Y12" i="3"/>
  <c r="Y4" i="3"/>
  <c r="AG12" i="2"/>
  <c r="AA8" i="2"/>
  <c r="AA9" i="2" s="1"/>
  <c r="Z8" i="2"/>
  <c r="Y8" i="2"/>
  <c r="AG3" i="2"/>
  <c r="AG4" i="2" s="1"/>
  <c r="AG8" i="2"/>
  <c r="T3" i="2"/>
  <c r="S3" i="2"/>
  <c r="V3" i="2" s="1"/>
  <c r="AB8" i="2"/>
  <c r="AJ3" i="2"/>
  <c r="AJ4" i="2" s="1"/>
  <c r="AH8" i="2"/>
  <c r="AH9" i="2" s="1"/>
  <c r="AC20" i="2" s="1"/>
  <c r="AC8" i="2"/>
  <c r="U3" i="2"/>
  <c r="AD8" i="2"/>
  <c r="AD9" i="2" s="1"/>
  <c r="AA3" i="2"/>
  <c r="AA4" i="2" s="1"/>
  <c r="Z3" i="2"/>
  <c r="Z4" i="2" s="1"/>
  <c r="Y3" i="2"/>
  <c r="AH12" i="2"/>
  <c r="AG20" i="2" s="1"/>
  <c r="AB3" i="2"/>
  <c r="AD3" i="2"/>
  <c r="AD4" i="2" s="1"/>
  <c r="AC3" i="2"/>
  <c r="AC4" i="2" s="1"/>
  <c r="Z9" i="1"/>
  <c r="AF20" i="1"/>
  <c r="Z3" i="1"/>
  <c r="Z4" i="1" s="1"/>
  <c r="AC3" i="1"/>
  <c r="AC4" i="1" s="1"/>
  <c r="AB8" i="1"/>
  <c r="AJ3" i="1"/>
  <c r="AJ4" i="1" s="1"/>
  <c r="AH8" i="1"/>
  <c r="AH9" i="1" s="1"/>
  <c r="AC20" i="1" s="1"/>
  <c r="U3" i="1"/>
  <c r="AD8" i="1"/>
  <c r="AD9" i="1" s="1"/>
  <c r="AC8" i="1"/>
  <c r="S3" i="1"/>
  <c r="V3" i="1" s="1"/>
  <c r="Y8" i="1"/>
  <c r="AB3" i="1"/>
  <c r="AG3" i="1"/>
  <c r="AG4" i="1" s="1"/>
  <c r="Y3" i="1"/>
  <c r="AA8" i="1"/>
  <c r="AA9" i="1" s="1"/>
  <c r="AG8" i="1"/>
  <c r="AH12" i="1"/>
  <c r="AG20" i="1" s="1"/>
  <c r="AB4" i="39"/>
  <c r="AA12" i="39"/>
  <c r="AF20" i="39"/>
  <c r="AD3" i="39"/>
  <c r="AD4" i="39" s="1"/>
  <c r="Y8" i="39"/>
  <c r="AG8" i="39"/>
  <c r="Z14" i="39"/>
  <c r="Y14" i="39"/>
  <c r="AC8" i="39"/>
  <c r="AJ3" i="39"/>
  <c r="AJ4" i="39" s="1"/>
  <c r="AB8" i="39"/>
  <c r="AH8" i="39"/>
  <c r="AH9" i="39" s="1"/>
  <c r="AC20" i="39" s="1"/>
  <c r="U3" i="39"/>
  <c r="AD8" i="39"/>
  <c r="AD9" i="39" s="1"/>
  <c r="AH12" i="39"/>
  <c r="AG20" i="39" s="1"/>
  <c r="AA14" i="39"/>
  <c r="AA8" i="39"/>
  <c r="AA9" i="39" s="1"/>
  <c r="Z18" i="39"/>
  <c r="Z8" i="39"/>
  <c r="S3" i="39"/>
  <c r="V3" i="39" s="1"/>
  <c r="AA14" i="28"/>
  <c r="AA14" i="24"/>
  <c r="AA14" i="27"/>
  <c r="Z14" i="36"/>
  <c r="AA14" i="36"/>
  <c r="Z14" i="28"/>
  <c r="AA14" i="13"/>
  <c r="Z27" i="20"/>
  <c r="Y14" i="20"/>
  <c r="Y16" i="19"/>
  <c r="AA14" i="19"/>
  <c r="Z27" i="18"/>
  <c r="Y14" i="1"/>
  <c r="AA14" i="29"/>
  <c r="Y16" i="29"/>
  <c r="Z14" i="30"/>
  <c r="AA14" i="30"/>
  <c r="AF12" i="30" l="1"/>
  <c r="AF8" i="7"/>
  <c r="AF9" i="7" s="1"/>
  <c r="Z22" i="7" s="1"/>
  <c r="AF8" i="10"/>
  <c r="AF9" i="10" s="1"/>
  <c r="Z22" i="10" s="1"/>
  <c r="Y9" i="38"/>
  <c r="AE3" i="38"/>
  <c r="AI3" i="38"/>
  <c r="AI4" i="38" s="1"/>
  <c r="AC9" i="38"/>
  <c r="Y12" i="38"/>
  <c r="Y4" i="38"/>
  <c r="Z9" i="38"/>
  <c r="AF3" i="38"/>
  <c r="AF4" i="38" s="1"/>
  <c r="AF20" i="38"/>
  <c r="AF12" i="38"/>
  <c r="Z15" i="38"/>
  <c r="Y15" i="38"/>
  <c r="AA15" i="38"/>
  <c r="Z27" i="38"/>
  <c r="AA16" i="38"/>
  <c r="Z16" i="38"/>
  <c r="Y16" i="38"/>
  <c r="AA14" i="38"/>
  <c r="Z14" i="38"/>
  <c r="Y14" i="38"/>
  <c r="AG9" i="38"/>
  <c r="AB20" i="38" s="1"/>
  <c r="AF8" i="38"/>
  <c r="AF9" i="38" s="1"/>
  <c r="Z22" i="38" s="1"/>
  <c r="AA12" i="38"/>
  <c r="AB4" i="38"/>
  <c r="AH3" i="38"/>
  <c r="AB9" i="38"/>
  <c r="Z27" i="37"/>
  <c r="AA16" i="37"/>
  <c r="Z16" i="37"/>
  <c r="Y16" i="37"/>
  <c r="AI3" i="37"/>
  <c r="AI4" i="37" s="1"/>
  <c r="AC9" i="37"/>
  <c r="AA15" i="37"/>
  <c r="Z15" i="37"/>
  <c r="Y15" i="37"/>
  <c r="AH9" i="37"/>
  <c r="AC20" i="37" s="1"/>
  <c r="AF8" i="37"/>
  <c r="AF9" i="37" s="1"/>
  <c r="Z22" i="37" s="1"/>
  <c r="Z12" i="37"/>
  <c r="AE4" i="37"/>
  <c r="AH3" i="37"/>
  <c r="AB9" i="37"/>
  <c r="Z9" i="36"/>
  <c r="AF3" i="36"/>
  <c r="AF4" i="36" s="1"/>
  <c r="AA15" i="36"/>
  <c r="Z15" i="36"/>
  <c r="Y15" i="36"/>
  <c r="Y14" i="36"/>
  <c r="AB4" i="36"/>
  <c r="AA12" i="36"/>
  <c r="AH3" i="36"/>
  <c r="AB9" i="36"/>
  <c r="Y9" i="36"/>
  <c r="AE3" i="36"/>
  <c r="Y12" i="36"/>
  <c r="Y4" i="36"/>
  <c r="AF20" i="36"/>
  <c r="AF12" i="36"/>
  <c r="Z27" i="36"/>
  <c r="AA16" i="36"/>
  <c r="Z16" i="36"/>
  <c r="Y16" i="36"/>
  <c r="AG9" i="36"/>
  <c r="AB20" i="36" s="1"/>
  <c r="AF8" i="36"/>
  <c r="AF9" i="36" s="1"/>
  <c r="Z22" i="36" s="1"/>
  <c r="AI3" i="36"/>
  <c r="AI4" i="36" s="1"/>
  <c r="AC9" i="36"/>
  <c r="AI3" i="35"/>
  <c r="AI4" i="35" s="1"/>
  <c r="AC9" i="35"/>
  <c r="Y9" i="35"/>
  <c r="AE3" i="35"/>
  <c r="Y12" i="35"/>
  <c r="Y4" i="35"/>
  <c r="Z9" i="35"/>
  <c r="AF3" i="35"/>
  <c r="AF4" i="35" s="1"/>
  <c r="AA15" i="35"/>
  <c r="Z15" i="35"/>
  <c r="Y15" i="35"/>
  <c r="AF20" i="35"/>
  <c r="AF12" i="35"/>
  <c r="Z27" i="35"/>
  <c r="AA16" i="35"/>
  <c r="Z16" i="35"/>
  <c r="Y16" i="35"/>
  <c r="AH3" i="35"/>
  <c r="AB9" i="35"/>
  <c r="AA14" i="35"/>
  <c r="Z14" i="35"/>
  <c r="Y14" i="35"/>
  <c r="AG9" i="35"/>
  <c r="AB20" i="35" s="1"/>
  <c r="AF8" i="35"/>
  <c r="AF9" i="35" s="1"/>
  <c r="Z22" i="35" s="1"/>
  <c r="AB4" i="35"/>
  <c r="AA12" i="35"/>
  <c r="Y9" i="34"/>
  <c r="AE3" i="34"/>
  <c r="Y15" i="34"/>
  <c r="AA15" i="34"/>
  <c r="Z15" i="34"/>
  <c r="Y12" i="34"/>
  <c r="Y4" i="34"/>
  <c r="Z9" i="34"/>
  <c r="AF3" i="34"/>
  <c r="AF4" i="34" s="1"/>
  <c r="AI3" i="34"/>
  <c r="AI4" i="34" s="1"/>
  <c r="AC9" i="34"/>
  <c r="AF20" i="34"/>
  <c r="AF12" i="34"/>
  <c r="Z27" i="34"/>
  <c r="AA16" i="34"/>
  <c r="Z16" i="34"/>
  <c r="Y16" i="34"/>
  <c r="AH3" i="34"/>
  <c r="AB9" i="34"/>
  <c r="AA14" i="34"/>
  <c r="Z14" i="34"/>
  <c r="Y14" i="34"/>
  <c r="AG9" i="34"/>
  <c r="AB20" i="34" s="1"/>
  <c r="AF8" i="34"/>
  <c r="AF9" i="34" s="1"/>
  <c r="Z22" i="34" s="1"/>
  <c r="AB4" i="34"/>
  <c r="AA12" i="34"/>
  <c r="Y12" i="33"/>
  <c r="Y4" i="33"/>
  <c r="Y9" i="33"/>
  <c r="AE3" i="33"/>
  <c r="AI3" i="33"/>
  <c r="AI4" i="33" s="1"/>
  <c r="AC9" i="33"/>
  <c r="Z9" i="33"/>
  <c r="AF3" i="33"/>
  <c r="AF4" i="33" s="1"/>
  <c r="AA15" i="33"/>
  <c r="Z15" i="33"/>
  <c r="Y15" i="33"/>
  <c r="AF20" i="33"/>
  <c r="AF12" i="33"/>
  <c r="Z27" i="33"/>
  <c r="AA16" i="33"/>
  <c r="Z16" i="33"/>
  <c r="Y16" i="33"/>
  <c r="AA14" i="33"/>
  <c r="Z14" i="33"/>
  <c r="Y14" i="33"/>
  <c r="AH3" i="33"/>
  <c r="AB9" i="33"/>
  <c r="AG9" i="33"/>
  <c r="AB20" i="33" s="1"/>
  <c r="AF8" i="33"/>
  <c r="AF9" i="33" s="1"/>
  <c r="Z22" i="33" s="1"/>
  <c r="AB4" i="33"/>
  <c r="AA12" i="33"/>
  <c r="AG9" i="31"/>
  <c r="AB20" i="31" s="1"/>
  <c r="AF8" i="31"/>
  <c r="AF9" i="31" s="1"/>
  <c r="Z22" i="31" s="1"/>
  <c r="AB4" i="31"/>
  <c r="AA12" i="31"/>
  <c r="Y9" i="31"/>
  <c r="AE3" i="31"/>
  <c r="Z9" i="31"/>
  <c r="AF3" i="31"/>
  <c r="AF4" i="31" s="1"/>
  <c r="AA15" i="31"/>
  <c r="Z15" i="31"/>
  <c r="Y15" i="31"/>
  <c r="AI3" i="31"/>
  <c r="AI4" i="31" s="1"/>
  <c r="AC9" i="31"/>
  <c r="AF20" i="31"/>
  <c r="AF12" i="31"/>
  <c r="Z27" i="31"/>
  <c r="AA16" i="31"/>
  <c r="Z16" i="31"/>
  <c r="Y16" i="31"/>
  <c r="AH3" i="31"/>
  <c r="AB9" i="31"/>
  <c r="Y12" i="31"/>
  <c r="Y4" i="31"/>
  <c r="AA14" i="31"/>
  <c r="Z14" i="31"/>
  <c r="Y14" i="31"/>
  <c r="Z16" i="30"/>
  <c r="Y16" i="30"/>
  <c r="Y12" i="30"/>
  <c r="Y4" i="30"/>
  <c r="AA16" i="30"/>
  <c r="Y14" i="30"/>
  <c r="AH3" i="30"/>
  <c r="AB9" i="30"/>
  <c r="Z27" i="30"/>
  <c r="AI3" i="30"/>
  <c r="AI4" i="30" s="1"/>
  <c r="AC9" i="30"/>
  <c r="Z9" i="30"/>
  <c r="AF3" i="30"/>
  <c r="AF4" i="30" s="1"/>
  <c r="AB4" i="30"/>
  <c r="AA12" i="30"/>
  <c r="AF8" i="30"/>
  <c r="AF9" i="30" s="1"/>
  <c r="Z22" i="30" s="1"/>
  <c r="Y9" i="30"/>
  <c r="AE3" i="30"/>
  <c r="AA15" i="30"/>
  <c r="Z15" i="30"/>
  <c r="Y15" i="30"/>
  <c r="AG9" i="29"/>
  <c r="AB20" i="29" s="1"/>
  <c r="AF8" i="29"/>
  <c r="AF9" i="29" s="1"/>
  <c r="Z22" i="29" s="1"/>
  <c r="AH3" i="29"/>
  <c r="AB9" i="29"/>
  <c r="Z16" i="29"/>
  <c r="Y12" i="29"/>
  <c r="Y4" i="29"/>
  <c r="AA16" i="29"/>
  <c r="Y14" i="29"/>
  <c r="Z27" i="29"/>
  <c r="Z14" i="29"/>
  <c r="AI3" i="29"/>
  <c r="AI4" i="29" s="1"/>
  <c r="AC9" i="29"/>
  <c r="Y9" i="29"/>
  <c r="AE3" i="29"/>
  <c r="AB4" i="29"/>
  <c r="AA12" i="29"/>
  <c r="AF3" i="29"/>
  <c r="AF4" i="29" s="1"/>
  <c r="AA15" i="29"/>
  <c r="Z15" i="29"/>
  <c r="Y15" i="29"/>
  <c r="AF12" i="29"/>
  <c r="Y14" i="28"/>
  <c r="AB4" i="28"/>
  <c r="AA12" i="28"/>
  <c r="AH3" i="28"/>
  <c r="AB9" i="28"/>
  <c r="Z27" i="28"/>
  <c r="AA16" i="28"/>
  <c r="Z16" i="28"/>
  <c r="Y16" i="28"/>
  <c r="AI3" i="28"/>
  <c r="AI4" i="28" s="1"/>
  <c r="AC9" i="28"/>
  <c r="AG9" i="28"/>
  <c r="AB20" i="28" s="1"/>
  <c r="AF8" i="28"/>
  <c r="AF9" i="28" s="1"/>
  <c r="Z22" i="28" s="1"/>
  <c r="AF12" i="28"/>
  <c r="AA15" i="28"/>
  <c r="Z15" i="28"/>
  <c r="Y15" i="28"/>
  <c r="Y12" i="28"/>
  <c r="Y4" i="28"/>
  <c r="Y9" i="28"/>
  <c r="AE3" i="28"/>
  <c r="Y14" i="27"/>
  <c r="AB4" i="27"/>
  <c r="AA12" i="27"/>
  <c r="AH3" i="27"/>
  <c r="AB9" i="27"/>
  <c r="Z14" i="27"/>
  <c r="Y9" i="27"/>
  <c r="AE3" i="27"/>
  <c r="Z27" i="27"/>
  <c r="AA16" i="27"/>
  <c r="Z16" i="27"/>
  <c r="Y16" i="27"/>
  <c r="AI3" i="27"/>
  <c r="AI4" i="27" s="1"/>
  <c r="AC9" i="27"/>
  <c r="AF3" i="27"/>
  <c r="AF4" i="27" s="1"/>
  <c r="AG9" i="27"/>
  <c r="AB20" i="27" s="1"/>
  <c r="AF8" i="27"/>
  <c r="AF9" i="27" s="1"/>
  <c r="Z22" i="27" s="1"/>
  <c r="AA15" i="27"/>
  <c r="Z15" i="27"/>
  <c r="Y15" i="27"/>
  <c r="AF12" i="27"/>
  <c r="Y12" i="27"/>
  <c r="Y4" i="27"/>
  <c r="Y9" i="26"/>
  <c r="AE3" i="26"/>
  <c r="Y15" i="26"/>
  <c r="AA15" i="26"/>
  <c r="Z15" i="26"/>
  <c r="Y12" i="26"/>
  <c r="Y4" i="26"/>
  <c r="Z9" i="26"/>
  <c r="AF3" i="26"/>
  <c r="AF4" i="26" s="1"/>
  <c r="AI3" i="26"/>
  <c r="AI4" i="26" s="1"/>
  <c r="AC9" i="26"/>
  <c r="AF20" i="26"/>
  <c r="AF12" i="26"/>
  <c r="Z27" i="26"/>
  <c r="AA16" i="26"/>
  <c r="Z16" i="26"/>
  <c r="Y16" i="26"/>
  <c r="AH3" i="26"/>
  <c r="AB9" i="26"/>
  <c r="AA14" i="26"/>
  <c r="Z14" i="26"/>
  <c r="Y14" i="26"/>
  <c r="AG9" i="26"/>
  <c r="AB20" i="26" s="1"/>
  <c r="AF8" i="26"/>
  <c r="AF9" i="26" s="1"/>
  <c r="Z22" i="26" s="1"/>
  <c r="AA12" i="26"/>
  <c r="AB4" i="26"/>
  <c r="Z27" i="25"/>
  <c r="AA16" i="25"/>
  <c r="Z16" i="25"/>
  <c r="Y16" i="25"/>
  <c r="AI3" i="25"/>
  <c r="AI4" i="25" s="1"/>
  <c r="AC9" i="25"/>
  <c r="AA15" i="25"/>
  <c r="Z15" i="25"/>
  <c r="Y15" i="25"/>
  <c r="Z12" i="25"/>
  <c r="AE4" i="25"/>
  <c r="AH3" i="25"/>
  <c r="AB9" i="25"/>
  <c r="Z9" i="24"/>
  <c r="AF3" i="24"/>
  <c r="AF4" i="24" s="1"/>
  <c r="AA15" i="24"/>
  <c r="Z15" i="24"/>
  <c r="Y15" i="24"/>
  <c r="AF20" i="24"/>
  <c r="AF12" i="24"/>
  <c r="Y14" i="24"/>
  <c r="AB4" i="24"/>
  <c r="AA12" i="24"/>
  <c r="Z14" i="24"/>
  <c r="AH3" i="24"/>
  <c r="AB9" i="24"/>
  <c r="Y12" i="24"/>
  <c r="Y4" i="24"/>
  <c r="Z27" i="24"/>
  <c r="AA16" i="24"/>
  <c r="Z16" i="24"/>
  <c r="Y16" i="24"/>
  <c r="AG9" i="24"/>
  <c r="AB20" i="24" s="1"/>
  <c r="AF8" i="24"/>
  <c r="AF9" i="24" s="1"/>
  <c r="Z22" i="24" s="1"/>
  <c r="Y9" i="24"/>
  <c r="AE3" i="24"/>
  <c r="AI3" i="24"/>
  <c r="AI4" i="24" s="1"/>
  <c r="AC9" i="24"/>
  <c r="Y9" i="23"/>
  <c r="AE3" i="23"/>
  <c r="Y15" i="23"/>
  <c r="AA15" i="23"/>
  <c r="Z15" i="23"/>
  <c r="Y12" i="23"/>
  <c r="Y4" i="23"/>
  <c r="Z9" i="23"/>
  <c r="AF3" i="23"/>
  <c r="AF4" i="23" s="1"/>
  <c r="AI3" i="23"/>
  <c r="AI4" i="23" s="1"/>
  <c r="AC9" i="23"/>
  <c r="AF20" i="23"/>
  <c r="AF12" i="23"/>
  <c r="AG9" i="23"/>
  <c r="AB20" i="23" s="1"/>
  <c r="AF8" i="23"/>
  <c r="AF9" i="23" s="1"/>
  <c r="Z22" i="23" s="1"/>
  <c r="Z27" i="23"/>
  <c r="AA16" i="23"/>
  <c r="Z16" i="23"/>
  <c r="Y16" i="23"/>
  <c r="AH3" i="23"/>
  <c r="AB9" i="23"/>
  <c r="AB4" i="23"/>
  <c r="AA12" i="23"/>
  <c r="AA14" i="23"/>
  <c r="Z14" i="23"/>
  <c r="Y14" i="23"/>
  <c r="AB4" i="22"/>
  <c r="AA12" i="22"/>
  <c r="Y9" i="22"/>
  <c r="AE3" i="22"/>
  <c r="AI3" i="22"/>
  <c r="AI4" i="22" s="1"/>
  <c r="AC9" i="22"/>
  <c r="AG9" i="22"/>
  <c r="AB20" i="22" s="1"/>
  <c r="AF8" i="22"/>
  <c r="AF9" i="22" s="1"/>
  <c r="Z22" i="22" s="1"/>
  <c r="Y12" i="22"/>
  <c r="Y4" i="22"/>
  <c r="Z9" i="22"/>
  <c r="AF3" i="22"/>
  <c r="AF4" i="22" s="1"/>
  <c r="Y15" i="22"/>
  <c r="AA15" i="22"/>
  <c r="Z15" i="22"/>
  <c r="Z27" i="22"/>
  <c r="AA16" i="22"/>
  <c r="Z16" i="22"/>
  <c r="Y16" i="22"/>
  <c r="AA14" i="22"/>
  <c r="Z14" i="22"/>
  <c r="Y14" i="22"/>
  <c r="AH3" i="22"/>
  <c r="AB9" i="22"/>
  <c r="AA15" i="21"/>
  <c r="Z15" i="21"/>
  <c r="Y15" i="21"/>
  <c r="Z27" i="21"/>
  <c r="AA16" i="21"/>
  <c r="Z16" i="21"/>
  <c r="Y16" i="21"/>
  <c r="Z9" i="21"/>
  <c r="AF3" i="21"/>
  <c r="AF4" i="21" s="1"/>
  <c r="AI3" i="21"/>
  <c r="AI4" i="21" s="1"/>
  <c r="AC9" i="21"/>
  <c r="AA12" i="21"/>
  <c r="AB4" i="21"/>
  <c r="AG9" i="21"/>
  <c r="AB20" i="21" s="1"/>
  <c r="AF8" i="21"/>
  <c r="AF9" i="21" s="1"/>
  <c r="Z22" i="21" s="1"/>
  <c r="AB9" i="21"/>
  <c r="AH3" i="21"/>
  <c r="AE3" i="21"/>
  <c r="Y9" i="21"/>
  <c r="AA14" i="21"/>
  <c r="Z14" i="21"/>
  <c r="Y14" i="21"/>
  <c r="Y12" i="21"/>
  <c r="Y4" i="21"/>
  <c r="AF20" i="21"/>
  <c r="AF12" i="21"/>
  <c r="Z19" i="20"/>
  <c r="Y12" i="20"/>
  <c r="Y4" i="20"/>
  <c r="AA15" i="20"/>
  <c r="Z15" i="20"/>
  <c r="Y15" i="20"/>
  <c r="Y16" i="20"/>
  <c r="Z14" i="20"/>
  <c r="Z16" i="20"/>
  <c r="AA16" i="20"/>
  <c r="AH3" i="20"/>
  <c r="AB9" i="20"/>
  <c r="Y9" i="20"/>
  <c r="AE3" i="20"/>
  <c r="AA14" i="20"/>
  <c r="AF12" i="20"/>
  <c r="AH23" i="20" s="1"/>
  <c r="AB4" i="20"/>
  <c r="AA12" i="20"/>
  <c r="AG9" i="20"/>
  <c r="AB20" i="20" s="1"/>
  <c r="AF8" i="20"/>
  <c r="AF9" i="20" s="1"/>
  <c r="Z22" i="20" s="1"/>
  <c r="AI3" i="20"/>
  <c r="AI4" i="20" s="1"/>
  <c r="AC9" i="20"/>
  <c r="Z9" i="20"/>
  <c r="AF3" i="20"/>
  <c r="AF4" i="20" s="1"/>
  <c r="Y9" i="19"/>
  <c r="AE3" i="19"/>
  <c r="AH3" i="19"/>
  <c r="AB9" i="19"/>
  <c r="Z16" i="19"/>
  <c r="AA16" i="19"/>
  <c r="AB4" i="19"/>
  <c r="AA12" i="19"/>
  <c r="Z27" i="19"/>
  <c r="AI3" i="19"/>
  <c r="AI4" i="19" s="1"/>
  <c r="AC9" i="19"/>
  <c r="Z9" i="19"/>
  <c r="AF3" i="19"/>
  <c r="AF4" i="19" s="1"/>
  <c r="Y14" i="19"/>
  <c r="AF12" i="19"/>
  <c r="Z14" i="19"/>
  <c r="AA15" i="19"/>
  <c r="Z15" i="19"/>
  <c r="Y15" i="19"/>
  <c r="Y12" i="19"/>
  <c r="Y4" i="19"/>
  <c r="AF8" i="19"/>
  <c r="AF9" i="19" s="1"/>
  <c r="Z22" i="19" s="1"/>
  <c r="AH23" i="18"/>
  <c r="Z19" i="18"/>
  <c r="Y14" i="18"/>
  <c r="Z14" i="18"/>
  <c r="AA14" i="18"/>
  <c r="Z9" i="18"/>
  <c r="AF3" i="18"/>
  <c r="AF4" i="18" s="1"/>
  <c r="AI3" i="18"/>
  <c r="AI4" i="18" s="1"/>
  <c r="AC9" i="18"/>
  <c r="Y16" i="18"/>
  <c r="Z16" i="18"/>
  <c r="AG9" i="18"/>
  <c r="AB20" i="18" s="1"/>
  <c r="AF8" i="18"/>
  <c r="AF9" i="18" s="1"/>
  <c r="Z22" i="18" s="1"/>
  <c r="AA15" i="18"/>
  <c r="Z15" i="18"/>
  <c r="Y15" i="18"/>
  <c r="AA16" i="18"/>
  <c r="Y12" i="18"/>
  <c r="Y4" i="18"/>
  <c r="AB4" i="18"/>
  <c r="AA12" i="18"/>
  <c r="AH3" i="18"/>
  <c r="AB9" i="18"/>
  <c r="Y9" i="18"/>
  <c r="AE3" i="18"/>
  <c r="AI3" i="17"/>
  <c r="AI4" i="17" s="1"/>
  <c r="AC9" i="17"/>
  <c r="Y9" i="17"/>
  <c r="AE3" i="17"/>
  <c r="Z15" i="17"/>
  <c r="AA15" i="17"/>
  <c r="Y15" i="17"/>
  <c r="Z9" i="17"/>
  <c r="AF3" i="17"/>
  <c r="AF4" i="17" s="1"/>
  <c r="AF20" i="17"/>
  <c r="AF12" i="17"/>
  <c r="Z27" i="17"/>
  <c r="AA16" i="17"/>
  <c r="Z16" i="17"/>
  <c r="Y16" i="17"/>
  <c r="AH3" i="17"/>
  <c r="AB9" i="17"/>
  <c r="AA14" i="17"/>
  <c r="Z14" i="17"/>
  <c r="Y14" i="17"/>
  <c r="Y12" i="17"/>
  <c r="Y4" i="17"/>
  <c r="AG9" i="17"/>
  <c r="AB20" i="17" s="1"/>
  <c r="AF8" i="17"/>
  <c r="AF9" i="17" s="1"/>
  <c r="Z22" i="17" s="1"/>
  <c r="AB4" i="17"/>
  <c r="AA12" i="17"/>
  <c r="AA16" i="16"/>
  <c r="Y12" i="16"/>
  <c r="Y4" i="16"/>
  <c r="Z27" i="16"/>
  <c r="AH3" i="16"/>
  <c r="AB9" i="16"/>
  <c r="Y9" i="16"/>
  <c r="AE3" i="16"/>
  <c r="Z9" i="16"/>
  <c r="AF3" i="16"/>
  <c r="AF4" i="16" s="1"/>
  <c r="AF12" i="16"/>
  <c r="Y14" i="16"/>
  <c r="Z14" i="16"/>
  <c r="AA14" i="16"/>
  <c r="AI3" i="16"/>
  <c r="AI4" i="16" s="1"/>
  <c r="AC9" i="16"/>
  <c r="Y16" i="16"/>
  <c r="Z16" i="16"/>
  <c r="AF8" i="16"/>
  <c r="AF9" i="16" s="1"/>
  <c r="Z22" i="16" s="1"/>
  <c r="AA15" i="16"/>
  <c r="Z15" i="16"/>
  <c r="Y15" i="16"/>
  <c r="Y9" i="15"/>
  <c r="AE3" i="15"/>
  <c r="Y12" i="15"/>
  <c r="Y4" i="15"/>
  <c r="Z9" i="15"/>
  <c r="AF3" i="15"/>
  <c r="AF4" i="15" s="1"/>
  <c r="AA15" i="15"/>
  <c r="Z15" i="15"/>
  <c r="Y15" i="15"/>
  <c r="AF20" i="15"/>
  <c r="AF12" i="15"/>
  <c r="Z27" i="15"/>
  <c r="AA16" i="15"/>
  <c r="Z16" i="15"/>
  <c r="Y16" i="15"/>
  <c r="AH3" i="15"/>
  <c r="AB9" i="15"/>
  <c r="AA14" i="15"/>
  <c r="Z14" i="15"/>
  <c r="Y14" i="15"/>
  <c r="AG9" i="15"/>
  <c r="AB20" i="15" s="1"/>
  <c r="AF8" i="15"/>
  <c r="AF9" i="15" s="1"/>
  <c r="Z22" i="15" s="1"/>
  <c r="AB4" i="15"/>
  <c r="AA12" i="15"/>
  <c r="AI3" i="15"/>
  <c r="AI4" i="15" s="1"/>
  <c r="AC9" i="15"/>
  <c r="AI3" i="14"/>
  <c r="AI4" i="14" s="1"/>
  <c r="AC9" i="14"/>
  <c r="Y9" i="14"/>
  <c r="AE3" i="14"/>
  <c r="Y12" i="14"/>
  <c r="Y4" i="14"/>
  <c r="Z9" i="14"/>
  <c r="AF3" i="14"/>
  <c r="AF4" i="14" s="1"/>
  <c r="AA15" i="14"/>
  <c r="Z15" i="14"/>
  <c r="Y15" i="14"/>
  <c r="AF20" i="14"/>
  <c r="AF12" i="14"/>
  <c r="Z27" i="14"/>
  <c r="AA16" i="14"/>
  <c r="Z16" i="14"/>
  <c r="Y16" i="14"/>
  <c r="AH3" i="14"/>
  <c r="AB9" i="14"/>
  <c r="AA14" i="14"/>
  <c r="Z14" i="14"/>
  <c r="Y14" i="14"/>
  <c r="AG9" i="14"/>
  <c r="AB20" i="14" s="1"/>
  <c r="AF8" i="14"/>
  <c r="AF9" i="14" s="1"/>
  <c r="Z22" i="14" s="1"/>
  <c r="AB4" i="14"/>
  <c r="AA12" i="14"/>
  <c r="Z27" i="13"/>
  <c r="AG9" i="13"/>
  <c r="AB20" i="13" s="1"/>
  <c r="AF8" i="13"/>
  <c r="AF9" i="13" s="1"/>
  <c r="Z22" i="13" s="1"/>
  <c r="Y16" i="13"/>
  <c r="AH3" i="13"/>
  <c r="AB9" i="13"/>
  <c r="Z16" i="13"/>
  <c r="Y12" i="13"/>
  <c r="Y4" i="13"/>
  <c r="AB4" i="13"/>
  <c r="AA12" i="13"/>
  <c r="AA16" i="13"/>
  <c r="Z9" i="13"/>
  <c r="AF3" i="13"/>
  <c r="AF4" i="13" s="1"/>
  <c r="Y14" i="13"/>
  <c r="AI3" i="13"/>
  <c r="AI4" i="13" s="1"/>
  <c r="AC9" i="13"/>
  <c r="Z14" i="13"/>
  <c r="Y9" i="13"/>
  <c r="AE3" i="13"/>
  <c r="AF12" i="13"/>
  <c r="AA15" i="13"/>
  <c r="Z15" i="13"/>
  <c r="Y15" i="13"/>
  <c r="AH3" i="12"/>
  <c r="AB9" i="12"/>
  <c r="Y12" i="12"/>
  <c r="Y4" i="12"/>
  <c r="Z27" i="12"/>
  <c r="AA16" i="12"/>
  <c r="Z16" i="12"/>
  <c r="Y16" i="12"/>
  <c r="AG9" i="12"/>
  <c r="AB20" i="12" s="1"/>
  <c r="AF8" i="12"/>
  <c r="AF9" i="12" s="1"/>
  <c r="Z22" i="12" s="1"/>
  <c r="AF20" i="12"/>
  <c r="AF12" i="12"/>
  <c r="AI3" i="12"/>
  <c r="AI4" i="12" s="1"/>
  <c r="AC9" i="12"/>
  <c r="AA14" i="12"/>
  <c r="Z14" i="12"/>
  <c r="Y14" i="12"/>
  <c r="AA15" i="12"/>
  <c r="Z15" i="12"/>
  <c r="Y15" i="12"/>
  <c r="Y9" i="12"/>
  <c r="AE3" i="12"/>
  <c r="AB4" i="12"/>
  <c r="AA12" i="12"/>
  <c r="Z9" i="12"/>
  <c r="AF3" i="12"/>
  <c r="AF4" i="12" s="1"/>
  <c r="AG9" i="11"/>
  <c r="AB20" i="11" s="1"/>
  <c r="AF8" i="11"/>
  <c r="AF9" i="11" s="1"/>
  <c r="Z22" i="11" s="1"/>
  <c r="AI3" i="11"/>
  <c r="AI4" i="11" s="1"/>
  <c r="AC9" i="11"/>
  <c r="Y9" i="11"/>
  <c r="AE3" i="11"/>
  <c r="AA15" i="11"/>
  <c r="Z15" i="11"/>
  <c r="Y15" i="11"/>
  <c r="Z9" i="11"/>
  <c r="AF3" i="11"/>
  <c r="AF4" i="11" s="1"/>
  <c r="AH3" i="11"/>
  <c r="AB9" i="11"/>
  <c r="Z27" i="11"/>
  <c r="AA16" i="11"/>
  <c r="Z16" i="11"/>
  <c r="Y16" i="11"/>
  <c r="AA14" i="11"/>
  <c r="Z14" i="11"/>
  <c r="Y14" i="11"/>
  <c r="AH3" i="10"/>
  <c r="AB9" i="10"/>
  <c r="Z12" i="10"/>
  <c r="AE4" i="10"/>
  <c r="AI3" i="10"/>
  <c r="AI4" i="10" s="1"/>
  <c r="AC9" i="10"/>
  <c r="AA15" i="10"/>
  <c r="Z15" i="10"/>
  <c r="Y15" i="10"/>
  <c r="AH23" i="10"/>
  <c r="AD23" i="10"/>
  <c r="AB23" i="10"/>
  <c r="Z19" i="10"/>
  <c r="AA15" i="9"/>
  <c r="Z15" i="9"/>
  <c r="Y15" i="9"/>
  <c r="AH3" i="9"/>
  <c r="AB9" i="9"/>
  <c r="AF8" i="9"/>
  <c r="AF9" i="9" s="1"/>
  <c r="Z22" i="9" s="1"/>
  <c r="Z27" i="9"/>
  <c r="AA16" i="9"/>
  <c r="Z16" i="9"/>
  <c r="Y16" i="9"/>
  <c r="AI3" i="9"/>
  <c r="AI4" i="9" s="1"/>
  <c r="AC9" i="9"/>
  <c r="AA15" i="8"/>
  <c r="Z15" i="8"/>
  <c r="Y15" i="8"/>
  <c r="AF8" i="8"/>
  <c r="AF9" i="8" s="1"/>
  <c r="Z22" i="8" s="1"/>
  <c r="AH3" i="8"/>
  <c r="AB9" i="8"/>
  <c r="AI3" i="8"/>
  <c r="AI4" i="8" s="1"/>
  <c r="AC9" i="8"/>
  <c r="AH23" i="8"/>
  <c r="Z19" i="8"/>
  <c r="Z12" i="7"/>
  <c r="AE4" i="7"/>
  <c r="AI3" i="7"/>
  <c r="AI4" i="7" s="1"/>
  <c r="AC9" i="7"/>
  <c r="AA15" i="7"/>
  <c r="Z15" i="7"/>
  <c r="Y15" i="7"/>
  <c r="AH3" i="7"/>
  <c r="AB9" i="7"/>
  <c r="AH23" i="7"/>
  <c r="AD23" i="7"/>
  <c r="AB23" i="7"/>
  <c r="Z19" i="7"/>
  <c r="Z27" i="6"/>
  <c r="AA16" i="6"/>
  <c r="Z16" i="6"/>
  <c r="Y16" i="6"/>
  <c r="AI3" i="6"/>
  <c r="AI4" i="6" s="1"/>
  <c r="AC9" i="6"/>
  <c r="AA15" i="6"/>
  <c r="Z15" i="6"/>
  <c r="Y15" i="6"/>
  <c r="AH9" i="6"/>
  <c r="AC20" i="6" s="1"/>
  <c r="AF8" i="6"/>
  <c r="AF9" i="6" s="1"/>
  <c r="Z22" i="6" s="1"/>
  <c r="Z12" i="6"/>
  <c r="AE4" i="6"/>
  <c r="AH3" i="6"/>
  <c r="AB9" i="6"/>
  <c r="AG9" i="5"/>
  <c r="AB20" i="5" s="1"/>
  <c r="AF8" i="5"/>
  <c r="AF9" i="5" s="1"/>
  <c r="Z22" i="5" s="1"/>
  <c r="AI3" i="5"/>
  <c r="AI4" i="5" s="1"/>
  <c r="AC9" i="5"/>
  <c r="Y9" i="5"/>
  <c r="AE3" i="5"/>
  <c r="AA15" i="5"/>
  <c r="Z15" i="5"/>
  <c r="Y15" i="5"/>
  <c r="Z9" i="5"/>
  <c r="AF3" i="5"/>
  <c r="AF4" i="5" s="1"/>
  <c r="AH3" i="5"/>
  <c r="AB9" i="5"/>
  <c r="Z27" i="5"/>
  <c r="AA16" i="5"/>
  <c r="Z16" i="5"/>
  <c r="Y16" i="5"/>
  <c r="AA14" i="5"/>
  <c r="Z14" i="5"/>
  <c r="Y14" i="5"/>
  <c r="AG9" i="4"/>
  <c r="AB20" i="4" s="1"/>
  <c r="AF8" i="4"/>
  <c r="AF9" i="4" s="1"/>
  <c r="Z22" i="4" s="1"/>
  <c r="AB4" i="4"/>
  <c r="AA12" i="4"/>
  <c r="Y9" i="4"/>
  <c r="AE3" i="4"/>
  <c r="AI3" i="4"/>
  <c r="AI4" i="4" s="1"/>
  <c r="AC9" i="4"/>
  <c r="Y12" i="4"/>
  <c r="Y4" i="4"/>
  <c r="Z9" i="4"/>
  <c r="AF3" i="4"/>
  <c r="AF4" i="4" s="1"/>
  <c r="AA15" i="4"/>
  <c r="Z15" i="4"/>
  <c r="Y15" i="4"/>
  <c r="Z27" i="4"/>
  <c r="AA16" i="4"/>
  <c r="Z16" i="4"/>
  <c r="Y16" i="4"/>
  <c r="AA14" i="4"/>
  <c r="Z14" i="4"/>
  <c r="Y14" i="4"/>
  <c r="AH3" i="4"/>
  <c r="AB9" i="4"/>
  <c r="AH3" i="3"/>
  <c r="AB9" i="3"/>
  <c r="Z12" i="3"/>
  <c r="AE4" i="3"/>
  <c r="AF8" i="3"/>
  <c r="AF9" i="3" s="1"/>
  <c r="Z22" i="3" s="1"/>
  <c r="AI3" i="3"/>
  <c r="AI4" i="3" s="1"/>
  <c r="AC9" i="3"/>
  <c r="Z27" i="3"/>
  <c r="AA16" i="3"/>
  <c r="Z16" i="3"/>
  <c r="Y16" i="3"/>
  <c r="AA15" i="3"/>
  <c r="Z15" i="3"/>
  <c r="Y15" i="3"/>
  <c r="Y12" i="2"/>
  <c r="Y4" i="2"/>
  <c r="AH3" i="2"/>
  <c r="AB9" i="2"/>
  <c r="Y9" i="2"/>
  <c r="AE3" i="2"/>
  <c r="Z9" i="2"/>
  <c r="AF3" i="2"/>
  <c r="AF4" i="2" s="1"/>
  <c r="Y15" i="2"/>
  <c r="AA15" i="2"/>
  <c r="Z15" i="2"/>
  <c r="Z27" i="2"/>
  <c r="AA16" i="2"/>
  <c r="Z16" i="2"/>
  <c r="Y16" i="2"/>
  <c r="AA12" i="2"/>
  <c r="AB4" i="2"/>
  <c r="AI3" i="2"/>
  <c r="AI4" i="2" s="1"/>
  <c r="AC9" i="2"/>
  <c r="AA14" i="2"/>
  <c r="Z14" i="2"/>
  <c r="Y14" i="2"/>
  <c r="AF20" i="2"/>
  <c r="AF12" i="2"/>
  <c r="AG9" i="2"/>
  <c r="AB20" i="2" s="1"/>
  <c r="AF8" i="2"/>
  <c r="AF9" i="2" s="1"/>
  <c r="Z22" i="2" s="1"/>
  <c r="Z14" i="1"/>
  <c r="AB4" i="1"/>
  <c r="AA12" i="1"/>
  <c r="AH3" i="1"/>
  <c r="AB9" i="1"/>
  <c r="AA14" i="1"/>
  <c r="Y9" i="1"/>
  <c r="AE3" i="1"/>
  <c r="Z27" i="1"/>
  <c r="AA16" i="1"/>
  <c r="Z16" i="1"/>
  <c r="Y16" i="1"/>
  <c r="AG9" i="1"/>
  <c r="AB20" i="1" s="1"/>
  <c r="AF8" i="1"/>
  <c r="AF9" i="1" s="1"/>
  <c r="Z22" i="1" s="1"/>
  <c r="AI3" i="1"/>
  <c r="AI4" i="1" s="1"/>
  <c r="AC9" i="1"/>
  <c r="AF12" i="1"/>
  <c r="AA15" i="1"/>
  <c r="Z15" i="1"/>
  <c r="Y15" i="1"/>
  <c r="Y12" i="1"/>
  <c r="Y4" i="1"/>
  <c r="AF3" i="1"/>
  <c r="AF4" i="1" s="1"/>
  <c r="Z27" i="39"/>
  <c r="AA16" i="39"/>
  <c r="Z16" i="39"/>
  <c r="Y16" i="39"/>
  <c r="AF3" i="39"/>
  <c r="AF4" i="39" s="1"/>
  <c r="Z9" i="39"/>
  <c r="AA15" i="39"/>
  <c r="Z15" i="39"/>
  <c r="Y15" i="39"/>
  <c r="AH3" i="39"/>
  <c r="AB9" i="39"/>
  <c r="AF12" i="39"/>
  <c r="AG9" i="39"/>
  <c r="AB20" i="39" s="1"/>
  <c r="AF8" i="39"/>
  <c r="AF9" i="39" s="1"/>
  <c r="Z22" i="39" s="1"/>
  <c r="AI3" i="39"/>
  <c r="AI4" i="39" s="1"/>
  <c r="AC9" i="39"/>
  <c r="Y9" i="39"/>
  <c r="AE3" i="39"/>
  <c r="AH23" i="38" l="1"/>
  <c r="AD23" i="38"/>
  <c r="Z19" i="38"/>
  <c r="AB23" i="38"/>
  <c r="Z12" i="38"/>
  <c r="AE4" i="38"/>
  <c r="AB12" i="38"/>
  <c r="AH4" i="38"/>
  <c r="AB12" i="37"/>
  <c r="AE17" i="37" s="1"/>
  <c r="AH4" i="37"/>
  <c r="AH23" i="37"/>
  <c r="AD23" i="37"/>
  <c r="AB23" i="37"/>
  <c r="Z19" i="37"/>
  <c r="Z12" i="36"/>
  <c r="AD17" i="36" s="1"/>
  <c r="AE4" i="36"/>
  <c r="AH23" i="36"/>
  <c r="AD23" i="36"/>
  <c r="AB23" i="36"/>
  <c r="Z19" i="36"/>
  <c r="AB12" i="36"/>
  <c r="AH4" i="36"/>
  <c r="AH23" i="35"/>
  <c r="AD23" i="35"/>
  <c r="AB23" i="35"/>
  <c r="Z19" i="35"/>
  <c r="Z12" i="35"/>
  <c r="AE4" i="35"/>
  <c r="AB12" i="35"/>
  <c r="AE17" i="35" s="1"/>
  <c r="AH4" i="35"/>
  <c r="AH23" i="34"/>
  <c r="AD23" i="34"/>
  <c r="AB23" i="34"/>
  <c r="Z19" i="34"/>
  <c r="AB12" i="34"/>
  <c r="AH4" i="34"/>
  <c r="Z12" i="34"/>
  <c r="AE4" i="34"/>
  <c r="AH23" i="33"/>
  <c r="AD23" i="33"/>
  <c r="AB23" i="33"/>
  <c r="Z19" i="33"/>
  <c r="AB12" i="33"/>
  <c r="AH4" i="33"/>
  <c r="Z12" i="33"/>
  <c r="AD17" i="33" s="1"/>
  <c r="AE4" i="33"/>
  <c r="AH23" i="31"/>
  <c r="AD23" i="31"/>
  <c r="AB23" i="31"/>
  <c r="Z19" i="31"/>
  <c r="Z12" i="31"/>
  <c r="AE4" i="31"/>
  <c r="AB12" i="31"/>
  <c r="AE17" i="31" s="1"/>
  <c r="AH4" i="31"/>
  <c r="AB12" i="30"/>
  <c r="AH4" i="30"/>
  <c r="Z12" i="30"/>
  <c r="AE4" i="30"/>
  <c r="AH23" i="30"/>
  <c r="AD23" i="30"/>
  <c r="AB23" i="30"/>
  <c r="Z19" i="30"/>
  <c r="Z12" i="29"/>
  <c r="AE4" i="29"/>
  <c r="AB12" i="29"/>
  <c r="AH4" i="29"/>
  <c r="AH23" i="29"/>
  <c r="AD23" i="29"/>
  <c r="AB23" i="29"/>
  <c r="Z19" i="29"/>
  <c r="AD17" i="29"/>
  <c r="AH23" i="28"/>
  <c r="AD23" i="28"/>
  <c r="AB23" i="28"/>
  <c r="Z19" i="28"/>
  <c r="Z12" i="28"/>
  <c r="AE4" i="28"/>
  <c r="AB12" i="28"/>
  <c r="AE17" i="28" s="1"/>
  <c r="AH4" i="28"/>
  <c r="Z12" i="27"/>
  <c r="AE4" i="27"/>
  <c r="AB12" i="27"/>
  <c r="AE17" i="27" s="1"/>
  <c r="AH4" i="27"/>
  <c r="AD17" i="27"/>
  <c r="AH23" i="27"/>
  <c r="AD23" i="27"/>
  <c r="AB23" i="27"/>
  <c r="Z19" i="27"/>
  <c r="AH23" i="26"/>
  <c r="AD23" i="26"/>
  <c r="AB23" i="26"/>
  <c r="Z19" i="26"/>
  <c r="AB12" i="26"/>
  <c r="AH4" i="26"/>
  <c r="Z12" i="26"/>
  <c r="AE4" i="26"/>
  <c r="AB12" i="25"/>
  <c r="AE17" i="25" s="1"/>
  <c r="AH4" i="25"/>
  <c r="AH23" i="25"/>
  <c r="AD23" i="25"/>
  <c r="AB23" i="25"/>
  <c r="Z19" i="25"/>
  <c r="Z12" i="24"/>
  <c r="AD17" i="24" s="1"/>
  <c r="AE4" i="24"/>
  <c r="AB12" i="24"/>
  <c r="AH4" i="24"/>
  <c r="AH23" i="24"/>
  <c r="AB23" i="24"/>
  <c r="AD23" i="24"/>
  <c r="Z19" i="24"/>
  <c r="AH23" i="23"/>
  <c r="AD23" i="23"/>
  <c r="AB23" i="23"/>
  <c r="Z19" i="23"/>
  <c r="Z12" i="23"/>
  <c r="AE4" i="23"/>
  <c r="AB12" i="23"/>
  <c r="AH4" i="23"/>
  <c r="AB12" i="22"/>
  <c r="AH4" i="22"/>
  <c r="Z12" i="22"/>
  <c r="AE4" i="22"/>
  <c r="AH23" i="22"/>
  <c r="AD23" i="22"/>
  <c r="AB23" i="22"/>
  <c r="Z19" i="22"/>
  <c r="AH23" i="21"/>
  <c r="AD23" i="21"/>
  <c r="AB23" i="21"/>
  <c r="Z19" i="21"/>
  <c r="AB12" i="21"/>
  <c r="AH4" i="21"/>
  <c r="Z12" i="21"/>
  <c r="AD17" i="21" s="1"/>
  <c r="AE4" i="21"/>
  <c r="AB12" i="20"/>
  <c r="AD17" i="20" s="1"/>
  <c r="AH4" i="20"/>
  <c r="AH20" i="20"/>
  <c r="AD20" i="20"/>
  <c r="Z23" i="20"/>
  <c r="AB23" i="20"/>
  <c r="AD23" i="20"/>
  <c r="Z12" i="20"/>
  <c r="AE4" i="20"/>
  <c r="AB12" i="19"/>
  <c r="AH4" i="19"/>
  <c r="Z12" i="19"/>
  <c r="AD17" i="19" s="1"/>
  <c r="AE4" i="19"/>
  <c r="AH23" i="19"/>
  <c r="AD23" i="19"/>
  <c r="AB23" i="19"/>
  <c r="Z19" i="19"/>
  <c r="AB12" i="18"/>
  <c r="AH4" i="18"/>
  <c r="AH20" i="18"/>
  <c r="AD20" i="18"/>
  <c r="Z23" i="18"/>
  <c r="Z12" i="18"/>
  <c r="AE4" i="18"/>
  <c r="AB23" i="18"/>
  <c r="AD23" i="18"/>
  <c r="AB12" i="17"/>
  <c r="AE17" i="17" s="1"/>
  <c r="AH4" i="17"/>
  <c r="Z19" i="17"/>
  <c r="AH23" i="17"/>
  <c r="AD23" i="17"/>
  <c r="AB23" i="17"/>
  <c r="Z12" i="17"/>
  <c r="AE4" i="17"/>
  <c r="AH23" i="16"/>
  <c r="AD23" i="16"/>
  <c r="AB23" i="16"/>
  <c r="Z19" i="16"/>
  <c r="AB12" i="16"/>
  <c r="AH4" i="16"/>
  <c r="Z12" i="16"/>
  <c r="AE4" i="16"/>
  <c r="AB12" i="15"/>
  <c r="AH4" i="15"/>
  <c r="AH23" i="15"/>
  <c r="AD23" i="15"/>
  <c r="AB23" i="15"/>
  <c r="Z19" i="15"/>
  <c r="Z12" i="15"/>
  <c r="AE4" i="15"/>
  <c r="AH23" i="14"/>
  <c r="AD23" i="14"/>
  <c r="AB23" i="14"/>
  <c r="Z19" i="14"/>
  <c r="Z12" i="14"/>
  <c r="AD17" i="14" s="1"/>
  <c r="AE4" i="14"/>
  <c r="AB12" i="14"/>
  <c r="AH4" i="14"/>
  <c r="AB12" i="13"/>
  <c r="AH4" i="13"/>
  <c r="Z12" i="13"/>
  <c r="AE4" i="13"/>
  <c r="AD17" i="13"/>
  <c r="AH23" i="13"/>
  <c r="AD23" i="13"/>
  <c r="AB23" i="13"/>
  <c r="Z19" i="13"/>
  <c r="Z12" i="12"/>
  <c r="AE4" i="12"/>
  <c r="AH23" i="12"/>
  <c r="AB23" i="12"/>
  <c r="Z19" i="12"/>
  <c r="AD23" i="12"/>
  <c r="AB12" i="12"/>
  <c r="AE17" i="12" s="1"/>
  <c r="AH4" i="12"/>
  <c r="AH23" i="11"/>
  <c r="AD23" i="11"/>
  <c r="AB23" i="11"/>
  <c r="Z19" i="11"/>
  <c r="Z12" i="11"/>
  <c r="AE4" i="11"/>
  <c r="AB12" i="11"/>
  <c r="AE17" i="11" s="1"/>
  <c r="AH4" i="11"/>
  <c r="AH20" i="10"/>
  <c r="AD20" i="10"/>
  <c r="Z23" i="10"/>
  <c r="AB12" i="10"/>
  <c r="AE17" i="10" s="1"/>
  <c r="AH4" i="10"/>
  <c r="AH23" i="9"/>
  <c r="AD23" i="9"/>
  <c r="AB23" i="9"/>
  <c r="Z19" i="9"/>
  <c r="AB12" i="9"/>
  <c r="AH4" i="9"/>
  <c r="AB12" i="8"/>
  <c r="AH4" i="8"/>
  <c r="AH20" i="8"/>
  <c r="AD20" i="8"/>
  <c r="Z23" i="8"/>
  <c r="AB23" i="8"/>
  <c r="AD23" i="8"/>
  <c r="AB12" i="7"/>
  <c r="AE17" i="7" s="1"/>
  <c r="AH4" i="7"/>
  <c r="AH20" i="7"/>
  <c r="AD20" i="7"/>
  <c r="Z23" i="7"/>
  <c r="AB12" i="6"/>
  <c r="AH4" i="6"/>
  <c r="AH23" i="6"/>
  <c r="AD23" i="6"/>
  <c r="AB23" i="6"/>
  <c r="Z19" i="6"/>
  <c r="AH23" i="5"/>
  <c r="AD23" i="5"/>
  <c r="AB23" i="5"/>
  <c r="Z19" i="5"/>
  <c r="Z12" i="5"/>
  <c r="AE4" i="5"/>
  <c r="AB12" i="5"/>
  <c r="AE17" i="5" s="1"/>
  <c r="AH4" i="5"/>
  <c r="AH23" i="4"/>
  <c r="AD23" i="4"/>
  <c r="AB23" i="4"/>
  <c r="Z19" i="4"/>
  <c r="AB12" i="4"/>
  <c r="AH4" i="4"/>
  <c r="Z12" i="4"/>
  <c r="AE4" i="4"/>
  <c r="AH23" i="3"/>
  <c r="AD23" i="3"/>
  <c r="AB23" i="3"/>
  <c r="Z19" i="3"/>
  <c r="AB12" i="3"/>
  <c r="AE17" i="3" s="1"/>
  <c r="AH4" i="3"/>
  <c r="Z12" i="2"/>
  <c r="AE4" i="2"/>
  <c r="AH23" i="2"/>
  <c r="AD23" i="2"/>
  <c r="AB23" i="2"/>
  <c r="Z19" i="2"/>
  <c r="AB12" i="2"/>
  <c r="AH4" i="2"/>
  <c r="Z12" i="1"/>
  <c r="AE4" i="1"/>
  <c r="AB12" i="1"/>
  <c r="AE17" i="1" s="1"/>
  <c r="AH4" i="1"/>
  <c r="AH23" i="1"/>
  <c r="AD23" i="1"/>
  <c r="AB23" i="1"/>
  <c r="Z19" i="1"/>
  <c r="Z12" i="39"/>
  <c r="AE4" i="39"/>
  <c r="AB12" i="39"/>
  <c r="AE17" i="39" s="1"/>
  <c r="AH4" i="39"/>
  <c r="AD23" i="39"/>
  <c r="AB23" i="39"/>
  <c r="Z19" i="39"/>
  <c r="AH23" i="39"/>
  <c r="AE17" i="38" l="1"/>
  <c r="AE17" i="36"/>
  <c r="AD17" i="31"/>
  <c r="AD17" i="30"/>
  <c r="AE17" i="29"/>
  <c r="AD17" i="28"/>
  <c r="AD17" i="22"/>
  <c r="AE17" i="20"/>
  <c r="AD17" i="17"/>
  <c r="AD17" i="7"/>
  <c r="AD17" i="4"/>
  <c r="AD17" i="2"/>
  <c r="AD17" i="15"/>
  <c r="AD17" i="26"/>
  <c r="AE17" i="26"/>
  <c r="AE17" i="24"/>
  <c r="AD17" i="23"/>
  <c r="AE17" i="21"/>
  <c r="AD17" i="35"/>
  <c r="AE17" i="34"/>
  <c r="AE17" i="33"/>
  <c r="AE17" i="19"/>
  <c r="AE17" i="18"/>
  <c r="AE17" i="16"/>
  <c r="AE17" i="15"/>
  <c r="AE17" i="14"/>
  <c r="AE17" i="13"/>
  <c r="AD17" i="12"/>
  <c r="AD17" i="5"/>
  <c r="AE17" i="4"/>
  <c r="AE17" i="2"/>
  <c r="AD17" i="38"/>
  <c r="AH20" i="38"/>
  <c r="AD20" i="38"/>
  <c r="Z23" i="38"/>
  <c r="AH20" i="37"/>
  <c r="AD20" i="37"/>
  <c r="Z23" i="37"/>
  <c r="AD17" i="37"/>
  <c r="AH20" i="36"/>
  <c r="AD20" i="36"/>
  <c r="Z23" i="36"/>
  <c r="AH20" i="35"/>
  <c r="AD20" i="35"/>
  <c r="Z23" i="35"/>
  <c r="AD17" i="34"/>
  <c r="AH20" i="34"/>
  <c r="AD20" i="34"/>
  <c r="Z23" i="34"/>
  <c r="AH20" i="33"/>
  <c r="AD20" i="33"/>
  <c r="Z23" i="33"/>
  <c r="AH20" i="31"/>
  <c r="AD20" i="31"/>
  <c r="Z23" i="31"/>
  <c r="AE17" i="30"/>
  <c r="AH20" i="30"/>
  <c r="AD20" i="30"/>
  <c r="Z23" i="30"/>
  <c r="AH20" i="29"/>
  <c r="AD20" i="29"/>
  <c r="Z23" i="29"/>
  <c r="AH20" i="28"/>
  <c r="AD20" i="28"/>
  <c r="Z23" i="28"/>
  <c r="AH20" i="27"/>
  <c r="AD20" i="27"/>
  <c r="Z23" i="27"/>
  <c r="AH20" i="26"/>
  <c r="AD20" i="26"/>
  <c r="Z23" i="26"/>
  <c r="AH20" i="25"/>
  <c r="AD20" i="25"/>
  <c r="Z23" i="25"/>
  <c r="AD17" i="25"/>
  <c r="AH20" i="24"/>
  <c r="AD20" i="24"/>
  <c r="Z23" i="24"/>
  <c r="AE17" i="23"/>
  <c r="AH20" i="23"/>
  <c r="AD20" i="23"/>
  <c r="Z23" i="23"/>
  <c r="AH20" i="22"/>
  <c r="AD20" i="22"/>
  <c r="Z23" i="22"/>
  <c r="AE17" i="22"/>
  <c r="AH20" i="21"/>
  <c r="AD20" i="21"/>
  <c r="Z23" i="21"/>
  <c r="AH20" i="19"/>
  <c r="AD20" i="19"/>
  <c r="Z23" i="19"/>
  <c r="AD17" i="18"/>
  <c r="AH20" i="17"/>
  <c r="AD20" i="17"/>
  <c r="Z23" i="17"/>
  <c r="AD17" i="16"/>
  <c r="AH20" i="16"/>
  <c r="AD20" i="16"/>
  <c r="Z23" i="16"/>
  <c r="AH20" i="15"/>
  <c r="AD20" i="15"/>
  <c r="Z23" i="15"/>
  <c r="AH20" i="14"/>
  <c r="AD20" i="14"/>
  <c r="Z23" i="14"/>
  <c r="AH20" i="13"/>
  <c r="AD20" i="13"/>
  <c r="Z23" i="13"/>
  <c r="AH20" i="12"/>
  <c r="AD20" i="12"/>
  <c r="Z23" i="12"/>
  <c r="AD17" i="11"/>
  <c r="AH20" i="11"/>
  <c r="AD20" i="11"/>
  <c r="Z23" i="11"/>
  <c r="AD17" i="10"/>
  <c r="AD17" i="9"/>
  <c r="AE17" i="9"/>
  <c r="AH20" i="9"/>
  <c r="AD20" i="9"/>
  <c r="Z23" i="9"/>
  <c r="AE17" i="8"/>
  <c r="AD17" i="8"/>
  <c r="AH20" i="6"/>
  <c r="AD20" i="6"/>
  <c r="Z23" i="6"/>
  <c r="AE17" i="6"/>
  <c r="AD17" i="6"/>
  <c r="AH20" i="5"/>
  <c r="AD20" i="5"/>
  <c r="Z23" i="5"/>
  <c r="AH20" i="4"/>
  <c r="AD20" i="4"/>
  <c r="Z23" i="4"/>
  <c r="AH20" i="3"/>
  <c r="AD20" i="3"/>
  <c r="Z23" i="3"/>
  <c r="AD17" i="3"/>
  <c r="AH20" i="2"/>
  <c r="AD20" i="2"/>
  <c r="Z23" i="2"/>
  <c r="AD17" i="1"/>
  <c r="AH20" i="1"/>
  <c r="AD20" i="1"/>
  <c r="Z23" i="1"/>
  <c r="AD20" i="39"/>
  <c r="Z23" i="39"/>
  <c r="AH20" i="39"/>
  <c r="AD17" i="39"/>
</calcChain>
</file>

<file path=xl/sharedStrings.xml><?xml version="1.0" encoding="utf-8"?>
<sst xmlns="http://schemas.openxmlformats.org/spreadsheetml/2006/main" count="44558" uniqueCount="9568">
  <si>
    <t>s</t>
  </si>
  <si>
    <t>µm</t>
  </si>
  <si>
    <t>µm/s</t>
  </si>
  <si>
    <t>Event/min</t>
  </si>
  <si>
    <t>%</t>
  </si>
  <si>
    <t>Growth rate</t>
  </si>
  <si>
    <t>Shrink rate</t>
  </si>
  <si>
    <t>Catastrophe</t>
  </si>
  <si>
    <t>Rescue</t>
  </si>
  <si>
    <t>angle raw</t>
  </si>
  <si>
    <t>length raw</t>
  </si>
  <si>
    <t>angle pol</t>
  </si>
  <si>
    <t>angle depol</t>
  </si>
  <si>
    <t>angle pause</t>
  </si>
  <si>
    <t>length pol</t>
  </si>
  <si>
    <t>length depol</t>
  </si>
  <si>
    <t>length pause</t>
  </si>
  <si>
    <t>N of Cata</t>
  </si>
  <si>
    <t>N of rescue</t>
  </si>
  <si>
    <t>G rate</t>
  </si>
  <si>
    <t>G duration</t>
  </si>
  <si>
    <t>G distance</t>
  </si>
  <si>
    <t>S rate</t>
  </si>
  <si>
    <t>S duration</t>
  </si>
  <si>
    <t>S distance</t>
  </si>
  <si>
    <t>Pause dur.</t>
  </si>
  <si>
    <t>Time G+S</t>
  </si>
  <si>
    <t>Freq Cata</t>
  </si>
  <si>
    <t>Freq Rescue</t>
  </si>
  <si>
    <t>% in pause</t>
  </si>
  <si>
    <t>mean</t>
  </si>
  <si>
    <t>SD</t>
  </si>
  <si>
    <t>N</t>
  </si>
  <si>
    <t xml:space="preserve">mean </t>
  </si>
  <si>
    <t xml:space="preserve">N </t>
  </si>
  <si>
    <t>-77.255</t>
  </si>
  <si>
    <t>258.366</t>
  </si>
  <si>
    <t>second</t>
  </si>
  <si>
    <t>-170.218</t>
  </si>
  <si>
    <t>58.856</t>
  </si>
  <si>
    <t>minute</t>
  </si>
  <si>
    <t>0.000</t>
  </si>
  <si>
    <t>-84.963</t>
  </si>
  <si>
    <t>148.072</t>
  </si>
  <si>
    <t>Growth duration</t>
  </si>
  <si>
    <t xml:space="preserve">Shrink duration </t>
  </si>
  <si>
    <t>-163.811</t>
  </si>
  <si>
    <t>16.140</t>
  </si>
  <si>
    <t>TOTAL G+S</t>
  </si>
  <si>
    <t>G dur</t>
  </si>
  <si>
    <t>S dur.</t>
  </si>
  <si>
    <t>sec</t>
  </si>
  <si>
    <t>-74.407</t>
  </si>
  <si>
    <t>44.643</t>
  </si>
  <si>
    <t>min</t>
  </si>
  <si>
    <t>-173.290</t>
  </si>
  <si>
    <t>17.117</t>
  </si>
  <si>
    <t>G</t>
  </si>
  <si>
    <t>C</t>
  </si>
  <si>
    <t>S</t>
  </si>
  <si>
    <t>R</t>
  </si>
  <si>
    <t>TOTAL L G+S</t>
  </si>
  <si>
    <t>G length</t>
  </si>
  <si>
    <t>S length</t>
  </si>
  <si>
    <t>-70.787</t>
  </si>
  <si>
    <t>69.893</t>
  </si>
  <si>
    <t>-165.964</t>
  </si>
  <si>
    <t>24.739</t>
  </si>
  <si>
    <t>AVG Cata</t>
  </si>
  <si>
    <t>-78.354</t>
  </si>
  <si>
    <t>133.754</t>
  </si>
  <si>
    <t>AVG Rescue</t>
  </si>
  <si>
    <t>-173.418</t>
  </si>
  <si>
    <t>26.173</t>
  </si>
  <si>
    <t>AVG %pause</t>
  </si>
  <si>
    <t>&lt;L&gt;</t>
  </si>
  <si>
    <t>J</t>
  </si>
  <si>
    <t>-70.769</t>
  </si>
  <si>
    <t>45.541</t>
  </si>
  <si>
    <t>Total pause duration</t>
  </si>
  <si>
    <t>EVENTs</t>
  </si>
  <si>
    <t>-171.027</t>
  </si>
  <si>
    <t>19.235</t>
  </si>
  <si>
    <t>number of pause</t>
  </si>
  <si>
    <t>Cat/min</t>
  </si>
  <si>
    <t>Rescue/min</t>
  </si>
  <si>
    <t>Pause/min</t>
  </si>
  <si>
    <t>Cat/µm</t>
  </si>
  <si>
    <t>Rescue/µm</t>
  </si>
  <si>
    <t>Pause/µm</t>
  </si>
  <si>
    <t>-69.444</t>
  </si>
  <si>
    <t>42.720</t>
  </si>
  <si>
    <t>-167.005</t>
  </si>
  <si>
    <t>13.342</t>
  </si>
  <si>
    <t>pause dur./GS duration</t>
  </si>
  <si>
    <t>min/min</t>
  </si>
  <si>
    <t>N pause / GS duration</t>
  </si>
  <si>
    <t>event/min</t>
  </si>
  <si>
    <t>by count</t>
  </si>
  <si>
    <t>-71.917</t>
  </si>
  <si>
    <t>51.546</t>
  </si>
  <si>
    <t>Counting</t>
  </si>
  <si>
    <t>Pause</t>
  </si>
  <si>
    <t>N of kymos</t>
  </si>
  <si>
    <t>Frames ?</t>
  </si>
  <si>
    <t>-77.407</t>
  </si>
  <si>
    <t>192.634</t>
  </si>
  <si>
    <t>-170.134</t>
  </si>
  <si>
    <t>46.690</t>
  </si>
  <si>
    <t>-76.494</t>
  </si>
  <si>
    <t>209.802</t>
  </si>
  <si>
    <t>-170.870</t>
  </si>
  <si>
    <t>56.719</t>
  </si>
  <si>
    <t>-90.000</t>
  </si>
  <si>
    <t>16.000</t>
  </si>
  <si>
    <t>-77.612</t>
  </si>
  <si>
    <t>177.124</t>
  </si>
  <si>
    <t>-173.211</t>
  </si>
  <si>
    <t>42.297</t>
  </si>
  <si>
    <t>-73.233</t>
  </si>
  <si>
    <t>162.926</t>
  </si>
  <si>
    <t>-168.690</t>
  </si>
  <si>
    <t>50.990</t>
  </si>
  <si>
    <t>-78.970</t>
  </si>
  <si>
    <t>120.221</t>
  </si>
  <si>
    <t>-174.094</t>
  </si>
  <si>
    <t>29.155</t>
  </si>
  <si>
    <t>-80.811</t>
  </si>
  <si>
    <t>137.768</t>
  </si>
  <si>
    <t>-166.430</t>
  </si>
  <si>
    <t>29.833</t>
  </si>
  <si>
    <t>-79.160</t>
  </si>
  <si>
    <t>47.854</t>
  </si>
  <si>
    <t>-172.875</t>
  </si>
  <si>
    <t>32.249</t>
  </si>
  <si>
    <t>-70.346</t>
  </si>
  <si>
    <t>44.598</t>
  </si>
  <si>
    <t>-174.560</t>
  </si>
  <si>
    <t>21.095</t>
  </si>
  <si>
    <t>-72.474</t>
  </si>
  <si>
    <t>39.850</t>
  </si>
  <si>
    <t>-176.634</t>
  </si>
  <si>
    <t>17.029</t>
  </si>
  <si>
    <t>-76.866</t>
  </si>
  <si>
    <t>30.806</t>
  </si>
  <si>
    <t>7.125</t>
  </si>
  <si>
    <t>16.125</t>
  </si>
  <si>
    <t>-76.908</t>
  </si>
  <si>
    <t>44.147</t>
  </si>
  <si>
    <t>-168.111</t>
  </si>
  <si>
    <t>19.416</t>
  </si>
  <si>
    <t>-75.593</t>
  </si>
  <si>
    <t>112.539</t>
  </si>
  <si>
    <t>-168.232</t>
  </si>
  <si>
    <t>49.031</t>
  </si>
  <si>
    <t>-75.964</t>
  </si>
  <si>
    <t>86.585</t>
  </si>
  <si>
    <t>-173.660</t>
  </si>
  <si>
    <t>27.166</t>
  </si>
  <si>
    <t>-71.707</t>
  </si>
  <si>
    <t>127.440</t>
  </si>
  <si>
    <t>-169.160</t>
  </si>
  <si>
    <t>-75.793</t>
  </si>
  <si>
    <t>81.492</t>
  </si>
  <si>
    <t>-171.529</t>
  </si>
  <si>
    <t>23.759</t>
  </si>
  <si>
    <t>-76.608</t>
  </si>
  <si>
    <t>86.348</t>
  </si>
  <si>
    <t>-170.272</t>
  </si>
  <si>
    <t>35.511</t>
  </si>
  <si>
    <t>-77.005</t>
  </si>
  <si>
    <t>80.050</t>
  </si>
  <si>
    <t>-169.046</t>
  </si>
  <si>
    <t>31.575</t>
  </si>
  <si>
    <t>-76.464</t>
  </si>
  <si>
    <t>111.086</t>
  </si>
  <si>
    <t>-167.661</t>
  </si>
  <si>
    <t>32.757</t>
  </si>
  <si>
    <t>-74.018</t>
  </si>
  <si>
    <t>214.283</t>
  </si>
  <si>
    <t>-171.724</t>
  </si>
  <si>
    <t>55.579</t>
  </si>
  <si>
    <t>-77.784</t>
  </si>
  <si>
    <t>99.247</t>
  </si>
  <si>
    <t>-175.601</t>
  </si>
  <si>
    <t>26.077</t>
  </si>
  <si>
    <t>21.587</t>
  </si>
  <si>
    <t>-167.471</t>
  </si>
  <si>
    <t>9.220</t>
  </si>
  <si>
    <t>-74.055</t>
  </si>
  <si>
    <t>36.401</t>
  </si>
  <si>
    <t>-171.384</t>
  </si>
  <si>
    <t>33.377</t>
  </si>
  <si>
    <t>-74.578</t>
  </si>
  <si>
    <t>60.166</t>
  </si>
  <si>
    <t>-167.735</t>
  </si>
  <si>
    <t>23.537</t>
  </si>
  <si>
    <t>-79.531</t>
  </si>
  <si>
    <t>93.557</t>
  </si>
  <si>
    <t>-71.565</t>
  </si>
  <si>
    <t>88.544</t>
  </si>
  <si>
    <t>34.234</t>
  </si>
  <si>
    <t>-75.851</t>
  </si>
  <si>
    <t>245.447</t>
  </si>
  <si>
    <t>-171.119</t>
  </si>
  <si>
    <t>64.777</t>
  </si>
  <si>
    <t>-78.930</t>
  </si>
  <si>
    <t>46.872</t>
  </si>
  <si>
    <t>-173.991</t>
  </si>
  <si>
    <t>19.105</t>
  </si>
  <si>
    <t>-74.258</t>
  </si>
  <si>
    <t>154.806</t>
  </si>
  <si>
    <t>47.518</t>
  </si>
  <si>
    <t>-73.540</t>
  </si>
  <si>
    <t>45.880</t>
  </si>
  <si>
    <t>-74.939</t>
  </si>
  <si>
    <t>284.782</t>
  </si>
  <si>
    <t>-175.101</t>
  </si>
  <si>
    <t>70.257</t>
  </si>
  <si>
    <t>-78.755</t>
  </si>
  <si>
    <t>174.347</t>
  </si>
  <si>
    <t>-74.338</t>
  </si>
  <si>
    <t>111.126</t>
  </si>
  <si>
    <t>-170.538</t>
  </si>
  <si>
    <t>30.414</t>
  </si>
  <si>
    <t>-76.264</t>
  </si>
  <si>
    <t>92.650</t>
  </si>
  <si>
    <t>-172.235</t>
  </si>
  <si>
    <t>22.204</t>
  </si>
  <si>
    <t>-77.125</t>
  </si>
  <si>
    <t>71.805</t>
  </si>
  <si>
    <t>-176.987</t>
  </si>
  <si>
    <t>19.026</t>
  </si>
  <si>
    <t>-76.732</t>
  </si>
  <si>
    <t>235.281</t>
  </si>
  <si>
    <t>-168.906</t>
  </si>
  <si>
    <t>51.971</t>
  </si>
  <si>
    <t>-72.646</t>
  </si>
  <si>
    <t>67.052</t>
  </si>
  <si>
    <t>-75.107</t>
  </si>
  <si>
    <t>97.268</t>
  </si>
  <si>
    <t>24.331</t>
  </si>
  <si>
    <t>93.744</t>
  </si>
  <si>
    <t>-73.496</t>
  </si>
  <si>
    <t>28.160</t>
  </si>
  <si>
    <t>23.345</t>
  </si>
  <si>
    <t>-77.062</t>
  </si>
  <si>
    <t>151.855</t>
  </si>
  <si>
    <t>36.497</t>
  </si>
  <si>
    <t>-74.358</t>
  </si>
  <si>
    <t>103.846</t>
  </si>
  <si>
    <t>-172.648</t>
  </si>
  <si>
    <t>31.257</t>
  </si>
  <si>
    <t>-75.225</t>
  </si>
  <si>
    <t>188.223</t>
  </si>
  <si>
    <t>-173.157</t>
  </si>
  <si>
    <t>50.359</t>
  </si>
  <si>
    <t>-77.293</t>
  </si>
  <si>
    <t>104.561</t>
  </si>
  <si>
    <t>-79.509</t>
  </si>
  <si>
    <t>82.377</t>
  </si>
  <si>
    <t>-171.870</t>
  </si>
  <si>
    <t>21.213</t>
  </si>
  <si>
    <t>-80.018</t>
  </si>
  <si>
    <t>126.921</t>
  </si>
  <si>
    <t>-174.806</t>
  </si>
  <si>
    <t>22.091</t>
  </si>
  <si>
    <t>-78.465</t>
  </si>
  <si>
    <t>150.030</t>
  </si>
  <si>
    <t>-169.695</t>
  </si>
  <si>
    <t>33.541</t>
  </si>
  <si>
    <t>-78.381</t>
  </si>
  <si>
    <t>109.238</t>
  </si>
  <si>
    <t>-78.374</t>
  </si>
  <si>
    <t>106.689</t>
  </si>
  <si>
    <t>-171.995</t>
  </si>
  <si>
    <t>32.315</t>
  </si>
  <si>
    <t>-77.093</t>
  </si>
  <si>
    <t>98.489</t>
  </si>
  <si>
    <t>-174.289</t>
  </si>
  <si>
    <t>30.150</t>
  </si>
  <si>
    <t>-77.067</t>
  </si>
  <si>
    <t>138.514</t>
  </si>
  <si>
    <t>-172.504</t>
  </si>
  <si>
    <t>38.328</t>
  </si>
  <si>
    <t>11.000</t>
  </si>
  <si>
    <t>-76.759</t>
  </si>
  <si>
    <t>69.857</t>
  </si>
  <si>
    <t>-171.674</t>
  </si>
  <si>
    <t>41.437</t>
  </si>
  <si>
    <t>-74.644</t>
  </si>
  <si>
    <t>200.145</t>
  </si>
  <si>
    <t>54.745</t>
  </si>
  <si>
    <t>4.000</t>
  </si>
  <si>
    <t>-77.550</t>
  </si>
  <si>
    <t>78.854</t>
  </si>
  <si>
    <t>-74.745</t>
  </si>
  <si>
    <t>22.804</t>
  </si>
  <si>
    <t>-73.909</t>
  </si>
  <si>
    <t>54.120</t>
  </si>
  <si>
    <t>25.179</t>
  </si>
  <si>
    <t>-81.536</t>
  </si>
  <si>
    <t>169.850</t>
  </si>
  <si>
    <t>-172.405</t>
  </si>
  <si>
    <t>30.265</t>
  </si>
  <si>
    <t>-75.432</t>
  </si>
  <si>
    <t>182.880</t>
  </si>
  <si>
    <t>-75.414</t>
  </si>
  <si>
    <t>277.959</t>
  </si>
  <si>
    <t>-72.350</t>
  </si>
  <si>
    <t>23.087</t>
  </si>
  <si>
    <t>-172.147</t>
  </si>
  <si>
    <t>29.275</t>
  </si>
  <si>
    <t>-75.050</t>
  </si>
  <si>
    <t>197.692</t>
  </si>
  <si>
    <t>-167.905</t>
  </si>
  <si>
    <t>57.271</t>
  </si>
  <si>
    <t>-77.196</t>
  </si>
  <si>
    <t>180.488</t>
  </si>
  <si>
    <t>-170.690</t>
  </si>
  <si>
    <t>61.814</t>
  </si>
  <si>
    <t>-77.764</t>
  </si>
  <si>
    <t>84.929</t>
  </si>
  <si>
    <t>-175.764</t>
  </si>
  <si>
    <t>27.074</t>
  </si>
  <si>
    <t>-77.905</t>
  </si>
  <si>
    <t>28.636</t>
  </si>
  <si>
    <t>-173.089</t>
  </si>
  <si>
    <t>33.242</t>
  </si>
  <si>
    <t>-63.435</t>
  </si>
  <si>
    <t>22.361</t>
  </si>
  <si>
    <t>-171.469</t>
  </si>
  <si>
    <t>20.224</t>
  </si>
  <si>
    <t>-76.214</t>
  </si>
  <si>
    <t>222.407</t>
  </si>
  <si>
    <t>56.569</t>
  </si>
  <si>
    <t>-75.579</t>
  </si>
  <si>
    <t>72.277</t>
  </si>
  <si>
    <t>-79.380</t>
  </si>
  <si>
    <t>146.509</t>
  </si>
  <si>
    <t>-172.694</t>
  </si>
  <si>
    <t>39.319</t>
  </si>
  <si>
    <t>-76.727</t>
  </si>
  <si>
    <t>200.352</t>
  </si>
  <si>
    <t>-172.747</t>
  </si>
  <si>
    <t>55.444</t>
  </si>
  <si>
    <t>-80.272</t>
  </si>
  <si>
    <t>106.532</t>
  </si>
  <si>
    <t>24.187</t>
  </si>
  <si>
    <t>-74.548</t>
  </si>
  <si>
    <t>127.613</t>
  </si>
  <si>
    <t>-174.144</t>
  </si>
  <si>
    <t>39.205</t>
  </si>
  <si>
    <t>-80.889</t>
  </si>
  <si>
    <t>107.355</t>
  </si>
  <si>
    <t>-176.820</t>
  </si>
  <si>
    <t>18.028</t>
  </si>
  <si>
    <t>-80.972</t>
  </si>
  <si>
    <t>108.342</t>
  </si>
  <si>
    <t>-177.274</t>
  </si>
  <si>
    <t>21.024</t>
  </si>
  <si>
    <t>-75.256</t>
  </si>
  <si>
    <t>39.294</t>
  </si>
  <si>
    <t>32.388</t>
  </si>
  <si>
    <t>-77.471</t>
  </si>
  <si>
    <t>110.635</t>
  </si>
  <si>
    <t>-78.690</t>
  </si>
  <si>
    <t>30.594</t>
  </si>
  <si>
    <t>180.000</t>
  </si>
  <si>
    <t>8.000</t>
  </si>
  <si>
    <t>152.971</t>
  </si>
  <si>
    <t>-172.093</t>
  </si>
  <si>
    <t>36.346</t>
  </si>
  <si>
    <t>-73.610</t>
  </si>
  <si>
    <t>53.160</t>
  </si>
  <si>
    <t>20.396</t>
  </si>
  <si>
    <t>-75.635</t>
  </si>
  <si>
    <t>84.646</t>
  </si>
  <si>
    <t>35.693</t>
  </si>
  <si>
    <t>-171.254</t>
  </si>
  <si>
    <t>13.153</t>
  </si>
  <si>
    <t>12.369</t>
  </si>
  <si>
    <t>-161.565</t>
  </si>
  <si>
    <t>6.325</t>
  </si>
  <si>
    <t>-78.996</t>
  </si>
  <si>
    <t>36.674</t>
  </si>
  <si>
    <t>7.071</t>
  </si>
  <si>
    <t>-81.254</t>
  </si>
  <si>
    <t>26.306</t>
  </si>
  <si>
    <t>-78.203</t>
  </si>
  <si>
    <t>161.409</t>
  </si>
  <si>
    <t>-170.074</t>
  </si>
  <si>
    <t>40.608</t>
  </si>
  <si>
    <t>-79.011</t>
  </si>
  <si>
    <t>104.924</t>
  </si>
  <si>
    <t>-174.644</t>
  </si>
  <si>
    <t>32.140</t>
  </si>
  <si>
    <t>-76.581</t>
  </si>
  <si>
    <t>202.529</t>
  </si>
  <si>
    <t>-169.114</t>
  </si>
  <si>
    <t>52.953</t>
  </si>
  <si>
    <t>1.000</t>
  </si>
  <si>
    <t>-76.192</t>
  </si>
  <si>
    <t>243.023</t>
  </si>
  <si>
    <t>65.765</t>
  </si>
  <si>
    <t>-75.324</t>
  </si>
  <si>
    <t>173.666</t>
  </si>
  <si>
    <t>-71.288</t>
  </si>
  <si>
    <t>65.460</t>
  </si>
  <si>
    <t>-74.416</t>
  </si>
  <si>
    <t>305.221</t>
  </si>
  <si>
    <t>-76.578</t>
  </si>
  <si>
    <t>90.471</t>
  </si>
  <si>
    <t>29.000</t>
  </si>
  <si>
    <t>-78.457</t>
  </si>
  <si>
    <t>144.931</t>
  </si>
  <si>
    <t>-169.287</t>
  </si>
  <si>
    <t>37.656</t>
  </si>
  <si>
    <t>-80.538</t>
  </si>
  <si>
    <t>121.655</t>
  </si>
  <si>
    <t>-70.852</t>
  </si>
  <si>
    <t>76.217</t>
  </si>
  <si>
    <t>-72.956</t>
  </si>
  <si>
    <t>143.293</t>
  </si>
  <si>
    <t>-174.920</t>
  </si>
  <si>
    <t>45.177</t>
  </si>
  <si>
    <t>-77.159</t>
  </si>
  <si>
    <t>139.488</t>
  </si>
  <si>
    <t>38.210</t>
  </si>
  <si>
    <t>-73.775</t>
  </si>
  <si>
    <t>196.840</t>
  </si>
  <si>
    <t>-73.740</t>
  </si>
  <si>
    <t>25.000</t>
  </si>
  <si>
    <t>10.050</t>
  </si>
  <si>
    <t>-74.427</t>
  </si>
  <si>
    <t>126.649</t>
  </si>
  <si>
    <t>39.459</t>
  </si>
  <si>
    <t>-73.402</t>
  </si>
  <si>
    <t>325.566</t>
  </si>
  <si>
    <t>101.119</t>
  </si>
  <si>
    <t>-76.967</t>
  </si>
  <si>
    <t>110.856</t>
  </si>
  <si>
    <t>-73.443</t>
  </si>
  <si>
    <t>38.601</t>
  </si>
  <si>
    <t>-69.677</t>
  </si>
  <si>
    <t>28.792</t>
  </si>
  <si>
    <t>-71.162</t>
  </si>
  <si>
    <t>89.811</t>
  </si>
  <si>
    <t>-73.301</t>
  </si>
  <si>
    <t>31.321</t>
  </si>
  <si>
    <t>11.045</t>
  </si>
  <si>
    <t>-80.838</t>
  </si>
  <si>
    <t>62.801</t>
  </si>
  <si>
    <t>-175.236</t>
  </si>
  <si>
    <t>12.042</t>
  </si>
  <si>
    <t>-70.953</t>
  </si>
  <si>
    <t>88.865</t>
  </si>
  <si>
    <t>-78.232</t>
  </si>
  <si>
    <t>294.184</t>
  </si>
  <si>
    <t>-68.199</t>
  </si>
  <si>
    <t>64.622</t>
  </si>
  <si>
    <t>-169.875</t>
  </si>
  <si>
    <t>28.443</t>
  </si>
  <si>
    <t>-81.347</t>
  </si>
  <si>
    <t>46.530</t>
  </si>
  <si>
    <t>-73.764</t>
  </si>
  <si>
    <t>189.560</t>
  </si>
  <si>
    <t>-77.020</t>
  </si>
  <si>
    <t>302.736</t>
  </si>
  <si>
    <t>-70.278</t>
  </si>
  <si>
    <t>56.303</t>
  </si>
  <si>
    <t>-76.390</t>
  </si>
  <si>
    <t>97.745</t>
  </si>
  <si>
    <t>-170.910</t>
  </si>
  <si>
    <t>25.318</t>
  </si>
  <si>
    <t>-74.792</t>
  </si>
  <si>
    <t>213.476</t>
  </si>
  <si>
    <t>-71.870</t>
  </si>
  <si>
    <t>118.903</t>
  </si>
  <si>
    <t>40.447</t>
  </si>
  <si>
    <t>-75.027</t>
  </si>
  <si>
    <t>89.022</t>
  </si>
  <si>
    <t>-176.055</t>
  </si>
  <si>
    <t>29.069</t>
  </si>
  <si>
    <t>56.089</t>
  </si>
  <si>
    <t>11.180</t>
  </si>
  <si>
    <t>-82.057</t>
  </si>
  <si>
    <t>49.477</t>
  </si>
  <si>
    <t>-169.380</t>
  </si>
  <si>
    <t>16.279</t>
  </si>
  <si>
    <t>104.355</t>
  </si>
  <si>
    <t>-169.216</t>
  </si>
  <si>
    <t>42.755</t>
  </si>
  <si>
    <t>-75.379</t>
  </si>
  <si>
    <t>47.539</t>
  </si>
  <si>
    <t>-75.411</t>
  </si>
  <si>
    <t>75.432</t>
  </si>
  <si>
    <t>-175.030</t>
  </si>
  <si>
    <t>-73.811</t>
  </si>
  <si>
    <t>96.840</t>
  </si>
  <si>
    <t>-72.734</t>
  </si>
  <si>
    <t>154.984</t>
  </si>
  <si>
    <t>-76.278</t>
  </si>
  <si>
    <t>88.527</t>
  </si>
  <si>
    <t>-172.569</t>
  </si>
  <si>
    <t>23.195</t>
  </si>
  <si>
    <t>-75.141</t>
  </si>
  <si>
    <t>152.086</t>
  </si>
  <si>
    <t>152.611</t>
  </si>
  <si>
    <t>-73.358</t>
  </si>
  <si>
    <t>192.044</t>
  </si>
  <si>
    <t>-172.278</t>
  </si>
  <si>
    <t>59.540</t>
  </si>
  <si>
    <t>26.683</t>
  </si>
  <si>
    <t>-164.055</t>
  </si>
  <si>
    <t>14.560</t>
  </si>
  <si>
    <t>50.961</t>
  </si>
  <si>
    <t>-74.168</t>
  </si>
  <si>
    <t>139.284</t>
  </si>
  <si>
    <t>-169.824</t>
  </si>
  <si>
    <t>39.623</t>
  </si>
  <si>
    <t>-73.960</t>
  </si>
  <si>
    <t>166.481</t>
  </si>
  <si>
    <t>-173.541</t>
  </si>
  <si>
    <t>53.339</t>
  </si>
  <si>
    <t>-73.821</t>
  </si>
  <si>
    <t>168.680</t>
  </si>
  <si>
    <t>51.352</t>
  </si>
  <si>
    <t>-73.217</t>
  </si>
  <si>
    <t>131.605</t>
  </si>
  <si>
    <t>-170.789</t>
  </si>
  <si>
    <t>37.483</t>
  </si>
  <si>
    <t>-79.629</t>
  </si>
  <si>
    <t>155.541</t>
  </si>
  <si>
    <t>-73.877</t>
  </si>
  <si>
    <t>133.240</t>
  </si>
  <si>
    <t>-168.930</t>
  </si>
  <si>
    <t>-75.114</t>
  </si>
  <si>
    <t>163.487</t>
  </si>
  <si>
    <t>49.497</t>
  </si>
  <si>
    <t>142.302</t>
  </si>
  <si>
    <t>-171.085</t>
  </si>
  <si>
    <t>51.624</t>
  </si>
  <si>
    <t>-77.033</t>
  </si>
  <si>
    <t>155.978</t>
  </si>
  <si>
    <t>50.695</t>
  </si>
  <si>
    <t>24.515</t>
  </si>
  <si>
    <t>-72.144</t>
  </si>
  <si>
    <t>156.541</t>
  </si>
  <si>
    <t>-167.093</t>
  </si>
  <si>
    <t>49.244</t>
  </si>
  <si>
    <t>22.561</t>
  </si>
  <si>
    <t>-156.038</t>
  </si>
  <si>
    <t>9.849</t>
  </si>
  <si>
    <t>-81.573</t>
  </si>
  <si>
    <t>27.295</t>
  </si>
  <si>
    <t>12.166</t>
  </si>
  <si>
    <t>-73.899</t>
  </si>
  <si>
    <t>201.921</t>
  </si>
  <si>
    <t>66.483</t>
  </si>
  <si>
    <t>-70.545</t>
  </si>
  <si>
    <t>106.586</t>
  </si>
  <si>
    <t>32.882</t>
  </si>
  <si>
    <t>-70.442</t>
  </si>
  <si>
    <t>161.307</t>
  </si>
  <si>
    <t>-170.362</t>
  </si>
  <si>
    <t>53.759</t>
  </si>
  <si>
    <t>-72.312</t>
  </si>
  <si>
    <t>194.180</t>
  </si>
  <si>
    <t>64.630</t>
  </si>
  <si>
    <t>-71.966</t>
  </si>
  <si>
    <t>45.222</t>
  </si>
  <si>
    <t>21.378</t>
  </si>
  <si>
    <t>-67.964</t>
  </si>
  <si>
    <t>45.310</t>
  </si>
  <si>
    <t>-169.992</t>
  </si>
  <si>
    <t>17.263</t>
  </si>
  <si>
    <t>-71.884</t>
  </si>
  <si>
    <t>170.449</t>
  </si>
  <si>
    <t>57.315</t>
  </si>
  <si>
    <t>-71.847</t>
  </si>
  <si>
    <t>64.195</t>
  </si>
  <si>
    <t>8.746</t>
  </si>
  <si>
    <t>-70.017</t>
  </si>
  <si>
    <t>35.114</t>
  </si>
  <si>
    <t>-68.962</t>
  </si>
  <si>
    <t>27.857</t>
  </si>
  <si>
    <t>13.038</t>
  </si>
  <si>
    <t>-73.095</t>
  </si>
  <si>
    <t>106.607</t>
  </si>
  <si>
    <t>-64.058</t>
  </si>
  <si>
    <t>41.146</t>
  </si>
  <si>
    <t>18.248</t>
  </si>
  <si>
    <t>-72.719</t>
  </si>
  <si>
    <t>47.127</t>
  </si>
  <si>
    <t>-78.024</t>
  </si>
  <si>
    <t>33.734</t>
  </si>
  <si>
    <t>10.000</t>
  </si>
  <si>
    <t>57.585</t>
  </si>
  <si>
    <t>-72.504</t>
  </si>
  <si>
    <t>96.462</t>
  </si>
  <si>
    <t>-74.152</t>
  </si>
  <si>
    <t>161.124</t>
  </si>
  <si>
    <t>-172.304</t>
  </si>
  <si>
    <t>37.336</t>
  </si>
  <si>
    <t>-73.250</t>
  </si>
  <si>
    <t>215.128</t>
  </si>
  <si>
    <t>-172.200</t>
  </si>
  <si>
    <t>73.682</t>
  </si>
  <si>
    <t>-77.692</t>
  </si>
  <si>
    <t>56.294</t>
  </si>
  <si>
    <t>14.318</t>
  </si>
  <si>
    <t>-77.749</t>
  </si>
  <si>
    <t>179.078</t>
  </si>
  <si>
    <t>-173.928</t>
  </si>
  <si>
    <t>47.265</t>
  </si>
  <si>
    <t>-73.244</t>
  </si>
  <si>
    <t>97.124</t>
  </si>
  <si>
    <t>-72.007</t>
  </si>
  <si>
    <t>246.033</t>
  </si>
  <si>
    <t>70.349</t>
  </si>
  <si>
    <t>-76.701</t>
  </si>
  <si>
    <t>56.515</t>
  </si>
  <si>
    <t>-72.759</t>
  </si>
  <si>
    <t>60.729</t>
  </si>
  <si>
    <t>-71.297</t>
  </si>
  <si>
    <t>202.704</t>
  </si>
  <si>
    <t>-75.489</t>
  </si>
  <si>
    <t>87.801</t>
  </si>
  <si>
    <t>35.355</t>
  </si>
  <si>
    <t>-85.135</t>
  </si>
  <si>
    <t>47.170</t>
  </si>
  <si>
    <t>-76.409</t>
  </si>
  <si>
    <t>187.243</t>
  </si>
  <si>
    <t>94.112</t>
  </si>
  <si>
    <t>-173.884</t>
  </si>
  <si>
    <t>-76.293</t>
  </si>
  <si>
    <t>84.404</t>
  </si>
  <si>
    <t>-171.573</t>
  </si>
  <si>
    <t>-75.021</t>
  </si>
  <si>
    <t>309.517</t>
  </si>
  <si>
    <t>-171.973</t>
  </si>
  <si>
    <t>78.772</t>
  </si>
  <si>
    <t>-71.445</t>
  </si>
  <si>
    <t>150.841</t>
  </si>
  <si>
    <t>-173.774</t>
  </si>
  <si>
    <t>55.326</t>
  </si>
  <si>
    <t>41.231</t>
  </si>
  <si>
    <t>32.558</t>
  </si>
  <si>
    <t>-77.137</t>
  </si>
  <si>
    <t>130.269</t>
  </si>
  <si>
    <t>-178.025</t>
  </si>
  <si>
    <t>29.017</t>
  </si>
  <si>
    <t>169.293</t>
  </si>
  <si>
    <t>34.059</t>
  </si>
  <si>
    <t>-76.126</t>
  </si>
  <si>
    <t>143.177</t>
  </si>
  <si>
    <t>-174.226</t>
  </si>
  <si>
    <t>29.818</t>
  </si>
  <si>
    <t>-75.426</t>
  </si>
  <si>
    <t>154.987</t>
  </si>
  <si>
    <t>-75.677</t>
  </si>
  <si>
    <t>97.015</t>
  </si>
  <si>
    <t>-176.730</t>
  </si>
  <si>
    <t>35.057</t>
  </si>
  <si>
    <t>-74.463</t>
  </si>
  <si>
    <t>231.458</t>
  </si>
  <si>
    <t>-174.207</t>
  </si>
  <si>
    <t>69.354</t>
  </si>
  <si>
    <t>-75.561</t>
  </si>
  <si>
    <t>172.447</t>
  </si>
  <si>
    <t>-75.518</t>
  </si>
  <si>
    <t>155.955</t>
  </si>
  <si>
    <t>-76.564</t>
  </si>
  <si>
    <t>185.065</t>
  </si>
  <si>
    <t>-173.019</t>
  </si>
  <si>
    <t>49.366</t>
  </si>
  <si>
    <t>-75.838</t>
  </si>
  <si>
    <t>110.354</t>
  </si>
  <si>
    <t>-75.353</t>
  </si>
  <si>
    <t>90.956</t>
  </si>
  <si>
    <t>140.801</t>
  </si>
  <si>
    <t>61.612</t>
  </si>
  <si>
    <t>-73.163</t>
  </si>
  <si>
    <t>79.404</t>
  </si>
  <si>
    <t>-176.906</t>
  </si>
  <si>
    <t>37.054</t>
  </si>
  <si>
    <t>-73.926</t>
  </si>
  <si>
    <t>122.801</t>
  </si>
  <si>
    <t>-76.399</t>
  </si>
  <si>
    <t>63.789</t>
  </si>
  <si>
    <t>-75.619</t>
  </si>
  <si>
    <t>40.262</t>
  </si>
  <si>
    <t>-72.784</t>
  </si>
  <si>
    <t>74.330</t>
  </si>
  <si>
    <t>-76.135</t>
  </si>
  <si>
    <t>162.742</t>
  </si>
  <si>
    <t>107.708</t>
  </si>
  <si>
    <t>-76.809</t>
  </si>
  <si>
    <t>65.734</t>
  </si>
  <si>
    <t>10.784</t>
  </si>
  <si>
    <t>158.808</t>
  </si>
  <si>
    <t>-73.334</t>
  </si>
  <si>
    <t>163.884</t>
  </si>
  <si>
    <t>45.277</t>
  </si>
  <si>
    <t>-79.760</t>
  </si>
  <si>
    <t>157.509</t>
  </si>
  <si>
    <t>-176.309</t>
  </si>
  <si>
    <t>31.064</t>
  </si>
  <si>
    <t>-76.037</t>
  </si>
  <si>
    <t>190.633</t>
  </si>
  <si>
    <t>40.311</t>
  </si>
  <si>
    <t>-84.611</t>
  </si>
  <si>
    <t>53.235</t>
  </si>
  <si>
    <t>-81.158</t>
  </si>
  <si>
    <t>-74.134</t>
  </si>
  <si>
    <t>98.762</t>
  </si>
  <si>
    <t>94.641</t>
  </si>
  <si>
    <t>-70.463</t>
  </si>
  <si>
    <t>32.894</t>
  </si>
  <si>
    <t>-72.300</t>
  </si>
  <si>
    <t>98.671</t>
  </si>
  <si>
    <t>22.000</t>
  </si>
  <si>
    <t>-74.442</t>
  </si>
  <si>
    <t>182.694</t>
  </si>
  <si>
    <t>46.390</t>
  </si>
  <si>
    <t>-83.517</t>
  </si>
  <si>
    <t>88.566</t>
  </si>
  <si>
    <t>-81.621</t>
  </si>
  <si>
    <t>130.392</t>
  </si>
  <si>
    <t>31.623</t>
  </si>
  <si>
    <t>25.962</t>
  </si>
  <si>
    <t>-75.466</t>
  </si>
  <si>
    <t>111.571</t>
  </si>
  <si>
    <t>-174.472</t>
  </si>
  <si>
    <t>31.145</t>
  </si>
  <si>
    <t>-74.917</t>
  </si>
  <si>
    <t>146.031</t>
  </si>
  <si>
    <t>-176.186</t>
  </si>
  <si>
    <t>30.067</t>
  </si>
  <si>
    <t>-70.583</t>
  </si>
  <si>
    <t>276.740</t>
  </si>
  <si>
    <t>35.000</t>
  </si>
  <si>
    <t>-79.909</t>
  </si>
  <si>
    <t>119.854</t>
  </si>
  <si>
    <t>-165.174</t>
  </si>
  <si>
    <t>35.171</t>
  </si>
  <si>
    <t>-74.268</t>
  </si>
  <si>
    <t>147.526</t>
  </si>
  <si>
    <t>-73.241</t>
  </si>
  <si>
    <t>183.807</t>
  </si>
  <si>
    <t>48.374</t>
  </si>
  <si>
    <t>-77.605</t>
  </si>
  <si>
    <t>93.172</t>
  </si>
  <si>
    <t>-178.152</t>
  </si>
  <si>
    <t>31.016</t>
  </si>
  <si>
    <t>-75.735</t>
  </si>
  <si>
    <t>121.754</t>
  </si>
  <si>
    <t>-75.069</t>
  </si>
  <si>
    <t>93.145</t>
  </si>
  <si>
    <t>28.284</t>
  </si>
  <si>
    <t>-77.851</t>
  </si>
  <si>
    <t>294.598</t>
  </si>
  <si>
    <t>-72.874</t>
  </si>
  <si>
    <t>179.981</t>
  </si>
  <si>
    <t>56.321</t>
  </si>
  <si>
    <t>-75.280</t>
  </si>
  <si>
    <t>122.004</t>
  </si>
  <si>
    <t>206.649</t>
  </si>
  <si>
    <t>-174.611</t>
  </si>
  <si>
    <t>-73.951</t>
  </si>
  <si>
    <t>75.961</t>
  </si>
  <si>
    <t>150.867</t>
  </si>
  <si>
    <t>51.088</t>
  </si>
  <si>
    <t>-70.183</t>
  </si>
  <si>
    <t>117.987</t>
  </si>
  <si>
    <t>35.128</t>
  </si>
  <si>
    <t>-74.713</t>
  </si>
  <si>
    <t>155.502</t>
  </si>
  <si>
    <t>-74.291</t>
  </si>
  <si>
    <t>-74.010</t>
  </si>
  <si>
    <t>177.882</t>
  </si>
  <si>
    <t>-76.149</t>
  </si>
  <si>
    <t>75.186</t>
  </si>
  <si>
    <t>-177.510</t>
  </si>
  <si>
    <t>23.022</t>
  </si>
  <si>
    <t>101.415</t>
  </si>
  <si>
    <t>52.612</t>
  </si>
  <si>
    <t>-75.743</t>
  </si>
  <si>
    <t>251.754</t>
  </si>
  <si>
    <t>112.641</t>
  </si>
  <si>
    <t>40.200</t>
  </si>
  <si>
    <t>-75.181</t>
  </si>
  <si>
    <t>230.673</t>
  </si>
  <si>
    <t>-171.180</t>
  </si>
  <si>
    <t>58.694</t>
  </si>
  <si>
    <t>-73.706</t>
  </si>
  <si>
    <t>203.160</t>
  </si>
  <si>
    <t>77.782</t>
  </si>
  <si>
    <t>-70.313</t>
  </si>
  <si>
    <t>115.767</t>
  </si>
  <si>
    <t>-172.057</t>
  </si>
  <si>
    <t>43.417</t>
  </si>
  <si>
    <t>-77.171</t>
  </si>
  <si>
    <t>103.586</t>
  </si>
  <si>
    <t>-74.766</t>
  </si>
  <si>
    <t>243.559</t>
  </si>
  <si>
    <t>75.954</t>
  </si>
  <si>
    <t>197.408</t>
  </si>
  <si>
    <t>-75.476</t>
  </si>
  <si>
    <t>199.372</t>
  </si>
  <si>
    <t>-166.464</t>
  </si>
  <si>
    <t>55.543</t>
  </si>
  <si>
    <t>-77.800</t>
  </si>
  <si>
    <t>75.710</t>
  </si>
  <si>
    <t>-77.593</t>
  </si>
  <si>
    <t>153.587</t>
  </si>
  <si>
    <t>-172.725</t>
  </si>
  <si>
    <t>47.381</t>
  </si>
  <si>
    <t>-77.502</t>
  </si>
  <si>
    <t>198.708</t>
  </si>
  <si>
    <t>-173.234</t>
  </si>
  <si>
    <t>59.414</t>
  </si>
  <si>
    <t>-76.218</t>
  </si>
  <si>
    <t>163.713</t>
  </si>
  <si>
    <t>-172.333</t>
  </si>
  <si>
    <t>52.469</t>
  </si>
  <si>
    <t>-78.759</t>
  </si>
  <si>
    <t>164.149</t>
  </si>
  <si>
    <t>-168.996</t>
  </si>
  <si>
    <t>-75.809</t>
  </si>
  <si>
    <t>89.739</t>
  </si>
  <si>
    <t>145.523</t>
  </si>
  <si>
    <t>-173.517</t>
  </si>
  <si>
    <t>44.283</t>
  </si>
  <si>
    <t>-77.082</t>
  </si>
  <si>
    <t>111.830</t>
  </si>
  <si>
    <t>-177.207</t>
  </si>
  <si>
    <t>41.049</t>
  </si>
  <si>
    <t>-71.467</t>
  </si>
  <si>
    <t>185.626</t>
  </si>
  <si>
    <t>42.426</t>
  </si>
  <si>
    <t>-76.588</t>
  </si>
  <si>
    <t>133.645</t>
  </si>
  <si>
    <t>-75.719</t>
  </si>
  <si>
    <t>227.015</t>
  </si>
  <si>
    <t>-74.962</t>
  </si>
  <si>
    <t>69.376</t>
  </si>
  <si>
    <t>-74.687</t>
  </si>
  <si>
    <t>174.184</t>
  </si>
  <si>
    <t>129.120</t>
  </si>
  <si>
    <t>-73.151</t>
  </si>
  <si>
    <t>182.850</t>
  </si>
  <si>
    <t>-78.311</t>
  </si>
  <si>
    <t>29.614</t>
  </si>
  <si>
    <t>-71.301</t>
  </si>
  <si>
    <t>137.244</t>
  </si>
  <si>
    <t>-75.600</t>
  </si>
  <si>
    <t>152.801</t>
  </si>
  <si>
    <t>54.332</t>
  </si>
  <si>
    <t>-74.097</t>
  </si>
  <si>
    <t>186.124</t>
  </si>
  <si>
    <t>54.589</t>
  </si>
  <si>
    <t>-76.015</t>
  </si>
  <si>
    <t>273.095</t>
  </si>
  <si>
    <t>-75.588</t>
  </si>
  <si>
    <t>184.816</t>
  </si>
  <si>
    <t>-76.120</t>
  </si>
  <si>
    <t>266.790</t>
  </si>
  <si>
    <t>-172.321</t>
  </si>
  <si>
    <t>89.805</t>
  </si>
  <si>
    <t>-74.476</t>
  </si>
  <si>
    <t>112.089</t>
  </si>
  <si>
    <t>-173.830</t>
  </si>
  <si>
    <t>37.216</t>
  </si>
  <si>
    <t>-72.031</t>
  </si>
  <si>
    <t>77.795</t>
  </si>
  <si>
    <t>131.701</t>
  </si>
  <si>
    <t>-174.447</t>
  </si>
  <si>
    <t>36.170</t>
  </si>
  <si>
    <t>148.446</t>
  </si>
  <si>
    <t>-172.962</t>
  </si>
  <si>
    <t>40.807</t>
  </si>
  <si>
    <t>72.732</t>
  </si>
  <si>
    <t>34.525</t>
  </si>
  <si>
    <t>-78.440</t>
  </si>
  <si>
    <t>44.911</t>
  </si>
  <si>
    <t>-81.933</t>
  </si>
  <si>
    <t>128.269</t>
  </si>
  <si>
    <t>40.792</t>
  </si>
  <si>
    <t>-176.424</t>
  </si>
  <si>
    <t>16.031</t>
  </si>
  <si>
    <t>-79.695</t>
  </si>
  <si>
    <t>6.000</t>
  </si>
  <si>
    <t>-76.209</t>
  </si>
  <si>
    <t>113.265</t>
  </si>
  <si>
    <t>-171.634</t>
  </si>
  <si>
    <t>34.366</t>
  </si>
  <si>
    <t>-75.160</t>
  </si>
  <si>
    <t>121.037</t>
  </si>
  <si>
    <t>-175.914</t>
  </si>
  <si>
    <t>14.036</t>
  </si>
  <si>
    <t>-75.231</t>
  </si>
  <si>
    <t>113.759</t>
  </si>
  <si>
    <t>-65.056</t>
  </si>
  <si>
    <t>94.847</t>
  </si>
  <si>
    <t>-174.685</t>
  </si>
  <si>
    <t>43.186</t>
  </si>
  <si>
    <t>-70.396</t>
  </si>
  <si>
    <t>77.492</t>
  </si>
  <si>
    <t>-83.157</t>
  </si>
  <si>
    <t>75.538</t>
  </si>
  <si>
    <t>8.062</t>
  </si>
  <si>
    <t>-72.708</t>
  </si>
  <si>
    <t>111.018</t>
  </si>
  <si>
    <t>69.260</t>
  </si>
  <si>
    <t>-75.192</t>
  </si>
  <si>
    <t>44.994</t>
  </si>
  <si>
    <t>14.221</t>
  </si>
  <si>
    <t>-72.530</t>
  </si>
  <si>
    <t>103.263</t>
  </si>
  <si>
    <t>-173.066</t>
  </si>
  <si>
    <t>37.273</t>
  </si>
  <si>
    <t>-81.634</t>
  </si>
  <si>
    <t>6.671</t>
  </si>
  <si>
    <t>-75.546</t>
  </si>
  <si>
    <t>166.263</t>
  </si>
  <si>
    <t>-167.276</t>
  </si>
  <si>
    <t>31.780</t>
  </si>
  <si>
    <t>-74.501</t>
  </si>
  <si>
    <t>61.745</t>
  </si>
  <si>
    <t>-69.944</t>
  </si>
  <si>
    <t>134.134</t>
  </si>
  <si>
    <t>-81.754</t>
  </si>
  <si>
    <t>69.721</t>
  </si>
  <si>
    <t>-74.197</t>
  </si>
  <si>
    <t>55.082</t>
  </si>
  <si>
    <t>20.156</t>
  </si>
  <si>
    <t>-79.992</t>
  </si>
  <si>
    <t>-162.474</t>
  </si>
  <si>
    <t>9.962</t>
  </si>
  <si>
    <t>-80.437</t>
  </si>
  <si>
    <t>93.297</t>
  </si>
  <si>
    <t>11.673</t>
  </si>
  <si>
    <t>59.775</t>
  </si>
  <si>
    <t>-74.208</t>
  </si>
  <si>
    <t>102.883</t>
  </si>
  <si>
    <t>-72.121</t>
  </si>
  <si>
    <t>32.573</t>
  </si>
  <si>
    <t>9.055</t>
  </si>
  <si>
    <t>-73.101</t>
  </si>
  <si>
    <t>82.565</t>
  </si>
  <si>
    <t>-170.838</t>
  </si>
  <si>
    <t>31.401</t>
  </si>
  <si>
    <t>-78.009</t>
  </si>
  <si>
    <t>231.041</t>
  </si>
  <si>
    <t>19.000</t>
  </si>
  <si>
    <t>-68.587</t>
  </si>
  <si>
    <t>109.563</t>
  </si>
  <si>
    <t>45.398</t>
  </si>
  <si>
    <t>67.683</t>
  </si>
  <si>
    <t>-78.250</t>
  </si>
  <si>
    <t>127.675</t>
  </si>
  <si>
    <t>36.125</t>
  </si>
  <si>
    <t>42.953</t>
  </si>
  <si>
    <t>15.133</t>
  </si>
  <si>
    <t>-77.661</t>
  </si>
  <si>
    <t>163.783</t>
  </si>
  <si>
    <t>-74.827</t>
  </si>
  <si>
    <t>122.262</t>
  </si>
  <si>
    <t>-66.801</t>
  </si>
  <si>
    <t>91.389</t>
  </si>
  <si>
    <t>28.071</t>
  </si>
  <si>
    <t>34.928</t>
  </si>
  <si>
    <t>-83.820</t>
  </si>
  <si>
    <t>157.918</t>
  </si>
  <si>
    <t>-77.811</t>
  </si>
  <si>
    <t>42.628</t>
  </si>
  <si>
    <t>16.688</t>
  </si>
  <si>
    <t>-83.660</t>
  </si>
  <si>
    <t>22.638</t>
  </si>
  <si>
    <t>10.607</t>
  </si>
  <si>
    <t>92.100</t>
  </si>
  <si>
    <t>-74.932</t>
  </si>
  <si>
    <t>80.777</t>
  </si>
  <si>
    <t>-79.461</t>
  </si>
  <si>
    <t>131.214</t>
  </si>
  <si>
    <t>191.366</t>
  </si>
  <si>
    <t>-173.367</t>
  </si>
  <si>
    <t>43.290</t>
  </si>
  <si>
    <t>74.216</t>
  </si>
  <si>
    <t>18.111</t>
  </si>
  <si>
    <t>-74.960</t>
  </si>
  <si>
    <t>186.902</t>
  </si>
  <si>
    <t>45.634</t>
  </si>
  <si>
    <t>-76.853</t>
  </si>
  <si>
    <t>70.344</t>
  </si>
  <si>
    <t>-174.428</t>
  </si>
  <si>
    <t>20.597</t>
  </si>
  <si>
    <t>43.681</t>
  </si>
  <si>
    <t>73.763</t>
  </si>
  <si>
    <t>-72.897</t>
  </si>
  <si>
    <t>136.015</t>
  </si>
  <si>
    <t>-74.450</t>
  </si>
  <si>
    <t>119.369</t>
  </si>
  <si>
    <t>-174.958</t>
  </si>
  <si>
    <t>34.132</t>
  </si>
  <si>
    <t>76.485</t>
  </si>
  <si>
    <t>-72.277</t>
  </si>
  <si>
    <t>101.833</t>
  </si>
  <si>
    <t>45.122</t>
  </si>
  <si>
    <t>-76.459</t>
  </si>
  <si>
    <t>196.461</t>
  </si>
  <si>
    <t>-175.711</t>
  </si>
  <si>
    <t>40.112</t>
  </si>
  <si>
    <t>-74.441</t>
  </si>
  <si>
    <t>346.706</t>
  </si>
  <si>
    <t>-171.787</t>
  </si>
  <si>
    <t>98.005</t>
  </si>
  <si>
    <t>-73.882</t>
  </si>
  <si>
    <t>273.761</t>
  </si>
  <si>
    <t>-80.074</t>
  </si>
  <si>
    <t>81.216</t>
  </si>
  <si>
    <t>-75.816</t>
  </si>
  <si>
    <t>93.862</t>
  </si>
  <si>
    <t>-71.342</t>
  </si>
  <si>
    <t>81.271</t>
  </si>
  <si>
    <t>-168.311</t>
  </si>
  <si>
    <t>78.339</t>
  </si>
  <si>
    <t>18.000</t>
  </si>
  <si>
    <t>-77.963</t>
  </si>
  <si>
    <t>139.058</t>
  </si>
  <si>
    <t>-73.856</t>
  </si>
  <si>
    <t>39.560</t>
  </si>
  <si>
    <t>15.033</t>
  </si>
  <si>
    <t>15.297</t>
  </si>
  <si>
    <t>-70.821</t>
  </si>
  <si>
    <t>170.461</t>
  </si>
  <si>
    <t>-68.934</t>
  </si>
  <si>
    <t>144.669</t>
  </si>
  <si>
    <t>16.492</t>
  </si>
  <si>
    <t>-78.559</t>
  </si>
  <si>
    <t>171.406</t>
  </si>
  <si>
    <t>-74.592</t>
  </si>
  <si>
    <t>263.469</t>
  </si>
  <si>
    <t>-169.563</t>
  </si>
  <si>
    <t>77.279</t>
  </si>
  <si>
    <t>-69.291</t>
  </si>
  <si>
    <t>87.664</t>
  </si>
  <si>
    <t>-75.861</t>
  </si>
  <si>
    <t>135.093</t>
  </si>
  <si>
    <t>-78.111</t>
  </si>
  <si>
    <t>77.666</t>
  </si>
  <si>
    <t>19.925</t>
  </si>
  <si>
    <t>-72.922</t>
  </si>
  <si>
    <t>173.658</t>
  </si>
  <si>
    <t>-170.707</t>
  </si>
  <si>
    <t>55.731</t>
  </si>
  <si>
    <t>-70.382</t>
  </si>
  <si>
    <t>214.448</t>
  </si>
  <si>
    <t>56.754</t>
  </si>
  <si>
    <t>-72.204</t>
  </si>
  <si>
    <t>85.071</t>
  </si>
  <si>
    <t>-79.891</t>
  </si>
  <si>
    <t>131.034</t>
  </si>
  <si>
    <t>105.224</t>
  </si>
  <si>
    <t>53.600</t>
  </si>
  <si>
    <t>20.100</t>
  </si>
  <si>
    <t>-73.034</t>
  </si>
  <si>
    <t>123.369</t>
  </si>
  <si>
    <t>-78.887</t>
  </si>
  <si>
    <t>57.070</t>
  </si>
  <si>
    <t>-73.566</t>
  </si>
  <si>
    <t>144.921</t>
  </si>
  <si>
    <t>20.000</t>
  </si>
  <si>
    <t>-71.764</t>
  </si>
  <si>
    <t>182.148</t>
  </si>
  <si>
    <t>-74.539</t>
  </si>
  <si>
    <t>48.765</t>
  </si>
  <si>
    <t>148.627</t>
  </si>
  <si>
    <t>-69.624</t>
  </si>
  <si>
    <t>74.673</t>
  </si>
  <si>
    <t>-76.490</t>
  </si>
  <si>
    <t>158.382</t>
  </si>
  <si>
    <t>-75.564</t>
  </si>
  <si>
    <t>104.293</t>
  </si>
  <si>
    <t>-78.207</t>
  </si>
  <si>
    <t>185.925</t>
  </si>
  <si>
    <t>-172.011</t>
  </si>
  <si>
    <t>57.559</t>
  </si>
  <si>
    <t>-71.102</t>
  </si>
  <si>
    <t>117.324</t>
  </si>
  <si>
    <t>-170.961</t>
  </si>
  <si>
    <t>44.553</t>
  </si>
  <si>
    <t>-72.181</t>
  </si>
  <si>
    <t>88.233</t>
  </si>
  <si>
    <t>-80.380</t>
  </si>
  <si>
    <t>59.841</t>
  </si>
  <si>
    <t>-68.325</t>
  </si>
  <si>
    <t>83.934</t>
  </si>
  <si>
    <t>-81.741</t>
  </si>
  <si>
    <t>62.650</t>
  </si>
  <si>
    <t>-76.477</t>
  </si>
  <si>
    <t>243.758</t>
  </si>
  <si>
    <t>-169.479</t>
  </si>
  <si>
    <t>71.197</t>
  </si>
  <si>
    <t>-82.235</t>
  </si>
  <si>
    <t>66.611</t>
  </si>
  <si>
    <t>148.661</t>
  </si>
  <si>
    <t>-168.887</t>
  </si>
  <si>
    <t>-78.589</t>
  </si>
  <si>
    <t>111.198</t>
  </si>
  <si>
    <t>-70.244</t>
  </si>
  <si>
    <t>150.881</t>
  </si>
  <si>
    <t>-72.597</t>
  </si>
  <si>
    <t>140.428</t>
  </si>
  <si>
    <t>-170.248</t>
  </si>
  <si>
    <t>64.938</t>
  </si>
  <si>
    <t>-82.875</t>
  </si>
  <si>
    <t>-70.974</t>
  </si>
  <si>
    <t>122.703</t>
  </si>
  <si>
    <t>-79.963</t>
  </si>
  <si>
    <t>114.756</t>
  </si>
  <si>
    <t>-71.811</t>
  </si>
  <si>
    <t>221.045</t>
  </si>
  <si>
    <t>-173.454</t>
  </si>
  <si>
    <t>61.400</t>
  </si>
  <si>
    <t>51.662</t>
  </si>
  <si>
    <t>-78.636</t>
  </si>
  <si>
    <t>208.079</t>
  </si>
  <si>
    <t>-172.614</t>
  </si>
  <si>
    <t>54.452</t>
  </si>
  <si>
    <t>-73.093</t>
  </si>
  <si>
    <t>237.255</t>
  </si>
  <si>
    <t>-73.179</t>
  </si>
  <si>
    <t>179.689</t>
  </si>
  <si>
    <t>-69.864</t>
  </si>
  <si>
    <t>95.859</t>
  </si>
  <si>
    <t>-75.174</t>
  </si>
  <si>
    <t>6.083</t>
  </si>
  <si>
    <t>-76.849</t>
  </si>
  <si>
    <t>219.764</t>
  </si>
  <si>
    <t>-72.731</t>
  </si>
  <si>
    <t>404.223</t>
  </si>
  <si>
    <t>-169.472</t>
  </si>
  <si>
    <t>114.935</t>
  </si>
  <si>
    <t>65.521</t>
  </si>
  <si>
    <t>-76.675</t>
  </si>
  <si>
    <t>39.051</t>
  </si>
  <si>
    <t>-72.150</t>
  </si>
  <si>
    <t>61.984</t>
  </si>
  <si>
    <t>-75.606</t>
  </si>
  <si>
    <t>116.662</t>
  </si>
  <si>
    <t>-72.824</t>
  </si>
  <si>
    <t>57.567</t>
  </si>
  <si>
    <t>25.495</t>
  </si>
  <si>
    <t>-71.222</t>
  </si>
  <si>
    <t>52.811</t>
  </si>
  <si>
    <t>-78.326</t>
  </si>
  <si>
    <t>123.556</t>
  </si>
  <si>
    <t>28.862</t>
  </si>
  <si>
    <t>-71.977</t>
  </si>
  <si>
    <t>352.287</t>
  </si>
  <si>
    <t>38.897</t>
  </si>
  <si>
    <t>14.142</t>
  </si>
  <si>
    <t>144.682</t>
  </si>
  <si>
    <t>-73.940</t>
  </si>
  <si>
    <t>137.361</t>
  </si>
  <si>
    <t>-74.650</t>
  </si>
  <si>
    <t>105.773</t>
  </si>
  <si>
    <t>-77.506</t>
  </si>
  <si>
    <t>180.269</t>
  </si>
  <si>
    <t>-79.028</t>
  </si>
  <si>
    <t>99.825</t>
  </si>
  <si>
    <t>45.607</t>
  </si>
  <si>
    <t>-72.607</t>
  </si>
  <si>
    <t>86.977</t>
  </si>
  <si>
    <t>177.485</t>
  </si>
  <si>
    <t>50.636</t>
  </si>
  <si>
    <t>-162.897</t>
  </si>
  <si>
    <t>13.601</t>
  </si>
  <si>
    <t>121.758</t>
  </si>
  <si>
    <t>70.880</t>
  </si>
  <si>
    <t>-76.373</t>
  </si>
  <si>
    <t>169.779</t>
  </si>
  <si>
    <t>-80.218</t>
  </si>
  <si>
    <t>88.284</t>
  </si>
  <si>
    <t>-73.996</t>
  </si>
  <si>
    <t>134.201</t>
  </si>
  <si>
    <t>37.108</t>
  </si>
  <si>
    <t>108.416</t>
  </si>
  <si>
    <t>-74.100</t>
  </si>
  <si>
    <t>171.563</t>
  </si>
  <si>
    <t>-172.030</t>
  </si>
  <si>
    <t>50.488</t>
  </si>
  <si>
    <t>-71.169</t>
  </si>
  <si>
    <t>182.784</t>
  </si>
  <si>
    <t>-169.778</t>
  </si>
  <si>
    <t>-75.899</t>
  </si>
  <si>
    <t>213.431</t>
  </si>
  <si>
    <t>-175.156</t>
  </si>
  <si>
    <t>59.211</t>
  </si>
  <si>
    <t>-75.010</t>
  </si>
  <si>
    <t>189.447</t>
  </si>
  <si>
    <t>58.549</t>
  </si>
  <si>
    <t>-78.541</t>
  </si>
  <si>
    <t>75.505</t>
  </si>
  <si>
    <t>182.187</t>
  </si>
  <si>
    <t>-79.261</t>
  </si>
  <si>
    <t>118.068</t>
  </si>
  <si>
    <t>-74.346</t>
  </si>
  <si>
    <t>189.011</t>
  </si>
  <si>
    <t>-170.981</t>
  </si>
  <si>
    <t>-75.362</t>
  </si>
  <si>
    <t>138.495</t>
  </si>
  <si>
    <t>-81.027</t>
  </si>
  <si>
    <t>76.942</t>
  </si>
  <si>
    <t>-80.248</t>
  </si>
  <si>
    <t>13.392</t>
  </si>
  <si>
    <t>117.881</t>
  </si>
  <si>
    <t>42.190</t>
  </si>
  <si>
    <t>-71.313</t>
  </si>
  <si>
    <t>143.569</t>
  </si>
  <si>
    <t>-73.413</t>
  </si>
  <si>
    <t>49.041</t>
  </si>
  <si>
    <t>-77.184</t>
  </si>
  <si>
    <t>216.391</t>
  </si>
  <si>
    <t>-173.346</t>
  </si>
  <si>
    <t>60.407</t>
  </si>
  <si>
    <t>96.177</t>
  </si>
  <si>
    <t>10.198</t>
  </si>
  <si>
    <t>164.924</t>
  </si>
  <si>
    <t>43.900</t>
  </si>
  <si>
    <t>19.602</t>
  </si>
  <si>
    <t>55.662</t>
  </si>
  <si>
    <t>18.742</t>
  </si>
  <si>
    <t>99.916</t>
  </si>
  <si>
    <t>-78.964</t>
  </si>
  <si>
    <t>143.657</t>
  </si>
  <si>
    <t>-75.754</t>
  </si>
  <si>
    <t>99.562</t>
  </si>
  <si>
    <t>-76.633</t>
  </si>
  <si>
    <t>51.906</t>
  </si>
  <si>
    <t>18.173</t>
  </si>
  <si>
    <t>-74.846</t>
  </si>
  <si>
    <t>24.865</t>
  </si>
  <si>
    <t>12.590</t>
  </si>
  <si>
    <t>-82.321</t>
  </si>
  <si>
    <t>44.903</t>
  </si>
  <si>
    <t>14.714</t>
  </si>
  <si>
    <t>-80.242</t>
  </si>
  <si>
    <t>79.652</t>
  </si>
  <si>
    <t>-76.407</t>
  </si>
  <si>
    <t>251.032</t>
  </si>
  <si>
    <t>-167.386</t>
  </si>
  <si>
    <t>73.268</t>
  </si>
  <si>
    <t>-70.942</t>
  </si>
  <si>
    <t>116.379</t>
  </si>
  <si>
    <t>-79.778</t>
  </si>
  <si>
    <t>30.992</t>
  </si>
  <si>
    <t>19.320</t>
  </si>
  <si>
    <t>0.500</t>
  </si>
  <si>
    <t>-80.478</t>
  </si>
  <si>
    <t>157.166</t>
  </si>
  <si>
    <t>-174.726</t>
  </si>
  <si>
    <t>32.638</t>
  </si>
  <si>
    <t>-81.769</t>
  </si>
  <si>
    <t>160.655</t>
  </si>
  <si>
    <t>-74.249</t>
  </si>
  <si>
    <t>40.522</t>
  </si>
  <si>
    <t>-69.274</t>
  </si>
  <si>
    <t>18.439</t>
  </si>
  <si>
    <t>-80.134</t>
  </si>
  <si>
    <t>-71.400</t>
  </si>
  <si>
    <t>109.731</t>
  </si>
  <si>
    <t>-175.333</t>
  </si>
  <si>
    <t>49.163</t>
  </si>
  <si>
    <t>106.276</t>
  </si>
  <si>
    <t>-173.224</t>
  </si>
  <si>
    <t>50.855</t>
  </si>
  <si>
    <t>-74.989</t>
  </si>
  <si>
    <t>92.662</t>
  </si>
  <si>
    <t>34.792</t>
  </si>
  <si>
    <t>50.596</t>
  </si>
  <si>
    <t>36.280</t>
  </si>
  <si>
    <t>22.456</t>
  </si>
  <si>
    <t>32.901</t>
  </si>
  <si>
    <t>14.577</t>
  </si>
  <si>
    <t>-168.056</t>
  </si>
  <si>
    <t>53.151</t>
  </si>
  <si>
    <t>-74.624</t>
  </si>
  <si>
    <t>82.970</t>
  </si>
  <si>
    <t>-70.684</t>
  </si>
  <si>
    <t>154.179</t>
  </si>
  <si>
    <t>56.976</t>
  </si>
  <si>
    <t>-73.970</t>
  </si>
  <si>
    <t>139.421</t>
  </si>
  <si>
    <t>-172.126</t>
  </si>
  <si>
    <t>47.447</t>
  </si>
  <si>
    <t>-83.868</t>
  </si>
  <si>
    <t>60.848</t>
  </si>
  <si>
    <t>-78.301</t>
  </si>
  <si>
    <t>101.100</t>
  </si>
  <si>
    <t>-171.416</t>
  </si>
  <si>
    <t>26.800</t>
  </si>
  <si>
    <t>-73.828</t>
  </si>
  <si>
    <t>52.060</t>
  </si>
  <si>
    <t>17.564</t>
  </si>
  <si>
    <t>-73.502</t>
  </si>
  <si>
    <t>149.661</t>
  </si>
  <si>
    <t>-83.946</t>
  </si>
  <si>
    <t>33.185</t>
  </si>
  <si>
    <t>3.536</t>
  </si>
  <si>
    <t>-78.043</t>
  </si>
  <si>
    <t>86.885</t>
  </si>
  <si>
    <t>21.645</t>
  </si>
  <si>
    <t>-79.234</t>
  </si>
  <si>
    <t>72.272</t>
  </si>
  <si>
    <t>-80.430</t>
  </si>
  <si>
    <t>174.428</t>
  </si>
  <si>
    <t>-169.461</t>
  </si>
  <si>
    <t>43.738</t>
  </si>
  <si>
    <t>-73.171</t>
  </si>
  <si>
    <t>169.248</t>
  </si>
  <si>
    <t>-78.210</t>
  </si>
  <si>
    <t>163.959</t>
  </si>
  <si>
    <t>89.989</t>
  </si>
  <si>
    <t>-174.898</t>
  </si>
  <si>
    <t>28.111</t>
  </si>
  <si>
    <t>-79.563</t>
  </si>
  <si>
    <t>10.689</t>
  </si>
  <si>
    <t>-78.366</t>
  </si>
  <si>
    <t>34.713</t>
  </si>
  <si>
    <t>11.597</t>
  </si>
  <si>
    <t>-77.747</t>
  </si>
  <si>
    <t>101.308</t>
  </si>
  <si>
    <t>30.700</t>
  </si>
  <si>
    <t>-78.749</t>
  </si>
  <si>
    <t>94.822</t>
  </si>
  <si>
    <t>27.722</t>
  </si>
  <si>
    <t>-72.387</t>
  </si>
  <si>
    <t>33.049</t>
  </si>
  <si>
    <t>16.621</t>
  </si>
  <si>
    <t>-75.624</t>
  </si>
  <si>
    <t>122.846</t>
  </si>
  <si>
    <t>-175.061</t>
  </si>
  <si>
    <t>40.651</t>
  </si>
  <si>
    <t>-75.155</t>
  </si>
  <si>
    <t>42.933</t>
  </si>
  <si>
    <t>15.572</t>
  </si>
  <si>
    <t>-80.054</t>
  </si>
  <si>
    <t>107.110</t>
  </si>
  <si>
    <t>-172.801</t>
  </si>
  <si>
    <t>47.877</t>
  </si>
  <si>
    <t>-77.045</t>
  </si>
  <si>
    <t>269.869</t>
  </si>
  <si>
    <t>60.104</t>
  </si>
  <si>
    <t>60.912</t>
  </si>
  <si>
    <t>15.628</t>
  </si>
  <si>
    <t>-65.933</t>
  </si>
  <si>
    <t>138.544</t>
  </si>
  <si>
    <t>-74.811</t>
  </si>
  <si>
    <t>114.500</t>
  </si>
  <si>
    <t>-172.171</t>
  </si>
  <si>
    <t>40.376</t>
  </si>
  <si>
    <t>-70.828</t>
  </si>
  <si>
    <t>159.866</t>
  </si>
  <si>
    <t>46.325</t>
  </si>
  <si>
    <t>-78.015</t>
  </si>
  <si>
    <t>182.989</t>
  </si>
  <si>
    <t>62.642</t>
  </si>
  <si>
    <t>-74.401</t>
  </si>
  <si>
    <t>204.534</t>
  </si>
  <si>
    <t>98.270</t>
  </si>
  <si>
    <t>-73.773</t>
  </si>
  <si>
    <t>139.560</t>
  </si>
  <si>
    <t>90.244</t>
  </si>
  <si>
    <t>-74.311</t>
  </si>
  <si>
    <t>214.491</t>
  </si>
  <si>
    <t>-167.330</t>
  </si>
  <si>
    <t>66.110</t>
  </si>
  <si>
    <t>-74.982</t>
  </si>
  <si>
    <t>127.350</t>
  </si>
  <si>
    <t>135.440</t>
  </si>
  <si>
    <t>-71.697</t>
  </si>
  <si>
    <t>136.927</t>
  </si>
  <si>
    <t>27.893</t>
  </si>
  <si>
    <t>-80.754</t>
  </si>
  <si>
    <t>43.566</t>
  </si>
  <si>
    <t>302.218</t>
  </si>
  <si>
    <t>-173.729</t>
  </si>
  <si>
    <t>91.548</t>
  </si>
  <si>
    <t>38.639</t>
  </si>
  <si>
    <t>-73.465</t>
  </si>
  <si>
    <t>267.043</t>
  </si>
  <si>
    <t>-166.799</t>
  </si>
  <si>
    <t>83.199</t>
  </si>
  <si>
    <t>58.941</t>
  </si>
  <si>
    <t>38.833</t>
  </si>
  <si>
    <t>-75.895</t>
  </si>
  <si>
    <t>201.062</t>
  </si>
  <si>
    <t>-73.009</t>
  </si>
  <si>
    <t>37.643</t>
  </si>
  <si>
    <t>-75.712</t>
  </si>
  <si>
    <t>303.900</t>
  </si>
  <si>
    <t>-74.667</t>
  </si>
  <si>
    <t>64.288</t>
  </si>
  <si>
    <t>-78.729</t>
  </si>
  <si>
    <t>286.526</t>
  </si>
  <si>
    <t>69.584</t>
  </si>
  <si>
    <t>15.000</t>
  </si>
  <si>
    <t>202.608</t>
  </si>
  <si>
    <t>66.910</t>
  </si>
  <si>
    <t>-71.061</t>
  </si>
  <si>
    <t>107.838</t>
  </si>
  <si>
    <t>-72.163</t>
  </si>
  <si>
    <t>212.200</t>
  </si>
  <si>
    <t>-76.584</t>
  </si>
  <si>
    <t>112.058</t>
  </si>
  <si>
    <t>-78.130</t>
  </si>
  <si>
    <t>160.431</t>
  </si>
  <si>
    <t>17.000</t>
  </si>
  <si>
    <t>123.566</t>
  </si>
  <si>
    <t>-174.218</t>
  </si>
  <si>
    <t>39.702</t>
  </si>
  <si>
    <t>-175.121</t>
  </si>
  <si>
    <t>41.149</t>
  </si>
  <si>
    <t>-79.104</t>
  </si>
  <si>
    <t>135.781</t>
  </si>
  <si>
    <t>-176.496</t>
  </si>
  <si>
    <t>32.728</t>
  </si>
  <si>
    <t>-77.823</t>
  </si>
  <si>
    <t>129.582</t>
  </si>
  <si>
    <t>-174.075</t>
  </si>
  <si>
    <t>35.523</t>
  </si>
  <si>
    <t>-70.945</t>
  </si>
  <si>
    <t>160.811</t>
  </si>
  <si>
    <t>-172.117</t>
  </si>
  <si>
    <t>65.620</t>
  </si>
  <si>
    <t>-80.819</t>
  </si>
  <si>
    <t>50.142</t>
  </si>
  <si>
    <t>-79.426</t>
  </si>
  <si>
    <t>76.295</t>
  </si>
  <si>
    <t>23.633</t>
  </si>
  <si>
    <t>-82.694</t>
  </si>
  <si>
    <t>-70.756</t>
  </si>
  <si>
    <t>145.637</t>
  </si>
  <si>
    <t>-170.446</t>
  </si>
  <si>
    <t>51.210</t>
  </si>
  <si>
    <t>-82.550</t>
  </si>
  <si>
    <t>65.553</t>
  </si>
  <si>
    <t>11.102</t>
  </si>
  <si>
    <t>42.202</t>
  </si>
  <si>
    <t>-79.951</t>
  </si>
  <si>
    <t>80.231</t>
  </si>
  <si>
    <t>-86.028</t>
  </si>
  <si>
    <t>72.173</t>
  </si>
  <si>
    <t>78.262</t>
  </si>
  <si>
    <t>-72.392</t>
  </si>
  <si>
    <t>175.208</t>
  </si>
  <si>
    <t>98.234</t>
  </si>
  <si>
    <t>-76.239</t>
  </si>
  <si>
    <t>201.792</t>
  </si>
  <si>
    <t>-171.327</t>
  </si>
  <si>
    <t>59.682</t>
  </si>
  <si>
    <t>-71.737</t>
  </si>
  <si>
    <t>105.304</t>
  </si>
  <si>
    <t>30.364</t>
  </si>
  <si>
    <t>-80.426</t>
  </si>
  <si>
    <t>84.172</t>
  </si>
  <si>
    <t>-81.870</t>
  </si>
  <si>
    <t>-83.830</t>
  </si>
  <si>
    <t>144.554</t>
  </si>
  <si>
    <t>-77.434</t>
  </si>
  <si>
    <t>165.464</t>
  </si>
  <si>
    <t>46.098</t>
  </si>
  <si>
    <t>9.552</t>
  </si>
  <si>
    <t>-82.476</t>
  </si>
  <si>
    <t>80.190</t>
  </si>
  <si>
    <t>-72.615</t>
  </si>
  <si>
    <t>224.243</t>
  </si>
  <si>
    <t>72.691</t>
  </si>
  <si>
    <t>8.653</t>
  </si>
  <si>
    <t>-80.440</t>
  </si>
  <si>
    <t>96.338</t>
  </si>
  <si>
    <t>-175.426</t>
  </si>
  <si>
    <t>25.080</t>
  </si>
  <si>
    <t>128.860</t>
  </si>
  <si>
    <t>-73.523</t>
  </si>
  <si>
    <t>74.041</t>
  </si>
  <si>
    <t>-78.826</t>
  </si>
  <si>
    <t>247.695</t>
  </si>
  <si>
    <t>-172.461</t>
  </si>
  <si>
    <t>68.593</t>
  </si>
  <si>
    <t>-73.824</t>
  </si>
  <si>
    <t>136.400</t>
  </si>
  <si>
    <t>-77.259</t>
  </si>
  <si>
    <t>160.964</t>
  </si>
  <si>
    <t>-175.170</t>
  </si>
  <si>
    <t>35.627</t>
  </si>
  <si>
    <t>-83.367</t>
  </si>
  <si>
    <t>8.016</t>
  </si>
  <si>
    <t>-77.853</t>
  </si>
  <si>
    <t>114.054</t>
  </si>
  <si>
    <t>-83.774</t>
  </si>
  <si>
    <t>-79.415</t>
  </si>
  <si>
    <t>201.427</t>
  </si>
  <si>
    <t>-74.228</t>
  </si>
  <si>
    <t>136.125</t>
  </si>
  <si>
    <t>-175.365</t>
  </si>
  <si>
    <t>18.561</t>
  </si>
  <si>
    <t>-77.619</t>
  </si>
  <si>
    <t>41.976</t>
  </si>
  <si>
    <t>13.647</t>
  </si>
  <si>
    <t>-82.794</t>
  </si>
  <si>
    <t>43.846</t>
  </si>
  <si>
    <t>15.508</t>
  </si>
  <si>
    <t>-72.019</t>
  </si>
  <si>
    <t>179.781</t>
  </si>
  <si>
    <t>-76.640</t>
  </si>
  <si>
    <t>41.113</t>
  </si>
  <si>
    <t>-174.508</t>
  </si>
  <si>
    <t>26.120</t>
  </si>
  <si>
    <t>32.760</t>
  </si>
  <si>
    <t>98.846</t>
  </si>
  <si>
    <t>-74.159</t>
  </si>
  <si>
    <t>150.204</t>
  </si>
  <si>
    <t>-72.730</t>
  </si>
  <si>
    <t>326.731</t>
  </si>
  <si>
    <t>-75.482</t>
  </si>
  <si>
    <t>374.973</t>
  </si>
  <si>
    <t>-172.260</t>
  </si>
  <si>
    <t>103.947</t>
  </si>
  <si>
    <t>-78.959</t>
  </si>
  <si>
    <t>41.773</t>
  </si>
  <si>
    <t>18.668</t>
  </si>
  <si>
    <t>-78.176</t>
  </si>
  <si>
    <t>229.367</t>
  </si>
  <si>
    <t>-169.548</t>
  </si>
  <si>
    <t>52.369</t>
  </si>
  <si>
    <t>-76.430</t>
  </si>
  <si>
    <t>248.646</t>
  </si>
  <si>
    <t>61.188</t>
  </si>
  <si>
    <t>-177.138</t>
  </si>
  <si>
    <t>20.025</t>
  </si>
  <si>
    <t>-75.651</t>
  </si>
  <si>
    <t>44.385</t>
  </si>
  <si>
    <t>-79.315</t>
  </si>
  <si>
    <t>53.935</t>
  </si>
  <si>
    <t>-79.727</t>
  </si>
  <si>
    <t>162.607</t>
  </si>
  <si>
    <t>44.721</t>
  </si>
  <si>
    <t>103.325</t>
  </si>
  <si>
    <t>-78.805</t>
  </si>
  <si>
    <t>195.724</t>
  </si>
  <si>
    <t>-69.489</t>
  </si>
  <si>
    <t>148.408</t>
  </si>
  <si>
    <t>101.980</t>
  </si>
  <si>
    <t>-74.259</t>
  </si>
  <si>
    <t>269.091</t>
  </si>
  <si>
    <t>150.373</t>
  </si>
  <si>
    <t>-174.352</t>
  </si>
  <si>
    <t>45.722</t>
  </si>
  <si>
    <t>-84.188</t>
  </si>
  <si>
    <t>83.932</t>
  </si>
  <si>
    <t>13.537</t>
  </si>
  <si>
    <t>42.323</t>
  </si>
  <si>
    <t>-177.879</t>
  </si>
  <si>
    <t>13.509</t>
  </si>
  <si>
    <t>51.788</t>
  </si>
  <si>
    <t>-70.065</t>
  </si>
  <si>
    <t>102.651</t>
  </si>
  <si>
    <t>-171.656</t>
  </si>
  <si>
    <t>37.901</t>
  </si>
  <si>
    <t>216.481</t>
  </si>
  <si>
    <t>-76.527</t>
  </si>
  <si>
    <t>148.075</t>
  </si>
  <si>
    <t>-76.159</t>
  </si>
  <si>
    <t>177.658</t>
  </si>
  <si>
    <t>46.885</t>
  </si>
  <si>
    <t>-79.194</t>
  </si>
  <si>
    <t>189.357</t>
  </si>
  <si>
    <t>42.107</t>
  </si>
  <si>
    <t>-75.665</t>
  </si>
  <si>
    <t>92.892</t>
  </si>
  <si>
    <t>-171.703</t>
  </si>
  <si>
    <t>48.508</t>
  </si>
  <si>
    <t>-77.760</t>
  </si>
  <si>
    <t>193.396</t>
  </si>
  <si>
    <t>-168.465</t>
  </si>
  <si>
    <t>50.010</t>
  </si>
  <si>
    <t>-26.565</t>
  </si>
  <si>
    <t>2.236</t>
  </si>
  <si>
    <t>-78.338</t>
  </si>
  <si>
    <t>286.923</t>
  </si>
  <si>
    <t>85.586</t>
  </si>
  <si>
    <t>-79.366</t>
  </si>
  <si>
    <t>249.281</t>
  </si>
  <si>
    <t>-73.174</t>
  </si>
  <si>
    <t>129.546</t>
  </si>
  <si>
    <t>-169.011</t>
  </si>
  <si>
    <t>52.462</t>
  </si>
  <si>
    <t>21.500</t>
  </si>
  <si>
    <t>-82.200</t>
  </si>
  <si>
    <t>36.841</t>
  </si>
  <si>
    <t>8.515</t>
  </si>
  <si>
    <t>13.086</t>
  </si>
  <si>
    <t>-84.472</t>
  </si>
  <si>
    <t>62.290</t>
  </si>
  <si>
    <t>-165.256</t>
  </si>
  <si>
    <t>9.823</t>
  </si>
  <si>
    <t>162.624</t>
  </si>
  <si>
    <t>-170.698</t>
  </si>
  <si>
    <t>58.773</t>
  </si>
  <si>
    <t>18.682</t>
  </si>
  <si>
    <t>100.020</t>
  </si>
  <si>
    <t>-83.089</t>
  </si>
  <si>
    <t>172.702</t>
  </si>
  <si>
    <t>-78.179</t>
  </si>
  <si>
    <t>87.864</t>
  </si>
  <si>
    <t>208.586</t>
  </si>
  <si>
    <t>68.097</t>
  </si>
  <si>
    <t>18.337</t>
  </si>
  <si>
    <t>-78.904</t>
  </si>
  <si>
    <t>210.434</t>
  </si>
  <si>
    <t>-174.174</t>
  </si>
  <si>
    <t>49.254</t>
  </si>
  <si>
    <t>-76.522</t>
  </si>
  <si>
    <t>62.213</t>
  </si>
  <si>
    <t>20.131</t>
  </si>
  <si>
    <t>-79.634</t>
  </si>
  <si>
    <t>41.680</t>
  </si>
  <si>
    <t>26.618</t>
  </si>
  <si>
    <t>10.548</t>
  </si>
  <si>
    <t>134.608</t>
  </si>
  <si>
    <t>387.525</t>
  </si>
  <si>
    <t>-176.228</t>
  </si>
  <si>
    <t>91.198</t>
  </si>
  <si>
    <t>-76.734</t>
  </si>
  <si>
    <t>126.372</t>
  </si>
  <si>
    <t>-82.405</t>
  </si>
  <si>
    <t>-76.562</t>
  </si>
  <si>
    <t>116.181</t>
  </si>
  <si>
    <t>33.136</t>
  </si>
  <si>
    <t>145.602</t>
  </si>
  <si>
    <t>29.732</t>
  </si>
  <si>
    <t>-73.202</t>
  </si>
  <si>
    <t>110.725</t>
  </si>
  <si>
    <t>-79.824</t>
  </si>
  <si>
    <t>-82.786</t>
  </si>
  <si>
    <t>79.630</t>
  </si>
  <si>
    <t>-85.333</t>
  </si>
  <si>
    <t>-82.648</t>
  </si>
  <si>
    <t>93.771</t>
  </si>
  <si>
    <t>-71.742</t>
  </si>
  <si>
    <t>204.284</t>
  </si>
  <si>
    <t>-77.234</t>
  </si>
  <si>
    <t>131.244</t>
  </si>
  <si>
    <t>-77.385</t>
  </si>
  <si>
    <t>215.195</t>
  </si>
  <si>
    <t>-77.873</t>
  </si>
  <si>
    <t>123.762</t>
  </si>
  <si>
    <t>-77.142</t>
  </si>
  <si>
    <t>188.733</t>
  </si>
  <si>
    <t>-174.401</t>
  </si>
  <si>
    <t>51.245</t>
  </si>
  <si>
    <t>-78.896</t>
  </si>
  <si>
    <t>218.083</t>
  </si>
  <si>
    <t>-170.049</t>
  </si>
  <si>
    <t>57.871</t>
  </si>
  <si>
    <t>141.760</t>
  </si>
  <si>
    <t>-73.113</t>
  </si>
  <si>
    <t>58.523</t>
  </si>
  <si>
    <t>-75.510</t>
  </si>
  <si>
    <t>91.924</t>
  </si>
  <si>
    <t>69.529</t>
  </si>
  <si>
    <t>-81.469</t>
  </si>
  <si>
    <t>30.336</t>
  </si>
  <si>
    <t>8.139</t>
  </si>
  <si>
    <t>-73.692</t>
  </si>
  <si>
    <t>119.300</t>
  </si>
  <si>
    <t>-175.486</t>
  </si>
  <si>
    <t>38.118</t>
  </si>
  <si>
    <t>-78.625</t>
  </si>
  <si>
    <t>86.193</t>
  </si>
  <si>
    <t>-78.774</t>
  </si>
  <si>
    <t>267.110</t>
  </si>
  <si>
    <t>-164.932</t>
  </si>
  <si>
    <t>26.926</t>
  </si>
  <si>
    <t>-75.336</t>
  </si>
  <si>
    <t>221.206</t>
  </si>
  <si>
    <t>-169.611</t>
  </si>
  <si>
    <t>61.000</t>
  </si>
  <si>
    <t>-77.164</t>
  </si>
  <si>
    <t>81.025</t>
  </si>
  <si>
    <t>38.471</t>
  </si>
  <si>
    <t>-168.408</t>
  </si>
  <si>
    <t>79.624</t>
  </si>
  <si>
    <t>-77.161</t>
  </si>
  <si>
    <t>220.513</t>
  </si>
  <si>
    <t>64.537</t>
  </si>
  <si>
    <t>-79.330</t>
  </si>
  <si>
    <t>70.214</t>
  </si>
  <si>
    <t>116.726</t>
  </si>
  <si>
    <t>-76.931</t>
  </si>
  <si>
    <t>172.467</t>
  </si>
  <si>
    <t>-77.266</t>
  </si>
  <si>
    <t>181.463</t>
  </si>
  <si>
    <t>-171.158</t>
  </si>
  <si>
    <t>56.921</t>
  </si>
  <si>
    <t>195.256</t>
  </si>
  <si>
    <t>-169.261</t>
  </si>
  <si>
    <t>59.034</t>
  </si>
  <si>
    <t>-73.479</t>
  </si>
  <si>
    <t>123.081</t>
  </si>
  <si>
    <t>-176.009</t>
  </si>
  <si>
    <t>43.105</t>
  </si>
  <si>
    <t>-79.030</t>
  </si>
  <si>
    <t>231.225</t>
  </si>
  <si>
    <t>-79.540</t>
  </si>
  <si>
    <t>66.098</t>
  </si>
  <si>
    <t>-74.219</t>
  </si>
  <si>
    <t>47.802</t>
  </si>
  <si>
    <t>-73.887</t>
  </si>
  <si>
    <t>46.840</t>
  </si>
  <si>
    <t>-76.255</t>
  </si>
  <si>
    <t>143.098</t>
  </si>
  <si>
    <t>-86.055</t>
  </si>
  <si>
    <t>109.202</t>
  </si>
  <si>
    <t>36.878</t>
  </si>
  <si>
    <t>-69.775</t>
  </si>
  <si>
    <t>80.994</t>
  </si>
  <si>
    <t>-69.146</t>
  </si>
  <si>
    <t>44.944</t>
  </si>
  <si>
    <t>19.647</t>
  </si>
  <si>
    <t>-83.136</t>
  </si>
  <si>
    <t>108.780</t>
  </si>
  <si>
    <t>-76.044</t>
  </si>
  <si>
    <t>174.141</t>
  </si>
  <si>
    <t>-166.827</t>
  </si>
  <si>
    <t>48.270</t>
  </si>
  <si>
    <t>-72.309</t>
  </si>
  <si>
    <t>-171.347</t>
  </si>
  <si>
    <t>-72.446</t>
  </si>
  <si>
    <t>102.786</t>
  </si>
  <si>
    <t>-168.959</t>
  </si>
  <si>
    <t>96.317</t>
  </si>
  <si>
    <t>43.081</t>
  </si>
  <si>
    <t>-162.350</t>
  </si>
  <si>
    <t>-70.677</t>
  </si>
  <si>
    <t>81.597</t>
  </si>
  <si>
    <t>-74.703</t>
  </si>
  <si>
    <t>121.297</t>
  </si>
  <si>
    <t>64.281</t>
  </si>
  <si>
    <t>-72.420</t>
  </si>
  <si>
    <t>211.896</t>
  </si>
  <si>
    <t>-168.818</t>
  </si>
  <si>
    <t>-73.025</t>
  </si>
  <si>
    <t>99.328</t>
  </si>
  <si>
    <t>43.174</t>
  </si>
  <si>
    <t>-76.629</t>
  </si>
  <si>
    <t>125.399</t>
  </si>
  <si>
    <t>-72.423</t>
  </si>
  <si>
    <t>168.885</t>
  </si>
  <si>
    <t>-76.171</t>
  </si>
  <si>
    <t>66.940</t>
  </si>
  <si>
    <t>-73.382</t>
  </si>
  <si>
    <t>269.245</t>
  </si>
  <si>
    <t>-170.647</t>
  </si>
  <si>
    <t>86.145</t>
  </si>
  <si>
    <t>-81.048</t>
  </si>
  <si>
    <t>147.801</t>
  </si>
  <si>
    <t>-80.362</t>
  </si>
  <si>
    <t>-72.255</t>
  </si>
  <si>
    <t>26.249</t>
  </si>
  <si>
    <t>-80.623</t>
  </si>
  <si>
    <t>110.476</t>
  </si>
  <si>
    <t>36.056</t>
  </si>
  <si>
    <t>-80.676</t>
  </si>
  <si>
    <t>135.794</t>
  </si>
  <si>
    <t>-76.961</t>
  </si>
  <si>
    <t>97.514</t>
  </si>
  <si>
    <t>-75.005</t>
  </si>
  <si>
    <t>57.974</t>
  </si>
  <si>
    <t>24.083</t>
  </si>
  <si>
    <t>-73.374</t>
  </si>
  <si>
    <t>150.283</t>
  </si>
  <si>
    <t>-79.114</t>
  </si>
  <si>
    <t>79.429</t>
  </si>
  <si>
    <t>360.538</t>
  </si>
  <si>
    <t>86.313</t>
  </si>
  <si>
    <t>105.622</t>
  </si>
  <si>
    <t>-81.591</t>
  </si>
  <si>
    <t>116.250</t>
  </si>
  <si>
    <t>94.255</t>
  </si>
  <si>
    <t>-72.613</t>
  </si>
  <si>
    <t>207.480</t>
  </si>
  <si>
    <t>54.406</t>
  </si>
  <si>
    <t>-78.499</t>
  </si>
  <si>
    <t>235.733</t>
  </si>
  <si>
    <t>-172.349</t>
  </si>
  <si>
    <t>67.602</t>
  </si>
  <si>
    <t>-73.350</t>
  </si>
  <si>
    <t>223.365</t>
  </si>
  <si>
    <t>382.832</t>
  </si>
  <si>
    <t>84.380</t>
  </si>
  <si>
    <t>-75.885</t>
  </si>
  <si>
    <t>176.324</t>
  </si>
  <si>
    <t>-168.366</t>
  </si>
  <si>
    <t>69.426</t>
  </si>
  <si>
    <t>-78.832</t>
  </si>
  <si>
    <t>237.497</t>
  </si>
  <si>
    <t>-76.201</t>
  </si>
  <si>
    <t>33.956</t>
  </si>
  <si>
    <t>-160.017</t>
  </si>
  <si>
    <t>11.705</t>
  </si>
  <si>
    <t>-74.609</t>
  </si>
  <si>
    <t>184.621</t>
  </si>
  <si>
    <t>-72.272</t>
  </si>
  <si>
    <t>128.082</t>
  </si>
  <si>
    <t>56.886</t>
  </si>
  <si>
    <t>131.795</t>
  </si>
  <si>
    <t>129.653</t>
  </si>
  <si>
    <t>-72.335</t>
  </si>
  <si>
    <t>164.770</t>
  </si>
  <si>
    <t>-167.989</t>
  </si>
  <si>
    <t>48.052</t>
  </si>
  <si>
    <t>17.720</t>
  </si>
  <si>
    <t>-76.122</t>
  </si>
  <si>
    <t>87.556</t>
  </si>
  <si>
    <t>90.000</t>
  </si>
  <si>
    <t>-78.198</t>
  </si>
  <si>
    <t>68.447</t>
  </si>
  <si>
    <t>-73.796</t>
  </si>
  <si>
    <t>121.840</t>
  </si>
  <si>
    <t>-162.646</t>
  </si>
  <si>
    <t>33.526</t>
  </si>
  <si>
    <t>-76.504</t>
  </si>
  <si>
    <t>12.855</t>
  </si>
  <si>
    <t>-77.869</t>
  </si>
  <si>
    <t>54.722</t>
  </si>
  <si>
    <t>-170.311</t>
  </si>
  <si>
    <t>20.797</t>
  </si>
  <si>
    <t>-79.592</t>
  </si>
  <si>
    <t>24.910</t>
  </si>
  <si>
    <t>12.093</t>
  </si>
  <si>
    <t>-77.050</t>
  </si>
  <si>
    <t>95.940</t>
  </si>
  <si>
    <t>-74.851</t>
  </si>
  <si>
    <t>118.622</t>
  </si>
  <si>
    <t>-167.542</t>
  </si>
  <si>
    <t>44.037</t>
  </si>
  <si>
    <t>-67.834</t>
  </si>
  <si>
    <t>43.732</t>
  </si>
  <si>
    <t>-73.686</t>
  </si>
  <si>
    <t>21.360</t>
  </si>
  <si>
    <t>-163.610</t>
  </si>
  <si>
    <t>8.860</t>
  </si>
  <si>
    <t>107.935</t>
  </si>
  <si>
    <t>-170.407</t>
  </si>
  <si>
    <t>36.003</t>
  </si>
  <si>
    <t>35.046</t>
  </si>
  <si>
    <t>-79.548</t>
  </si>
  <si>
    <t>104.738</t>
  </si>
  <si>
    <t>75.964</t>
  </si>
  <si>
    <t>4.123</t>
  </si>
  <si>
    <t>-73.664</t>
  </si>
  <si>
    <t>60.440</t>
  </si>
  <si>
    <t>-77.276</t>
  </si>
  <si>
    <t>63.561</t>
  </si>
  <si>
    <t>95.603</t>
  </si>
  <si>
    <t>-166.373</t>
  </si>
  <si>
    <t>-78.906</t>
  </si>
  <si>
    <t>-77.391</t>
  </si>
  <si>
    <t>77.878</t>
  </si>
  <si>
    <t>-82.747</t>
  </si>
  <si>
    <t>110.887</t>
  </si>
  <si>
    <t>64.560</t>
  </si>
  <si>
    <t>-75.833</t>
  </si>
  <si>
    <t>106.231</t>
  </si>
  <si>
    <t>-164.876</t>
  </si>
  <si>
    <t>-74.275</t>
  </si>
  <si>
    <t>107.005</t>
  </si>
  <si>
    <t>-160.821</t>
  </si>
  <si>
    <t>24.352</t>
  </si>
  <si>
    <t>-75.870</t>
  </si>
  <si>
    <t>147.462</t>
  </si>
  <si>
    <t>-74.320</t>
  </si>
  <si>
    <t>59.203</t>
  </si>
  <si>
    <t>113.508</t>
  </si>
  <si>
    <t>-79.919</t>
  </si>
  <si>
    <t>91.411</t>
  </si>
  <si>
    <t>-165.379</t>
  </si>
  <si>
    <t>23.770</t>
  </si>
  <si>
    <t>-79.046</t>
  </si>
  <si>
    <t>-75.556</t>
  </si>
  <si>
    <t>68.154</t>
  </si>
  <si>
    <t>-81.793</t>
  </si>
  <si>
    <t>105.076</t>
  </si>
  <si>
    <t>-177.614</t>
  </si>
  <si>
    <t>24.021</t>
  </si>
  <si>
    <t>-71.952</t>
  </si>
  <si>
    <t>93.606</t>
  </si>
  <si>
    <t>-169.592</t>
  </si>
  <si>
    <t>49.820</t>
  </si>
  <si>
    <t>89.443</t>
  </si>
  <si>
    <t>106.320</t>
  </si>
  <si>
    <t>-166.759</t>
  </si>
  <si>
    <t>-77.781</t>
  </si>
  <si>
    <t>160.639</t>
  </si>
  <si>
    <t>-75.209</t>
  </si>
  <si>
    <t>184.101</t>
  </si>
  <si>
    <t>-75.392</t>
  </si>
  <si>
    <t>194.281</t>
  </si>
  <si>
    <t>-161.917</t>
  </si>
  <si>
    <t>-81.363</t>
  </si>
  <si>
    <t>79.906</t>
  </si>
  <si>
    <t>-77.242</t>
  </si>
  <si>
    <t>54.342</t>
  </si>
  <si>
    <t>-78.067</t>
  </si>
  <si>
    <t>198.285</t>
  </si>
  <si>
    <t>-74.310</t>
  </si>
  <si>
    <t>46.222</t>
  </si>
  <si>
    <t>15.207</t>
  </si>
  <si>
    <t>-80.949</t>
  </si>
  <si>
    <t>57.212</t>
  </si>
  <si>
    <t>-74.634</t>
  </si>
  <si>
    <t>67.928</t>
  </si>
  <si>
    <t>20.616</t>
  </si>
  <si>
    <t>-78.321</t>
  </si>
  <si>
    <t>-163.179</t>
  </si>
  <si>
    <t>44.922</t>
  </si>
  <si>
    <t>-71.012</t>
  </si>
  <si>
    <t>49.176</t>
  </si>
  <si>
    <t>-169.315</t>
  </si>
  <si>
    <t>26.968</t>
  </si>
  <si>
    <t>-73.563</t>
  </si>
  <si>
    <t>136.061</t>
  </si>
  <si>
    <t>44.749</t>
  </si>
  <si>
    <t>-77.300</t>
  </si>
  <si>
    <t>36.390</t>
  </si>
  <si>
    <t>27.226</t>
  </si>
  <si>
    <t>-76.310</t>
  </si>
  <si>
    <t>40.140</t>
  </si>
  <si>
    <t>-77.838</t>
  </si>
  <si>
    <t>59.332</t>
  </si>
  <si>
    <t>27.659</t>
  </si>
  <si>
    <t>-79.216</t>
  </si>
  <si>
    <t>5.099</t>
  </si>
  <si>
    <t>75.895</t>
  </si>
  <si>
    <t>132.575</t>
  </si>
  <si>
    <t>-75.515</t>
  </si>
  <si>
    <t>123.940</t>
  </si>
  <si>
    <t>93.408</t>
  </si>
  <si>
    <t>-84.553</t>
  </si>
  <si>
    <t>389.760</t>
  </si>
  <si>
    <t>-175.786</t>
  </si>
  <si>
    <t>95.258</t>
  </si>
  <si>
    <t>-79.733</t>
  </si>
  <si>
    <t>269.312</t>
  </si>
  <si>
    <t>-167.969</t>
  </si>
  <si>
    <t>62.370</t>
  </si>
  <si>
    <t>-84.644</t>
  </si>
  <si>
    <t>160.702</t>
  </si>
  <si>
    <t>70.093</t>
  </si>
  <si>
    <t>-79.287</t>
  </si>
  <si>
    <t>-71.996</t>
  </si>
  <si>
    <t>168.238</t>
  </si>
  <si>
    <t>34.785</t>
  </si>
  <si>
    <t>27.459</t>
  </si>
  <si>
    <t>-73.560</t>
  </si>
  <si>
    <t>63.600</t>
  </si>
  <si>
    <t>-75.763</t>
  </si>
  <si>
    <t>69.123</t>
  </si>
  <si>
    <t>-78.389</t>
  </si>
  <si>
    <t>74.525</t>
  </si>
  <si>
    <t>33.455</t>
  </si>
  <si>
    <t>-77.260</t>
  </si>
  <si>
    <t>58.951</t>
  </si>
  <si>
    <t>75.672</t>
  </si>
  <si>
    <t>19.729</t>
  </si>
  <si>
    <t>-79.399</t>
  </si>
  <si>
    <t>95.124</t>
  </si>
  <si>
    <t>19.558</t>
  </si>
  <si>
    <t>-87.320</t>
  </si>
  <si>
    <t>235.257</t>
  </si>
  <si>
    <t>-80.998</t>
  </si>
  <si>
    <t>102.259</t>
  </si>
  <si>
    <t>-71.372</t>
  </si>
  <si>
    <t>93.920</t>
  </si>
  <si>
    <t>-83.746</t>
  </si>
  <si>
    <t>73.437</t>
  </si>
  <si>
    <t>59.000</t>
  </si>
  <si>
    <t>-84.289</t>
  </si>
  <si>
    <t>-78.038</t>
  </si>
  <si>
    <t>120.619</t>
  </si>
  <si>
    <t>138.293</t>
  </si>
  <si>
    <t>69.051</t>
  </si>
  <si>
    <t>-75.033</t>
  </si>
  <si>
    <t>104.547</t>
  </si>
  <si>
    <t>-73.644</t>
  </si>
  <si>
    <t>95.880</t>
  </si>
  <si>
    <t>29.428</t>
  </si>
  <si>
    <t>-76.329</t>
  </si>
  <si>
    <t>38.079</t>
  </si>
  <si>
    <t>100.225</t>
  </si>
  <si>
    <t>-79.574</t>
  </si>
  <si>
    <t>127.098</t>
  </si>
  <si>
    <t>-75.184</t>
  </si>
  <si>
    <t>80.165</t>
  </si>
  <si>
    <t>25.125</t>
  </si>
  <si>
    <t>-108.435</t>
  </si>
  <si>
    <t>1.581</t>
  </si>
  <si>
    <t>-75.417</t>
  </si>
  <si>
    <t>63.547</t>
  </si>
  <si>
    <t>-62.354</t>
  </si>
  <si>
    <t>11.853</t>
  </si>
  <si>
    <t>6.576</t>
  </si>
  <si>
    <t>17.951</t>
  </si>
  <si>
    <t>-73.393</t>
  </si>
  <si>
    <t>29.741</t>
  </si>
  <si>
    <t>9.618</t>
  </si>
  <si>
    <t>-76.884</t>
  </si>
  <si>
    <t>52.880</t>
  </si>
  <si>
    <t>-166.608</t>
  </si>
  <si>
    <t>10.794</t>
  </si>
  <si>
    <t>-78.212</t>
  </si>
  <si>
    <t>58.739</t>
  </si>
  <si>
    <t>-166.675</t>
  </si>
  <si>
    <t>19.526</t>
  </si>
  <si>
    <t>92.195</t>
  </si>
  <si>
    <t>-84.726</t>
  </si>
  <si>
    <t>65.276</t>
  </si>
  <si>
    <t>96.881</t>
  </si>
  <si>
    <t>115.948</t>
  </si>
  <si>
    <t>-74.876</t>
  </si>
  <si>
    <t>76.655</t>
  </si>
  <si>
    <t>-168.503</t>
  </si>
  <si>
    <t>30.104</t>
  </si>
  <si>
    <t>-77.166</t>
  </si>
  <si>
    <t>173.330</t>
  </si>
  <si>
    <t>-166.139</t>
  </si>
  <si>
    <t>39.655</t>
  </si>
  <si>
    <t>-75.903</t>
  </si>
  <si>
    <t>114.962</t>
  </si>
  <si>
    <t>23.000</t>
  </si>
  <si>
    <t>125.320</t>
  </si>
  <si>
    <t>-76.661</t>
  </si>
  <si>
    <t>99.690</t>
  </si>
  <si>
    <t>90.708</t>
  </si>
  <si>
    <t>56.045</t>
  </si>
  <si>
    <t>-85.030</t>
  </si>
  <si>
    <t>8.246</t>
  </si>
  <si>
    <t>100.000</t>
  </si>
  <si>
    <t>9.000</t>
  </si>
  <si>
    <t>-76.185</t>
  </si>
  <si>
    <t>62.817</t>
  </si>
  <si>
    <t>53.367</t>
  </si>
  <si>
    <t>-75.483</t>
  </si>
  <si>
    <t>57.847</t>
  </si>
  <si>
    <t>296.864</t>
  </si>
  <si>
    <t>-169.426</t>
  </si>
  <si>
    <t>-79.788</t>
  </si>
  <si>
    <t>276.378</t>
  </si>
  <si>
    <t>-75.512</t>
  </si>
  <si>
    <t>153.894</t>
  </si>
  <si>
    <t>40.942</t>
  </si>
  <si>
    <t>38.939</t>
  </si>
  <si>
    <t>-85.339</t>
  </si>
  <si>
    <t>92.305</t>
  </si>
  <si>
    <t>17.847</t>
  </si>
  <si>
    <t>-81.808</t>
  </si>
  <si>
    <t>393.010</t>
  </si>
  <si>
    <t>86.833</t>
  </si>
  <si>
    <t>-79.611</t>
  </si>
  <si>
    <t>122.000</t>
  </si>
  <si>
    <t>75.313</t>
  </si>
  <si>
    <t>-77.320</t>
  </si>
  <si>
    <t>123.000</t>
  </si>
  <si>
    <t>-82.288</t>
  </si>
  <si>
    <t>96.876</t>
  </si>
  <si>
    <t>-75.292</t>
  </si>
  <si>
    <t>82.710</t>
  </si>
  <si>
    <t>45.000</t>
  </si>
  <si>
    <t>1.414</t>
  </si>
  <si>
    <t>-76.441</t>
  </si>
  <si>
    <t>174.874</t>
  </si>
  <si>
    <t>-81.327</t>
  </si>
  <si>
    <t>16.155</t>
  </si>
  <si>
    <t>226.296</t>
  </si>
  <si>
    <t>-166.504</t>
  </si>
  <si>
    <t>51.420</t>
  </si>
  <si>
    <t>-82.799</t>
  </si>
  <si>
    <t>374.957</t>
  </si>
  <si>
    <t>-76.458</t>
  </si>
  <si>
    <t>337.380</t>
  </si>
  <si>
    <t>-168.147</t>
  </si>
  <si>
    <t>82.765</t>
  </si>
  <si>
    <t>41.000</t>
  </si>
  <si>
    <t>-164.745</t>
  </si>
  <si>
    <t>11.402</t>
  </si>
  <si>
    <t>-165.069</t>
  </si>
  <si>
    <t>15.524</t>
  </si>
  <si>
    <t>127.816</t>
  </si>
  <si>
    <t>85.703</t>
  </si>
  <si>
    <t>-72.672</t>
  </si>
  <si>
    <t>130.943</t>
  </si>
  <si>
    <t>2.000</t>
  </si>
  <si>
    <t>-72.499</t>
  </si>
  <si>
    <t>116.387</t>
  </si>
  <si>
    <t>-75.888</t>
  </si>
  <si>
    <t>184.570</t>
  </si>
  <si>
    <t>-169.066</t>
  </si>
  <si>
    <t>44.814</t>
  </si>
  <si>
    <t>-76.707</t>
  </si>
  <si>
    <t>187.011</t>
  </si>
  <si>
    <t>-164.219</t>
  </si>
  <si>
    <t>-82.142</t>
  </si>
  <si>
    <t>387.640</t>
  </si>
  <si>
    <t>73.348</t>
  </si>
  <si>
    <t>-75.150</t>
  </si>
  <si>
    <t>273.123</t>
  </si>
  <si>
    <t>62.097</t>
  </si>
  <si>
    <t>133.881</t>
  </si>
  <si>
    <t>-85.601</t>
  </si>
  <si>
    <t>4.528</t>
  </si>
  <si>
    <t>-78.214</t>
  </si>
  <si>
    <t>129.735</t>
  </si>
  <si>
    <t>-78.408</t>
  </si>
  <si>
    <t>59.718</t>
  </si>
  <si>
    <t>-135.000</t>
  </si>
  <si>
    <t>0.707</t>
  </si>
  <si>
    <t>-80.446</t>
  </si>
  <si>
    <t>14.080</t>
  </si>
  <si>
    <t>13.000</t>
  </si>
  <si>
    <t>64.761</t>
  </si>
  <si>
    <t>-83.991</t>
  </si>
  <si>
    <t>229.260</t>
  </si>
  <si>
    <t>-166.293</t>
  </si>
  <si>
    <t>20.304</t>
  </si>
  <si>
    <t>5.000</t>
  </si>
  <si>
    <t>-76.551</t>
  </si>
  <si>
    <t>47.297</t>
  </si>
  <si>
    <t>57.009</t>
  </si>
  <si>
    <t>68.731</t>
  </si>
  <si>
    <t>-178.091</t>
  </si>
  <si>
    <t>15.008</t>
  </si>
  <si>
    <t>-77.932</t>
  </si>
  <si>
    <t>148.277</t>
  </si>
  <si>
    <t>78.918</t>
  </si>
  <si>
    <t>109.262</t>
  </si>
  <si>
    <t>30.500</t>
  </si>
  <si>
    <t>34.860</t>
  </si>
  <si>
    <t>7.566</t>
  </si>
  <si>
    <t>17.357</t>
  </si>
  <si>
    <t>8.631</t>
  </si>
  <si>
    <t>109.587</t>
  </si>
  <si>
    <t>-73.989</t>
  </si>
  <si>
    <t>59.821</t>
  </si>
  <si>
    <t>15.700</t>
  </si>
  <si>
    <t>-75.055</t>
  </si>
  <si>
    <t>137.656</t>
  </si>
  <si>
    <t>-168.179</t>
  </si>
  <si>
    <t>43.932</t>
  </si>
  <si>
    <t>-82.461</t>
  </si>
  <si>
    <t>274.372</t>
  </si>
  <si>
    <t>72.801</t>
  </si>
  <si>
    <t>-79.875</t>
  </si>
  <si>
    <t>85.329</t>
  </si>
  <si>
    <t>15.811</t>
  </si>
  <si>
    <t>-79.232</t>
  </si>
  <si>
    <t>165.922</t>
  </si>
  <si>
    <t>-78.579</t>
  </si>
  <si>
    <t>101.000</t>
  </si>
  <si>
    <t>18.069</t>
  </si>
  <si>
    <t>9.014</t>
  </si>
  <si>
    <t>-76.083</t>
  </si>
  <si>
    <t>58.209</t>
  </si>
  <si>
    <t>-77.257</t>
  </si>
  <si>
    <t>145.073</t>
  </si>
  <si>
    <t>-80.081</t>
  </si>
  <si>
    <t>185.777</t>
  </si>
  <si>
    <t>-78.425</t>
  </si>
  <si>
    <t>84.723</t>
  </si>
  <si>
    <t>-80.166</t>
  </si>
  <si>
    <t>76.118</t>
  </si>
  <si>
    <t>-73.788</t>
  </si>
  <si>
    <t>236.400</t>
  </si>
  <si>
    <t>-169.902</t>
  </si>
  <si>
    <t>74.148</t>
  </si>
  <si>
    <t>-71.365</t>
  </si>
  <si>
    <t>90.758</t>
  </si>
  <si>
    <t>-77.110</t>
  </si>
  <si>
    <t>103.098</t>
  </si>
  <si>
    <t>-168.486</t>
  </si>
  <si>
    <t>27.554</t>
  </si>
  <si>
    <t>-81.511</t>
  </si>
  <si>
    <t>67.742</t>
  </si>
  <si>
    <t>16.418</t>
  </si>
  <si>
    <t>-75.124</t>
  </si>
  <si>
    <t>33.110</t>
  </si>
  <si>
    <t>66.778</t>
  </si>
  <si>
    <t>-74.085</t>
  </si>
  <si>
    <t>129.462</t>
  </si>
  <si>
    <t>-75.046</t>
  </si>
  <si>
    <t>166.643</t>
  </si>
  <si>
    <t>137.117</t>
  </si>
  <si>
    <t>-78.398</t>
  </si>
  <si>
    <t>154.149</t>
  </si>
  <si>
    <t>-165.324</t>
  </si>
  <si>
    <t>-86.090</t>
  </si>
  <si>
    <t>395.922</t>
  </si>
  <si>
    <t>91.782</t>
  </si>
  <si>
    <t>59.481</t>
  </si>
  <si>
    <t>-167.196</t>
  </si>
  <si>
    <t>-76.938</t>
  </si>
  <si>
    <t>128.320</t>
  </si>
  <si>
    <t>-79.857</t>
  </si>
  <si>
    <t>221.461</t>
  </si>
  <si>
    <t>-72.160</t>
  </si>
  <si>
    <t>91.395</t>
  </si>
  <si>
    <t>115.694</t>
  </si>
  <si>
    <t>44.407</t>
  </si>
  <si>
    <t>162.985</t>
  </si>
  <si>
    <t>-169.509</t>
  </si>
  <si>
    <t>54.918</t>
  </si>
  <si>
    <t>85.866</t>
  </si>
  <si>
    <t>-78.756</t>
  </si>
  <si>
    <t>-80.895</t>
  </si>
  <si>
    <t>78.995</t>
  </si>
  <si>
    <t>-77.821</t>
  </si>
  <si>
    <t>71.100</t>
  </si>
  <si>
    <t>66.823</t>
  </si>
  <si>
    <t>16.070</t>
  </si>
  <si>
    <t>-71.775</t>
  </si>
  <si>
    <t>43.165</t>
  </si>
  <si>
    <t>-75.548</t>
  </si>
  <si>
    <t>50.085</t>
  </si>
  <si>
    <t>-75.315</t>
  </si>
  <si>
    <t>149.897</t>
  </si>
  <si>
    <t>-74.798</t>
  </si>
  <si>
    <t>95.336</t>
  </si>
  <si>
    <t>73.082</t>
  </si>
  <si>
    <t>-74.767</t>
  </si>
  <si>
    <t>116.079</t>
  </si>
  <si>
    <t>-171.193</t>
  </si>
  <si>
    <t>35.924</t>
  </si>
  <si>
    <t>20.402</t>
  </si>
  <si>
    <t>10.308</t>
  </si>
  <si>
    <t>94.332</t>
  </si>
  <si>
    <t>-85.749</t>
  </si>
  <si>
    <t>296.816</t>
  </si>
  <si>
    <t>-168.275</t>
  </si>
  <si>
    <t>54.129</t>
  </si>
  <si>
    <t>-78.122</t>
  </si>
  <si>
    <t>276.930</t>
  </si>
  <si>
    <t>-165.750</t>
  </si>
  <si>
    <t>65.000</t>
  </si>
  <si>
    <t>-76.535</t>
  </si>
  <si>
    <t>36.503</t>
  </si>
  <si>
    <t>17.678</t>
  </si>
  <si>
    <t>-77.338</t>
  </si>
  <si>
    <t>116.329</t>
  </si>
  <si>
    <t>-166.651</t>
  </si>
  <si>
    <t>30.319</t>
  </si>
  <si>
    <t>-75.730</t>
  </si>
  <si>
    <t>178.508</t>
  </si>
  <si>
    <t>81.253</t>
  </si>
  <si>
    <t>-76.792</t>
  </si>
  <si>
    <t>201.326</t>
  </si>
  <si>
    <t>-80.586</t>
  </si>
  <si>
    <t>391.270</t>
  </si>
  <si>
    <t>65.115</t>
  </si>
  <si>
    <t>-74.995</t>
  </si>
  <si>
    <t>100.424</t>
  </si>
  <si>
    <t>-77.989</t>
  </si>
  <si>
    <t>-82.569</t>
  </si>
  <si>
    <t>-83.047</t>
  </si>
  <si>
    <t>20.652</t>
  </si>
  <si>
    <t>6.021</t>
  </si>
  <si>
    <t>-75.420</t>
  </si>
  <si>
    <t>89.378</t>
  </si>
  <si>
    <t>-173.746</t>
  </si>
  <si>
    <t>36.719</t>
  </si>
  <si>
    <t>167.905</t>
  </si>
  <si>
    <t>36.222</t>
  </si>
  <si>
    <t>-66.371</t>
  </si>
  <si>
    <t>-71.021</t>
  </si>
  <si>
    <t>199.865</t>
  </si>
  <si>
    <t>-78.056</t>
  </si>
  <si>
    <t>-72.699</t>
  </si>
  <si>
    <t>63.891</t>
  </si>
  <si>
    <t>-72.864</t>
  </si>
  <si>
    <t>125.575</t>
  </si>
  <si>
    <t>-173.047</t>
  </si>
  <si>
    <t>41.304</t>
  </si>
  <si>
    <t>-78.275</t>
  </si>
  <si>
    <t>-71.250</t>
  </si>
  <si>
    <t>115.109</t>
  </si>
  <si>
    <t>34.297</t>
  </si>
  <si>
    <t>-74.957</t>
  </si>
  <si>
    <t>82.839</t>
  </si>
  <si>
    <t>-70.949</t>
  </si>
  <si>
    <t>73.527</t>
  </si>
  <si>
    <t>-74.507</t>
  </si>
  <si>
    <t>147.873</t>
  </si>
  <si>
    <t>-84.560</t>
  </si>
  <si>
    <t>-75.203</t>
  </si>
  <si>
    <t>109.636</t>
  </si>
  <si>
    <t>189.452</t>
  </si>
  <si>
    <t>-81.444</t>
  </si>
  <si>
    <t>114.272</t>
  </si>
  <si>
    <t>108.317</t>
  </si>
  <si>
    <t>-174.596</t>
  </si>
  <si>
    <t>37.165</t>
  </si>
  <si>
    <t>22.142</t>
  </si>
  <si>
    <t>-80.652</t>
  </si>
  <si>
    <t>123.135</t>
  </si>
  <si>
    <t>-85.406</t>
  </si>
  <si>
    <t>112.361</t>
  </si>
  <si>
    <t>-72.429</t>
  </si>
  <si>
    <t>125.873</t>
  </si>
  <si>
    <t>-80.064</t>
  </si>
  <si>
    <t>139.086</t>
  </si>
  <si>
    <t>-84.508</t>
  </si>
  <si>
    <t>52.240</t>
  </si>
  <si>
    <t>65.513</t>
  </si>
  <si>
    <t>40.497</t>
  </si>
  <si>
    <t>120.075</t>
  </si>
  <si>
    <t>42.450</t>
  </si>
  <si>
    <t>65.146</t>
  </si>
  <si>
    <t>-80.311</t>
  </si>
  <si>
    <t>83.187</t>
  </si>
  <si>
    <t>-82.093</t>
  </si>
  <si>
    <t>14.000</t>
  </si>
  <si>
    <t>-71.075</t>
  </si>
  <si>
    <t>37.000</t>
  </si>
  <si>
    <t>40.025</t>
  </si>
  <si>
    <t>111.683</t>
  </si>
  <si>
    <t>-77.574</t>
  </si>
  <si>
    <t>60.415</t>
  </si>
  <si>
    <t>-77.367</t>
  </si>
  <si>
    <t>59.439</t>
  </si>
  <si>
    <t>-84.806</t>
  </si>
  <si>
    <t>16.568</t>
  </si>
  <si>
    <t>-77.074</t>
  </si>
  <si>
    <t>31.293</t>
  </si>
  <si>
    <t>52.757</t>
  </si>
  <si>
    <t>-173.480</t>
  </si>
  <si>
    <t>17.614</t>
  </si>
  <si>
    <t>15.092</t>
  </si>
  <si>
    <t>7.008</t>
  </si>
  <si>
    <t>31.287</t>
  </si>
  <si>
    <t>8.439</t>
  </si>
  <si>
    <t>-72.626</t>
  </si>
  <si>
    <t>56.931</t>
  </si>
  <si>
    <t>-79.034</t>
  </si>
  <si>
    <t>98.125</t>
  </si>
  <si>
    <t>-169.540</t>
  </si>
  <si>
    <t>22.033</t>
  </si>
  <si>
    <t>6.037</t>
  </si>
  <si>
    <t>-75.812</t>
  </si>
  <si>
    <t>61.200</t>
  </si>
  <si>
    <t>-169.796</t>
  </si>
  <si>
    <t>16.935</t>
  </si>
  <si>
    <t>-74.261</t>
  </si>
  <si>
    <t>114.285</t>
  </si>
  <si>
    <t>-83.418</t>
  </si>
  <si>
    <t>-74.505</t>
  </si>
  <si>
    <t>104.809</t>
  </si>
  <si>
    <t>108.240</t>
  </si>
  <si>
    <t>-77.648</t>
  </si>
  <si>
    <t>140.246</t>
  </si>
  <si>
    <t>-74.141</t>
  </si>
  <si>
    <t>91.482</t>
  </si>
  <si>
    <t>94.726</t>
  </si>
  <si>
    <t>-73.639</t>
  </si>
  <si>
    <t>113.600</t>
  </si>
  <si>
    <t>-77.361</t>
  </si>
  <si>
    <t>169.098</t>
  </si>
  <si>
    <t>-74.518</t>
  </si>
  <si>
    <t>221.020</t>
  </si>
  <si>
    <t>-172.528</t>
  </si>
  <si>
    <t>61.522</t>
  </si>
  <si>
    <t>-77.330</t>
  </si>
  <si>
    <t>-75.864</t>
  </si>
  <si>
    <t>69.608</t>
  </si>
  <si>
    <t>-71.792</t>
  </si>
  <si>
    <t>120.009</t>
  </si>
  <si>
    <t>-172.451</t>
  </si>
  <si>
    <t>41.863</t>
  </si>
  <si>
    <t>-75.303</t>
  </si>
  <si>
    <t>126.127</t>
  </si>
  <si>
    <t>-74.784</t>
  </si>
  <si>
    <t>129.541</t>
  </si>
  <si>
    <t>179.513</t>
  </si>
  <si>
    <t>-82.850</t>
  </si>
  <si>
    <t>281.187</t>
  </si>
  <si>
    <t>68.469</t>
  </si>
  <si>
    <t>-71.338</t>
  </si>
  <si>
    <t>159.380</t>
  </si>
  <si>
    <t>-74.890</t>
  </si>
  <si>
    <t>103.581</t>
  </si>
  <si>
    <t>51.549</t>
  </si>
  <si>
    <t>10.512</t>
  </si>
  <si>
    <t>-79.439</t>
  </si>
  <si>
    <t>30.008</t>
  </si>
  <si>
    <t>7.159</t>
  </si>
  <si>
    <t>9.513</t>
  </si>
  <si>
    <t>-76.891</t>
  </si>
  <si>
    <t>37.477</t>
  </si>
  <si>
    <t>112.929</t>
  </si>
  <si>
    <t>-171.764</t>
  </si>
  <si>
    <t>38.396</t>
  </si>
  <si>
    <t>-68.350</t>
  </si>
  <si>
    <t>70.472</t>
  </si>
  <si>
    <t>27.951</t>
  </si>
  <si>
    <t>10.112</t>
  </si>
  <si>
    <t>-70.897</t>
  </si>
  <si>
    <t>108.473</t>
  </si>
  <si>
    <t>-171.983</t>
  </si>
  <si>
    <t>35.850</t>
  </si>
  <si>
    <t>6.519</t>
  </si>
  <si>
    <t>61.664</t>
  </si>
  <si>
    <t>19.660</t>
  </si>
  <si>
    <t>17.183</t>
  </si>
  <si>
    <t>5.590</t>
  </si>
  <si>
    <t>32.469</t>
  </si>
  <si>
    <t>-75.530</t>
  </si>
  <si>
    <t>48.023</t>
  </si>
  <si>
    <t>-72.296</t>
  </si>
  <si>
    <t>185.799</t>
  </si>
  <si>
    <t>60.017</t>
  </si>
  <si>
    <t>-70.665</t>
  </si>
  <si>
    <t>302.035</t>
  </si>
  <si>
    <t>-81.703</t>
  </si>
  <si>
    <t>-72.239</t>
  </si>
  <si>
    <t>134.406</t>
  </si>
  <si>
    <t>-73.261</t>
  </si>
  <si>
    <t>138.885</t>
  </si>
  <si>
    <t>48.836</t>
  </si>
  <si>
    <t>-82.071</t>
  </si>
  <si>
    <t>362.465</t>
  </si>
  <si>
    <t>264.700</t>
  </si>
  <si>
    <t>-80.513</t>
  </si>
  <si>
    <t>388.310</t>
  </si>
  <si>
    <t>63.640</t>
  </si>
  <si>
    <t>-82.600</t>
  </si>
  <si>
    <t>77.647</t>
  </si>
  <si>
    <t>-45.000</t>
  </si>
  <si>
    <t>192.676</t>
  </si>
  <si>
    <t>59.666</t>
  </si>
  <si>
    <t>-78.871</t>
  </si>
  <si>
    <t>62.169</t>
  </si>
  <si>
    <t>-76.569</t>
  </si>
  <si>
    <t>-81.798</t>
  </si>
  <si>
    <t>336.442</t>
  </si>
  <si>
    <t>82.873</t>
  </si>
  <si>
    <t>-82.011</t>
  </si>
  <si>
    <t>157.175</t>
  </si>
  <si>
    <t>49.805</t>
  </si>
  <si>
    <t>-77.530</t>
  </si>
  <si>
    <t>213.026</t>
  </si>
  <si>
    <t>58.310</t>
  </si>
  <si>
    <t>42.579</t>
  </si>
  <si>
    <t>-73.695</t>
  </si>
  <si>
    <t>153.160</t>
  </si>
  <si>
    <t>-79.796</t>
  </si>
  <si>
    <t>152.411</t>
  </si>
  <si>
    <t>-73.880</t>
  </si>
  <si>
    <t>180.081</t>
  </si>
  <si>
    <t>73.756</t>
  </si>
  <si>
    <t>-81.584</t>
  </si>
  <si>
    <t>396.268</t>
  </si>
  <si>
    <t>-170.417</t>
  </si>
  <si>
    <t>78.090</t>
  </si>
  <si>
    <t>-82.704</t>
  </si>
  <si>
    <t>291.359</t>
  </si>
  <si>
    <t>-79.077</t>
  </si>
  <si>
    <t>58.052</t>
  </si>
  <si>
    <t>224.179</t>
  </si>
  <si>
    <t>-81.298</t>
  </si>
  <si>
    <t>49.571</t>
  </si>
  <si>
    <t>184.391</t>
  </si>
  <si>
    <t>-172.185</t>
  </si>
  <si>
    <t>51.478</t>
  </si>
  <si>
    <t>-78.879</t>
  </si>
  <si>
    <t>119.239</t>
  </si>
  <si>
    <t>39.115</t>
  </si>
  <si>
    <t>-78.346</t>
  </si>
  <si>
    <t>163.368</t>
  </si>
  <si>
    <t>80.281</t>
  </si>
  <si>
    <t>-81.396</t>
  </si>
  <si>
    <t>153.730</t>
  </si>
  <si>
    <t>193.763</t>
  </si>
  <si>
    <t>45.891</t>
  </si>
  <si>
    <t>-81.132</t>
  </si>
  <si>
    <t>285.412</t>
  </si>
  <si>
    <t>-76.773</t>
  </si>
  <si>
    <t>240.377</t>
  </si>
  <si>
    <t>-75.681</t>
  </si>
  <si>
    <t>295.169</t>
  </si>
  <si>
    <t>103.942</t>
  </si>
  <si>
    <t>104.139</t>
  </si>
  <si>
    <t>-77.307</t>
  </si>
  <si>
    <t>113.780</t>
  </si>
  <si>
    <t>-79.571</t>
  </si>
  <si>
    <t>165.738</t>
  </si>
  <si>
    <t>-76.824</t>
  </si>
  <si>
    <t>307.085</t>
  </si>
  <si>
    <t>116.417</t>
  </si>
  <si>
    <t>55.902</t>
  </si>
  <si>
    <t>17.464</t>
  </si>
  <si>
    <t>-80.910</t>
  </si>
  <si>
    <t>76.158</t>
  </si>
  <si>
    <t>26.476</t>
  </si>
  <si>
    <t>179.00</t>
  </si>
  <si>
    <t>-83.976</t>
  </si>
  <si>
    <t>200.105</t>
  </si>
  <si>
    <t>12.000</t>
  </si>
  <si>
    <t>-79.346</t>
  </si>
  <si>
    <t>102.772</t>
  </si>
  <si>
    <t>101.203</t>
  </si>
  <si>
    <t>-76.474</t>
  </si>
  <si>
    <t>218.048</t>
  </si>
  <si>
    <t>117.154</t>
  </si>
  <si>
    <t>-83.501</t>
  </si>
  <si>
    <t>39.756</t>
  </si>
  <si>
    <t>13.238</t>
  </si>
  <si>
    <t>-78.254</t>
  </si>
  <si>
    <t>51.580</t>
  </si>
  <si>
    <t>-77.446</t>
  </si>
  <si>
    <t>121.915</t>
  </si>
  <si>
    <t>84.336</t>
  </si>
  <si>
    <t>19.164</t>
  </si>
  <si>
    <t>56.890</t>
  </si>
  <si>
    <t>16.771</t>
  </si>
  <si>
    <t>-76.781</t>
  </si>
  <si>
    <t>153.056</t>
  </si>
  <si>
    <t>-75.399</t>
  </si>
  <si>
    <t>122.972</t>
  </si>
  <si>
    <t>-78.079</t>
  </si>
  <si>
    <t>91.984</t>
  </si>
  <si>
    <t>-162.759</t>
  </si>
  <si>
    <t>62.586</t>
  </si>
  <si>
    <t>-74.638</t>
  </si>
  <si>
    <t>94.372</t>
  </si>
  <si>
    <t>-84.144</t>
  </si>
  <si>
    <t>-169.939</t>
  </si>
  <si>
    <t>62.968</t>
  </si>
  <si>
    <t>-85.914</t>
  </si>
  <si>
    <t>-87.337</t>
  </si>
  <si>
    <t>301.325</t>
  </si>
  <si>
    <t>-164.249</t>
  </si>
  <si>
    <t>-81.203</t>
  </si>
  <si>
    <t>170.000</t>
  </si>
  <si>
    <t>142.127</t>
  </si>
  <si>
    <t>-76.130</t>
  </si>
  <si>
    <t>166.865</t>
  </si>
  <si>
    <t>55.317</t>
  </si>
  <si>
    <t>-79.321</t>
  </si>
  <si>
    <t>89.042</t>
  </si>
  <si>
    <t>22.771</t>
  </si>
  <si>
    <t>-77.347</t>
  </si>
  <si>
    <t>50.220</t>
  </si>
  <si>
    <t>-76.342</t>
  </si>
  <si>
    <t>110.114</t>
  </si>
  <si>
    <t>15.532</t>
  </si>
  <si>
    <t>-83.494</t>
  </si>
  <si>
    <t>57.369</t>
  </si>
  <si>
    <t>12.540</t>
  </si>
  <si>
    <t>-76.097</t>
  </si>
  <si>
    <t>156.072</t>
  </si>
  <si>
    <t>-167.800</t>
  </si>
  <si>
    <t>37.855</t>
  </si>
  <si>
    <t>93.381</t>
  </si>
  <si>
    <t>-81.336</t>
  </si>
  <si>
    <t>212.424</t>
  </si>
  <si>
    <t>-81.983</t>
  </si>
  <si>
    <t>23.900</t>
  </si>
  <si>
    <t>6.799</t>
  </si>
  <si>
    <t>-76.592</t>
  </si>
  <si>
    <t>58.940</t>
  </si>
  <si>
    <t>-170.340</t>
  </si>
  <si>
    <t>15.892</t>
  </si>
  <si>
    <t>14.802</t>
  </si>
  <si>
    <t>5.044</t>
  </si>
  <si>
    <t>-79.019</t>
  </si>
  <si>
    <t>136.499</t>
  </si>
  <si>
    <t>-81.085</t>
  </si>
  <si>
    <t>21.783</t>
  </si>
  <si>
    <t>16.008</t>
  </si>
  <si>
    <t>-78.535</t>
  </si>
  <si>
    <t>181.114</t>
  </si>
  <si>
    <t>-162.536</t>
  </si>
  <si>
    <t>46.650</t>
  </si>
  <si>
    <t>-78.085</t>
  </si>
  <si>
    <t>55.700</t>
  </si>
  <si>
    <t>10.012</t>
  </si>
  <si>
    <t>61.847</t>
  </si>
  <si>
    <t>33.305</t>
  </si>
  <si>
    <t>-80.340</t>
  </si>
  <si>
    <t>47.676</t>
  </si>
  <si>
    <t>-75.892</t>
  </si>
  <si>
    <t>96.408</t>
  </si>
  <si>
    <t>13.583</t>
  </si>
  <si>
    <t>135.854</t>
  </si>
  <si>
    <t>-76.874</t>
  </si>
  <si>
    <t>114.491</t>
  </si>
  <si>
    <t>-171.607</t>
  </si>
  <si>
    <t>30.830</t>
  </si>
  <si>
    <t>-76.524</t>
  </si>
  <si>
    <t>111.572</t>
  </si>
  <si>
    <t>-168.024</t>
  </si>
  <si>
    <t>-86.319</t>
  </si>
  <si>
    <t>342.707</t>
  </si>
  <si>
    <t>72.560</t>
  </si>
  <si>
    <t>-83.884</t>
  </si>
  <si>
    <t>-78.154</t>
  </si>
  <si>
    <t>104.731</t>
  </si>
  <si>
    <t>36.773</t>
  </si>
  <si>
    <t>19.039</t>
  </si>
  <si>
    <t>21.290</t>
  </si>
  <si>
    <t>58.639</t>
  </si>
  <si>
    <t>17.755</t>
  </si>
  <si>
    <t>-78.555</t>
  </si>
  <si>
    <t>83.153</t>
  </si>
  <si>
    <t>-81.098</t>
  </si>
  <si>
    <t>168.024</t>
  </si>
  <si>
    <t>-170.754</t>
  </si>
  <si>
    <t>-81.119</t>
  </si>
  <si>
    <t>-83.290</t>
  </si>
  <si>
    <t>-81.439</t>
  </si>
  <si>
    <t>282.144</t>
  </si>
  <si>
    <t>-76.357</t>
  </si>
  <si>
    <t>105.991</t>
  </si>
  <si>
    <t>115.918</t>
  </si>
  <si>
    <t>-79.492</t>
  </si>
  <si>
    <t>126.115</t>
  </si>
  <si>
    <t>81.584</t>
  </si>
  <si>
    <t>-75.396</t>
  </si>
  <si>
    <t>146.741</t>
  </si>
  <si>
    <t>-164.624</t>
  </si>
  <si>
    <t>41.485</t>
  </si>
  <si>
    <t>-75.641</t>
  </si>
  <si>
    <t>129.031</t>
  </si>
  <si>
    <t>-79.340</t>
  </si>
  <si>
    <t>86.493</t>
  </si>
  <si>
    <t>-78.486</t>
  </si>
  <si>
    <t>55.109</t>
  </si>
  <si>
    <t>-80.189</t>
  </si>
  <si>
    <t>134.974</t>
  </si>
  <si>
    <t>-77.106</t>
  </si>
  <si>
    <t>85.147</t>
  </si>
  <si>
    <t>-77.598</t>
  </si>
  <si>
    <t>195.563</t>
  </si>
  <si>
    <t>-86.532</t>
  </si>
  <si>
    <t>33.061</t>
  </si>
  <si>
    <t>-80.372</t>
  </si>
  <si>
    <t>116.565</t>
  </si>
  <si>
    <t>85.159</t>
  </si>
  <si>
    <t>-78.132</t>
  </si>
  <si>
    <t>141.014</t>
  </si>
  <si>
    <t>-82.846</t>
  </si>
  <si>
    <t>248.938</t>
  </si>
  <si>
    <t>64.498</t>
  </si>
  <si>
    <t>-87.184</t>
  </si>
  <si>
    <t>183.221</t>
  </si>
  <si>
    <t>99.639</t>
  </si>
  <si>
    <t>86.683</t>
  </si>
  <si>
    <t>-75.840</t>
  </si>
  <si>
    <t>224.831</t>
  </si>
  <si>
    <t>69.570</t>
  </si>
  <si>
    <t>-80.695</t>
  </si>
  <si>
    <t>179.360</t>
  </si>
  <si>
    <t>-76.945</t>
  </si>
  <si>
    <t>141.662</t>
  </si>
  <si>
    <t>-81.069</t>
  </si>
  <si>
    <t>70.859</t>
  </si>
  <si>
    <t>-77.712</t>
  </si>
  <si>
    <t>103.368</t>
  </si>
  <si>
    <t>52.202</t>
  </si>
  <si>
    <t>-75.194</t>
  </si>
  <si>
    <t>117.398</t>
  </si>
  <si>
    <t>-169.756</t>
  </si>
  <si>
    <t>42.172</t>
  </si>
  <si>
    <t>97.324</t>
  </si>
  <si>
    <t>125.028</t>
  </si>
  <si>
    <t>-86.820</t>
  </si>
  <si>
    <t>141.891</t>
  </si>
  <si>
    <t>-80.194</t>
  </si>
  <si>
    <t>82.201</t>
  </si>
  <si>
    <t>-79.579</t>
  </si>
  <si>
    <t>88.459</t>
  </si>
  <si>
    <t>-85.426</t>
  </si>
  <si>
    <t>51.923</t>
  </si>
  <si>
    <t>176.590</t>
  </si>
  <si>
    <t>71.309</t>
  </si>
  <si>
    <t>-85.515</t>
  </si>
  <si>
    <t>51.157</t>
  </si>
  <si>
    <t>-79.832</t>
  </si>
  <si>
    <t>186.936</t>
  </si>
  <si>
    <t>32.016</t>
  </si>
  <si>
    <t>-81.718</t>
  </si>
  <si>
    <t>159.665</t>
  </si>
  <si>
    <t>-162.553</t>
  </si>
  <si>
    <t>36.688</t>
  </si>
  <si>
    <t>-82.930</t>
  </si>
  <si>
    <t>129.988</t>
  </si>
  <si>
    <t>162.388</t>
  </si>
  <si>
    <t>-75.700</t>
  </si>
  <si>
    <t>52.631</t>
  </si>
  <si>
    <t>-78.323</t>
  </si>
  <si>
    <t>76.585</t>
  </si>
  <si>
    <t>35.598</t>
  </si>
  <si>
    <t>-77.803</t>
  </si>
  <si>
    <t>215.361</t>
  </si>
  <si>
    <t>-166.787</t>
  </si>
  <si>
    <t>59.064</t>
  </si>
  <si>
    <t>-78.734</t>
  </si>
  <si>
    <t>127.966</t>
  </si>
  <si>
    <t>28.504</t>
  </si>
  <si>
    <t>33.842</t>
  </si>
  <si>
    <t>-79.063</t>
  </si>
  <si>
    <t>210.829</t>
  </si>
  <si>
    <t>56.223</t>
  </si>
  <si>
    <t>34.205</t>
  </si>
  <si>
    <t>-78.092</t>
  </si>
  <si>
    <t>150.233</t>
  </si>
  <si>
    <t>-81.674</t>
  </si>
  <si>
    <t>-77.221</t>
  </si>
  <si>
    <t>99.464</t>
  </si>
  <si>
    <t>-80.961</t>
  </si>
  <si>
    <t>89.107</t>
  </si>
  <si>
    <t>60.110</t>
  </si>
  <si>
    <t>22.823</t>
  </si>
  <si>
    <t>-83.320</t>
  </si>
  <si>
    <t>37.253</t>
  </si>
  <si>
    <t>10.713</t>
  </si>
  <si>
    <t>0.333</t>
  </si>
  <si>
    <t>-82.983</t>
  </si>
  <si>
    <t>43.660</t>
  </si>
  <si>
    <t>-85.786</t>
  </si>
  <si>
    <t>158.763</t>
  </si>
  <si>
    <t>-167.152</t>
  </si>
  <si>
    <t>19.488</t>
  </si>
  <si>
    <t>-80.779</t>
  </si>
  <si>
    <t>78.008</t>
  </si>
  <si>
    <t>49.135</t>
  </si>
  <si>
    <t>17.066</t>
  </si>
  <si>
    <t>121.342</t>
  </si>
  <si>
    <t>-80.482</t>
  </si>
  <si>
    <t>169.331</t>
  </si>
  <si>
    <t>-81.301</t>
  </si>
  <si>
    <t>92.565</t>
  </si>
  <si>
    <t>-80.238</t>
  </si>
  <si>
    <t>94.366</t>
  </si>
  <si>
    <t>73.546</t>
  </si>
  <si>
    <t>-79.276</t>
  </si>
  <si>
    <t>134.347</t>
  </si>
  <si>
    <t>-85.486</t>
  </si>
  <si>
    <t>-80.293</t>
  </si>
  <si>
    <t>77.104</t>
  </si>
  <si>
    <t>-79.808</t>
  </si>
  <si>
    <t>90.427</t>
  </si>
  <si>
    <t>-82.763</t>
  </si>
  <si>
    <t>63.506</t>
  </si>
  <si>
    <t>-80.327</t>
  </si>
  <si>
    <t>89.269</t>
  </si>
  <si>
    <t>-81.724</t>
  </si>
  <si>
    <t>84.481</t>
  </si>
  <si>
    <t>-80.655</t>
  </si>
  <si>
    <t>80.062</t>
  </si>
  <si>
    <t>60.671</t>
  </si>
  <si>
    <t>-82.528</t>
  </si>
  <si>
    <t>123.045</t>
  </si>
  <si>
    <t>77.130</t>
  </si>
  <si>
    <t>89.822</t>
  </si>
  <si>
    <t>74.953</t>
  </si>
  <si>
    <t>52.393</t>
  </si>
  <si>
    <t>165.680</t>
  </si>
  <si>
    <t>-80.484</t>
  </si>
  <si>
    <t>175.414</t>
  </si>
  <si>
    <t>117.478</t>
  </si>
  <si>
    <t>-72.104</t>
  </si>
  <si>
    <t>100.881</t>
  </si>
  <si>
    <t>-82.333</t>
  </si>
  <si>
    <t>104.938</t>
  </si>
  <si>
    <t>-81.304</t>
  </si>
  <si>
    <t>85.988</t>
  </si>
  <si>
    <t>117.712</t>
  </si>
  <si>
    <t>-83.224</t>
  </si>
  <si>
    <t>101.710</t>
  </si>
  <si>
    <t>99.141</t>
  </si>
  <si>
    <t>-84.369</t>
  </si>
  <si>
    <t>142.688</t>
  </si>
  <si>
    <t>133.222</t>
  </si>
  <si>
    <t>36.139</t>
  </si>
  <si>
    <t>70.036</t>
  </si>
  <si>
    <t>-79.974</t>
  </si>
  <si>
    <t>-79.651</t>
  </si>
  <si>
    <t>116.902</t>
  </si>
  <si>
    <t>-83.211</t>
  </si>
  <si>
    <t>-81.209</t>
  </si>
  <si>
    <t>98.153</t>
  </si>
  <si>
    <t>-81.781</t>
  </si>
  <si>
    <t>90.934</t>
  </si>
  <si>
    <t>53.033</t>
  </si>
  <si>
    <t>-159.444</t>
  </si>
  <si>
    <t>8.544</t>
  </si>
  <si>
    <t>-76.645</t>
  </si>
  <si>
    <t>142.864</t>
  </si>
  <si>
    <t>166.628</t>
  </si>
  <si>
    <t>-82.064</t>
  </si>
  <si>
    <t>166.595</t>
  </si>
  <si>
    <t>-80.407</t>
  </si>
  <si>
    <t>72.007</t>
  </si>
  <si>
    <t>-80.696</t>
  </si>
  <si>
    <t>296.906</t>
  </si>
  <si>
    <t>-80.707</t>
  </si>
  <si>
    <t>111.463</t>
  </si>
  <si>
    <t>187.723</t>
  </si>
  <si>
    <t>-78.785</t>
  </si>
  <si>
    <t>118.258</t>
  </si>
  <si>
    <t>-72.768</t>
  </si>
  <si>
    <t>195.788</t>
  </si>
  <si>
    <t>-80.412</t>
  </si>
  <si>
    <t>75.048</t>
  </si>
  <si>
    <t>19.059</t>
  </si>
  <si>
    <t>-79.643</t>
  </si>
  <si>
    <t>147.402</t>
  </si>
  <si>
    <t>28.935</t>
  </si>
  <si>
    <t>-81.607</t>
  </si>
  <si>
    <t>61.660</t>
  </si>
  <si>
    <t>31.694</t>
  </si>
  <si>
    <t>-80.747</t>
  </si>
  <si>
    <t>90.173</t>
  </si>
  <si>
    <t>18.062</t>
  </si>
  <si>
    <t>-88.781</t>
  </si>
  <si>
    <t>47.011</t>
  </si>
  <si>
    <t>-81.135</t>
  </si>
  <si>
    <t>110.318</t>
  </si>
  <si>
    <t>50.448</t>
  </si>
  <si>
    <t>-79.254</t>
  </si>
  <si>
    <t>139.445</t>
  </si>
  <si>
    <t>-82.504</t>
  </si>
  <si>
    <t>14.230</t>
  </si>
  <si>
    <t>8.559</t>
  </si>
  <si>
    <t>-78.341</t>
  </si>
  <si>
    <t>32.164</t>
  </si>
  <si>
    <t>-78.903</t>
  </si>
  <si>
    <t>184.449</t>
  </si>
  <si>
    <t>93.622</t>
  </si>
  <si>
    <t>-81.501</t>
  </si>
  <si>
    <t>87.966</t>
  </si>
  <si>
    <t>-170.395</t>
  </si>
  <si>
    <t>32.962</t>
  </si>
  <si>
    <t>-81.338</t>
  </si>
  <si>
    <t>129.477</t>
  </si>
  <si>
    <t>70.711</t>
  </si>
  <si>
    <t>-79.155</t>
  </si>
  <si>
    <t>265.746</t>
  </si>
  <si>
    <t>-170.181</t>
  </si>
  <si>
    <t>52.773</t>
  </si>
  <si>
    <t>-82.513</t>
  </si>
  <si>
    <t>88.252</t>
  </si>
  <si>
    <t>18.608</t>
  </si>
  <si>
    <t>55.823</t>
  </si>
  <si>
    <t>-84.883</t>
  </si>
  <si>
    <t>33.634</t>
  </si>
  <si>
    <t>7.517</t>
  </si>
  <si>
    <t>26.730</t>
  </si>
  <si>
    <t>88.613</t>
  </si>
  <si>
    <t>-78.875</t>
  </si>
  <si>
    <t>121.789</t>
  </si>
  <si>
    <t>30.907</t>
  </si>
  <si>
    <t>-79.186</t>
  </si>
  <si>
    <t>90.609</t>
  </si>
  <si>
    <t>-77.525</t>
  </si>
  <si>
    <t>115.732</t>
  </si>
  <si>
    <t>-82.073</t>
  </si>
  <si>
    <t>39.881</t>
  </si>
  <si>
    <t>-78.864</t>
  </si>
  <si>
    <t>129.437</t>
  </si>
  <si>
    <t>33.144</t>
  </si>
  <si>
    <t>106.921</t>
  </si>
  <si>
    <t>61.351</t>
  </si>
  <si>
    <t>-166.866</t>
  </si>
  <si>
    <t>82.608</t>
  </si>
  <si>
    <t>129.553</t>
  </si>
  <si>
    <t>-85.236</t>
  </si>
  <si>
    <t>72.250</t>
  </si>
  <si>
    <t>-78.899</t>
  </si>
  <si>
    <t>161.012</t>
  </si>
  <si>
    <t>-163.301</t>
  </si>
  <si>
    <t>-80.369</t>
  </si>
  <si>
    <t>167.359</t>
  </si>
  <si>
    <t>67.469</t>
  </si>
  <si>
    <t>-83.766</t>
  </si>
  <si>
    <t>119.708</t>
  </si>
  <si>
    <t>-84.958</t>
  </si>
  <si>
    <t>68.264</t>
  </si>
  <si>
    <t>-83.408</t>
  </si>
  <si>
    <t>226.497</t>
  </si>
  <si>
    <t>-84.857</t>
  </si>
  <si>
    <t>100.404</t>
  </si>
  <si>
    <t>-82.542</t>
  </si>
  <si>
    <t>277.346</t>
  </si>
  <si>
    <t>169.446</t>
  </si>
  <si>
    <t>41.593</t>
  </si>
  <si>
    <t>-80.367</t>
  </si>
  <si>
    <t>73.706</t>
  </si>
  <si>
    <t>16.750</t>
  </si>
  <si>
    <t>-82.972</t>
  </si>
  <si>
    <t>98.070</t>
  </si>
  <si>
    <t>-168.341</t>
  </si>
  <si>
    <t>21.442</t>
  </si>
  <si>
    <t>-82.988</t>
  </si>
  <si>
    <t>94.205</t>
  </si>
  <si>
    <t>119.365</t>
  </si>
  <si>
    <t>-79.546</t>
  </si>
  <si>
    <t>137.787</t>
  </si>
  <si>
    <t>33.801</t>
  </si>
  <si>
    <t>-84.094</t>
  </si>
  <si>
    <t>9.124</t>
  </si>
  <si>
    <t>12.258</t>
  </si>
  <si>
    <t>46.174</t>
  </si>
  <si>
    <t>55.227</t>
  </si>
  <si>
    <t>7.280</t>
  </si>
  <si>
    <t>-83.593</t>
  </si>
  <si>
    <t>188.175</t>
  </si>
  <si>
    <t>-83.056</t>
  </si>
  <si>
    <t>157.153</t>
  </si>
  <si>
    <t>-79.756</t>
  </si>
  <si>
    <t>84.345</t>
  </si>
  <si>
    <t>-78.480</t>
  </si>
  <si>
    <t>160.228</t>
  </si>
  <si>
    <t>-83.601</t>
  </si>
  <si>
    <t>107.671</t>
  </si>
  <si>
    <t>164.754</t>
  </si>
  <si>
    <t>-80.410</t>
  </si>
  <si>
    <t>222.104</t>
  </si>
  <si>
    <t>-76.779</t>
  </si>
  <si>
    <t>170.520</t>
  </si>
  <si>
    <t>18.435</t>
  </si>
  <si>
    <t>3.162</t>
  </si>
  <si>
    <t>-83.112</t>
  </si>
  <si>
    <t>150.083</t>
  </si>
  <si>
    <t>-82.196</t>
  </si>
  <si>
    <t>99.421</t>
  </si>
  <si>
    <t>-77.029</t>
  </si>
  <si>
    <t>91.330</t>
  </si>
  <si>
    <t>-173.118</t>
  </si>
  <si>
    <t>29.210</t>
  </si>
  <si>
    <t>119.436</t>
  </si>
  <si>
    <t>10.440</t>
  </si>
  <si>
    <t>-77.518</t>
  </si>
  <si>
    <t>134.172</t>
  </si>
  <si>
    <t>-86.424</t>
  </si>
  <si>
    <t>-77.510</t>
  </si>
  <si>
    <t>53.943</t>
  </si>
  <si>
    <t>-173.737</t>
  </si>
  <si>
    <t>27.497</t>
  </si>
  <si>
    <t>-82.349</t>
  </si>
  <si>
    <t>22.534</t>
  </si>
  <si>
    <t>69.687</t>
  </si>
  <si>
    <t>16.879</t>
  </si>
  <si>
    <t>26.565</t>
  </si>
  <si>
    <t>0.745</t>
  </si>
  <si>
    <t>40.069</t>
  </si>
  <si>
    <t>13.068</t>
  </si>
  <si>
    <t>-80.618</t>
  </si>
  <si>
    <t>38.853</t>
  </si>
  <si>
    <t>13.271</t>
  </si>
  <si>
    <t>-85.657</t>
  </si>
  <si>
    <t>26.409</t>
  </si>
  <si>
    <t>9.428</t>
  </si>
  <si>
    <t>-78.950</t>
  </si>
  <si>
    <t>158.267</t>
  </si>
  <si>
    <t>35.629</t>
  </si>
  <si>
    <t>-76.558</t>
  </si>
  <si>
    <t>187.126</t>
  </si>
  <si>
    <t>48.662</t>
  </si>
  <si>
    <t>111.052</t>
  </si>
  <si>
    <t>-80.011</t>
  </si>
  <si>
    <t>178.709</t>
  </si>
  <si>
    <t>-170.665</t>
  </si>
  <si>
    <t>36.990</t>
  </si>
  <si>
    <t>-83.228</t>
  </si>
  <si>
    <t>-78.040</t>
  </si>
  <si>
    <t>103.752</t>
  </si>
  <si>
    <t>-166.409</t>
  </si>
  <si>
    <t>46.811</t>
  </si>
  <si>
    <t>-78.584</t>
  </si>
  <si>
    <t>106.099</t>
  </si>
  <si>
    <t>25.986</t>
  </si>
  <si>
    <t>-81.355</t>
  </si>
  <si>
    <t>86.483</t>
  </si>
  <si>
    <t>-82.015</t>
  </si>
  <si>
    <t>111.582</t>
  </si>
  <si>
    <t>27.663</t>
  </si>
  <si>
    <t>-78.823</t>
  </si>
  <si>
    <t>126.397</t>
  </si>
  <si>
    <t>-174.710</t>
  </si>
  <si>
    <t>27.115</t>
  </si>
  <si>
    <t>-79.721</t>
  </si>
  <si>
    <t>98.074</t>
  </si>
  <si>
    <t>-79.624</t>
  </si>
  <si>
    <t>72.180</t>
  </si>
  <si>
    <t>-78.983</t>
  </si>
  <si>
    <t>57.561</t>
  </si>
  <si>
    <t>-82.576</t>
  </si>
  <si>
    <t>166.395</t>
  </si>
  <si>
    <t>-80.827</t>
  </si>
  <si>
    <t>178.786</t>
  </si>
  <si>
    <t>-169.919</t>
  </si>
  <si>
    <t>45.706</t>
  </si>
  <si>
    <t>-81.076</t>
  </si>
  <si>
    <t>61.241</t>
  </si>
  <si>
    <t>-165.466</t>
  </si>
  <si>
    <t>13.946</t>
  </si>
  <si>
    <t>-83.558</t>
  </si>
  <si>
    <t>93.591</t>
  </si>
  <si>
    <t>-158.962</t>
  </si>
  <si>
    <t>13.928</t>
  </si>
  <si>
    <t>-78.215</t>
  </si>
  <si>
    <t>141.993</t>
  </si>
  <si>
    <t>-87.138</t>
  </si>
  <si>
    <t>-77.609</t>
  </si>
  <si>
    <t>270.296</t>
  </si>
  <si>
    <t>-80.870</t>
  </si>
  <si>
    <t>113.437</t>
  </si>
  <si>
    <t>-83.130</t>
  </si>
  <si>
    <t>83.600</t>
  </si>
  <si>
    <t>-84.987</t>
  </si>
  <si>
    <t>57.219</t>
  </si>
  <si>
    <t>-87.614</t>
  </si>
  <si>
    <t>48.042</t>
  </si>
  <si>
    <t>112.969</t>
  </si>
  <si>
    <t>-80.595</t>
  </si>
  <si>
    <t>165.221</t>
  </si>
  <si>
    <t>-82.967</t>
  </si>
  <si>
    <t>155.168</t>
  </si>
  <si>
    <t>-83.191</t>
  </si>
  <si>
    <t>67.476</t>
  </si>
  <si>
    <t>161.276</t>
  </si>
  <si>
    <t>-81.973</t>
  </si>
  <si>
    <t>-81.906</t>
  </si>
  <si>
    <t>113.632</t>
  </si>
  <si>
    <t>95.459</t>
  </si>
  <si>
    <t>23.436</t>
  </si>
  <si>
    <t>13.730</t>
  </si>
  <si>
    <t>-83.758</t>
  </si>
  <si>
    <t>64.382</t>
  </si>
  <si>
    <t>8.732</t>
  </si>
  <si>
    <t>-79.405</t>
  </si>
  <si>
    <t>70.705</t>
  </si>
  <si>
    <t>33.690</t>
  </si>
  <si>
    <t>1.803</t>
  </si>
  <si>
    <t>-78.857</t>
  </si>
  <si>
    <t>38.243</t>
  </si>
  <si>
    <t>-81.518</t>
  </si>
  <si>
    <t>115.261</t>
  </si>
  <si>
    <t>-81.314</t>
  </si>
  <si>
    <t>72.835</t>
  </si>
  <si>
    <t>-77.856</t>
  </si>
  <si>
    <t>80.808</t>
  </si>
  <si>
    <t>-78.566</t>
  </si>
  <si>
    <t>181.604</t>
  </si>
  <si>
    <t>-84.134</t>
  </si>
  <si>
    <t>146.769</t>
  </si>
  <si>
    <t>-81.529</t>
  </si>
  <si>
    <t>-76.419</t>
  </si>
  <si>
    <t>183.120</t>
  </si>
  <si>
    <t>-83.701</t>
  </si>
  <si>
    <t>77.468</t>
  </si>
  <si>
    <t>-83.346</t>
  </si>
  <si>
    <t>30.203</t>
  </si>
  <si>
    <t>-79.354</t>
  </si>
  <si>
    <t>67.665</t>
  </si>
  <si>
    <t>-77.437</t>
  </si>
  <si>
    <t>183.903</t>
  </si>
  <si>
    <t>46.035</t>
  </si>
  <si>
    <t>-83.395</t>
  </si>
  <si>
    <t>95.635</t>
  </si>
  <si>
    <t>-81.557</t>
  </si>
  <si>
    <t>129.402</t>
  </si>
  <si>
    <t>205.000</t>
  </si>
  <si>
    <t>-82.131</t>
  </si>
  <si>
    <t>248.338</t>
  </si>
  <si>
    <t>-162.525</t>
  </si>
  <si>
    <t>56.613</t>
  </si>
  <si>
    <t>185.324</t>
  </si>
  <si>
    <t>58.241</t>
  </si>
  <si>
    <t>-83.454</t>
  </si>
  <si>
    <t>111.324</t>
  </si>
  <si>
    <t>-74.781</t>
  </si>
  <si>
    <t>140.943</t>
  </si>
  <si>
    <t>-73.571</t>
  </si>
  <si>
    <t>40.660</t>
  </si>
  <si>
    <t>55.177</t>
  </si>
  <si>
    <t>-76.532</t>
  </si>
  <si>
    <t>122.365</t>
  </si>
  <si>
    <t>-83.443</t>
  </si>
  <si>
    <t>43.786</t>
  </si>
  <si>
    <t>-84.207</t>
  </si>
  <si>
    <t>34.677</t>
  </si>
  <si>
    <t>122.250</t>
  </si>
  <si>
    <t>-82.360</t>
  </si>
  <si>
    <t>82.735</t>
  </si>
  <si>
    <t>98.717</t>
  </si>
  <si>
    <t>-77.638</t>
  </si>
  <si>
    <t>149.466</t>
  </si>
  <si>
    <t>-77.829</t>
  </si>
  <si>
    <t>52.173</t>
  </si>
  <si>
    <t>-78.598</t>
  </si>
  <si>
    <t>121.396</t>
  </si>
  <si>
    <t>-72.570</t>
  </si>
  <si>
    <t>45.069</t>
  </si>
  <si>
    <t>-74.612</t>
  </si>
  <si>
    <t>56.527</t>
  </si>
  <si>
    <t>-81.491</t>
  </si>
  <si>
    <t>64.207</t>
  </si>
  <si>
    <t>14.637</t>
  </si>
  <si>
    <t>53.835</t>
  </si>
  <si>
    <t>-78.097</t>
  </si>
  <si>
    <t>104.241</t>
  </si>
  <si>
    <t>-78.593</t>
  </si>
  <si>
    <t>116.297</t>
  </si>
  <si>
    <t>-76.119</t>
  </si>
  <si>
    <t>179.234</t>
  </si>
  <si>
    <t>52.154</t>
  </si>
  <si>
    <t>-76.142</t>
  </si>
  <si>
    <t>77.935</t>
  </si>
  <si>
    <t>-172.776</t>
  </si>
  <si>
    <t>23.856</t>
  </si>
  <si>
    <t>-86.939</t>
  </si>
  <si>
    <t>62.422</t>
  </si>
  <si>
    <t>-177.709</t>
  </si>
  <si>
    <t>8.340</t>
  </si>
  <si>
    <t>-85.163</t>
  </si>
  <si>
    <t>43.488</t>
  </si>
  <si>
    <t>8.028</t>
  </si>
  <si>
    <t>-74.718</t>
  </si>
  <si>
    <t>122.671</t>
  </si>
  <si>
    <t>64.031</t>
  </si>
  <si>
    <t>-75.906</t>
  </si>
  <si>
    <t>121.147</t>
  </si>
  <si>
    <t>-173.758</t>
  </si>
  <si>
    <t>32.191</t>
  </si>
  <si>
    <t>135.706</t>
  </si>
  <si>
    <t>-83.066</t>
  </si>
  <si>
    <t>-177.064</t>
  </si>
  <si>
    <t>9.763</t>
  </si>
  <si>
    <t>-77.775</t>
  </si>
  <si>
    <t>15.348</t>
  </si>
  <si>
    <t>-177.797</t>
  </si>
  <si>
    <t>6.505</t>
  </si>
  <si>
    <t>-80.942</t>
  </si>
  <si>
    <t>17.468</t>
  </si>
  <si>
    <t>5.025</t>
  </si>
  <si>
    <t>-78.586</t>
  </si>
  <si>
    <t>80.849</t>
  </si>
  <si>
    <t>-172.972</t>
  </si>
  <si>
    <t>18.388</t>
  </si>
  <si>
    <t>67.912</t>
  </si>
  <si>
    <t>-175.962</t>
  </si>
  <si>
    <t>28.404</t>
  </si>
  <si>
    <t>-76.561</t>
  </si>
  <si>
    <t>131.947</t>
  </si>
  <si>
    <t>30.423</t>
  </si>
  <si>
    <t>-79.086</t>
  </si>
  <si>
    <t>75.703</t>
  </si>
  <si>
    <t>19.474</t>
  </si>
  <si>
    <t>-73.056</t>
  </si>
  <si>
    <t>97.220</t>
  </si>
  <si>
    <t>-81.238</t>
  </si>
  <si>
    <t>134.571</t>
  </si>
  <si>
    <t>-78.633</t>
  </si>
  <si>
    <t>65.960</t>
  </si>
  <si>
    <t>16.364</t>
  </si>
  <si>
    <t>-72.235</t>
  </si>
  <si>
    <t>108.157</t>
  </si>
  <si>
    <t>-175.192</t>
  </si>
  <si>
    <t>35.793</t>
  </si>
  <si>
    <t>-73.718</t>
  </si>
  <si>
    <t>70.147</t>
  </si>
  <si>
    <t>-177.436</t>
  </si>
  <si>
    <t>22.356</t>
  </si>
  <si>
    <t>21.129</t>
  </si>
  <si>
    <t>21.054</t>
  </si>
  <si>
    <t>-79.743</t>
  </si>
  <si>
    <t>160.058</t>
  </si>
  <si>
    <t>-172.073</t>
  </si>
  <si>
    <t>-65.225</t>
  </si>
  <si>
    <t>24.585</t>
  </si>
  <si>
    <t>9.718</t>
  </si>
  <si>
    <t>52.175</t>
  </si>
  <si>
    <t>13.536</t>
  </si>
  <si>
    <t>0.471</t>
  </si>
  <si>
    <t>-82.255</t>
  </si>
  <si>
    <t>42.050</t>
  </si>
  <si>
    <t>10.138</t>
  </si>
  <si>
    <t>0.667</t>
  </si>
  <si>
    <t>17.324</t>
  </si>
  <si>
    <t>102.113</t>
  </si>
  <si>
    <t>-175.533</t>
  </si>
  <si>
    <t>21.398</t>
  </si>
  <si>
    <t>-76.918</t>
  </si>
  <si>
    <t>310.731</t>
  </si>
  <si>
    <t>72.610</t>
  </si>
  <si>
    <t>43.843</t>
  </si>
  <si>
    <t>16.607</t>
  </si>
  <si>
    <t>-80.385</t>
  </si>
  <si>
    <t>185.607</t>
  </si>
  <si>
    <t>-174.943</t>
  </si>
  <si>
    <t>37.814</t>
  </si>
  <si>
    <t>-75.784</t>
  </si>
  <si>
    <t>51.579</t>
  </si>
  <si>
    <t>-78.776</t>
  </si>
  <si>
    <t>131.006</t>
  </si>
  <si>
    <t>-172.600</t>
  </si>
  <si>
    <t>38.823</t>
  </si>
  <si>
    <t>62.514</t>
  </si>
  <si>
    <t>21.593</t>
  </si>
  <si>
    <t>-173.387</t>
  </si>
  <si>
    <t>34.731</t>
  </si>
  <si>
    <t>-78.283</t>
  </si>
  <si>
    <t>68.937</t>
  </si>
  <si>
    <t>-77.735</t>
  </si>
  <si>
    <t>35.306</t>
  </si>
  <si>
    <t>-87.344</t>
  </si>
  <si>
    <t>194.209</t>
  </si>
  <si>
    <t>38.552</t>
  </si>
  <si>
    <t>-76.724</t>
  </si>
  <si>
    <t>53.353</t>
  </si>
  <si>
    <t>-80.373</t>
  </si>
  <si>
    <t>200.321</t>
  </si>
  <si>
    <t>-76.054</t>
  </si>
  <si>
    <t>51.175</t>
  </si>
  <si>
    <t>16.786</t>
  </si>
  <si>
    <t>-77.335</t>
  </si>
  <si>
    <t>121.626</t>
  </si>
  <si>
    <t>-171.298</t>
  </si>
  <si>
    <t>33.047</t>
  </si>
  <si>
    <t>6.146</t>
  </si>
  <si>
    <t>-83.565</t>
  </si>
  <si>
    <t>66.922</t>
  </si>
  <si>
    <t>-81.545</t>
  </si>
  <si>
    <t>37.407</t>
  </si>
  <si>
    <t>-77.602</t>
  </si>
  <si>
    <t>118.770</t>
  </si>
  <si>
    <t>-175.684</t>
  </si>
  <si>
    <t>26.575</t>
  </si>
  <si>
    <t>-81.747</t>
  </si>
  <si>
    <t>66.185</t>
  </si>
  <si>
    <t>14.534</t>
  </si>
  <si>
    <t>-84.596</t>
  </si>
  <si>
    <t>119.827</t>
  </si>
  <si>
    <t>-175.840</t>
  </si>
  <si>
    <t>27.573</t>
  </si>
  <si>
    <t>12.659</t>
  </si>
  <si>
    <t>31.753</t>
  </si>
  <si>
    <t>171.637</t>
  </si>
  <si>
    <t>29.606</t>
  </si>
  <si>
    <t>73.371</t>
  </si>
  <si>
    <t>-175.515</t>
  </si>
  <si>
    <t>25.578</t>
  </si>
  <si>
    <t>-178.210</t>
  </si>
  <si>
    <t>-73.780</t>
  </si>
  <si>
    <t>28.640</t>
  </si>
  <si>
    <t>-81.384</t>
  </si>
  <si>
    <t>7.018</t>
  </si>
  <si>
    <t>-79.972</t>
  </si>
  <si>
    <t>83.272</t>
  </si>
  <si>
    <t>-79.136</t>
  </si>
  <si>
    <t>50.403</t>
  </si>
  <si>
    <t>72.078</t>
  </si>
  <si>
    <t>22.550</t>
  </si>
  <si>
    <t>-81.060</t>
  </si>
  <si>
    <t>45.047</t>
  </si>
  <si>
    <t>29.517</t>
  </si>
  <si>
    <t>-81.373</t>
  </si>
  <si>
    <t>73.330</t>
  </si>
  <si>
    <t>-81.416</t>
  </si>
  <si>
    <t>214.401</t>
  </si>
  <si>
    <t>-170.106</t>
  </si>
  <si>
    <t>43.649</t>
  </si>
  <si>
    <t>-75.671</t>
  </si>
  <si>
    <t>189.908</t>
  </si>
  <si>
    <t>-76.519</t>
  </si>
  <si>
    <t>150.137</t>
  </si>
  <si>
    <t>-80.947</t>
  </si>
  <si>
    <t>184.296</t>
  </si>
  <si>
    <t>-76.657</t>
  </si>
  <si>
    <t>160.328</t>
  </si>
  <si>
    <t>-80.395</t>
  </si>
  <si>
    <t>65.924</t>
  </si>
  <si>
    <t>202.000</t>
  </si>
  <si>
    <t>-78.742</t>
  </si>
  <si>
    <t>215.139</t>
  </si>
  <si>
    <t>109.836</t>
  </si>
  <si>
    <t>-78.193</t>
  </si>
  <si>
    <t>180.826</t>
  </si>
  <si>
    <t>-78.768</t>
  </si>
  <si>
    <t>143.753</t>
  </si>
  <si>
    <t>114.978</t>
  </si>
  <si>
    <t>79.812</t>
  </si>
  <si>
    <t>-80.981</t>
  </si>
  <si>
    <t>127.577</t>
  </si>
  <si>
    <t>-78.291</t>
  </si>
  <si>
    <t>98.551</t>
  </si>
  <si>
    <t>-173.558</t>
  </si>
  <si>
    <t>31.197</t>
  </si>
  <si>
    <t>-78.447</t>
  </si>
  <si>
    <t>184.743</t>
  </si>
  <si>
    <t>-81.193</t>
  </si>
  <si>
    <t>107.771</t>
  </si>
  <si>
    <t>24.254</t>
  </si>
  <si>
    <t>-80.042</t>
  </si>
  <si>
    <t>66.502</t>
  </si>
  <si>
    <t>-170.727</t>
  </si>
  <si>
    <t>24.824</t>
  </si>
  <si>
    <t>107.870</t>
  </si>
  <si>
    <t>158.660</t>
  </si>
  <si>
    <t>-74.914</t>
  </si>
  <si>
    <t>119.105</t>
  </si>
  <si>
    <t>208.127</t>
  </si>
  <si>
    <t>-76.386</t>
  </si>
  <si>
    <t>131.700</t>
  </si>
  <si>
    <t>-76.715</t>
  </si>
  <si>
    <t>221.939</t>
  </si>
  <si>
    <t>-74.226</t>
  </si>
  <si>
    <t>91.963</t>
  </si>
  <si>
    <t>-75.710</t>
  </si>
  <si>
    <t>109.385</t>
  </si>
  <si>
    <t>-172.983</t>
  </si>
  <si>
    <t>32.745</t>
  </si>
  <si>
    <t>-80.647</t>
  </si>
  <si>
    <t>-85.365</t>
  </si>
  <si>
    <t>37.121</t>
  </si>
  <si>
    <t>-74.854</t>
  </si>
  <si>
    <t>137.786</t>
  </si>
  <si>
    <t>-81.809</t>
  </si>
  <si>
    <t>66.680</t>
  </si>
  <si>
    <t>-77.672</t>
  </si>
  <si>
    <t>154.564</t>
  </si>
  <si>
    <t>50.559</t>
  </si>
  <si>
    <t>16.194</t>
  </si>
  <si>
    <t>97.862</t>
  </si>
  <si>
    <t>-82.539</t>
  </si>
  <si>
    <t>84.717</t>
  </si>
  <si>
    <t>182.165</t>
  </si>
  <si>
    <t>123.968</t>
  </si>
  <si>
    <t>7.000</t>
  </si>
  <si>
    <t>-76.486</t>
  </si>
  <si>
    <t>239.635</t>
  </si>
  <si>
    <t>-166.809</t>
  </si>
  <si>
    <t>-82.030</t>
  </si>
  <si>
    <t>-72.284</t>
  </si>
  <si>
    <t>75.584</t>
  </si>
  <si>
    <t>-77.642</t>
  </si>
  <si>
    <t>60.741</t>
  </si>
  <si>
    <t>21.499</t>
  </si>
  <si>
    <t>-77.253</t>
  </si>
  <si>
    <t>104.236</t>
  </si>
  <si>
    <t>-173.811</t>
  </si>
  <si>
    <t>27.829</t>
  </si>
  <si>
    <t>-78.551</t>
  </si>
  <si>
    <t>53.736</t>
  </si>
  <si>
    <t>-173.797</t>
  </si>
  <si>
    <t>15.424</t>
  </si>
  <si>
    <t>-79.603</t>
  </si>
  <si>
    <t>36.940</t>
  </si>
  <si>
    <t>14.644</t>
  </si>
  <si>
    <t>22.277</t>
  </si>
  <si>
    <t>44.635</t>
  </si>
  <si>
    <t>-77.646</t>
  </si>
  <si>
    <t>177.613</t>
  </si>
  <si>
    <t>-76.538</t>
  </si>
  <si>
    <t>266.317</t>
  </si>
  <si>
    <t>-76.643</t>
  </si>
  <si>
    <t>112.544</t>
  </si>
  <si>
    <t>-77.634</t>
  </si>
  <si>
    <t>95.721</t>
  </si>
  <si>
    <t>-75.797</t>
  </si>
  <si>
    <t>111.405</t>
  </si>
  <si>
    <t>-175.657</t>
  </si>
  <si>
    <t>82.663</t>
  </si>
  <si>
    <t>-77.042</t>
  </si>
  <si>
    <t>115.953</t>
  </si>
  <si>
    <t>-78.546</t>
  </si>
  <si>
    <t>156.109</t>
  </si>
  <si>
    <t>-79.144</t>
  </si>
  <si>
    <t>35.228</t>
  </si>
  <si>
    <t>65.324</t>
  </si>
  <si>
    <t>-84.359</t>
  </si>
  <si>
    <t>40.697</t>
  </si>
  <si>
    <t>11.500</t>
  </si>
  <si>
    <t>-77.167</t>
  </si>
  <si>
    <t>132.818</t>
  </si>
  <si>
    <t>-83.797</t>
  </si>
  <si>
    <t>23.135</t>
  </si>
  <si>
    <t>-84.237</t>
  </si>
  <si>
    <t>54.777</t>
  </si>
  <si>
    <t>-74.944</t>
  </si>
  <si>
    <t>88.540</t>
  </si>
  <si>
    <t>36.541</t>
  </si>
  <si>
    <t>108.669</t>
  </si>
  <si>
    <t>233.805</t>
  </si>
  <si>
    <t>-82.753</t>
  </si>
  <si>
    <t>87.197</t>
  </si>
  <si>
    <t>17.529</t>
  </si>
  <si>
    <t>-86.987</t>
  </si>
  <si>
    <t>-82.117</t>
  </si>
  <si>
    <t>32.810</t>
  </si>
  <si>
    <t>-71.238</t>
  </si>
  <si>
    <t>166.339</t>
  </si>
  <si>
    <t>-76.651</t>
  </si>
  <si>
    <t>181.915</t>
  </si>
  <si>
    <t>120.830</t>
  </si>
  <si>
    <t>-75.538</t>
  </si>
  <si>
    <t>114.116</t>
  </si>
  <si>
    <t>-78.218</t>
  </si>
  <si>
    <t>83.254</t>
  </si>
  <si>
    <t>-86.682</t>
  </si>
  <si>
    <t>138.232</t>
  </si>
  <si>
    <t>185.084</t>
  </si>
  <si>
    <t>-77.978</t>
  </si>
  <si>
    <t>110.422</t>
  </si>
  <si>
    <t>-80.322</t>
  </si>
  <si>
    <t>130.863</t>
  </si>
  <si>
    <t>102.391</t>
  </si>
  <si>
    <t>-79.854</t>
  </si>
  <si>
    <t>96.509</t>
  </si>
  <si>
    <t>-76.667</t>
  </si>
  <si>
    <t>177.792</t>
  </si>
  <si>
    <t>180.854</t>
  </si>
  <si>
    <t>121.511</t>
  </si>
  <si>
    <t>-79.935</t>
  </si>
  <si>
    <t>234.610</t>
  </si>
  <si>
    <t>73.570</t>
  </si>
  <si>
    <t>-76.402</t>
  </si>
  <si>
    <t>174.388</t>
  </si>
  <si>
    <t>23.585</t>
  </si>
  <si>
    <t>7.762</t>
  </si>
  <si>
    <t>-84.753</t>
  </si>
  <si>
    <t>49.206</t>
  </si>
  <si>
    <t>-86.309</t>
  </si>
  <si>
    <t>-85.179</t>
  </si>
  <si>
    <t>333.179</t>
  </si>
  <si>
    <t>-77.949</t>
  </si>
  <si>
    <t>182.011</t>
  </si>
  <si>
    <t>48.166</t>
  </si>
  <si>
    <t>208.806</t>
  </si>
  <si>
    <t>-74.233</t>
  </si>
  <si>
    <t>176.647</t>
  </si>
  <si>
    <t>-83.918</t>
  </si>
  <si>
    <t>122.691</t>
  </si>
  <si>
    <t>-79.472</t>
  </si>
  <si>
    <t>229.870</t>
  </si>
  <si>
    <t>-77.211</t>
  </si>
  <si>
    <t>334.293</t>
  </si>
  <si>
    <t>-78.066</t>
  </si>
  <si>
    <t>324.003</t>
  </si>
  <si>
    <t>-80.690</t>
  </si>
  <si>
    <t>123.628</t>
  </si>
  <si>
    <t>-81.128</t>
  </si>
  <si>
    <t>207.483</t>
  </si>
  <si>
    <t>-84.005</t>
  </si>
  <si>
    <t>220.204</t>
  </si>
  <si>
    <t>-82.266</t>
  </si>
  <si>
    <t>81.744</t>
  </si>
  <si>
    <t>-84.401</t>
  </si>
  <si>
    <t>-79.862</t>
  </si>
  <si>
    <t>153.395</t>
  </si>
  <si>
    <t>-77.118</t>
  </si>
  <si>
    <t>228.758</t>
  </si>
  <si>
    <t>-78.944</t>
  </si>
  <si>
    <t>177.291</t>
  </si>
  <si>
    <t>-77.876</t>
  </si>
  <si>
    <t>138.080</t>
  </si>
  <si>
    <t>38.659</t>
  </si>
  <si>
    <t>18.828</t>
  </si>
  <si>
    <t>-78.048</t>
  </si>
  <si>
    <t>46.679</t>
  </si>
  <si>
    <t>-176.348</t>
  </si>
  <si>
    <t>15.699</t>
  </si>
  <si>
    <t>-77.136</t>
  </si>
  <si>
    <t>98.814</t>
  </si>
  <si>
    <t>-173.501</t>
  </si>
  <si>
    <t>26.504</t>
  </si>
  <si>
    <t>133.519</t>
  </si>
  <si>
    <t>-174.489</t>
  </si>
  <si>
    <t>38.176</t>
  </si>
  <si>
    <t>24.748</t>
  </si>
  <si>
    <t>7.732</t>
  </si>
  <si>
    <t>27.765</t>
  </si>
  <si>
    <t>8.570</t>
  </si>
  <si>
    <t>39.486</t>
  </si>
  <si>
    <t>11.411</t>
  </si>
  <si>
    <t>-80.762</t>
  </si>
  <si>
    <t>168.181</t>
  </si>
  <si>
    <t>28.657</t>
  </si>
  <si>
    <t>41.015</t>
  </si>
  <si>
    <t>10.750</t>
  </si>
  <si>
    <t>-85.073</t>
  </si>
  <si>
    <t>19.405</t>
  </si>
  <si>
    <t>7.032</t>
  </si>
  <si>
    <t>-84.428</t>
  </si>
  <si>
    <t>54.926</t>
  </si>
  <si>
    <t>9.387</t>
  </si>
  <si>
    <t>13.732</t>
  </si>
  <si>
    <t>6.342</t>
  </si>
  <si>
    <t>-79.709</t>
  </si>
  <si>
    <t>125.011</t>
  </si>
  <si>
    <t>-78.779</t>
  </si>
  <si>
    <t>251.813</t>
  </si>
  <si>
    <t>44.300</t>
  </si>
  <si>
    <t>20.056</t>
  </si>
  <si>
    <t>124.086</t>
  </si>
  <si>
    <t>-80.740</t>
  </si>
  <si>
    <t>46.607</t>
  </si>
  <si>
    <t>-84.434</t>
  </si>
  <si>
    <t>118.559</t>
  </si>
  <si>
    <t>-82.147</t>
  </si>
  <si>
    <t>42.086</t>
  </si>
  <si>
    <t>67.268</t>
  </si>
  <si>
    <t>-75.859</t>
  </si>
  <si>
    <t>198.516</t>
  </si>
  <si>
    <t>17.052</t>
  </si>
  <si>
    <t>-83.726</t>
  </si>
  <si>
    <t>64.050</t>
  </si>
  <si>
    <t>8.769</t>
  </si>
  <si>
    <t>25.647</t>
  </si>
  <si>
    <t>6.741</t>
  </si>
  <si>
    <t>-81.495</t>
  </si>
  <si>
    <t>108.190</t>
  </si>
  <si>
    <t>-172.763</t>
  </si>
  <si>
    <t>21.169</t>
  </si>
  <si>
    <t>48.448</t>
  </si>
  <si>
    <t>-81.302</t>
  </si>
  <si>
    <t>90.373</t>
  </si>
  <si>
    <t>17.717</t>
  </si>
  <si>
    <t>-79.984</t>
  </si>
  <si>
    <t>130.320</t>
  </si>
  <si>
    <t>-170.352</t>
  </si>
  <si>
    <t>33.812</t>
  </si>
  <si>
    <t>-75.875</t>
  </si>
  <si>
    <t>77.854</t>
  </si>
  <si>
    <t>-79.765</t>
  </si>
  <si>
    <t>24.388</t>
  </si>
  <si>
    <t>9.481</t>
  </si>
  <si>
    <t>-76.370</t>
  </si>
  <si>
    <t>171.154</t>
  </si>
  <si>
    <t>5.426</t>
  </si>
  <si>
    <t>-82.439</t>
  </si>
  <si>
    <t>227.982</t>
  </si>
  <si>
    <t>28.736</t>
  </si>
  <si>
    <t>-77.282</t>
  </si>
  <si>
    <t>295.244</t>
  </si>
  <si>
    <t>64.133</t>
  </si>
  <si>
    <t>-77.156</t>
  </si>
  <si>
    <t>256.416</t>
  </si>
  <si>
    <t>92.542</t>
  </si>
  <si>
    <t>96.187</t>
  </si>
  <si>
    <t>-77.344</t>
  </si>
  <si>
    <t>292.098</t>
  </si>
  <si>
    <t>-87.274</t>
  </si>
  <si>
    <t>-79.257</t>
  </si>
  <si>
    <t>257.513</t>
  </si>
  <si>
    <t>-77.879</t>
  </si>
  <si>
    <t>152.398</t>
  </si>
  <si>
    <t>31.048</t>
  </si>
  <si>
    <t>-75.285</t>
  </si>
  <si>
    <t>204.714</t>
  </si>
  <si>
    <t>-77.583</t>
  </si>
  <si>
    <t>111.611</t>
  </si>
  <si>
    <t>-87.207</t>
  </si>
  <si>
    <t>-76.684</t>
  </si>
  <si>
    <t>173.669</t>
  </si>
  <si>
    <t>52.345</t>
  </si>
  <si>
    <t>42.573</t>
  </si>
  <si>
    <t>-75.062</t>
  </si>
  <si>
    <t>261.850</t>
  </si>
  <si>
    <t>-170.096</t>
  </si>
  <si>
    <t>63.953</t>
  </si>
  <si>
    <t>149.188</t>
  </si>
  <si>
    <t>-84.024</t>
  </si>
  <si>
    <t>364.984</t>
  </si>
  <si>
    <t>87.476</t>
  </si>
  <si>
    <t>-77.295</t>
  </si>
  <si>
    <t>281.902</t>
  </si>
  <si>
    <t>151.789</t>
  </si>
  <si>
    <t>-61.928</t>
  </si>
  <si>
    <t>-57.804</t>
  </si>
  <si>
    <t>31.906</t>
  </si>
  <si>
    <t>-57.995</t>
  </si>
  <si>
    <t>28.302</t>
  </si>
  <si>
    <t>-45.971</t>
  </si>
  <si>
    <t>20.863</t>
  </si>
  <si>
    <t>-68.364</t>
  </si>
  <si>
    <t>96.283</t>
  </si>
  <si>
    <t>-62.063</t>
  </si>
  <si>
    <t>74.706</t>
  </si>
  <si>
    <t>67.082</t>
  </si>
  <si>
    <t>79.699</t>
  </si>
  <si>
    <t>30.000</t>
  </si>
  <si>
    <t>-70.416</t>
  </si>
  <si>
    <t>110.386</t>
  </si>
  <si>
    <t>31.000</t>
  </si>
  <si>
    <t>-72.044</t>
  </si>
  <si>
    <t>113.530</t>
  </si>
  <si>
    <t>-68.018</t>
  </si>
  <si>
    <t>117.546</t>
  </si>
  <si>
    <t>26.000</t>
  </si>
  <si>
    <t>-68.286</t>
  </si>
  <si>
    <t>121.631</t>
  </si>
  <si>
    <t>45.100</t>
  </si>
  <si>
    <t>-64.113</t>
  </si>
  <si>
    <t>-70.105</t>
  </si>
  <si>
    <t>111.665</t>
  </si>
  <si>
    <t>38.013</t>
  </si>
  <si>
    <t>-65.362</t>
  </si>
  <si>
    <t>73.161</t>
  </si>
  <si>
    <t>35.089</t>
  </si>
  <si>
    <t>-75.826</t>
  </si>
  <si>
    <t>151.100</t>
  </si>
  <si>
    <t>-164.604</t>
  </si>
  <si>
    <t>35.784</t>
  </si>
  <si>
    <t>63.435</t>
  </si>
  <si>
    <t>1.118</t>
  </si>
  <si>
    <t>-64.847</t>
  </si>
  <si>
    <t>63.524</t>
  </si>
  <si>
    <t>22.074</t>
  </si>
  <si>
    <t>-83.039</t>
  </si>
  <si>
    <t>86.639</t>
  </si>
  <si>
    <t>13.010</t>
  </si>
  <si>
    <t>25.500</t>
  </si>
  <si>
    <t>-66.386</t>
  </si>
  <si>
    <t>108.593</t>
  </si>
  <si>
    <t>85.383</t>
  </si>
  <si>
    <t>-69.887</t>
  </si>
  <si>
    <t>37.805</t>
  </si>
  <si>
    <t>-73.730</t>
  </si>
  <si>
    <t>242.720</t>
  </si>
  <si>
    <t>-69.928</t>
  </si>
  <si>
    <t>55.362</t>
  </si>
  <si>
    <t>-66.991</t>
  </si>
  <si>
    <t>25.632</t>
  </si>
  <si>
    <t>135.000</t>
  </si>
  <si>
    <t>-71.421</t>
  </si>
  <si>
    <t>125.543</t>
  </si>
  <si>
    <t>-174.123</t>
  </si>
  <si>
    <t>34.180</t>
  </si>
  <si>
    <t>158.240</t>
  </si>
  <si>
    <t>118.929</t>
  </si>
  <si>
    <t>-66.460</t>
  </si>
  <si>
    <t>110.168</t>
  </si>
  <si>
    <t>-176.236</t>
  </si>
  <si>
    <t>38.082</t>
  </si>
  <si>
    <t>-71.139</t>
  </si>
  <si>
    <t>85.068</t>
  </si>
  <si>
    <t>-77.815</t>
  </si>
  <si>
    <t>198.983</t>
  </si>
  <si>
    <t>-68.523</t>
  </si>
  <si>
    <t>65.552</t>
  </si>
  <si>
    <t>32.730</t>
  </si>
  <si>
    <t>-75.830</t>
  </si>
  <si>
    <t>104.169</t>
  </si>
  <si>
    <t>-176.100</t>
  </si>
  <si>
    <t>22.051</t>
  </si>
  <si>
    <t>-70.317</t>
  </si>
  <si>
    <t>65.317</t>
  </si>
  <si>
    <t>-71.194</t>
  </si>
  <si>
    <t>97.716</t>
  </si>
  <si>
    <t>55.915</t>
  </si>
  <si>
    <t>-82.260</t>
  </si>
  <si>
    <t>51.974</t>
  </si>
  <si>
    <t>12.816</t>
  </si>
  <si>
    <t>7.906</t>
  </si>
  <si>
    <t>-74.954</t>
  </si>
  <si>
    <t>48.151</t>
  </si>
  <si>
    <t>12.176</t>
  </si>
  <si>
    <t>-65.659</t>
  </si>
  <si>
    <t>23.049</t>
  </si>
  <si>
    <t>-69.039</t>
  </si>
  <si>
    <t>215.244</t>
  </si>
  <si>
    <t>79.246</t>
  </si>
  <si>
    <t>102.357</t>
  </si>
  <si>
    <t>-72.602</t>
  </si>
  <si>
    <t>78.595</t>
  </si>
  <si>
    <t>-175.135</t>
  </si>
  <si>
    <t>-73.124</t>
  </si>
  <si>
    <t>93.005</t>
  </si>
  <si>
    <t>-177.754</t>
  </si>
  <si>
    <t>25.520</t>
  </si>
  <si>
    <t>-52.696</t>
  </si>
  <si>
    <t>13.200</t>
  </si>
  <si>
    <t>-65.854</t>
  </si>
  <si>
    <t>15.890</t>
  </si>
  <si>
    <t>-77.490</t>
  </si>
  <si>
    <t>327.782</t>
  </si>
  <si>
    <t>-75.845</t>
  </si>
  <si>
    <t>175.839</t>
  </si>
  <si>
    <t>-175.815</t>
  </si>
  <si>
    <t>41.110</t>
  </si>
  <si>
    <t>-79.661</t>
  </si>
  <si>
    <t>75.221</t>
  </si>
  <si>
    <t>-66.659</t>
  </si>
  <si>
    <t>79.506</t>
  </si>
  <si>
    <t>32.098</t>
  </si>
  <si>
    <t>-72.072</t>
  </si>
  <si>
    <t>53.603</t>
  </si>
  <si>
    <t>-74.591</t>
  </si>
  <si>
    <t>146.776</t>
  </si>
  <si>
    <t>-176.864</t>
  </si>
  <si>
    <t>36.555</t>
  </si>
  <si>
    <t>-70.560</t>
  </si>
  <si>
    <t>-67.751</t>
  </si>
  <si>
    <t>59.424</t>
  </si>
  <si>
    <t>-66.416</t>
  </si>
  <si>
    <t>107.477</t>
  </si>
  <si>
    <t>41.246</t>
  </si>
  <si>
    <t>-76.971</t>
  </si>
  <si>
    <t>62.099</t>
  </si>
  <si>
    <t>-76.845</t>
  </si>
  <si>
    <t>134.017</t>
  </si>
  <si>
    <t>-65.171</t>
  </si>
  <si>
    <t>221.472</t>
  </si>
  <si>
    <t>-172.794</t>
  </si>
  <si>
    <t>87.693</t>
  </si>
  <si>
    <t>-61.091</t>
  </si>
  <si>
    <t>38.269</t>
  </si>
  <si>
    <t>-67.457</t>
  </si>
  <si>
    <t>229.539</t>
  </si>
  <si>
    <t>-170.206</t>
  </si>
  <si>
    <t>85.242</t>
  </si>
  <si>
    <t>-71.175</t>
  </si>
  <si>
    <t>69.730</t>
  </si>
  <si>
    <t>-62.802</t>
  </si>
  <si>
    <t>40.475</t>
  </si>
  <si>
    <t>-67.679</t>
  </si>
  <si>
    <t>235.657</t>
  </si>
  <si>
    <t>-171.355</t>
  </si>
  <si>
    <t>74.003</t>
  </si>
  <si>
    <t>-66.644</t>
  </si>
  <si>
    <t>23.964</t>
  </si>
  <si>
    <t>-65.095</t>
  </si>
  <si>
    <t>92.612</t>
  </si>
  <si>
    <t>264.124</t>
  </si>
  <si>
    <t>363.891</t>
  </si>
  <si>
    <t>62.227</t>
  </si>
  <si>
    <t>-69.842</t>
  </si>
  <si>
    <t>84.155</t>
  </si>
  <si>
    <t>-71.424</t>
  </si>
  <si>
    <t>128.705</t>
  </si>
  <si>
    <t>37.500</t>
  </si>
  <si>
    <t>-79.389</t>
  </si>
  <si>
    <t>200.936</t>
  </si>
  <si>
    <t>-173.333</t>
  </si>
  <si>
    <t>38.762</t>
  </si>
  <si>
    <t>-72.946</t>
  </si>
  <si>
    <t>216.521</t>
  </si>
  <si>
    <t>62.394</t>
  </si>
  <si>
    <t>-71.184</t>
  </si>
  <si>
    <t>71.311</t>
  </si>
  <si>
    <t>-73.948</t>
  </si>
  <si>
    <t>220.601</t>
  </si>
  <si>
    <t>-72.084</t>
  </si>
  <si>
    <t>139.778</t>
  </si>
  <si>
    <t>52.498</t>
  </si>
  <si>
    <t>165.245</t>
  </si>
  <si>
    <t>-174.872</t>
  </si>
  <si>
    <t>39.157</t>
  </si>
  <si>
    <t>53.369</t>
  </si>
  <si>
    <t>-75.622</t>
  </si>
  <si>
    <t>183.239</t>
  </si>
  <si>
    <t>-174.936</t>
  </si>
  <si>
    <t>142.941</t>
  </si>
  <si>
    <t>-70.630</t>
  </si>
  <si>
    <t>135.680</t>
  </si>
  <si>
    <t>-66.634</t>
  </si>
  <si>
    <t>224.404</t>
  </si>
  <si>
    <t>88.814</t>
  </si>
  <si>
    <t>-74.699</t>
  </si>
  <si>
    <t>109.895</t>
  </si>
  <si>
    <t>-67.286</t>
  </si>
  <si>
    <t>46.615</t>
  </si>
  <si>
    <t>-70.178</t>
  </si>
  <si>
    <t>91.417</t>
  </si>
  <si>
    <t>192.567</t>
  </si>
  <si>
    <t>63.285</t>
  </si>
  <si>
    <t>-63.613</t>
  </si>
  <si>
    <t>144.003</t>
  </si>
  <si>
    <t>-73.426</t>
  </si>
  <si>
    <t>87.641</t>
  </si>
  <si>
    <t>69.318</t>
  </si>
  <si>
    <t>-62.488</t>
  </si>
  <si>
    <t>-61.189</t>
  </si>
  <si>
    <t>22.825</t>
  </si>
  <si>
    <t>-73.061</t>
  </si>
  <si>
    <t>205.934</t>
  </si>
  <si>
    <t>-60.642</t>
  </si>
  <si>
    <t>18.358</t>
  </si>
  <si>
    <t>-67.380</t>
  </si>
  <si>
    <t>-70.258</t>
  </si>
  <si>
    <t>152.461</t>
  </si>
  <si>
    <t>-173.530</t>
  </si>
  <si>
    <t>48.811</t>
  </si>
  <si>
    <t>-73.064</t>
  </si>
  <si>
    <t>139.030</t>
  </si>
  <si>
    <t>-68.839</t>
  </si>
  <si>
    <t>-75.771</t>
  </si>
  <si>
    <t>288.862</t>
  </si>
  <si>
    <t>-65.985</t>
  </si>
  <si>
    <t>110.571</t>
  </si>
  <si>
    <t>-68.009</t>
  </si>
  <si>
    <t>28.040</t>
  </si>
  <si>
    <t>20.555</t>
  </si>
  <si>
    <t>-80.159</t>
  </si>
  <si>
    <t>49.732</t>
  </si>
  <si>
    <t>37.593</t>
  </si>
  <si>
    <t>-68.048</t>
  </si>
  <si>
    <t>105.661</t>
  </si>
  <si>
    <t>-171.773</t>
  </si>
  <si>
    <t>41.931</t>
  </si>
  <si>
    <t>105.321</t>
  </si>
  <si>
    <t>-174.036</t>
  </si>
  <si>
    <t>33.682</t>
  </si>
  <si>
    <t>-67.902</t>
  </si>
  <si>
    <t>71.772</t>
  </si>
  <si>
    <t>25.739</t>
  </si>
  <si>
    <t>-73.490</t>
  </si>
  <si>
    <t>174.182</t>
  </si>
  <si>
    <t>-67.279</t>
  </si>
  <si>
    <t>86.731</t>
  </si>
  <si>
    <t>-59.036</t>
  </si>
  <si>
    <t>11.662</t>
  </si>
  <si>
    <t>-66.356</t>
  </si>
  <si>
    <t>109.710</t>
  </si>
  <si>
    <t>39.259</t>
  </si>
  <si>
    <t>-70.168</t>
  </si>
  <si>
    <t>129.692</t>
  </si>
  <si>
    <t>-171.964</t>
  </si>
  <si>
    <t>42.921</t>
  </si>
  <si>
    <t>-65.756</t>
  </si>
  <si>
    <t>82.802</t>
  </si>
  <si>
    <t>-62.700</t>
  </si>
  <si>
    <t>69.771</t>
  </si>
  <si>
    <t>25.598</t>
  </si>
  <si>
    <t>-69.193</t>
  </si>
  <si>
    <t>133.721</t>
  </si>
  <si>
    <t>-78.288</t>
  </si>
  <si>
    <t>41.872</t>
  </si>
  <si>
    <t>-69.467</t>
  </si>
  <si>
    <t>142.556</t>
  </si>
  <si>
    <t>51.198</t>
  </si>
  <si>
    <t>45.354</t>
  </si>
  <si>
    <t>11.769</t>
  </si>
  <si>
    <t>-64.654</t>
  </si>
  <si>
    <t>-76.316</t>
  </si>
  <si>
    <t>236.719</t>
  </si>
  <si>
    <t>35.735</t>
  </si>
  <si>
    <t>-76.656</t>
  </si>
  <si>
    <t>381.294</t>
  </si>
  <si>
    <t>46.271</t>
  </si>
  <si>
    <t>-62.526</t>
  </si>
  <si>
    <t>56.356</t>
  </si>
  <si>
    <t>-68.791</t>
  </si>
  <si>
    <t>143.736</t>
  </si>
  <si>
    <t>-62.904</t>
  </si>
  <si>
    <t>48.301</t>
  </si>
  <si>
    <t>-68.943</t>
  </si>
  <si>
    <t>214.311</t>
  </si>
  <si>
    <t>-65.799</t>
  </si>
  <si>
    <t>97.576</t>
  </si>
  <si>
    <t>32.062</t>
  </si>
  <si>
    <t>-59.744</t>
  </si>
  <si>
    <t>27.785</t>
  </si>
  <si>
    <t>-77.640</t>
  </si>
  <si>
    <t>331.688</t>
  </si>
  <si>
    <t>-70.364</t>
  </si>
  <si>
    <t>211.287</t>
  </si>
  <si>
    <t>-171.754</t>
  </si>
  <si>
    <t>-71.251</t>
  </si>
  <si>
    <t>404.461</t>
  </si>
  <si>
    <t>-67.218</t>
  </si>
  <si>
    <t>54.231</t>
  </si>
  <si>
    <t>29.770</t>
  </si>
  <si>
    <t>-69.835</t>
  </si>
  <si>
    <t>94.279</t>
  </si>
  <si>
    <t>-173.853</t>
  </si>
  <si>
    <t>32.688</t>
  </si>
  <si>
    <t>40.302</t>
  </si>
  <si>
    <t>-70.962</t>
  </si>
  <si>
    <t>150.217</t>
  </si>
  <si>
    <t>-67.068</t>
  </si>
  <si>
    <t>28.231</t>
  </si>
  <si>
    <t>-70.728</t>
  </si>
  <si>
    <t>75.745</t>
  </si>
  <si>
    <t>22.461</t>
  </si>
  <si>
    <t>-75.881</t>
  </si>
  <si>
    <t>84.039</t>
  </si>
  <si>
    <t>-67.433</t>
  </si>
  <si>
    <t>41.692</t>
  </si>
  <si>
    <t>-162.072</t>
  </si>
  <si>
    <t>17.868</t>
  </si>
  <si>
    <t>261.885</t>
  </si>
  <si>
    <t>-70.615</t>
  </si>
  <si>
    <t>57.245</t>
  </si>
  <si>
    <t>-72.195</t>
  </si>
  <si>
    <t>143.892</t>
  </si>
  <si>
    <t>-67.721</t>
  </si>
  <si>
    <t>245.312</t>
  </si>
  <si>
    <t>-64.506</t>
  </si>
  <si>
    <t>119.651</t>
  </si>
  <si>
    <t>-174.695</t>
  </si>
  <si>
    <t>70.301</t>
  </si>
  <si>
    <t>-77.152</t>
  </si>
  <si>
    <t>29.232</t>
  </si>
  <si>
    <t>-69.179</t>
  </si>
  <si>
    <t>37.980</t>
  </si>
  <si>
    <t>-66.153</t>
  </si>
  <si>
    <t>75.440</t>
  </si>
  <si>
    <t>-68.886</t>
  </si>
  <si>
    <t>54.134</t>
  </si>
  <si>
    <t>-66.015</t>
  </si>
  <si>
    <t>129.152</t>
  </si>
  <si>
    <t>-173.400</t>
  </si>
  <si>
    <t>60.904</t>
  </si>
  <si>
    <t>19.300</t>
  </si>
  <si>
    <t>-60.876</t>
  </si>
  <si>
    <t>40.066</t>
  </si>
  <si>
    <t>-69.544</t>
  </si>
  <si>
    <t>67.240</t>
  </si>
  <si>
    <t>-69.528</t>
  </si>
  <si>
    <t>40.028</t>
  </si>
  <si>
    <t>-73.532</t>
  </si>
  <si>
    <t>165.801</t>
  </si>
  <si>
    <t>-76.927</t>
  </si>
  <si>
    <t>274.104</t>
  </si>
  <si>
    <t>-74.203</t>
  </si>
  <si>
    <t>371.012</t>
  </si>
  <si>
    <t>29.411</t>
  </si>
  <si>
    <t>46.819</t>
  </si>
  <si>
    <t>-72.553</t>
  </si>
  <si>
    <t>73.376</t>
  </si>
  <si>
    <t>-73.673</t>
  </si>
  <si>
    <t>103.160</t>
  </si>
  <si>
    <t>-71.896</t>
  </si>
  <si>
    <t>54.708</t>
  </si>
  <si>
    <t>-62.650</t>
  </si>
  <si>
    <t>32.650</t>
  </si>
  <si>
    <t>-63.794</t>
  </si>
  <si>
    <t>142.664</t>
  </si>
  <si>
    <t>-70.798</t>
  </si>
  <si>
    <t>-170.972</t>
  </si>
  <si>
    <t>80.056</t>
  </si>
  <si>
    <t>-74.707</t>
  </si>
  <si>
    <t>132.699</t>
  </si>
  <si>
    <t>94.868</t>
  </si>
  <si>
    <t>-69.829</t>
  </si>
  <si>
    <t>-70.233</t>
  </si>
  <si>
    <t>204.022</t>
  </si>
  <si>
    <t>-73.761</t>
  </si>
  <si>
    <t>107.280</t>
  </si>
  <si>
    <t>-76.302</t>
  </si>
  <si>
    <t>287.167</t>
  </si>
  <si>
    <t>-65.336</t>
  </si>
  <si>
    <t>-71.295</t>
  </si>
  <si>
    <t>134.082</t>
  </si>
  <si>
    <t>150.785</t>
  </si>
  <si>
    <t>49.729</t>
  </si>
  <si>
    <t>-77.080</t>
  </si>
  <si>
    <t>286.246</t>
  </si>
  <si>
    <t>-167.619</t>
  </si>
  <si>
    <t>197.525</t>
  </si>
  <si>
    <t>-68.102</t>
  </si>
  <si>
    <t>109.932</t>
  </si>
  <si>
    <t>48.703</t>
  </si>
  <si>
    <t>163.025</t>
  </si>
  <si>
    <t>-62.560</t>
  </si>
  <si>
    <t>58.592</t>
  </si>
  <si>
    <t>-77.689</t>
  </si>
  <si>
    <t>157.113</t>
  </si>
  <si>
    <t>-177.109</t>
  </si>
  <si>
    <t>49.563</t>
  </si>
  <si>
    <t>14.500</t>
  </si>
  <si>
    <t>-66.741</t>
  </si>
  <si>
    <t>62.042</t>
  </si>
  <si>
    <t>24.683</t>
  </si>
  <si>
    <t>-77.892</t>
  </si>
  <si>
    <t>154.947</t>
  </si>
  <si>
    <t>30.676</t>
  </si>
  <si>
    <t>-77.021</t>
  </si>
  <si>
    <t>276.053</t>
  </si>
  <si>
    <t>37.696</t>
  </si>
  <si>
    <t>56.462</t>
  </si>
  <si>
    <t>-75.787</t>
  </si>
  <si>
    <t>236.231</t>
  </si>
  <si>
    <t>-174.193</t>
  </si>
  <si>
    <t>59.304</t>
  </si>
  <si>
    <t>-69.567</t>
  </si>
  <si>
    <t>163.273</t>
  </si>
  <si>
    <t>-72.408</t>
  </si>
  <si>
    <t>43.012</t>
  </si>
  <si>
    <t>34.311</t>
  </si>
  <si>
    <t>-72.561</t>
  </si>
  <si>
    <t>100.101</t>
  </si>
  <si>
    <t>88.769</t>
  </si>
  <si>
    <t>-75.842</t>
  </si>
  <si>
    <t>114.477</t>
  </si>
  <si>
    <t>89.499</t>
  </si>
  <si>
    <t>-67.652</t>
  </si>
  <si>
    <t>291.926</t>
  </si>
  <si>
    <t>98.732</t>
  </si>
  <si>
    <t>-60.255</t>
  </si>
  <si>
    <t>-71.188</t>
  </si>
  <si>
    <t>192.271</t>
  </si>
  <si>
    <t>-68.282</t>
  </si>
  <si>
    <t>127.016</t>
  </si>
  <si>
    <t>-80.331</t>
  </si>
  <si>
    <t>136.945</t>
  </si>
  <si>
    <t>-71.274</t>
  </si>
  <si>
    <t>124.595</t>
  </si>
  <si>
    <t>-73.142</t>
  </si>
  <si>
    <t>17.241</t>
  </si>
  <si>
    <t>-73.286</t>
  </si>
  <si>
    <t>189.506</t>
  </si>
  <si>
    <t>-75.656</t>
  </si>
  <si>
    <t>113.023</t>
  </si>
  <si>
    <t>34.630</t>
  </si>
  <si>
    <t>-66.909</t>
  </si>
  <si>
    <t>70.118</t>
  </si>
  <si>
    <t>-71.487</t>
  </si>
  <si>
    <t>233.060</t>
  </si>
  <si>
    <t>68.359</t>
  </si>
  <si>
    <t>124.455</t>
  </si>
  <si>
    <t>35.440</t>
  </si>
  <si>
    <t>-178.264</t>
  </si>
  <si>
    <t>33.015</t>
  </si>
  <si>
    <t>-68.459</t>
  </si>
  <si>
    <t>81.707</t>
  </si>
  <si>
    <t>3.000</t>
  </si>
  <si>
    <t>-74.776</t>
  </si>
  <si>
    <t>163.747</t>
  </si>
  <si>
    <t>-178.755</t>
  </si>
  <si>
    <t>46.011</t>
  </si>
  <si>
    <t>110.603</t>
  </si>
  <si>
    <t>-71.801</t>
  </si>
  <si>
    <t>115.266</t>
  </si>
  <si>
    <t>-168.573</t>
  </si>
  <si>
    <t>47.950</t>
  </si>
  <si>
    <t>-64.759</t>
  </si>
  <si>
    <t>116.083</t>
  </si>
  <si>
    <t>-170.633</t>
  </si>
  <si>
    <t>49.155</t>
  </si>
  <si>
    <t>-74.600</t>
  </si>
  <si>
    <t>86.610</t>
  </si>
  <si>
    <t>-68.849</t>
  </si>
  <si>
    <t>163.515</t>
  </si>
  <si>
    <t>73.561</t>
  </si>
  <si>
    <t>-173.191</t>
  </si>
  <si>
    <t>33.738</t>
  </si>
  <si>
    <t>-59.349</t>
  </si>
  <si>
    <t>15.692</t>
  </si>
  <si>
    <t>-74.554</t>
  </si>
  <si>
    <t>78.848</t>
  </si>
  <si>
    <t>20.718</t>
  </si>
  <si>
    <t>-68.860</t>
  </si>
  <si>
    <t>80.411</t>
  </si>
  <si>
    <t>-70.750</t>
  </si>
  <si>
    <t>66.731</t>
  </si>
  <si>
    <t>-71.323</t>
  </si>
  <si>
    <t>74.947</t>
  </si>
  <si>
    <t>-67.981</t>
  </si>
  <si>
    <t>146.700</t>
  </si>
  <si>
    <t>-78.642</t>
  </si>
  <si>
    <t>233.574</t>
  </si>
  <si>
    <t>-68.443</t>
  </si>
  <si>
    <t>87.092</t>
  </si>
  <si>
    <t>-78.728</t>
  </si>
  <si>
    <t>296.724</t>
  </si>
  <si>
    <t>-69.500</t>
  </si>
  <si>
    <t>359.785</t>
  </si>
  <si>
    <t>-72.666</t>
  </si>
  <si>
    <t>345.701</t>
  </si>
  <si>
    <t>-69.714</t>
  </si>
  <si>
    <t>372.078</t>
  </si>
  <si>
    <t>-64.983</t>
  </si>
  <si>
    <t>16.553</t>
  </si>
  <si>
    <t>-69.102</t>
  </si>
  <si>
    <t>58.873</t>
  </si>
  <si>
    <t>47.413</t>
  </si>
  <si>
    <t>-78.476</t>
  </si>
  <si>
    <t>105.119</t>
  </si>
  <si>
    <t>-68.552</t>
  </si>
  <si>
    <t>90.250</t>
  </si>
  <si>
    <t>-65.739</t>
  </si>
  <si>
    <t>-68.772</t>
  </si>
  <si>
    <t>129.808</t>
  </si>
  <si>
    <t>-71.131</t>
  </si>
  <si>
    <t>250.460</t>
  </si>
  <si>
    <t>-70.436</t>
  </si>
  <si>
    <t>128.413</t>
  </si>
  <si>
    <t>-73.072</t>
  </si>
  <si>
    <t>24.042</t>
  </si>
  <si>
    <t>-65.746</t>
  </si>
  <si>
    <t>99.810</t>
  </si>
  <si>
    <t>-77.400</t>
  </si>
  <si>
    <t>87.098</t>
  </si>
  <si>
    <t>-61.232</t>
  </si>
  <si>
    <t>58.181</t>
  </si>
  <si>
    <t>-66.675</t>
  </si>
  <si>
    <t>118.701</t>
  </si>
  <si>
    <t>-67.620</t>
  </si>
  <si>
    <t>36.770</t>
  </si>
  <si>
    <t>-69.171</t>
  </si>
  <si>
    <t>196.865</t>
  </si>
  <si>
    <t>-66.140</t>
  </si>
  <si>
    <t>56.859</t>
  </si>
  <si>
    <t>-68.405</t>
  </si>
  <si>
    <t>-77.953</t>
  </si>
  <si>
    <t>167.693</t>
  </si>
  <si>
    <t>-68.362</t>
  </si>
  <si>
    <t>130.173</t>
  </si>
  <si>
    <t>39.812</t>
  </si>
  <si>
    <t>-71.727</t>
  </si>
  <si>
    <t>223.258</t>
  </si>
  <si>
    <t>-70.102</t>
  </si>
  <si>
    <t>173.349</t>
  </si>
  <si>
    <t>-68.106</t>
  </si>
  <si>
    <t>115.317</t>
  </si>
  <si>
    <t>50.804</t>
  </si>
  <si>
    <t>-69.698</t>
  </si>
  <si>
    <t>184.459</t>
  </si>
  <si>
    <t>-62.241</t>
  </si>
  <si>
    <t>21.471</t>
  </si>
  <si>
    <t>-72.449</t>
  </si>
  <si>
    <t>225.497</t>
  </si>
  <si>
    <t>74.967</t>
  </si>
  <si>
    <t>108.167</t>
  </si>
  <si>
    <t>-66.571</t>
  </si>
  <si>
    <t>32.696</t>
  </si>
  <si>
    <t>165.421</t>
  </si>
  <si>
    <t>-66.949</t>
  </si>
  <si>
    <t>51.078</t>
  </si>
  <si>
    <t>9.782</t>
  </si>
  <si>
    <t>-66.448</t>
  </si>
  <si>
    <t>42.544</t>
  </si>
  <si>
    <t>-65.480</t>
  </si>
  <si>
    <t>125.300</t>
  </si>
  <si>
    <t>-174.382</t>
  </si>
  <si>
    <t>61.294</t>
  </si>
  <si>
    <t>-60.945</t>
  </si>
  <si>
    <t>41.183</t>
  </si>
  <si>
    <t>-62.850</t>
  </si>
  <si>
    <t>43.829</t>
  </si>
  <si>
    <t>128.693</t>
  </si>
  <si>
    <t>-66.228</t>
  </si>
  <si>
    <t>91.788</t>
  </si>
  <si>
    <t>86.331</t>
  </si>
  <si>
    <t>-77.546</t>
  </si>
  <si>
    <t>333.856</t>
  </si>
  <si>
    <t>-170.655</t>
  </si>
  <si>
    <t>-73.836</t>
  </si>
  <si>
    <t>215.520</t>
  </si>
  <si>
    <t>-58.496</t>
  </si>
  <si>
    <t>36.359</t>
  </si>
  <si>
    <t>25.020</t>
  </si>
  <si>
    <t>-69.605</t>
  </si>
  <si>
    <t>83.217</t>
  </si>
  <si>
    <t>-72.112</t>
  </si>
  <si>
    <t>198.600</t>
  </si>
  <si>
    <t>-70.388</t>
  </si>
  <si>
    <t>92.358</t>
  </si>
  <si>
    <t>-68.015</t>
  </si>
  <si>
    <t>173.626</t>
  </si>
  <si>
    <t>-70.527</t>
  </si>
  <si>
    <t>191.982</t>
  </si>
  <si>
    <t>130.633</t>
  </si>
  <si>
    <t>-72.096</t>
  </si>
  <si>
    <t>68.308</t>
  </si>
  <si>
    <t>-71.417</t>
  </si>
  <si>
    <t>122.381</t>
  </si>
  <si>
    <t>-72.518</t>
  </si>
  <si>
    <t>133.150</t>
  </si>
  <si>
    <t>-63.869</t>
  </si>
  <si>
    <t>215.058</t>
  </si>
  <si>
    <t>-164.476</t>
  </si>
  <si>
    <t>74.726</t>
  </si>
  <si>
    <t>-72.711</t>
  </si>
  <si>
    <t>158.146</t>
  </si>
  <si>
    <t>-76.827</t>
  </si>
  <si>
    <t>144.810</t>
  </si>
  <si>
    <t>-72.631</t>
  </si>
  <si>
    <t>110.541</t>
  </si>
  <si>
    <t>-66.930</t>
  </si>
  <si>
    <t>29.347</t>
  </si>
  <si>
    <t>-69.590</t>
  </si>
  <si>
    <t>68.820</t>
  </si>
  <si>
    <t>22.589</t>
  </si>
  <si>
    <t>-65.630</t>
  </si>
  <si>
    <t>64.222</t>
  </si>
  <si>
    <t>-70.288</t>
  </si>
  <si>
    <t>99.320</t>
  </si>
  <si>
    <t>89.617</t>
  </si>
  <si>
    <t>-66.318</t>
  </si>
  <si>
    <t>62.241</t>
  </si>
  <si>
    <t>88.647</t>
  </si>
  <si>
    <t>24.749</t>
  </si>
  <si>
    <t>-66.942</t>
  </si>
  <si>
    <t>160.851</t>
  </si>
  <si>
    <t>89.286</t>
  </si>
  <si>
    <t>-177.563</t>
  </si>
  <si>
    <t>23.521</t>
  </si>
  <si>
    <t>-74.864</t>
  </si>
  <si>
    <t>126.384</t>
  </si>
  <si>
    <t>-75.769</t>
  </si>
  <si>
    <t>71.185</t>
  </si>
  <si>
    <t>-72.229</t>
  </si>
  <si>
    <t>81.908</t>
  </si>
  <si>
    <t>-71.042</t>
  </si>
  <si>
    <t>-64.699</t>
  </si>
  <si>
    <t>121.672</t>
  </si>
  <si>
    <t>-71.114</t>
  </si>
  <si>
    <t>40.162</t>
  </si>
  <si>
    <t>-68.802</t>
  </si>
  <si>
    <t>282.087</t>
  </si>
  <si>
    <t>-67.932</t>
  </si>
  <si>
    <t>79.850</t>
  </si>
  <si>
    <t>68.680</t>
  </si>
  <si>
    <t>-77.687</t>
  </si>
  <si>
    <t>201.638</t>
  </si>
  <si>
    <t>-72.548</t>
  </si>
  <si>
    <t>313.428</t>
  </si>
  <si>
    <t>-74.025</t>
  </si>
  <si>
    <t>265.243</t>
  </si>
  <si>
    <t>-172.786</t>
  </si>
  <si>
    <t>-68.344</t>
  </si>
  <si>
    <t>73.164</t>
  </si>
  <si>
    <t>38.053</t>
  </si>
  <si>
    <t>-72.801</t>
  </si>
  <si>
    <t>175.864</t>
  </si>
  <si>
    <t>-72.876</t>
  </si>
  <si>
    <t>96.791</t>
  </si>
  <si>
    <t>-74.399</t>
  </si>
  <si>
    <t>79.945</t>
  </si>
  <si>
    <t>-71.462</t>
  </si>
  <si>
    <t>88.070</t>
  </si>
  <si>
    <t>25.812</t>
  </si>
  <si>
    <t>-74.805</t>
  </si>
  <si>
    <t>-69.788</t>
  </si>
  <si>
    <t>107.095</t>
  </si>
  <si>
    <t>-77.229</t>
  </si>
  <si>
    <t>38.451</t>
  </si>
  <si>
    <t>11.068</t>
  </si>
  <si>
    <t>37.363</t>
  </si>
  <si>
    <t>-73.999</t>
  </si>
  <si>
    <t>141.481</t>
  </si>
  <si>
    <t>-79.057</t>
  </si>
  <si>
    <t>337.131</t>
  </si>
  <si>
    <t>-68.794</t>
  </si>
  <si>
    <t>134.079</t>
  </si>
  <si>
    <t>-164.134</t>
  </si>
  <si>
    <t>49.381</t>
  </si>
  <si>
    <t>-70.046</t>
  </si>
  <si>
    <t>83.513</t>
  </si>
  <si>
    <t>-75.639</t>
  </si>
  <si>
    <t>213.677</t>
  </si>
  <si>
    <t>-64.799</t>
  </si>
  <si>
    <t>56.365</t>
  </si>
  <si>
    <t>121.824</t>
  </si>
  <si>
    <t>-74.137</t>
  </si>
  <si>
    <t>190.245</t>
  </si>
  <si>
    <t>-76.095</t>
  </si>
  <si>
    <t>212.219</t>
  </si>
  <si>
    <t>44.181</t>
  </si>
  <si>
    <t>83.433</t>
  </si>
  <si>
    <t>-73.895</t>
  </si>
  <si>
    <t>79.076</t>
  </si>
  <si>
    <t>-65.772</t>
  </si>
  <si>
    <t>21.932</t>
  </si>
  <si>
    <t>-68.806</t>
  </si>
  <si>
    <t>52.555</t>
  </si>
  <si>
    <t>-65.674</t>
  </si>
  <si>
    <t>80.112</t>
  </si>
  <si>
    <t>-68.321</t>
  </si>
  <si>
    <t>173.254</t>
  </si>
  <si>
    <t>-173.946</t>
  </si>
  <si>
    <t>66.370</t>
  </si>
  <si>
    <t>-66.402</t>
  </si>
  <si>
    <t>207.338</t>
  </si>
  <si>
    <t>-75.908</t>
  </si>
  <si>
    <t>250.539</t>
  </si>
  <si>
    <t>-70.602</t>
  </si>
  <si>
    <t>37.636</t>
  </si>
  <si>
    <t>-66.038</t>
  </si>
  <si>
    <t>29.547</t>
  </si>
  <si>
    <t>14.431</t>
  </si>
  <si>
    <t>5.701</t>
  </si>
  <si>
    <t>-72.582</t>
  </si>
  <si>
    <t>106.902</t>
  </si>
  <si>
    <t>-163.202</t>
  </si>
  <si>
    <t>27.681</t>
  </si>
  <si>
    <t>-65.788</t>
  </si>
  <si>
    <t>81.685</t>
  </si>
  <si>
    <t>32.985</t>
  </si>
  <si>
    <t>-74.694</t>
  </si>
  <si>
    <t>98.494</t>
  </si>
  <si>
    <t>118.849</t>
  </si>
  <si>
    <t>-77.626</t>
  </si>
  <si>
    <t>200.661</t>
  </si>
  <si>
    <t>160.225</t>
  </si>
  <si>
    <t>-169.019</t>
  </si>
  <si>
    <t>68.250</t>
  </si>
  <si>
    <t>-67.821</t>
  </si>
  <si>
    <t>154.966</t>
  </si>
  <si>
    <t>-69.756</t>
  </si>
  <si>
    <t>-173.723</t>
  </si>
  <si>
    <t>50.302</t>
  </si>
  <si>
    <t>27.577</t>
  </si>
  <si>
    <t>20.887</t>
  </si>
  <si>
    <t>-65.556</t>
  </si>
  <si>
    <t>12.083</t>
  </si>
  <si>
    <t>-75.036</t>
  </si>
  <si>
    <t>224.617</t>
  </si>
  <si>
    <t>-69.765</t>
  </si>
  <si>
    <t>292.022</t>
  </si>
  <si>
    <t>-170.858</t>
  </si>
  <si>
    <t>88.119</t>
  </si>
  <si>
    <t>-67.521</t>
  </si>
  <si>
    <t>156.924</t>
  </si>
  <si>
    <t>66.753</t>
  </si>
  <si>
    <t>-80.028</t>
  </si>
  <si>
    <t>46.198</t>
  </si>
  <si>
    <t>62.771</t>
  </si>
  <si>
    <t>-63.935</t>
  </si>
  <si>
    <t>102.416</t>
  </si>
  <si>
    <t>-73.759</t>
  </si>
  <si>
    <t>239.560</t>
  </si>
  <si>
    <t>71.701</t>
  </si>
  <si>
    <t>-68.575</t>
  </si>
  <si>
    <t>169.729</t>
  </si>
  <si>
    <t>-68.295</t>
  </si>
  <si>
    <t>110.860</t>
  </si>
  <si>
    <t>28.460</t>
  </si>
  <si>
    <t>139.846</t>
  </si>
  <si>
    <t>-75.277</t>
  </si>
  <si>
    <t>141.651</t>
  </si>
  <si>
    <t>18.385</t>
  </si>
  <si>
    <t>-70.835</t>
  </si>
  <si>
    <t>173.623</t>
  </si>
  <si>
    <t>-65.353</t>
  </si>
  <si>
    <t>93.520</t>
  </si>
  <si>
    <t>41.195</t>
  </si>
  <si>
    <t>-71.030</t>
  </si>
  <si>
    <t>33.838</t>
  </si>
  <si>
    <t>30.871</t>
  </si>
  <si>
    <t>26.019</t>
  </si>
  <si>
    <t>313.209</t>
  </si>
  <si>
    <t>-168.566</t>
  </si>
  <si>
    <t>90.802</t>
  </si>
  <si>
    <t>-77.381</t>
  </si>
  <si>
    <t>68.659</t>
  </si>
  <si>
    <t>-73.028</t>
  </si>
  <si>
    <t>129.035</t>
  </si>
  <si>
    <t>50.249</t>
  </si>
  <si>
    <t>50.000</t>
  </si>
  <si>
    <t>-56.976</t>
  </si>
  <si>
    <t>47.707</t>
  </si>
  <si>
    <t>-64.463</t>
  </si>
  <si>
    <t>99.745</t>
  </si>
  <si>
    <t>-67.802</t>
  </si>
  <si>
    <t>187.928</t>
  </si>
  <si>
    <t>64.327</t>
  </si>
  <si>
    <t>-65.807</t>
  </si>
  <si>
    <t>75.644</t>
  </si>
  <si>
    <t>-70.408</t>
  </si>
  <si>
    <t>125.252</t>
  </si>
  <si>
    <t>-59.421</t>
  </si>
  <si>
    <t>12.777</t>
  </si>
  <si>
    <t>-59.216</t>
  </si>
  <si>
    <t>25.676</t>
  </si>
  <si>
    <t>105.149</t>
  </si>
  <si>
    <t>-67.355</t>
  </si>
  <si>
    <t>88.308</t>
  </si>
  <si>
    <t>-69.744</t>
  </si>
  <si>
    <t>89.538</t>
  </si>
  <si>
    <t>-70.301</t>
  </si>
  <si>
    <t>86.035</t>
  </si>
  <si>
    <t>27.203</t>
  </si>
  <si>
    <t>-158.199</t>
  </si>
  <si>
    <t>10.770</t>
  </si>
  <si>
    <t>20.881</t>
  </si>
  <si>
    <t>70.007</t>
  </si>
  <si>
    <t>-71.378</t>
  </si>
  <si>
    <t>97.082</t>
  </si>
  <si>
    <t>-70.427</t>
  </si>
  <si>
    <t>47.760</t>
  </si>
  <si>
    <t>22.192</t>
  </si>
  <si>
    <t>-67.684</t>
  </si>
  <si>
    <t>72.424</t>
  </si>
  <si>
    <t>30.647</t>
  </si>
  <si>
    <t>-73.675</t>
  </si>
  <si>
    <t>124.520</t>
  </si>
  <si>
    <t>-175.795</t>
  </si>
  <si>
    <t>34.092</t>
  </si>
  <si>
    <t>-72.777</t>
  </si>
  <si>
    <t>104.695</t>
  </si>
  <si>
    <t>-72.054</t>
  </si>
  <si>
    <t>129.816</t>
  </si>
  <si>
    <t>-174.999</t>
  </si>
  <si>
    <t>40.153</t>
  </si>
  <si>
    <t>65.803</t>
  </si>
  <si>
    <t>-80.933</t>
  </si>
  <si>
    <t>47.595</t>
  </si>
  <si>
    <t>-77.779</t>
  </si>
  <si>
    <t>222.032</t>
  </si>
  <si>
    <t>49.649</t>
  </si>
  <si>
    <t>-69.717</t>
  </si>
  <si>
    <t>-73.332</t>
  </si>
  <si>
    <t>174.324</t>
  </si>
  <si>
    <t>-63.947</t>
  </si>
  <si>
    <t>50.090</t>
  </si>
  <si>
    <t>-79.007</t>
  </si>
  <si>
    <t>70.799</t>
  </si>
  <si>
    <t>108.195</t>
  </si>
  <si>
    <t>56.310</t>
  </si>
  <si>
    <t>286.400</t>
  </si>
  <si>
    <t>92.071</t>
  </si>
  <si>
    <t>-74.434</t>
  </si>
  <si>
    <t>145.331</t>
  </si>
  <si>
    <t>-74.460</t>
  </si>
  <si>
    <t>194.095</t>
  </si>
  <si>
    <t>-57.529</t>
  </si>
  <si>
    <t>-70.907</t>
  </si>
  <si>
    <t>137.568</t>
  </si>
  <si>
    <t>-69.578</t>
  </si>
  <si>
    <t>200.609</t>
  </si>
  <si>
    <t>22.472</t>
  </si>
  <si>
    <t>-72.140</t>
  </si>
  <si>
    <t>94.557</t>
  </si>
  <si>
    <t>-75.440</t>
  </si>
  <si>
    <t>79.555</t>
  </si>
  <si>
    <t>-66.595</t>
  </si>
  <si>
    <t>146.014</t>
  </si>
  <si>
    <t>9.487</t>
  </si>
  <si>
    <t>-69.206</t>
  </si>
  <si>
    <t>84.504</t>
  </si>
  <si>
    <t>-80.789</t>
  </si>
  <si>
    <t>124.197</t>
  </si>
  <si>
    <t>-72.848</t>
  </si>
  <si>
    <t>84.770</t>
  </si>
  <si>
    <t>66.408</t>
  </si>
  <si>
    <t>57.723</t>
  </si>
  <si>
    <t>-71.241</t>
  </si>
  <si>
    <t>55.973</t>
  </si>
  <si>
    <t>74.000</t>
  </si>
  <si>
    <t>-66.903</t>
  </si>
  <si>
    <t>73.926</t>
  </si>
  <si>
    <t>116.692</t>
  </si>
  <si>
    <t>-68.895</t>
  </si>
  <si>
    <t>61.098</t>
  </si>
  <si>
    <t>-70.514</t>
  </si>
  <si>
    <t>68.949</t>
  </si>
  <si>
    <t>-68.070</t>
  </si>
  <si>
    <t>166.012</t>
  </si>
  <si>
    <t>56.436</t>
  </si>
  <si>
    <t>-72.013</t>
  </si>
  <si>
    <t>80.957</t>
  </si>
  <si>
    <t>-78.524</t>
  </si>
  <si>
    <t>135.713</t>
  </si>
  <si>
    <t>-72.692</t>
  </si>
  <si>
    <t>112.599</t>
  </si>
  <si>
    <t>-171.363</t>
  </si>
  <si>
    <t>39.953</t>
  </si>
  <si>
    <t>-76.144</t>
  </si>
  <si>
    <t>77.248</t>
  </si>
  <si>
    <t>23.409</t>
  </si>
  <si>
    <t>235.805</t>
  </si>
  <si>
    <t>60.208</t>
  </si>
  <si>
    <t>-73.804</t>
  </si>
  <si>
    <t>250.960</t>
  </si>
  <si>
    <t>135.857</t>
  </si>
  <si>
    <t>-66.529</t>
  </si>
  <si>
    <t>165.711</t>
  </si>
  <si>
    <t>-170.942</t>
  </si>
  <si>
    <t>69.871</t>
  </si>
  <si>
    <t>76.844</t>
  </si>
  <si>
    <t>-68.529</t>
  </si>
  <si>
    <t>161.186</t>
  </si>
  <si>
    <t>66.708</t>
  </si>
  <si>
    <t>-74.438</t>
  </si>
  <si>
    <t>82.006</t>
  </si>
  <si>
    <t>157.191</t>
  </si>
  <si>
    <t>-82.282</t>
  </si>
  <si>
    <t>137.748</t>
  </si>
  <si>
    <t>-72.728</t>
  </si>
  <si>
    <t>124.619</t>
  </si>
  <si>
    <t>-69.228</t>
  </si>
  <si>
    <t>62.032</t>
  </si>
  <si>
    <t>26.235</t>
  </si>
  <si>
    <t>-75.244</t>
  </si>
  <si>
    <t>115.820</t>
  </si>
  <si>
    <t>27.789</t>
  </si>
  <si>
    <t>-65.638</t>
  </si>
  <si>
    <t>27.372</t>
  </si>
  <si>
    <t>-68.253</t>
  </si>
  <si>
    <t>197.023</t>
  </si>
  <si>
    <t>-168.857</t>
  </si>
  <si>
    <t>-67.053</t>
  </si>
  <si>
    <t>134.656</t>
  </si>
  <si>
    <t>-170.803</t>
  </si>
  <si>
    <t>53.184</t>
  </si>
  <si>
    <t>-78.573</t>
  </si>
  <si>
    <t>95.901</t>
  </si>
  <si>
    <t>-76.281</t>
  </si>
  <si>
    <t>219.256</t>
  </si>
  <si>
    <t>153.212</t>
  </si>
  <si>
    <t>212.222</t>
  </si>
  <si>
    <t>58.138</t>
  </si>
  <si>
    <t>-75.774</t>
  </si>
  <si>
    <t>36.623</t>
  </si>
  <si>
    <t>-158.629</t>
  </si>
  <si>
    <t>12.349</t>
  </si>
  <si>
    <t>-71.638</t>
  </si>
  <si>
    <t>247.607</t>
  </si>
  <si>
    <t>-71.253</t>
  </si>
  <si>
    <t>174.244</t>
  </si>
  <si>
    <t>85.440</t>
  </si>
  <si>
    <t>-57.095</t>
  </si>
  <si>
    <t>20.248</t>
  </si>
  <si>
    <t>12.649</t>
  </si>
  <si>
    <t>63.151</t>
  </si>
  <si>
    <t>-78.527</t>
  </si>
  <si>
    <t>206.119</t>
  </si>
  <si>
    <t>-67.810</t>
  </si>
  <si>
    <t>82.079</t>
  </si>
  <si>
    <t>-72.331</t>
  </si>
  <si>
    <t>260.279</t>
  </si>
  <si>
    <t>-172.360</t>
  </si>
  <si>
    <t>-68.749</t>
  </si>
  <si>
    <t>77.253</t>
  </si>
  <si>
    <t>-67.166</t>
  </si>
  <si>
    <t>144.309</t>
  </si>
  <si>
    <t>20.591</t>
  </si>
  <si>
    <t>63.063</t>
  </si>
  <si>
    <t>-71.003</t>
  </si>
  <si>
    <t>193.541</t>
  </si>
  <si>
    <t>-73.516</t>
  </si>
  <si>
    <t>204.402</t>
  </si>
  <si>
    <t>-73.715</t>
  </si>
  <si>
    <t>92.720</t>
  </si>
  <si>
    <t>-178.315</t>
  </si>
  <si>
    <t>34.015</t>
  </si>
  <si>
    <t>-65.433</t>
  </si>
  <si>
    <t>38.484</t>
  </si>
  <si>
    <t>-64.398</t>
  </si>
  <si>
    <t>53.226</t>
  </si>
  <si>
    <t>29.120</t>
  </si>
  <si>
    <t>94.149</t>
  </si>
  <si>
    <t>-71.437</t>
  </si>
  <si>
    <t>141.354</t>
  </si>
  <si>
    <t>-71.822</t>
  </si>
  <si>
    <t>70.520</t>
  </si>
  <si>
    <t>-69.044</t>
  </si>
  <si>
    <t>251.645</t>
  </si>
  <si>
    <t>-68.875</t>
  </si>
  <si>
    <t>94.340</t>
  </si>
  <si>
    <t>183.295</t>
  </si>
  <si>
    <t>-61.390</t>
  </si>
  <si>
    <t>75.180</t>
  </si>
  <si>
    <t>284.494</t>
  </si>
  <si>
    <t>42.059</t>
  </si>
  <si>
    <t>138.852</t>
  </si>
  <si>
    <t>44.102</t>
  </si>
  <si>
    <t>-165.530</t>
  </si>
  <si>
    <t>100.366</t>
  </si>
  <si>
    <t>-164.291</t>
  </si>
  <si>
    <t>-80.112</t>
  </si>
  <si>
    <t>55.322</t>
  </si>
  <si>
    <t>-68.720</t>
  </si>
  <si>
    <t>50.975</t>
  </si>
  <si>
    <t>25.622</t>
  </si>
  <si>
    <t>-64.817</t>
  </si>
  <si>
    <t>83.430</t>
  </si>
  <si>
    <t>127.812</t>
  </si>
  <si>
    <t>82.462</t>
  </si>
  <si>
    <t>-70.758</t>
  </si>
  <si>
    <t>112.272</t>
  </si>
  <si>
    <t>-165.619</t>
  </si>
  <si>
    <t>-71.748</t>
  </si>
  <si>
    <t>98.980</t>
  </si>
  <si>
    <t>172.070</t>
  </si>
  <si>
    <t>-170.380</t>
  </si>
  <si>
    <t>-67.989</t>
  </si>
  <si>
    <t>101.390</t>
  </si>
  <si>
    <t>-67.023</t>
  </si>
  <si>
    <t>135.772</t>
  </si>
  <si>
    <t>-70.649</t>
  </si>
  <si>
    <t>178.059</t>
  </si>
  <si>
    <t>76.400</t>
  </si>
  <si>
    <t>24.000</t>
  </si>
  <si>
    <t>311.178</t>
  </si>
  <si>
    <t>-74.133</t>
  </si>
  <si>
    <t>402.329</t>
  </si>
  <si>
    <t>-172.711</t>
  </si>
  <si>
    <t>86.701</t>
  </si>
  <si>
    <t>-69.153</t>
  </si>
  <si>
    <t>345.627</t>
  </si>
  <si>
    <t>123.321</t>
  </si>
  <si>
    <t>114.237</t>
  </si>
  <si>
    <t>-73.589</t>
  </si>
  <si>
    <t>76.100</t>
  </si>
  <si>
    <t>-69.963</t>
  </si>
  <si>
    <t>180.953</t>
  </si>
  <si>
    <t>150.864</t>
  </si>
  <si>
    <t>-73.974</t>
  </si>
  <si>
    <t>195.602</t>
  </si>
  <si>
    <t>62.626</t>
  </si>
  <si>
    <t>-71.878</t>
  </si>
  <si>
    <t>-68.714</t>
  </si>
  <si>
    <t>82.638</t>
  </si>
  <si>
    <t>-77.339</t>
  </si>
  <si>
    <t>141.439</t>
  </si>
  <si>
    <t>47.434</t>
  </si>
  <si>
    <t>-73.698</t>
  </si>
  <si>
    <t>110.440</t>
  </si>
  <si>
    <t>58.279</t>
  </si>
  <si>
    <t>-63.750</t>
  </si>
  <si>
    <t>81.394</t>
  </si>
  <si>
    <t>-70.145</t>
  </si>
  <si>
    <t>38.275</t>
  </si>
  <si>
    <t>-76.873</t>
  </si>
  <si>
    <t>259.788</t>
  </si>
  <si>
    <t>57.706</t>
  </si>
  <si>
    <t>-71.983</t>
  </si>
  <si>
    <t>216.622</t>
  </si>
  <si>
    <t>-72.271</t>
  </si>
  <si>
    <t>282.413</t>
  </si>
  <si>
    <t>102.703</t>
  </si>
  <si>
    <t>60.926</t>
  </si>
  <si>
    <t>23.265</t>
  </si>
  <si>
    <t>-63.693</t>
  </si>
  <si>
    <t>49.641</t>
  </si>
  <si>
    <t>40.872</t>
  </si>
  <si>
    <t>-76.026</t>
  </si>
  <si>
    <t>223.618</t>
  </si>
  <si>
    <t>-85.533</t>
  </si>
  <si>
    <t>-75.403</t>
  </si>
  <si>
    <t>49.601</t>
  </si>
  <si>
    <t>-75.481</t>
  </si>
  <si>
    <t>201.433</t>
  </si>
  <si>
    <t>-170.154</t>
  </si>
  <si>
    <t>61.404</t>
  </si>
  <si>
    <t>14.866</t>
  </si>
  <si>
    <t>-78.816</t>
  </si>
  <si>
    <t>134.046</t>
  </si>
  <si>
    <t>29.500</t>
  </si>
  <si>
    <t>-74.155</t>
  </si>
  <si>
    <t>195.945</t>
  </si>
  <si>
    <t>-178.506</t>
  </si>
  <si>
    <t>57.520</t>
  </si>
  <si>
    <t>-71.922</t>
  </si>
  <si>
    <t>203.022</t>
  </si>
  <si>
    <t>-171.431</t>
  </si>
  <si>
    <t>73.824</t>
  </si>
  <si>
    <t>-58.449</t>
  </si>
  <si>
    <t>66.888</t>
  </si>
  <si>
    <t>53.310</t>
  </si>
  <si>
    <t>-82.304</t>
  </si>
  <si>
    <t>161.047</t>
  </si>
  <si>
    <t>167.356</t>
  </si>
  <si>
    <t>56.143</t>
  </si>
  <si>
    <t>-70.710</t>
  </si>
  <si>
    <t>21.190</t>
  </si>
  <si>
    <t>-64.747</t>
  </si>
  <si>
    <t>58.600</t>
  </si>
  <si>
    <t>-62.447</t>
  </si>
  <si>
    <t>103.769</t>
  </si>
  <si>
    <t>-65.898</t>
  </si>
  <si>
    <t>41.629</t>
  </si>
  <si>
    <t>138.246</t>
  </si>
  <si>
    <t>112.588</t>
  </si>
  <si>
    <t>40.853</t>
  </si>
  <si>
    <t>12.500</t>
  </si>
  <si>
    <t>-77.584</t>
  </si>
  <si>
    <t>330.223</t>
  </si>
  <si>
    <t>-169.340</t>
  </si>
  <si>
    <t>43.246</t>
  </si>
  <si>
    <t>-59.115</t>
  </si>
  <si>
    <t>62.340</t>
  </si>
  <si>
    <t>-75.245</t>
  </si>
  <si>
    <t>261.110</t>
  </si>
  <si>
    <t>257.730</t>
  </si>
  <si>
    <t>-74.967</t>
  </si>
  <si>
    <t>181.202</t>
  </si>
  <si>
    <t>58.421</t>
  </si>
  <si>
    <t>60.531</t>
  </si>
  <si>
    <t>-72.216</t>
  </si>
  <si>
    <t>166.979</t>
  </si>
  <si>
    <t>-170.811</t>
  </si>
  <si>
    <t>68.884</t>
  </si>
  <si>
    <t>-72.457</t>
  </si>
  <si>
    <t>162.561</t>
  </si>
  <si>
    <t>-64.134</t>
  </si>
  <si>
    <t>146.697</t>
  </si>
  <si>
    <t>69.462</t>
  </si>
  <si>
    <t>-73.323</t>
  </si>
  <si>
    <t>247.407</t>
  </si>
  <si>
    <t>-176.775</t>
  </si>
  <si>
    <t>71.113</t>
  </si>
  <si>
    <t>-63.918</t>
  </si>
  <si>
    <t>159.214</t>
  </si>
  <si>
    <t>130.920</t>
  </si>
  <si>
    <t>62.936</t>
  </si>
  <si>
    <t>-72.816</t>
  </si>
  <si>
    <t>260.634</t>
  </si>
  <si>
    <t>-67.765</t>
  </si>
  <si>
    <t>171.773</t>
  </si>
  <si>
    <t>80.753</t>
  </si>
  <si>
    <t>-68.916</t>
  </si>
  <si>
    <t>88.955</t>
  </si>
  <si>
    <t>161.988</t>
  </si>
  <si>
    <t>-67.551</t>
  </si>
  <si>
    <t>180.693</t>
  </si>
  <si>
    <t>183.439</t>
  </si>
  <si>
    <t>31.305</t>
  </si>
  <si>
    <t>58.822</t>
  </si>
  <si>
    <t>-66.861</t>
  </si>
  <si>
    <t>127.236</t>
  </si>
  <si>
    <t>-73.051</t>
  </si>
  <si>
    <t>219.536</t>
  </si>
  <si>
    <t>60.299</t>
  </si>
  <si>
    <t>149.893</t>
  </si>
  <si>
    <t>31.784</t>
  </si>
  <si>
    <t>-71.719</t>
  </si>
  <si>
    <t>58.977</t>
  </si>
  <si>
    <t>-68.537</t>
  </si>
  <si>
    <t>62.859</t>
  </si>
  <si>
    <t>-72.157</t>
  </si>
  <si>
    <t>122.387</t>
  </si>
  <si>
    <t>-68.085</t>
  </si>
  <si>
    <t>187.553</t>
  </si>
  <si>
    <t>-170.770</t>
  </si>
  <si>
    <t>81.049</t>
  </si>
  <si>
    <t>-81.597</t>
  </si>
  <si>
    <t>267.067</t>
  </si>
  <si>
    <t>78.746</t>
  </si>
  <si>
    <t>-66.176</t>
  </si>
  <si>
    <t>214.560</t>
  </si>
  <si>
    <t>255.392</t>
  </si>
  <si>
    <t>291.661</t>
  </si>
  <si>
    <t>-171.793</t>
  </si>
  <si>
    <t>-76.855</t>
  </si>
  <si>
    <t>171.493</t>
  </si>
  <si>
    <t>-78.530</t>
  </si>
  <si>
    <t>70.406</t>
  </si>
  <si>
    <t>308.359</t>
  </si>
  <si>
    <t>-164.181</t>
  </si>
  <si>
    <t>124.724</t>
  </si>
  <si>
    <t>-65.925</t>
  </si>
  <si>
    <t>-70.115</t>
  </si>
  <si>
    <t>99.960</t>
  </si>
  <si>
    <t>106.301</t>
  </si>
  <si>
    <t>-70.096</t>
  </si>
  <si>
    <t>64.413</t>
  </si>
  <si>
    <t>-171.741</t>
  </si>
  <si>
    <t>31.325</t>
  </si>
  <si>
    <t>-67.797</t>
  </si>
  <si>
    <t>79.387</t>
  </si>
  <si>
    <t>-74.419</t>
  </si>
  <si>
    <t>107.968</t>
  </si>
  <si>
    <t>-59.676</t>
  </si>
  <si>
    <t>-64.568</t>
  </si>
  <si>
    <t>79.172</t>
  </si>
  <si>
    <t>35.795</t>
  </si>
  <si>
    <t>116.543</t>
  </si>
  <si>
    <t>-70.186</t>
  </si>
  <si>
    <t>72.279</t>
  </si>
  <si>
    <t>-69.565</t>
  </si>
  <si>
    <t>249.181</t>
  </si>
  <si>
    <t>-171.151</t>
  </si>
  <si>
    <t>84.506</t>
  </si>
  <si>
    <t>-69.242</t>
  </si>
  <si>
    <t>265.217</t>
  </si>
  <si>
    <t>-171.098</t>
  </si>
  <si>
    <t>84.012</t>
  </si>
  <si>
    <t>-69.850</t>
  </si>
  <si>
    <t>264.169</t>
  </si>
  <si>
    <t>-170.991</t>
  </si>
  <si>
    <t>83.024</t>
  </si>
  <si>
    <t>42.379</t>
  </si>
  <si>
    <t>169.517</t>
  </si>
  <si>
    <t>-72.360</t>
  </si>
  <si>
    <t>250.793</t>
  </si>
  <si>
    <t>90.449</t>
  </si>
  <si>
    <t>-55.305</t>
  </si>
  <si>
    <t>-68.607</t>
  </si>
  <si>
    <t>104.178</t>
  </si>
  <si>
    <t>-73.090</t>
  </si>
  <si>
    <t>415.987</t>
  </si>
  <si>
    <t>-170.327</t>
  </si>
  <si>
    <t>-76.436</t>
  </si>
  <si>
    <t>294.206</t>
  </si>
  <si>
    <t>72.443</t>
  </si>
  <si>
    <t>-68.369</t>
  </si>
  <si>
    <t>31.953</t>
  </si>
  <si>
    <t>-71.768</t>
  </si>
  <si>
    <t>89.493</t>
  </si>
  <si>
    <t>-71.229</t>
  </si>
  <si>
    <t>161.595</t>
  </si>
  <si>
    <t>-69.472</t>
  </si>
  <si>
    <t>242.392</t>
  </si>
  <si>
    <t>-169.951</t>
  </si>
  <si>
    <t>-70.249</t>
  </si>
  <si>
    <t>316.628</t>
  </si>
  <si>
    <t>110.653</t>
  </si>
  <si>
    <t>-74.300</t>
  </si>
  <si>
    <t>384.338</t>
  </si>
  <si>
    <t>-170.440</t>
  </si>
  <si>
    <t>-71.496</t>
  </si>
  <si>
    <t>261.521</t>
  </si>
  <si>
    <t>-63.838</t>
  </si>
  <si>
    <t>190.518</t>
  </si>
  <si>
    <t>79.762</t>
  </si>
  <si>
    <t>68.964</t>
  </si>
  <si>
    <t>-65.606</t>
  </si>
  <si>
    <t>188.860</t>
  </si>
  <si>
    <t>87.824</t>
  </si>
  <si>
    <t>-73.379</t>
  </si>
  <si>
    <t>69.921</t>
  </si>
  <si>
    <t>-71.147</t>
  </si>
  <si>
    <t>86.649</t>
  </si>
  <si>
    <t>-76.289</t>
  </si>
  <si>
    <t>299.536</t>
  </si>
  <si>
    <t>66.272</t>
  </si>
  <si>
    <t>-74.113</t>
  </si>
  <si>
    <t>67.581</t>
  </si>
  <si>
    <t>166.208</t>
  </si>
  <si>
    <t>45.741</t>
  </si>
  <si>
    <t>-67.036</t>
  </si>
  <si>
    <t>32.039</t>
  </si>
  <si>
    <t>-67.276</t>
  </si>
  <si>
    <t>63.423</t>
  </si>
  <si>
    <t>-68.088</t>
  </si>
  <si>
    <t>96.469</t>
  </si>
  <si>
    <t>-175.314</t>
  </si>
  <si>
    <t>30.602</t>
  </si>
  <si>
    <t>315.328</t>
  </si>
  <si>
    <t>53.852</t>
  </si>
  <si>
    <t>68.622</t>
  </si>
  <si>
    <t>129.244</t>
  </si>
  <si>
    <t>-67.891</t>
  </si>
  <si>
    <t>69.080</t>
  </si>
  <si>
    <t>96.167</t>
  </si>
  <si>
    <t>-71.873</t>
  </si>
  <si>
    <t>176.774</t>
  </si>
  <si>
    <t>-77.816</t>
  </si>
  <si>
    <t>90.028</t>
  </si>
  <si>
    <t>-70.504</t>
  </si>
  <si>
    <t>170.792</t>
  </si>
  <si>
    <t>60.828</t>
  </si>
  <si>
    <t>-70.058</t>
  </si>
  <si>
    <t>120.208</t>
  </si>
  <si>
    <t>-70.498</t>
  </si>
  <si>
    <t>152.765</t>
  </si>
  <si>
    <t>68.007</t>
  </si>
  <si>
    <t>-75.630</t>
  </si>
  <si>
    <t>249.816</t>
  </si>
  <si>
    <t>-63.159</t>
  </si>
  <si>
    <t>93.022</t>
  </si>
  <si>
    <t>-68.854</t>
  </si>
  <si>
    <t>227.306</t>
  </si>
  <si>
    <t>-61.699</t>
  </si>
  <si>
    <t>147.648</t>
  </si>
  <si>
    <t>-69.638</t>
  </si>
  <si>
    <t>103.465</t>
  </si>
  <si>
    <t>-69.155</t>
  </si>
  <si>
    <t>278.210</t>
  </si>
  <si>
    <t>-57.848</t>
  </si>
  <si>
    <t>41.340</t>
  </si>
  <si>
    <t>-67.587</t>
  </si>
  <si>
    <t>191.463</t>
  </si>
  <si>
    <t>-73.768</t>
  </si>
  <si>
    <t>82.280</t>
  </si>
  <si>
    <t>-67.209</t>
  </si>
  <si>
    <t>129.077</t>
  </si>
  <si>
    <t>-68.108</t>
  </si>
  <si>
    <t>236.019</t>
  </si>
  <si>
    <t>-64.179</t>
  </si>
  <si>
    <t>68.877</t>
  </si>
  <si>
    <t>-68.898</t>
  </si>
  <si>
    <t>319.420</t>
  </si>
  <si>
    <t>-73.958</t>
  </si>
  <si>
    <t>408.923</t>
  </si>
  <si>
    <t>74.243</t>
  </si>
  <si>
    <t>-70.702</t>
  </si>
  <si>
    <t>335.872</t>
  </si>
  <si>
    <t>-73.799</t>
  </si>
  <si>
    <t>154.120</t>
  </si>
  <si>
    <t>-176.760</t>
  </si>
  <si>
    <t>53.085</t>
  </si>
  <si>
    <t>-66.280</t>
  </si>
  <si>
    <t>144.180</t>
  </si>
  <si>
    <t>-66.915</t>
  </si>
  <si>
    <t>66.310</t>
  </si>
  <si>
    <t>100.663</t>
  </si>
  <si>
    <t>-67.306</t>
  </si>
  <si>
    <t>119.231</t>
  </si>
  <si>
    <t>-65.632</t>
  </si>
  <si>
    <t>186.625</t>
  </si>
  <si>
    <t>-71.270</t>
  </si>
  <si>
    <t>246.028</t>
  </si>
  <si>
    <t>-73.635</t>
  </si>
  <si>
    <t>262.640</t>
  </si>
  <si>
    <t>-74.143</t>
  </si>
  <si>
    <t>267.167</t>
  </si>
  <si>
    <t>-79.418</t>
  </si>
  <si>
    <t>370.297</t>
  </si>
  <si>
    <t>-176.947</t>
  </si>
  <si>
    <t>75.107</t>
  </si>
  <si>
    <t>-80.727</t>
  </si>
  <si>
    <t>-69.208</t>
  </si>
  <si>
    <t>284.529</t>
  </si>
  <si>
    <t>-71.414</t>
  </si>
  <si>
    <t>360.817</t>
  </si>
  <si>
    <t>60.638</t>
  </si>
  <si>
    <t>302.200</t>
  </si>
  <si>
    <t>-67.109</t>
  </si>
  <si>
    <t>195.387</t>
  </si>
  <si>
    <t>84.853</t>
  </si>
  <si>
    <t>-72.724</t>
  </si>
  <si>
    <t>218.874</t>
  </si>
  <si>
    <t>67.365</t>
  </si>
  <si>
    <t>-75.687</t>
  </si>
  <si>
    <t>250.785</t>
  </si>
  <si>
    <t>-72.681</t>
  </si>
  <si>
    <t>97.417</t>
  </si>
  <si>
    <t>-71.621</t>
  </si>
  <si>
    <t>323.501</t>
  </si>
  <si>
    <t>-169.095</t>
  </si>
  <si>
    <t>111.005</t>
  </si>
  <si>
    <t>-81.265</t>
  </si>
  <si>
    <t>388.506</t>
  </si>
  <si>
    <t>-64.242</t>
  </si>
  <si>
    <t>158.777</t>
  </si>
  <si>
    <t>157.493</t>
  </si>
  <si>
    <t>-64.687</t>
  </si>
  <si>
    <t>81.860</t>
  </si>
  <si>
    <t>114.490</t>
  </si>
  <si>
    <t>-66.985</t>
  </si>
  <si>
    <t>122.772</t>
  </si>
  <si>
    <t>-70.100</t>
  </si>
  <si>
    <t>235.034</t>
  </si>
  <si>
    <t>-176.379</t>
  </si>
  <si>
    <t>79.158</t>
  </si>
  <si>
    <t>-79.177</t>
  </si>
  <si>
    <t>138.463</t>
  </si>
  <si>
    <t>53.451</t>
  </si>
  <si>
    <t>-76.058</t>
  </si>
  <si>
    <t>147.341</t>
  </si>
  <si>
    <t>-174.623</t>
  </si>
  <si>
    <t>42.688</t>
  </si>
  <si>
    <t>-73.875</t>
  </si>
  <si>
    <t>109.820</t>
  </si>
  <si>
    <t>-76.964</t>
  </si>
  <si>
    <t>104.185</t>
  </si>
  <si>
    <t>-76.449</t>
  </si>
  <si>
    <t>200.584</t>
  </si>
  <si>
    <t>-68.356</t>
  </si>
  <si>
    <t>67.779</t>
  </si>
  <si>
    <t>-169.077</t>
  </si>
  <si>
    <t>-66.501</t>
  </si>
  <si>
    <t>-69.538</t>
  </si>
  <si>
    <t>71.512</t>
  </si>
  <si>
    <t>-63.034</t>
  </si>
  <si>
    <t>33.106</t>
  </si>
  <si>
    <t>-69.063</t>
  </si>
  <si>
    <t>123.130</t>
  </si>
  <si>
    <t>-69.316</t>
  </si>
  <si>
    <t>104.752</t>
  </si>
  <si>
    <t>39.000</t>
  </si>
  <si>
    <t>184.054</t>
  </si>
  <si>
    <t>-70.775</t>
  </si>
  <si>
    <t>206.516</t>
  </si>
  <si>
    <t>-74.461</t>
  </si>
  <si>
    <t>212.777</t>
  </si>
  <si>
    <t>49.193</t>
  </si>
  <si>
    <t>25.710</t>
  </si>
  <si>
    <t>-68.904</t>
  </si>
  <si>
    <t>211.152</t>
  </si>
  <si>
    <t>-69.880</t>
  </si>
  <si>
    <t>107.564</t>
  </si>
  <si>
    <t>-70.585</t>
  </si>
  <si>
    <t>129.356</t>
  </si>
  <si>
    <t>105.262</t>
  </si>
  <si>
    <t>-74.659</t>
  </si>
  <si>
    <t>117.175</t>
  </si>
  <si>
    <t>-83.241</t>
  </si>
  <si>
    <t>135.945</t>
  </si>
  <si>
    <t>-67.311</t>
  </si>
  <si>
    <t>191.846</t>
  </si>
  <si>
    <t>-65.651</t>
  </si>
  <si>
    <t>150.376</t>
  </si>
  <si>
    <t>72.993</t>
  </si>
  <si>
    <t>-69.702</t>
  </si>
  <si>
    <t>155.666</t>
  </si>
  <si>
    <t>-65.757</t>
  </si>
  <si>
    <t>353.142</t>
  </si>
  <si>
    <t>-169.351</t>
  </si>
  <si>
    <t>119.050</t>
  </si>
  <si>
    <t>-74.770</t>
  </si>
  <si>
    <t>197.952</t>
  </si>
  <si>
    <t>166.973</t>
  </si>
  <si>
    <t>-74.381</t>
  </si>
  <si>
    <t>96.566</t>
  </si>
  <si>
    <t>27.000</t>
  </si>
  <si>
    <t>-69.647</t>
  </si>
  <si>
    <t>66.129</t>
  </si>
  <si>
    <t>-76.115</t>
  </si>
  <si>
    <t>91.679</t>
  </si>
  <si>
    <t>214.411</t>
  </si>
  <si>
    <t>75.240</t>
  </si>
  <si>
    <t>-68.512</t>
  </si>
  <si>
    <t>373.996</t>
  </si>
  <si>
    <t>-176.269</t>
  </si>
  <si>
    <t>-65.970</t>
  </si>
  <si>
    <t>171.898</t>
  </si>
  <si>
    <t>-170.293</t>
  </si>
  <si>
    <t>-70.959</t>
  </si>
  <si>
    <t>119.541</t>
  </si>
  <si>
    <t>-66.997</t>
  </si>
  <si>
    <t>115.156</t>
  </si>
  <si>
    <t>-69.495</t>
  </si>
  <si>
    <t>-170.676</t>
  </si>
  <si>
    <t>67.897</t>
  </si>
  <si>
    <t>-62.176</t>
  </si>
  <si>
    <t>150.546</t>
  </si>
  <si>
    <t>-67.465</t>
  </si>
  <si>
    <t>260.923</t>
  </si>
  <si>
    <t>281.443</t>
  </si>
  <si>
    <t>-75.854</t>
  </si>
  <si>
    <t>380.539</t>
  </si>
  <si>
    <t>-70.327</t>
  </si>
  <si>
    <t>395.061</t>
  </si>
  <si>
    <t>-169.963</t>
  </si>
  <si>
    <t>-83.858</t>
  </si>
  <si>
    <t>383.200</t>
  </si>
  <si>
    <t>-83.308</t>
  </si>
  <si>
    <t>377.573</t>
  </si>
  <si>
    <t>-82.027</t>
  </si>
  <si>
    <t>360.484</t>
  </si>
  <si>
    <t>-81.556</t>
  </si>
  <si>
    <t>360.913</t>
  </si>
  <si>
    <t>56.000</t>
  </si>
  <si>
    <t>-82.048</t>
  </si>
  <si>
    <t>318.058</t>
  </si>
  <si>
    <t>-84.903</t>
  </si>
  <si>
    <t>371.469</t>
  </si>
  <si>
    <t>-85.450</t>
  </si>
  <si>
    <t>378.192</t>
  </si>
  <si>
    <t>-82.467</t>
  </si>
  <si>
    <t>366.160</t>
  </si>
  <si>
    <t>-83.474</t>
  </si>
  <si>
    <t>272.767</t>
  </si>
  <si>
    <t>-85.193</t>
  </si>
  <si>
    <t>274.465</t>
  </si>
  <si>
    <t>-81.894</t>
  </si>
  <si>
    <t>333.330</t>
  </si>
  <si>
    <t>-81.486</t>
  </si>
  <si>
    <t>337.722</t>
  </si>
  <si>
    <t>-80.181</t>
  </si>
  <si>
    <t>-84.447</t>
  </si>
  <si>
    <t>72.339</t>
  </si>
  <si>
    <t>-84.109</t>
  </si>
  <si>
    <t>126.669</t>
  </si>
  <si>
    <t>-82.952</t>
  </si>
  <si>
    <t>366.771</t>
  </si>
  <si>
    <t>-84.478</t>
  </si>
  <si>
    <t>363.688</t>
  </si>
  <si>
    <t>-84.583</t>
  </si>
  <si>
    <t>233.041</t>
  </si>
  <si>
    <t>78.588</t>
  </si>
  <si>
    <t>-77.455</t>
  </si>
  <si>
    <t>372.903</t>
  </si>
  <si>
    <t>-83.950</t>
  </si>
  <si>
    <t>185.030</t>
  </si>
  <si>
    <t>-81.656</t>
  </si>
  <si>
    <t>113.704</t>
  </si>
  <si>
    <t>-85.830</t>
  </si>
  <si>
    <t>385.019</t>
  </si>
  <si>
    <t>58.000</t>
  </si>
  <si>
    <t>336.856</t>
  </si>
  <si>
    <t>-85.999</t>
  </si>
  <si>
    <t>386.943</t>
  </si>
  <si>
    <t>27.500</t>
  </si>
  <si>
    <t>-74.181</t>
  </si>
  <si>
    <t>62.362</t>
  </si>
  <si>
    <t>-177.397</t>
  </si>
  <si>
    <t>22.023</t>
  </si>
  <si>
    <t>-81.832</t>
  </si>
  <si>
    <t>211.142</t>
  </si>
  <si>
    <t>388.207</t>
  </si>
  <si>
    <t>67.500</t>
  </si>
  <si>
    <t>-87.510</t>
  </si>
  <si>
    <t>69.065</t>
  </si>
  <si>
    <t>42.000</t>
  </si>
  <si>
    <t>-82.164</t>
  </si>
  <si>
    <t>55.014</t>
  </si>
  <si>
    <t>-79.582</t>
  </si>
  <si>
    <t>226.738</t>
  </si>
  <si>
    <t>-80.402</t>
  </si>
  <si>
    <t>347.869</t>
  </si>
  <si>
    <t>368.283</t>
  </si>
  <si>
    <t>-79.242</t>
  </si>
  <si>
    <t>305.367</t>
  </si>
  <si>
    <t>-79.496</t>
  </si>
  <si>
    <t>334.607</t>
  </si>
  <si>
    <t>-84.467</t>
  </si>
  <si>
    <t>352.643</t>
  </si>
  <si>
    <t>-83.742</t>
  </si>
  <si>
    <t>385.296</t>
  </si>
  <si>
    <t>34.833</t>
  </si>
  <si>
    <t>-82.192</t>
  </si>
  <si>
    <t>390.117</t>
  </si>
  <si>
    <t>-170.819</t>
  </si>
  <si>
    <t>-81.074</t>
  </si>
  <si>
    <t>386.683</t>
  </si>
  <si>
    <t>-79.251</t>
  </si>
  <si>
    <t>300.268</t>
  </si>
  <si>
    <t>-80.276</t>
  </si>
  <si>
    <t>396.699</t>
  </si>
  <si>
    <t>-83.895</t>
  </si>
  <si>
    <t>376.133</t>
  </si>
  <si>
    <t>-82.589</t>
  </si>
  <si>
    <t>372.109</t>
  </si>
  <si>
    <t>-81.206</t>
  </si>
  <si>
    <t>366.306</t>
  </si>
  <si>
    <t>30.017</t>
  </si>
  <si>
    <t>44.000</t>
  </si>
  <si>
    <t>-82.524</t>
  </si>
  <si>
    <t>384.267</t>
  </si>
  <si>
    <t>32.000</t>
  </si>
  <si>
    <t>-85.274</t>
  </si>
  <si>
    <t>376.279</t>
  </si>
  <si>
    <t>36.000</t>
  </si>
  <si>
    <t>368.782</t>
  </si>
  <si>
    <t>-176.698</t>
  </si>
  <si>
    <t>52.086</t>
  </si>
  <si>
    <t>-82.365</t>
  </si>
  <si>
    <t>376.336</t>
  </si>
  <si>
    <t>-84.792</t>
  </si>
  <si>
    <t>374.546</t>
  </si>
  <si>
    <t>-74.899</t>
  </si>
  <si>
    <t>326.267</t>
  </si>
  <si>
    <t>-82.485</t>
  </si>
  <si>
    <t>382.284</t>
  </si>
  <si>
    <t>-85.185</t>
  </si>
  <si>
    <t>369.303</t>
  </si>
  <si>
    <t>154.000</t>
  </si>
  <si>
    <t>-84.844</t>
  </si>
  <si>
    <t>133.540</t>
  </si>
  <si>
    <t>104.690</t>
  </si>
  <si>
    <t>381.295</t>
  </si>
  <si>
    <t>-81.805</t>
  </si>
  <si>
    <t>371.797</t>
  </si>
  <si>
    <t>-82.537</t>
  </si>
  <si>
    <t>230.957</t>
  </si>
  <si>
    <t>144.544</t>
  </si>
  <si>
    <t>-83.935</t>
  </si>
  <si>
    <t>160.901</t>
  </si>
  <si>
    <t>-84.335</t>
  </si>
  <si>
    <t>374.831</t>
  </si>
  <si>
    <t>-79.866</t>
  </si>
  <si>
    <t>210.281</t>
  </si>
  <si>
    <t>-85.455</t>
  </si>
  <si>
    <t>391.230</t>
  </si>
  <si>
    <t>76.000</t>
  </si>
  <si>
    <t>-82.191</t>
  </si>
  <si>
    <t>353.276</t>
  </si>
  <si>
    <t>324.692</t>
  </si>
  <si>
    <t>-82.296</t>
  </si>
  <si>
    <t>380.434</t>
  </si>
  <si>
    <t>62.000</t>
  </si>
  <si>
    <t>-87.397</t>
  </si>
  <si>
    <t>374.386</t>
  </si>
  <si>
    <t>67.000</t>
  </si>
  <si>
    <t>-80.572</t>
  </si>
  <si>
    <t>274.711</t>
  </si>
  <si>
    <t>33.000</t>
  </si>
  <si>
    <t>-83.676</t>
  </si>
  <si>
    <t>381.320</t>
  </si>
  <si>
    <t>40.000</t>
  </si>
  <si>
    <t>371.049</t>
  </si>
  <si>
    <t>-81.733</t>
  </si>
  <si>
    <t>118.229</t>
  </si>
  <si>
    <t>38.000</t>
  </si>
  <si>
    <t>-82.942</t>
  </si>
  <si>
    <t>211.603</t>
  </si>
  <si>
    <t>-80.896</t>
  </si>
  <si>
    <t>341.299</t>
  </si>
  <si>
    <t>-82.372</t>
  </si>
  <si>
    <t>339.000</t>
  </si>
  <si>
    <t>-82.583</t>
  </si>
  <si>
    <t>340.852</t>
  </si>
  <si>
    <t>-80.693</t>
  </si>
  <si>
    <t>364.803</t>
  </si>
  <si>
    <t>-80.154</t>
  </si>
  <si>
    <t>368.426</t>
  </si>
  <si>
    <t>78.502</t>
  </si>
  <si>
    <t>-84.026</t>
  </si>
  <si>
    <t>129.704</t>
  </si>
  <si>
    <t>-79.913</t>
  </si>
  <si>
    <t>105.633</t>
  </si>
  <si>
    <t>-81.806</t>
  </si>
  <si>
    <t>252.579</t>
  </si>
  <si>
    <t>-83.850</t>
  </si>
  <si>
    <t>233.343</t>
  </si>
  <si>
    <t>-83.937</t>
  </si>
  <si>
    <t>388.171</t>
  </si>
  <si>
    <t>89.524</t>
  </si>
  <si>
    <t>-82.222</t>
  </si>
  <si>
    <t>206.903</t>
  </si>
  <si>
    <t>17.500</t>
  </si>
  <si>
    <t>-84.228</t>
  </si>
  <si>
    <t>139.206</t>
  </si>
  <si>
    <t>-80.582</t>
  </si>
  <si>
    <t>213.883</t>
  </si>
  <si>
    <t>-82.470</t>
  </si>
  <si>
    <t>175.514</t>
  </si>
  <si>
    <t>65.970</t>
  </si>
  <si>
    <t>-79.452</t>
  </si>
  <si>
    <t>147.492</t>
  </si>
  <si>
    <t>104.403</t>
  </si>
  <si>
    <t>-83.182</t>
  </si>
  <si>
    <t>370.621</t>
  </si>
  <si>
    <t>-78.718</t>
  </si>
  <si>
    <t>408.902</t>
  </si>
  <si>
    <t>-83.707</t>
  </si>
  <si>
    <t>401.419</t>
  </si>
  <si>
    <t>-88.046</t>
  </si>
  <si>
    <t>381.222</t>
  </si>
  <si>
    <t>-82.354</t>
  </si>
  <si>
    <t>368.274</t>
  </si>
  <si>
    <t>293.319</t>
  </si>
  <si>
    <t>-85.283</t>
  </si>
  <si>
    <t>304.030</t>
  </si>
  <si>
    <t>-77.535</t>
  </si>
  <si>
    <t>389.173</t>
  </si>
  <si>
    <t>176.082</t>
  </si>
  <si>
    <t>-78.773</t>
  </si>
  <si>
    <t>272.209</t>
  </si>
  <si>
    <t>-82.314</t>
  </si>
  <si>
    <t>291.620</t>
  </si>
  <si>
    <t>-76.079</t>
  </si>
  <si>
    <t>241.081</t>
  </si>
  <si>
    <t>-82.660</t>
  </si>
  <si>
    <t>297.437</t>
  </si>
  <si>
    <t>19.313</t>
  </si>
  <si>
    <t>-83.633</t>
  </si>
  <si>
    <t>360.725</t>
  </si>
  <si>
    <t>-178.363</t>
  </si>
  <si>
    <t>17.507</t>
  </si>
  <si>
    <t>-83.856</t>
  </si>
  <si>
    <t>355.039</t>
  </si>
  <si>
    <t>-81.221</t>
  </si>
  <si>
    <t>262.071</t>
  </si>
  <si>
    <t>-83.851</t>
  </si>
  <si>
    <t>364.095</t>
  </si>
  <si>
    <t>28.000</t>
  </si>
  <si>
    <t>-83.193</t>
  </si>
  <si>
    <t>379.676</t>
  </si>
  <si>
    <t>-80.793</t>
  </si>
  <si>
    <t>368.751</t>
  </si>
  <si>
    <t>198.816</t>
  </si>
  <si>
    <t>-86.786</t>
  </si>
  <si>
    <t>374.589</t>
  </si>
  <si>
    <t>147.489</t>
  </si>
  <si>
    <t>-81.152</t>
  </si>
  <si>
    <t>214.553</t>
  </si>
  <si>
    <t>385.170</t>
  </si>
  <si>
    <t>85.000</t>
  </si>
  <si>
    <t>-84.750</t>
  </si>
  <si>
    <t>371.559</t>
  </si>
  <si>
    <t>-80.665</t>
  </si>
  <si>
    <t>369.899</t>
  </si>
  <si>
    <t>-84.077</t>
  </si>
  <si>
    <t>348.862</t>
  </si>
  <si>
    <t>381.035</t>
  </si>
  <si>
    <t>-85.161</t>
  </si>
  <si>
    <t>379.352</t>
  </si>
  <si>
    <t>-83.202</t>
  </si>
  <si>
    <t>304.138</t>
  </si>
  <si>
    <t>-84.860</t>
  </si>
  <si>
    <t>379.526</t>
  </si>
  <si>
    <t>-80.001</t>
  </si>
  <si>
    <t>385.861</t>
  </si>
  <si>
    <t>-82.698</t>
  </si>
  <si>
    <t>361.935</t>
  </si>
  <si>
    <t>-84.435</t>
  </si>
  <si>
    <t>391.847</t>
  </si>
  <si>
    <t>157.407</t>
  </si>
  <si>
    <t>159.261</t>
  </si>
  <si>
    <t>277.894</t>
  </si>
  <si>
    <t>-83.891</t>
  </si>
  <si>
    <t>300.707</t>
  </si>
  <si>
    <t>-83.143</t>
  </si>
  <si>
    <t>159.138</t>
  </si>
  <si>
    <t>-77.491</t>
  </si>
  <si>
    <t>309.343</t>
  </si>
  <si>
    <t>-74.307</t>
  </si>
  <si>
    <t>218.131</t>
  </si>
  <si>
    <t>-83.263</t>
  </si>
  <si>
    <t>366.531</t>
  </si>
  <si>
    <t>-86.258</t>
  </si>
  <si>
    <t>367.784</t>
  </si>
  <si>
    <t>-86.403</t>
  </si>
  <si>
    <t>175.345</t>
  </si>
  <si>
    <t>54.083</t>
  </si>
  <si>
    <t>-81.010</t>
  </si>
  <si>
    <t>339.167</t>
  </si>
  <si>
    <t>346.482</t>
  </si>
  <si>
    <t>-83.462</t>
  </si>
  <si>
    <t>351.285</t>
  </si>
  <si>
    <t>-81.643</t>
  </si>
  <si>
    <t>357.799</t>
  </si>
  <si>
    <t>-86.367</t>
  </si>
  <si>
    <t>63.127</t>
  </si>
  <si>
    <t>-80.496</t>
  </si>
  <si>
    <t>224.076</t>
  </si>
  <si>
    <t>348.786</t>
  </si>
  <si>
    <t>-83.028</t>
  </si>
  <si>
    <t>370.741</t>
  </si>
  <si>
    <t>43.000</t>
  </si>
  <si>
    <t>-84.395</t>
  </si>
  <si>
    <t>378.811</t>
  </si>
  <si>
    <t>-78.974</t>
  </si>
  <si>
    <t>277.115</t>
  </si>
  <si>
    <t>-77.939</t>
  </si>
  <si>
    <t>358.923</t>
  </si>
  <si>
    <t>372.236</t>
  </si>
  <si>
    <t>52.000</t>
  </si>
  <si>
    <t>55.785</t>
  </si>
  <si>
    <t>-71.796</t>
  </si>
  <si>
    <t>156.850</t>
  </si>
  <si>
    <t>21.708</t>
  </si>
  <si>
    <t>331.145</t>
  </si>
  <si>
    <t>185.149</t>
  </si>
  <si>
    <t>-87.341</t>
  </si>
  <si>
    <t>366.395</t>
  </si>
  <si>
    <t>42.048</t>
  </si>
  <si>
    <t>-153.435</t>
  </si>
  <si>
    <t>8.944</t>
  </si>
  <si>
    <t>-79.902</t>
  </si>
  <si>
    <t>242.792</t>
  </si>
  <si>
    <t>-83.754</t>
  </si>
  <si>
    <t>202.200</t>
  </si>
  <si>
    <t>-81.219</t>
  </si>
  <si>
    <t>248.918</t>
  </si>
  <si>
    <t>-83.177</t>
  </si>
  <si>
    <t>58.917</t>
  </si>
  <si>
    <t>-78.507</t>
  </si>
  <si>
    <t>122.965</t>
  </si>
  <si>
    <t>-174.053</t>
  </si>
  <si>
    <t>24.130</t>
  </si>
  <si>
    <t>78.102</t>
  </si>
  <si>
    <t>-78.601</t>
  </si>
  <si>
    <t>126.495</t>
  </si>
  <si>
    <t>100.975</t>
  </si>
  <si>
    <t>73.007</t>
  </si>
  <si>
    <t>-78.794</t>
  </si>
  <si>
    <t>108.060</t>
  </si>
  <si>
    <t>-85.950</t>
  </si>
  <si>
    <t>339.848</t>
  </si>
  <si>
    <t>-78.748</t>
  </si>
  <si>
    <t>194.743</t>
  </si>
  <si>
    <t>-82.895</t>
  </si>
  <si>
    <t>355.732</t>
  </si>
  <si>
    <t>-81.624</t>
  </si>
  <si>
    <t>164.757</t>
  </si>
  <si>
    <t>301.317</t>
  </si>
  <si>
    <t>-83.264</t>
  </si>
  <si>
    <t>383.648</t>
  </si>
  <si>
    <t>-81.321</t>
  </si>
  <si>
    <t>324.718</t>
  </si>
  <si>
    <t>-78.923</t>
  </si>
  <si>
    <t>192.588</t>
  </si>
  <si>
    <t>400.132</t>
  </si>
  <si>
    <t>-84.468</t>
  </si>
  <si>
    <t>383.788</t>
  </si>
  <si>
    <t>-86.217</t>
  </si>
  <si>
    <t>363.793</t>
  </si>
  <si>
    <t>191.000</t>
  </si>
  <si>
    <t>72.780</t>
  </si>
  <si>
    <t>181.593</t>
  </si>
  <si>
    <t>-79.084</t>
  </si>
  <si>
    <t>71.290</t>
  </si>
  <si>
    <t>-76.446</t>
  </si>
  <si>
    <t>57.604</t>
  </si>
  <si>
    <t>-82.939</t>
  </si>
  <si>
    <t>166.765</t>
  </si>
  <si>
    <t>2.828</t>
  </si>
  <si>
    <t>-76.877</t>
  </si>
  <si>
    <t>167.371</t>
  </si>
  <si>
    <t>-74.238</t>
  </si>
  <si>
    <t>257.690</t>
  </si>
  <si>
    <t>-81.558</t>
  </si>
  <si>
    <t>286.100</t>
  </si>
  <si>
    <t>233.803</t>
  </si>
  <si>
    <t>174.195</t>
  </si>
  <si>
    <t>-77.885</t>
  </si>
  <si>
    <t>195.351</t>
  </si>
  <si>
    <t>-83.845</t>
  </si>
  <si>
    <t>102.591</t>
  </si>
  <si>
    <t>-87.182</t>
  </si>
  <si>
    <t>386.467</t>
  </si>
  <si>
    <t>-81.448</t>
  </si>
  <si>
    <t>134.495</t>
  </si>
  <si>
    <t>141.718</t>
  </si>
  <si>
    <t>195.346</t>
  </si>
  <si>
    <t>-79.676</t>
  </si>
  <si>
    <t>273.426</t>
  </si>
  <si>
    <t>161.208</t>
  </si>
  <si>
    <t>147.959</t>
  </si>
  <si>
    <t>150.748</t>
  </si>
  <si>
    <t>-85.681</t>
  </si>
  <si>
    <t>385.093</t>
  </si>
  <si>
    <t>98.250</t>
  </si>
  <si>
    <t>72.111</t>
  </si>
  <si>
    <t>-78.428</t>
  </si>
  <si>
    <t>214.357</t>
  </si>
  <si>
    <t>182.483</t>
  </si>
  <si>
    <t>-83.863</t>
  </si>
  <si>
    <t>280.608</t>
  </si>
  <si>
    <t>-83.145</t>
  </si>
  <si>
    <t>368.635</t>
  </si>
  <si>
    <t>-80.208</t>
  </si>
  <si>
    <t>199.912</t>
  </si>
  <si>
    <t>-79.484</t>
  </si>
  <si>
    <t>169.853</t>
  </si>
  <si>
    <t>-78.436</t>
  </si>
  <si>
    <t>354.189</t>
  </si>
  <si>
    <t>-81.441</t>
  </si>
  <si>
    <t>396.415</t>
  </si>
  <si>
    <t>-79.569</t>
  </si>
  <si>
    <t>243.016</t>
  </si>
  <si>
    <t>-78.384</t>
  </si>
  <si>
    <t>183.763</t>
  </si>
  <si>
    <t>-85.321</t>
  </si>
  <si>
    <t>392.307</t>
  </si>
  <si>
    <t>-79.616</t>
  </si>
  <si>
    <t>-84.567</t>
  </si>
  <si>
    <t>390.756</t>
  </si>
  <si>
    <t>-176.532</t>
  </si>
  <si>
    <t>-76.837</t>
  </si>
  <si>
    <t>127.346</t>
  </si>
  <si>
    <t>-81.289</t>
  </si>
  <si>
    <t>250.894</t>
  </si>
  <si>
    <t>-79.737</t>
  </si>
  <si>
    <t>246.951</t>
  </si>
  <si>
    <t>48.260</t>
  </si>
  <si>
    <t>-88.264</t>
  </si>
  <si>
    <t>-78.952</t>
  </si>
  <si>
    <t>386.157</t>
  </si>
  <si>
    <t>71.021</t>
  </si>
  <si>
    <t>-83.638</t>
  </si>
  <si>
    <t>288.778</t>
  </si>
  <si>
    <t>-85.790</t>
  </si>
  <si>
    <t>326.882</t>
  </si>
  <si>
    <t>125.447</t>
  </si>
  <si>
    <t>-89.145</t>
  </si>
  <si>
    <t>134.015</t>
  </si>
  <si>
    <t>-79.523</t>
  </si>
  <si>
    <t>74.238</t>
  </si>
  <si>
    <t>-81.785</t>
  </si>
  <si>
    <t>286.944</t>
  </si>
  <si>
    <t>29.026</t>
  </si>
  <si>
    <t>-84.040</t>
  </si>
  <si>
    <t>-79.066</t>
  </si>
  <si>
    <t>179.254</t>
  </si>
  <si>
    <t>80.623</t>
  </si>
  <si>
    <t>-93.814</t>
  </si>
  <si>
    <t>-84.023</t>
  </si>
  <si>
    <t>278.514</t>
  </si>
  <si>
    <t>93.392</t>
  </si>
  <si>
    <t>-85.115</t>
  </si>
  <si>
    <t>117.427</t>
  </si>
  <si>
    <t>25.298</t>
  </si>
  <si>
    <t>-85.978</t>
  </si>
  <si>
    <t>256.632</t>
  </si>
  <si>
    <t>342.593</t>
  </si>
  <si>
    <t>-81.828</t>
  </si>
  <si>
    <t>386.929</t>
  </si>
  <si>
    <t>209.876</t>
  </si>
  <si>
    <t>34.000</t>
  </si>
  <si>
    <t>-76.846</t>
  </si>
  <si>
    <t>188.958</t>
  </si>
  <si>
    <t>16.763</t>
  </si>
  <si>
    <t>170.988</t>
  </si>
  <si>
    <t>-80.611</t>
  </si>
  <si>
    <t>128.725</t>
  </si>
  <si>
    <t>238.872</t>
  </si>
  <si>
    <t>186.593</t>
  </si>
  <si>
    <t>-78.763</t>
  </si>
  <si>
    <t>307.903</t>
  </si>
  <si>
    <t>-79.032</t>
  </si>
  <si>
    <t>131.400</t>
  </si>
  <si>
    <t>-81.777</t>
  </si>
  <si>
    <t>174.797</t>
  </si>
  <si>
    <t>-80.931</t>
  </si>
  <si>
    <t>215.697</t>
  </si>
  <si>
    <t>-80.106</t>
  </si>
  <si>
    <t>87.298</t>
  </si>
  <si>
    <t>-77.727</t>
  </si>
  <si>
    <t>291.666</t>
  </si>
  <si>
    <t>-78.877</t>
  </si>
  <si>
    <t>300.648</t>
  </si>
  <si>
    <t>-80.833</t>
  </si>
  <si>
    <t>382.890</t>
  </si>
  <si>
    <t>154.208</t>
  </si>
  <si>
    <t>142.215</t>
  </si>
  <si>
    <t>67.972</t>
  </si>
  <si>
    <t>-79.233</t>
  </si>
  <si>
    <t>155.233</t>
  </si>
  <si>
    <t>-172.674</t>
  </si>
  <si>
    <t>35.288</t>
  </si>
  <si>
    <t>-80.009</t>
  </si>
  <si>
    <t>195.972</t>
  </si>
  <si>
    <t>298.412</t>
  </si>
  <si>
    <t>-80.785</t>
  </si>
  <si>
    <t>380.916</t>
  </si>
  <si>
    <t>71.847</t>
  </si>
  <si>
    <t>-80.969</t>
  </si>
  <si>
    <t>305.791</t>
  </si>
  <si>
    <t>-79.589</t>
  </si>
  <si>
    <t>387.377</t>
  </si>
  <si>
    <t>154.635</t>
  </si>
  <si>
    <t>192.354</t>
  </si>
  <si>
    <t>-80.227</t>
  </si>
  <si>
    <t>212.078</t>
  </si>
  <si>
    <t>-84.243</t>
  </si>
  <si>
    <t>368.860</t>
  </si>
  <si>
    <t>-80.285</t>
  </si>
  <si>
    <t>373.354</t>
  </si>
  <si>
    <t>-79.828</t>
  </si>
  <si>
    <t>385.052</t>
  </si>
  <si>
    <t>-80.025</t>
  </si>
  <si>
    <t>404.109</t>
  </si>
  <si>
    <t>395.980</t>
  </si>
  <si>
    <t>-76.833</t>
  </si>
  <si>
    <t>399.502</t>
  </si>
  <si>
    <t>-78.528</t>
  </si>
  <si>
    <t>276.525</t>
  </si>
  <si>
    <t>-79.307</t>
  </si>
  <si>
    <t>382.645</t>
  </si>
  <si>
    <t>-76.621</t>
  </si>
  <si>
    <t>401.908</t>
  </si>
  <si>
    <t>88.000</t>
  </si>
  <si>
    <t>315.981</t>
  </si>
  <si>
    <t>-78.935</t>
  </si>
  <si>
    <t>229.262</t>
  </si>
  <si>
    <t>200.878</t>
  </si>
  <si>
    <t>-84.046</t>
  </si>
  <si>
    <t>-86.048</t>
  </si>
  <si>
    <t>304.724</t>
  </si>
  <si>
    <t>-82.141</t>
  </si>
  <si>
    <t>358.366</t>
  </si>
  <si>
    <t>-79.417</t>
  </si>
  <si>
    <t>386.576</t>
  </si>
  <si>
    <t>-83.962</t>
  </si>
  <si>
    <t>313.740</t>
  </si>
  <si>
    <t>260.461</t>
  </si>
  <si>
    <t>-79.713</t>
  </si>
  <si>
    <t>285.591</t>
  </si>
  <si>
    <t>-172.476</t>
  </si>
  <si>
    <t>53.460</t>
  </si>
  <si>
    <t>-77.825</t>
  </si>
  <si>
    <t>298.719</t>
  </si>
  <si>
    <t>385.763</t>
  </si>
  <si>
    <t>-81.371</t>
  </si>
  <si>
    <t>373.225</t>
  </si>
  <si>
    <t>337.615</t>
  </si>
  <si>
    <t>-77.182</t>
  </si>
  <si>
    <t>365.099</t>
  </si>
  <si>
    <t>-87.087</t>
  </si>
  <si>
    <t>393.509</t>
  </si>
  <si>
    <t>-78.189</t>
  </si>
  <si>
    <t>381.068</t>
  </si>
  <si>
    <t>59.228</t>
  </si>
  <si>
    <t>-78.782</t>
  </si>
  <si>
    <t>364.973</t>
  </si>
  <si>
    <t>-76.227</t>
  </si>
  <si>
    <t>369.628</t>
  </si>
  <si>
    <t>80.895</t>
  </si>
  <si>
    <t>397.417</t>
  </si>
  <si>
    <t>-80.030</t>
  </si>
  <si>
    <t>259.925</t>
  </si>
  <si>
    <t>-79.576</t>
  </si>
  <si>
    <t>215.557</t>
  </si>
  <si>
    <t>-80.059</t>
  </si>
  <si>
    <t>393.914</t>
  </si>
  <si>
    <t>-80.300</t>
  </si>
  <si>
    <t>237.394</t>
  </si>
  <si>
    <t>289.358</t>
  </si>
  <si>
    <t>-85.510</t>
  </si>
  <si>
    <t>383.176</t>
  </si>
  <si>
    <t>-84.659</t>
  </si>
  <si>
    <t>247.073</t>
  </si>
  <si>
    <t>-80.645</t>
  </si>
  <si>
    <t>264.518</t>
  </si>
  <si>
    <t>-78.140</t>
  </si>
  <si>
    <t>306.544</t>
  </si>
  <si>
    <t>-81.412</t>
  </si>
  <si>
    <t>247.778</t>
  </si>
  <si>
    <t>-76.273</t>
  </si>
  <si>
    <t>134.852</t>
  </si>
  <si>
    <t>-79.223</t>
  </si>
  <si>
    <t>358.320</t>
  </si>
  <si>
    <t>-82.893</t>
  </si>
  <si>
    <t>387.981</t>
  </si>
  <si>
    <t>-80.828</t>
  </si>
  <si>
    <t>388.973</t>
  </si>
  <si>
    <t>-78.247</t>
  </si>
  <si>
    <t>304.381</t>
  </si>
  <si>
    <t>-78.592</t>
  </si>
  <si>
    <t>343.792</t>
  </si>
  <si>
    <t>-174.883</t>
  </si>
  <si>
    <t>-76.840</t>
  </si>
  <si>
    <t>285.498</t>
  </si>
  <si>
    <t>-79.056</t>
  </si>
  <si>
    <t>368.706</t>
  </si>
  <si>
    <t>-169.846</t>
  </si>
  <si>
    <t>68.066</t>
  </si>
  <si>
    <t>375.542</t>
  </si>
  <si>
    <t>-82.921</t>
  </si>
  <si>
    <t>308.350</t>
  </si>
  <si>
    <t>-73.968</t>
  </si>
  <si>
    <t>90.521</t>
  </si>
  <si>
    <t>-81.082</t>
  </si>
  <si>
    <t>328.977</t>
  </si>
  <si>
    <t>-85.668</t>
  </si>
  <si>
    <t>66.189</t>
  </si>
  <si>
    <t>275.347</t>
  </si>
  <si>
    <t>337.763</t>
  </si>
  <si>
    <t>-81.174</t>
  </si>
  <si>
    <t>325.859</t>
  </si>
  <si>
    <t>81.615</t>
  </si>
  <si>
    <t>-74.573</t>
  </si>
  <si>
    <t>379.680</t>
  </si>
  <si>
    <t>-81.124</t>
  </si>
  <si>
    <t>369.424</t>
  </si>
  <si>
    <t>-82.821</t>
  </si>
  <si>
    <t>392.074</t>
  </si>
  <si>
    <t>-75.127</t>
  </si>
  <si>
    <t>381.792</t>
  </si>
  <si>
    <t>124.459</t>
  </si>
  <si>
    <t>-82.671</t>
  </si>
  <si>
    <t>313.562</t>
  </si>
  <si>
    <t>-86.829</t>
  </si>
  <si>
    <t>379.581</t>
  </si>
  <si>
    <t>-87.175</t>
  </si>
  <si>
    <t>304.370</t>
  </si>
  <si>
    <t>-82.005</t>
  </si>
  <si>
    <t>359.494</t>
  </si>
  <si>
    <t>-81.287</t>
  </si>
  <si>
    <t>389.495</t>
  </si>
  <si>
    <t>380.326</t>
  </si>
  <si>
    <t>-79.468</t>
  </si>
  <si>
    <t>361.083</t>
  </si>
  <si>
    <t>-79.498</t>
  </si>
  <si>
    <t>389.525</t>
  </si>
  <si>
    <t>-172.999</t>
  </si>
  <si>
    <t>57.428</t>
  </si>
  <si>
    <t>-81.402</t>
  </si>
  <si>
    <t>381.285</t>
  </si>
  <si>
    <t>-77.702</t>
  </si>
  <si>
    <t>295.787</t>
  </si>
  <si>
    <t>-76.616</t>
  </si>
  <si>
    <t>298.096</t>
  </si>
  <si>
    <t>-76.025</t>
  </si>
  <si>
    <t>227.741</t>
  </si>
  <si>
    <t>-75.220</t>
  </si>
  <si>
    <t>243.041</t>
  </si>
  <si>
    <t>-79.520</t>
  </si>
  <si>
    <t>379.328</t>
  </si>
  <si>
    <t>-78.402</t>
  </si>
  <si>
    <t>233.773</t>
  </si>
  <si>
    <t>-169.531</t>
  </si>
  <si>
    <t>128.996</t>
  </si>
  <si>
    <t>-75.266</t>
  </si>
  <si>
    <t>318.473</t>
  </si>
  <si>
    <t>-76.981</t>
  </si>
  <si>
    <t>177.564</t>
  </si>
  <si>
    <t>196.540</t>
  </si>
  <si>
    <t>-81.187</t>
  </si>
  <si>
    <t>130.541</t>
  </si>
  <si>
    <t>82.389</t>
  </si>
  <si>
    <t>137.463</t>
  </si>
  <si>
    <t>261.396</t>
  </si>
  <si>
    <t>-81.148</t>
  </si>
  <si>
    <t>370.412</t>
  </si>
  <si>
    <t>-88.668</t>
  </si>
  <si>
    <t>-75.044</t>
  </si>
  <si>
    <t>302.238</t>
  </si>
  <si>
    <t>-78.628</t>
  </si>
  <si>
    <t>360.069</t>
  </si>
  <si>
    <t>307.262</t>
  </si>
  <si>
    <t>-81.547</t>
  </si>
  <si>
    <t>326.547</t>
  </si>
  <si>
    <t>-82.278</t>
  </si>
  <si>
    <t>-76.530</t>
  </si>
  <si>
    <t>171.724</t>
  </si>
  <si>
    <t>-81.937</t>
  </si>
  <si>
    <t>363.595</t>
  </si>
  <si>
    <t>-176.121</t>
  </si>
  <si>
    <t>59.135</t>
  </si>
  <si>
    <t>-79.075</t>
  </si>
  <si>
    <t>379.886</t>
  </si>
  <si>
    <t>-82.228</t>
  </si>
  <si>
    <t>384.532</t>
  </si>
  <si>
    <t>-84.120</t>
  </si>
  <si>
    <t>370.951</t>
  </si>
  <si>
    <t>-82.126</t>
  </si>
  <si>
    <t>94.895</t>
  </si>
  <si>
    <t>-78.490</t>
  </si>
  <si>
    <t>280.644</t>
  </si>
  <si>
    <t>-85.643</t>
  </si>
  <si>
    <t>-78.124</t>
  </si>
  <si>
    <t>238.097</t>
  </si>
  <si>
    <t>-80.603</t>
  </si>
  <si>
    <t>287.863</t>
  </si>
  <si>
    <t>-85.498</t>
  </si>
  <si>
    <t>382.179</t>
  </si>
  <si>
    <t>6.766</t>
  </si>
  <si>
    <t>-80.768</t>
  </si>
  <si>
    <t>367.764</t>
  </si>
  <si>
    <t>-85.327</t>
  </si>
  <si>
    <t>368.224</t>
  </si>
  <si>
    <t>65.490</t>
  </si>
  <si>
    <t>-76.189</t>
  </si>
  <si>
    <t>247.146</t>
  </si>
  <si>
    <t>-82.033</t>
  </si>
  <si>
    <t>396.830</t>
  </si>
  <si>
    <t>-80.315</t>
  </si>
  <si>
    <t>338.829</t>
  </si>
  <si>
    <t>-76.976</t>
  </si>
  <si>
    <t>288.420</t>
  </si>
  <si>
    <t>-82.709</t>
  </si>
  <si>
    <t>386.122</t>
  </si>
  <si>
    <t>385.649</t>
  </si>
  <si>
    <t>-77.822</t>
  </si>
  <si>
    <t>336.574</t>
  </si>
  <si>
    <t>-77.249</t>
  </si>
  <si>
    <t>335.269</t>
  </si>
  <si>
    <t>-72.774</t>
  </si>
  <si>
    <t>374.813</t>
  </si>
  <si>
    <t>21.000</t>
  </si>
  <si>
    <t>-75.208</t>
  </si>
  <si>
    <t>238.918</t>
  </si>
  <si>
    <t>-85.070</t>
  </si>
  <si>
    <t>372.377</t>
  </si>
  <si>
    <t>-78.917</t>
  </si>
  <si>
    <t>395.373</t>
  </si>
  <si>
    <t>-77.487</t>
  </si>
  <si>
    <t>383.099</t>
  </si>
  <si>
    <t>-83.628</t>
  </si>
  <si>
    <t>396.449</t>
  </si>
  <si>
    <t>68.000</t>
  </si>
  <si>
    <t>-77.405</t>
  </si>
  <si>
    <t>279.732</t>
  </si>
  <si>
    <t>397.030</t>
  </si>
  <si>
    <t>-82.316</t>
  </si>
  <si>
    <t>254.283</t>
  </si>
  <si>
    <t>-177.990</t>
  </si>
  <si>
    <t>57.035</t>
  </si>
  <si>
    <t>-82.556</t>
  </si>
  <si>
    <t>378.188</t>
  </si>
  <si>
    <t>-76.051</t>
  </si>
  <si>
    <t>-78.096</t>
  </si>
  <si>
    <t>378.132</t>
  </si>
  <si>
    <t>-80.175</t>
  </si>
  <si>
    <t>363.329</t>
  </si>
  <si>
    <t>-85.043</t>
  </si>
  <si>
    <t>393.472</t>
  </si>
  <si>
    <t>-82.013</t>
  </si>
  <si>
    <t>395.840</t>
  </si>
  <si>
    <t>-81.476</t>
  </si>
  <si>
    <t>391.322</t>
  </si>
  <si>
    <t>-86.553</t>
  </si>
  <si>
    <t>249.451</t>
  </si>
  <si>
    <t>-74.570</t>
  </si>
  <si>
    <t>259.347</t>
  </si>
  <si>
    <t>97.673</t>
  </si>
  <si>
    <t>141.598</t>
  </si>
  <si>
    <t>-84.658</t>
  </si>
  <si>
    <t>386.679</t>
  </si>
  <si>
    <t>-77.418</t>
  </si>
  <si>
    <t>353.488</t>
  </si>
  <si>
    <t>-78.977</t>
  </si>
  <si>
    <t>235.342</t>
  </si>
  <si>
    <t>-83.410</t>
  </si>
  <si>
    <t>278.842</t>
  </si>
  <si>
    <t>-75.858</t>
  </si>
  <si>
    <t>130.969</t>
  </si>
  <si>
    <t>180.050</t>
  </si>
  <si>
    <t>-77.698</t>
  </si>
  <si>
    <t>328.544</t>
  </si>
  <si>
    <t>-83.106</t>
  </si>
  <si>
    <t>308.229</t>
  </si>
  <si>
    <t>-76.205</t>
  </si>
  <si>
    <t>230.653</t>
  </si>
  <si>
    <t>73.980</t>
  </si>
  <si>
    <t>-84.174</t>
  </si>
  <si>
    <t>357.572</t>
  </si>
  <si>
    <t>-78.954</t>
  </si>
  <si>
    <t>297.511</t>
  </si>
  <si>
    <t>78.230</t>
  </si>
  <si>
    <t>164.451</t>
  </si>
  <si>
    <t>322.064</t>
  </si>
  <si>
    <t>-80.473</t>
  </si>
  <si>
    <t>145.000</t>
  </si>
  <si>
    <t>-82.711</t>
  </si>
  <si>
    <t>173.401</t>
  </si>
  <si>
    <t>-76.271</t>
  </si>
  <si>
    <t>181.177</t>
  </si>
  <si>
    <t>-82.136</t>
  </si>
  <si>
    <t>182.718</t>
  </si>
  <si>
    <t>-76.280</t>
  </si>
  <si>
    <t>307.782</t>
  </si>
  <si>
    <t>95.079</t>
  </si>
  <si>
    <t>-76.681</t>
  </si>
  <si>
    <t>251.772</t>
  </si>
  <si>
    <t>-79.804</t>
  </si>
  <si>
    <t>282.461</t>
  </si>
  <si>
    <t>-81.425</t>
  </si>
  <si>
    <t>254.849</t>
  </si>
  <si>
    <t>-74.244</t>
  </si>
  <si>
    <t>290.931</t>
  </si>
  <si>
    <t>-79.306</t>
  </si>
  <si>
    <t>237.118</t>
  </si>
  <si>
    <t>-81.005</t>
  </si>
  <si>
    <t>262.225</t>
  </si>
  <si>
    <t>-73.548</t>
  </si>
  <si>
    <t>155.361</t>
  </si>
  <si>
    <t>-74.349</t>
  </si>
  <si>
    <t>240.934</t>
  </si>
  <si>
    <t>-68.385</t>
  </si>
  <si>
    <t>-74.177</t>
  </si>
  <si>
    <t>256.727</t>
  </si>
  <si>
    <t>205.302</t>
  </si>
  <si>
    <t>-84.053</t>
  </si>
  <si>
    <t>-78.788</t>
  </si>
  <si>
    <t>344.577</t>
  </si>
  <si>
    <t>60.075</t>
  </si>
  <si>
    <t>-75.211</t>
  </si>
  <si>
    <t>129.283</t>
  </si>
  <si>
    <t>-77.807</t>
  </si>
  <si>
    <t>203.593</t>
  </si>
  <si>
    <t>-66.631</t>
  </si>
  <si>
    <t>176.477</t>
  </si>
  <si>
    <t>-171.511</t>
  </si>
  <si>
    <t>207.162</t>
  </si>
  <si>
    <t>-75.713</t>
  </si>
  <si>
    <t>166.138</t>
  </si>
  <si>
    <t>258.874</t>
  </si>
  <si>
    <t>-74.329</t>
  </si>
  <si>
    <t>229.532</t>
  </si>
  <si>
    <t>-79.525</t>
  </si>
  <si>
    <t>390.509</t>
  </si>
  <si>
    <t>-78.012</t>
  </si>
  <si>
    <t>298.510</t>
  </si>
  <si>
    <t>192.333</t>
  </si>
  <si>
    <t>74.431</t>
  </si>
  <si>
    <t>195.028</t>
  </si>
  <si>
    <t>-69.950</t>
  </si>
  <si>
    <t>145.839</t>
  </si>
  <si>
    <t>-81.231</t>
  </si>
  <si>
    <t>380.447</t>
  </si>
  <si>
    <t>-79.148</t>
  </si>
  <si>
    <t>98.257</t>
  </si>
  <si>
    <t>-77.186</t>
  </si>
  <si>
    <t>272.793</t>
  </si>
  <si>
    <t>40.749</t>
  </si>
  <si>
    <t>-72.688</t>
  </si>
  <si>
    <t>80.654</t>
  </si>
  <si>
    <t>164.000</t>
  </si>
  <si>
    <t>100.439</t>
  </si>
  <si>
    <t>237.228</t>
  </si>
  <si>
    <t>-74.641</t>
  </si>
  <si>
    <t>241.630</t>
  </si>
  <si>
    <t>86.371</t>
  </si>
  <si>
    <t>-75.486</t>
  </si>
  <si>
    <t>203.494</t>
  </si>
  <si>
    <t>153.170</t>
  </si>
  <si>
    <t>-80.748</t>
  </si>
  <si>
    <t>223.913</t>
  </si>
  <si>
    <t>-73.386</t>
  </si>
  <si>
    <t>-77.157</t>
  </si>
  <si>
    <t>240.842</t>
  </si>
  <si>
    <t>-81.762</t>
  </si>
  <si>
    <t>376.889</t>
  </si>
  <si>
    <t>-77.858</t>
  </si>
  <si>
    <t>337.551</t>
  </si>
  <si>
    <t>384.708</t>
  </si>
  <si>
    <t>-78.845</t>
  </si>
  <si>
    <t>217.101</t>
  </si>
  <si>
    <t>64.125</t>
  </si>
  <si>
    <t>289.841</t>
  </si>
  <si>
    <t>83.726</t>
  </si>
  <si>
    <t>-80.243</t>
  </si>
  <si>
    <t>383.548</t>
  </si>
  <si>
    <t>83.863</t>
  </si>
  <si>
    <t>-78.746</t>
  </si>
  <si>
    <t>399.685</t>
  </si>
  <si>
    <t>-80.561</t>
  </si>
  <si>
    <t>396.366</t>
  </si>
  <si>
    <t>-75.356</t>
  </si>
  <si>
    <t>205.682</t>
  </si>
  <si>
    <t>136.624</t>
  </si>
  <si>
    <t>-74.453</t>
  </si>
  <si>
    <t>395.471</t>
  </si>
  <si>
    <t>78.409</t>
  </si>
  <si>
    <t>-82.519</t>
  </si>
  <si>
    <t>399.400</t>
  </si>
  <si>
    <t>223.215</t>
  </si>
  <si>
    <t>-77.976</t>
  </si>
  <si>
    <t>283.214</t>
  </si>
  <si>
    <t>-79.787</t>
  </si>
  <si>
    <t>389.166</t>
  </si>
  <si>
    <t>358.720</t>
  </si>
  <si>
    <t>-175.301</t>
  </si>
  <si>
    <t>73.246</t>
  </si>
  <si>
    <t>240.260</t>
  </si>
  <si>
    <t>-171.069</t>
  </si>
  <si>
    <t>110.027</t>
  </si>
  <si>
    <t>-79.655</t>
  </si>
  <si>
    <t>384.246</t>
  </si>
  <si>
    <t>-81.932</t>
  </si>
  <si>
    <t>391.879</t>
  </si>
  <si>
    <t>393.205</t>
  </si>
  <si>
    <t>90.554</t>
  </si>
  <si>
    <t>-85.083</t>
  </si>
  <si>
    <t>373.374</t>
  </si>
  <si>
    <t>-171.404</t>
  </si>
  <si>
    <t>-77.590</t>
  </si>
  <si>
    <t>367.589</t>
  </si>
  <si>
    <t>-76.057</t>
  </si>
  <si>
    <t>149.402</t>
  </si>
  <si>
    <t>-80.318</t>
  </si>
  <si>
    <t>214.049</t>
  </si>
  <si>
    <t>393.641</t>
  </si>
  <si>
    <t>-80.438</t>
  </si>
  <si>
    <t>379.269</t>
  </si>
  <si>
    <t>-75.189</t>
  </si>
  <si>
    <t>215.149</t>
  </si>
  <si>
    <t>-78.512</t>
  </si>
  <si>
    <t>316.337</t>
  </si>
  <si>
    <t>-76.487</t>
  </si>
  <si>
    <t>265.345</t>
  </si>
  <si>
    <t>384.388</t>
  </si>
  <si>
    <t>-78.294</t>
  </si>
  <si>
    <t>226.716</t>
  </si>
  <si>
    <t>-84.674</t>
  </si>
  <si>
    <t>118.512</t>
  </si>
  <si>
    <t>-79.647</t>
  </si>
  <si>
    <t>105.721</t>
  </si>
  <si>
    <t>-177.955</t>
  </si>
  <si>
    <t>28.018</t>
  </si>
  <si>
    <t>237.697</t>
  </si>
  <si>
    <t>-77.286</t>
  </si>
  <si>
    <t>168.122</t>
  </si>
  <si>
    <t>-73.627</t>
  </si>
  <si>
    <t>386.681</t>
  </si>
  <si>
    <t>108.462</t>
  </si>
  <si>
    <t>294.810</t>
  </si>
  <si>
    <t>185.300</t>
  </si>
  <si>
    <t>-79.681</t>
  </si>
  <si>
    <t>374.049</t>
  </si>
  <si>
    <t>-173.130</t>
  </si>
  <si>
    <t>305.110</t>
  </si>
  <si>
    <t>-88.025</t>
  </si>
  <si>
    <t>57.000</t>
  </si>
  <si>
    <t>-77.503</t>
  </si>
  <si>
    <t>388.197</t>
  </si>
  <si>
    <t>367.448</t>
  </si>
  <si>
    <t>88.685</t>
  </si>
  <si>
    <t>-76.109</t>
  </si>
  <si>
    <t>383.208</t>
  </si>
  <si>
    <t>-85.959</t>
  </si>
  <si>
    <t>368.917</t>
  </si>
  <si>
    <t>-74.833</t>
  </si>
  <si>
    <t>343.983</t>
  </si>
  <si>
    <t>99.408</t>
  </si>
  <si>
    <t>-78.478</t>
  </si>
  <si>
    <t>370.466</t>
  </si>
  <si>
    <t>-79.150</t>
  </si>
  <si>
    <t>366.553</t>
  </si>
  <si>
    <t>-73.390</t>
  </si>
  <si>
    <t>367.327</t>
  </si>
  <si>
    <t>-76.952</t>
  </si>
  <si>
    <t>323.348</t>
  </si>
  <si>
    <t>-177.221</t>
  </si>
  <si>
    <t>103.121</t>
  </si>
  <si>
    <t>-80.733</t>
  </si>
  <si>
    <t>385.025</t>
  </si>
  <si>
    <t>48.000</t>
  </si>
  <si>
    <t>141.411</t>
  </si>
  <si>
    <t>77.885</t>
  </si>
  <si>
    <t>-79.933</t>
  </si>
  <si>
    <t>280.316</t>
  </si>
  <si>
    <t>-75.583</t>
  </si>
  <si>
    <t>401.648</t>
  </si>
  <si>
    <t>-85.385</t>
  </si>
  <si>
    <t>385.249</t>
  </si>
  <si>
    <t>-83.151</t>
  </si>
  <si>
    <t>385.753</t>
  </si>
  <si>
    <t>-72.451</t>
  </si>
  <si>
    <t>245.422</t>
  </si>
  <si>
    <t>80.156</t>
  </si>
  <si>
    <t>-73.016</t>
  </si>
  <si>
    <t>212.257</t>
  </si>
  <si>
    <t>-76.337</t>
  </si>
  <si>
    <t>186.271</t>
  </si>
  <si>
    <t>190.247</t>
  </si>
  <si>
    <t>-70.521</t>
  </si>
  <si>
    <t>242.903</t>
  </si>
  <si>
    <t>-77.527</t>
  </si>
  <si>
    <t>222.245</t>
  </si>
  <si>
    <t>80.399</t>
  </si>
  <si>
    <t>-74.335</t>
  </si>
  <si>
    <t>392.581</t>
  </si>
  <si>
    <t>-79.839</t>
  </si>
  <si>
    <t>391.134</t>
  </si>
  <si>
    <t>91.241</t>
  </si>
  <si>
    <t>-78.102</t>
  </si>
  <si>
    <t>305.565</t>
  </si>
  <si>
    <t>50.160</t>
  </si>
  <si>
    <t>-73.734</t>
  </si>
  <si>
    <t>392.720</t>
  </si>
  <si>
    <t>-77.723</t>
  </si>
  <si>
    <t>197.517</t>
  </si>
  <si>
    <t>-177.089</t>
  </si>
  <si>
    <t>59.076</t>
  </si>
  <si>
    <t>-74.157</t>
  </si>
  <si>
    <t>76.922</t>
  </si>
  <si>
    <t>242.539</t>
  </si>
  <si>
    <t>-81.234</t>
  </si>
  <si>
    <t>216.529</t>
  </si>
  <si>
    <t>-79.895</t>
  </si>
  <si>
    <t>-76.052</t>
  </si>
  <si>
    <t>157.648</t>
  </si>
  <si>
    <t>-82.614</t>
  </si>
  <si>
    <t>217.807</t>
  </si>
  <si>
    <t>-79.311</t>
  </si>
  <si>
    <t>253.397</t>
  </si>
  <si>
    <t>-176.673</t>
  </si>
  <si>
    <t>-81.180</t>
  </si>
  <si>
    <t>117.388</t>
  </si>
  <si>
    <t>-76.203</t>
  </si>
  <si>
    <t>406.736</t>
  </si>
  <si>
    <t>-73.476</t>
  </si>
  <si>
    <t>312.923</t>
  </si>
  <si>
    <t>-78.893</t>
  </si>
  <si>
    <t>332.223</t>
  </si>
  <si>
    <t>98.995</t>
  </si>
  <si>
    <t>350.892</t>
  </si>
  <si>
    <t>-174.359</t>
  </si>
  <si>
    <t>376.595</t>
  </si>
  <si>
    <t>-70.385</t>
  </si>
  <si>
    <t>399.164</t>
  </si>
  <si>
    <t>-76.032</t>
  </si>
  <si>
    <t>406.005</t>
  </si>
  <si>
    <t>-85.764</t>
  </si>
  <si>
    <t>81.222</t>
  </si>
  <si>
    <t>-72.870</t>
  </si>
  <si>
    <t>305.555</t>
  </si>
  <si>
    <t>-76.146</t>
  </si>
  <si>
    <t>304.869</t>
  </si>
  <si>
    <t>366.240</t>
  </si>
  <si>
    <t>395.904</t>
  </si>
  <si>
    <t>-84.749</t>
  </si>
  <si>
    <t>273.146</t>
  </si>
  <si>
    <t>-82.626</t>
  </si>
  <si>
    <t>257.126</t>
  </si>
  <si>
    <t>241.570</t>
  </si>
  <si>
    <t>-78.267</t>
  </si>
  <si>
    <t>265.548</t>
  </si>
  <si>
    <t>-76.785</t>
  </si>
  <si>
    <t>253.718</t>
  </si>
  <si>
    <t>-83.550</t>
  </si>
  <si>
    <t>-82.171</t>
  </si>
  <si>
    <t>161.505</t>
  </si>
  <si>
    <t>-80.506</t>
  </si>
  <si>
    <t>297.069</t>
  </si>
  <si>
    <t>390.120</t>
  </si>
  <si>
    <t>-79.325</t>
  </si>
  <si>
    <t>318.512</t>
  </si>
  <si>
    <t>-84.523</t>
  </si>
  <si>
    <t>146.670</t>
  </si>
  <si>
    <t>-78.352</t>
  </si>
  <si>
    <t>232.794</t>
  </si>
  <si>
    <t>-83.587</t>
  </si>
  <si>
    <t>349.185</t>
  </si>
  <si>
    <t>-78.622</t>
  </si>
  <si>
    <t>329.475</t>
  </si>
  <si>
    <t>233.118</t>
  </si>
  <si>
    <t>-82.308</t>
  </si>
  <si>
    <t>388.496</t>
  </si>
  <si>
    <t>-80.397</t>
  </si>
  <si>
    <t>335.704</t>
  </si>
  <si>
    <t>142.042</t>
  </si>
  <si>
    <t>-80.383</t>
  </si>
  <si>
    <t>365.131</t>
  </si>
  <si>
    <t>-77.493</t>
  </si>
  <si>
    <t>290.904</t>
  </si>
  <si>
    <t>-77.498</t>
  </si>
  <si>
    <t>235.587</t>
  </si>
  <si>
    <t>-173.571</t>
  </si>
  <si>
    <t>71.449</t>
  </si>
  <si>
    <t>-76.644</t>
  </si>
  <si>
    <t>367.952</t>
  </si>
  <si>
    <t>-169.854</t>
  </si>
  <si>
    <t>260.655</t>
  </si>
  <si>
    <t>-168.530</t>
  </si>
  <si>
    <t>-85.123</t>
  </si>
  <si>
    <t>376.363</t>
  </si>
  <si>
    <t>-165.141</t>
  </si>
  <si>
    <t>-86.186</t>
  </si>
  <si>
    <t>-84.036</t>
  </si>
  <si>
    <t>203.049</t>
  </si>
  <si>
    <t>-167.829</t>
  </si>
  <si>
    <t>-86.634</t>
  </si>
  <si>
    <t>95.525</t>
  </si>
  <si>
    <t>-78.158</t>
  </si>
  <si>
    <t>253.393</t>
  </si>
  <si>
    <t>-78.222</t>
  </si>
  <si>
    <t>240.054</t>
  </si>
  <si>
    <t>-81.357</t>
  </si>
  <si>
    <t>126.436</t>
  </si>
  <si>
    <t>174.597</t>
  </si>
  <si>
    <t>-82.894</t>
  </si>
  <si>
    <t>371.856</t>
  </si>
  <si>
    <t>-77.973</t>
  </si>
  <si>
    <t>235.162</t>
  </si>
  <si>
    <t>-79.039</t>
  </si>
  <si>
    <t>257.701</t>
  </si>
  <si>
    <t>-78.521</t>
  </si>
  <si>
    <t>331.634</t>
  </si>
  <si>
    <t>233.452</t>
  </si>
  <si>
    <t>-81.114</t>
  </si>
  <si>
    <t>343.118</t>
  </si>
  <si>
    <t>-175.073</t>
  </si>
  <si>
    <t>58.215</t>
  </si>
  <si>
    <t>-79.773</t>
  </si>
  <si>
    <t>197.132</t>
  </si>
  <si>
    <t>-168.871</t>
  </si>
  <si>
    <t>-78.182</t>
  </si>
  <si>
    <t>332.038</t>
  </si>
  <si>
    <t>149.933</t>
  </si>
  <si>
    <t>-82.962</t>
  </si>
  <si>
    <t>163.230</t>
  </si>
  <si>
    <t>-80.485</t>
  </si>
  <si>
    <t>356.910</t>
  </si>
  <si>
    <t>-166.218</t>
  </si>
  <si>
    <t>54.571</t>
  </si>
  <si>
    <t>-83.004</t>
  </si>
  <si>
    <t>385.873</t>
  </si>
  <si>
    <t>-164.578</t>
  </si>
  <si>
    <t>30.083</t>
  </si>
  <si>
    <t>125.603</t>
  </si>
  <si>
    <t>-162.719</t>
  </si>
  <si>
    <t>23.564</t>
  </si>
  <si>
    <t>-163.009</t>
  </si>
  <si>
    <t>18.822</t>
  </si>
  <si>
    <t>34.125</t>
  </si>
  <si>
    <t>294.727</t>
  </si>
  <si>
    <t>-77.685</t>
  </si>
  <si>
    <t>290.689</t>
  </si>
  <si>
    <t>-77.025</t>
  </si>
  <si>
    <t>222.686</t>
  </si>
  <si>
    <t>369.000</t>
  </si>
  <si>
    <t>-80.816</t>
  </si>
  <si>
    <t>372.779</t>
  </si>
  <si>
    <t>-169.765</t>
  </si>
  <si>
    <t>-78.520</t>
  </si>
  <si>
    <t>396.941</t>
  </si>
  <si>
    <t>191.824</t>
  </si>
  <si>
    <t>-173.863</t>
  </si>
  <si>
    <t>46.768</t>
  </si>
  <si>
    <t>-79.939</t>
  </si>
  <si>
    <t>94.452</t>
  </si>
  <si>
    <t>182.439</t>
  </si>
  <si>
    <t>-86.100</t>
  </si>
  <si>
    <t>88.204</t>
  </si>
  <si>
    <t>196.515</t>
  </si>
  <si>
    <t>-78.259</t>
  </si>
  <si>
    <t>130.225</t>
  </si>
  <si>
    <t>-171.545</t>
  </si>
  <si>
    <t>-76.590</t>
  </si>
  <si>
    <t>77.616</t>
  </si>
  <si>
    <t>124.310</t>
  </si>
  <si>
    <t>207.694</t>
  </si>
  <si>
    <t>194.587</t>
  </si>
  <si>
    <t>-79.479</t>
  </si>
  <si>
    <t>-81.669</t>
  </si>
  <si>
    <t>241.549</t>
  </si>
  <si>
    <t>316.639</t>
  </si>
  <si>
    <t>-81.959</t>
  </si>
  <si>
    <t>271.671</t>
  </si>
  <si>
    <t>-79.958</t>
  </si>
  <si>
    <t>292.481</t>
  </si>
  <si>
    <t>-78.492</t>
  </si>
  <si>
    <t>170.426</t>
  </si>
  <si>
    <t>139.714</t>
  </si>
  <si>
    <t>196.306</t>
  </si>
  <si>
    <t>-80.897</t>
  </si>
  <si>
    <t>183.308</t>
  </si>
  <si>
    <t>-85.263</t>
  </si>
  <si>
    <t>363.241</t>
  </si>
  <si>
    <t>121.062</t>
  </si>
  <si>
    <t>-76.686</t>
  </si>
  <si>
    <t>134.618</t>
  </si>
  <si>
    <t>158.858</t>
  </si>
  <si>
    <t>-81.764</t>
  </si>
  <si>
    <t>76.792</t>
  </si>
  <si>
    <t>-80.357</t>
  </si>
  <si>
    <t>208.952</t>
  </si>
  <si>
    <t>-166.908</t>
  </si>
  <si>
    <t>287.522</t>
  </si>
  <si>
    <t>-86.496</t>
  </si>
  <si>
    <t>49.092</t>
  </si>
  <si>
    <t>-80.770</t>
  </si>
  <si>
    <t>243.148</t>
  </si>
  <si>
    <t>-77.267</t>
  </si>
  <si>
    <t>213.244</t>
  </si>
  <si>
    <t>-82.725</t>
  </si>
  <si>
    <t>94.763</t>
  </si>
  <si>
    <t>-83.942</t>
  </si>
  <si>
    <t>246.376</t>
  </si>
  <si>
    <t>-85.988</t>
  </si>
  <si>
    <t>385.946</t>
  </si>
  <si>
    <t>120.814</t>
  </si>
  <si>
    <t>95.189</t>
  </si>
  <si>
    <t>-86.121</t>
  </si>
  <si>
    <t>118.271</t>
  </si>
  <si>
    <t>122.483</t>
  </si>
  <si>
    <t>-81.093</t>
  </si>
  <si>
    <t>271.271</t>
  </si>
  <si>
    <t>111.158</t>
  </si>
  <si>
    <t>-84.045</t>
  </si>
  <si>
    <t>279.508</t>
  </si>
  <si>
    <t>-83.063</t>
  </si>
  <si>
    <t>169.742</t>
  </si>
  <si>
    <t>25.894</t>
  </si>
  <si>
    <t>-78.224</t>
  </si>
  <si>
    <t>156.800</t>
  </si>
  <si>
    <t>-80.375</t>
  </si>
  <si>
    <t>173.442</t>
  </si>
  <si>
    <t>-81.003</t>
  </si>
  <si>
    <t>121.495</t>
  </si>
  <si>
    <t>-81.663</t>
  </si>
  <si>
    <t>117.239</t>
  </si>
  <si>
    <t>-78.835</t>
  </si>
  <si>
    <t>154.932</t>
  </si>
  <si>
    <t>-84.015</t>
  </si>
  <si>
    <t>124.680</t>
  </si>
  <si>
    <t>-81.967</t>
  </si>
  <si>
    <t>250.458</t>
  </si>
  <si>
    <t>-81.776</t>
  </si>
  <si>
    <t>258.660</t>
  </si>
  <si>
    <t>-82.546</t>
  </si>
  <si>
    <t>215.824</t>
  </si>
  <si>
    <t>-81.504</t>
  </si>
  <si>
    <t>243.674</t>
  </si>
  <si>
    <t>242.998</t>
  </si>
  <si>
    <t>-84.112</t>
  </si>
  <si>
    <t>321.697</t>
  </si>
  <si>
    <t>202.428</t>
  </si>
  <si>
    <t>242.258</t>
  </si>
  <si>
    <t>-81.539</t>
  </si>
  <si>
    <t>122.332</t>
  </si>
  <si>
    <t>-82.453</t>
  </si>
  <si>
    <t>236.044</t>
  </si>
  <si>
    <t>-77.709</t>
  </si>
  <si>
    <t>183.199</t>
  </si>
  <si>
    <t>-168.440</t>
  </si>
  <si>
    <t>127.738</t>
  </si>
  <si>
    <t>-80.631</t>
  </si>
  <si>
    <t>-82.681</t>
  </si>
  <si>
    <t>219.791</t>
  </si>
  <si>
    <t>-84.920</t>
  </si>
  <si>
    <t>-84.489</t>
  </si>
  <si>
    <t>114.529</t>
  </si>
  <si>
    <t>246.272</t>
  </si>
  <si>
    <t>-77.716</t>
  </si>
  <si>
    <t>126.905</t>
  </si>
  <si>
    <t>167.093</t>
  </si>
  <si>
    <t>-85.684</t>
  </si>
  <si>
    <t>-75.745</t>
  </si>
  <si>
    <t>190.877</t>
  </si>
  <si>
    <t>-79.662</t>
  </si>
  <si>
    <t>312.066</t>
  </si>
  <si>
    <t>-80.451</t>
  </si>
  <si>
    <t>108.503</t>
  </si>
  <si>
    <t>261.895</t>
  </si>
  <si>
    <t>-82.591</t>
  </si>
  <si>
    <t>224.878</t>
  </si>
  <si>
    <t>151.109</t>
  </si>
  <si>
    <t>-160.463</t>
  </si>
  <si>
    <t>-76.789</t>
  </si>
  <si>
    <t>109.395</t>
  </si>
  <si>
    <t>20.261</t>
  </si>
  <si>
    <t>-78.265</t>
  </si>
  <si>
    <t>105.710</t>
  </si>
  <si>
    <t>-84.710</t>
  </si>
  <si>
    <t>17.088</t>
  </si>
  <si>
    <t>-86.009</t>
  </si>
  <si>
    <t>80.100</t>
  </si>
  <si>
    <t>22.136</t>
  </si>
  <si>
    <t>29.720</t>
  </si>
  <si>
    <t>9.169</t>
  </si>
  <si>
    <t>-78.174</t>
  </si>
  <si>
    <t>94.336</t>
  </si>
  <si>
    <t>-167.681</t>
  </si>
  <si>
    <t>29.684</t>
  </si>
  <si>
    <t>-75.217</t>
  </si>
  <si>
    <t>74.465</t>
  </si>
  <si>
    <t>-80.352</t>
  </si>
  <si>
    <t>101.435</t>
  </si>
  <si>
    <t>32.280</t>
  </si>
  <si>
    <t>100.499</t>
  </si>
  <si>
    <t>83.570</t>
  </si>
  <si>
    <t>-79.249</t>
  </si>
  <si>
    <t>104.048</t>
  </si>
  <si>
    <t>101.056</t>
  </si>
  <si>
    <t>26.744</t>
  </si>
  <si>
    <t>-83.781</t>
  </si>
  <si>
    <t>-164.407</t>
  </si>
  <si>
    <t>22.322</t>
  </si>
  <si>
    <t>-74.447</t>
  </si>
  <si>
    <t>160.372</t>
  </si>
  <si>
    <t>-170.059</t>
  </si>
  <si>
    <t>49.239</t>
  </si>
  <si>
    <t>17.103</t>
  </si>
  <si>
    <t>76.236</t>
  </si>
  <si>
    <t>-160.346</t>
  </si>
  <si>
    <t>142.555</t>
  </si>
  <si>
    <t>175.914</t>
  </si>
  <si>
    <t>115.412</t>
  </si>
  <si>
    <t>9.500</t>
  </si>
  <si>
    <t>-81.404</t>
  </si>
  <si>
    <t>43.489</t>
  </si>
  <si>
    <t>93.193</t>
  </si>
  <si>
    <t>-80.660</t>
  </si>
  <si>
    <t>77.021</t>
  </si>
  <si>
    <t>18.927</t>
  </si>
  <si>
    <t>32.268</t>
  </si>
  <si>
    <t>68.837</t>
  </si>
  <si>
    <t>-167.347</t>
  </si>
  <si>
    <t>25.110</t>
  </si>
  <si>
    <t>120.540</t>
  </si>
  <si>
    <t>-83.032</t>
  </si>
  <si>
    <t>45.335</t>
  </si>
  <si>
    <t>58.843</t>
  </si>
  <si>
    <t>-87.754</t>
  </si>
  <si>
    <t>5.523</t>
  </si>
  <si>
    <t>-83.480</t>
  </si>
  <si>
    <t>6.185</t>
  </si>
  <si>
    <t>-83.805</t>
  </si>
  <si>
    <t>217.772</t>
  </si>
  <si>
    <t>34.442</t>
  </si>
  <si>
    <t>-80.475</t>
  </si>
  <si>
    <t>151.083</t>
  </si>
  <si>
    <t>-79.371</t>
  </si>
  <si>
    <t>395.790</t>
  </si>
  <si>
    <t>71.386</t>
  </si>
  <si>
    <t>-83.778</t>
  </si>
  <si>
    <t>267.576</t>
  </si>
  <si>
    <t>34.176</t>
  </si>
  <si>
    <t>-86.589</t>
  </si>
  <si>
    <t>151.268</t>
  </si>
  <si>
    <t>-160.560</t>
  </si>
  <si>
    <t>107.201</t>
  </si>
  <si>
    <t>-165.203</t>
  </si>
  <si>
    <t>54.818</t>
  </si>
  <si>
    <t>-83.387</t>
  </si>
  <si>
    <t>63.348</t>
  </si>
  <si>
    <t>-87.303</t>
  </si>
  <si>
    <t>233.759</t>
  </si>
  <si>
    <t>-77.613</t>
  </si>
  <si>
    <t>109.550</t>
  </si>
  <si>
    <t>69.116</t>
  </si>
  <si>
    <t>-85.840</t>
  </si>
  <si>
    <t>55.145</t>
  </si>
  <si>
    <t>22.699</t>
  </si>
  <si>
    <t>-80.103</t>
  </si>
  <si>
    <t>119.275</t>
  </si>
  <si>
    <t>18.554</t>
  </si>
  <si>
    <t>134.164</t>
  </si>
  <si>
    <t>99.202</t>
  </si>
  <si>
    <t>40.804</t>
  </si>
  <si>
    <t>95.708</t>
  </si>
  <si>
    <t>-71.259</t>
  </si>
  <si>
    <t>75.928</t>
  </si>
  <si>
    <t>-79.807</t>
  </si>
  <si>
    <t>161.042</t>
  </si>
  <si>
    <t>-161.980</t>
  </si>
  <si>
    <t>43.641</t>
  </si>
  <si>
    <t>106.791</t>
  </si>
  <si>
    <t>-79.641</t>
  </si>
  <si>
    <t>94.541</t>
  </si>
  <si>
    <t>-77.806</t>
  </si>
  <si>
    <t>241.448</t>
  </si>
  <si>
    <t>-83.808</t>
  </si>
  <si>
    <t>19.537</t>
  </si>
  <si>
    <t>108.296</t>
  </si>
  <si>
    <t>-83.573</t>
  </si>
  <si>
    <t>366.302</t>
  </si>
  <si>
    <t>-167.125</t>
  </si>
  <si>
    <t>35.903</t>
  </si>
  <si>
    <t>-169.439</t>
  </si>
  <si>
    <t>-80.417</t>
  </si>
  <si>
    <t>117.047</t>
  </si>
  <si>
    <t>-80.858</t>
  </si>
  <si>
    <t>-76.924</t>
  </si>
  <si>
    <t>159.126</t>
  </si>
  <si>
    <t>-76.223</t>
  </si>
  <si>
    <t>214.161</t>
  </si>
  <si>
    <t>154.557</t>
  </si>
  <si>
    <t>-75.018</t>
  </si>
  <si>
    <t>73.498</t>
  </si>
  <si>
    <t>74.545</t>
  </si>
  <si>
    <t>-88.229</t>
  </si>
  <si>
    <t>97.046</t>
  </si>
  <si>
    <t>-155.556</t>
  </si>
  <si>
    <t>63.869</t>
  </si>
  <si>
    <t>-111.801</t>
  </si>
  <si>
    <t>2.693</t>
  </si>
  <si>
    <t>-78.949</t>
  </si>
  <si>
    <t>130.419</t>
  </si>
  <si>
    <t>-75.872</t>
  </si>
  <si>
    <t>151.585</t>
  </si>
  <si>
    <t>177.685</t>
  </si>
  <si>
    <t>-78.261</t>
  </si>
  <si>
    <t>78.645</t>
  </si>
  <si>
    <t>-83.596</t>
  </si>
  <si>
    <t>98.615</t>
  </si>
  <si>
    <t>140.071</t>
  </si>
  <si>
    <t>76.903</t>
  </si>
  <si>
    <t>85.907</t>
  </si>
  <si>
    <t>-78.503</t>
  </si>
  <si>
    <t>-74.529</t>
  </si>
  <si>
    <t>116.211</t>
  </si>
  <si>
    <t>-85.458</t>
  </si>
  <si>
    <t>214.674</t>
  </si>
  <si>
    <t>78.447</t>
  </si>
  <si>
    <t>-81.951</t>
  </si>
  <si>
    <t>99.985</t>
  </si>
  <si>
    <t>-83.541</t>
  </si>
  <si>
    <t>106.677</t>
  </si>
  <si>
    <t>-80.683</t>
  </si>
  <si>
    <t>129.711</t>
  </si>
  <si>
    <t>-78.219</t>
  </si>
  <si>
    <t>191.024</t>
  </si>
  <si>
    <t>-86.135</t>
  </si>
  <si>
    <t>296.675</t>
  </si>
  <si>
    <t>15.232</t>
  </si>
  <si>
    <t>-79.267</t>
  </si>
  <si>
    <t>155.724</t>
  </si>
  <si>
    <t>47.074</t>
  </si>
  <si>
    <t>-176.248</t>
  </si>
  <si>
    <t>61.131</t>
  </si>
  <si>
    <t>-78.771</t>
  </si>
  <si>
    <t>138.654</t>
  </si>
  <si>
    <t>104.463</t>
  </si>
  <si>
    <t>47.186</t>
  </si>
  <si>
    <t>-78.726</t>
  </si>
  <si>
    <t>317.120</t>
  </si>
  <si>
    <t>65.376</t>
  </si>
  <si>
    <t>106.733</t>
  </si>
  <si>
    <t>51.196</t>
  </si>
  <si>
    <t>49.490</t>
  </si>
  <si>
    <t>-73.530</t>
  </si>
  <si>
    <t>119.921</t>
  </si>
  <si>
    <t>63.906</t>
  </si>
  <si>
    <t>167.443</t>
  </si>
  <si>
    <t>-82.084</t>
  </si>
  <si>
    <t>188.799</t>
  </si>
  <si>
    <t>371.652</t>
  </si>
  <si>
    <t>58.249</t>
  </si>
  <si>
    <t>193.582</t>
  </si>
  <si>
    <t>-75.590</t>
  </si>
  <si>
    <t>148.678</t>
  </si>
  <si>
    <t>-73.757</t>
  </si>
  <si>
    <t>132.280</t>
  </si>
  <si>
    <t>-70.523</t>
  </si>
  <si>
    <t>-75.132</t>
  </si>
  <si>
    <t>116.914</t>
  </si>
  <si>
    <t>-61.557</t>
  </si>
  <si>
    <t>-73.254</t>
  </si>
  <si>
    <t>118.004</t>
  </si>
  <si>
    <t>-87.797</t>
  </si>
  <si>
    <t>130.096</t>
  </si>
  <si>
    <t>153.435</t>
  </si>
  <si>
    <t>4.472</t>
  </si>
  <si>
    <t>164.454</t>
  </si>
  <si>
    <t>-77.039</t>
  </si>
  <si>
    <t>129.294</t>
  </si>
  <si>
    <t>-73.470</t>
  </si>
  <si>
    <t>161.682</t>
  </si>
  <si>
    <t>-74.384</t>
  </si>
  <si>
    <t>167.171</t>
  </si>
  <si>
    <t>-83.853</t>
  </si>
  <si>
    <t>-77.567</t>
  </si>
  <si>
    <t>130.050</t>
  </si>
  <si>
    <t>-81.011</t>
  </si>
  <si>
    <t>179.201</t>
  </si>
  <si>
    <t>83.241</t>
  </si>
  <si>
    <t>-75.118</t>
  </si>
  <si>
    <t>147.963</t>
  </si>
  <si>
    <t>-81.649</t>
  </si>
  <si>
    <t>103.407</t>
  </si>
  <si>
    <t>-80.776</t>
  </si>
  <si>
    <t>118.533</t>
  </si>
  <si>
    <t>116.499</t>
  </si>
  <si>
    <t>92.396</t>
  </si>
  <si>
    <t>179.524</t>
  </si>
  <si>
    <t>-78.986</t>
  </si>
  <si>
    <t>151.796</t>
  </si>
  <si>
    <t>-81.552</t>
  </si>
  <si>
    <t>102.108</t>
  </si>
  <si>
    <t>227.862</t>
  </si>
  <si>
    <t>-169.330</t>
  </si>
  <si>
    <t>152.315</t>
  </si>
  <si>
    <t>-76.042</t>
  </si>
  <si>
    <t>178.264</t>
  </si>
  <si>
    <t>113.358</t>
  </si>
  <si>
    <t>197.990</t>
  </si>
  <si>
    <t>115.117</t>
  </si>
  <si>
    <t>97.165</t>
  </si>
  <si>
    <t>244.182</t>
  </si>
  <si>
    <t>120.785</t>
  </si>
  <si>
    <t>-77.515</t>
  </si>
  <si>
    <t>143.391</t>
  </si>
  <si>
    <t>136.821</t>
  </si>
  <si>
    <t>-82.185</t>
  </si>
  <si>
    <t>-77.176</t>
  </si>
  <si>
    <t>63.073</t>
  </si>
  <si>
    <t>26.669</t>
  </si>
  <si>
    <t>-85.292</t>
  </si>
  <si>
    <t>42.644</t>
  </si>
  <si>
    <t>15.403</t>
  </si>
  <si>
    <t>115.169</t>
  </si>
  <si>
    <t>30.463</t>
  </si>
  <si>
    <t>-80.433</t>
  </si>
  <si>
    <t>90.255</t>
  </si>
  <si>
    <t>-79.638</t>
  </si>
  <si>
    <t>177.902</t>
  </si>
  <si>
    <t>-78.449</t>
  </si>
  <si>
    <t>139.832</t>
  </si>
  <si>
    <t>-68.420</t>
  </si>
  <si>
    <t>144.101</t>
  </si>
  <si>
    <t>-79.335</t>
  </si>
  <si>
    <t>156.707</t>
  </si>
  <si>
    <t>-79.129</t>
  </si>
  <si>
    <t>153.760</t>
  </si>
  <si>
    <t>-80.329</t>
  </si>
  <si>
    <t>315.484</t>
  </si>
  <si>
    <t>-167.957</t>
  </si>
  <si>
    <t>76.688</t>
  </si>
  <si>
    <t>-72.814</t>
  </si>
  <si>
    <t>50.767</t>
  </si>
  <si>
    <t>29.108</t>
  </si>
  <si>
    <t>8.500</t>
  </si>
  <si>
    <t>-74.822</t>
  </si>
  <si>
    <t>97.397</t>
  </si>
  <si>
    <t>50.934</t>
  </si>
  <si>
    <t>369.140</t>
  </si>
  <si>
    <t>-76.799</t>
  </si>
  <si>
    <t>166.397</t>
  </si>
  <si>
    <t>192.585</t>
  </si>
  <si>
    <t>139.442</t>
  </si>
  <si>
    <t>-72.536</t>
  </si>
  <si>
    <t>93.301</t>
  </si>
  <si>
    <t>130.698</t>
  </si>
  <si>
    <t>-76.452</t>
  </si>
  <si>
    <t>85.376</t>
  </si>
  <si>
    <t>-80.056</t>
  </si>
  <si>
    <t>156.349</t>
  </si>
  <si>
    <t>74.813</t>
  </si>
  <si>
    <t>54.390</t>
  </si>
  <si>
    <t>242.870</t>
  </si>
  <si>
    <t>-79.838</t>
  </si>
  <si>
    <t>107.689</t>
  </si>
  <si>
    <t>-80.593</t>
  </si>
  <si>
    <t>171.304</t>
  </si>
  <si>
    <t>273.016</t>
  </si>
  <si>
    <t>172.696</t>
  </si>
  <si>
    <t>-79.432</t>
  </si>
  <si>
    <t>68.156</t>
  </si>
  <si>
    <t>24.166</t>
  </si>
  <si>
    <t>-76.842</t>
  </si>
  <si>
    <t>-75.801</t>
  </si>
  <si>
    <t>85.615</t>
  </si>
  <si>
    <t>121.277</t>
  </si>
  <si>
    <t>-69.075</t>
  </si>
  <si>
    <t>34.004</t>
  </si>
  <si>
    <t>14.807</t>
  </si>
  <si>
    <t>71.514</t>
  </si>
  <si>
    <t>-83.920</t>
  </si>
  <si>
    <t>84.978</t>
  </si>
  <si>
    <t>-82.674</t>
  </si>
  <si>
    <t>70.576</t>
  </si>
  <si>
    <t>78.638</t>
  </si>
  <si>
    <t>121.198</t>
  </si>
  <si>
    <t>-82.807</t>
  </si>
  <si>
    <t>103.817</t>
  </si>
  <si>
    <t>-85.953</t>
  </si>
  <si>
    <t>212.530</t>
  </si>
  <si>
    <t>-80.015</t>
  </si>
  <si>
    <t>144.184</t>
  </si>
  <si>
    <t>14.773</t>
  </si>
  <si>
    <t>-75.097</t>
  </si>
  <si>
    <t>64.158</t>
  </si>
  <si>
    <t>-77.681</t>
  </si>
  <si>
    <t>89.051</t>
  </si>
  <si>
    <t>49.125</t>
  </si>
  <si>
    <t>9.708</t>
  </si>
  <si>
    <t>-80.605</t>
  </si>
  <si>
    <t>70.445</t>
  </si>
  <si>
    <t>-165.579</t>
  </si>
  <si>
    <t>-72.440</t>
  </si>
  <si>
    <t>41.431</t>
  </si>
  <si>
    <t>80.215</t>
  </si>
  <si>
    <t>-79.230</t>
  </si>
  <si>
    <t>93.650</t>
  </si>
  <si>
    <t>38.059</t>
  </si>
  <si>
    <t>39.224</t>
  </si>
  <si>
    <t>-74.422</t>
  </si>
  <si>
    <t>85.646</t>
  </si>
  <si>
    <t>202.032</t>
  </si>
  <si>
    <t>61.074</t>
  </si>
  <si>
    <t>-74.949</t>
  </si>
  <si>
    <t>123.227</t>
  </si>
  <si>
    <t>43.046</t>
  </si>
  <si>
    <t>-74.836</t>
  </si>
  <si>
    <t>109.882</t>
  </si>
  <si>
    <t>46.043</t>
  </si>
  <si>
    <t>-73.436</t>
  </si>
  <si>
    <t>203.443</t>
  </si>
  <si>
    <t>93.215</t>
  </si>
  <si>
    <t>-75.450</t>
  </si>
  <si>
    <t>135.340</t>
  </si>
  <si>
    <t>-78.003</t>
  </si>
  <si>
    <t>81.786</t>
  </si>
  <si>
    <t>137.641</t>
  </si>
  <si>
    <t>83.744</t>
  </si>
  <si>
    <t>-83.246</t>
  </si>
  <si>
    <t>76.531</t>
  </si>
  <si>
    <t>-177.663</t>
  </si>
  <si>
    <t>234.361</t>
  </si>
  <si>
    <t>-76.457</t>
  </si>
  <si>
    <t>140.918</t>
  </si>
  <si>
    <t>270.766</t>
  </si>
  <si>
    <t>-84.258</t>
  </si>
  <si>
    <t>359.806</t>
  </si>
  <si>
    <t>-64.737</t>
  </si>
  <si>
    <t>98.412</t>
  </si>
  <si>
    <t>-81.588</t>
  </si>
  <si>
    <t>143.544</t>
  </si>
  <si>
    <t>-83.606</t>
  </si>
  <si>
    <t>-76.728</t>
  </si>
  <si>
    <t>309.260</t>
  </si>
  <si>
    <t>-75.343</t>
  </si>
  <si>
    <t>67.186</t>
  </si>
  <si>
    <t>216.832</t>
  </si>
  <si>
    <t>61.205</t>
  </si>
  <si>
    <t>60.877</t>
  </si>
  <si>
    <t>117.305</t>
  </si>
  <si>
    <t>26.580</t>
  </si>
  <si>
    <t>-81.690</t>
  </si>
  <si>
    <t>89.944</t>
  </si>
  <si>
    <t>86.579</t>
  </si>
  <si>
    <t>108.904</t>
  </si>
  <si>
    <t>-75.847</t>
  </si>
  <si>
    <t>118.600</t>
  </si>
  <si>
    <t>-163.072</t>
  </si>
  <si>
    <t>-78.147</t>
  </si>
  <si>
    <t>-79.192</t>
  </si>
  <si>
    <t>111.987</t>
  </si>
  <si>
    <t>-86.035</t>
  </si>
  <si>
    <t>101.242</t>
  </si>
  <si>
    <t>-76.636</t>
  </si>
  <si>
    <t>93.019</t>
  </si>
  <si>
    <t>29.568</t>
  </si>
  <si>
    <t>-88.568</t>
  </si>
  <si>
    <t>20.006</t>
  </si>
  <si>
    <t>-85.156</t>
  </si>
  <si>
    <t>-81.320</t>
  </si>
  <si>
    <t>132.518</t>
  </si>
  <si>
    <t>83.361</t>
  </si>
  <si>
    <t>-85.186</t>
  </si>
  <si>
    <t>381.345</t>
  </si>
  <si>
    <t>-76.709</t>
  </si>
  <si>
    <t>130.495</t>
  </si>
  <si>
    <t>205.679</t>
  </si>
  <si>
    <t>-80.716</t>
  </si>
  <si>
    <t>105.380</t>
  </si>
  <si>
    <t>-78.990</t>
  </si>
  <si>
    <t>261.819</t>
  </si>
  <si>
    <t>-73.361</t>
  </si>
  <si>
    <t>245.359</t>
  </si>
  <si>
    <t>-71.686</t>
  </si>
  <si>
    <t>149.576</t>
  </si>
  <si>
    <t>-83.254</t>
  </si>
  <si>
    <t>187.297</t>
  </si>
  <si>
    <t>13.241</t>
  </si>
  <si>
    <t>92.347</t>
  </si>
  <si>
    <t>-82.811</t>
  </si>
  <si>
    <t>111.879</t>
  </si>
  <si>
    <t>-77.217</t>
  </si>
  <si>
    <t>122.025</t>
  </si>
  <si>
    <t>-77.863</t>
  </si>
  <si>
    <t>95.126</t>
  </si>
  <si>
    <t>-74.814</t>
  </si>
  <si>
    <t>72.533</t>
  </si>
  <si>
    <t>207.171</t>
  </si>
  <si>
    <t>-83.463</t>
  </si>
  <si>
    <t>386.513</t>
  </si>
  <si>
    <t>-75.478</t>
  </si>
  <si>
    <t>171.479</t>
  </si>
  <si>
    <t>-74.678</t>
  </si>
  <si>
    <t>75.690</t>
  </si>
  <si>
    <t>-75.915</t>
  </si>
  <si>
    <t>287.647</t>
  </si>
  <si>
    <t>229.687</t>
  </si>
  <si>
    <t>-171.142</t>
  </si>
  <si>
    <t>77.929</t>
  </si>
  <si>
    <t>103.812</t>
  </si>
  <si>
    <t>115.447</t>
  </si>
  <si>
    <t>-78.128</t>
  </si>
  <si>
    <t>179.847</t>
  </si>
  <si>
    <t>77.369</t>
  </si>
  <si>
    <t>-81.488</t>
  </si>
  <si>
    <t>148.637</t>
  </si>
  <si>
    <t>-84.864</t>
  </si>
  <si>
    <t>89.359</t>
  </si>
  <si>
    <t>136.312</t>
  </si>
  <si>
    <t>-73.457</t>
  </si>
  <si>
    <t>52.681</t>
  </si>
  <si>
    <t>-79.791</t>
  </si>
  <si>
    <t>239.796</t>
  </si>
  <si>
    <t>-174.063</t>
  </si>
  <si>
    <t>62.837</t>
  </si>
  <si>
    <t>132.966</t>
  </si>
  <si>
    <t>70.831</t>
  </si>
  <si>
    <t>-84.495</t>
  </si>
  <si>
    <t>160.331</t>
  </si>
  <si>
    <t>239.719</t>
  </si>
  <si>
    <t>-81.431</t>
  </si>
  <si>
    <t>-85.011</t>
  </si>
  <si>
    <t>126.479</t>
  </si>
  <si>
    <t>115.434</t>
  </si>
  <si>
    <t>170.294</t>
  </si>
  <si>
    <t>122.053</t>
  </si>
  <si>
    <t>-82.606</t>
  </si>
  <si>
    <t>132.098</t>
  </si>
  <si>
    <t>-84.699</t>
  </si>
  <si>
    <t>-84.623</t>
  </si>
  <si>
    <t>170.751</t>
  </si>
  <si>
    <t>198.116</t>
  </si>
  <si>
    <t>-80.698</t>
  </si>
  <si>
    <t>-84.531</t>
  </si>
  <si>
    <t>94.430</t>
  </si>
  <si>
    <t>119.080</t>
  </si>
  <si>
    <t>-81.409</t>
  </si>
  <si>
    <t>140.577</t>
  </si>
  <si>
    <t>100.717</t>
  </si>
  <si>
    <t>119.683</t>
  </si>
  <si>
    <t>127.012</t>
  </si>
  <si>
    <t>-83.473</t>
  </si>
  <si>
    <t>237.539</t>
  </si>
  <si>
    <t>-84.455</t>
  </si>
  <si>
    <t>103.484</t>
  </si>
  <si>
    <t>27.019</t>
  </si>
  <si>
    <t>-177.455</t>
  </si>
  <si>
    <t>45.044</t>
  </si>
  <si>
    <t>148.930</t>
  </si>
  <si>
    <t>-81.745</t>
  </si>
  <si>
    <t>195.021</t>
  </si>
  <si>
    <t>149.459</t>
  </si>
  <si>
    <t>-81.344</t>
  </si>
  <si>
    <t>338.860</t>
  </si>
  <si>
    <t>-82.975</t>
  </si>
  <si>
    <t>212.596</t>
  </si>
  <si>
    <t>11.543</t>
  </si>
  <si>
    <t>-78.433</t>
  </si>
  <si>
    <t>197.001</t>
  </si>
  <si>
    <t>52.617</t>
  </si>
  <si>
    <t>-80.096</t>
  </si>
  <si>
    <t>-79.926</t>
  </si>
  <si>
    <t>200.085</t>
  </si>
  <si>
    <t>-85.092</t>
  </si>
  <si>
    <t>362.329</t>
  </si>
  <si>
    <t>-80.091</t>
  </si>
  <si>
    <t>168.514</t>
  </si>
  <si>
    <t>-80.492</t>
  </si>
  <si>
    <t>205.828</t>
  </si>
  <si>
    <t>-83.589</t>
  </si>
  <si>
    <t>89.560</t>
  </si>
  <si>
    <t>-80.977</t>
  </si>
  <si>
    <t>235.919</t>
  </si>
  <si>
    <t>125.172</t>
  </si>
  <si>
    <t>122.809</t>
  </si>
  <si>
    <t>286.575</t>
  </si>
  <si>
    <t>126.147</t>
  </si>
  <si>
    <t>-88.352</t>
  </si>
  <si>
    <t>-76.897</t>
  </si>
  <si>
    <t>119.101</t>
  </si>
  <si>
    <t>-79.905</t>
  </si>
  <si>
    <t>268.151</t>
  </si>
  <si>
    <t>-85.170</t>
  </si>
  <si>
    <t>285.012</t>
  </si>
  <si>
    <t>80.604</t>
  </si>
  <si>
    <t>280.030</t>
  </si>
  <si>
    <t>-81.820</t>
  </si>
  <si>
    <t>323.289</t>
  </si>
  <si>
    <t>346.302</t>
  </si>
  <si>
    <t>-81.964</t>
  </si>
  <si>
    <t>85.843</t>
  </si>
  <si>
    <t>-86.760</t>
  </si>
  <si>
    <t>106.170</t>
  </si>
  <si>
    <t>-80.204</t>
  </si>
  <si>
    <t>141.057</t>
  </si>
  <si>
    <t>-81.770</t>
  </si>
  <si>
    <t>244.518</t>
  </si>
  <si>
    <t>-84.330</t>
  </si>
  <si>
    <t>141.693</t>
  </si>
  <si>
    <t>-83.173</t>
  </si>
  <si>
    <t>143.014</t>
  </si>
  <si>
    <t>211.047</t>
  </si>
  <si>
    <t>125.929</t>
  </si>
  <si>
    <t>-81.437</t>
  </si>
  <si>
    <t>261.920</t>
  </si>
  <si>
    <t>-80.230</t>
  </si>
  <si>
    <t>153.222</t>
  </si>
  <si>
    <t>-81.719</t>
  </si>
  <si>
    <t>-86.348</t>
  </si>
  <si>
    <t>47.096</t>
  </si>
  <si>
    <t>187.115</t>
  </si>
  <si>
    <t>310.221</t>
  </si>
  <si>
    <t>108.374</t>
  </si>
  <si>
    <t>-85.815</t>
  </si>
  <si>
    <t>82.219</t>
  </si>
  <si>
    <t>-87.049</t>
  </si>
  <si>
    <t>97.129</t>
  </si>
  <si>
    <t>-83.437</t>
  </si>
  <si>
    <t>113.745</t>
  </si>
  <si>
    <t>102.396</t>
  </si>
  <si>
    <t>147.665</t>
  </si>
  <si>
    <t>-84.575</t>
  </si>
  <si>
    <t>179.805</t>
  </si>
  <si>
    <t>-86.269</t>
  </si>
  <si>
    <t>-81.628</t>
  </si>
  <si>
    <t>267.854</t>
  </si>
  <si>
    <t>-84.357</t>
  </si>
  <si>
    <t>335.626</t>
  </si>
  <si>
    <t>-177.026</t>
  </si>
  <si>
    <t>-84.668</t>
  </si>
  <si>
    <t>75.326</t>
  </si>
  <si>
    <t>-79.886</t>
  </si>
  <si>
    <t>187.920</t>
  </si>
  <si>
    <t>222.991</t>
  </si>
  <si>
    <t>124.788</t>
  </si>
  <si>
    <t>-85.197</t>
  </si>
  <si>
    <t>119.419</t>
  </si>
  <si>
    <t>-85.559</t>
  </si>
  <si>
    <t>103.310</t>
  </si>
  <si>
    <t>-78.914</t>
  </si>
  <si>
    <t>301.629</t>
  </si>
  <si>
    <t>-78.304</t>
  </si>
  <si>
    <t>291.043</t>
  </si>
  <si>
    <t>-78.329</t>
  </si>
  <si>
    <t>311.439</t>
  </si>
  <si>
    <t>-82.623</t>
  </si>
  <si>
    <t>225.869</t>
  </si>
  <si>
    <t>-82.208</t>
  </si>
  <si>
    <t>95.885</t>
  </si>
  <si>
    <t>282.028</t>
  </si>
  <si>
    <t>-82.926</t>
  </si>
  <si>
    <t>138.051</t>
  </si>
  <si>
    <t>131.735</t>
  </si>
  <si>
    <t>-77.943</t>
  </si>
  <si>
    <t>105.323</t>
  </si>
  <si>
    <t>-84.063</t>
  </si>
  <si>
    <t>125.674</t>
  </si>
  <si>
    <t>177.054</t>
  </si>
  <si>
    <t>-82.737</t>
  </si>
  <si>
    <t>102.825</t>
  </si>
  <si>
    <t>-75.298</t>
  </si>
  <si>
    <t>208.837</t>
  </si>
  <si>
    <t>189.644</t>
  </si>
  <si>
    <t>212.492</t>
  </si>
  <si>
    <t>-83.234</t>
  </si>
  <si>
    <t>237.655</t>
  </si>
  <si>
    <t>256.743</t>
  </si>
  <si>
    <t>119.641</t>
  </si>
  <si>
    <t>209.122</t>
  </si>
  <si>
    <t>-84.114</t>
  </si>
  <si>
    <t>109.444</t>
  </si>
  <si>
    <t>-86.934</t>
  </si>
  <si>
    <t>56.080</t>
  </si>
  <si>
    <t>176.726</t>
  </si>
  <si>
    <t>137.873</t>
  </si>
  <si>
    <t>-82.482</t>
  </si>
  <si>
    <t>343.588</t>
  </si>
  <si>
    <t>-85.632</t>
  </si>
  <si>
    <t>144.420</t>
  </si>
  <si>
    <t>222.639</t>
  </si>
  <si>
    <t>231.145</t>
  </si>
  <si>
    <t>51.039</t>
  </si>
  <si>
    <t>-77.035</t>
  </si>
  <si>
    <t>142.636</t>
  </si>
  <si>
    <t>380.526</t>
  </si>
  <si>
    <t>-77.871</t>
  </si>
  <si>
    <t>233.206</t>
  </si>
  <si>
    <t>-83.304</t>
  </si>
  <si>
    <t>248.697</t>
  </si>
  <si>
    <t>-78.166</t>
  </si>
  <si>
    <t>-86.216</t>
  </si>
  <si>
    <t>378.826</t>
  </si>
  <si>
    <t>63.388</t>
  </si>
  <si>
    <t>-82.299</t>
  </si>
  <si>
    <t>283.558</t>
  </si>
  <si>
    <t>-83.267</t>
  </si>
  <si>
    <t>-80.356</t>
  </si>
  <si>
    <t>155.193</t>
  </si>
  <si>
    <t>-81.966</t>
  </si>
  <si>
    <t>336.300</t>
  </si>
  <si>
    <t>343.953</t>
  </si>
  <si>
    <t>336.823</t>
  </si>
  <si>
    <t>-83.095</t>
  </si>
  <si>
    <t>291.112</t>
  </si>
  <si>
    <t>44.045</t>
  </si>
  <si>
    <t>81.884</t>
  </si>
  <si>
    <t>-86.618</t>
  </si>
  <si>
    <t>220.384</t>
  </si>
  <si>
    <t>-83.311</t>
  </si>
  <si>
    <t>163.110</t>
  </si>
  <si>
    <t>-78.498</t>
  </si>
  <si>
    <t>175.525</t>
  </si>
  <si>
    <t>-85.495</t>
  </si>
  <si>
    <t>165.511</t>
  </si>
  <si>
    <t>-87.653</t>
  </si>
  <si>
    <t>122.102</t>
  </si>
  <si>
    <t>-79.554</t>
  </si>
  <si>
    <t>182.016</t>
  </si>
  <si>
    <t>-82.294</t>
  </si>
  <si>
    <t>305.761</t>
  </si>
  <si>
    <t>339.912</t>
  </si>
  <si>
    <t>-76.314</t>
  </si>
  <si>
    <t>317.000</t>
  </si>
  <si>
    <t>-84.616</t>
  </si>
  <si>
    <t>161.941</t>
  </si>
  <si>
    <t>-85.347</t>
  </si>
  <si>
    <t>86.284</t>
  </si>
  <si>
    <t>-80.169</t>
  </si>
  <si>
    <t>281.128</t>
  </si>
  <si>
    <t>-80.460</t>
  </si>
  <si>
    <t>120.669</t>
  </si>
  <si>
    <t>96.255</t>
  </si>
  <si>
    <t>-85.389</t>
  </si>
  <si>
    <t>62.201</t>
  </si>
  <si>
    <t>-86.623</t>
  </si>
  <si>
    <t>305.531</t>
  </si>
  <si>
    <t>-83.281</t>
  </si>
  <si>
    <t>367.524</t>
  </si>
  <si>
    <t>75.802</t>
  </si>
  <si>
    <t>112.450</t>
  </si>
  <si>
    <t>-83.581</t>
  </si>
  <si>
    <t>161.009</t>
  </si>
  <si>
    <t>-83.379</t>
  </si>
  <si>
    <t>112.752</t>
  </si>
  <si>
    <t>-86.032</t>
  </si>
  <si>
    <t>346.831</t>
  </si>
  <si>
    <t>-84.573</t>
  </si>
  <si>
    <t>200.900</t>
  </si>
  <si>
    <t>-82.271</t>
  </si>
  <si>
    <t>141.283</t>
  </si>
  <si>
    <t>-82.023</t>
  </si>
  <si>
    <t>158.534</t>
  </si>
  <si>
    <t>-82.816</t>
  </si>
  <si>
    <t>119.942</t>
  </si>
  <si>
    <t>119.206</t>
  </si>
  <si>
    <t>-84.746</t>
  </si>
  <si>
    <t>87.367</t>
  </si>
  <si>
    <t>-82.639</t>
  </si>
  <si>
    <t>210.737</t>
  </si>
  <si>
    <t>-82.517</t>
  </si>
  <si>
    <t>238.027</t>
  </si>
  <si>
    <t>52.038</t>
  </si>
  <si>
    <t>-82.104</t>
  </si>
  <si>
    <t>138.311</t>
  </si>
  <si>
    <t>141.421</t>
  </si>
  <si>
    <t>-82.826</t>
  </si>
  <si>
    <t>144.128</t>
  </si>
  <si>
    <t>-79.944</t>
  </si>
  <si>
    <t>206.167</t>
  </si>
  <si>
    <t>-83.837</t>
  </si>
  <si>
    <t>214.238</t>
  </si>
  <si>
    <t>92.655</t>
  </si>
  <si>
    <t>68.118</t>
  </si>
  <si>
    <t>-84.685</t>
  </si>
  <si>
    <t>-81.989</t>
  </si>
  <si>
    <t>136.330</t>
  </si>
  <si>
    <t>96.083</t>
  </si>
  <si>
    <t>87.207</t>
  </si>
  <si>
    <t>-80.172</t>
  </si>
  <si>
    <t>257.783</t>
  </si>
  <si>
    <t>216.592</t>
  </si>
  <si>
    <t>86.470</t>
  </si>
  <si>
    <t>175.647</t>
  </si>
  <si>
    <t>110.549</t>
  </si>
  <si>
    <t>172.676</t>
  </si>
  <si>
    <t>-88.147</t>
  </si>
  <si>
    <t>371.194</t>
  </si>
  <si>
    <t>-87.431</t>
  </si>
  <si>
    <t>234.235</t>
  </si>
  <si>
    <t>-81.014</t>
  </si>
  <si>
    <t>108.836</t>
  </si>
  <si>
    <t>20.012</t>
  </si>
  <si>
    <t>59.188</t>
  </si>
  <si>
    <t>-80.343</t>
  </si>
  <si>
    <t>217.583</t>
  </si>
  <si>
    <t>-84.672</t>
  </si>
  <si>
    <t>193.838</t>
  </si>
  <si>
    <t>-83.470</t>
  </si>
  <si>
    <t>167.084</t>
  </si>
  <si>
    <t>-81.750</t>
  </si>
  <si>
    <t>202.092</t>
  </si>
  <si>
    <t>-82.194</t>
  </si>
  <si>
    <t>125.160</t>
  </si>
  <si>
    <t>295.296</t>
  </si>
  <si>
    <t>251.348</t>
  </si>
  <si>
    <t>-79.869</t>
  </si>
  <si>
    <t>324.052</t>
  </si>
  <si>
    <t>-77.238</t>
  </si>
  <si>
    <t>239.927</t>
  </si>
  <si>
    <t>54.148</t>
  </si>
  <si>
    <t>-82.578</t>
  </si>
  <si>
    <t>263.205</t>
  </si>
  <si>
    <t>294.308</t>
  </si>
  <si>
    <t>220.952</t>
  </si>
  <si>
    <t>-77.886</t>
  </si>
  <si>
    <t>209.669</t>
  </si>
  <si>
    <t>-87.910</t>
  </si>
  <si>
    <t>274.182</t>
  </si>
  <si>
    <t>-78.534</t>
  </si>
  <si>
    <t>216.317</t>
  </si>
  <si>
    <t>-87.459</t>
  </si>
  <si>
    <t>338.333</t>
  </si>
  <si>
    <t>144.014</t>
  </si>
  <si>
    <t>-82.621</t>
  </si>
  <si>
    <t>140.161</t>
  </si>
  <si>
    <t>-79.271</t>
  </si>
  <si>
    <t>96.690</t>
  </si>
  <si>
    <t>60.133</t>
  </si>
  <si>
    <t>-82.813</t>
  </si>
  <si>
    <t>343.700</t>
  </si>
  <si>
    <t>247.132</t>
  </si>
  <si>
    <t>-82.781</t>
  </si>
  <si>
    <t>151.199</t>
  </si>
  <si>
    <t>-82.369</t>
  </si>
  <si>
    <t>210.867</t>
  </si>
  <si>
    <t>-84.898</t>
  </si>
  <si>
    <t>200.691</t>
  </si>
  <si>
    <t>-83.351</t>
  </si>
  <si>
    <t>164.104</t>
  </si>
  <si>
    <t>-84.783</t>
  </si>
  <si>
    <t>-84.321</t>
  </si>
  <si>
    <t>181.893</t>
  </si>
  <si>
    <t>-85.107</t>
  </si>
  <si>
    <t>257.940</t>
  </si>
  <si>
    <t>-80.499</t>
  </si>
  <si>
    <t>242.324</t>
  </si>
  <si>
    <t>-85.175</t>
  </si>
  <si>
    <t>309.095</t>
  </si>
  <si>
    <t>-178.781</t>
  </si>
  <si>
    <t>-85.040</t>
  </si>
  <si>
    <t>265.996</t>
  </si>
  <si>
    <t>-81.443</t>
  </si>
  <si>
    <t>322.591</t>
  </si>
  <si>
    <t>-85.737</t>
  </si>
  <si>
    <t>322.893</t>
  </si>
  <si>
    <t>-83.752</t>
  </si>
  <si>
    <t>137.819</t>
  </si>
  <si>
    <t>126.301</t>
  </si>
  <si>
    <t>-84.240</t>
  </si>
  <si>
    <t>229.157</t>
  </si>
  <si>
    <t>-84.914</t>
  </si>
  <si>
    <t>191.755</t>
  </si>
  <si>
    <t>131.240</t>
  </si>
  <si>
    <t>-83.536</t>
  </si>
  <si>
    <t>204.299</t>
  </si>
  <si>
    <t>-82.379</t>
  </si>
  <si>
    <t>143.265</t>
  </si>
  <si>
    <t>-75.760</t>
  </si>
  <si>
    <t>341.492</t>
  </si>
  <si>
    <t>-80.930</t>
  </si>
  <si>
    <t>336.204</t>
  </si>
  <si>
    <t>-81.551</t>
  </si>
  <si>
    <t>381.136</t>
  </si>
  <si>
    <t>374.413</t>
  </si>
  <si>
    <t>-82.761</t>
  </si>
  <si>
    <t>372.973</t>
  </si>
  <si>
    <t>-84.458</t>
  </si>
  <si>
    <t>372.743</t>
  </si>
  <si>
    <t>-81.367</t>
  </si>
  <si>
    <t>193.189</t>
  </si>
  <si>
    <t>-84.949</t>
  </si>
  <si>
    <t>397.544</t>
  </si>
  <si>
    <t>235.915</t>
  </si>
  <si>
    <t>108.665</t>
  </si>
  <si>
    <t>-79.126</t>
  </si>
  <si>
    <t>386.948</t>
  </si>
  <si>
    <t>-86.434</t>
  </si>
  <si>
    <t>353.685</t>
  </si>
  <si>
    <t>-79.981</t>
  </si>
  <si>
    <t>304.646</t>
  </si>
  <si>
    <t>54.037</t>
  </si>
  <si>
    <t>374.833</t>
  </si>
  <si>
    <t>276.203</t>
  </si>
  <si>
    <t>300.193</t>
  </si>
  <si>
    <t>58.034</t>
  </si>
  <si>
    <t>-84.820</t>
  </si>
  <si>
    <t>365.493</t>
  </si>
  <si>
    <t>-177.825</t>
  </si>
  <si>
    <t>79.057</t>
  </si>
  <si>
    <t>-81.012</t>
  </si>
  <si>
    <t>396.873</t>
  </si>
  <si>
    <t>-72.243</t>
  </si>
  <si>
    <t>347.559</t>
  </si>
  <si>
    <t>-86.396</t>
  </si>
  <si>
    <t>381.755</t>
  </si>
  <si>
    <t>76.164</t>
  </si>
  <si>
    <t>214.159</t>
  </si>
  <si>
    <t>-77.489</t>
  </si>
  <si>
    <t>355.441</t>
  </si>
  <si>
    <t>73.110</t>
  </si>
  <si>
    <t>-75.492</t>
  </si>
  <si>
    <t>383.219</t>
  </si>
  <si>
    <t>359.939</t>
  </si>
  <si>
    <t>-177.019</t>
  </si>
  <si>
    <t>96.130</t>
  </si>
  <si>
    <t>379.803</t>
  </si>
  <si>
    <t>359.562</t>
  </si>
  <si>
    <t>-171.203</t>
  </si>
  <si>
    <t>376.049</t>
  </si>
  <si>
    <t>-77.281</t>
  </si>
  <si>
    <t>358.805</t>
  </si>
  <si>
    <t>-79.422</t>
  </si>
  <si>
    <t>337.740</t>
  </si>
  <si>
    <t>-177.474</t>
  </si>
  <si>
    <t>318.636</t>
  </si>
  <si>
    <t>-178.854</t>
  </si>
  <si>
    <t>-74.662</t>
  </si>
  <si>
    <t>362.927</t>
  </si>
  <si>
    <t>-82.543</t>
  </si>
  <si>
    <t>385.258</t>
  </si>
  <si>
    <t>62.129</t>
  </si>
  <si>
    <t>325.214</t>
  </si>
  <si>
    <t>-83.103</t>
  </si>
  <si>
    <t>374.712</t>
  </si>
  <si>
    <t>-80.987</t>
  </si>
  <si>
    <t>293.626</t>
  </si>
  <si>
    <t>-79.292</t>
  </si>
  <si>
    <t>279.873</t>
  </si>
  <si>
    <t>-82.456</t>
  </si>
  <si>
    <t>373.230</t>
  </si>
  <si>
    <t>-80.366</t>
  </si>
  <si>
    <t>328.635</t>
  </si>
  <si>
    <t>-76.663</t>
  </si>
  <si>
    <t>238.430</t>
  </si>
  <si>
    <t>-174.068</t>
  </si>
  <si>
    <t>77.414</t>
  </si>
  <si>
    <t>81.320</t>
  </si>
  <si>
    <t>106.212</t>
  </si>
  <si>
    <t>-73.839</t>
  </si>
  <si>
    <t>255.080</t>
  </si>
  <si>
    <t>-170.433</t>
  </si>
  <si>
    <t>360.161</t>
  </si>
  <si>
    <t>-173.713</t>
  </si>
  <si>
    <t>118.714</t>
  </si>
  <si>
    <t>399.665</t>
  </si>
  <si>
    <t>-79.139</t>
  </si>
  <si>
    <t>175.137</t>
  </si>
  <si>
    <t>-85.936</t>
  </si>
  <si>
    <t>380.958</t>
  </si>
  <si>
    <t>-78.623</t>
  </si>
  <si>
    <t>334.574</t>
  </si>
  <si>
    <t>100.623</t>
  </si>
  <si>
    <t>-79.588</t>
  </si>
  <si>
    <t>287.738</t>
  </si>
  <si>
    <t>370.600</t>
  </si>
  <si>
    <t>-78.632</t>
  </si>
  <si>
    <t>385.565</t>
  </si>
  <si>
    <t>-75.902</t>
  </si>
  <si>
    <t>225.801</t>
  </si>
  <si>
    <t>-85.304</t>
  </si>
  <si>
    <t>280.943</t>
  </si>
  <si>
    <t>57.079</t>
  </si>
  <si>
    <t>-80.036</t>
  </si>
  <si>
    <t>75.133</t>
  </si>
  <si>
    <t>-84.952</t>
  </si>
  <si>
    <t>284.102</t>
  </si>
  <si>
    <t>-76.482</t>
  </si>
  <si>
    <t>295.178</t>
  </si>
  <si>
    <t>-173.108</t>
  </si>
  <si>
    <t>91.662</t>
  </si>
  <si>
    <t>-78.873</t>
  </si>
  <si>
    <t>367.916</t>
  </si>
  <si>
    <t>-74.653</t>
  </si>
  <si>
    <t>328.722</t>
  </si>
  <si>
    <t>-175.956</t>
  </si>
  <si>
    <t>139.718</t>
  </si>
  <si>
    <t>-74.089</t>
  </si>
  <si>
    <t>229.804</t>
  </si>
  <si>
    <t>-71.715</t>
  </si>
  <si>
    <t>242.231</t>
  </si>
  <si>
    <t>344.948</t>
  </si>
  <si>
    <t>-78.979</t>
  </si>
  <si>
    <t>272.017</t>
  </si>
  <si>
    <t>-84.123</t>
  </si>
  <si>
    <t>-74.910</t>
  </si>
  <si>
    <t>303.463</t>
  </si>
  <si>
    <t>-176.748</t>
  </si>
  <si>
    <t>88.142</t>
  </si>
  <si>
    <t>-75.313</t>
  </si>
  <si>
    <t>362.857</t>
  </si>
  <si>
    <t>-77.674</t>
  </si>
  <si>
    <t>398.178</t>
  </si>
  <si>
    <t>-79.722</t>
  </si>
  <si>
    <t>381.115</t>
  </si>
  <si>
    <t>-81.652</t>
  </si>
  <si>
    <t>185.970</t>
  </si>
  <si>
    <t>-176.479</t>
  </si>
  <si>
    <t>65.123</t>
  </si>
  <si>
    <t>184.835</t>
  </si>
  <si>
    <t>376.447</t>
  </si>
  <si>
    <t>-76.222</t>
  </si>
  <si>
    <t>268.732</t>
  </si>
  <si>
    <t>-76.979</t>
  </si>
  <si>
    <t>164.222</t>
  </si>
  <si>
    <t>-75.660</t>
  </si>
  <si>
    <t>137.277</t>
  </si>
  <si>
    <t>250.082</t>
  </si>
  <si>
    <t>-86.889</t>
  </si>
  <si>
    <t>46.068</t>
  </si>
  <si>
    <t>-79.505</t>
  </si>
  <si>
    <t>310.189</t>
  </si>
  <si>
    <t>-85.791</t>
  </si>
  <si>
    <t>231.625</t>
  </si>
  <si>
    <t>-84.936</t>
  </si>
  <si>
    <t>79.310</t>
  </si>
  <si>
    <t>321.672</t>
  </si>
  <si>
    <t>-76.669</t>
  </si>
  <si>
    <t>216.843</t>
  </si>
  <si>
    <t>389.965</t>
  </si>
  <si>
    <t>-79.336</t>
  </si>
  <si>
    <t>399.906</t>
  </si>
  <si>
    <t>-88.831</t>
  </si>
  <si>
    <t>49.010</t>
  </si>
  <si>
    <t>-78.431</t>
  </si>
  <si>
    <t>304.179</t>
  </si>
  <si>
    <t>177.079</t>
  </si>
  <si>
    <t>-77.376</t>
  </si>
  <si>
    <t>393.512</t>
  </si>
  <si>
    <t>-72.081</t>
  </si>
  <si>
    <t>394.588</t>
  </si>
  <si>
    <t>-82.855</t>
  </si>
  <si>
    <t>353.747</t>
  </si>
  <si>
    <t>-86.295</t>
  </si>
  <si>
    <t>139.291</t>
  </si>
  <si>
    <t>-167.593</t>
  </si>
  <si>
    <t>-85.121</t>
  </si>
  <si>
    <t>164.596</t>
  </si>
  <si>
    <t>-86.289</t>
  </si>
  <si>
    <t>370.778</t>
  </si>
  <si>
    <t>-85.457</t>
  </si>
  <si>
    <t>366.150</t>
  </si>
  <si>
    <t>-80.867</t>
  </si>
  <si>
    <t>371.712</t>
  </si>
  <si>
    <t>-174.161</t>
  </si>
  <si>
    <t>-75.646</t>
  </si>
  <si>
    <t>306.570</t>
  </si>
  <si>
    <t>379.697</t>
  </si>
  <si>
    <t>-78.933</t>
  </si>
  <si>
    <t>369.878</t>
  </si>
  <si>
    <t>-79.763</t>
  </si>
  <si>
    <t>377.001</t>
  </si>
  <si>
    <t>-84.878</t>
  </si>
  <si>
    <t>358.431</t>
  </si>
  <si>
    <t>-176.082</t>
  </si>
  <si>
    <t>73.171</t>
  </si>
  <si>
    <t>-79.164</t>
  </si>
  <si>
    <t>308.501</t>
  </si>
  <si>
    <t>-175.972</t>
  </si>
  <si>
    <t>71.176</t>
  </si>
  <si>
    <t>-69.550</t>
  </si>
  <si>
    <t>-80.393</t>
  </si>
  <si>
    <t>389.462</t>
  </si>
  <si>
    <t>-74.083</t>
  </si>
  <si>
    <t>273.485</t>
  </si>
  <si>
    <t>98.311</t>
  </si>
  <si>
    <t>175.601</t>
  </si>
  <si>
    <t>160.353</t>
  </si>
  <si>
    <t>-88.493</t>
  </si>
  <si>
    <t>76.026</t>
  </si>
  <si>
    <t>-81.197</t>
  </si>
  <si>
    <t>228.694</t>
  </si>
  <si>
    <t>-77.725</t>
  </si>
  <si>
    <t>244.591</t>
  </si>
  <si>
    <t>234.446</t>
  </si>
  <si>
    <t>-163.887</t>
  </si>
  <si>
    <t>300.060</t>
  </si>
  <si>
    <t>182.964</t>
  </si>
  <si>
    <t>-178.452</t>
  </si>
  <si>
    <t>37.014</t>
  </si>
  <si>
    <t>337.654</t>
  </si>
  <si>
    <t>-84.443</t>
  </si>
  <si>
    <t>371.747</t>
  </si>
  <si>
    <t>76.420</t>
  </si>
  <si>
    <t>238.202</t>
  </si>
  <si>
    <t>-85.419</t>
  </si>
  <si>
    <t>313.000</t>
  </si>
  <si>
    <t>-86.262</t>
  </si>
  <si>
    <t>352.751</t>
  </si>
  <si>
    <t>-77.325</t>
  </si>
  <si>
    <t>255.220</t>
  </si>
  <si>
    <t>403.020</t>
  </si>
  <si>
    <t>-77.560</t>
  </si>
  <si>
    <t>278.539</t>
  </si>
  <si>
    <t>-81.036</t>
  </si>
  <si>
    <t>359.390</t>
  </si>
  <si>
    <t>-85.400</t>
  </si>
  <si>
    <t>349.125</t>
  </si>
  <si>
    <t>-84.966</t>
  </si>
  <si>
    <t>387.495</t>
  </si>
  <si>
    <t>-77.766</t>
  </si>
  <si>
    <t>316.180</t>
  </si>
  <si>
    <t>-83.725</t>
  </si>
  <si>
    <t>292.754</t>
  </si>
  <si>
    <t>-77.090</t>
  </si>
  <si>
    <t>407.296</t>
  </si>
  <si>
    <t>187.758</t>
  </si>
  <si>
    <t>371.214</t>
  </si>
  <si>
    <t>-175.503</t>
  </si>
  <si>
    <t>89.275</t>
  </si>
  <si>
    <t>-76.010</t>
  </si>
  <si>
    <t>301.957</t>
  </si>
  <si>
    <t>275.118</t>
  </si>
  <si>
    <t>-80.229</t>
  </si>
  <si>
    <t>-78.751</t>
  </si>
  <si>
    <t>369.091</t>
  </si>
  <si>
    <t>-83.506</t>
  </si>
  <si>
    <t>371.383</t>
  </si>
  <si>
    <t>-75.894</t>
  </si>
  <si>
    <t>398.001</t>
  </si>
  <si>
    <t>-89.170</t>
  </si>
  <si>
    <t>69.007</t>
  </si>
  <si>
    <t>-73.065</t>
  </si>
  <si>
    <t>302.101</t>
  </si>
  <si>
    <t>113.772</t>
  </si>
  <si>
    <t>252.293</t>
  </si>
  <si>
    <t>-77.146</t>
  </si>
  <si>
    <t>152.830</t>
  </si>
  <si>
    <t>-84.201</t>
  </si>
  <si>
    <t>128.658</t>
  </si>
  <si>
    <t>49.000</t>
  </si>
  <si>
    <t>-82.735</t>
  </si>
  <si>
    <t>253.032</t>
  </si>
  <si>
    <t>-84.416</t>
  </si>
  <si>
    <t>359.707</t>
  </si>
  <si>
    <t>386.290</t>
  </si>
  <si>
    <t>-177.337</t>
  </si>
  <si>
    <t>86.093</t>
  </si>
  <si>
    <t>367.853</t>
  </si>
  <si>
    <t>-72.540</t>
  </si>
  <si>
    <t>353.278</t>
  </si>
  <si>
    <t>-175.380</t>
  </si>
  <si>
    <t>99.323</t>
  </si>
  <si>
    <t>-83.200</t>
  </si>
  <si>
    <t>371.614</t>
  </si>
  <si>
    <t>-77.686</t>
  </si>
  <si>
    <t>346.983</t>
  </si>
  <si>
    <t>104.307</t>
  </si>
  <si>
    <t>-87.690</t>
  </si>
  <si>
    <t>347.282</t>
  </si>
  <si>
    <t>-175.054</t>
  </si>
  <si>
    <t>104.389</t>
  </si>
  <si>
    <t>-73.825</t>
  </si>
  <si>
    <t>376.920</t>
  </si>
  <si>
    <t>391.449</t>
  </si>
  <si>
    <t>-84.791</t>
  </si>
  <si>
    <t>363.501</t>
  </si>
  <si>
    <t>-174.987</t>
  </si>
  <si>
    <t>-81.215</t>
  </si>
  <si>
    <t>111.306</t>
  </si>
  <si>
    <t>-178.568</t>
  </si>
  <si>
    <t>40.012</t>
  </si>
  <si>
    <t>240.416</t>
  </si>
  <si>
    <t>-81.787</t>
  </si>
  <si>
    <t>-72.224</t>
  </si>
  <si>
    <t>275.136</t>
  </si>
  <si>
    <t>390.692</t>
  </si>
  <si>
    <t>-82.283</t>
  </si>
  <si>
    <t>372.372</t>
  </si>
  <si>
    <t>-86.379</t>
  </si>
  <si>
    <t>316.632</t>
  </si>
  <si>
    <t>-86.104</t>
  </si>
  <si>
    <t>323.748</t>
  </si>
  <si>
    <t>274.233</t>
  </si>
  <si>
    <t>319.683</t>
  </si>
  <si>
    <t>-83.879</t>
  </si>
  <si>
    <t>375.139</t>
  </si>
  <si>
    <t>-85.296</t>
  </si>
  <si>
    <t>317.068</t>
  </si>
  <si>
    <t>300.416</t>
  </si>
  <si>
    <t>-85.438</t>
  </si>
  <si>
    <t>377.195</t>
  </si>
  <si>
    <t>377.023</t>
  </si>
  <si>
    <t>-84.678</t>
  </si>
  <si>
    <t>366.580</t>
  </si>
  <si>
    <t>364.927</t>
  </si>
  <si>
    <t>-86.767</t>
  </si>
  <si>
    <t>301.480</t>
  </si>
  <si>
    <t>-84.056</t>
  </si>
  <si>
    <t>366.973</t>
  </si>
  <si>
    <t>-80.470</t>
  </si>
  <si>
    <t>138.917</t>
  </si>
  <si>
    <t>-82.293</t>
  </si>
  <si>
    <t>134.213</t>
  </si>
  <si>
    <t>-85.194</t>
  </si>
  <si>
    <t>334.175</t>
  </si>
  <si>
    <t>-83.643</t>
  </si>
  <si>
    <t>370.277</t>
  </si>
  <si>
    <t>-82.220</t>
  </si>
  <si>
    <t>347.196</t>
  </si>
  <si>
    <t>346.318</t>
  </si>
  <si>
    <t>-82.122</t>
  </si>
  <si>
    <t>321.030</t>
  </si>
  <si>
    <t>290.765</t>
  </si>
  <si>
    <t>-81.339</t>
  </si>
  <si>
    <t>305.483</t>
  </si>
  <si>
    <t>-85.003</t>
  </si>
  <si>
    <t>367.396</t>
  </si>
  <si>
    <t>378.164</t>
  </si>
  <si>
    <t>-80.614</t>
  </si>
  <si>
    <t>367.925</t>
  </si>
  <si>
    <t>-80.613</t>
  </si>
  <si>
    <t>251.366</t>
  </si>
  <si>
    <t>-83.333</t>
  </si>
  <si>
    <t>387.621</t>
  </si>
  <si>
    <t>-79.334</t>
  </si>
  <si>
    <t>383.627</t>
  </si>
  <si>
    <t>-84.365</t>
  </si>
  <si>
    <t>376.821</t>
  </si>
  <si>
    <t>-82.790</t>
  </si>
  <si>
    <t>334.646</t>
  </si>
  <si>
    <t>-84.944</t>
  </si>
  <si>
    <t>374.457</t>
  </si>
  <si>
    <t>-80.063</t>
  </si>
  <si>
    <t>376.651</t>
  </si>
  <si>
    <t>-175.732</t>
  </si>
  <si>
    <t>-81.312</t>
  </si>
  <si>
    <t>377.330</t>
  </si>
  <si>
    <t>-81.913</t>
  </si>
  <si>
    <t>376.747</t>
  </si>
  <si>
    <t>379.617</t>
  </si>
  <si>
    <t>376.351</t>
  </si>
  <si>
    <t>-86.453</t>
  </si>
  <si>
    <t>-85.114</t>
  </si>
  <si>
    <t>387.408</t>
  </si>
  <si>
    <t>-85.198</t>
  </si>
  <si>
    <t>370.300</t>
  </si>
  <si>
    <t>-81.638</t>
  </si>
  <si>
    <t>-79.274</t>
  </si>
  <si>
    <t>365.383</t>
  </si>
  <si>
    <t>382.126</t>
  </si>
  <si>
    <t>183.208</t>
  </si>
  <si>
    <t>364.485</t>
  </si>
  <si>
    <t>-86.065</t>
  </si>
  <si>
    <t>378.893</t>
  </si>
  <si>
    <t>-82.581</t>
  </si>
  <si>
    <t>387.242</t>
  </si>
  <si>
    <t>282.986</t>
  </si>
  <si>
    <t>-81.549</t>
  </si>
  <si>
    <t>353.842</t>
  </si>
  <si>
    <t>-81.104</t>
  </si>
  <si>
    <t>349.201</t>
  </si>
  <si>
    <t>374.008</t>
  </si>
  <si>
    <t>-82.755</t>
  </si>
  <si>
    <t>237.899</t>
  </si>
  <si>
    <t>194.031</t>
  </si>
  <si>
    <t>-85.512</t>
  </si>
  <si>
    <t>345.058</t>
  </si>
  <si>
    <t>-80.742</t>
  </si>
  <si>
    <t>229.996</t>
  </si>
  <si>
    <t>-84.900</t>
  </si>
  <si>
    <t>382.514</t>
  </si>
  <si>
    <t>-85.659</t>
  </si>
  <si>
    <t>-82.473</t>
  </si>
  <si>
    <t>389.355</t>
  </si>
  <si>
    <t>-82.394</t>
  </si>
  <si>
    <t>339.991</t>
  </si>
  <si>
    <t>-86.470</t>
  </si>
  <si>
    <t>389.740</t>
  </si>
  <si>
    <t>-80.044</t>
  </si>
  <si>
    <t>381.749</t>
  </si>
  <si>
    <t>-82.344</t>
  </si>
  <si>
    <t>307.743</t>
  </si>
  <si>
    <t>149.255</t>
  </si>
  <si>
    <t>-78.050</t>
  </si>
  <si>
    <t>386.373</t>
  </si>
  <si>
    <t>368.353</t>
  </si>
  <si>
    <t>351.160</t>
  </si>
  <si>
    <t>-85.718</t>
  </si>
  <si>
    <t>375.047</t>
  </si>
  <si>
    <t>-87.227</t>
  </si>
  <si>
    <t>289.339</t>
  </si>
  <si>
    <t>-84.326</t>
  </si>
  <si>
    <t>313.536</t>
  </si>
  <si>
    <t>-83.425</t>
  </si>
  <si>
    <t>323.125</t>
  </si>
  <si>
    <t>377.809</t>
  </si>
  <si>
    <t>-84.382</t>
  </si>
  <si>
    <t>367.766</t>
  </si>
  <si>
    <t>188.409</t>
  </si>
  <si>
    <t>380.669</t>
  </si>
  <si>
    <t>-83.748</t>
  </si>
  <si>
    <t>358.130</t>
  </si>
  <si>
    <t>373.208</t>
  </si>
  <si>
    <t>-84.917</t>
  </si>
  <si>
    <t>372.465</t>
  </si>
  <si>
    <t>357.239</t>
  </si>
  <si>
    <t>-80.661</t>
  </si>
  <si>
    <t>382.064</t>
  </si>
  <si>
    <t>-79.037</t>
  </si>
  <si>
    <t>389.102</t>
  </si>
  <si>
    <t>382.228</t>
  </si>
  <si>
    <t>-83.806</t>
  </si>
  <si>
    <t>389.272</t>
  </si>
  <si>
    <t>-76.854</t>
  </si>
  <si>
    <t>312.181</t>
  </si>
  <si>
    <t>-83.042</t>
  </si>
  <si>
    <t>297.188</t>
  </si>
  <si>
    <t>341.974</t>
  </si>
  <si>
    <t>12.875</t>
  </si>
  <si>
    <t>-76.070</t>
  </si>
  <si>
    <t>326.090</t>
  </si>
  <si>
    <t>363.786</t>
  </si>
  <si>
    <t>-83.711</t>
  </si>
  <si>
    <t>374.253</t>
  </si>
  <si>
    <t>378.906</t>
  </si>
  <si>
    <t>-80.688</t>
  </si>
  <si>
    <t>376.968</t>
  </si>
  <si>
    <t>-86.114</t>
  </si>
  <si>
    <t>368.848</t>
  </si>
  <si>
    <t>-81.356</t>
  </si>
  <si>
    <t>299.401</t>
  </si>
  <si>
    <t>-82.436</t>
  </si>
  <si>
    <t>372.239</t>
  </si>
  <si>
    <t>366.674</t>
  </si>
  <si>
    <t>337.337</t>
  </si>
  <si>
    <t>-81.681</t>
  </si>
  <si>
    <t>387.072</t>
  </si>
  <si>
    <t>-82.375</t>
  </si>
  <si>
    <t>369.265</t>
  </si>
  <si>
    <t>-86.775</t>
  </si>
  <si>
    <t>355.563</t>
  </si>
  <si>
    <t>-85.097</t>
  </si>
  <si>
    <t>374.370</t>
  </si>
  <si>
    <t>379.579</t>
  </si>
  <si>
    <t>-84.406</t>
  </si>
  <si>
    <t>389.856</t>
  </si>
  <si>
    <t>-86.608</t>
  </si>
  <si>
    <t>388.681</t>
  </si>
  <si>
    <t>-80.334</t>
  </si>
  <si>
    <t>369.242</t>
  </si>
  <si>
    <t>355.258</t>
  </si>
  <si>
    <t>370.885</t>
  </si>
  <si>
    <t>-87.478</t>
  </si>
  <si>
    <t>386.374</t>
  </si>
  <si>
    <t>-81.848</t>
  </si>
  <si>
    <t>373.777</t>
  </si>
  <si>
    <t>364.177</t>
  </si>
  <si>
    <t>-81.052</t>
  </si>
  <si>
    <t>366.460</t>
  </si>
  <si>
    <t>-76.682</t>
  </si>
  <si>
    <t>212.720</t>
  </si>
  <si>
    <t>-83.904</t>
  </si>
  <si>
    <t>-85.377</t>
  </si>
  <si>
    <t>372.211</t>
  </si>
  <si>
    <t>-83.206</t>
  </si>
  <si>
    <t>278.959</t>
  </si>
  <si>
    <t>-86.236</t>
  </si>
  <si>
    <t>239.641</t>
  </si>
  <si>
    <t>-84.229</t>
  </si>
  <si>
    <t>377.915</t>
  </si>
  <si>
    <t>-80.013</t>
  </si>
  <si>
    <t>-85.638</t>
  </si>
  <si>
    <t>355.028</t>
  </si>
  <si>
    <t>-73.455</t>
  </si>
  <si>
    <t>354.684</t>
  </si>
  <si>
    <t>-89.029</t>
  </si>
  <si>
    <t>118.017</t>
  </si>
  <si>
    <t>-70.925</t>
  </si>
  <si>
    <t>113.217</t>
  </si>
  <si>
    <t>101.514</t>
  </si>
  <si>
    <t>234.955</t>
  </si>
  <si>
    <t>-77.209</t>
  </si>
  <si>
    <t>379.415</t>
  </si>
  <si>
    <t>-86.730</t>
  </si>
  <si>
    <t>215.956</t>
  </si>
  <si>
    <t>-74.991</t>
  </si>
  <si>
    <t>142.874</t>
  </si>
  <si>
    <t>227.108</t>
  </si>
  <si>
    <t>188.298</t>
  </si>
  <si>
    <t>-74.186</t>
  </si>
  <si>
    <t>-80.830</t>
  </si>
  <si>
    <t>225.887</t>
  </si>
  <si>
    <t>-78.430</t>
  </si>
  <si>
    <t>129.634</t>
  </si>
  <si>
    <t>-85.203</t>
  </si>
  <si>
    <t>287.005</t>
  </si>
  <si>
    <t>-81.079</t>
  </si>
  <si>
    <t>174.106</t>
  </si>
  <si>
    <t>200.848</t>
  </si>
  <si>
    <t>191.880</t>
  </si>
  <si>
    <t>-74.302</t>
  </si>
  <si>
    <t>158.928</t>
  </si>
  <si>
    <t>157.877</t>
  </si>
  <si>
    <t>198.927</t>
  </si>
  <si>
    <t>-88.011</t>
  </si>
  <si>
    <t>288.174</t>
  </si>
  <si>
    <t>-88.591</t>
  </si>
  <si>
    <t>244.074</t>
  </si>
  <si>
    <t>-81.458</t>
  </si>
  <si>
    <t>255.838</t>
  </si>
  <si>
    <t>56.036</t>
  </si>
  <si>
    <t>-75.456</t>
  </si>
  <si>
    <t>219.018</t>
  </si>
  <si>
    <t>-80.737</t>
  </si>
  <si>
    <t>236.078</t>
  </si>
  <si>
    <t>-80.591</t>
  </si>
  <si>
    <t>177.387</t>
  </si>
  <si>
    <t>-80.884</t>
  </si>
  <si>
    <t>353.464</t>
  </si>
  <si>
    <t>75.664</t>
  </si>
  <si>
    <t>90.796</t>
  </si>
  <si>
    <t>264.851</t>
  </si>
  <si>
    <t>193.342</t>
  </si>
  <si>
    <t>96.540</t>
  </si>
  <si>
    <t>167.705</t>
  </si>
  <si>
    <t>-77.792</t>
  </si>
  <si>
    <t>212.812</t>
  </si>
  <si>
    <t>35.014</t>
  </si>
  <si>
    <t>-82.801</t>
  </si>
  <si>
    <t>95.755</t>
  </si>
  <si>
    <t>248.853</t>
  </si>
  <si>
    <t>-173.246</t>
  </si>
  <si>
    <t>-79.182</t>
  </si>
  <si>
    <t>319.681</t>
  </si>
  <si>
    <t>284.253</t>
  </si>
  <si>
    <t>260.450</t>
  </si>
  <si>
    <t>90.094</t>
  </si>
  <si>
    <t>-75.860</t>
  </si>
  <si>
    <t>401.155</t>
  </si>
  <si>
    <t>-70.731</t>
  </si>
  <si>
    <t>130.300</t>
  </si>
  <si>
    <t>366.000</t>
  </si>
  <si>
    <t>-177.546</t>
  </si>
  <si>
    <t>70.064</t>
  </si>
  <si>
    <t>-77.671</t>
  </si>
  <si>
    <t>341.884</t>
  </si>
  <si>
    <t>-87.651</t>
  </si>
  <si>
    <t>390.328</t>
  </si>
  <si>
    <t>57.667</t>
  </si>
  <si>
    <t>154.042</t>
  </si>
  <si>
    <t>-74.615</t>
  </si>
  <si>
    <t>154.538</t>
  </si>
  <si>
    <t>-78.953</t>
  </si>
  <si>
    <t>213.965</t>
  </si>
  <si>
    <t>-78.781</t>
  </si>
  <si>
    <t>123.357</t>
  </si>
  <si>
    <t>-72.933</t>
  </si>
  <si>
    <t>119.252</t>
  </si>
  <si>
    <t>-85.960</t>
  </si>
  <si>
    <t>354.882</t>
  </si>
  <si>
    <t>72.367</t>
  </si>
  <si>
    <t>-81.555</t>
  </si>
  <si>
    <t>231.510</t>
  </si>
  <si>
    <t>-74.795</t>
  </si>
  <si>
    <t>202.074</t>
  </si>
  <si>
    <t>86.209</t>
  </si>
  <si>
    <t>-82.707</t>
  </si>
  <si>
    <t>338.740</t>
  </si>
  <si>
    <t>99.609</t>
  </si>
  <si>
    <t>-78.738</t>
  </si>
  <si>
    <t>235.536</t>
  </si>
  <si>
    <t>377.719</t>
  </si>
  <si>
    <t>-176.878</t>
  </si>
  <si>
    <t>-84.665</t>
  </si>
  <si>
    <t>258.118</t>
  </si>
  <si>
    <t>-80.223</t>
  </si>
  <si>
    <t>359.217</t>
  </si>
  <si>
    <t>75.166</t>
  </si>
  <si>
    <t>363.736</t>
  </si>
  <si>
    <t>-79.122</t>
  </si>
  <si>
    <t>286.142</t>
  </si>
  <si>
    <t>94.202</t>
  </si>
  <si>
    <t>-80.116</t>
  </si>
  <si>
    <t>133.989</t>
  </si>
  <si>
    <t>131.898</t>
  </si>
  <si>
    <t>269.904</t>
  </si>
  <si>
    <t>197.909</t>
  </si>
  <si>
    <t>-71.095</t>
  </si>
  <si>
    <t>154.324</t>
  </si>
  <si>
    <t>-75.240</t>
  </si>
  <si>
    <t>345.398</t>
  </si>
  <si>
    <t>-76.888</t>
  </si>
  <si>
    <t>255.666</t>
  </si>
  <si>
    <t>-80.724</t>
  </si>
  <si>
    <t>303.975</t>
  </si>
  <si>
    <t>70.178</t>
  </si>
  <si>
    <t>-84.655</t>
  </si>
  <si>
    <t>343.494</t>
  </si>
  <si>
    <t>-86.015</t>
  </si>
  <si>
    <t>125.284</t>
  </si>
  <si>
    <t>-73.917</t>
  </si>
  <si>
    <t>400.682</t>
  </si>
  <si>
    <t>-76.905</t>
  </si>
  <si>
    <t>383.986</t>
  </si>
  <si>
    <t>-81.990</t>
  </si>
  <si>
    <t>337.291</t>
  </si>
  <si>
    <t>-79.245</t>
  </si>
  <si>
    <t>364.401</t>
  </si>
  <si>
    <t>-76.497</t>
  </si>
  <si>
    <t>312.642</t>
  </si>
  <si>
    <t>-75.922</t>
  </si>
  <si>
    <t>328.878</t>
  </si>
  <si>
    <t>-75.090</t>
  </si>
  <si>
    <t>349.777</t>
  </si>
  <si>
    <t>338.497</t>
  </si>
  <si>
    <t>-74.585</t>
  </si>
  <si>
    <t>282.151</t>
  </si>
  <si>
    <t>185.785</t>
  </si>
  <si>
    <t>-169.177</t>
  </si>
  <si>
    <t>69.231</t>
  </si>
  <si>
    <t>-82.328</t>
  </si>
  <si>
    <t>-77.410</t>
  </si>
  <si>
    <t>201.854</t>
  </si>
  <si>
    <t>128.891</t>
  </si>
  <si>
    <t>312.698</t>
  </si>
  <si>
    <t>48.094</t>
  </si>
  <si>
    <t>63.325</t>
  </si>
  <si>
    <t>-82.218</t>
  </si>
  <si>
    <t>302.789</t>
  </si>
  <si>
    <t>-77.331</t>
  </si>
  <si>
    <t>355.659</t>
  </si>
  <si>
    <t>-78.792</t>
  </si>
  <si>
    <t>329.280</t>
  </si>
  <si>
    <t>-74.787</t>
  </si>
  <si>
    <t>354.419</t>
  </si>
  <si>
    <t>-74.493</t>
  </si>
  <si>
    <t>359.071</t>
  </si>
  <si>
    <t>234.776</t>
  </si>
  <si>
    <t>153.805</t>
  </si>
  <si>
    <t>-77.724</t>
  </si>
  <si>
    <t>221.054</t>
  </si>
  <si>
    <t>-84.948</t>
  </si>
  <si>
    <t>363.412</t>
  </si>
  <si>
    <t>-74.034</t>
  </si>
  <si>
    <t>381.725</t>
  </si>
  <si>
    <t>-82.241</t>
  </si>
  <si>
    <t>392.594</t>
  </si>
  <si>
    <t>370.752</t>
  </si>
  <si>
    <t>-173.581</t>
  </si>
  <si>
    <t>80.505</t>
  </si>
  <si>
    <t>93.059</t>
  </si>
  <si>
    <t>393.732</t>
  </si>
  <si>
    <t>102.313</t>
  </si>
  <si>
    <t>-82.426</t>
  </si>
  <si>
    <t>240.244</t>
  </si>
  <si>
    <t>-77.845</t>
  </si>
  <si>
    <t>132.981</t>
  </si>
  <si>
    <t>-84.632</t>
  </si>
  <si>
    <t>299.313</t>
  </si>
  <si>
    <t>71.253</t>
  </si>
  <si>
    <t>80.523</t>
  </si>
  <si>
    <t>-81.316</t>
  </si>
  <si>
    <t>278.189</t>
  </si>
  <si>
    <t>-73.637</t>
  </si>
  <si>
    <t>244.920</t>
  </si>
  <si>
    <t>141.223</t>
  </si>
  <si>
    <t>120.167</t>
  </si>
  <si>
    <t>-82.021</t>
  </si>
  <si>
    <t>374.626</t>
  </si>
  <si>
    <t>188.664</t>
  </si>
  <si>
    <t>-84.994</t>
  </si>
  <si>
    <t>137.525</t>
  </si>
  <si>
    <t>-81.849</t>
  </si>
  <si>
    <t>380.848</t>
  </si>
  <si>
    <t>78.000</t>
  </si>
  <si>
    <t>-83.739</t>
  </si>
  <si>
    <t>238.422</t>
  </si>
  <si>
    <t>-80.186</t>
  </si>
  <si>
    <t>375.494</t>
  </si>
  <si>
    <t>-85.126</t>
  </si>
  <si>
    <t>388.404</t>
  </si>
  <si>
    <t>-76.107</t>
  </si>
  <si>
    <t>387.331</t>
  </si>
  <si>
    <t>191.802</t>
  </si>
  <si>
    <t>-84.682</t>
  </si>
  <si>
    <t>377.625</t>
  </si>
  <si>
    <t>386.174</t>
  </si>
  <si>
    <t>389.297</t>
  </si>
  <si>
    <t>-77.520</t>
  </si>
  <si>
    <t>384.076</t>
  </si>
  <si>
    <t>-82.202</t>
  </si>
  <si>
    <t>390.612</t>
  </si>
  <si>
    <t>325.269</t>
  </si>
  <si>
    <t>-81.602</t>
  </si>
  <si>
    <t>362.891</t>
  </si>
  <si>
    <t>-83.527</t>
  </si>
  <si>
    <t>381.432</t>
  </si>
  <si>
    <t>-74.904</t>
  </si>
  <si>
    <t>380.118</t>
  </si>
  <si>
    <t>-85.101</t>
  </si>
  <si>
    <t>303.710</t>
  </si>
  <si>
    <t>355.106</t>
  </si>
  <si>
    <t>376.198</t>
  </si>
  <si>
    <t>-84.161</t>
  </si>
  <si>
    <t>240.441</t>
  </si>
  <si>
    <t>382.539</t>
  </si>
  <si>
    <t>-83.753</t>
  </si>
  <si>
    <t>340.019</t>
  </si>
  <si>
    <t>-85.373</t>
  </si>
  <si>
    <t>347.131</t>
  </si>
  <si>
    <t>324.197</t>
  </si>
  <si>
    <t>-84.346</t>
  </si>
  <si>
    <t>101.494</t>
  </si>
  <si>
    <t>-80.423</t>
  </si>
  <si>
    <t>246.435</t>
  </si>
  <si>
    <t>-80.442</t>
  </si>
  <si>
    <t>295.097</t>
  </si>
  <si>
    <t>-80.685</t>
  </si>
  <si>
    <t>383.051</t>
  </si>
  <si>
    <t>-80.637</t>
  </si>
  <si>
    <t>381.077</t>
  </si>
  <si>
    <t>-92.386</t>
  </si>
  <si>
    <t>-83.503</t>
  </si>
  <si>
    <t>362.327</t>
  </si>
  <si>
    <t>-83.733</t>
  </si>
  <si>
    <t>348.080</t>
  </si>
  <si>
    <t>386.078</t>
  </si>
  <si>
    <t>-82.968</t>
  </si>
  <si>
    <t>383.888</t>
  </si>
  <si>
    <t>392.625</t>
  </si>
  <si>
    <t>385.541</t>
  </si>
  <si>
    <t>339.485</t>
  </si>
  <si>
    <t>377.461</t>
  </si>
  <si>
    <t>-81.514</t>
  </si>
  <si>
    <t>318.487</t>
  </si>
  <si>
    <t>387.491</t>
  </si>
  <si>
    <t>380.680</t>
  </si>
  <si>
    <t>381.030</t>
  </si>
  <si>
    <t>-100.305</t>
  </si>
  <si>
    <t>-83.578</t>
  </si>
  <si>
    <t>384.413</t>
  </si>
  <si>
    <t>-81.743</t>
  </si>
  <si>
    <t>382.970</t>
  </si>
  <si>
    <t>346.803</t>
  </si>
  <si>
    <t>380.147</t>
  </si>
  <si>
    <t>-84.306</t>
  </si>
  <si>
    <t>342.691</t>
  </si>
  <si>
    <t>-83.677</t>
  </si>
  <si>
    <t>372.265</t>
  </si>
  <si>
    <t>363.209</t>
  </si>
  <si>
    <t>99.000</t>
  </si>
  <si>
    <t>-82.718</t>
  </si>
  <si>
    <t>384.138</t>
  </si>
  <si>
    <t>375.832</t>
  </si>
  <si>
    <t>-87.465</t>
  </si>
  <si>
    <t>271.266</t>
  </si>
  <si>
    <t>-80.128</t>
  </si>
  <si>
    <t>390.786</t>
  </si>
  <si>
    <t>-86.545</t>
  </si>
  <si>
    <t>381.694</t>
  </si>
  <si>
    <t>-81.786</t>
  </si>
  <si>
    <t>384.949</t>
  </si>
  <si>
    <t>-80.983</t>
  </si>
  <si>
    <t>338.179</t>
  </si>
  <si>
    <t>-77.086</t>
  </si>
  <si>
    <t>371.393</t>
  </si>
  <si>
    <t>380.592</t>
  </si>
  <si>
    <t>-165.426</t>
  </si>
  <si>
    <t>-82.632</t>
  </si>
  <si>
    <t>350.897</t>
  </si>
  <si>
    <t>-81.935</t>
  </si>
  <si>
    <t>370.666</t>
  </si>
  <si>
    <t>-73.150</t>
  </si>
  <si>
    <t>400.181</t>
  </si>
  <si>
    <t>-79.775</t>
  </si>
  <si>
    <t>383.084</t>
  </si>
  <si>
    <t>-83.371</t>
  </si>
  <si>
    <t>372.490</t>
  </si>
  <si>
    <t>-78.604</t>
  </si>
  <si>
    <t>389.683</t>
  </si>
  <si>
    <t>-83.204</t>
  </si>
  <si>
    <t>388.731</t>
  </si>
  <si>
    <t>-82.663</t>
  </si>
  <si>
    <t>368.014</t>
  </si>
  <si>
    <t>-83.116</t>
  </si>
  <si>
    <t>383.767</t>
  </si>
  <si>
    <t>-81.400</t>
  </si>
  <si>
    <t>327.684</t>
  </si>
  <si>
    <t>392.612</t>
  </si>
  <si>
    <t>-80.465</t>
  </si>
  <si>
    <t>386.338</t>
  </si>
  <si>
    <t>381.425</t>
  </si>
  <si>
    <t>81.000</t>
  </si>
  <si>
    <t>246.595</t>
  </si>
  <si>
    <t>-83.727</t>
  </si>
  <si>
    <t>375.247</t>
  </si>
  <si>
    <t>-86.652</t>
  </si>
  <si>
    <t>359.614</t>
  </si>
  <si>
    <t>301.251</t>
  </si>
  <si>
    <t>-84.349</t>
  </si>
  <si>
    <t>385.876</t>
  </si>
  <si>
    <t>-175.462</t>
  </si>
  <si>
    <t>63.198</t>
  </si>
  <si>
    <t>-78.213</t>
  </si>
  <si>
    <t>376.948</t>
  </si>
  <si>
    <t>-80.957</t>
  </si>
  <si>
    <t>381.745</t>
  </si>
  <si>
    <t>-76.777</t>
  </si>
  <si>
    <t>375.968</t>
  </si>
  <si>
    <t>-81.498</t>
  </si>
  <si>
    <t>392.311</t>
  </si>
  <si>
    <t>-79.682</t>
  </si>
  <si>
    <t>385.230</t>
  </si>
  <si>
    <t>-76.258</t>
  </si>
  <si>
    <t>235.748</t>
  </si>
  <si>
    <t>-81.389</t>
  </si>
  <si>
    <t>387.367</t>
  </si>
  <si>
    <t>-81.526</t>
  </si>
  <si>
    <t>400.371</t>
  </si>
  <si>
    <t>-92.045</t>
  </si>
  <si>
    <t>-81.685</t>
  </si>
  <si>
    <t>394.143</t>
  </si>
  <si>
    <t>384.251</t>
  </si>
  <si>
    <t>222.036</t>
  </si>
  <si>
    <t>339.706</t>
  </si>
  <si>
    <t>-76.021</t>
  </si>
  <si>
    <t>244.233</t>
  </si>
  <si>
    <t>-80.919</t>
  </si>
  <si>
    <t>247.097</t>
  </si>
  <si>
    <t>-79.236</t>
  </si>
  <si>
    <t>267.711</t>
  </si>
  <si>
    <t>379.012</t>
  </si>
  <si>
    <t>386.792</t>
  </si>
  <si>
    <t>-81.567</t>
  </si>
  <si>
    <t>347.760</t>
  </si>
  <si>
    <t>-84.099</t>
  </si>
  <si>
    <t>389.062</t>
  </si>
  <si>
    <t>313.413</t>
  </si>
  <si>
    <t>-81.138</t>
  </si>
  <si>
    <t>376.494</t>
  </si>
  <si>
    <t>353.160</t>
  </si>
  <si>
    <t>376.579</t>
  </si>
  <si>
    <t>-82.838</t>
  </si>
  <si>
    <t>385.004</t>
  </si>
  <si>
    <t>389.631</t>
  </si>
  <si>
    <t>-82.770</t>
  </si>
  <si>
    <t>270.148</t>
  </si>
  <si>
    <t>140.684</t>
  </si>
  <si>
    <t>217.007</t>
  </si>
  <si>
    <t>376.808</t>
  </si>
  <si>
    <t>-178.409</t>
  </si>
  <si>
    <t>72.028</t>
  </si>
  <si>
    <t>275.496</t>
  </si>
  <si>
    <t>-86.721</t>
  </si>
  <si>
    <t>384.630</t>
  </si>
  <si>
    <t>125.000</t>
  </si>
  <si>
    <t>-83.826</t>
  </si>
  <si>
    <t>381.211</t>
  </si>
  <si>
    <t>51.000</t>
  </si>
  <si>
    <t>-83.928</t>
  </si>
  <si>
    <t>191.638</t>
  </si>
  <si>
    <t>-78.190</t>
  </si>
  <si>
    <t>112.379</t>
  </si>
  <si>
    <t>-87.925</t>
  </si>
  <si>
    <t>276.181</t>
  </si>
  <si>
    <t>141.510</t>
  </si>
  <si>
    <t>96.333</t>
  </si>
  <si>
    <t>196.471</t>
  </si>
  <si>
    <t>155.293</t>
  </si>
  <si>
    <t>187.072</t>
  </si>
  <si>
    <t>-77.421</t>
  </si>
  <si>
    <t>123.976</t>
  </si>
  <si>
    <t>150.814</t>
  </si>
  <si>
    <t>138.752</t>
  </si>
  <si>
    <t>-81.835</t>
  </si>
  <si>
    <t>232.355</t>
  </si>
  <si>
    <t>-77.998</t>
  </si>
  <si>
    <t>129.838</t>
  </si>
  <si>
    <t>-79.324</t>
  </si>
  <si>
    <t>248.298</t>
  </si>
  <si>
    <t>-78.936</t>
  </si>
  <si>
    <t>182.390</t>
  </si>
  <si>
    <t>-81.322</t>
  </si>
  <si>
    <t>192.200</t>
  </si>
  <si>
    <t>-84.068</t>
  </si>
  <si>
    <t>-80.198</t>
  </si>
  <si>
    <t>193.830</t>
  </si>
  <si>
    <t>-78.659</t>
  </si>
  <si>
    <t>366.149</t>
  </si>
  <si>
    <t>-87.563</t>
  </si>
  <si>
    <t>47.043</t>
  </si>
  <si>
    <t>385.352</t>
  </si>
  <si>
    <t>218.506</t>
  </si>
  <si>
    <t>-80.704</t>
  </si>
  <si>
    <t>396.203</t>
  </si>
  <si>
    <t>-82.991</t>
  </si>
  <si>
    <t>245.837</t>
  </si>
  <si>
    <t>-76.496</t>
  </si>
  <si>
    <t>261.222</t>
  </si>
  <si>
    <t>73.833</t>
  </si>
  <si>
    <t>-87.709</t>
  </si>
  <si>
    <t>12.510</t>
  </si>
  <si>
    <t>-77.631</t>
  </si>
  <si>
    <t>233.418</t>
  </si>
  <si>
    <t>165.215</t>
  </si>
  <si>
    <t>-76.234</t>
  </si>
  <si>
    <t>205.915</t>
  </si>
  <si>
    <t>-81.911</t>
  </si>
  <si>
    <t>397.960</t>
  </si>
  <si>
    <t>88.074</t>
  </si>
  <si>
    <t>69.000</t>
  </si>
  <si>
    <t>-74.343</t>
  </si>
  <si>
    <t>300.137</t>
  </si>
  <si>
    <t>-81.072</t>
  </si>
  <si>
    <t>335.060</t>
  </si>
  <si>
    <t>-84.751</t>
  </si>
  <si>
    <t>382.604</t>
  </si>
  <si>
    <t>110.000</t>
  </si>
  <si>
    <t>-81.051</t>
  </si>
  <si>
    <t>128.565</t>
  </si>
  <si>
    <t>-77.542</t>
  </si>
  <si>
    <t>-83.389</t>
  </si>
  <si>
    <t>373.484</t>
  </si>
  <si>
    <t>-86.488</t>
  </si>
  <si>
    <t>391.736</t>
  </si>
  <si>
    <t>-102.095</t>
  </si>
  <si>
    <t>-81.585</t>
  </si>
  <si>
    <t>341.678</t>
  </si>
  <si>
    <t>-84.196</t>
  </si>
  <si>
    <t>365.876</t>
  </si>
  <si>
    <t>-85.309</t>
  </si>
  <si>
    <t>391.311</t>
  </si>
  <si>
    <t>-81.540</t>
  </si>
  <si>
    <t>319.476</t>
  </si>
  <si>
    <t>-79.729</t>
  </si>
  <si>
    <t>151.427</t>
  </si>
  <si>
    <t>-77.103</t>
  </si>
  <si>
    <t>219.538</t>
  </si>
  <si>
    <t>-79.179</t>
  </si>
  <si>
    <t>367.535</t>
  </si>
  <si>
    <t>-84.872</t>
  </si>
  <si>
    <t>391.567</t>
  </si>
  <si>
    <t>-78.187</t>
  </si>
  <si>
    <t>312.621</t>
  </si>
  <si>
    <t>-82.828</t>
  </si>
  <si>
    <t>-78.331</t>
  </si>
  <si>
    <t>281.824</t>
  </si>
  <si>
    <t>-79.494</t>
  </si>
  <si>
    <t>279.689</t>
  </si>
  <si>
    <t>-76.595</t>
  </si>
  <si>
    <t>219.993</t>
  </si>
  <si>
    <t>-75.867</t>
  </si>
  <si>
    <t>286.678</t>
  </si>
  <si>
    <t>373.664</t>
  </si>
  <si>
    <t>-85.819</t>
  </si>
  <si>
    <t>384.022</t>
  </si>
  <si>
    <t>-82.999</t>
  </si>
  <si>
    <t>114.856</t>
  </si>
  <si>
    <t>135.831</t>
  </si>
  <si>
    <t>-78.737</t>
  </si>
  <si>
    <t>240.635</t>
  </si>
  <si>
    <t>-80.640</t>
  </si>
  <si>
    <t>276.684</t>
  </si>
  <si>
    <t>-77.957</t>
  </si>
  <si>
    <t>-80.587</t>
  </si>
  <si>
    <t>385.187</t>
  </si>
  <si>
    <t>-87.663</t>
  </si>
  <si>
    <t>268.794</t>
  </si>
  <si>
    <t>243.647</t>
  </si>
  <si>
    <t>41.761</t>
  </si>
  <si>
    <t>-79.475</t>
  </si>
  <si>
    <t>372.263</t>
  </si>
  <si>
    <t>-85.477</t>
  </si>
  <si>
    <t>316.987</t>
  </si>
  <si>
    <t>187.542</t>
  </si>
  <si>
    <t>-77.252</t>
  </si>
  <si>
    <t>226.586</t>
  </si>
  <si>
    <t>388.671</t>
  </si>
  <si>
    <t>-84.152</t>
  </si>
  <si>
    <t>372.941</t>
  </si>
  <si>
    <t>-77.969</t>
  </si>
  <si>
    <t>124.740</t>
  </si>
  <si>
    <t>-82.995</t>
  </si>
  <si>
    <t>237.775</t>
  </si>
  <si>
    <t>-74.610</t>
  </si>
  <si>
    <t>410.727</t>
  </si>
  <si>
    <t>319.939</t>
  </si>
  <si>
    <t>-170.933</t>
  </si>
  <si>
    <t>341.248</t>
  </si>
  <si>
    <t>-97.496</t>
  </si>
  <si>
    <t>-79.328</t>
  </si>
  <si>
    <t>334.791</t>
  </si>
  <si>
    <t>348.761</t>
  </si>
  <si>
    <t>-81.267</t>
  </si>
  <si>
    <t>335.894</t>
  </si>
  <si>
    <t>-83.784</t>
  </si>
  <si>
    <t>101.597</t>
  </si>
  <si>
    <t>249.808</t>
  </si>
  <si>
    <t>-80.995</t>
  </si>
  <si>
    <t>370.567</t>
  </si>
  <si>
    <t>-172.208</t>
  </si>
  <si>
    <t>-84.738</t>
  </si>
  <si>
    <t>76.322</t>
  </si>
  <si>
    <t>-85.553</t>
  </si>
  <si>
    <t>270.815</t>
  </si>
  <si>
    <t>193.380</t>
  </si>
  <si>
    <t>48.747</t>
  </si>
  <si>
    <t>-77.751</t>
  </si>
  <si>
    <t>77.770</t>
  </si>
  <si>
    <t>-85.061</t>
  </si>
  <si>
    <t>81.302</t>
  </si>
  <si>
    <t>-81.243</t>
  </si>
  <si>
    <t>387.518</t>
  </si>
  <si>
    <t>115.000</t>
  </si>
  <si>
    <t>227.491</t>
  </si>
  <si>
    <t>-166.931</t>
  </si>
  <si>
    <t>57.489</t>
  </si>
  <si>
    <t>109.037</t>
  </si>
  <si>
    <t>267.013</t>
  </si>
  <si>
    <t>-84.350</t>
  </si>
  <si>
    <t>284.382</t>
  </si>
  <si>
    <t>-81.478</t>
  </si>
  <si>
    <t>310.427</t>
  </si>
  <si>
    <t>-89.349</t>
  </si>
  <si>
    <t>88.006</t>
  </si>
  <si>
    <t>237.929</t>
  </si>
  <si>
    <t>-92.726</t>
  </si>
  <si>
    <t>-79.402</t>
  </si>
  <si>
    <t>331.658</t>
  </si>
  <si>
    <t>-168.559</t>
  </si>
  <si>
    <t>265.699</t>
  </si>
  <si>
    <t>-76.751</t>
  </si>
  <si>
    <t>405.800</t>
  </si>
  <si>
    <t>-81.757</t>
  </si>
  <si>
    <t>216.234</t>
  </si>
  <si>
    <t>-157.380</t>
  </si>
  <si>
    <t>-86.581</t>
  </si>
  <si>
    <t>385.686</t>
  </si>
  <si>
    <t>134.000</t>
  </si>
  <si>
    <t>-80.233</t>
  </si>
  <si>
    <t>247.588</t>
  </si>
  <si>
    <t>-88.210</t>
  </si>
  <si>
    <t>-84.266</t>
  </si>
  <si>
    <t>240.202</t>
  </si>
  <si>
    <t>-84.618</t>
  </si>
  <si>
    <t>138.611</t>
  </si>
  <si>
    <t>-88.315</t>
  </si>
  <si>
    <t>-84.215</t>
  </si>
  <si>
    <t>307.566</t>
  </si>
  <si>
    <t>-81.280</t>
  </si>
  <si>
    <t>164.906</t>
  </si>
  <si>
    <t>-84.318</t>
  </si>
  <si>
    <t>393.935</t>
  </si>
  <si>
    <t>-175.986</t>
  </si>
  <si>
    <t>57.140</t>
  </si>
  <si>
    <t>-80.966</t>
  </si>
  <si>
    <t>242.002</t>
  </si>
  <si>
    <t>382.732</t>
  </si>
  <si>
    <t>-90.955</t>
  </si>
  <si>
    <t>60.008</t>
  </si>
  <si>
    <t>-84.125</t>
  </si>
  <si>
    <t>381.001</t>
  </si>
  <si>
    <t>393.697</t>
  </si>
  <si>
    <t>-93.122</t>
  </si>
  <si>
    <t>306.472</t>
  </si>
  <si>
    <t>-85.544</t>
  </si>
  <si>
    <t>386.167</t>
  </si>
  <si>
    <t>-86.326</t>
  </si>
  <si>
    <t>218.449</t>
  </si>
  <si>
    <t>-83.547</t>
  </si>
  <si>
    <t>391.481</t>
  </si>
  <si>
    <t>-85.160</t>
  </si>
  <si>
    <t>248.888</t>
  </si>
  <si>
    <t>-85.462</t>
  </si>
  <si>
    <t>340.312</t>
  </si>
  <si>
    <t>-89.403</t>
  </si>
  <si>
    <t>96.005</t>
  </si>
  <si>
    <t>-78.830</t>
  </si>
  <si>
    <t>402.628</t>
  </si>
  <si>
    <t>53.000</t>
  </si>
  <si>
    <t>-169.089</t>
  </si>
  <si>
    <t>84.528</t>
  </si>
  <si>
    <t>-86.654</t>
  </si>
  <si>
    <t>325.555</t>
  </si>
  <si>
    <t>-91.332</t>
  </si>
  <si>
    <t>-83.627</t>
  </si>
  <si>
    <t>387.394</t>
  </si>
  <si>
    <t>-84.654</t>
  </si>
  <si>
    <t>375.634</t>
  </si>
  <si>
    <t>-81.912</t>
  </si>
  <si>
    <t>383.818</t>
  </si>
  <si>
    <t>-84.496</t>
  </si>
  <si>
    <t>385.778</t>
  </si>
  <si>
    <t>-85.018</t>
  </si>
  <si>
    <t>391.479</t>
  </si>
  <si>
    <t>-84.991</t>
  </si>
  <si>
    <t>251.962</t>
  </si>
  <si>
    <t>-83.577</t>
  </si>
  <si>
    <t>151.954</t>
  </si>
  <si>
    <t>226.274</t>
  </si>
  <si>
    <t>264.940</t>
  </si>
  <si>
    <t>84.593</t>
  </si>
  <si>
    <t>-78.596</t>
  </si>
  <si>
    <t>237.693</t>
  </si>
  <si>
    <t>142.201</t>
  </si>
  <si>
    <t>246.714</t>
  </si>
  <si>
    <t>-81.578</t>
  </si>
  <si>
    <t>389.197</t>
  </si>
  <si>
    <t>64.000</t>
  </si>
  <si>
    <t>-90.818</t>
  </si>
  <si>
    <t>-86.196</t>
  </si>
  <si>
    <t>361.797</t>
  </si>
  <si>
    <t>-83.260</t>
  </si>
  <si>
    <t>332.297</t>
  </si>
  <si>
    <t>-82.416</t>
  </si>
  <si>
    <t>340.982</t>
  </si>
  <si>
    <t>-88.409</t>
  </si>
  <si>
    <t>36.014</t>
  </si>
  <si>
    <t>-88.506</t>
  </si>
  <si>
    <t>345.117</t>
  </si>
  <si>
    <t>-93.576</t>
  </si>
  <si>
    <t>401.360</t>
  </si>
  <si>
    <t>-85.076</t>
  </si>
  <si>
    <t>326.204</t>
  </si>
  <si>
    <t>-83.118</t>
  </si>
  <si>
    <t>169.434</t>
  </si>
  <si>
    <t>-82.251</t>
  </si>
  <si>
    <t>318.912</t>
  </si>
  <si>
    <t>-86.285</t>
  </si>
  <si>
    <t>385.811</t>
  </si>
  <si>
    <t>122.376</t>
  </si>
  <si>
    <t>83.150</t>
  </si>
  <si>
    <t>-87.406</t>
  </si>
  <si>
    <t>309.317</t>
  </si>
  <si>
    <t>102.489</t>
  </si>
  <si>
    <t>116.842</t>
  </si>
  <si>
    <t>-82.836</t>
  </si>
  <si>
    <t>161.608</t>
  </si>
  <si>
    <t>-156.501</t>
  </si>
  <si>
    <t>-86.812</t>
  </si>
  <si>
    <t>377.584</t>
  </si>
  <si>
    <t>198.000</t>
  </si>
  <si>
    <t>309.997</t>
  </si>
  <si>
    <t>-83.317</t>
  </si>
  <si>
    <t>369.510</t>
  </si>
  <si>
    <t>-83.406</t>
  </si>
  <si>
    <t>374.477</t>
  </si>
  <si>
    <t>144.499</t>
  </si>
  <si>
    <t>-83.804</t>
  </si>
  <si>
    <t>176.028</t>
  </si>
  <si>
    <t>-85.420</t>
  </si>
  <si>
    <t>388.240</t>
  </si>
  <si>
    <t>265.754</t>
  </si>
  <si>
    <t>381.477</t>
  </si>
  <si>
    <t>-80.017</t>
  </si>
  <si>
    <t>398.026</t>
  </si>
  <si>
    <t>-81.155</t>
  </si>
  <si>
    <t>396.718</t>
  </si>
  <si>
    <t>-80.034</t>
  </si>
  <si>
    <t>392.929</t>
  </si>
  <si>
    <t>-167.845</t>
  </si>
  <si>
    <t>66.491</t>
  </si>
  <si>
    <t>-91.790</t>
  </si>
  <si>
    <t>-83.949</t>
  </si>
  <si>
    <t>284.586</t>
  </si>
  <si>
    <t>396.295</t>
  </si>
  <si>
    <t>-74.885</t>
  </si>
  <si>
    <t>322.144</t>
  </si>
  <si>
    <t>380.764</t>
  </si>
  <si>
    <t>-80.419</t>
  </si>
  <si>
    <t>396.531</t>
  </si>
  <si>
    <t>331.670</t>
  </si>
  <si>
    <t>372.859</t>
  </si>
  <si>
    <t>-80.573</t>
  </si>
  <si>
    <t>268.628</t>
  </si>
  <si>
    <t>314.070</t>
  </si>
  <si>
    <t>288.028</t>
  </si>
  <si>
    <t>292.412</t>
  </si>
  <si>
    <t>79.511</t>
  </si>
  <si>
    <t>-85.647</t>
  </si>
  <si>
    <t>382.102</t>
  </si>
  <si>
    <t>95.000</t>
  </si>
  <si>
    <t>-81.461</t>
  </si>
  <si>
    <t>356.957</t>
  </si>
  <si>
    <t>-82.190</t>
  </si>
  <si>
    <t>228.116</t>
  </si>
  <si>
    <t>-84.984</t>
  </si>
  <si>
    <t>377.445</t>
  </si>
  <si>
    <t>84.000</t>
  </si>
  <si>
    <t>-80.925</t>
  </si>
  <si>
    <t>291.650</t>
  </si>
  <si>
    <t>373.186</t>
  </si>
  <si>
    <t>-87.990</t>
  </si>
  <si>
    <t>-92.603</t>
  </si>
  <si>
    <t>-82.810</t>
  </si>
  <si>
    <t>327.576</t>
  </si>
  <si>
    <t>-84.014</t>
  </si>
  <si>
    <t>393.144</t>
  </si>
  <si>
    <t>-83.822</t>
  </si>
  <si>
    <t>390.267</t>
  </si>
  <si>
    <t>294.065</t>
  </si>
  <si>
    <t>-80.514</t>
  </si>
  <si>
    <t>400.476</t>
  </si>
  <si>
    <t>-82.042</t>
  </si>
  <si>
    <t>375.617</t>
  </si>
  <si>
    <t>-78.808</t>
  </si>
  <si>
    <t>381.251</t>
  </si>
  <si>
    <t>-91.848</t>
  </si>
  <si>
    <t>-84.479</t>
  </si>
  <si>
    <t>301.398</t>
  </si>
  <si>
    <t>184.456</t>
  </si>
  <si>
    <t>-82.733</t>
  </si>
  <si>
    <t>150.207</t>
  </si>
  <si>
    <t>-88.727</t>
  </si>
  <si>
    <t>45.011</t>
  </si>
  <si>
    <t>-83.680</t>
  </si>
  <si>
    <t>317.932</t>
  </si>
  <si>
    <t>-79.761</t>
  </si>
  <si>
    <t>388.182</t>
  </si>
  <si>
    <t>281.155</t>
  </si>
  <si>
    <t>-82.768</t>
  </si>
  <si>
    <t>397.160</t>
  </si>
  <si>
    <t>-79.630</t>
  </si>
  <si>
    <t>394.443</t>
  </si>
  <si>
    <t>394.312</t>
  </si>
  <si>
    <t>211.419</t>
  </si>
  <si>
    <t>-74.988</t>
  </si>
  <si>
    <t>227.774</t>
  </si>
  <si>
    <t>-78.299</t>
  </si>
  <si>
    <t>345.172</t>
  </si>
  <si>
    <t>306.790</t>
  </si>
  <si>
    <t>287.767</t>
  </si>
  <si>
    <t>-96.710</t>
  </si>
  <si>
    <t>385.684</t>
  </si>
  <si>
    <t>294.985</t>
  </si>
  <si>
    <t>326.974</t>
  </si>
  <si>
    <t>70.000</t>
  </si>
  <si>
    <t>-79.082</t>
  </si>
  <si>
    <t>401.263</t>
  </si>
  <si>
    <t>-74.094</t>
  </si>
  <si>
    <t>401.368</t>
  </si>
  <si>
    <t>60.000</t>
  </si>
  <si>
    <t>383.719</t>
  </si>
  <si>
    <t>-78.046</t>
  </si>
  <si>
    <t>226.921</t>
  </si>
  <si>
    <t>-162.408</t>
  </si>
  <si>
    <t>-78.980</t>
  </si>
  <si>
    <t>387.138</t>
  </si>
  <si>
    <t>-76.251</t>
  </si>
  <si>
    <t>387.092</t>
  </si>
  <si>
    <t>401.464</t>
  </si>
  <si>
    <t>-78.851</t>
  </si>
  <si>
    <t>139.635</t>
  </si>
  <si>
    <t>-94.764</t>
  </si>
  <si>
    <t>155.708</t>
  </si>
  <si>
    <t>-166.201</t>
  </si>
  <si>
    <t>-81.789</t>
  </si>
  <si>
    <t>301.086</t>
  </si>
  <si>
    <t>-85.540</t>
  </si>
  <si>
    <t>360.090</t>
  </si>
  <si>
    <t>160.000</t>
  </si>
  <si>
    <t>143.611</t>
  </si>
  <si>
    <t>-76.743</t>
  </si>
  <si>
    <t>196.229</t>
  </si>
  <si>
    <t>-77.586</t>
  </si>
  <si>
    <t>162.807</t>
  </si>
  <si>
    <t>-84.100</t>
  </si>
  <si>
    <t>301.597</t>
  </si>
  <si>
    <t>-164.678</t>
  </si>
  <si>
    <t>72.000</t>
  </si>
  <si>
    <t>-82.661</t>
  </si>
  <si>
    <t>133.090</t>
  </si>
  <si>
    <t>197.018</t>
  </si>
  <si>
    <t>-72.501</t>
  </si>
  <si>
    <t>212.850</t>
  </si>
  <si>
    <t>-169.144</t>
  </si>
  <si>
    <t>-82.814</t>
  </si>
  <si>
    <t>231.821</t>
  </si>
  <si>
    <t>-80.853</t>
  </si>
  <si>
    <t>119.520</t>
  </si>
  <si>
    <t>-85.403</t>
  </si>
  <si>
    <t>399.284</t>
  </si>
  <si>
    <t>-79.867</t>
  </si>
  <si>
    <t>238.724</t>
  </si>
  <si>
    <t>-88.531</t>
  </si>
  <si>
    <t>39.013</t>
  </si>
  <si>
    <t>-87.259</t>
  </si>
  <si>
    <t>376.431</t>
  </si>
  <si>
    <t>225.400</t>
  </si>
  <si>
    <t>90.670</t>
  </si>
  <si>
    <t>240.693</t>
  </si>
  <si>
    <t>-77.024</t>
  </si>
  <si>
    <t>236.028</t>
  </si>
  <si>
    <t>-84.022</t>
  </si>
  <si>
    <t>118.878</t>
  </si>
  <si>
    <t>311.970</t>
  </si>
  <si>
    <t>134.648</t>
  </si>
  <si>
    <t>190.066</t>
  </si>
  <si>
    <t>-83.025</t>
  </si>
  <si>
    <t>378.803</t>
  </si>
  <si>
    <t>-70.125</t>
  </si>
  <si>
    <t>226.491</t>
  </si>
  <si>
    <t>-84.118</t>
  </si>
  <si>
    <t>331.747</t>
  </si>
  <si>
    <t>-167.242</t>
  </si>
  <si>
    <t>-82.425</t>
  </si>
  <si>
    <t>189.655</t>
  </si>
  <si>
    <t>121.565</t>
  </si>
  <si>
    <t>262.011</t>
  </si>
  <si>
    <t>-83.037</t>
  </si>
  <si>
    <t>263.947</t>
  </si>
  <si>
    <t>-73.118</t>
  </si>
  <si>
    <t>210.052</t>
  </si>
  <si>
    <t>270.476</t>
  </si>
  <si>
    <t>175.000</t>
  </si>
  <si>
    <t>110.218</t>
  </si>
  <si>
    <t>-80.444</t>
  </si>
  <si>
    <t>301.179</t>
  </si>
  <si>
    <t>-176.285</t>
  </si>
  <si>
    <t>77.162</t>
  </si>
  <si>
    <t>-85.210</t>
  </si>
  <si>
    <t>359.255</t>
  </si>
  <si>
    <t>-76.355</t>
  </si>
  <si>
    <t>284.016</t>
  </si>
  <si>
    <t>267.507</t>
  </si>
  <si>
    <t>-84.859</t>
  </si>
  <si>
    <t>390.571</t>
  </si>
  <si>
    <t>-83.361</t>
  </si>
  <si>
    <t>380.552</t>
  </si>
  <si>
    <t>-166.159</t>
  </si>
  <si>
    <t>71.063</t>
  </si>
  <si>
    <t>300.842</t>
  </si>
  <si>
    <t>91.082</t>
  </si>
  <si>
    <t>-170.238</t>
  </si>
  <si>
    <t>128.265</t>
  </si>
  <si>
    <t>-88.363</t>
  </si>
  <si>
    <t>76.551</t>
  </si>
  <si>
    <t>397.854</t>
  </si>
  <si>
    <t>-89.221</t>
  </si>
  <si>
    <t>147.014</t>
  </si>
  <si>
    <t>132.197</t>
  </si>
  <si>
    <t>-84.394</t>
  </si>
  <si>
    <t>406.079</t>
  </si>
  <si>
    <t>114.983</t>
  </si>
  <si>
    <t>-81.562</t>
  </si>
  <si>
    <t>395.278</t>
  </si>
  <si>
    <t>-89.226</t>
  </si>
  <si>
    <t>74.007</t>
  </si>
  <si>
    <t>-80.324</t>
  </si>
  <si>
    <t>220.132</t>
  </si>
  <si>
    <t>-167.381</t>
  </si>
  <si>
    <t>90.355</t>
  </si>
  <si>
    <t>-81.686</t>
  </si>
  <si>
    <t>352.707</t>
  </si>
  <si>
    <t>63.000</t>
  </si>
  <si>
    <t>128.577</t>
  </si>
  <si>
    <t>-78.876</t>
  </si>
  <si>
    <t>181.408</t>
  </si>
  <si>
    <t>-78.063</t>
  </si>
  <si>
    <t>304.587</t>
  </si>
  <si>
    <t>28.250</t>
  </si>
  <si>
    <t>-78.563</t>
  </si>
  <si>
    <t>176.505</t>
  </si>
  <si>
    <t>114.140</t>
  </si>
  <si>
    <t>-164.358</t>
  </si>
  <si>
    <t>-80.196</t>
  </si>
  <si>
    <t>276.031</t>
  </si>
  <si>
    <t>91.000</t>
  </si>
  <si>
    <t>314.992</t>
  </si>
  <si>
    <t>55.000</t>
  </si>
  <si>
    <t>-79.711</t>
  </si>
  <si>
    <t>330.312</t>
  </si>
  <si>
    <t>133.507</t>
  </si>
  <si>
    <t>-68.694</t>
  </si>
  <si>
    <t>107.336</t>
  </si>
  <si>
    <t>286.845</t>
  </si>
  <si>
    <t>282.843</t>
  </si>
  <si>
    <t>-70.074</t>
  </si>
  <si>
    <t>85.094</t>
  </si>
  <si>
    <t>-73.318</t>
  </si>
  <si>
    <t>320.489</t>
  </si>
  <si>
    <t>-91.102</t>
  </si>
  <si>
    <t>104.019</t>
  </si>
  <si>
    <t>-83.040</t>
  </si>
  <si>
    <t>387.858</t>
  </si>
  <si>
    <t>-167.675</t>
  </si>
  <si>
    <t>121.807</t>
  </si>
  <si>
    <t>-86.433</t>
  </si>
  <si>
    <t>385.747</t>
  </si>
  <si>
    <t>141.000</t>
  </si>
  <si>
    <t>-80.003</t>
  </si>
  <si>
    <t>299.548</t>
  </si>
  <si>
    <t>118.828</t>
  </si>
  <si>
    <t>255.986</t>
  </si>
  <si>
    <t>-85.665</t>
  </si>
  <si>
    <t>343.984</t>
  </si>
  <si>
    <t>299.550</t>
  </si>
  <si>
    <t>-80.281</t>
  </si>
  <si>
    <t>367.271</t>
  </si>
  <si>
    <t>-82.179</t>
  </si>
  <si>
    <t>367.418</t>
  </si>
  <si>
    <t>118.950</t>
  </si>
  <si>
    <t>203.226</t>
  </si>
  <si>
    <t>156.000</t>
  </si>
  <si>
    <t>-79.723</t>
  </si>
  <si>
    <t>369.935</t>
  </si>
  <si>
    <t>-82.966</t>
  </si>
  <si>
    <t>391.950</t>
  </si>
  <si>
    <t>160.823</t>
  </si>
  <si>
    <t>398.758</t>
  </si>
  <si>
    <t>-78.071</t>
  </si>
  <si>
    <t>145.134</t>
  </si>
  <si>
    <t>144.679</t>
  </si>
  <si>
    <t>-79.818</t>
  </si>
  <si>
    <t>209.296</t>
  </si>
  <si>
    <t>347.754</t>
  </si>
  <si>
    <t>81.498</t>
  </si>
  <si>
    <t>-76.688</t>
  </si>
  <si>
    <t>230.185</t>
  </si>
  <si>
    <t>123.329</t>
  </si>
  <si>
    <t>346.931</t>
  </si>
  <si>
    <t>-79.464</t>
  </si>
  <si>
    <t>377.362</t>
  </si>
  <si>
    <t>-82.949</t>
  </si>
  <si>
    <t>382.896</t>
  </si>
  <si>
    <t>96.519</t>
  </si>
  <si>
    <t>-77.387</t>
  </si>
  <si>
    <t>-83.111</t>
  </si>
  <si>
    <t>391.829</t>
  </si>
  <si>
    <t>92.000</t>
  </si>
  <si>
    <t>-81.516</t>
  </si>
  <si>
    <t>366.005</t>
  </si>
  <si>
    <t>105.000</t>
  </si>
  <si>
    <t>-79.859</t>
  </si>
  <si>
    <t>249.904</t>
  </si>
  <si>
    <t>374.144</t>
  </si>
  <si>
    <t>73.000</t>
  </si>
  <si>
    <t>-84.336</t>
  </si>
  <si>
    <t>243.187</t>
  </si>
  <si>
    <t>-79.790</t>
  </si>
  <si>
    <t>377.985</t>
  </si>
  <si>
    <t>263.401</t>
  </si>
  <si>
    <t>-82.167</t>
  </si>
  <si>
    <t>381.560</t>
  </si>
  <si>
    <t>394.728</t>
  </si>
  <si>
    <t>388.561</t>
  </si>
  <si>
    <t>374.767</t>
  </si>
  <si>
    <t>70.612</t>
  </si>
  <si>
    <t>156.311</t>
  </si>
  <si>
    <t>-83.349</t>
  </si>
  <si>
    <t>284.918</t>
  </si>
  <si>
    <t>-78.306</t>
  </si>
  <si>
    <t>409.500</t>
  </si>
  <si>
    <t>75.286</t>
  </si>
  <si>
    <t>387.093</t>
  </si>
  <si>
    <t>-84.083</t>
  </si>
  <si>
    <t>358.912</t>
  </si>
  <si>
    <t>54.000</t>
  </si>
  <si>
    <t>-83.877</t>
  </si>
  <si>
    <t>290.658</t>
  </si>
  <si>
    <t>-167.106</t>
  </si>
  <si>
    <t>71.000</t>
  </si>
  <si>
    <t>-74.255</t>
  </si>
  <si>
    <t>235.850</t>
  </si>
  <si>
    <t>-77.072</t>
  </si>
  <si>
    <t>388.857</t>
  </si>
  <si>
    <t>-79.644</t>
  </si>
  <si>
    <t>400.525</t>
  </si>
  <si>
    <t>401.696</t>
  </si>
  <si>
    <t>-167.320</t>
  </si>
  <si>
    <t>319.781</t>
  </si>
  <si>
    <t>-85.176</t>
  </si>
  <si>
    <t>392.390</t>
  </si>
  <si>
    <t>-77.993</t>
  </si>
  <si>
    <t>273.995</t>
  </si>
  <si>
    <t>-81.019</t>
  </si>
  <si>
    <t>371.555</t>
  </si>
  <si>
    <t>-78.561</t>
  </si>
  <si>
    <t>347.911</t>
  </si>
  <si>
    <t>-86.500</t>
  </si>
  <si>
    <t>376.703</t>
  </si>
  <si>
    <t>-84.259</t>
  </si>
  <si>
    <t>379.905</t>
  </si>
  <si>
    <t>-83.906</t>
  </si>
  <si>
    <t>386.183</t>
  </si>
  <si>
    <t>-86.344</t>
  </si>
  <si>
    <t>313.638</t>
  </si>
  <si>
    <t>-86.798</t>
  </si>
  <si>
    <t>286.447</t>
  </si>
  <si>
    <t>284.289</t>
  </si>
  <si>
    <t>379.307</t>
  </si>
  <si>
    <t>353.990</t>
  </si>
  <si>
    <t>-82.920</t>
  </si>
  <si>
    <t>316.413</t>
  </si>
  <si>
    <t>-68.997</t>
  </si>
  <si>
    <t>119.971</t>
  </si>
  <si>
    <t>365.089</t>
  </si>
  <si>
    <t>-75.708</t>
  </si>
  <si>
    <t>271.400</t>
  </si>
  <si>
    <t>-172.266</t>
  </si>
  <si>
    <t>-81.957</t>
  </si>
  <si>
    <t>278.742</t>
  </si>
  <si>
    <t>-76.369</t>
  </si>
  <si>
    <t>377.637</t>
  </si>
  <si>
    <t>382.047</t>
  </si>
  <si>
    <t>366.995</t>
  </si>
  <si>
    <t>111.647</t>
  </si>
  <si>
    <t>-79.786</t>
  </si>
  <si>
    <t>112.787</t>
  </si>
  <si>
    <t>378.345</t>
  </si>
  <si>
    <t>236.865</t>
  </si>
  <si>
    <t>-76.045</t>
  </si>
  <si>
    <t>340.035</t>
  </si>
  <si>
    <t>371.941</t>
  </si>
  <si>
    <t>-80.162</t>
  </si>
  <si>
    <t>351.164</t>
  </si>
  <si>
    <t>-76.768</t>
  </si>
  <si>
    <t>397.555</t>
  </si>
  <si>
    <t>-77.177</t>
  </si>
  <si>
    <t>401.001</t>
  </si>
  <si>
    <t>-77.600</t>
  </si>
  <si>
    <t>144.368</t>
  </si>
  <si>
    <t>-81.794</t>
  </si>
  <si>
    <t>322.300</t>
  </si>
  <si>
    <t>-78.545</t>
  </si>
  <si>
    <t>387.723</t>
  </si>
  <si>
    <t>383.604</t>
  </si>
  <si>
    <t>-84.689</t>
  </si>
  <si>
    <t>356.531</t>
  </si>
  <si>
    <t>378.452</t>
  </si>
  <si>
    <t>-85.949</t>
  </si>
  <si>
    <t>353.884</t>
  </si>
  <si>
    <t>-81.891</t>
  </si>
  <si>
    <t>382.828</t>
  </si>
  <si>
    <t>-83.924</t>
  </si>
  <si>
    <t>359.017</t>
  </si>
  <si>
    <t>-83.709</t>
  </si>
  <si>
    <t>255.539</t>
  </si>
  <si>
    <t>330.654</t>
  </si>
  <si>
    <t>-83.493</t>
  </si>
  <si>
    <t>379.444</t>
  </si>
  <si>
    <t>-79.517</t>
  </si>
  <si>
    <t>258.312</t>
  </si>
  <si>
    <t>165.469</t>
  </si>
  <si>
    <t>117.644</t>
  </si>
  <si>
    <t>-85.838</t>
  </si>
  <si>
    <t>371.981</t>
  </si>
  <si>
    <t>-87.928</t>
  </si>
  <si>
    <t>387.253</t>
  </si>
  <si>
    <t>-90.924</t>
  </si>
  <si>
    <t>62.008</t>
  </si>
  <si>
    <t>-84.625</t>
  </si>
  <si>
    <t>373.643</t>
  </si>
  <si>
    <t>-75.151</t>
  </si>
  <si>
    <t>358.989</t>
  </si>
  <si>
    <t>186.132</t>
  </si>
  <si>
    <t>384.513</t>
  </si>
  <si>
    <t>275.049</t>
  </si>
  <si>
    <t>151.908</t>
  </si>
  <si>
    <t>-81.129</t>
  </si>
  <si>
    <t>382.577</t>
  </si>
  <si>
    <t>-79.001</t>
  </si>
  <si>
    <t>324.969</t>
  </si>
  <si>
    <t>370.872</t>
  </si>
  <si>
    <t>-81.380</t>
  </si>
  <si>
    <t>380.296</t>
  </si>
  <si>
    <t>350.179</t>
  </si>
  <si>
    <t>-175.347</t>
  </si>
  <si>
    <t>-74.971</t>
  </si>
  <si>
    <t>377.927</t>
  </si>
  <si>
    <t>-79.966</t>
  </si>
  <si>
    <t>378.794</t>
  </si>
  <si>
    <t>-71.630</t>
  </si>
  <si>
    <t>279.229</t>
  </si>
  <si>
    <t>-83.468</t>
  </si>
  <si>
    <t>395.568</t>
  </si>
  <si>
    <t>354.265</t>
  </si>
  <si>
    <t>229.264</t>
  </si>
  <si>
    <t>-76.921</t>
  </si>
  <si>
    <t>101.637</t>
  </si>
  <si>
    <t>-78.789</t>
  </si>
  <si>
    <t>113.159</t>
  </si>
  <si>
    <t>355.857</t>
  </si>
  <si>
    <t>-77.862</t>
  </si>
  <si>
    <t>366.187</t>
  </si>
  <si>
    <t>-80.264</t>
  </si>
  <si>
    <t>378.451</t>
  </si>
  <si>
    <t>354.581</t>
  </si>
  <si>
    <t>-75.264</t>
  </si>
  <si>
    <t>377.414</t>
  </si>
  <si>
    <t>115.039</t>
  </si>
  <si>
    <t>-85.344</t>
  </si>
  <si>
    <t>221.732</t>
  </si>
  <si>
    <t>-81.043</t>
  </si>
  <si>
    <t>391.778</t>
  </si>
  <si>
    <t>-80.805</t>
  </si>
  <si>
    <t>387.986</t>
  </si>
  <si>
    <t>378.926</t>
  </si>
  <si>
    <t>-79.846</t>
  </si>
  <si>
    <t>272.265</t>
  </si>
  <si>
    <t>-175.668</t>
  </si>
  <si>
    <t>-79.481</t>
  </si>
  <si>
    <t>383.444</t>
  </si>
  <si>
    <t>-78.725</t>
  </si>
  <si>
    <t>322.219</t>
  </si>
  <si>
    <t>-80.086</t>
  </si>
  <si>
    <t>354.291</t>
  </si>
  <si>
    <t>-72.844</t>
  </si>
  <si>
    <t>396.648</t>
  </si>
  <si>
    <t>77.524</t>
  </si>
  <si>
    <t>-82.384</t>
  </si>
  <si>
    <t>362.195</t>
  </si>
  <si>
    <t>361.365</t>
  </si>
  <si>
    <t>-80.568</t>
  </si>
  <si>
    <t>311.207</t>
  </si>
  <si>
    <t>-76.498</t>
  </si>
  <si>
    <t>338.352</t>
  </si>
  <si>
    <t>-77.372</t>
  </si>
  <si>
    <t>375.073</t>
  </si>
  <si>
    <t>-84.212</t>
  </si>
  <si>
    <t>366.871</t>
  </si>
  <si>
    <t>359.825</t>
  </si>
  <si>
    <t>-80.848</t>
  </si>
  <si>
    <t>364.642</t>
  </si>
  <si>
    <t>-77.305</t>
  </si>
  <si>
    <t>373.122</t>
  </si>
  <si>
    <t>372.228</t>
  </si>
  <si>
    <t>385.593</t>
  </si>
  <si>
    <t>-82.720</t>
  </si>
  <si>
    <t>228.845</t>
  </si>
  <si>
    <t>236.457</t>
  </si>
  <si>
    <t>-81.914</t>
  </si>
  <si>
    <t>369.676</t>
  </si>
  <si>
    <t>-76.333</t>
  </si>
  <si>
    <t>376.666</t>
  </si>
  <si>
    <t>-72.147</t>
  </si>
  <si>
    <t>342.492</t>
  </si>
  <si>
    <t>-75.030</t>
  </si>
  <si>
    <t>193.569</t>
  </si>
  <si>
    <t>-84.876</t>
  </si>
  <si>
    <t>369.477</t>
  </si>
  <si>
    <t>-86.137</t>
  </si>
  <si>
    <t>385.877</t>
  </si>
  <si>
    <t>373.524</t>
  </si>
  <si>
    <t>-73.912</t>
  </si>
  <si>
    <t>-83.378</t>
  </si>
  <si>
    <t>381.546</t>
  </si>
  <si>
    <t>-76.321</t>
  </si>
  <si>
    <t>389.035</t>
  </si>
  <si>
    <t>392.459</t>
  </si>
  <si>
    <t>-79.567</t>
  </si>
  <si>
    <t>320.295</t>
  </si>
  <si>
    <t>383.565</t>
  </si>
  <si>
    <t>352.456</t>
  </si>
  <si>
    <t>-85.528</t>
  </si>
  <si>
    <t>359.093</t>
  </si>
  <si>
    <t>351.283</t>
  </si>
  <si>
    <t>-76.384</t>
  </si>
  <si>
    <t>297.357</t>
  </si>
  <si>
    <t>321.238</t>
  </si>
  <si>
    <t>131.107</t>
  </si>
  <si>
    <t>-80.967</t>
  </si>
  <si>
    <t>197.449</t>
  </si>
  <si>
    <t>-77.616</t>
  </si>
  <si>
    <t>387.005</t>
  </si>
  <si>
    <t>-76.356</t>
  </si>
  <si>
    <t>390.006</t>
  </si>
  <si>
    <t>-71.858</t>
  </si>
  <si>
    <t>247.293</t>
  </si>
  <si>
    <t>-76.586</t>
  </si>
  <si>
    <t>245.703</t>
  </si>
  <si>
    <t>-74.825</t>
  </si>
  <si>
    <t>-84.058</t>
  </si>
  <si>
    <t>222.194</t>
  </si>
  <si>
    <t>126.321</t>
  </si>
  <si>
    <t>-178.493</t>
  </si>
  <si>
    <t>-87.168</t>
  </si>
  <si>
    <t>283.346</t>
  </si>
  <si>
    <t>-165.005</t>
  </si>
  <si>
    <t>-83.098</t>
  </si>
  <si>
    <t>382.774</t>
  </si>
  <si>
    <t>175.559</t>
  </si>
  <si>
    <t>172.569</t>
  </si>
  <si>
    <t>-82.017</t>
  </si>
  <si>
    <t>165.605</t>
  </si>
  <si>
    <t>-82.252</t>
  </si>
  <si>
    <t>148.354</t>
  </si>
  <si>
    <t>231.905</t>
  </si>
  <si>
    <t>124.427</t>
  </si>
  <si>
    <t>-85.878</t>
  </si>
  <si>
    <t>111.288</t>
  </si>
  <si>
    <t>194.815</t>
  </si>
  <si>
    <t>-82.490</t>
  </si>
  <si>
    <t>313.691</t>
  </si>
  <si>
    <t>-81.613</t>
  </si>
  <si>
    <t>157.686</t>
  </si>
  <si>
    <t>-81.768</t>
  </si>
  <si>
    <t>237.447</t>
  </si>
  <si>
    <t>174.545</t>
  </si>
  <si>
    <t>153.310</t>
  </si>
  <si>
    <t>-80.390</t>
  </si>
  <si>
    <t>383.380</t>
  </si>
  <si>
    <t>-83.811</t>
  </si>
  <si>
    <t>-79.783</t>
  </si>
  <si>
    <t>349.543</t>
  </si>
  <si>
    <t>-83.229</t>
  </si>
  <si>
    <t>381.662</t>
  </si>
  <si>
    <t>-87.064</t>
  </si>
  <si>
    <t>-83.755</t>
  </si>
  <si>
    <t>266.582</t>
  </si>
  <si>
    <t>369.986</t>
  </si>
  <si>
    <t>-78.357</t>
  </si>
  <si>
    <t>168.467</t>
  </si>
  <si>
    <t>-81.826</t>
  </si>
  <si>
    <t>182.858</t>
  </si>
  <si>
    <t>137.317</t>
  </si>
  <si>
    <t>-80.761</t>
  </si>
  <si>
    <t>379.929</t>
  </si>
  <si>
    <t>-85.625</t>
  </si>
  <si>
    <t>183.535</t>
  </si>
  <si>
    <t>282.597</t>
  </si>
  <si>
    <t>-84.703</t>
  </si>
  <si>
    <t>151.648</t>
  </si>
  <si>
    <t>-80.146</t>
  </si>
  <si>
    <t>216.190</t>
  </si>
  <si>
    <t>-81.804</t>
  </si>
  <si>
    <t>245.508</t>
  </si>
  <si>
    <t>-84.450</t>
  </si>
  <si>
    <t>248.163</t>
  </si>
  <si>
    <t>363.186</t>
  </si>
  <si>
    <t>-174.336</t>
  </si>
  <si>
    <t>121.594</t>
  </si>
  <si>
    <t>-169.418</t>
  </si>
  <si>
    <t>92.574</t>
  </si>
  <si>
    <t>84.214</t>
  </si>
  <si>
    <t>-74.189</t>
  </si>
  <si>
    <t>234.887</t>
  </si>
  <si>
    <t>-84.574</t>
  </si>
  <si>
    <t>380.706</t>
  </si>
  <si>
    <t>-85.301</t>
  </si>
  <si>
    <t>-76.739</t>
  </si>
  <si>
    <t>161.301</t>
  </si>
  <si>
    <t>-84.424</t>
  </si>
  <si>
    <t>380.802</t>
  </si>
  <si>
    <t>-74.347</t>
  </si>
  <si>
    <t>214.972</t>
  </si>
  <si>
    <t>-174.588</t>
  </si>
  <si>
    <t>95.425</t>
  </si>
  <si>
    <t>-84.136</t>
  </si>
  <si>
    <t>371.946</t>
  </si>
  <si>
    <t>211.518</t>
  </si>
  <si>
    <t>-75.689</t>
  </si>
  <si>
    <t>303.416</t>
  </si>
  <si>
    <t>84.291</t>
  </si>
  <si>
    <t>281.780</t>
  </si>
  <si>
    <t>-77.179</t>
  </si>
  <si>
    <t>297.416</t>
  </si>
  <si>
    <t>241.812</t>
  </si>
  <si>
    <t>-83.571</t>
  </si>
  <si>
    <t>-78.733</t>
  </si>
  <si>
    <t>261.031</t>
  </si>
  <si>
    <t>-79.022</t>
  </si>
  <si>
    <t>372.823</t>
  </si>
  <si>
    <t>386.161</t>
  </si>
  <si>
    <t>-81.163</t>
  </si>
  <si>
    <t>341.634</t>
  </si>
  <si>
    <t>-82.079</t>
  </si>
  <si>
    <t>116.108</t>
  </si>
  <si>
    <t>-87.574</t>
  </si>
  <si>
    <t>118.106</t>
  </si>
  <si>
    <t>-84.576</t>
  </si>
  <si>
    <t>338.516</t>
  </si>
  <si>
    <t>-75.857</t>
  </si>
  <si>
    <t>388.785</t>
  </si>
  <si>
    <t>295.919</t>
  </si>
  <si>
    <t>-79.280</t>
  </si>
  <si>
    <t>209.659</t>
  </si>
  <si>
    <t>211.026</t>
  </si>
  <si>
    <t>-74.491</t>
  </si>
  <si>
    <t>198.217</t>
  </si>
  <si>
    <t>-172.948</t>
  </si>
  <si>
    <t>97.739</t>
  </si>
  <si>
    <t>-78.616</t>
  </si>
  <si>
    <t>303.980</t>
  </si>
  <si>
    <t>-78.185</t>
  </si>
  <si>
    <t>200.242</t>
  </si>
  <si>
    <t>157.544</t>
  </si>
  <si>
    <t>-81.057</t>
  </si>
  <si>
    <t>199.424</t>
  </si>
  <si>
    <t>353.553</t>
  </si>
  <si>
    <t>398.121</t>
  </si>
  <si>
    <t>321.014</t>
  </si>
  <si>
    <t>331.958</t>
  </si>
  <si>
    <t>318.788</t>
  </si>
  <si>
    <t>-87.491</t>
  </si>
  <si>
    <t>251.241</t>
  </si>
  <si>
    <t>-81.952</t>
  </si>
  <si>
    <t>392.869</t>
  </si>
  <si>
    <t>263.879</t>
  </si>
  <si>
    <t>-176.566</t>
  </si>
  <si>
    <t>-79.842</t>
  </si>
  <si>
    <t>243.822</t>
  </si>
  <si>
    <t>297.405</t>
  </si>
  <si>
    <t>-77.768</t>
  </si>
  <si>
    <t>146.322</t>
  </si>
  <si>
    <t>-79.133</t>
  </si>
  <si>
    <t>228.090</t>
  </si>
  <si>
    <t>-75.190</t>
  </si>
  <si>
    <t>395.127</t>
  </si>
  <si>
    <t>116.430</t>
  </si>
  <si>
    <t>-73.931</t>
  </si>
  <si>
    <t>191.481</t>
  </si>
  <si>
    <t>-83.337</t>
  </si>
  <si>
    <t>215.455</t>
  </si>
  <si>
    <t>-75.340</t>
  </si>
  <si>
    <t>244.976</t>
  </si>
  <si>
    <t>297.355</t>
  </si>
  <si>
    <t>-77.556</t>
  </si>
  <si>
    <t>366.613</t>
  </si>
  <si>
    <t>-174.440</t>
  </si>
  <si>
    <t>113.534</t>
  </si>
  <si>
    <t>366.478</t>
  </si>
  <si>
    <t>134.729</t>
  </si>
  <si>
    <t>-79.124</t>
  </si>
  <si>
    <t>233.189</t>
  </si>
  <si>
    <t>-77.374</t>
  </si>
  <si>
    <t>256.195</t>
  </si>
  <si>
    <t>390.056</t>
  </si>
  <si>
    <t>349.561</t>
  </si>
  <si>
    <t>-79.190</t>
  </si>
  <si>
    <t>314.582</t>
  </si>
  <si>
    <t>-77.512</t>
  </si>
  <si>
    <t>-79.732</t>
  </si>
  <si>
    <t>392.245</t>
  </si>
  <si>
    <t>-173.395</t>
  </si>
  <si>
    <t>-83.010</t>
  </si>
  <si>
    <t>262.954</t>
  </si>
  <si>
    <t>-85.323</t>
  </si>
  <si>
    <t>110.368</t>
  </si>
  <si>
    <t>-78.533</t>
  </si>
  <si>
    <t>357.129</t>
  </si>
  <si>
    <t>-76.796</t>
  </si>
  <si>
    <t>267.060</t>
  </si>
  <si>
    <t>21.840</t>
  </si>
  <si>
    <t>16.978</t>
  </si>
  <si>
    <t>-80.126</t>
  </si>
  <si>
    <t>148.703</t>
  </si>
  <si>
    <t>27.286</t>
  </si>
  <si>
    <t>-84.605</t>
  </si>
  <si>
    <t>207.419</t>
  </si>
  <si>
    <t>-78.627</t>
  </si>
  <si>
    <t>-167.367</t>
  </si>
  <si>
    <t>-85.865</t>
  </si>
  <si>
    <t>307.766</t>
  </si>
  <si>
    <t>-79.928</t>
  </si>
  <si>
    <t>154.379</t>
  </si>
  <si>
    <t>-82.547</t>
  </si>
  <si>
    <t>163.355</t>
  </si>
  <si>
    <t>189.526</t>
  </si>
  <si>
    <t>-160.710</t>
  </si>
  <si>
    <t>-85.945</t>
  </si>
  <si>
    <t>395.991</t>
  </si>
  <si>
    <t>114.425</t>
  </si>
  <si>
    <t>-88.047</t>
  </si>
  <si>
    <t>58.701</t>
  </si>
  <si>
    <t>17.221</t>
  </si>
  <si>
    <t>-83.340</t>
  </si>
  <si>
    <t>112.090</t>
  </si>
  <si>
    <t>18.856</t>
  </si>
  <si>
    <t>-82.605</t>
  </si>
  <si>
    <t>157.981</t>
  </si>
  <si>
    <t>-169.808</t>
  </si>
  <si>
    <t>30.142</t>
  </si>
  <si>
    <t>-86.000</t>
  </si>
  <si>
    <t>286.698</t>
  </si>
  <si>
    <t>-84.089</t>
  </si>
  <si>
    <t>398.117</t>
  </si>
  <si>
    <t>205.543</t>
  </si>
  <si>
    <t>-83.859</t>
  </si>
  <si>
    <t>158.912</t>
  </si>
  <si>
    <t>-85.190</t>
  </si>
  <si>
    <t>310.092</t>
  </si>
  <si>
    <t>394.203</t>
  </si>
  <si>
    <t>-87.626</t>
  </si>
  <si>
    <t>386.331</t>
  </si>
  <si>
    <t>380.475</t>
  </si>
  <si>
    <t>-87.466</t>
  </si>
  <si>
    <t>226.221</t>
  </si>
  <si>
    <t>-88.112</t>
  </si>
  <si>
    <t>91.049</t>
  </si>
  <si>
    <t>-82.596</t>
  </si>
  <si>
    <t>178.488</t>
  </si>
  <si>
    <t>-86.397</t>
  </si>
  <si>
    <t>397.786</t>
  </si>
  <si>
    <t>-83.273</t>
  </si>
  <si>
    <t>98.176</t>
  </si>
  <si>
    <t>200.577</t>
  </si>
  <si>
    <t>-85.299</t>
  </si>
  <si>
    <t>378.272</t>
  </si>
  <si>
    <t>-162.150</t>
  </si>
  <si>
    <t>-85.396</t>
  </si>
  <si>
    <t>298.965</t>
  </si>
  <si>
    <t>388.233</t>
  </si>
  <si>
    <t>-82.248</t>
  </si>
  <si>
    <t>192.762</t>
  </si>
  <si>
    <t>384.302</t>
  </si>
  <si>
    <t>217.830</t>
  </si>
  <si>
    <t>44.272</t>
  </si>
  <si>
    <t>-95.711</t>
  </si>
  <si>
    <t>120.934</t>
  </si>
  <si>
    <t>-83.073</t>
  </si>
  <si>
    <t>107.787</t>
  </si>
  <si>
    <t>-84.928</t>
  </si>
  <si>
    <t>339.329</t>
  </si>
  <si>
    <t>386.674</t>
  </si>
  <si>
    <t>290.057</t>
  </si>
  <si>
    <t>-164.320</t>
  </si>
  <si>
    <t>394.462</t>
  </si>
  <si>
    <t>-86.906</t>
  </si>
  <si>
    <t>370.540</t>
  </si>
  <si>
    <t>379.051</t>
  </si>
  <si>
    <t>-83.980</t>
  </si>
  <si>
    <t>-85.075</t>
  </si>
  <si>
    <t>384.419</t>
  </si>
  <si>
    <t>-83.968</t>
  </si>
  <si>
    <t>390.160</t>
  </si>
  <si>
    <t>-85.715</t>
  </si>
  <si>
    <t>388.085</t>
  </si>
  <si>
    <t>-83.695</t>
  </si>
  <si>
    <t>355.148</t>
  </si>
  <si>
    <t>389.051</t>
  </si>
  <si>
    <t>-88.277</t>
  </si>
  <si>
    <t>266.120</t>
  </si>
  <si>
    <t>-85.273</t>
  </si>
  <si>
    <t>388.321</t>
  </si>
  <si>
    <t>-78.753</t>
  </si>
  <si>
    <t>358.893</t>
  </si>
  <si>
    <t>-168.331</t>
  </si>
  <si>
    <t>93.941</t>
  </si>
  <si>
    <t>328.105</t>
  </si>
  <si>
    <t>280.321</t>
  </si>
  <si>
    <t>-84.525</t>
  </si>
  <si>
    <t>387.769</t>
  </si>
  <si>
    <t>354.686</t>
  </si>
  <si>
    <t>374.363</t>
  </si>
  <si>
    <t>-83.146</t>
  </si>
  <si>
    <t>393.815</t>
  </si>
  <si>
    <t>380.821</t>
  </si>
  <si>
    <t>377.359</t>
  </si>
  <si>
    <t>-83.869</t>
  </si>
  <si>
    <t>393.249</t>
  </si>
  <si>
    <t>-84.526</t>
  </si>
  <si>
    <t>241.100</t>
  </si>
  <si>
    <t>-78.849</t>
  </si>
  <si>
    <t>212.002</t>
  </si>
  <si>
    <t>-82.917</t>
  </si>
  <si>
    <t>340.599</t>
  </si>
  <si>
    <t>-83.231</t>
  </si>
  <si>
    <t>398.779</t>
  </si>
  <si>
    <t>-166.239</t>
  </si>
  <si>
    <t>-81.617</t>
  </si>
  <si>
    <t>288.078</t>
  </si>
  <si>
    <t>-83.921</t>
  </si>
  <si>
    <t>387.177</t>
  </si>
  <si>
    <t>-86.692</t>
  </si>
  <si>
    <t>173.289</t>
  </si>
  <si>
    <t>184.792</t>
  </si>
  <si>
    <t>37.947</t>
  </si>
  <si>
    <t>-83.134</t>
  </si>
  <si>
    <t>384.760</t>
  </si>
  <si>
    <t>-83.598</t>
  </si>
  <si>
    <t>304.902</t>
  </si>
  <si>
    <t>-78.379</t>
  </si>
  <si>
    <t>397.141</t>
  </si>
  <si>
    <t>-86.572</t>
  </si>
  <si>
    <t>384.688</t>
  </si>
  <si>
    <t>58.464</t>
  </si>
  <si>
    <t>-80.032</t>
  </si>
  <si>
    <t>167.529</t>
  </si>
  <si>
    <t>-80.477</t>
  </si>
  <si>
    <t>308.248</t>
  </si>
  <si>
    <t>-81.379</t>
  </si>
  <si>
    <t>346.919</t>
  </si>
  <si>
    <t>-78.208</t>
  </si>
  <si>
    <t>396.365</t>
  </si>
  <si>
    <t>-77.652</t>
  </si>
  <si>
    <t>378.762</t>
  </si>
  <si>
    <t>-83.384</t>
  </si>
  <si>
    <t>390.601</t>
  </si>
  <si>
    <t>-84.198</t>
  </si>
  <si>
    <t>375.926</t>
  </si>
  <si>
    <t>-83.611</t>
  </si>
  <si>
    <t>386.400</t>
  </si>
  <si>
    <t>-79.108</t>
  </si>
  <si>
    <t>349.292</t>
  </si>
  <si>
    <t>373.363</t>
  </si>
  <si>
    <t>63.569</t>
  </si>
  <si>
    <t>-82.396</t>
  </si>
  <si>
    <t>385.389</t>
  </si>
  <si>
    <t>391.175</t>
  </si>
  <si>
    <t>-83.626</t>
  </si>
  <si>
    <t>378.338</t>
  </si>
  <si>
    <t>-83.579</t>
  </si>
  <si>
    <t>393.468</t>
  </si>
  <si>
    <t>247.257</t>
  </si>
  <si>
    <t>-82.913</t>
  </si>
  <si>
    <t>372.848</t>
  </si>
  <si>
    <t>-80.153</t>
  </si>
  <si>
    <t>391.772</t>
  </si>
  <si>
    <t>-86.318</t>
  </si>
  <si>
    <t>373.771</t>
  </si>
  <si>
    <t>-82.515</t>
  </si>
  <si>
    <t>138.177</t>
  </si>
  <si>
    <t>-87.722</t>
  </si>
  <si>
    <t>377.298</t>
  </si>
  <si>
    <t>395.920</t>
  </si>
  <si>
    <t>-88.276</t>
  </si>
  <si>
    <t>299.135</t>
  </si>
  <si>
    <t>-84.724</t>
  </si>
  <si>
    <t>380.613</t>
  </si>
  <si>
    <t>-85.446</t>
  </si>
  <si>
    <t>340.074</t>
  </si>
  <si>
    <t>-85.494</t>
  </si>
  <si>
    <t>369.141</t>
  </si>
  <si>
    <t>-86.228</t>
  </si>
  <si>
    <t>70.615</t>
  </si>
  <si>
    <t>-163.142</t>
  </si>
  <si>
    <t>200.041</t>
  </si>
  <si>
    <t>-87.296</t>
  </si>
  <si>
    <t>360.401</t>
  </si>
  <si>
    <t>46.573</t>
  </si>
  <si>
    <t>-164.667</t>
  </si>
  <si>
    <t>-82.437</t>
  </si>
  <si>
    <t>357.106</t>
  </si>
  <si>
    <t>386.378</t>
  </si>
  <si>
    <t>400.520</t>
  </si>
  <si>
    <t>-164.962</t>
  </si>
  <si>
    <t>-79.493</t>
  </si>
  <si>
    <t>405.804</t>
  </si>
  <si>
    <t>268.328</t>
  </si>
  <si>
    <t>-78.992</t>
  </si>
  <si>
    <t>335.167</t>
  </si>
  <si>
    <t>309.871</t>
  </si>
  <si>
    <t>-80.751</t>
  </si>
  <si>
    <t>398.177</t>
  </si>
  <si>
    <t>-79.735</t>
  </si>
  <si>
    <t>387.198</t>
  </si>
  <si>
    <t>-82.823</t>
  </si>
  <si>
    <t>272.132</t>
  </si>
  <si>
    <t>207.885</t>
  </si>
  <si>
    <t>-78.861</t>
  </si>
  <si>
    <t>196.705</t>
  </si>
  <si>
    <t>368.879</t>
  </si>
  <si>
    <t>-166.149</t>
  </si>
  <si>
    <t>387.660</t>
  </si>
  <si>
    <t>-162.854</t>
  </si>
  <si>
    <t>98.372</t>
  </si>
  <si>
    <t>-85.206</t>
  </si>
  <si>
    <t>155.544</t>
  </si>
  <si>
    <t>-80.797</t>
  </si>
  <si>
    <t>400.151</t>
  </si>
  <si>
    <t>134.373</t>
  </si>
  <si>
    <t>128.160</t>
  </si>
  <si>
    <t>-88.698</t>
  </si>
  <si>
    <t>44.011</t>
  </si>
  <si>
    <t>-77.819</t>
  </si>
  <si>
    <t>232.228</t>
  </si>
  <si>
    <t>-85.807</t>
  </si>
  <si>
    <t>341.915</t>
  </si>
  <si>
    <t>-161.114</t>
  </si>
  <si>
    <t>137.295</t>
  </si>
  <si>
    <t>190.874</t>
  </si>
  <si>
    <t>-77.168</t>
  </si>
  <si>
    <t>184.610</t>
  </si>
  <si>
    <t>313.847</t>
  </si>
  <si>
    <t>-167.391</t>
  </si>
  <si>
    <t>-79.970</t>
  </si>
  <si>
    <t>149.282</t>
  </si>
  <si>
    <t>-81.795</t>
  </si>
  <si>
    <t>217.223</t>
  </si>
  <si>
    <t>-82.367</t>
  </si>
  <si>
    <t>195.735</t>
  </si>
  <si>
    <t>203.578</t>
  </si>
  <si>
    <t>-168.071</t>
  </si>
  <si>
    <t>72.567</t>
  </si>
  <si>
    <t>-85.276</t>
  </si>
  <si>
    <t>242.825</t>
  </si>
  <si>
    <t>-85.855</t>
  </si>
  <si>
    <t>69.181</t>
  </si>
  <si>
    <t>-72.525</t>
  </si>
  <si>
    <t>113.225</t>
  </si>
  <si>
    <t>-88.205</t>
  </si>
  <si>
    <t>351.172</t>
  </si>
  <si>
    <t>105.171</t>
  </si>
  <si>
    <t>-87.898</t>
  </si>
  <si>
    <t>218.147</t>
  </si>
  <si>
    <t>136.719</t>
  </si>
  <si>
    <t>-80.702</t>
  </si>
  <si>
    <t>229.009</t>
  </si>
  <si>
    <t>-88.452</t>
  </si>
  <si>
    <t>18.507</t>
  </si>
  <si>
    <t>89.121</t>
  </si>
  <si>
    <t>19.812</t>
  </si>
  <si>
    <t>-84.721</t>
  </si>
  <si>
    <t>184.784</t>
  </si>
  <si>
    <t>-76.817</t>
  </si>
  <si>
    <t>114.004</t>
  </si>
  <si>
    <t>-84.656</t>
  </si>
  <si>
    <t>311.353</t>
  </si>
  <si>
    <t>143.178</t>
  </si>
  <si>
    <t>-79.864</t>
  </si>
  <si>
    <t>181.838</t>
  </si>
  <si>
    <t>-72.154</t>
  </si>
  <si>
    <t>215.362</t>
  </si>
  <si>
    <t>-86.791</t>
  </si>
  <si>
    <t>321.504</t>
  </si>
  <si>
    <t>199.700</t>
  </si>
  <si>
    <t>236.485</t>
  </si>
  <si>
    <t>282.179</t>
  </si>
  <si>
    <t>-166.329</t>
  </si>
  <si>
    <t>-73.327</t>
  </si>
  <si>
    <t>205.645</t>
  </si>
  <si>
    <t>-81.840</t>
  </si>
  <si>
    <t>274.782</t>
  </si>
  <si>
    <t>-80.117</t>
  </si>
  <si>
    <t>291.323</t>
  </si>
  <si>
    <t>158.070</t>
  </si>
  <si>
    <t>232.594</t>
  </si>
  <si>
    <t>118.377</t>
  </si>
  <si>
    <t>-78.902</t>
  </si>
  <si>
    <t>264.955</t>
  </si>
  <si>
    <t>-85.883</t>
  </si>
  <si>
    <t>372.726</t>
  </si>
  <si>
    <t>-78.089</t>
  </si>
  <si>
    <t>392.450</t>
  </si>
  <si>
    <t>128.655</t>
  </si>
  <si>
    <t>-75.227</t>
  </si>
  <si>
    <t>396.093</t>
  </si>
  <si>
    <t>392.319</t>
  </si>
  <si>
    <t>262.427</t>
  </si>
  <si>
    <t>-79.666</t>
  </si>
  <si>
    <t>356.787</t>
  </si>
  <si>
    <t>-80.185</t>
  </si>
  <si>
    <t>240.520</t>
  </si>
  <si>
    <t>-81.579</t>
  </si>
  <si>
    <t>361.902</t>
  </si>
  <si>
    <t>130.507</t>
  </si>
  <si>
    <t>-77.225</t>
  </si>
  <si>
    <t>176.366</t>
  </si>
  <si>
    <t>-82.176</t>
  </si>
  <si>
    <t>132.231</t>
  </si>
  <si>
    <t>-81.653</t>
  </si>
  <si>
    <t>261.773</t>
  </si>
  <si>
    <t>-79.489</t>
  </si>
  <si>
    <t>323.427</t>
  </si>
  <si>
    <t>-168.079</t>
  </si>
  <si>
    <t>-81.995</t>
  </si>
  <si>
    <t>129.259</t>
  </si>
  <si>
    <t>-74.120</t>
  </si>
  <si>
    <t>120.603</t>
  </si>
  <si>
    <t>255.738</t>
  </si>
  <si>
    <t>-83.749</t>
  </si>
  <si>
    <t>284.693</t>
  </si>
  <si>
    <t>70.456</t>
  </si>
  <si>
    <t>315.785</t>
  </si>
  <si>
    <t>-83.139</t>
  </si>
  <si>
    <t>376.697</t>
  </si>
  <si>
    <t>319.625</t>
  </si>
  <si>
    <t>-83.756</t>
  </si>
  <si>
    <t>395.345</t>
  </si>
  <si>
    <t>-80.087</t>
  </si>
  <si>
    <t>-77.059</t>
  </si>
  <si>
    <t>241.124</t>
  </si>
  <si>
    <t>-84.404</t>
  </si>
  <si>
    <t>348.662</t>
  </si>
  <si>
    <t>-89.193</t>
  </si>
  <si>
    <t>71.007</t>
  </si>
  <si>
    <t>230.417</t>
  </si>
  <si>
    <t>197.773</t>
  </si>
  <si>
    <t>-79.312</t>
  </si>
  <si>
    <t>361.267</t>
  </si>
  <si>
    <t>197.881</t>
  </si>
  <si>
    <t>-76.073</t>
  </si>
  <si>
    <t>382.237</t>
  </si>
  <si>
    <t>-77.112</t>
  </si>
  <si>
    <t>121.050</t>
  </si>
  <si>
    <t>-84.325</t>
  </si>
  <si>
    <t>161.793</t>
  </si>
  <si>
    <t>-79.570</t>
  </si>
  <si>
    <t>204.377</t>
  </si>
  <si>
    <t>360.472</t>
  </si>
  <si>
    <t>-173.443</t>
  </si>
  <si>
    <t>87.573</t>
  </si>
  <si>
    <t>-76.858</t>
  </si>
  <si>
    <t>233.105</t>
  </si>
  <si>
    <t>-169.641</t>
  </si>
  <si>
    <t>-83.713</t>
  </si>
  <si>
    <t>-81.639</t>
  </si>
  <si>
    <t>350.728</t>
  </si>
  <si>
    <t>-76.274</t>
  </si>
  <si>
    <t>358.230</t>
  </si>
  <si>
    <t>-83.975</t>
  </si>
  <si>
    <t>381.105</t>
  </si>
  <si>
    <t>-80.563</t>
  </si>
  <si>
    <t>378.118</t>
  </si>
  <si>
    <t>-80.764</t>
  </si>
  <si>
    <t>249.231</t>
  </si>
  <si>
    <t>-82.114</t>
  </si>
  <si>
    <t>364.446</t>
  </si>
  <si>
    <t>249.393</t>
  </si>
  <si>
    <t>116.559</t>
  </si>
  <si>
    <t>-76.118</t>
  </si>
  <si>
    <t>270.913</t>
  </si>
  <si>
    <t>-82.137</t>
  </si>
  <si>
    <t>394.711</t>
  </si>
  <si>
    <t>-80.026</t>
  </si>
  <si>
    <t>386.846</t>
  </si>
  <si>
    <t>-73.669</t>
  </si>
  <si>
    <t>-80.489</t>
  </si>
  <si>
    <t>387.324</t>
  </si>
  <si>
    <t>-83.126</t>
  </si>
  <si>
    <t>367.642</t>
  </si>
  <si>
    <t>162.788</t>
  </si>
  <si>
    <t>-78.968</t>
  </si>
  <si>
    <t>161.994</t>
  </si>
  <si>
    <t>182.321</t>
  </si>
  <si>
    <t>-78.330</t>
  </si>
  <si>
    <t>405.380</t>
  </si>
  <si>
    <t>-84.253</t>
  </si>
  <si>
    <t>309.556</t>
  </si>
  <si>
    <t>-76.994</t>
  </si>
  <si>
    <t>377.689</t>
  </si>
  <si>
    <t>371.646</t>
  </si>
  <si>
    <t>-78.554</t>
  </si>
  <si>
    <t>246.911</t>
  </si>
  <si>
    <t>-86.198</t>
  </si>
  <si>
    <t>316.697</t>
  </si>
  <si>
    <t>-75.545</t>
  </si>
  <si>
    <t>398.944</t>
  </si>
  <si>
    <t>-78.172</t>
  </si>
  <si>
    <t>390.287</t>
  </si>
  <si>
    <t>-72.788</t>
  </si>
  <si>
    <t>385.253</t>
  </si>
  <si>
    <t>-75.130</t>
  </si>
  <si>
    <t>300.048</t>
  </si>
  <si>
    <t>293.449</t>
  </si>
  <si>
    <t>10.500</t>
  </si>
  <si>
    <t>77.190</t>
  </si>
  <si>
    <t>-81.900</t>
  </si>
  <si>
    <t>273.226</t>
  </si>
  <si>
    <t>39.500</t>
  </si>
  <si>
    <t>375.899</t>
  </si>
  <si>
    <t>374.066</t>
  </si>
  <si>
    <t>397.683</t>
  </si>
  <si>
    <t>-81.975</t>
  </si>
  <si>
    <t>386.788</t>
  </si>
  <si>
    <t>388.330</t>
  </si>
  <si>
    <t>-81.277</t>
  </si>
  <si>
    <t>382.424</t>
  </si>
  <si>
    <t>-79.120</t>
  </si>
  <si>
    <t>392.047</t>
  </si>
  <si>
    <t>-81.955</t>
  </si>
  <si>
    <t>378.727</t>
  </si>
  <si>
    <t>-78.719</t>
  </si>
  <si>
    <t>383.407</t>
  </si>
  <si>
    <t>398.848</t>
  </si>
  <si>
    <t>-167.775</t>
  </si>
  <si>
    <t>61.392</t>
  </si>
  <si>
    <t>-82.986</t>
  </si>
  <si>
    <t>384.881</t>
  </si>
  <si>
    <t>390.041</t>
  </si>
  <si>
    <t>-81.923</t>
  </si>
  <si>
    <t>306.036</t>
  </si>
  <si>
    <t>8.973</t>
  </si>
  <si>
    <t>-81.341</t>
  </si>
  <si>
    <t>398.542</t>
  </si>
  <si>
    <t>-84.511</t>
  </si>
  <si>
    <t>386.774</t>
  </si>
  <si>
    <t>-165.700</t>
  </si>
  <si>
    <t>-83.890</t>
  </si>
  <si>
    <t>385.188</t>
  </si>
  <si>
    <t>-80.801</t>
  </si>
  <si>
    <t>394.069</t>
  </si>
  <si>
    <t>374.856</t>
  </si>
  <si>
    <t>-80.927</t>
  </si>
  <si>
    <t>386.840</t>
  </si>
  <si>
    <t>-86.155</t>
  </si>
  <si>
    <t>372.839</t>
  </si>
  <si>
    <t>-81.825</t>
  </si>
  <si>
    <t>358.645</t>
  </si>
  <si>
    <t>-78.393</t>
  </si>
  <si>
    <t>188.862</t>
  </si>
  <si>
    <t>-85.746</t>
  </si>
  <si>
    <t>242.668</t>
  </si>
  <si>
    <t>-84.378</t>
  </si>
  <si>
    <t>387.866</t>
  </si>
  <si>
    <t>-84.777</t>
  </si>
  <si>
    <t>362.505</t>
  </si>
  <si>
    <t>-165.677</t>
  </si>
  <si>
    <t>-83.874</t>
  </si>
  <si>
    <t>384.194</t>
  </si>
  <si>
    <t>375.353</t>
  </si>
  <si>
    <t>-81.232</t>
  </si>
  <si>
    <t>393.600</t>
  </si>
  <si>
    <t>361.732</t>
  </si>
  <si>
    <t>-79.087</t>
  </si>
  <si>
    <t>396.164</t>
  </si>
  <si>
    <t>-80.487</t>
  </si>
  <si>
    <t>375.159</t>
  </si>
  <si>
    <t>330.504</t>
  </si>
  <si>
    <t>378.963</t>
  </si>
  <si>
    <t>390.497</t>
  </si>
  <si>
    <t>-79.956</t>
  </si>
  <si>
    <t>372.712</t>
  </si>
  <si>
    <t>359.221</t>
  </si>
  <si>
    <t>365.978</t>
  </si>
  <si>
    <t>404.183</t>
  </si>
  <si>
    <t>383.214</t>
  </si>
  <si>
    <t>-83.328</t>
  </si>
  <si>
    <t>266.807</t>
  </si>
  <si>
    <t>-163.740</t>
  </si>
  <si>
    <t>327.567</t>
  </si>
  <si>
    <t>381.997</t>
  </si>
  <si>
    <t>-83.075</t>
  </si>
  <si>
    <t>248.815</t>
  </si>
  <si>
    <t>-82.731</t>
  </si>
  <si>
    <t>395.176</t>
  </si>
  <si>
    <t>246.447</t>
  </si>
  <si>
    <t>-83.878</t>
  </si>
  <si>
    <t>318.818</t>
  </si>
  <si>
    <t>375.055</t>
  </si>
  <si>
    <t>-84.847</t>
  </si>
  <si>
    <t>378.530</t>
  </si>
  <si>
    <t>379.918</t>
  </si>
  <si>
    <t>361.021</t>
  </si>
  <si>
    <t>-83.569</t>
  </si>
  <si>
    <t>348.191</t>
  </si>
  <si>
    <t>-79.181</t>
  </si>
  <si>
    <t>388.913</t>
  </si>
  <si>
    <t>-82.039</t>
  </si>
  <si>
    <t>382.688</t>
  </si>
  <si>
    <t>-79.229</t>
  </si>
  <si>
    <t>395.976</t>
  </si>
  <si>
    <t>383.960</t>
  </si>
  <si>
    <t>-83.019</t>
  </si>
  <si>
    <t>-82.739</t>
  </si>
  <si>
    <t>261.094</t>
  </si>
  <si>
    <t>383.020</t>
  </si>
  <si>
    <t>-84.947</t>
  </si>
  <si>
    <t>-84.343</t>
  </si>
  <si>
    <t>213.038</t>
  </si>
  <si>
    <t>-83.771</t>
  </si>
  <si>
    <t>170.507</t>
  </si>
  <si>
    <t>386.505</t>
  </si>
  <si>
    <t>385.975</t>
  </si>
  <si>
    <t>34.558</t>
  </si>
  <si>
    <t>-83.017</t>
  </si>
  <si>
    <t>349.593</t>
  </si>
  <si>
    <t>-80.232</t>
  </si>
  <si>
    <t>400.810</t>
  </si>
  <si>
    <t>-80.055</t>
  </si>
  <si>
    <t>370.568</t>
  </si>
  <si>
    <t>-83.323</t>
  </si>
  <si>
    <t>103.200</t>
  </si>
  <si>
    <t>-77.812</t>
  </si>
  <si>
    <t>300.779</t>
  </si>
  <si>
    <t>-177.917</t>
  </si>
  <si>
    <t>27.518</t>
  </si>
  <si>
    <t>118.423</t>
  </si>
  <si>
    <t>-78.891</t>
  </si>
  <si>
    <t>280.252</t>
  </si>
  <si>
    <t>-82.060</t>
  </si>
  <si>
    <t>383.678</t>
  </si>
  <si>
    <t>-79.604</t>
  </si>
  <si>
    <t>393.459</t>
  </si>
  <si>
    <t>-84.019</t>
  </si>
  <si>
    <t>52.787</t>
  </si>
  <si>
    <t>-78.202</t>
  </si>
  <si>
    <t>310.561</t>
  </si>
  <si>
    <t>-86.707</t>
  </si>
  <si>
    <t>365.604</t>
  </si>
  <si>
    <t>23.691</t>
  </si>
  <si>
    <t>-85.077</t>
  </si>
  <si>
    <t>133.994</t>
  </si>
  <si>
    <t>-85.087</t>
  </si>
  <si>
    <t>239.379</t>
  </si>
  <si>
    <t>33.871</t>
  </si>
  <si>
    <t>-83.449</t>
  </si>
  <si>
    <t>390.047</t>
  </si>
  <si>
    <t>31.484</t>
  </si>
  <si>
    <t>343.447</t>
  </si>
  <si>
    <t>-80.325</t>
  </si>
  <si>
    <t>398.670</t>
  </si>
  <si>
    <t>-79.628</t>
  </si>
  <si>
    <t>383.262</t>
  </si>
  <si>
    <t>385.331</t>
  </si>
  <si>
    <t>66.287</t>
  </si>
  <si>
    <t>-83.239</t>
  </si>
  <si>
    <t>390.717</t>
  </si>
  <si>
    <t>-79.130</t>
  </si>
  <si>
    <t>408.326</t>
  </si>
  <si>
    <t>-81.182</t>
  </si>
  <si>
    <t>365.318</t>
  </si>
  <si>
    <t>401.261</t>
  </si>
  <si>
    <t>-78.059</t>
  </si>
  <si>
    <t>391.472</t>
  </si>
  <si>
    <t>-75.998</t>
  </si>
  <si>
    <t>400.911</t>
  </si>
  <si>
    <t>…</t>
  </si>
  <si>
    <t xml:space="preserve">Mean </t>
  </si>
  <si>
    <t xml:space="preserve">A and B columns correspond to raw data. </t>
  </si>
  <si>
    <t xml:space="preserve">independently of intermediate events (pause, catastrophe, rescue). </t>
  </si>
  <si>
    <t>angle &gt; -90° correspond to growth event</t>
  </si>
  <si>
    <t>-90° &gt; angle &gt; -180° correspond to depolymerization events</t>
  </si>
  <si>
    <t xml:space="preserve">Number of catastrophe and rescue were manually counted within each microtubule lifetime </t>
  </si>
  <si>
    <t xml:space="preserve">Microtubule lifetime refers here to period from the time at which microtubule first emanates from the seed to the time it disapears </t>
  </si>
  <si>
    <t>Events are then sorted from columns D to I</t>
  </si>
  <si>
    <t>Data were extracted from kymographs generated by tracking individual microtubules nucleated from GMPCPP seeds.</t>
  </si>
  <si>
    <t>We reported here, catastrophe and rescue frequencies and the time spent in pause for each microtubule within its total lifetime.</t>
  </si>
  <si>
    <t>Duration of events were extracted from slopes on kymographs.</t>
  </si>
  <si>
    <t>Catastrophe frequency corresponds to the number of events divided by growth duration (G duration) within individual microtubule lifetime.</t>
  </si>
  <si>
    <t xml:space="preserve">% of time spent in pause corresponds to the time in pause for each microtubule lifetime.  </t>
  </si>
  <si>
    <t>Rescue frequency corresponds to the number of events divided by shrinkage duration (S duration) within individual microtubule lifetime.</t>
  </si>
  <si>
    <t>For Growth rate please report to Figure 6 - Source Data 1 - Panel C source data</t>
  </si>
  <si>
    <t>*note that here in this data, growth duration can include time in pause as microtubule can pause during growth excursions,</t>
  </si>
  <si>
    <t xml:space="preserve">the growth rate calculated here does not represent individual growth events plotted in the Figure 6C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</si>
</sst>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rgb="FF000000"/>
      <name val="Calibri"/>
      <family val="2"/>
      <charset val="1"/>
    </font>
    <font>
      <sz val="12"/>
      <color rgb="FF80808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808080"/>
      <name val="Calibri"/>
      <family val="2"/>
      <charset val="1"/>
    </font>
    <font>
      <b/>
      <sz val="12"/>
      <color rgb="FF4472C4"/>
      <name val="Calibri"/>
      <family val="2"/>
      <charset val="1"/>
    </font>
    <font>
      <b/>
      <sz val="12"/>
      <color rgb="FFC55A11"/>
      <name val="Calibri"/>
      <family val="2"/>
      <charset val="1"/>
    </font>
    <font>
      <b/>
      <sz val="12"/>
      <color rgb="FFC65911"/>
      <name val="Calibri"/>
      <family val="2"/>
      <charset val="1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rgb="FF7030A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2" borderId="0" xfId="0" applyFont="1" applyFill="1"/>
    <xf numFmtId="0" fontId="0" fillId="3" borderId="0" xfId="0" applyFill="1"/>
    <xf numFmtId="0" fontId="2" fillId="3" borderId="0" xfId="0" applyFont="1" applyFill="1"/>
    <xf numFmtId="0" fontId="8" fillId="4" borderId="0" xfId="0" applyFont="1" applyFill="1"/>
    <xf numFmtId="0" fontId="7" fillId="4" borderId="0" xfId="0" applyFont="1" applyFill="1"/>
    <xf numFmtId="0" fontId="9" fillId="0" borderId="3" xfId="0" applyFont="1" applyBorder="1"/>
    <xf numFmtId="0" fontId="9" fillId="0" borderId="4" xfId="0" applyFont="1" applyBorder="1"/>
    <xf numFmtId="0" fontId="9" fillId="0" borderId="0" xfId="0" applyFont="1"/>
    <xf numFmtId="0" fontId="9" fillId="0" borderId="5" xfId="0" applyFont="1" applyBorder="1"/>
    <xf numFmtId="0" fontId="9" fillId="0" borderId="4" xfId="0" quotePrefix="1" applyFont="1" applyBorder="1"/>
    <xf numFmtId="0" fontId="9" fillId="0" borderId="8" xfId="0" applyFont="1" applyBorder="1"/>
    <xf numFmtId="0" fontId="10" fillId="0" borderId="4" xfId="0" applyFont="1" applyBorder="1"/>
    <xf numFmtId="0" fontId="10" fillId="0" borderId="0" xfId="0" applyFont="1"/>
    <xf numFmtId="0" fontId="10" fillId="0" borderId="6" xfId="0" applyFont="1" applyBorder="1"/>
    <xf numFmtId="0" fontId="10" fillId="0" borderId="7" xfId="0" applyFont="1" applyBorder="1"/>
    <xf numFmtId="0" fontId="8" fillId="0" borderId="1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C65911"/>
      <rgbColor rgb="FF666699"/>
      <rgbColor rgb="FF969696"/>
      <rgbColor rgb="FF003366"/>
      <rgbColor rgb="FF339966"/>
      <rgbColor rgb="FF003300"/>
      <rgbColor rgb="FF333300"/>
      <rgbColor rgb="FFC55A11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Thème Office 2013 –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8376-DE7B-6A42-948F-9AF37AF5BA05}">
  <dimension ref="A1:AJ29"/>
  <sheetViews>
    <sheetView tabSelected="1" workbookViewId="0">
      <selection activeCell="E11" sqref="E11"/>
    </sheetView>
  </sheetViews>
  <sheetFormatPr baseColWidth="10" defaultRowHeight="16" x14ac:dyDescent="0.2"/>
  <sheetData>
    <row r="1" spans="1:36" x14ac:dyDescent="0.2">
      <c r="A1" s="1"/>
      <c r="B1" s="1"/>
      <c r="L1" s="7">
        <f>PI()</f>
        <v>3.1415926535897931</v>
      </c>
      <c r="M1" s="7" t="s">
        <v>0</v>
      </c>
      <c r="N1" s="7" t="s">
        <v>1</v>
      </c>
      <c r="O1" s="7" t="s">
        <v>2</v>
      </c>
      <c r="P1" s="7" t="s">
        <v>0</v>
      </c>
      <c r="Q1" s="7" t="s">
        <v>1</v>
      </c>
      <c r="R1" s="7" t="s">
        <v>0</v>
      </c>
      <c r="S1" s="7" t="s">
        <v>0</v>
      </c>
      <c r="T1" s="10" t="s">
        <v>3</v>
      </c>
      <c r="U1" s="10" t="s">
        <v>3</v>
      </c>
      <c r="V1" s="10" t="s">
        <v>4</v>
      </c>
      <c r="W1" s="7"/>
      <c r="X1" s="7"/>
      <c r="Y1" s="7" t="s">
        <v>5</v>
      </c>
      <c r="Z1" s="7"/>
      <c r="AA1" s="7"/>
      <c r="AB1" s="7" t="s">
        <v>6</v>
      </c>
      <c r="AC1" s="7"/>
      <c r="AD1" s="7"/>
      <c r="AE1" s="7" t="s">
        <v>7</v>
      </c>
      <c r="AF1" s="7"/>
      <c r="AG1" s="7"/>
      <c r="AH1" s="7" t="s">
        <v>8</v>
      </c>
      <c r="AI1" s="7"/>
      <c r="AJ1" s="7"/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s="7" t="s">
        <v>19</v>
      </c>
      <c r="M2" s="7" t="s">
        <v>20</v>
      </c>
      <c r="N2" s="7" t="s">
        <v>21</v>
      </c>
      <c r="O2" s="7" t="s">
        <v>22</v>
      </c>
      <c r="P2" s="7" t="s">
        <v>23</v>
      </c>
      <c r="Q2" s="7" t="s">
        <v>24</v>
      </c>
      <c r="R2" s="7" t="s">
        <v>25</v>
      </c>
      <c r="S2" s="7" t="s">
        <v>26</v>
      </c>
      <c r="T2" s="10" t="s">
        <v>27</v>
      </c>
      <c r="U2" s="10" t="s">
        <v>28</v>
      </c>
      <c r="V2" s="10" t="s">
        <v>29</v>
      </c>
      <c r="W2" s="7"/>
      <c r="X2" s="7"/>
      <c r="Y2" s="7" t="s">
        <v>30</v>
      </c>
      <c r="Z2" s="7" t="s">
        <v>31</v>
      </c>
      <c r="AA2" s="7" t="s">
        <v>32</v>
      </c>
      <c r="AB2" s="7" t="s">
        <v>33</v>
      </c>
      <c r="AC2" s="7" t="s">
        <v>31</v>
      </c>
      <c r="AD2" s="7" t="s">
        <v>34</v>
      </c>
      <c r="AE2" s="7" t="s">
        <v>30</v>
      </c>
      <c r="AF2" s="7" t="s">
        <v>31</v>
      </c>
      <c r="AG2" s="7" t="s">
        <v>32</v>
      </c>
      <c r="AH2" s="7" t="s">
        <v>30</v>
      </c>
      <c r="AI2" s="7" t="s">
        <v>31</v>
      </c>
      <c r="AJ2" s="7" t="s">
        <v>32</v>
      </c>
    </row>
    <row r="3" spans="1:36" x14ac:dyDescent="0.2">
      <c r="A3" s="1" t="s">
        <v>35</v>
      </c>
      <c r="B3" s="1" t="s">
        <v>36</v>
      </c>
      <c r="D3">
        <v>-77.254999999999995</v>
      </c>
      <c r="E3">
        <v>-170.21799999999999</v>
      </c>
      <c r="F3">
        <v>0</v>
      </c>
      <c r="G3">
        <v>258.36599999999999</v>
      </c>
      <c r="H3">
        <v>58.856000000000002</v>
      </c>
      <c r="I3">
        <v>0</v>
      </c>
      <c r="J3">
        <v>1</v>
      </c>
      <c r="K3">
        <v>0</v>
      </c>
      <c r="L3" s="7">
        <f>1/TAN(-D3*$L$1/180)*0.108*0.333333</f>
        <v>8.1426578136394433E-3</v>
      </c>
      <c r="M3" s="7">
        <f>SIN(-D3*$L$1/180)*G3*3</f>
        <v>756.00080705079267</v>
      </c>
      <c r="N3" s="7">
        <f>COS(-D3*$L$1/180)*G3*0.108</f>
        <v>6.1558620345118955</v>
      </c>
      <c r="O3" s="7">
        <f>IFERROR(1/TAN(E3*$L$1/180)*0.108*0.333333,"")</f>
        <v>0.20880865058470088</v>
      </c>
      <c r="P3" s="7">
        <f>SIN(-E3*$L$1/180)*H3*3</f>
        <v>29.998888324173691</v>
      </c>
      <c r="Q3" s="7">
        <f>-COS(E3*$L$1/180)*H3*0.108</f>
        <v>6.2640336540454999</v>
      </c>
      <c r="R3" s="7">
        <f>ABS(SIN(-F3*$L$1/180)*I3*3)</f>
        <v>0</v>
      </c>
      <c r="S3" s="7">
        <f>M3+P3</f>
        <v>785.99969537496634</v>
      </c>
      <c r="T3" s="10">
        <f>60*(J3/M3)</f>
        <v>7.9364994640764769E-2</v>
      </c>
      <c r="U3" s="10">
        <f>IFERROR(60*(K3/P3),"")</f>
        <v>0</v>
      </c>
      <c r="V3" s="10">
        <f>100*(R3/(S3))</f>
        <v>0</v>
      </c>
      <c r="W3" s="7"/>
      <c r="X3" s="7" t="s">
        <v>37</v>
      </c>
      <c r="Y3" s="7">
        <f>AVERAGE(L3:L2000)</f>
        <v>8.1426578136394433E-3</v>
      </c>
      <c r="Z3" s="7" t="e">
        <f>STDEVA(L3:L2000)</f>
        <v>#DIV/0!</v>
      </c>
      <c r="AA3" s="7">
        <f>COUNTA(L3:L2000)</f>
        <v>1</v>
      </c>
      <c r="AB3" s="7">
        <f>AVERAGE(O3:O2000)</f>
        <v>0.20880865058470088</v>
      </c>
      <c r="AC3" s="7" t="e">
        <f>STDEVA(O3:O2001)</f>
        <v>#DIV/0!</v>
      </c>
      <c r="AD3" s="7">
        <f>COUNTA(O3:O2001)</f>
        <v>1</v>
      </c>
      <c r="AE3" s="7">
        <f>1/Y8</f>
        <v>1.3227499106794128E-3</v>
      </c>
      <c r="AF3" s="7" t="e">
        <f>Z8/Y8^2</f>
        <v>#DIV/0!</v>
      </c>
      <c r="AG3" s="7">
        <f>COUNTA(M3:M2001)</f>
        <v>1</v>
      </c>
      <c r="AH3" s="7">
        <f>1/AB8</f>
        <v>3.3334568574468822E-2</v>
      </c>
      <c r="AI3" s="7" t="e">
        <f>AC8/AB8^2</f>
        <v>#DIV/0!</v>
      </c>
      <c r="AJ3" s="7">
        <f>COUNTA(P3:P2001)</f>
        <v>1</v>
      </c>
    </row>
    <row r="4" spans="1:36" x14ac:dyDescent="0.2">
      <c r="A4" s="1" t="s">
        <v>38</v>
      </c>
      <c r="B4" s="1" t="s">
        <v>39</v>
      </c>
      <c r="L4" s="7"/>
      <c r="M4" s="7"/>
      <c r="N4" s="7"/>
      <c r="O4" s="7"/>
      <c r="P4" s="7"/>
      <c r="Q4" s="7"/>
      <c r="R4" s="7"/>
      <c r="S4" s="7"/>
      <c r="T4" s="11"/>
      <c r="U4" s="11"/>
      <c r="V4" s="11"/>
      <c r="W4" s="7"/>
      <c r="X4" s="7" t="s">
        <v>40</v>
      </c>
      <c r="Y4" s="7">
        <f>Y3*60</f>
        <v>0.48855946881836659</v>
      </c>
      <c r="Z4" s="7" t="e">
        <f>Z3*60</f>
        <v>#DIV/0!</v>
      </c>
      <c r="AA4" s="7">
        <f>AA3</f>
        <v>1</v>
      </c>
      <c r="AB4" s="7">
        <f>AB3*60</f>
        <v>12.528519035082052</v>
      </c>
      <c r="AC4" s="7" t="e">
        <f>AC3*60</f>
        <v>#DIV/0!</v>
      </c>
      <c r="AD4" s="7">
        <f>AD3</f>
        <v>1</v>
      </c>
      <c r="AE4" s="7">
        <f>AE3*60</f>
        <v>7.9364994640764769E-2</v>
      </c>
      <c r="AF4" s="7" t="e">
        <f>AF3*60</f>
        <v>#DIV/0!</v>
      </c>
      <c r="AG4" s="7">
        <f>AG3</f>
        <v>1</v>
      </c>
      <c r="AH4" s="7">
        <f>AH3*60</f>
        <v>2.0000741144681293</v>
      </c>
      <c r="AI4" s="7" t="e">
        <f>AI3*60</f>
        <v>#DIV/0!</v>
      </c>
      <c r="AJ4" s="7">
        <f>AJ3</f>
        <v>1</v>
      </c>
    </row>
    <row r="5" spans="1:36" x14ac:dyDescent="0.2">
      <c r="A5" s="1" t="s">
        <v>41</v>
      </c>
      <c r="B5" s="1" t="s">
        <v>41</v>
      </c>
      <c r="L5" s="7"/>
      <c r="M5" s="7"/>
      <c r="N5" s="7"/>
      <c r="O5" s="7"/>
      <c r="P5" s="7"/>
      <c r="Q5" s="7"/>
      <c r="R5" s="7"/>
      <c r="S5" s="7"/>
      <c r="T5" s="11"/>
      <c r="U5" s="11"/>
      <c r="V5" s="11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x14ac:dyDescent="0.2">
      <c r="A6" s="1" t="s">
        <v>9550</v>
      </c>
      <c r="B6" s="1" t="s">
        <v>9550</v>
      </c>
      <c r="L6" s="7"/>
      <c r="M6" s="7"/>
      <c r="N6" s="7"/>
      <c r="O6" s="7"/>
      <c r="P6" s="7"/>
      <c r="Q6" s="7"/>
      <c r="R6" s="7"/>
      <c r="S6" s="7"/>
      <c r="T6" s="11"/>
      <c r="U6" s="11"/>
      <c r="V6" s="11"/>
      <c r="W6" s="7"/>
      <c r="X6" s="7"/>
      <c r="Y6" s="7" t="s">
        <v>44</v>
      </c>
      <c r="Z6" s="7"/>
      <c r="AA6" s="7"/>
      <c r="AB6" s="7" t="s">
        <v>45</v>
      </c>
      <c r="AC6" s="7"/>
      <c r="AD6" s="7"/>
      <c r="AE6" s="7"/>
      <c r="AF6" s="7"/>
      <c r="AG6" s="7"/>
      <c r="AH6" s="7"/>
      <c r="AI6" s="7"/>
      <c r="AJ6" s="7"/>
    </row>
    <row r="7" spans="1:36" x14ac:dyDescent="0.2">
      <c r="L7" s="7"/>
      <c r="M7" s="7"/>
      <c r="N7" s="7"/>
      <c r="O7" s="7"/>
      <c r="P7" s="7"/>
      <c r="Q7" s="7"/>
      <c r="R7" s="7"/>
      <c r="S7" s="7"/>
      <c r="T7" s="11"/>
      <c r="U7" s="11"/>
      <c r="V7" s="11"/>
      <c r="W7" s="7"/>
      <c r="X7" s="7"/>
      <c r="Y7" s="7" t="s">
        <v>30</v>
      </c>
      <c r="Z7" s="7" t="s">
        <v>31</v>
      </c>
      <c r="AA7" s="7" t="s">
        <v>32</v>
      </c>
      <c r="AB7" s="7" t="s">
        <v>33</v>
      </c>
      <c r="AC7" s="7" t="s">
        <v>31</v>
      </c>
      <c r="AD7" s="7" t="s">
        <v>34</v>
      </c>
      <c r="AE7" s="7"/>
      <c r="AF7" s="7" t="s">
        <v>48</v>
      </c>
      <c r="AG7" s="7" t="s">
        <v>49</v>
      </c>
      <c r="AH7" s="7" t="s">
        <v>50</v>
      </c>
      <c r="AI7" s="7"/>
      <c r="AJ7" s="7"/>
    </row>
    <row r="8" spans="1:36" x14ac:dyDescent="0.2">
      <c r="A8" s="22" t="s">
        <v>9560</v>
      </c>
      <c r="B8" s="23"/>
      <c r="C8" s="23"/>
      <c r="D8" s="23"/>
      <c r="E8" s="23"/>
      <c r="F8" s="23"/>
      <c r="G8" s="23"/>
      <c r="H8" s="23"/>
      <c r="I8" s="23"/>
      <c r="J8" s="23"/>
      <c r="K8" s="12"/>
      <c r="L8" s="7"/>
      <c r="M8" s="7"/>
      <c r="N8" s="7"/>
      <c r="O8" s="7"/>
      <c r="P8" s="7"/>
      <c r="Q8" s="7"/>
      <c r="R8" s="7"/>
      <c r="S8" s="7"/>
      <c r="T8" s="11"/>
      <c r="U8" s="11"/>
      <c r="V8" s="11"/>
      <c r="W8" s="7"/>
      <c r="X8" s="7" t="s">
        <v>51</v>
      </c>
      <c r="Y8" s="7">
        <f>AVERAGE(M3:M2000)</f>
        <v>756.00080705079267</v>
      </c>
      <c r="Z8" s="7" t="e">
        <f>STDEVA(M3:M2000)</f>
        <v>#DIV/0!</v>
      </c>
      <c r="AA8" s="7">
        <f>COUNTA(M3:M2001)</f>
        <v>1</v>
      </c>
      <c r="AB8" s="7">
        <f>AVERAGE(P3:P2000)</f>
        <v>29.998888324173691</v>
      </c>
      <c r="AC8" s="7" t="e">
        <f>STDEVA(P3:P2000)</f>
        <v>#DIV/0!</v>
      </c>
      <c r="AD8" s="7">
        <f>COUNTA(P3:P2001)</f>
        <v>1</v>
      </c>
      <c r="AE8" s="7" t="s">
        <v>51</v>
      </c>
      <c r="AF8" s="7">
        <f>AG8+AH8</f>
        <v>785.99969537496634</v>
      </c>
      <c r="AG8" s="7">
        <f>SUM(M3:M2000)</f>
        <v>756.00080705079267</v>
      </c>
      <c r="AH8" s="7">
        <f>SUM(P3:P2000)</f>
        <v>29.998888324173691</v>
      </c>
      <c r="AI8" s="7"/>
      <c r="AJ8" s="7"/>
    </row>
    <row r="9" spans="1:36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15"/>
      <c r="L9" s="7"/>
      <c r="M9" s="7"/>
      <c r="N9" s="7"/>
      <c r="O9" s="7"/>
      <c r="P9" s="7"/>
      <c r="Q9" s="7"/>
      <c r="R9" s="7"/>
      <c r="S9" s="7"/>
      <c r="T9" s="11"/>
      <c r="U9" s="11"/>
      <c r="V9" s="11"/>
      <c r="W9" s="7"/>
      <c r="X9" s="7" t="s">
        <v>54</v>
      </c>
      <c r="Y9" s="7">
        <f>Y8/60</f>
        <v>12.600013450846545</v>
      </c>
      <c r="Z9" s="7" t="e">
        <f>Z8/60</f>
        <v>#DIV/0!</v>
      </c>
      <c r="AA9" s="7">
        <f>AA8</f>
        <v>1</v>
      </c>
      <c r="AB9" s="7">
        <f>AB8/60</f>
        <v>0.49998147206956151</v>
      </c>
      <c r="AC9" s="7" t="e">
        <f>AC8/60</f>
        <v>#DIV/0!</v>
      </c>
      <c r="AD9" s="7">
        <f>AD8</f>
        <v>1</v>
      </c>
      <c r="AE9" s="7" t="s">
        <v>54</v>
      </c>
      <c r="AF9" s="7">
        <f>AF8/60</f>
        <v>13.099994922916105</v>
      </c>
      <c r="AG9" s="7">
        <f>AG8/60</f>
        <v>12.600013450846545</v>
      </c>
      <c r="AH9" s="7">
        <f>AH8/60</f>
        <v>0.49998147206956151</v>
      </c>
      <c r="AI9" s="7"/>
      <c r="AJ9" s="7"/>
    </row>
    <row r="10" spans="1:36" x14ac:dyDescent="0.2">
      <c r="A10" s="24" t="s">
        <v>9557</v>
      </c>
      <c r="B10" s="25"/>
      <c r="C10" s="25"/>
      <c r="D10" s="25"/>
      <c r="E10" s="25"/>
      <c r="F10" s="25"/>
      <c r="G10" s="25"/>
      <c r="H10" s="25"/>
      <c r="I10" s="25"/>
      <c r="J10" s="25"/>
      <c r="K10" s="15"/>
      <c r="L10" s="7"/>
      <c r="M10" s="7"/>
      <c r="N10" s="7"/>
      <c r="O10" s="7"/>
      <c r="P10" s="7"/>
      <c r="Q10" s="7"/>
      <c r="R10" s="7"/>
      <c r="S10" s="7"/>
      <c r="T10" s="11"/>
      <c r="U10" s="11"/>
      <c r="V10" s="11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x14ac:dyDescent="0.2">
      <c r="A11" s="13" t="s">
        <v>9553</v>
      </c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7"/>
      <c r="M11" s="7"/>
      <c r="N11" s="7"/>
      <c r="O11" s="7"/>
      <c r="P11" s="7"/>
      <c r="Q11" s="7"/>
      <c r="R11" s="7"/>
      <c r="S11" s="7"/>
      <c r="T11" s="11"/>
      <c r="U11" s="11"/>
      <c r="V11" s="11"/>
      <c r="W11" s="7"/>
      <c r="X11" s="7"/>
      <c r="Y11" s="7" t="s">
        <v>57</v>
      </c>
      <c r="Z11" s="7" t="s">
        <v>58</v>
      </c>
      <c r="AA11" s="7" t="s">
        <v>59</v>
      </c>
      <c r="AB11" s="7" t="s">
        <v>60</v>
      </c>
      <c r="AC11" s="7"/>
      <c r="AD11" s="7"/>
      <c r="AE11" s="7"/>
      <c r="AF11" s="7" t="s">
        <v>61</v>
      </c>
      <c r="AG11" s="7" t="s">
        <v>62</v>
      </c>
      <c r="AH11" s="7" t="s">
        <v>63</v>
      </c>
      <c r="AI11" s="7"/>
      <c r="AJ11" s="7"/>
    </row>
    <row r="12" spans="1:36" x14ac:dyDescent="0.2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7"/>
      <c r="M12" s="7"/>
      <c r="N12" s="7"/>
      <c r="O12" s="7"/>
      <c r="P12" s="7"/>
      <c r="Q12" s="7"/>
      <c r="R12" s="7"/>
      <c r="S12" s="7"/>
      <c r="T12" s="11"/>
      <c r="U12" s="11"/>
      <c r="V12" s="11"/>
      <c r="W12" s="7"/>
      <c r="X12" s="7"/>
      <c r="Y12" s="7">
        <f>Y3</f>
        <v>8.1426578136394433E-3</v>
      </c>
      <c r="Z12" s="7">
        <f>AE3</f>
        <v>1.3227499106794128E-3</v>
      </c>
      <c r="AA12" s="7">
        <f>AB3</f>
        <v>0.20880865058470088</v>
      </c>
      <c r="AB12" s="7">
        <f>AH3</f>
        <v>3.3334568574468822E-2</v>
      </c>
      <c r="AC12" s="7"/>
      <c r="AD12" s="7"/>
      <c r="AE12" s="7" t="s">
        <v>1</v>
      </c>
      <c r="AF12" s="7">
        <f>AG12+AH12</f>
        <v>12.419895688557396</v>
      </c>
      <c r="AG12" s="7">
        <f>SUM(N3:N2000)</f>
        <v>6.1558620345118955</v>
      </c>
      <c r="AH12" s="7">
        <f>SUM(Q3:Q2000)</f>
        <v>6.2640336540454999</v>
      </c>
      <c r="AI12" s="7"/>
      <c r="AJ12" s="7"/>
    </row>
    <row r="13" spans="1:36" x14ac:dyDescent="0.2">
      <c r="A13" s="13" t="s">
        <v>9559</v>
      </c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7"/>
      <c r="M13" s="7"/>
      <c r="N13" s="7"/>
      <c r="O13" s="7"/>
      <c r="P13" s="7"/>
      <c r="Q13" s="7"/>
      <c r="R13" s="7"/>
      <c r="S13" s="7"/>
      <c r="T13" s="11"/>
      <c r="U13" s="11"/>
      <c r="V13" s="11"/>
      <c r="W13" s="11"/>
      <c r="X13" s="10"/>
      <c r="Y13" s="10" t="s">
        <v>9551</v>
      </c>
      <c r="Z13" s="10" t="s">
        <v>31</v>
      </c>
      <c r="AA13" s="10" t="s">
        <v>32</v>
      </c>
      <c r="AB13" s="7"/>
      <c r="AC13" s="7"/>
      <c r="AD13" s="7"/>
      <c r="AE13" s="7"/>
      <c r="AF13" s="7"/>
      <c r="AG13" s="7"/>
      <c r="AH13" s="7"/>
      <c r="AI13" s="7"/>
      <c r="AJ13" s="7"/>
    </row>
    <row r="14" spans="1:36" x14ac:dyDescent="0.2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7"/>
      <c r="M14" s="7"/>
      <c r="N14" s="7"/>
      <c r="O14" s="7"/>
      <c r="P14" s="7"/>
      <c r="Q14" s="7"/>
      <c r="R14" s="7"/>
      <c r="S14" s="7"/>
      <c r="T14" s="11"/>
      <c r="U14" s="11"/>
      <c r="V14" s="11"/>
      <c r="W14" s="11"/>
      <c r="X14" s="10" t="s">
        <v>68</v>
      </c>
      <c r="Y14" s="11">
        <f>AVERAGE(T3:T2345)</f>
        <v>7.9364994640764769E-2</v>
      </c>
      <c r="Z14" s="11" t="e">
        <f>STDEVA(T3:T2345)</f>
        <v>#DIV/0!</v>
      </c>
      <c r="AA14" s="11">
        <f>COUNTA(T3:T2345)</f>
        <v>1</v>
      </c>
      <c r="AB14" s="7"/>
      <c r="AC14" s="7"/>
      <c r="AD14" s="7"/>
      <c r="AE14" s="7"/>
      <c r="AF14" s="7"/>
      <c r="AG14" s="7"/>
      <c r="AH14" s="7"/>
      <c r="AI14" s="7"/>
      <c r="AJ14" s="7"/>
    </row>
    <row r="15" spans="1:36" x14ac:dyDescent="0.2">
      <c r="A15" s="13" t="s">
        <v>9561</v>
      </c>
      <c r="B15" s="14"/>
      <c r="C15" s="14"/>
      <c r="D15" s="14"/>
      <c r="E15" s="14"/>
      <c r="F15" s="14"/>
      <c r="G15" s="14"/>
      <c r="H15" s="14"/>
      <c r="I15" s="14"/>
      <c r="J15" s="14"/>
      <c r="K15" s="15"/>
      <c r="L15" s="7"/>
      <c r="M15" s="7"/>
      <c r="N15" s="7"/>
      <c r="O15" s="7"/>
      <c r="P15" s="7"/>
      <c r="Q15" s="7"/>
      <c r="R15" s="7"/>
      <c r="S15" s="7"/>
      <c r="T15" s="11"/>
      <c r="U15" s="11"/>
      <c r="V15" s="11"/>
      <c r="W15" s="11"/>
      <c r="X15" s="10" t="s">
        <v>71</v>
      </c>
      <c r="Y15" s="11">
        <f>AVERAGE(U3:U2345)</f>
        <v>0</v>
      </c>
      <c r="Z15" s="11" t="e">
        <f>STDEVA(U3:U2345)</f>
        <v>#DIV/0!</v>
      </c>
      <c r="AA15" s="11">
        <f>COUNTA(U3:U2345)</f>
        <v>1</v>
      </c>
      <c r="AB15" s="7"/>
      <c r="AC15" s="7"/>
      <c r="AD15" s="7"/>
      <c r="AE15" s="7"/>
      <c r="AF15" s="7"/>
      <c r="AG15" s="7"/>
      <c r="AH15" s="7"/>
      <c r="AI15" s="7"/>
      <c r="AJ15" s="7"/>
    </row>
    <row r="16" spans="1:36" x14ac:dyDescent="0.2">
      <c r="A16" s="13" t="s">
        <v>9552</v>
      </c>
      <c r="B16" s="14"/>
      <c r="C16" s="14"/>
      <c r="D16" s="14"/>
      <c r="E16" s="14"/>
      <c r="F16" s="14"/>
      <c r="G16" s="14"/>
      <c r="H16" s="14"/>
      <c r="I16" s="14"/>
      <c r="J16" s="14"/>
      <c r="K16" s="15"/>
      <c r="L16" s="7"/>
      <c r="M16" s="7"/>
      <c r="N16" s="7"/>
      <c r="O16" s="7"/>
      <c r="P16" s="7"/>
      <c r="Q16" s="7"/>
      <c r="R16" s="7"/>
      <c r="S16" s="7"/>
      <c r="T16" s="11"/>
      <c r="U16" s="11"/>
      <c r="V16" s="11"/>
      <c r="W16" s="11"/>
      <c r="X16" s="10" t="s">
        <v>74</v>
      </c>
      <c r="Y16" s="11">
        <f>AVERAGE(V3:V2345)</f>
        <v>0</v>
      </c>
      <c r="Z16" s="11" t="e">
        <f>STDEVA(V3:V2345)</f>
        <v>#DIV/0!</v>
      </c>
      <c r="AA16" s="11">
        <f>COUNTA(V3:V2345)</f>
        <v>1</v>
      </c>
      <c r="AB16" s="7"/>
      <c r="AC16" s="7"/>
      <c r="AD16" s="7" t="s">
        <v>75</v>
      </c>
      <c r="AE16" s="7" t="s">
        <v>76</v>
      </c>
      <c r="AF16" s="7"/>
      <c r="AG16" s="7"/>
      <c r="AH16" s="7"/>
      <c r="AI16" s="7"/>
      <c r="AJ16" s="7"/>
    </row>
    <row r="17" spans="1:36" x14ac:dyDescent="0.2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5"/>
      <c r="L17" s="7"/>
      <c r="M17" s="7"/>
      <c r="N17" s="7"/>
      <c r="O17" s="7"/>
      <c r="P17" s="7"/>
      <c r="Q17" s="7"/>
      <c r="R17" s="7"/>
      <c r="S17" s="7"/>
      <c r="T17" s="11"/>
      <c r="U17" s="11"/>
      <c r="V17" s="11"/>
      <c r="W17" s="7"/>
      <c r="X17" s="7"/>
      <c r="Y17" s="7"/>
      <c r="Z17" s="7"/>
      <c r="AA17" s="7"/>
      <c r="AB17" s="7"/>
      <c r="AC17" s="7"/>
      <c r="AD17" s="7">
        <f>(AA12*Y12)/((AA12*Z12)-(Y12*AB12))</f>
        <v>356.47509540464358</v>
      </c>
      <c r="AE17" s="7">
        <f>(Y12*AB12-AA12*Z12)/(Z12+AB12)</f>
        <v>-1.3762284132995918E-4</v>
      </c>
      <c r="AF17" s="7"/>
      <c r="AG17" s="7"/>
      <c r="AH17" s="7"/>
      <c r="AI17" s="7"/>
      <c r="AJ17" s="7"/>
    </row>
    <row r="18" spans="1:36" x14ac:dyDescent="0.2">
      <c r="A18" s="13" t="s">
        <v>9554</v>
      </c>
      <c r="B18" s="14"/>
      <c r="C18" s="14"/>
      <c r="D18" s="14"/>
      <c r="E18" s="14"/>
      <c r="F18" s="14"/>
      <c r="G18" s="14"/>
      <c r="H18" s="14"/>
      <c r="I18" s="14"/>
      <c r="J18" s="14"/>
      <c r="K18" s="15"/>
      <c r="L18" s="7"/>
      <c r="M18" s="7"/>
      <c r="N18" s="7"/>
      <c r="O18" s="7"/>
      <c r="P18" s="7"/>
      <c r="Q18" s="7"/>
      <c r="R18" s="7"/>
      <c r="S18" s="7"/>
      <c r="T18" s="11"/>
      <c r="U18" s="11"/>
      <c r="V18" s="11"/>
      <c r="W18" s="7"/>
      <c r="X18" s="7" t="s">
        <v>79</v>
      </c>
      <c r="Y18" s="7"/>
      <c r="Z18" s="7">
        <f>(SUM(R3:R1401))/60</f>
        <v>0</v>
      </c>
      <c r="AA18" s="7"/>
      <c r="AB18" s="7" t="s">
        <v>80</v>
      </c>
      <c r="AC18" s="7"/>
      <c r="AD18" s="7"/>
      <c r="AE18" s="7"/>
      <c r="AF18" s="7"/>
      <c r="AG18" s="7"/>
      <c r="AH18" s="7"/>
      <c r="AI18" s="7"/>
      <c r="AJ18" s="7"/>
    </row>
    <row r="19" spans="1:36" x14ac:dyDescent="0.2">
      <c r="A19" s="16" t="s">
        <v>9555</v>
      </c>
      <c r="B19" s="14"/>
      <c r="C19" s="14"/>
      <c r="D19" s="14"/>
      <c r="E19" s="14"/>
      <c r="F19" s="14"/>
      <c r="G19" s="14"/>
      <c r="H19" s="14"/>
      <c r="I19" s="14"/>
      <c r="J19" s="14"/>
      <c r="K19" s="15"/>
      <c r="L19" s="7"/>
      <c r="M19" s="7"/>
      <c r="N19" s="7"/>
      <c r="O19" s="7"/>
      <c r="P19" s="7"/>
      <c r="Q19" s="7"/>
      <c r="R19" s="7"/>
      <c r="S19" s="7"/>
      <c r="T19" s="11"/>
      <c r="U19" s="11"/>
      <c r="V19" s="11"/>
      <c r="W19" s="7"/>
      <c r="X19" s="7" t="s">
        <v>83</v>
      </c>
      <c r="Y19" s="7"/>
      <c r="Z19" s="7">
        <f>Z27</f>
        <v>0</v>
      </c>
      <c r="AA19" s="7"/>
      <c r="AB19" s="7" t="s">
        <v>84</v>
      </c>
      <c r="AC19" s="7" t="s">
        <v>85</v>
      </c>
      <c r="AD19" s="7" t="s">
        <v>86</v>
      </c>
      <c r="AE19" s="7"/>
      <c r="AF19" s="7" t="s">
        <v>87</v>
      </c>
      <c r="AG19" s="7" t="s">
        <v>88</v>
      </c>
      <c r="AH19" s="7" t="s">
        <v>89</v>
      </c>
      <c r="AI19" s="7"/>
      <c r="AJ19" s="7"/>
    </row>
    <row r="20" spans="1:36" x14ac:dyDescent="0.2">
      <c r="A20" s="13" t="s">
        <v>9558</v>
      </c>
      <c r="B20" s="14"/>
      <c r="C20" s="14"/>
      <c r="D20" s="14"/>
      <c r="E20" s="14"/>
      <c r="F20" s="14"/>
      <c r="G20" s="14"/>
      <c r="H20" s="14"/>
      <c r="I20" s="14"/>
      <c r="J20" s="14"/>
      <c r="K20" s="15"/>
      <c r="L20" s="7"/>
      <c r="M20" s="7"/>
      <c r="N20" s="7"/>
      <c r="O20" s="7"/>
      <c r="P20" s="7"/>
      <c r="Q20" s="7"/>
      <c r="R20" s="7"/>
      <c r="S20" s="7"/>
      <c r="T20" s="11"/>
      <c r="U20" s="11"/>
      <c r="V20" s="11"/>
      <c r="W20" s="7"/>
      <c r="X20" s="7"/>
      <c r="Y20" s="7"/>
      <c r="Z20" s="7"/>
      <c r="AA20" s="7"/>
      <c r="AB20" s="7">
        <f>X27/AG9</f>
        <v>7.9364994640764769E-2</v>
      </c>
      <c r="AC20" s="7">
        <f>Y27/AH9</f>
        <v>0</v>
      </c>
      <c r="AD20" s="7">
        <f>Z19/AF9</f>
        <v>0</v>
      </c>
      <c r="AE20" s="7"/>
      <c r="AF20" s="7">
        <f>X27/AG12</f>
        <v>0.16244678558318129</v>
      </c>
      <c r="AG20" s="7">
        <f>Y27/AH12</f>
        <v>0</v>
      </c>
      <c r="AH20" s="7">
        <f>Z19/AF12</f>
        <v>0</v>
      </c>
      <c r="AI20" s="7"/>
      <c r="AJ20" s="7"/>
    </row>
    <row r="21" spans="1:36" x14ac:dyDescent="0.2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5"/>
      <c r="L21" s="7"/>
      <c r="M21" s="7"/>
      <c r="N21" s="7"/>
      <c r="O21" s="7"/>
      <c r="P21" s="7"/>
      <c r="Q21" s="7"/>
      <c r="R21" s="7"/>
      <c r="S21" s="7"/>
      <c r="T21" s="11"/>
      <c r="U21" s="11"/>
      <c r="V21" s="11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x14ac:dyDescent="0.2">
      <c r="A22" s="13" t="s">
        <v>9556</v>
      </c>
      <c r="B22" s="14"/>
      <c r="C22" s="14"/>
      <c r="D22" s="14"/>
      <c r="E22" s="14"/>
      <c r="F22" s="14"/>
      <c r="G22" s="14"/>
      <c r="H22" s="14"/>
      <c r="I22" s="14"/>
      <c r="J22" s="14"/>
      <c r="K22" s="15"/>
      <c r="L22" s="7"/>
      <c r="M22" s="7"/>
      <c r="N22" s="7"/>
      <c r="O22" s="7"/>
      <c r="P22" s="7"/>
      <c r="Q22" s="7"/>
      <c r="R22" s="7"/>
      <c r="S22" s="7"/>
      <c r="T22" s="11"/>
      <c r="U22" s="11"/>
      <c r="V22" s="11"/>
      <c r="W22" s="7"/>
      <c r="X22" s="7" t="s">
        <v>94</v>
      </c>
      <c r="Y22" s="7"/>
      <c r="Z22" s="7">
        <f>Z18/AF9</f>
        <v>0</v>
      </c>
      <c r="AA22" s="7" t="s">
        <v>95</v>
      </c>
      <c r="AB22" s="7"/>
      <c r="AC22" s="7"/>
      <c r="AD22" s="7"/>
      <c r="AE22" s="7"/>
      <c r="AF22" s="7"/>
      <c r="AG22" s="7"/>
      <c r="AH22" s="7"/>
      <c r="AI22" s="7"/>
      <c r="AJ22" s="7"/>
    </row>
    <row r="23" spans="1:36" x14ac:dyDescent="0.2">
      <c r="A23" s="13" t="s">
        <v>9562</v>
      </c>
      <c r="B23" s="14"/>
      <c r="C23" s="14"/>
      <c r="D23" s="14"/>
      <c r="E23" s="14"/>
      <c r="F23" s="14"/>
      <c r="G23" s="14"/>
      <c r="H23" s="14"/>
      <c r="I23" s="14"/>
      <c r="J23" s="14"/>
      <c r="K23" s="15"/>
      <c r="L23" s="7"/>
      <c r="M23" s="7"/>
      <c r="N23" s="7"/>
      <c r="O23" s="7"/>
      <c r="P23" s="7"/>
      <c r="Q23" s="7"/>
      <c r="R23" s="7"/>
      <c r="S23" s="7"/>
      <c r="T23" s="11"/>
      <c r="U23" s="11"/>
      <c r="V23" s="11"/>
      <c r="W23" s="7"/>
      <c r="X23" s="7" t="s">
        <v>96</v>
      </c>
      <c r="Y23" s="7"/>
      <c r="Z23" s="7">
        <f>Z19/AF9</f>
        <v>0</v>
      </c>
      <c r="AA23" s="7" t="s">
        <v>97</v>
      </c>
      <c r="AB23" s="7">
        <f>Z27/AF9</f>
        <v>0</v>
      </c>
      <c r="AC23" s="7" t="s">
        <v>98</v>
      </c>
      <c r="AD23" s="7">
        <f>Z27/AF9</f>
        <v>0</v>
      </c>
      <c r="AE23" s="7" t="s">
        <v>98</v>
      </c>
      <c r="AF23" s="7"/>
      <c r="AG23" s="7"/>
      <c r="AH23" s="7">
        <f>Z27/AF12</f>
        <v>0</v>
      </c>
      <c r="AI23" s="7" t="s">
        <v>98</v>
      </c>
      <c r="AJ23" s="7"/>
    </row>
    <row r="24" spans="1:36" x14ac:dyDescent="0.2">
      <c r="A24" s="13" t="s">
        <v>9564</v>
      </c>
      <c r="B24" s="14"/>
      <c r="C24" s="14"/>
      <c r="D24" s="14"/>
      <c r="E24" s="14"/>
      <c r="F24" s="14"/>
      <c r="G24" s="14"/>
      <c r="H24" s="14"/>
      <c r="I24" s="14"/>
      <c r="J24" s="14"/>
      <c r="K24" s="15"/>
      <c r="L24" s="7"/>
      <c r="M24" s="7"/>
      <c r="N24" s="7"/>
      <c r="O24" s="7"/>
      <c r="P24" s="7"/>
      <c r="Q24" s="7"/>
      <c r="R24" s="7"/>
      <c r="S24" s="7"/>
      <c r="T24" s="11"/>
      <c r="U24" s="11"/>
      <c r="V24" s="11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x14ac:dyDescent="0.2">
      <c r="A25" s="13" t="s">
        <v>9563</v>
      </c>
      <c r="B25" s="14"/>
      <c r="C25" s="14"/>
      <c r="D25" s="14"/>
      <c r="E25" s="14"/>
      <c r="F25" s="14"/>
      <c r="G25" s="14"/>
      <c r="H25" s="14"/>
      <c r="I25" s="14"/>
      <c r="J25" s="14"/>
      <c r="K25" s="15"/>
      <c r="L25" s="7"/>
      <c r="M25" s="7"/>
      <c r="N25" s="7"/>
      <c r="O25" s="7"/>
      <c r="P25" s="7"/>
      <c r="Q25" s="7"/>
      <c r="R25" s="7"/>
      <c r="S25" s="7"/>
      <c r="T25" s="11"/>
      <c r="U25" s="11"/>
      <c r="V25" s="11"/>
      <c r="W25" s="7"/>
      <c r="X25" s="7" t="s">
        <v>101</v>
      </c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x14ac:dyDescent="0.2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5"/>
      <c r="L26" s="7"/>
      <c r="M26" s="7"/>
      <c r="N26" s="7"/>
      <c r="O26" s="7"/>
      <c r="P26" s="7"/>
      <c r="Q26" s="7"/>
      <c r="R26" s="7"/>
      <c r="S26" s="7"/>
      <c r="T26" s="11"/>
      <c r="U26" s="11"/>
      <c r="V26" s="11"/>
      <c r="W26" s="7"/>
      <c r="X26" s="7" t="s">
        <v>7</v>
      </c>
      <c r="Y26" s="7" t="s">
        <v>8</v>
      </c>
      <c r="Z26" s="7" t="s">
        <v>102</v>
      </c>
      <c r="AA26" s="7" t="s">
        <v>103</v>
      </c>
      <c r="AB26" s="7" t="s">
        <v>104</v>
      </c>
      <c r="AC26" s="7"/>
      <c r="AD26" s="7"/>
      <c r="AE26" s="7"/>
      <c r="AF26" s="7"/>
      <c r="AG26" s="7"/>
      <c r="AH26" s="7"/>
      <c r="AI26" s="7"/>
      <c r="AJ26" s="7"/>
    </row>
    <row r="27" spans="1:36" x14ac:dyDescent="0.2">
      <c r="A27" s="18" t="s">
        <v>9566</v>
      </c>
      <c r="B27" s="19"/>
      <c r="C27" s="19"/>
      <c r="D27" s="19"/>
      <c r="E27" s="19"/>
      <c r="F27" s="19"/>
      <c r="G27" s="19"/>
      <c r="H27" s="19"/>
      <c r="I27" s="19"/>
      <c r="J27" s="19"/>
      <c r="K27" s="15"/>
      <c r="L27" s="7"/>
      <c r="M27" s="7"/>
      <c r="N27" s="7"/>
      <c r="O27" s="7"/>
      <c r="P27" s="7"/>
      <c r="Q27" s="7"/>
      <c r="R27" s="7"/>
      <c r="S27" s="7"/>
      <c r="T27" s="11"/>
      <c r="U27" s="11"/>
      <c r="V27" s="11"/>
      <c r="W27" s="7"/>
      <c r="X27" s="7">
        <f>SUM(J3:J2345)</f>
        <v>1</v>
      </c>
      <c r="Y27" s="7">
        <f>SUM(K3:K2345)</f>
        <v>0</v>
      </c>
      <c r="Z27" s="7">
        <f>COUNTIF(V3:V2345,"&gt;0")</f>
        <v>0</v>
      </c>
      <c r="AA27" s="7"/>
      <c r="AB27" s="7">
        <v>401</v>
      </c>
      <c r="AC27" s="7"/>
      <c r="AD27" s="7"/>
      <c r="AE27" s="7"/>
      <c r="AF27" s="7"/>
      <c r="AG27" s="7"/>
      <c r="AH27" s="7"/>
      <c r="AI27" s="7"/>
      <c r="AJ27" s="7"/>
    </row>
    <row r="28" spans="1:36" x14ac:dyDescent="0.2">
      <c r="A28" s="18" t="s">
        <v>9567</v>
      </c>
      <c r="B28" s="19"/>
      <c r="C28" s="19"/>
      <c r="D28" s="19"/>
      <c r="E28" s="19"/>
      <c r="F28" s="19"/>
      <c r="G28" s="19"/>
      <c r="H28" s="19"/>
      <c r="I28" s="19"/>
      <c r="J28" s="19"/>
      <c r="K28" s="15"/>
    </row>
    <row r="29" spans="1:36" x14ac:dyDescent="0.2">
      <c r="A29" s="20" t="s">
        <v>9565</v>
      </c>
      <c r="B29" s="21"/>
      <c r="C29" s="21"/>
      <c r="D29" s="21"/>
      <c r="E29" s="21"/>
      <c r="F29" s="21"/>
      <c r="G29" s="21"/>
      <c r="H29" s="21"/>
      <c r="I29" s="21"/>
      <c r="J29" s="21"/>
      <c r="K29" s="1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953"/>
  <sheetViews>
    <sheetView zoomScaleNormal="100" workbookViewId="0">
      <selection activeCell="V3" sqref="V3:V32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1280</v>
      </c>
      <c r="B3" t="s">
        <v>3092</v>
      </c>
      <c r="D3">
        <v>-74.989000000000004</v>
      </c>
      <c r="E3">
        <v>-172.03</v>
      </c>
      <c r="F3">
        <v>0</v>
      </c>
      <c r="G3">
        <v>185.32400000000001</v>
      </c>
      <c r="H3">
        <v>50.488</v>
      </c>
      <c r="I3">
        <v>0</v>
      </c>
      <c r="J3">
        <v>1</v>
      </c>
      <c r="K3">
        <v>0</v>
      </c>
      <c r="L3">
        <f>1/TAN(-D3*$L$1/180)*0.108*0.333333</f>
        <v>9.6535693826118076E-3</v>
      </c>
      <c r="M3">
        <f>SIN(-D3*$L$1/180)*G3*3</f>
        <v>537.00007752060731</v>
      </c>
      <c r="N3">
        <f>COS(-D3*$L$1/180)*G3*0.108</f>
        <v>5.1839726907857928</v>
      </c>
      <c r="O3">
        <f>IFERROR(1/TAN(E3*$L$1/180)*0.108*0.333333,"")</f>
        <v>0.25712986621906392</v>
      </c>
      <c r="P3">
        <f>SIN(-E3*$L$1/180)*H3*3</f>
        <v>21.001177116986938</v>
      </c>
      <c r="Q3">
        <f>-COS(E3*$L$1/180)*H3*0.108</f>
        <v>5.4000352625689789</v>
      </c>
      <c r="R3">
        <f>ABS(SIN(-F3*$L$1/180)*I3*3)</f>
        <v>0</v>
      </c>
      <c r="S3">
        <f>M3+P3</f>
        <v>558.00125463759423</v>
      </c>
      <c r="T3">
        <f>60*(J3/M3)</f>
        <v>0.11173182744596068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6.7517650327502E-3</v>
      </c>
      <c r="Z3">
        <f>STDEVA(L3:L2000)</f>
        <v>2.2666988481123401E-3</v>
      </c>
      <c r="AA3">
        <f>COUNTA(L3:L2000)</f>
        <v>317</v>
      </c>
      <c r="AB3">
        <f>AVERAGE(O3:O2000)</f>
        <v>0.32792151100706401</v>
      </c>
      <c r="AC3">
        <f>STDEVA(O3:O2001)</f>
        <v>0.17913207568306164</v>
      </c>
      <c r="AD3">
        <f>COUNTA(O3:O2001)</f>
        <v>317</v>
      </c>
      <c r="AE3">
        <f>1/Y8</f>
        <v>3.5835799820844233E-3</v>
      </c>
      <c r="AF3">
        <f>Z8/Y8^2</f>
        <v>2.623598355900363E-3</v>
      </c>
      <c r="AG3">
        <f>COUNTA(M3:M2001)</f>
        <v>317</v>
      </c>
      <c r="AH3">
        <f>1/AB8</f>
        <v>0.12952539006492303</v>
      </c>
      <c r="AI3">
        <f>AC8/AB8^2</f>
        <v>0.13255639012583931</v>
      </c>
      <c r="AJ3">
        <f>COUNTA(P3:P2001)</f>
        <v>317</v>
      </c>
    </row>
    <row r="4" spans="1:36" x14ac:dyDescent="0.2">
      <c r="A4" t="s">
        <v>1193</v>
      </c>
      <c r="B4" t="s">
        <v>1194</v>
      </c>
      <c r="D4">
        <v>-74.055000000000007</v>
      </c>
      <c r="E4">
        <v>-171.46899999999999</v>
      </c>
      <c r="F4">
        <v>0</v>
      </c>
      <c r="G4">
        <v>58.241</v>
      </c>
      <c r="H4">
        <v>20.224</v>
      </c>
      <c r="I4">
        <v>0</v>
      </c>
      <c r="J4">
        <v>1</v>
      </c>
      <c r="K4">
        <v>0</v>
      </c>
      <c r="L4">
        <f t="shared" ref="L4:L67" si="0">1/TAN(-D4*$L$1/180)*0.108*0.333333</f>
        <v>1.0285434942637646E-2</v>
      </c>
      <c r="M4">
        <f t="shared" ref="M4:M67" si="1">SIN(-D4*$L$1/180)*G4*3</f>
        <v>168.00068036950691</v>
      </c>
      <c r="N4">
        <f t="shared" ref="N4:N67" si="2">COS(-D4*$L$1/180)*G4*0.108</f>
        <v>1.7279617962212213</v>
      </c>
      <c r="O4">
        <f t="shared" ref="O4:O67" si="3">IFERROR(1/TAN(E4*$L$1/180)*0.108*0.333333,"")</f>
        <v>0.23999306751257837</v>
      </c>
      <c r="P4">
        <f t="shared" ref="P4:P67" si="4">SIN(-E4*$L$1/180)*H4*3</f>
        <v>9.0003574158502637</v>
      </c>
      <c r="Q4">
        <f t="shared" ref="Q4:Q67" si="5">-COS(E4*$L$1/180)*H4*0.108</f>
        <v>2.1600255449650327</v>
      </c>
      <c r="R4">
        <f t="shared" ref="R4:R67" si="6">ABS(SIN(-F4*$L$1/180)*I4*3)</f>
        <v>0</v>
      </c>
      <c r="S4">
        <f t="shared" ref="S4:S67" si="7">M4+P4</f>
        <v>177.00103778535717</v>
      </c>
      <c r="T4">
        <f t="shared" ref="T4:T67" si="8">60*(J4/M4)</f>
        <v>0.35714141078496697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0.40510590196501201</v>
      </c>
      <c r="Z4">
        <f>Z3*60</f>
        <v>0.1360019308867404</v>
      </c>
      <c r="AA4">
        <f>AA3</f>
        <v>317</v>
      </c>
      <c r="AB4">
        <f>AB3*60</f>
        <v>19.67529066042384</v>
      </c>
      <c r="AC4">
        <f>AC3*60</f>
        <v>10.747924540983698</v>
      </c>
      <c r="AD4">
        <f>AD3</f>
        <v>317</v>
      </c>
      <c r="AE4">
        <f>AE3*60</f>
        <v>0.21501479892506539</v>
      </c>
      <c r="AF4">
        <f>AF3*60</f>
        <v>0.15741590135402178</v>
      </c>
      <c r="AG4">
        <f>AG3</f>
        <v>317</v>
      </c>
      <c r="AH4">
        <f>AH3*60</f>
        <v>7.7715234038953813</v>
      </c>
      <c r="AI4">
        <f>AI3*60</f>
        <v>7.9533834075503584</v>
      </c>
      <c r="AJ4">
        <f>AJ3</f>
        <v>317</v>
      </c>
    </row>
    <row r="5" spans="1:36" x14ac:dyDescent="0.2">
      <c r="A5" t="s">
        <v>41</v>
      </c>
      <c r="B5" t="s">
        <v>41</v>
      </c>
      <c r="D5">
        <v>-83.453999999999994</v>
      </c>
      <c r="E5">
        <v>-173.66</v>
      </c>
      <c r="F5">
        <v>0</v>
      </c>
      <c r="G5">
        <v>61.4</v>
      </c>
      <c r="H5">
        <v>9.0549999999999997</v>
      </c>
      <c r="I5">
        <v>0</v>
      </c>
      <c r="J5">
        <v>1</v>
      </c>
      <c r="K5">
        <v>0</v>
      </c>
      <c r="L5">
        <f t="shared" si="0"/>
        <v>4.1309582996517285E-3</v>
      </c>
      <c r="M5">
        <f t="shared" si="1"/>
        <v>182.99913574986525</v>
      </c>
      <c r="N5">
        <f t="shared" si="2"/>
        <v>0.75596255461755379</v>
      </c>
      <c r="O5">
        <f t="shared" si="3"/>
        <v>0.32400955544337012</v>
      </c>
      <c r="P5">
        <f t="shared" si="4"/>
        <v>2.999782051518185</v>
      </c>
      <c r="Q5">
        <f t="shared" si="5"/>
        <v>0.97195902089842878</v>
      </c>
      <c r="R5">
        <f t="shared" si="6"/>
        <v>0</v>
      </c>
      <c r="S5">
        <f t="shared" si="7"/>
        <v>185.99891780138344</v>
      </c>
      <c r="T5">
        <f t="shared" si="8"/>
        <v>0.32787040088545433</v>
      </c>
      <c r="U5">
        <f t="shared" si="9"/>
        <v>0</v>
      </c>
      <c r="V5">
        <f t="shared" si="10"/>
        <v>0</v>
      </c>
    </row>
    <row r="6" spans="1:36" x14ac:dyDescent="0.2">
      <c r="A6" t="s">
        <v>189</v>
      </c>
      <c r="B6" t="s">
        <v>3093</v>
      </c>
      <c r="D6">
        <v>-75.963999999999999</v>
      </c>
      <c r="E6">
        <v>-175.601</v>
      </c>
      <c r="F6">
        <v>0</v>
      </c>
      <c r="G6">
        <v>111.324</v>
      </c>
      <c r="H6">
        <v>26.077000000000002</v>
      </c>
      <c r="I6">
        <v>0</v>
      </c>
      <c r="J6">
        <v>1</v>
      </c>
      <c r="K6">
        <v>0</v>
      </c>
      <c r="L6">
        <f t="shared" si="0"/>
        <v>8.9998284639622485E-3</v>
      </c>
      <c r="M6">
        <f t="shared" si="1"/>
        <v>324.00077525074164</v>
      </c>
      <c r="N6">
        <f t="shared" si="2"/>
        <v>2.9159543154017755</v>
      </c>
      <c r="O6">
        <f t="shared" si="3"/>
        <v>0.4679680618795688</v>
      </c>
      <c r="P6">
        <f t="shared" si="4"/>
        <v>6.0004449240862634</v>
      </c>
      <c r="Q6">
        <f t="shared" si="5"/>
        <v>2.808019389559135</v>
      </c>
      <c r="R6">
        <f t="shared" si="6"/>
        <v>0</v>
      </c>
      <c r="S6">
        <f t="shared" si="7"/>
        <v>330.00122017482789</v>
      </c>
      <c r="T6">
        <f t="shared" si="8"/>
        <v>0.18518474208454125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331</v>
      </c>
      <c r="B7" t="s">
        <v>332</v>
      </c>
      <c r="D7">
        <v>-85.135000000000005</v>
      </c>
      <c r="E7">
        <v>-170.53800000000001</v>
      </c>
      <c r="F7">
        <v>0</v>
      </c>
      <c r="G7">
        <v>47.17</v>
      </c>
      <c r="H7">
        <v>6.0830000000000002</v>
      </c>
      <c r="I7">
        <v>0</v>
      </c>
      <c r="J7">
        <v>1</v>
      </c>
      <c r="K7">
        <v>0</v>
      </c>
      <c r="L7">
        <f t="shared" si="0"/>
        <v>3.0641340208514885E-3</v>
      </c>
      <c r="M7">
        <f t="shared" si="1"/>
        <v>141.00018029853368</v>
      </c>
      <c r="N7">
        <f t="shared" si="2"/>
        <v>0.43204388144281236</v>
      </c>
      <c r="O7">
        <f t="shared" si="3"/>
        <v>0.21600727486837354</v>
      </c>
      <c r="P7">
        <f t="shared" si="4"/>
        <v>3.0000158906996104</v>
      </c>
      <c r="Q7">
        <f t="shared" si="5"/>
        <v>0.64802590513774416</v>
      </c>
      <c r="R7">
        <f t="shared" si="6"/>
        <v>0</v>
      </c>
      <c r="S7">
        <f t="shared" si="7"/>
        <v>144.00019618923329</v>
      </c>
      <c r="T7">
        <f t="shared" si="8"/>
        <v>0.42553137076111924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-74.781000000000006</v>
      </c>
      <c r="E8">
        <v>-172.875</v>
      </c>
      <c r="F8">
        <v>0</v>
      </c>
      <c r="G8">
        <v>140.94300000000001</v>
      </c>
      <c r="H8">
        <v>32.249000000000002</v>
      </c>
      <c r="I8">
        <v>0</v>
      </c>
      <c r="J8">
        <v>1</v>
      </c>
      <c r="K8">
        <v>0</v>
      </c>
      <c r="L8">
        <f t="shared" si="0"/>
        <v>9.7937941746420593E-3</v>
      </c>
      <c r="M8">
        <f t="shared" si="1"/>
        <v>408.00017394443591</v>
      </c>
      <c r="N8">
        <f t="shared" si="2"/>
        <v>3.9958737227036867</v>
      </c>
      <c r="O8">
        <f t="shared" si="3"/>
        <v>0.28800037970152381</v>
      </c>
      <c r="P8">
        <f t="shared" si="4"/>
        <v>11.999961074480099</v>
      </c>
      <c r="Q8">
        <f t="shared" si="5"/>
        <v>3.455996801850576</v>
      </c>
      <c r="R8">
        <f t="shared" si="6"/>
        <v>0</v>
      </c>
      <c r="S8">
        <f t="shared" si="7"/>
        <v>420.00013501891601</v>
      </c>
      <c r="T8">
        <f t="shared" si="8"/>
        <v>0.14705876083320293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279.05055977523921</v>
      </c>
      <c r="Z8">
        <f>STDEVA(M3:M2000)</f>
        <v>204.29754421542196</v>
      </c>
      <c r="AA8">
        <f>COUNTA(M3:M2001)</f>
        <v>317</v>
      </c>
      <c r="AB8">
        <f>AVERAGE(P3:P2000)</f>
        <v>7.7204940243666682</v>
      </c>
      <c r="AC8">
        <f>STDEVA(P3:P2000)</f>
        <v>7.9011598988058793</v>
      </c>
      <c r="AD8">
        <f>COUNTA(P3:P2001)</f>
        <v>317</v>
      </c>
      <c r="AE8" t="s">
        <v>51</v>
      </c>
      <c r="AF8">
        <f>AG8+AH8</f>
        <v>90906.424054475065</v>
      </c>
      <c r="AG8">
        <f>SUM(M3:M2000)</f>
        <v>88459.027448750829</v>
      </c>
      <c r="AH8">
        <f>SUM(P3:P2000)</f>
        <v>2447.3966057242337</v>
      </c>
    </row>
    <row r="9" spans="1:36" x14ac:dyDescent="0.2">
      <c r="A9" t="s">
        <v>3094</v>
      </c>
      <c r="B9" t="s">
        <v>1126</v>
      </c>
      <c r="D9">
        <v>-73.570999999999998</v>
      </c>
      <c r="E9">
        <v>-174.64400000000001</v>
      </c>
      <c r="F9">
        <v>0</v>
      </c>
      <c r="G9">
        <v>40.659999999999997</v>
      </c>
      <c r="H9">
        <v>16.07</v>
      </c>
      <c r="I9">
        <v>0</v>
      </c>
      <c r="J9">
        <v>1</v>
      </c>
      <c r="K9">
        <v>0</v>
      </c>
      <c r="L9">
        <f t="shared" si="0"/>
        <v>1.0615168124069551E-2</v>
      </c>
      <c r="M9">
        <f t="shared" si="1"/>
        <v>116.99967197027084</v>
      </c>
      <c r="N9">
        <f t="shared" si="2"/>
        <v>1.2419724303978432</v>
      </c>
      <c r="O9">
        <f t="shared" si="3"/>
        <v>0.38398699903833816</v>
      </c>
      <c r="P9">
        <f t="shared" si="4"/>
        <v>4.5001021363789588</v>
      </c>
      <c r="Q9">
        <f t="shared" si="5"/>
        <v>1.7279824426966139</v>
      </c>
      <c r="R9">
        <f t="shared" si="6"/>
        <v>0</v>
      </c>
      <c r="S9">
        <f t="shared" si="7"/>
        <v>121.4997741066498</v>
      </c>
      <c r="T9">
        <f t="shared" si="8"/>
        <v>0.51282195060551772</v>
      </c>
      <c r="U9">
        <f t="shared" si="9"/>
        <v>0</v>
      </c>
      <c r="V9">
        <f t="shared" si="10"/>
        <v>0</v>
      </c>
      <c r="X9" t="s">
        <v>54</v>
      </c>
      <c r="Y9">
        <f>Y8/60</f>
        <v>4.6508426629206534</v>
      </c>
      <c r="Z9">
        <f>Z8/60</f>
        <v>3.4049590702570329</v>
      </c>
      <c r="AA9">
        <f>AA8</f>
        <v>317</v>
      </c>
      <c r="AB9">
        <f>AB8/60</f>
        <v>0.12867490040611113</v>
      </c>
      <c r="AC9">
        <f>AC8/60</f>
        <v>0.13168599831343133</v>
      </c>
      <c r="AD9">
        <f>AD8</f>
        <v>317</v>
      </c>
      <c r="AE9" t="s">
        <v>54</v>
      </c>
      <c r="AF9">
        <f>AF8/60</f>
        <v>1515.1070675745843</v>
      </c>
      <c r="AG9">
        <f>AG8/60</f>
        <v>1474.3171241458472</v>
      </c>
      <c r="AH9">
        <f>AH8/60</f>
        <v>40.789943428737232</v>
      </c>
    </row>
    <row r="10" spans="1:36" x14ac:dyDescent="0.2">
      <c r="A10" t="s">
        <v>157</v>
      </c>
      <c r="B10" t="s">
        <v>949</v>
      </c>
      <c r="D10">
        <v>-75.837999999999994</v>
      </c>
      <c r="E10">
        <v>-171.63399999999999</v>
      </c>
      <c r="F10">
        <v>0</v>
      </c>
      <c r="G10">
        <v>55.177</v>
      </c>
      <c r="H10">
        <v>17.183</v>
      </c>
      <c r="I10">
        <v>0</v>
      </c>
      <c r="J10">
        <v>1</v>
      </c>
      <c r="K10">
        <v>0</v>
      </c>
      <c r="L10">
        <f t="shared" si="0"/>
        <v>9.0839907499002392E-3</v>
      </c>
      <c r="M10">
        <f t="shared" si="1"/>
        <v>160.50015382175397</v>
      </c>
      <c r="N10">
        <f t="shared" si="2"/>
        <v>1.4579833706577496</v>
      </c>
      <c r="O10">
        <f t="shared" si="3"/>
        <v>0.24479637520908459</v>
      </c>
      <c r="P10">
        <f t="shared" si="4"/>
        <v>7.5001710799845505</v>
      </c>
      <c r="Q10">
        <f t="shared" si="5"/>
        <v>1.8360165298447531</v>
      </c>
      <c r="R10">
        <f t="shared" si="6"/>
        <v>0</v>
      </c>
      <c r="S10">
        <f t="shared" si="7"/>
        <v>168.00032490173851</v>
      </c>
      <c r="T10">
        <f t="shared" si="8"/>
        <v>0.37383141742427217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-76.531999999999996</v>
      </c>
      <c r="E11">
        <v>-170.66499999999999</v>
      </c>
      <c r="F11">
        <v>0</v>
      </c>
      <c r="G11">
        <v>122.36499999999999</v>
      </c>
      <c r="H11">
        <v>36.99</v>
      </c>
      <c r="I11">
        <v>0</v>
      </c>
      <c r="J11">
        <v>1</v>
      </c>
      <c r="K11">
        <v>0</v>
      </c>
      <c r="L11">
        <f t="shared" si="0"/>
        <v>8.621564484125821E-3</v>
      </c>
      <c r="M11">
        <f t="shared" si="1"/>
        <v>356.99994227909576</v>
      </c>
      <c r="N11">
        <f t="shared" si="2"/>
        <v>3.0779011010895205</v>
      </c>
      <c r="O11">
        <f t="shared" si="3"/>
        <v>0.21899974429906444</v>
      </c>
      <c r="P11">
        <f t="shared" si="4"/>
        <v>18.000069372266907</v>
      </c>
      <c r="Q11">
        <f t="shared" si="5"/>
        <v>3.9420145319064055</v>
      </c>
      <c r="R11">
        <f t="shared" si="6"/>
        <v>0</v>
      </c>
      <c r="S11">
        <f t="shared" si="7"/>
        <v>375.00001165136268</v>
      </c>
      <c r="T11">
        <f t="shared" si="8"/>
        <v>0.16806725406440862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155</v>
      </c>
      <c r="B12" t="s">
        <v>3095</v>
      </c>
      <c r="D12">
        <v>-83.442999999999998</v>
      </c>
      <c r="E12">
        <v>-170.53800000000001</v>
      </c>
      <c r="F12">
        <v>0</v>
      </c>
      <c r="G12">
        <v>43.786000000000001</v>
      </c>
      <c r="H12">
        <v>9.1240000000000006</v>
      </c>
      <c r="I12">
        <v>0</v>
      </c>
      <c r="J12">
        <v>1</v>
      </c>
      <c r="K12">
        <v>0</v>
      </c>
      <c r="L12">
        <f t="shared" si="0"/>
        <v>4.1379609568466388E-3</v>
      </c>
      <c r="M12">
        <f t="shared" si="1"/>
        <v>130.4987538524212</v>
      </c>
      <c r="N12">
        <f t="shared" si="2"/>
        <v>0.53999928835774735</v>
      </c>
      <c r="O12">
        <f t="shared" si="3"/>
        <v>0.21600727486837354</v>
      </c>
      <c r="P12">
        <f t="shared" si="4"/>
        <v>4.4997772458890752</v>
      </c>
      <c r="Q12">
        <f t="shared" si="5"/>
        <v>0.97198559238480653</v>
      </c>
      <c r="R12">
        <f t="shared" si="6"/>
        <v>0</v>
      </c>
      <c r="S12">
        <f t="shared" si="7"/>
        <v>134.99853109831028</v>
      </c>
      <c r="T12">
        <f t="shared" si="8"/>
        <v>0.45977450534012737</v>
      </c>
      <c r="U12">
        <f t="shared" si="9"/>
        <v>0</v>
      </c>
      <c r="V12">
        <f t="shared" si="10"/>
        <v>0</v>
      </c>
      <c r="Y12">
        <f>Y3</f>
        <v>6.7517650327502E-3</v>
      </c>
      <c r="Z12">
        <f>AE3</f>
        <v>3.5835799820844233E-3</v>
      </c>
      <c r="AA12">
        <f>AB3</f>
        <v>0.32792151100706401</v>
      </c>
      <c r="AB12">
        <f>AH3</f>
        <v>0.12952539006492303</v>
      </c>
      <c r="AE12" t="s">
        <v>1</v>
      </c>
      <c r="AF12">
        <f>AG12+AH12</f>
        <v>1303.2206597991885</v>
      </c>
      <c r="AG12">
        <f>SUM(N3:N2000)</f>
        <v>635.23540867443546</v>
      </c>
      <c r="AH12">
        <f>SUM(Q3:Q2000)</f>
        <v>667.98525112475295</v>
      </c>
    </row>
    <row r="13" spans="1:36" x14ac:dyDescent="0.2">
      <c r="A13" t="s">
        <v>184</v>
      </c>
      <c r="B13" t="s">
        <v>185</v>
      </c>
      <c r="D13">
        <v>-84.206999999999994</v>
      </c>
      <c r="E13">
        <v>0</v>
      </c>
      <c r="F13">
        <v>0</v>
      </c>
      <c r="G13">
        <v>34.677</v>
      </c>
      <c r="H13">
        <v>0</v>
      </c>
      <c r="I13">
        <v>0</v>
      </c>
      <c r="J13">
        <v>0</v>
      </c>
      <c r="K13">
        <v>0</v>
      </c>
      <c r="L13">
        <f t="shared" si="0"/>
        <v>3.652299442719908E-3</v>
      </c>
      <c r="M13">
        <f t="shared" si="1"/>
        <v>103.4997186514838</v>
      </c>
      <c r="N13">
        <f t="shared" si="2"/>
        <v>0.37801234276482426</v>
      </c>
      <c r="O13" t="str">
        <f t="shared" si="3"/>
        <v/>
      </c>
      <c r="P13">
        <f t="shared" si="4"/>
        <v>0</v>
      </c>
      <c r="Q13">
        <f t="shared" si="5"/>
        <v>0</v>
      </c>
      <c r="R13">
        <f t="shared" si="6"/>
        <v>0</v>
      </c>
      <c r="S13">
        <f t="shared" si="7"/>
        <v>103.4997186514838</v>
      </c>
      <c r="T13">
        <f t="shared" si="8"/>
        <v>0</v>
      </c>
      <c r="U13" t="str">
        <f t="shared" si="9"/>
        <v/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-76.759</v>
      </c>
      <c r="E14">
        <v>-174.64400000000001</v>
      </c>
      <c r="F14">
        <v>0</v>
      </c>
      <c r="G14">
        <v>122.25</v>
      </c>
      <c r="H14">
        <v>32.14</v>
      </c>
      <c r="I14">
        <v>0</v>
      </c>
      <c r="J14">
        <v>1</v>
      </c>
      <c r="K14">
        <v>0</v>
      </c>
      <c r="L14">
        <f t="shared" si="0"/>
        <v>8.4708981113341391E-3</v>
      </c>
      <c r="M14">
        <f t="shared" si="1"/>
        <v>357.00004263123856</v>
      </c>
      <c r="N14">
        <f t="shared" si="2"/>
        <v>3.0241140109851772</v>
      </c>
      <c r="O14">
        <f t="shared" si="3"/>
        <v>0.38398699903833816</v>
      </c>
      <c r="P14">
        <f t="shared" si="4"/>
        <v>9.0002042727579177</v>
      </c>
      <c r="Q14">
        <f t="shared" si="5"/>
        <v>3.4559648853932279</v>
      </c>
      <c r="R14">
        <f t="shared" si="6"/>
        <v>0</v>
      </c>
      <c r="S14">
        <f t="shared" si="7"/>
        <v>366.00024690399647</v>
      </c>
      <c r="T14">
        <f t="shared" si="8"/>
        <v>0.16806720682097145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0.36401324106603772</v>
      </c>
      <c r="Z14">
        <f>STDEVA(T3:T2345)</f>
        <v>0.37017665233323771</v>
      </c>
      <c r="AA14">
        <f>COUNTA(T3:T2345)</f>
        <v>317</v>
      </c>
    </row>
    <row r="15" spans="1:36" x14ac:dyDescent="0.2">
      <c r="A15" t="s">
        <v>630</v>
      </c>
      <c r="B15" t="s">
        <v>631</v>
      </c>
      <c r="D15">
        <v>-76.293000000000006</v>
      </c>
      <c r="E15">
        <v>-175.91399999999999</v>
      </c>
      <c r="F15">
        <v>0</v>
      </c>
      <c r="G15">
        <v>42.201999999999998</v>
      </c>
      <c r="H15">
        <v>14.036</v>
      </c>
      <c r="I15">
        <v>0</v>
      </c>
      <c r="J15">
        <v>1</v>
      </c>
      <c r="K15">
        <v>0</v>
      </c>
      <c r="L15">
        <f t="shared" si="0"/>
        <v>8.7805049838042687E-3</v>
      </c>
      <c r="M15">
        <f t="shared" si="1"/>
        <v>123.0002835936819</v>
      </c>
      <c r="N15">
        <f t="shared" si="2"/>
        <v>1.0800056831093456</v>
      </c>
      <c r="O15">
        <f t="shared" si="3"/>
        <v>0.50395206599280151</v>
      </c>
      <c r="P15">
        <f t="shared" si="4"/>
        <v>3.0003517024019235</v>
      </c>
      <c r="Q15">
        <f t="shared" si="5"/>
        <v>1.5120349511654201</v>
      </c>
      <c r="R15">
        <f t="shared" si="6"/>
        <v>0</v>
      </c>
      <c r="S15">
        <f t="shared" si="7"/>
        <v>126.00063529608383</v>
      </c>
      <c r="T15">
        <f t="shared" si="8"/>
        <v>0.48780375334908571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0.17749893412007525</v>
      </c>
      <c r="Z15">
        <f>STDEVA(U3:U2345)</f>
        <v>1.1056356960136</v>
      </c>
      <c r="AA15">
        <f>COUNTA(U3:U2345)</f>
        <v>317</v>
      </c>
    </row>
    <row r="16" spans="1:36" x14ac:dyDescent="0.2">
      <c r="A16" t="s">
        <v>223</v>
      </c>
      <c r="B16" t="s">
        <v>1139</v>
      </c>
      <c r="D16">
        <v>-82.36</v>
      </c>
      <c r="E16">
        <v>0</v>
      </c>
      <c r="F16">
        <v>0</v>
      </c>
      <c r="G16">
        <v>82.734999999999999</v>
      </c>
      <c r="H16">
        <v>0</v>
      </c>
      <c r="I16">
        <v>0</v>
      </c>
      <c r="J16">
        <v>0</v>
      </c>
      <c r="K16">
        <v>0</v>
      </c>
      <c r="L16">
        <f t="shared" si="0"/>
        <v>4.8290032892893738E-3</v>
      </c>
      <c r="M16">
        <f t="shared" si="1"/>
        <v>246.00167585723372</v>
      </c>
      <c r="N16">
        <f t="shared" si="2"/>
        <v>1.1879440898293698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246.00167585723372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0.15809473541133065</v>
      </c>
      <c r="Z16">
        <f>STDEVA(V3:V2345)</f>
        <v>1.6838783613660138</v>
      </c>
      <c r="AA16">
        <f>COUNTA(V3:V2345)</f>
        <v>317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-76.527000000000001</v>
      </c>
      <c r="E17">
        <v>-175.601</v>
      </c>
      <c r="F17">
        <v>0</v>
      </c>
      <c r="G17">
        <v>98.716999999999999</v>
      </c>
      <c r="H17">
        <v>26.077000000000002</v>
      </c>
      <c r="I17">
        <v>0</v>
      </c>
      <c r="J17">
        <v>1</v>
      </c>
      <c r="K17">
        <v>0</v>
      </c>
      <c r="L17">
        <f t="shared" si="0"/>
        <v>8.6248863275862082E-3</v>
      </c>
      <c r="M17">
        <f t="shared" si="1"/>
        <v>288.00087145843548</v>
      </c>
      <c r="N17">
        <f t="shared" si="2"/>
        <v>2.4839772625520355</v>
      </c>
      <c r="O17">
        <f t="shared" si="3"/>
        <v>0.4679680618795688</v>
      </c>
      <c r="P17">
        <f t="shared" si="4"/>
        <v>6.0004449240862634</v>
      </c>
      <c r="Q17">
        <f t="shared" si="5"/>
        <v>2.808019389559135</v>
      </c>
      <c r="R17">
        <f t="shared" si="6"/>
        <v>0</v>
      </c>
      <c r="S17">
        <f t="shared" si="7"/>
        <v>294.00131638252174</v>
      </c>
      <c r="T17">
        <f t="shared" si="8"/>
        <v>0.20833270293996053</v>
      </c>
      <c r="U17">
        <f t="shared" si="9"/>
        <v>0</v>
      </c>
      <c r="V17">
        <f t="shared" si="10"/>
        <v>0</v>
      </c>
      <c r="AD17">
        <f>(AA12*Y12)/((AA12*Z12)-(Y12*AB12))</f>
        <v>7.3652373312694444</v>
      </c>
      <c r="AE17">
        <f>(Y12*AB12-AA12*Z12)/(Z12+AB12)</f>
        <v>-2.2583599207472967E-3</v>
      </c>
    </row>
    <row r="18" spans="1:35" x14ac:dyDescent="0.2">
      <c r="A18" t="s">
        <v>3096</v>
      </c>
      <c r="B18" t="s">
        <v>3097</v>
      </c>
      <c r="D18">
        <v>-78.231999999999999</v>
      </c>
      <c r="E18">
        <v>-173.66</v>
      </c>
      <c r="F18">
        <v>0</v>
      </c>
      <c r="G18">
        <v>49.030999999999999</v>
      </c>
      <c r="H18">
        <v>18.111000000000001</v>
      </c>
      <c r="I18">
        <v>0</v>
      </c>
      <c r="J18">
        <v>1</v>
      </c>
      <c r="K18">
        <v>0</v>
      </c>
      <c r="L18">
        <f t="shared" si="0"/>
        <v>7.4998030796471788E-3</v>
      </c>
      <c r="M18">
        <f t="shared" si="1"/>
        <v>144.0013181643107</v>
      </c>
      <c r="N18">
        <f t="shared" si="2"/>
        <v>1.0799826094245604</v>
      </c>
      <c r="O18">
        <f t="shared" si="3"/>
        <v>0.32400955544337012</v>
      </c>
      <c r="P18">
        <f t="shared" si="4"/>
        <v>5.9998953876362062</v>
      </c>
      <c r="Q18">
        <f t="shared" si="5"/>
        <v>1.9440253812801156</v>
      </c>
      <c r="R18">
        <f t="shared" si="6"/>
        <v>0</v>
      </c>
      <c r="S18">
        <f t="shared" si="7"/>
        <v>150.0012135519469</v>
      </c>
      <c r="T18">
        <f t="shared" si="8"/>
        <v>0.41666285256873714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1.925</v>
      </c>
      <c r="AB18" t="s">
        <v>80</v>
      </c>
    </row>
    <row r="19" spans="1:35" x14ac:dyDescent="0.2">
      <c r="A19" t="s">
        <v>133</v>
      </c>
      <c r="B19" t="s">
        <v>134</v>
      </c>
      <c r="D19">
        <v>-77.638000000000005</v>
      </c>
      <c r="E19">
        <v>-175.48599999999999</v>
      </c>
      <c r="F19">
        <v>0</v>
      </c>
      <c r="G19">
        <v>149.46600000000001</v>
      </c>
      <c r="H19">
        <v>38.118000000000002</v>
      </c>
      <c r="I19">
        <v>0</v>
      </c>
      <c r="J19">
        <v>1</v>
      </c>
      <c r="K19">
        <v>0</v>
      </c>
      <c r="L19">
        <f t="shared" si="0"/>
        <v>7.8900788125258262E-3</v>
      </c>
      <c r="M19">
        <f t="shared" si="1"/>
        <v>438.00165982305316</v>
      </c>
      <c r="N19">
        <f t="shared" si="2"/>
        <v>3.455871071892088</v>
      </c>
      <c r="O19">
        <f t="shared" si="3"/>
        <v>0.45599837320070274</v>
      </c>
      <c r="P19">
        <f t="shared" si="4"/>
        <v>8.9999669824072086</v>
      </c>
      <c r="Q19">
        <f t="shared" si="5"/>
        <v>4.1039744068121315</v>
      </c>
      <c r="R19">
        <f t="shared" si="6"/>
        <v>0</v>
      </c>
      <c r="S19">
        <f t="shared" si="7"/>
        <v>447.00162680546038</v>
      </c>
      <c r="T19">
        <f t="shared" si="8"/>
        <v>0.13698578225534397</v>
      </c>
      <c r="U19">
        <f t="shared" si="9"/>
        <v>0</v>
      </c>
      <c r="V19">
        <f t="shared" si="10"/>
        <v>0</v>
      </c>
      <c r="X19" t="s">
        <v>83</v>
      </c>
      <c r="Z19">
        <f>Z27</f>
        <v>7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-77.828999999999994</v>
      </c>
      <c r="E20">
        <v>-172.405</v>
      </c>
      <c r="F20">
        <v>0</v>
      </c>
      <c r="G20">
        <v>52.173000000000002</v>
      </c>
      <c r="H20">
        <v>15.132999999999999</v>
      </c>
      <c r="I20">
        <v>0</v>
      </c>
      <c r="J20">
        <v>1</v>
      </c>
      <c r="K20">
        <v>0</v>
      </c>
      <c r="L20">
        <f t="shared" si="0"/>
        <v>7.764396824205759E-3</v>
      </c>
      <c r="M20">
        <f t="shared" si="1"/>
        <v>153.00088020409331</v>
      </c>
      <c r="N20">
        <f t="shared" si="2"/>
        <v>1.1879607363180844</v>
      </c>
      <c r="O20">
        <f t="shared" si="3"/>
        <v>0.26998690213915028</v>
      </c>
      <c r="P20">
        <f t="shared" si="4"/>
        <v>6.0003808306514728</v>
      </c>
      <c r="Q20">
        <f t="shared" si="5"/>
        <v>1.6200258521485842</v>
      </c>
      <c r="R20">
        <f t="shared" si="6"/>
        <v>0</v>
      </c>
      <c r="S20">
        <f t="shared" si="7"/>
        <v>159.00126103474477</v>
      </c>
      <c r="T20">
        <f t="shared" si="8"/>
        <v>0.39215460669222207</v>
      </c>
      <c r="U20">
        <f t="shared" si="9"/>
        <v>0</v>
      </c>
      <c r="V20">
        <f t="shared" si="10"/>
        <v>0</v>
      </c>
      <c r="AB20">
        <f>X27/AG9</f>
        <v>0.19059671450455323</v>
      </c>
      <c r="AC20">
        <f>Y27/AH9</f>
        <v>0.26967431369983974</v>
      </c>
      <c r="AD20">
        <f>Z19/AF9</f>
        <v>4.6201355335275078E-3</v>
      </c>
      <c r="AF20">
        <f>X27/AG12</f>
        <v>0.44235569390939811</v>
      </c>
      <c r="AG20">
        <f>Y27/AH12</f>
        <v>1.6467429455183643E-2</v>
      </c>
      <c r="AH20">
        <f>Z19/AF12</f>
        <v>5.3713083408903446E-3</v>
      </c>
    </row>
    <row r="21" spans="1:35" x14ac:dyDescent="0.2">
      <c r="A21" t="s">
        <v>3098</v>
      </c>
      <c r="B21" t="s">
        <v>3099</v>
      </c>
      <c r="D21">
        <v>-78.597999999999999</v>
      </c>
      <c r="E21">
        <v>-173.88399999999999</v>
      </c>
      <c r="F21">
        <v>0</v>
      </c>
      <c r="G21">
        <v>121.396</v>
      </c>
      <c r="H21">
        <v>28.16</v>
      </c>
      <c r="I21">
        <v>0</v>
      </c>
      <c r="J21">
        <v>1</v>
      </c>
      <c r="K21">
        <v>0</v>
      </c>
      <c r="L21">
        <f t="shared" si="0"/>
        <v>7.2601737743303758E-3</v>
      </c>
      <c r="M21">
        <f t="shared" si="1"/>
        <v>357.00048559495855</v>
      </c>
      <c r="N21">
        <f t="shared" si="2"/>
        <v>2.5918881548278825</v>
      </c>
      <c r="O21">
        <f t="shared" si="3"/>
        <v>0.33597218276402707</v>
      </c>
      <c r="P21">
        <f t="shared" si="4"/>
        <v>9.0006460875151397</v>
      </c>
      <c r="Q21">
        <f t="shared" si="5"/>
        <v>3.0239697362786981</v>
      </c>
      <c r="R21">
        <f t="shared" si="6"/>
        <v>0</v>
      </c>
      <c r="S21">
        <f t="shared" si="7"/>
        <v>366.00113168247367</v>
      </c>
      <c r="T21">
        <f t="shared" si="8"/>
        <v>0.16806699828434996</v>
      </c>
      <c r="U21">
        <f t="shared" si="9"/>
        <v>0</v>
      </c>
      <c r="V21">
        <f t="shared" si="10"/>
        <v>0</v>
      </c>
    </row>
    <row r="22" spans="1:35" x14ac:dyDescent="0.2">
      <c r="A22" t="s">
        <v>395</v>
      </c>
      <c r="B22" t="s">
        <v>2233</v>
      </c>
      <c r="D22">
        <v>-79.548000000000002</v>
      </c>
      <c r="E22">
        <v>-176.309</v>
      </c>
      <c r="F22">
        <v>0</v>
      </c>
      <c r="G22">
        <v>104.738</v>
      </c>
      <c r="H22">
        <v>31.064</v>
      </c>
      <c r="I22">
        <v>0</v>
      </c>
      <c r="J22">
        <v>1</v>
      </c>
      <c r="K22">
        <v>0</v>
      </c>
      <c r="L22">
        <f t="shared" si="0"/>
        <v>6.641008534135919E-3</v>
      </c>
      <c r="M22">
        <f t="shared" si="1"/>
        <v>309.00031992647496</v>
      </c>
      <c r="N22">
        <f t="shared" si="2"/>
        <v>2.0520758137582629</v>
      </c>
      <c r="O22">
        <f t="shared" si="3"/>
        <v>0.5580579565901872</v>
      </c>
      <c r="P22">
        <f t="shared" si="4"/>
        <v>5.9992867438052722</v>
      </c>
      <c r="Q22">
        <f t="shared" si="5"/>
        <v>3.3479530491996181</v>
      </c>
      <c r="R22">
        <f t="shared" si="6"/>
        <v>0</v>
      </c>
      <c r="S22">
        <f t="shared" si="7"/>
        <v>314.99960667028023</v>
      </c>
      <c r="T22">
        <f t="shared" si="8"/>
        <v>0.19417455624083721</v>
      </c>
      <c r="U22">
        <f t="shared" si="9"/>
        <v>0</v>
      </c>
      <c r="V22">
        <f t="shared" si="10"/>
        <v>0</v>
      </c>
      <c r="X22" t="s">
        <v>94</v>
      </c>
      <c r="Z22">
        <f>Z18/AF9</f>
        <v>1.2705372717200646E-3</v>
      </c>
      <c r="AA22" t="s">
        <v>95</v>
      </c>
    </row>
    <row r="23" spans="1:35" x14ac:dyDescent="0.2">
      <c r="A23" t="s">
        <v>41</v>
      </c>
      <c r="B23" t="s">
        <v>41</v>
      </c>
      <c r="D23">
        <v>-83.991</v>
      </c>
      <c r="E23">
        <v>-175.23599999999999</v>
      </c>
      <c r="F23">
        <v>0</v>
      </c>
      <c r="G23">
        <v>9.5519999999999996</v>
      </c>
      <c r="H23">
        <v>6.0209999999999999</v>
      </c>
      <c r="I23">
        <v>0</v>
      </c>
      <c r="J23">
        <v>1</v>
      </c>
      <c r="K23">
        <v>0</v>
      </c>
      <c r="L23">
        <f t="shared" si="0"/>
        <v>3.7894661100605228E-3</v>
      </c>
      <c r="M23">
        <f t="shared" si="1"/>
        <v>28.498548570833449</v>
      </c>
      <c r="N23">
        <f t="shared" si="2"/>
        <v>0.1079943919894791</v>
      </c>
      <c r="O23">
        <f t="shared" si="3"/>
        <v>0.43196692629052102</v>
      </c>
      <c r="P23">
        <f t="shared" si="4"/>
        <v>1.5001630725369399</v>
      </c>
      <c r="Q23">
        <f t="shared" si="5"/>
        <v>0.64802147939980537</v>
      </c>
      <c r="R23">
        <f t="shared" si="6"/>
        <v>0</v>
      </c>
      <c r="S23">
        <f t="shared" si="7"/>
        <v>29.998711643370388</v>
      </c>
      <c r="T23">
        <f t="shared" si="8"/>
        <v>2.105370378806112</v>
      </c>
      <c r="U23">
        <f t="shared" si="9"/>
        <v>0</v>
      </c>
      <c r="V23">
        <f t="shared" si="10"/>
        <v>0</v>
      </c>
      <c r="X23" t="s">
        <v>96</v>
      </c>
      <c r="Z23">
        <f>Z19/AF9</f>
        <v>4.6201355335275078E-3</v>
      </c>
      <c r="AA23" t="s">
        <v>97</v>
      </c>
      <c r="AB23">
        <f>Z27/AF9</f>
        <v>4.6201355335275078E-3</v>
      </c>
      <c r="AC23" t="s">
        <v>98</v>
      </c>
      <c r="AD23">
        <f>Z27/AF9</f>
        <v>4.6201355335275078E-3</v>
      </c>
      <c r="AE23" t="s">
        <v>98</v>
      </c>
      <c r="AH23">
        <f>Z27/AF12</f>
        <v>5.3713083408903446E-3</v>
      </c>
      <c r="AI23" t="s">
        <v>98</v>
      </c>
    </row>
    <row r="24" spans="1:35" x14ac:dyDescent="0.2">
      <c r="A24" t="s">
        <v>677</v>
      </c>
      <c r="B24" t="s">
        <v>3100</v>
      </c>
      <c r="D24">
        <v>-72.569999999999993</v>
      </c>
      <c r="E24">
        <v>-171.38399999999999</v>
      </c>
      <c r="F24">
        <v>0</v>
      </c>
      <c r="G24">
        <v>45.069000000000003</v>
      </c>
      <c r="H24">
        <v>16.687999999999999</v>
      </c>
      <c r="I24">
        <v>0</v>
      </c>
      <c r="J24">
        <v>1</v>
      </c>
      <c r="K24">
        <v>0</v>
      </c>
      <c r="L24">
        <f t="shared" si="0"/>
        <v>1.130240896913364E-2</v>
      </c>
      <c r="M24">
        <f t="shared" si="1"/>
        <v>128.99878405335707</v>
      </c>
      <c r="N24">
        <f t="shared" si="2"/>
        <v>1.4579984718904682</v>
      </c>
      <c r="O24">
        <f t="shared" si="3"/>
        <v>0.23758991271367097</v>
      </c>
      <c r="P24">
        <f t="shared" si="4"/>
        <v>7.5001604567893967</v>
      </c>
      <c r="Q24">
        <f t="shared" si="5"/>
        <v>1.7819642502313691</v>
      </c>
      <c r="R24">
        <f t="shared" si="6"/>
        <v>0</v>
      </c>
      <c r="S24">
        <f t="shared" si="7"/>
        <v>136.49894451014646</v>
      </c>
      <c r="T24">
        <f t="shared" si="8"/>
        <v>0.46512066327061286</v>
      </c>
      <c r="U24">
        <f t="shared" si="9"/>
        <v>0</v>
      </c>
      <c r="V24">
        <f t="shared" si="10"/>
        <v>0</v>
      </c>
    </row>
    <row r="25" spans="1:35" x14ac:dyDescent="0.2">
      <c r="A25" t="s">
        <v>896</v>
      </c>
      <c r="B25" t="s">
        <v>2425</v>
      </c>
      <c r="D25">
        <v>-74.611999999999995</v>
      </c>
      <c r="E25">
        <v>-175.36500000000001</v>
      </c>
      <c r="F25">
        <v>0</v>
      </c>
      <c r="G25">
        <v>56.527000000000001</v>
      </c>
      <c r="H25">
        <v>18.561</v>
      </c>
      <c r="I25">
        <v>0</v>
      </c>
      <c r="J25">
        <v>1</v>
      </c>
      <c r="K25">
        <v>0</v>
      </c>
      <c r="L25">
        <f t="shared" si="0"/>
        <v>9.9079307585992257E-3</v>
      </c>
      <c r="M25">
        <f t="shared" si="1"/>
        <v>163.5016909059928</v>
      </c>
      <c r="N25">
        <f t="shared" si="2"/>
        <v>1.6199650523755218</v>
      </c>
      <c r="O25">
        <f t="shared" si="3"/>
        <v>0.44404414325228203</v>
      </c>
      <c r="P25">
        <f t="shared" si="4"/>
        <v>4.4996211113142826</v>
      </c>
      <c r="Q25">
        <f t="shared" si="5"/>
        <v>1.9980323993658313</v>
      </c>
      <c r="R25">
        <f t="shared" si="6"/>
        <v>0</v>
      </c>
      <c r="S25">
        <f t="shared" si="7"/>
        <v>168.00131201730707</v>
      </c>
      <c r="T25">
        <f t="shared" si="8"/>
        <v>0.36696868189881715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-81.491</v>
      </c>
      <c r="E26">
        <v>-172.14699999999999</v>
      </c>
      <c r="F26">
        <v>0</v>
      </c>
      <c r="G26">
        <v>64.206999999999994</v>
      </c>
      <c r="H26">
        <v>14.637</v>
      </c>
      <c r="I26">
        <v>0</v>
      </c>
      <c r="J26">
        <v>1</v>
      </c>
      <c r="K26">
        <v>0</v>
      </c>
      <c r="L26">
        <f t="shared" si="0"/>
        <v>5.3860119699481162E-3</v>
      </c>
      <c r="M26">
        <f t="shared" si="1"/>
        <v>190.50075002128924</v>
      </c>
      <c r="N26">
        <f t="shared" si="2"/>
        <v>1.0260403459391036</v>
      </c>
      <c r="O26">
        <f t="shared" si="3"/>
        <v>0.26101028336978344</v>
      </c>
      <c r="P26">
        <f t="shared" si="4"/>
        <v>5.9996468855919751</v>
      </c>
      <c r="Q26">
        <f t="shared" si="5"/>
        <v>1.5659710996980998</v>
      </c>
      <c r="R26">
        <f t="shared" si="6"/>
        <v>0</v>
      </c>
      <c r="S26">
        <f t="shared" si="7"/>
        <v>196.50039690688121</v>
      </c>
      <c r="T26">
        <f t="shared" si="8"/>
        <v>0.31495938988846373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3101</v>
      </c>
      <c r="B27" t="s">
        <v>3102</v>
      </c>
      <c r="D27">
        <v>-80.134</v>
      </c>
      <c r="E27">
        <v>-169.69499999999999</v>
      </c>
      <c r="F27">
        <v>0</v>
      </c>
      <c r="G27">
        <v>11.673</v>
      </c>
      <c r="H27">
        <v>5.59</v>
      </c>
      <c r="I27">
        <v>0</v>
      </c>
      <c r="J27">
        <v>1</v>
      </c>
      <c r="K27">
        <v>0</v>
      </c>
      <c r="L27">
        <f t="shared" si="0"/>
        <v>6.2609882743801673E-3</v>
      </c>
      <c r="M27">
        <f t="shared" si="1"/>
        <v>34.501110224298962</v>
      </c>
      <c r="N27">
        <f t="shared" si="2"/>
        <v>0.2160112625786961</v>
      </c>
      <c r="O27">
        <f t="shared" si="3"/>
        <v>0.19799678746871249</v>
      </c>
      <c r="P27">
        <f t="shared" si="4"/>
        <v>2.9999530110802017</v>
      </c>
      <c r="Q27">
        <f t="shared" si="5"/>
        <v>0.59398165273262338</v>
      </c>
      <c r="R27">
        <f t="shared" si="6"/>
        <v>0</v>
      </c>
      <c r="S27">
        <f t="shared" si="7"/>
        <v>37.501063235379164</v>
      </c>
      <c r="T27">
        <f t="shared" si="8"/>
        <v>1.7390744706453618</v>
      </c>
      <c r="U27">
        <f t="shared" si="9"/>
        <v>0</v>
      </c>
      <c r="V27">
        <f t="shared" si="10"/>
        <v>0</v>
      </c>
      <c r="X27">
        <f>SUM(J3:J2345)</f>
        <v>281</v>
      </c>
      <c r="Y27">
        <f>SUM(K3:K2345)</f>
        <v>11</v>
      </c>
      <c r="Z27">
        <f>COUNTIF(V3:V2345,"&gt;0")</f>
        <v>7</v>
      </c>
      <c r="AB27">
        <v>401</v>
      </c>
    </row>
    <row r="28" spans="1:35" x14ac:dyDescent="0.2">
      <c r="A28" t="s">
        <v>2986</v>
      </c>
      <c r="B28" t="s">
        <v>2987</v>
      </c>
      <c r="D28">
        <v>-81.703000000000003</v>
      </c>
      <c r="E28">
        <v>-172.23500000000001</v>
      </c>
      <c r="F28">
        <v>0</v>
      </c>
      <c r="G28">
        <v>48.508000000000003</v>
      </c>
      <c r="H28">
        <v>11.102</v>
      </c>
      <c r="I28">
        <v>0</v>
      </c>
      <c r="J28">
        <v>1</v>
      </c>
      <c r="K28">
        <v>0</v>
      </c>
      <c r="L28">
        <f t="shared" si="0"/>
        <v>5.2499017257073306E-3</v>
      </c>
      <c r="M28">
        <f t="shared" si="1"/>
        <v>144.0008506703067</v>
      </c>
      <c r="N28">
        <f t="shared" si="2"/>
        <v>0.75599107042843727</v>
      </c>
      <c r="O28">
        <f t="shared" si="3"/>
        <v>0.26400545012007914</v>
      </c>
      <c r="P28">
        <f t="shared" si="4"/>
        <v>4.4999847753718445</v>
      </c>
      <c r="Q28">
        <f t="shared" si="5"/>
        <v>1.188021694177241</v>
      </c>
      <c r="R28">
        <f t="shared" si="6"/>
        <v>0</v>
      </c>
      <c r="S28">
        <f t="shared" si="7"/>
        <v>148.50083544567855</v>
      </c>
      <c r="T28">
        <f t="shared" si="8"/>
        <v>0.41666420525092174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-83.600999999999999</v>
      </c>
      <c r="E29">
        <v>-173.99100000000001</v>
      </c>
      <c r="F29">
        <v>0</v>
      </c>
      <c r="G29">
        <v>53.835000000000001</v>
      </c>
      <c r="H29">
        <v>9.5519999999999996</v>
      </c>
      <c r="I29">
        <v>0</v>
      </c>
      <c r="J29">
        <v>1</v>
      </c>
      <c r="K29">
        <v>0</v>
      </c>
      <c r="L29">
        <f t="shared" si="0"/>
        <v>4.0374067347498481E-3</v>
      </c>
      <c r="M29">
        <f t="shared" si="1"/>
        <v>160.49880196754503</v>
      </c>
      <c r="N29">
        <f t="shared" si="2"/>
        <v>0.64799959198264045</v>
      </c>
      <c r="O29">
        <f t="shared" si="3"/>
        <v>0.34199999956738092</v>
      </c>
      <c r="P29">
        <f t="shared" si="4"/>
        <v>2.9998442219299584</v>
      </c>
      <c r="Q29">
        <f t="shared" si="5"/>
        <v>1.0259477485500044</v>
      </c>
      <c r="R29">
        <f t="shared" si="6"/>
        <v>0</v>
      </c>
      <c r="S29">
        <f t="shared" si="7"/>
        <v>163.49864618947498</v>
      </c>
      <c r="T29">
        <f t="shared" si="8"/>
        <v>0.37383456614294724</v>
      </c>
      <c r="U29">
        <f t="shared" si="9"/>
        <v>0</v>
      </c>
      <c r="V29">
        <f t="shared" si="10"/>
        <v>0</v>
      </c>
    </row>
    <row r="30" spans="1:35" x14ac:dyDescent="0.2">
      <c r="A30" t="s">
        <v>3103</v>
      </c>
      <c r="B30" t="s">
        <v>3104</v>
      </c>
      <c r="D30">
        <v>-78.096999999999994</v>
      </c>
      <c r="E30">
        <v>0</v>
      </c>
      <c r="F30">
        <v>0</v>
      </c>
      <c r="G30">
        <v>104.241</v>
      </c>
      <c r="H30">
        <v>0</v>
      </c>
      <c r="I30">
        <v>0</v>
      </c>
      <c r="J30">
        <v>0</v>
      </c>
      <c r="K30">
        <v>0</v>
      </c>
      <c r="L30">
        <f t="shared" si="0"/>
        <v>7.5883509893380462E-3</v>
      </c>
      <c r="M30">
        <f t="shared" si="1"/>
        <v>305.99888851273789</v>
      </c>
      <c r="N30">
        <f t="shared" si="2"/>
        <v>2.3220292904112676</v>
      </c>
      <c r="O30" t="str">
        <f t="shared" si="3"/>
        <v/>
      </c>
      <c r="P30">
        <f t="shared" si="4"/>
        <v>0</v>
      </c>
      <c r="Q30">
        <f t="shared" si="5"/>
        <v>0</v>
      </c>
      <c r="R30">
        <f t="shared" si="6"/>
        <v>0</v>
      </c>
      <c r="S30">
        <f t="shared" si="7"/>
        <v>305.99888851273789</v>
      </c>
      <c r="T30">
        <f t="shared" si="8"/>
        <v>0</v>
      </c>
      <c r="U30" t="str">
        <f t="shared" si="9"/>
        <v/>
      </c>
      <c r="V30">
        <f t="shared" si="10"/>
        <v>0</v>
      </c>
    </row>
    <row r="31" spans="1:35" x14ac:dyDescent="0.2">
      <c r="A31" t="s">
        <v>223</v>
      </c>
      <c r="B31" t="s">
        <v>2924</v>
      </c>
      <c r="D31">
        <v>-78.593000000000004</v>
      </c>
      <c r="E31">
        <v>-174.47200000000001</v>
      </c>
      <c r="F31">
        <v>0</v>
      </c>
      <c r="G31">
        <v>116.297</v>
      </c>
      <c r="H31">
        <v>31.145</v>
      </c>
      <c r="I31">
        <v>0</v>
      </c>
      <c r="J31">
        <v>1</v>
      </c>
      <c r="K31">
        <v>0</v>
      </c>
      <c r="L31">
        <f t="shared" si="0"/>
        <v>7.2634431944619245E-3</v>
      </c>
      <c r="M31">
        <f t="shared" si="1"/>
        <v>341.99936267321402</v>
      </c>
      <c r="N31">
        <f t="shared" si="2"/>
        <v>2.4840954274144997</v>
      </c>
      <c r="O31">
        <f t="shared" si="3"/>
        <v>0.37196849024699774</v>
      </c>
      <c r="P31">
        <f t="shared" si="4"/>
        <v>9.0007975564061571</v>
      </c>
      <c r="Q31">
        <f t="shared" si="5"/>
        <v>3.3480164260916903</v>
      </c>
      <c r="R31">
        <f t="shared" si="6"/>
        <v>0</v>
      </c>
      <c r="S31">
        <f t="shared" si="7"/>
        <v>351.00016022962018</v>
      </c>
      <c r="T31">
        <f t="shared" si="8"/>
        <v>0.17543892342668188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-76.119</v>
      </c>
      <c r="E32">
        <v>-175.601</v>
      </c>
      <c r="F32">
        <v>0</v>
      </c>
      <c r="G32">
        <v>179.23400000000001</v>
      </c>
      <c r="H32">
        <v>52.154000000000003</v>
      </c>
      <c r="I32">
        <v>0</v>
      </c>
      <c r="J32">
        <v>1</v>
      </c>
      <c r="K32">
        <v>0</v>
      </c>
      <c r="L32">
        <f t="shared" si="0"/>
        <v>8.8964222609147613E-3</v>
      </c>
      <c r="M32">
        <f t="shared" si="1"/>
        <v>521.99899963633129</v>
      </c>
      <c r="N32">
        <f t="shared" si="2"/>
        <v>4.6439281644680568</v>
      </c>
      <c r="O32">
        <f t="shared" si="3"/>
        <v>0.4679680618795688</v>
      </c>
      <c r="P32">
        <f t="shared" si="4"/>
        <v>12.000889848172527</v>
      </c>
      <c r="Q32">
        <f t="shared" si="5"/>
        <v>5.61603877911827</v>
      </c>
      <c r="R32">
        <f t="shared" si="6"/>
        <v>0</v>
      </c>
      <c r="S32">
        <f t="shared" si="7"/>
        <v>533.9998894845038</v>
      </c>
      <c r="T32">
        <f t="shared" si="8"/>
        <v>0.11494274901254808</v>
      </c>
      <c r="U32">
        <f t="shared" si="9"/>
        <v>0</v>
      </c>
      <c r="V32">
        <f t="shared" si="10"/>
        <v>0</v>
      </c>
    </row>
    <row r="33" spans="1:22" x14ac:dyDescent="0.2">
      <c r="A33" t="s">
        <v>3105</v>
      </c>
      <c r="B33" t="s">
        <v>3106</v>
      </c>
      <c r="D33">
        <v>-76.141999999999996</v>
      </c>
      <c r="E33">
        <v>-172.77600000000001</v>
      </c>
      <c r="F33">
        <v>0</v>
      </c>
      <c r="G33">
        <v>77.935000000000002</v>
      </c>
      <c r="H33">
        <v>23.856000000000002</v>
      </c>
      <c r="I33">
        <v>0</v>
      </c>
      <c r="J33">
        <v>1</v>
      </c>
      <c r="K33">
        <v>0</v>
      </c>
      <c r="L33">
        <f t="shared" si="0"/>
        <v>8.8810899303126724E-3</v>
      </c>
      <c r="M33">
        <f t="shared" si="1"/>
        <v>226.99947820190658</v>
      </c>
      <c r="N33">
        <f t="shared" si="2"/>
        <v>2.0160047960499798</v>
      </c>
      <c r="O33">
        <f t="shared" si="3"/>
        <v>0.28401225951511522</v>
      </c>
      <c r="P33">
        <f t="shared" si="4"/>
        <v>8.9995900175591625</v>
      </c>
      <c r="Q33">
        <f t="shared" si="5"/>
        <v>2.5559964515931046</v>
      </c>
      <c r="R33">
        <f t="shared" si="6"/>
        <v>0</v>
      </c>
      <c r="S33">
        <f t="shared" si="7"/>
        <v>235.99906821946576</v>
      </c>
      <c r="T33">
        <f t="shared" si="8"/>
        <v>0.26431778819611429</v>
      </c>
      <c r="U33">
        <f t="shared" si="9"/>
        <v>0</v>
      </c>
      <c r="V33">
        <f t="shared" si="10"/>
        <v>0</v>
      </c>
    </row>
    <row r="34" spans="1:22" x14ac:dyDescent="0.2">
      <c r="A34" t="s">
        <v>41</v>
      </c>
      <c r="B34" t="s">
        <v>41</v>
      </c>
      <c r="D34">
        <v>-86.938999999999993</v>
      </c>
      <c r="E34">
        <v>-177.709</v>
      </c>
      <c r="F34">
        <v>0</v>
      </c>
      <c r="G34">
        <v>62.421999999999997</v>
      </c>
      <c r="H34">
        <v>8.34</v>
      </c>
      <c r="I34">
        <v>0</v>
      </c>
      <c r="J34">
        <v>1</v>
      </c>
      <c r="K34">
        <v>0</v>
      </c>
      <c r="L34">
        <f t="shared" si="0"/>
        <v>1.9251129876556598E-3</v>
      </c>
      <c r="M34">
        <f t="shared" si="1"/>
        <v>186.99881809988787</v>
      </c>
      <c r="N34">
        <f t="shared" si="2"/>
        <v>0.35999421339456578</v>
      </c>
      <c r="O34">
        <f t="shared" si="3"/>
        <v>0.89984574533163997</v>
      </c>
      <c r="P34">
        <f t="shared" si="4"/>
        <v>1.0001704705174677</v>
      </c>
      <c r="Q34">
        <f t="shared" si="5"/>
        <v>0.90000004250153043</v>
      </c>
      <c r="R34">
        <f t="shared" si="6"/>
        <v>0</v>
      </c>
      <c r="S34">
        <f t="shared" si="7"/>
        <v>187.99898857040534</v>
      </c>
      <c r="T34">
        <f t="shared" si="8"/>
        <v>0.32085764289670649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-85.162999999999997</v>
      </c>
      <c r="E35">
        <v>-175.23599999999999</v>
      </c>
      <c r="F35">
        <v>0</v>
      </c>
      <c r="G35">
        <v>43.488</v>
      </c>
      <c r="H35">
        <v>8.0280000000000005</v>
      </c>
      <c r="I35">
        <v>0</v>
      </c>
      <c r="J35">
        <v>1</v>
      </c>
      <c r="K35">
        <v>0</v>
      </c>
      <c r="L35">
        <f t="shared" si="0"/>
        <v>3.0464144025781322E-3</v>
      </c>
      <c r="M35">
        <f t="shared" si="1"/>
        <v>129.99936742567235</v>
      </c>
      <c r="N35">
        <f t="shared" si="2"/>
        <v>0.39603234128395598</v>
      </c>
      <c r="O35">
        <f t="shared" si="3"/>
        <v>0.43196692629052102</v>
      </c>
      <c r="P35">
        <f t="shared" si="4"/>
        <v>2.0002174300492532</v>
      </c>
      <c r="Q35">
        <f t="shared" si="5"/>
        <v>0.86402863919974038</v>
      </c>
      <c r="R35">
        <f t="shared" si="6"/>
        <v>0</v>
      </c>
      <c r="S35">
        <f t="shared" si="7"/>
        <v>131.99958485572159</v>
      </c>
      <c r="T35">
        <f t="shared" si="8"/>
        <v>0.46154070737540503</v>
      </c>
      <c r="U35">
        <f t="shared" si="9"/>
        <v>0</v>
      </c>
      <c r="V35">
        <f t="shared" si="10"/>
        <v>0</v>
      </c>
    </row>
    <row r="36" spans="1:22" x14ac:dyDescent="0.2">
      <c r="A36" t="s">
        <v>286</v>
      </c>
      <c r="B36" t="s">
        <v>3107</v>
      </c>
      <c r="D36">
        <v>-74.718000000000004</v>
      </c>
      <c r="E36">
        <v>0</v>
      </c>
      <c r="F36">
        <v>0</v>
      </c>
      <c r="G36">
        <v>122.67100000000001</v>
      </c>
      <c r="H36">
        <v>0</v>
      </c>
      <c r="I36">
        <v>0</v>
      </c>
      <c r="J36">
        <v>0</v>
      </c>
      <c r="K36">
        <v>0</v>
      </c>
      <c r="L36">
        <f t="shared" si="0"/>
        <v>9.8363206046387253E-3</v>
      </c>
      <c r="M36">
        <f t="shared" si="1"/>
        <v>355.00015932321031</v>
      </c>
      <c r="N36">
        <f t="shared" si="2"/>
        <v>3.4918988736997982</v>
      </c>
      <c r="O36" t="str">
        <f t="shared" si="3"/>
        <v/>
      </c>
      <c r="P36">
        <f t="shared" si="4"/>
        <v>0</v>
      </c>
      <c r="Q36">
        <f t="shared" si="5"/>
        <v>0</v>
      </c>
      <c r="R36">
        <f t="shared" si="6"/>
        <v>0</v>
      </c>
      <c r="S36">
        <f t="shared" si="7"/>
        <v>355.00015932321031</v>
      </c>
      <c r="T36">
        <f t="shared" si="8"/>
        <v>0</v>
      </c>
      <c r="U36" t="str">
        <f t="shared" si="9"/>
        <v/>
      </c>
      <c r="V36">
        <f t="shared" si="10"/>
        <v>0</v>
      </c>
    </row>
    <row r="37" spans="1:22" x14ac:dyDescent="0.2">
      <c r="A37" t="s">
        <v>395</v>
      </c>
      <c r="B37" t="s">
        <v>396</v>
      </c>
      <c r="D37">
        <v>-75.53</v>
      </c>
      <c r="E37">
        <v>-174.428</v>
      </c>
      <c r="F37">
        <v>0</v>
      </c>
      <c r="G37">
        <v>64.031000000000006</v>
      </c>
      <c r="H37">
        <v>20.597000000000001</v>
      </c>
      <c r="I37">
        <v>0</v>
      </c>
      <c r="J37">
        <v>1</v>
      </c>
      <c r="K37">
        <v>0</v>
      </c>
      <c r="L37">
        <f t="shared" si="0"/>
        <v>9.290116195843896E-3</v>
      </c>
      <c r="M37">
        <f t="shared" si="1"/>
        <v>185.99954232461374</v>
      </c>
      <c r="N37">
        <f t="shared" si="2"/>
        <v>1.7279590885285352</v>
      </c>
      <c r="O37">
        <f t="shared" si="3"/>
        <v>0.36901281331400099</v>
      </c>
      <c r="P37">
        <f t="shared" si="4"/>
        <v>5.9996915782037199</v>
      </c>
      <c r="Q37">
        <f t="shared" si="5"/>
        <v>2.2139652822545557</v>
      </c>
      <c r="R37">
        <f t="shared" si="6"/>
        <v>0</v>
      </c>
      <c r="S37">
        <f t="shared" si="7"/>
        <v>191.99923390281745</v>
      </c>
      <c r="T37">
        <f t="shared" si="8"/>
        <v>0.32258143891174546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-75.906000000000006</v>
      </c>
      <c r="E38">
        <v>-173.75800000000001</v>
      </c>
      <c r="F38">
        <v>0</v>
      </c>
      <c r="G38">
        <v>121.14700000000001</v>
      </c>
      <c r="H38">
        <v>32.191000000000003</v>
      </c>
      <c r="I38">
        <v>0</v>
      </c>
      <c r="J38">
        <v>1</v>
      </c>
      <c r="K38">
        <v>0</v>
      </c>
      <c r="L38">
        <f t="shared" si="0"/>
        <v>9.0385582869461911E-3</v>
      </c>
      <c r="M38">
        <f t="shared" si="1"/>
        <v>352.50052502831147</v>
      </c>
      <c r="N38">
        <f t="shared" si="2"/>
        <v>3.1860997277472554</v>
      </c>
      <c r="O38">
        <f t="shared" si="3"/>
        <v>0.3291379755789024</v>
      </c>
      <c r="P38">
        <f t="shared" si="4"/>
        <v>10.500196613225183</v>
      </c>
      <c r="Q38">
        <f t="shared" si="5"/>
        <v>3.4560169124742965</v>
      </c>
      <c r="R38">
        <f t="shared" si="6"/>
        <v>0</v>
      </c>
      <c r="S38">
        <f t="shared" si="7"/>
        <v>363.00072164153664</v>
      </c>
      <c r="T38">
        <f t="shared" si="8"/>
        <v>0.17021251243577873</v>
      </c>
      <c r="U38">
        <f t="shared" si="9"/>
        <v>0</v>
      </c>
      <c r="V38">
        <f t="shared" si="10"/>
        <v>0</v>
      </c>
    </row>
    <row r="39" spans="1:22" x14ac:dyDescent="0.2">
      <c r="A39" t="s">
        <v>636</v>
      </c>
      <c r="B39" t="s">
        <v>1452</v>
      </c>
      <c r="D39">
        <v>-76.578000000000003</v>
      </c>
      <c r="E39">
        <v>-171.34700000000001</v>
      </c>
      <c r="F39">
        <v>0</v>
      </c>
      <c r="G39">
        <v>135.70599999999999</v>
      </c>
      <c r="H39">
        <v>46.53</v>
      </c>
      <c r="I39">
        <v>0</v>
      </c>
      <c r="J39">
        <v>1</v>
      </c>
      <c r="K39">
        <v>0</v>
      </c>
      <c r="L39">
        <f t="shared" si="0"/>
        <v>8.5910100313137741E-3</v>
      </c>
      <c r="M39">
        <f t="shared" si="1"/>
        <v>395.9983134744781</v>
      </c>
      <c r="N39">
        <f t="shared" si="2"/>
        <v>3.4020288854714633</v>
      </c>
      <c r="O39">
        <f t="shared" si="3"/>
        <v>0.23655847215151446</v>
      </c>
      <c r="P39">
        <f t="shared" si="4"/>
        <v>21.001301990105205</v>
      </c>
      <c r="Q39">
        <f t="shared" si="5"/>
        <v>4.9680408800127287</v>
      </c>
      <c r="R39">
        <f t="shared" si="6"/>
        <v>0</v>
      </c>
      <c r="S39">
        <f t="shared" si="7"/>
        <v>416.99961546458331</v>
      </c>
      <c r="T39">
        <f t="shared" si="8"/>
        <v>0.1515157968062078</v>
      </c>
      <c r="U39">
        <f t="shared" si="9"/>
        <v>0</v>
      </c>
      <c r="V39">
        <f t="shared" si="10"/>
        <v>0</v>
      </c>
    </row>
    <row r="40" spans="1:22" x14ac:dyDescent="0.2">
      <c r="A40" t="s">
        <v>900</v>
      </c>
      <c r="B40" t="s">
        <v>901</v>
      </c>
      <c r="D40">
        <v>-83.066000000000003</v>
      </c>
      <c r="E40">
        <v>-177.06399999999999</v>
      </c>
      <c r="F40">
        <v>0</v>
      </c>
      <c r="G40">
        <v>37.273000000000003</v>
      </c>
      <c r="H40">
        <v>9.7629999999999999</v>
      </c>
      <c r="I40">
        <v>0</v>
      </c>
      <c r="J40">
        <v>1</v>
      </c>
      <c r="K40">
        <v>0</v>
      </c>
      <c r="L40">
        <f t="shared" si="0"/>
        <v>4.378151536574882E-3</v>
      </c>
      <c r="M40">
        <f t="shared" si="1"/>
        <v>111.00114202487819</v>
      </c>
      <c r="N40">
        <f t="shared" si="2"/>
        <v>0.48598030649809359</v>
      </c>
      <c r="O40">
        <f t="shared" si="3"/>
        <v>0.7019210820238474</v>
      </c>
      <c r="P40">
        <f t="shared" si="4"/>
        <v>1.5001955822037985</v>
      </c>
      <c r="Q40">
        <f t="shared" si="5"/>
        <v>1.0530199593278451</v>
      </c>
      <c r="R40">
        <f t="shared" si="6"/>
        <v>0</v>
      </c>
      <c r="S40">
        <f t="shared" si="7"/>
        <v>112.50133760708199</v>
      </c>
      <c r="T40">
        <f t="shared" si="8"/>
        <v>0.54053497923969529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-77.775000000000006</v>
      </c>
      <c r="E41">
        <v>-177.797</v>
      </c>
      <c r="F41">
        <v>0</v>
      </c>
      <c r="G41">
        <v>15.348000000000001</v>
      </c>
      <c r="H41">
        <v>6.5049999999999999</v>
      </c>
      <c r="I41">
        <v>0</v>
      </c>
      <c r="J41">
        <v>1</v>
      </c>
      <c r="K41">
        <v>0</v>
      </c>
      <c r="L41">
        <f t="shared" si="0"/>
        <v>7.7999115022286897E-3</v>
      </c>
      <c r="M41">
        <f t="shared" si="1"/>
        <v>44.999887534909988</v>
      </c>
      <c r="N41">
        <f t="shared" si="2"/>
        <v>0.35099549137803321</v>
      </c>
      <c r="O41">
        <f t="shared" si="3"/>
        <v>0.93582816474331165</v>
      </c>
      <c r="P41">
        <f t="shared" si="4"/>
        <v>0.75015914317193289</v>
      </c>
      <c r="Q41">
        <f t="shared" si="5"/>
        <v>0.70202075624076143</v>
      </c>
      <c r="R41">
        <f t="shared" si="6"/>
        <v>0</v>
      </c>
      <c r="S41">
        <f t="shared" si="7"/>
        <v>45.750046678081922</v>
      </c>
      <c r="T41">
        <f t="shared" si="8"/>
        <v>1.3333366656406249</v>
      </c>
      <c r="U41">
        <f t="shared" si="9"/>
        <v>0</v>
      </c>
      <c r="V41">
        <f t="shared" si="10"/>
        <v>0</v>
      </c>
    </row>
    <row r="42" spans="1:22" x14ac:dyDescent="0.2">
      <c r="A42" t="s">
        <v>3108</v>
      </c>
      <c r="B42" t="s">
        <v>3109</v>
      </c>
      <c r="D42">
        <v>-80.941999999999993</v>
      </c>
      <c r="E42">
        <v>-174.28899999999999</v>
      </c>
      <c r="F42">
        <v>0</v>
      </c>
      <c r="G42">
        <v>17.468</v>
      </c>
      <c r="H42">
        <v>5.0250000000000004</v>
      </c>
      <c r="I42">
        <v>0</v>
      </c>
      <c r="J42">
        <v>1</v>
      </c>
      <c r="K42">
        <v>0</v>
      </c>
      <c r="L42">
        <f t="shared" si="0"/>
        <v>5.7391967728953573E-3</v>
      </c>
      <c r="M42">
        <f t="shared" si="1"/>
        <v>51.750494731995424</v>
      </c>
      <c r="N42">
        <f t="shared" si="2"/>
        <v>0.29700656936817571</v>
      </c>
      <c r="O42">
        <f t="shared" si="3"/>
        <v>0.35997382229506519</v>
      </c>
      <c r="P42">
        <f t="shared" si="4"/>
        <v>1.5001250818755185</v>
      </c>
      <c r="Q42">
        <f t="shared" si="5"/>
        <v>0.54000629964972768</v>
      </c>
      <c r="R42">
        <f t="shared" si="6"/>
        <v>0</v>
      </c>
      <c r="S42">
        <f t="shared" si="7"/>
        <v>53.250619813870941</v>
      </c>
      <c r="T42">
        <f t="shared" si="8"/>
        <v>1.1594092058583589</v>
      </c>
      <c r="U42">
        <f t="shared" si="9"/>
        <v>0</v>
      </c>
      <c r="V42">
        <f t="shared" si="10"/>
        <v>0</v>
      </c>
    </row>
    <row r="43" spans="1:22" x14ac:dyDescent="0.2">
      <c r="A43" t="s">
        <v>41</v>
      </c>
      <c r="B43" t="s">
        <v>41</v>
      </c>
      <c r="D43">
        <v>-78.585999999999999</v>
      </c>
      <c r="E43">
        <v>-172.97200000000001</v>
      </c>
      <c r="F43">
        <v>0</v>
      </c>
      <c r="G43">
        <v>80.849000000000004</v>
      </c>
      <c r="H43">
        <v>18.388000000000002</v>
      </c>
      <c r="I43">
        <v>0</v>
      </c>
      <c r="J43">
        <v>1</v>
      </c>
      <c r="K43">
        <v>0</v>
      </c>
      <c r="L43">
        <f t="shared" si="0"/>
        <v>7.2680205760804585E-3</v>
      </c>
      <c r="M43">
        <f t="shared" si="1"/>
        <v>237.75011124951868</v>
      </c>
      <c r="N43">
        <f t="shared" si="2"/>
        <v>1.7279744285013487</v>
      </c>
      <c r="O43">
        <f t="shared" si="3"/>
        <v>0.29201633727080939</v>
      </c>
      <c r="P43">
        <f t="shared" si="4"/>
        <v>6.7495569293126358</v>
      </c>
      <c r="Q43">
        <f t="shared" si="5"/>
        <v>1.9709828636815507</v>
      </c>
      <c r="R43">
        <f t="shared" si="6"/>
        <v>0</v>
      </c>
      <c r="S43">
        <f t="shared" si="7"/>
        <v>244.49966817883131</v>
      </c>
      <c r="T43">
        <f t="shared" si="8"/>
        <v>0.25236581251072482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-76.373000000000005</v>
      </c>
      <c r="E44">
        <v>-175.96199999999999</v>
      </c>
      <c r="F44">
        <v>0</v>
      </c>
      <c r="G44">
        <v>67.912000000000006</v>
      </c>
      <c r="H44">
        <v>28.404</v>
      </c>
      <c r="I44">
        <v>0</v>
      </c>
      <c r="J44">
        <v>1</v>
      </c>
      <c r="K44">
        <v>0</v>
      </c>
      <c r="L44">
        <f t="shared" si="0"/>
        <v>8.7272674194255554E-3</v>
      </c>
      <c r="M44">
        <f t="shared" si="1"/>
        <v>198.00084882640743</v>
      </c>
      <c r="N44">
        <f t="shared" si="2"/>
        <v>1.7280080849893953</v>
      </c>
      <c r="O44">
        <f t="shared" si="3"/>
        <v>0.50996282013229521</v>
      </c>
      <c r="P44">
        <f t="shared" si="4"/>
        <v>6.00046440074681</v>
      </c>
      <c r="Q44">
        <f t="shared" si="5"/>
        <v>3.060016807925094</v>
      </c>
      <c r="R44">
        <f t="shared" si="6"/>
        <v>0</v>
      </c>
      <c r="S44">
        <f t="shared" si="7"/>
        <v>204.00131322715424</v>
      </c>
      <c r="T44">
        <f t="shared" si="8"/>
        <v>0.30302900394433957</v>
      </c>
      <c r="U44">
        <f t="shared" si="9"/>
        <v>0</v>
      </c>
      <c r="V44">
        <f t="shared" si="10"/>
        <v>0</v>
      </c>
    </row>
    <row r="45" spans="1:22" x14ac:dyDescent="0.2">
      <c r="A45" t="s">
        <v>1575</v>
      </c>
      <c r="B45" t="s">
        <v>3110</v>
      </c>
      <c r="D45">
        <v>-76.561000000000007</v>
      </c>
      <c r="E45">
        <v>-175.601</v>
      </c>
      <c r="F45">
        <v>0</v>
      </c>
      <c r="G45">
        <v>131.947</v>
      </c>
      <c r="H45">
        <v>30.422999999999998</v>
      </c>
      <c r="I45">
        <v>0</v>
      </c>
      <c r="J45">
        <v>1</v>
      </c>
      <c r="K45">
        <v>0</v>
      </c>
      <c r="L45">
        <f t="shared" si="0"/>
        <v>8.6023005282161134E-3</v>
      </c>
      <c r="M45">
        <f t="shared" si="1"/>
        <v>385.002044953584</v>
      </c>
      <c r="N45">
        <f t="shared" si="2"/>
        <v>3.3119066065751053</v>
      </c>
      <c r="O45">
        <f t="shared" si="3"/>
        <v>0.4679680618795688</v>
      </c>
      <c r="P45">
        <f t="shared" si="4"/>
        <v>7.000480727287508</v>
      </c>
      <c r="Q45">
        <f t="shared" si="5"/>
        <v>3.2760046741786848</v>
      </c>
      <c r="R45">
        <f t="shared" si="6"/>
        <v>0</v>
      </c>
      <c r="S45">
        <f t="shared" si="7"/>
        <v>392.00252568087149</v>
      </c>
      <c r="T45">
        <f t="shared" si="8"/>
        <v>0.1558433280717603</v>
      </c>
      <c r="U45">
        <f t="shared" si="9"/>
        <v>0</v>
      </c>
      <c r="V45">
        <f t="shared" si="10"/>
        <v>0</v>
      </c>
    </row>
    <row r="46" spans="1:22" x14ac:dyDescent="0.2">
      <c r="A46" t="s">
        <v>184</v>
      </c>
      <c r="B46" t="s">
        <v>185</v>
      </c>
      <c r="D46">
        <v>-79.085999999999999</v>
      </c>
      <c r="E46">
        <v>-173.11799999999999</v>
      </c>
      <c r="F46">
        <v>0</v>
      </c>
      <c r="G46">
        <v>75.703000000000003</v>
      </c>
      <c r="H46">
        <v>19.474</v>
      </c>
      <c r="I46">
        <v>0</v>
      </c>
      <c r="J46">
        <v>1</v>
      </c>
      <c r="K46">
        <v>0</v>
      </c>
      <c r="L46">
        <f t="shared" si="0"/>
        <v>6.941623450603349E-3</v>
      </c>
      <c r="M46">
        <f t="shared" si="1"/>
        <v>223.00116111368754</v>
      </c>
      <c r="N46">
        <f t="shared" si="2"/>
        <v>1.5479916374901865</v>
      </c>
      <c r="O46">
        <f t="shared" si="3"/>
        <v>0.29827332138124835</v>
      </c>
      <c r="P46">
        <f t="shared" si="4"/>
        <v>7.0004131701299155</v>
      </c>
      <c r="Q46">
        <f t="shared" si="5"/>
        <v>2.0880385753342594</v>
      </c>
      <c r="R46">
        <f t="shared" si="6"/>
        <v>0</v>
      </c>
      <c r="S46">
        <f t="shared" si="7"/>
        <v>230.00157428381746</v>
      </c>
      <c r="T46">
        <f t="shared" si="8"/>
        <v>0.26905689504195712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-73.055999999999997</v>
      </c>
      <c r="E47">
        <v>0</v>
      </c>
      <c r="F47">
        <v>0</v>
      </c>
      <c r="G47">
        <v>97.22</v>
      </c>
      <c r="H47">
        <v>0</v>
      </c>
      <c r="I47">
        <v>0</v>
      </c>
      <c r="J47">
        <v>0</v>
      </c>
      <c r="K47">
        <v>0</v>
      </c>
      <c r="L47">
        <f t="shared" si="0"/>
        <v>1.0967830343924016E-2</v>
      </c>
      <c r="M47">
        <f t="shared" si="1"/>
        <v>278.99905651628251</v>
      </c>
      <c r="N47">
        <f t="shared" si="2"/>
        <v>3.0600173780028332</v>
      </c>
      <c r="O47" t="str">
        <f t="shared" si="3"/>
        <v/>
      </c>
      <c r="P47">
        <f t="shared" si="4"/>
        <v>0</v>
      </c>
      <c r="Q47">
        <f t="shared" si="5"/>
        <v>0</v>
      </c>
      <c r="R47">
        <f t="shared" si="6"/>
        <v>0</v>
      </c>
      <c r="S47">
        <f t="shared" si="7"/>
        <v>278.99905651628251</v>
      </c>
      <c r="T47">
        <f t="shared" si="8"/>
        <v>0</v>
      </c>
      <c r="U47" t="str">
        <f t="shared" si="9"/>
        <v/>
      </c>
      <c r="V47">
        <f t="shared" si="10"/>
        <v>0</v>
      </c>
    </row>
    <row r="48" spans="1:22" x14ac:dyDescent="0.2">
      <c r="A48" t="s">
        <v>457</v>
      </c>
      <c r="B48" t="s">
        <v>154</v>
      </c>
      <c r="D48">
        <v>-81.238</v>
      </c>
      <c r="E48">
        <v>-171.67400000000001</v>
      </c>
      <c r="F48">
        <v>0</v>
      </c>
      <c r="G48">
        <v>134.571</v>
      </c>
      <c r="H48">
        <v>41.436999999999998</v>
      </c>
      <c r="I48">
        <v>0</v>
      </c>
      <c r="J48">
        <v>1</v>
      </c>
      <c r="K48">
        <v>0</v>
      </c>
      <c r="L48">
        <f t="shared" si="0"/>
        <v>5.5486430972467382E-3</v>
      </c>
      <c r="M48">
        <f t="shared" si="1"/>
        <v>399.00151916661633</v>
      </c>
      <c r="N48">
        <f t="shared" si="2"/>
        <v>2.213919239034047</v>
      </c>
      <c r="O48">
        <f t="shared" si="3"/>
        <v>0.24598927579331353</v>
      </c>
      <c r="P48">
        <f t="shared" si="4"/>
        <v>18.000881539567828</v>
      </c>
      <c r="Q48">
        <f t="shared" si="5"/>
        <v>4.428028241587759</v>
      </c>
      <c r="R48">
        <f t="shared" si="6"/>
        <v>0</v>
      </c>
      <c r="S48">
        <f t="shared" si="7"/>
        <v>417.00240070618418</v>
      </c>
      <c r="T48">
        <f t="shared" si="8"/>
        <v>0.1503753673051681</v>
      </c>
      <c r="U48">
        <f t="shared" si="9"/>
        <v>0</v>
      </c>
      <c r="V48">
        <f t="shared" si="10"/>
        <v>0</v>
      </c>
    </row>
    <row r="49" spans="1:22" x14ac:dyDescent="0.2">
      <c r="A49" t="s">
        <v>157</v>
      </c>
      <c r="B49" t="s">
        <v>991</v>
      </c>
      <c r="D49">
        <v>-78.632999999999996</v>
      </c>
      <c r="E49">
        <v>-176.49600000000001</v>
      </c>
      <c r="F49">
        <v>0</v>
      </c>
      <c r="G49">
        <v>65.959999999999994</v>
      </c>
      <c r="H49">
        <v>16.364000000000001</v>
      </c>
      <c r="I49">
        <v>0</v>
      </c>
      <c r="J49">
        <v>1</v>
      </c>
      <c r="K49">
        <v>0</v>
      </c>
      <c r="L49">
        <f t="shared" si="0"/>
        <v>7.237291052414295E-3</v>
      </c>
      <c r="M49">
        <f t="shared" si="1"/>
        <v>193.99855500432517</v>
      </c>
      <c r="N49">
        <f t="shared" si="2"/>
        <v>1.4040254103395151</v>
      </c>
      <c r="O49">
        <f t="shared" si="3"/>
        <v>0.58792062195520167</v>
      </c>
      <c r="P49">
        <f t="shared" si="4"/>
        <v>3.0004157711385071</v>
      </c>
      <c r="Q49">
        <f t="shared" si="5"/>
        <v>1.764008070300018</v>
      </c>
      <c r="R49">
        <f t="shared" si="6"/>
        <v>0</v>
      </c>
      <c r="S49">
        <f t="shared" si="7"/>
        <v>196.99897077546368</v>
      </c>
      <c r="T49">
        <f t="shared" si="8"/>
        <v>0.30928065417117312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-72.234999999999999</v>
      </c>
      <c r="E50">
        <v>-175.19200000000001</v>
      </c>
      <c r="F50">
        <v>0</v>
      </c>
      <c r="G50">
        <v>108.157</v>
      </c>
      <c r="H50">
        <v>35.792999999999999</v>
      </c>
      <c r="I50">
        <v>0</v>
      </c>
      <c r="J50">
        <v>1</v>
      </c>
      <c r="K50">
        <v>0</v>
      </c>
      <c r="L50">
        <f t="shared" si="0"/>
        <v>1.1534070683945147E-2</v>
      </c>
      <c r="M50">
        <f t="shared" si="1"/>
        <v>308.99890981923988</v>
      </c>
      <c r="N50">
        <f t="shared" si="2"/>
        <v>3.5640188311359364</v>
      </c>
      <c r="O50">
        <f t="shared" si="3"/>
        <v>0.42799545456927102</v>
      </c>
      <c r="P50">
        <f t="shared" si="4"/>
        <v>9.0001834059866184</v>
      </c>
      <c r="Q50">
        <f t="shared" si="5"/>
        <v>3.8520414400934926</v>
      </c>
      <c r="R50">
        <f t="shared" si="6"/>
        <v>0</v>
      </c>
      <c r="S50">
        <f t="shared" si="7"/>
        <v>317.99909322522649</v>
      </c>
      <c r="T50">
        <f t="shared" si="8"/>
        <v>0.19417544235058687</v>
      </c>
      <c r="U50">
        <f t="shared" si="9"/>
        <v>0</v>
      </c>
      <c r="V50">
        <f t="shared" si="10"/>
        <v>0</v>
      </c>
    </row>
    <row r="51" spans="1:22" x14ac:dyDescent="0.2">
      <c r="A51" t="s">
        <v>3111</v>
      </c>
      <c r="B51" t="s">
        <v>3112</v>
      </c>
      <c r="D51">
        <v>-73.718000000000004</v>
      </c>
      <c r="E51">
        <v>-177.43600000000001</v>
      </c>
      <c r="F51">
        <v>90</v>
      </c>
      <c r="G51">
        <v>70.147000000000006</v>
      </c>
      <c r="H51">
        <v>22.356000000000002</v>
      </c>
      <c r="I51">
        <v>0</v>
      </c>
      <c r="J51">
        <v>1</v>
      </c>
      <c r="K51">
        <v>0</v>
      </c>
      <c r="L51">
        <f t="shared" si="0"/>
        <v>1.0514850494112282E-2</v>
      </c>
      <c r="M51">
        <f t="shared" si="1"/>
        <v>202.00093091545665</v>
      </c>
      <c r="N51">
        <f t="shared" si="2"/>
        <v>2.1240117122592421</v>
      </c>
      <c r="O51">
        <f t="shared" si="3"/>
        <v>0.80392704442191054</v>
      </c>
      <c r="P51">
        <f t="shared" si="4"/>
        <v>3.0003076031160516</v>
      </c>
      <c r="Q51">
        <f t="shared" si="5"/>
        <v>2.4120308357605094</v>
      </c>
      <c r="R51">
        <f t="shared" si="6"/>
        <v>0</v>
      </c>
      <c r="S51">
        <f t="shared" si="7"/>
        <v>205.00123851857271</v>
      </c>
      <c r="T51">
        <f t="shared" si="8"/>
        <v>0.29702833411748863</v>
      </c>
      <c r="U51">
        <f t="shared" si="9"/>
        <v>0</v>
      </c>
      <c r="V51">
        <f t="shared" si="10"/>
        <v>0</v>
      </c>
    </row>
    <row r="52" spans="1:22" x14ac:dyDescent="0.2">
      <c r="A52" t="s">
        <v>1681</v>
      </c>
      <c r="B52" t="s">
        <v>1682</v>
      </c>
      <c r="D52">
        <v>-83.66</v>
      </c>
      <c r="E52">
        <v>-175.23599999999999</v>
      </c>
      <c r="F52">
        <v>0</v>
      </c>
      <c r="G52">
        <v>21.129000000000001</v>
      </c>
      <c r="H52">
        <v>8.0280000000000005</v>
      </c>
      <c r="I52">
        <v>0</v>
      </c>
      <c r="J52">
        <v>1</v>
      </c>
      <c r="K52">
        <v>0</v>
      </c>
      <c r="L52">
        <f t="shared" si="0"/>
        <v>3.9998740352822863E-3</v>
      </c>
      <c r="M52">
        <f t="shared" si="1"/>
        <v>62.999331715328879</v>
      </c>
      <c r="N52">
        <f t="shared" si="2"/>
        <v>0.25198964315792299</v>
      </c>
      <c r="O52">
        <f t="shared" si="3"/>
        <v>0.43196692629052102</v>
      </c>
      <c r="P52">
        <f t="shared" si="4"/>
        <v>2.0002174300492532</v>
      </c>
      <c r="Q52">
        <f t="shared" si="5"/>
        <v>0.86402863919974038</v>
      </c>
      <c r="R52">
        <f t="shared" si="6"/>
        <v>0</v>
      </c>
      <c r="S52">
        <f t="shared" si="7"/>
        <v>64.999549145378126</v>
      </c>
      <c r="T52">
        <f t="shared" si="8"/>
        <v>0.95239105505306354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-75.191999999999993</v>
      </c>
      <c r="E53">
        <v>-175.91399999999999</v>
      </c>
      <c r="F53">
        <v>90</v>
      </c>
      <c r="G53">
        <v>44.994</v>
      </c>
      <c r="H53">
        <v>21.053999999999998</v>
      </c>
      <c r="I53">
        <v>0.5</v>
      </c>
      <c r="J53">
        <v>1</v>
      </c>
      <c r="K53">
        <v>0</v>
      </c>
      <c r="L53">
        <f t="shared" si="0"/>
        <v>9.5169784050810214E-3</v>
      </c>
      <c r="M53">
        <f t="shared" si="1"/>
        <v>130.49893897140993</v>
      </c>
      <c r="N53">
        <f t="shared" si="2"/>
        <v>1.2419568260337204</v>
      </c>
      <c r="O53">
        <f t="shared" si="3"/>
        <v>0.50395206599280151</v>
      </c>
      <c r="P53">
        <f t="shared" si="4"/>
        <v>4.5005275536028861</v>
      </c>
      <c r="Q53">
        <f t="shared" si="5"/>
        <v>2.2680524267481301</v>
      </c>
      <c r="R53">
        <f t="shared" si="6"/>
        <v>1.5</v>
      </c>
      <c r="S53">
        <f t="shared" si="7"/>
        <v>134.99946652501282</v>
      </c>
      <c r="T53">
        <f t="shared" si="8"/>
        <v>0.45977385312799335</v>
      </c>
      <c r="U53">
        <f t="shared" si="9"/>
        <v>0</v>
      </c>
      <c r="V53">
        <f t="shared" si="10"/>
        <v>1.1111155018690972</v>
      </c>
    </row>
    <row r="54" spans="1:22" x14ac:dyDescent="0.2">
      <c r="A54" t="s">
        <v>3113</v>
      </c>
      <c r="B54" t="s">
        <v>3114</v>
      </c>
      <c r="D54">
        <v>-79.742999999999995</v>
      </c>
      <c r="E54">
        <v>-172.07300000000001</v>
      </c>
      <c r="F54">
        <v>0</v>
      </c>
      <c r="G54">
        <v>160.05799999999999</v>
      </c>
      <c r="H54">
        <v>39.881</v>
      </c>
      <c r="I54">
        <v>0</v>
      </c>
      <c r="J54">
        <v>1</v>
      </c>
      <c r="K54">
        <v>1</v>
      </c>
      <c r="L54">
        <f t="shared" si="0"/>
        <v>6.5143961032395805E-3</v>
      </c>
      <c r="M54">
        <f t="shared" si="1"/>
        <v>472.50031548796079</v>
      </c>
      <c r="N54">
        <f t="shared" si="2"/>
        <v>3.0780572920515361</v>
      </c>
      <c r="O54">
        <f t="shared" si="3"/>
        <v>0.25854277391008029</v>
      </c>
      <c r="P54">
        <f t="shared" si="4"/>
        <v>16.500121348479674</v>
      </c>
      <c r="Q54">
        <f t="shared" si="5"/>
        <v>4.2659914092802786</v>
      </c>
      <c r="R54">
        <f t="shared" si="6"/>
        <v>0</v>
      </c>
      <c r="S54">
        <f t="shared" si="7"/>
        <v>489.00043683644049</v>
      </c>
      <c r="T54">
        <f t="shared" si="8"/>
        <v>0.12698404219695975</v>
      </c>
      <c r="U54">
        <f t="shared" si="9"/>
        <v>3.6363368930937239</v>
      </c>
      <c r="V54">
        <f t="shared" si="10"/>
        <v>0</v>
      </c>
    </row>
    <row r="55" spans="1:22" x14ac:dyDescent="0.2">
      <c r="A55" t="s">
        <v>303</v>
      </c>
      <c r="B55" t="s">
        <v>965</v>
      </c>
      <c r="D55">
        <v>-65.224999999999994</v>
      </c>
      <c r="E55">
        <v>-173.99100000000001</v>
      </c>
      <c r="F55">
        <v>0</v>
      </c>
      <c r="G55">
        <v>28.635999999999999</v>
      </c>
      <c r="H55">
        <v>19.105</v>
      </c>
      <c r="I55">
        <v>0</v>
      </c>
      <c r="J55">
        <v>1</v>
      </c>
      <c r="K55">
        <v>0</v>
      </c>
      <c r="L55">
        <f t="shared" si="0"/>
        <v>1.6615260864072254E-2</v>
      </c>
      <c r="M55">
        <f t="shared" si="1"/>
        <v>78.001063126535783</v>
      </c>
      <c r="N55">
        <f t="shared" si="2"/>
        <v>1.296009307531667</v>
      </c>
      <c r="O55">
        <f t="shared" si="3"/>
        <v>0.34199999956738092</v>
      </c>
      <c r="P55">
        <f t="shared" si="4"/>
        <v>6.0000024979032514</v>
      </c>
      <c r="Q55">
        <f t="shared" si="5"/>
        <v>2.0520029036900995</v>
      </c>
      <c r="R55">
        <f t="shared" si="6"/>
        <v>0</v>
      </c>
      <c r="S55">
        <f t="shared" si="7"/>
        <v>84.001065624439036</v>
      </c>
      <c r="T55">
        <f t="shared" si="8"/>
        <v>0.76922028489106764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-77.471000000000004</v>
      </c>
      <c r="E56">
        <v>-174.09399999999999</v>
      </c>
      <c r="F56">
        <v>0</v>
      </c>
      <c r="G56">
        <v>24.585000000000001</v>
      </c>
      <c r="H56">
        <v>9.718</v>
      </c>
      <c r="I56">
        <v>0</v>
      </c>
      <c r="J56">
        <v>1</v>
      </c>
      <c r="K56">
        <v>0</v>
      </c>
      <c r="L56">
        <f t="shared" si="0"/>
        <v>8.0001187862861391E-3</v>
      </c>
      <c r="M56">
        <f t="shared" si="1"/>
        <v>71.998622926714106</v>
      </c>
      <c r="N56">
        <f t="shared" si="2"/>
        <v>0.57599811186084926</v>
      </c>
      <c r="O56">
        <f t="shared" si="3"/>
        <v>0.34800802605070685</v>
      </c>
      <c r="P56">
        <f t="shared" si="4"/>
        <v>2.9998504285007677</v>
      </c>
      <c r="Q56">
        <f t="shared" si="5"/>
        <v>1.0439730700429894</v>
      </c>
      <c r="R56">
        <f t="shared" si="6"/>
        <v>0</v>
      </c>
      <c r="S56">
        <f t="shared" si="7"/>
        <v>74.99847335521487</v>
      </c>
      <c r="T56">
        <f t="shared" si="8"/>
        <v>0.83334927198639264</v>
      </c>
      <c r="U56">
        <f t="shared" si="9"/>
        <v>0</v>
      </c>
      <c r="V56">
        <f t="shared" si="10"/>
        <v>0</v>
      </c>
    </row>
    <row r="57" spans="1:22" x14ac:dyDescent="0.2">
      <c r="A57" t="s">
        <v>3115</v>
      </c>
      <c r="B57" t="s">
        <v>3116</v>
      </c>
      <c r="D57">
        <v>-79.694999999999993</v>
      </c>
      <c r="E57">
        <v>-170.07400000000001</v>
      </c>
      <c r="F57">
        <v>0</v>
      </c>
      <c r="G57">
        <v>52.174999999999997</v>
      </c>
      <c r="H57">
        <v>13.536</v>
      </c>
      <c r="I57">
        <v>0</v>
      </c>
      <c r="J57">
        <v>1</v>
      </c>
      <c r="K57">
        <v>0</v>
      </c>
      <c r="L57">
        <f t="shared" si="0"/>
        <v>6.5455476554440962E-3</v>
      </c>
      <c r="M57">
        <f t="shared" si="1"/>
        <v>154.00016264820425</v>
      </c>
      <c r="N57">
        <f t="shared" si="2"/>
        <v>1.0080164115763746</v>
      </c>
      <c r="O57">
        <f t="shared" si="3"/>
        <v>0.2057192713212754</v>
      </c>
      <c r="P57">
        <f t="shared" si="4"/>
        <v>6.9998491152524789</v>
      </c>
      <c r="Q57">
        <f t="shared" si="5"/>
        <v>1.4400052993539134</v>
      </c>
      <c r="R57">
        <f t="shared" si="6"/>
        <v>0</v>
      </c>
      <c r="S57">
        <f t="shared" si="7"/>
        <v>161.00001176345674</v>
      </c>
      <c r="T57">
        <f t="shared" si="8"/>
        <v>0.38960997812101755</v>
      </c>
      <c r="U57">
        <f t="shared" si="9"/>
        <v>0</v>
      </c>
      <c r="V57">
        <f t="shared" si="10"/>
        <v>0</v>
      </c>
    </row>
    <row r="58" spans="1:22" x14ac:dyDescent="0.2">
      <c r="A58" t="s">
        <v>635</v>
      </c>
      <c r="B58" t="s">
        <v>244</v>
      </c>
      <c r="D58">
        <v>-82.254999999999995</v>
      </c>
      <c r="E58">
        <v>-170.53800000000001</v>
      </c>
      <c r="F58">
        <v>0</v>
      </c>
      <c r="G58">
        <v>42.05</v>
      </c>
      <c r="H58">
        <v>10.138</v>
      </c>
      <c r="I58">
        <v>0</v>
      </c>
      <c r="J58">
        <v>1</v>
      </c>
      <c r="K58">
        <v>0</v>
      </c>
      <c r="L58">
        <f t="shared" si="0"/>
        <v>4.8961803368381919E-3</v>
      </c>
      <c r="M58">
        <f t="shared" si="1"/>
        <v>124.99921700801333</v>
      </c>
      <c r="N58">
        <f t="shared" si="2"/>
        <v>0.61201932045412544</v>
      </c>
      <c r="O58">
        <f t="shared" si="3"/>
        <v>0.21600727486837354</v>
      </c>
      <c r="P58">
        <f t="shared" si="4"/>
        <v>4.9998620910591232</v>
      </c>
      <c r="Q58">
        <f t="shared" si="5"/>
        <v>1.0800076650150339</v>
      </c>
      <c r="R58">
        <f t="shared" si="6"/>
        <v>0</v>
      </c>
      <c r="S58">
        <f t="shared" si="7"/>
        <v>129.99907909907245</v>
      </c>
      <c r="T58">
        <f t="shared" si="8"/>
        <v>0.48000300670806262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-78.906000000000006</v>
      </c>
      <c r="E59">
        <v>-170.91</v>
      </c>
      <c r="F59">
        <v>0</v>
      </c>
      <c r="G59">
        <v>17.324000000000002</v>
      </c>
      <c r="H59">
        <v>8.4390000000000001</v>
      </c>
      <c r="I59">
        <v>0</v>
      </c>
      <c r="J59">
        <v>1</v>
      </c>
      <c r="K59">
        <v>0</v>
      </c>
      <c r="L59">
        <f t="shared" si="0"/>
        <v>7.0589971987059475E-3</v>
      </c>
      <c r="M59">
        <f t="shared" si="1"/>
        <v>51.000789853227658</v>
      </c>
      <c r="N59">
        <f t="shared" si="2"/>
        <v>0.36001479272051751</v>
      </c>
      <c r="O59">
        <f t="shared" si="3"/>
        <v>0.22500674585762356</v>
      </c>
      <c r="P59">
        <f t="shared" si="4"/>
        <v>3.999724691634551</v>
      </c>
      <c r="Q59">
        <f t="shared" si="5"/>
        <v>0.89996593715701423</v>
      </c>
      <c r="R59">
        <f t="shared" si="6"/>
        <v>0</v>
      </c>
      <c r="S59">
        <f t="shared" si="7"/>
        <v>55.000514544862213</v>
      </c>
      <c r="T59">
        <f t="shared" si="8"/>
        <v>1.176452368143134</v>
      </c>
      <c r="U59">
        <f t="shared" si="9"/>
        <v>0</v>
      </c>
      <c r="V59">
        <f t="shared" si="10"/>
        <v>0</v>
      </c>
    </row>
    <row r="60" spans="1:22" x14ac:dyDescent="0.2">
      <c r="A60" t="s">
        <v>1862</v>
      </c>
      <c r="B60" t="s">
        <v>1863</v>
      </c>
      <c r="D60">
        <v>-78.322999999999993</v>
      </c>
      <c r="E60">
        <v>-175.53299999999999</v>
      </c>
      <c r="F60">
        <v>0</v>
      </c>
      <c r="G60">
        <v>102.113</v>
      </c>
      <c r="H60">
        <v>21.398</v>
      </c>
      <c r="I60">
        <v>0</v>
      </c>
      <c r="J60">
        <v>1</v>
      </c>
      <c r="K60">
        <v>0</v>
      </c>
      <c r="L60">
        <f t="shared" si="0"/>
        <v>7.4401643212768428E-3</v>
      </c>
      <c r="M60">
        <f t="shared" si="1"/>
        <v>299.99904964457579</v>
      </c>
      <c r="N60">
        <f t="shared" si="2"/>
        <v>2.2320444576269902</v>
      </c>
      <c r="O60">
        <f t="shared" si="3"/>
        <v>0.46081601407939315</v>
      </c>
      <c r="P60">
        <f t="shared" si="4"/>
        <v>4.9997432437149349</v>
      </c>
      <c r="Q60">
        <f t="shared" si="5"/>
        <v>2.3039640569531499</v>
      </c>
      <c r="R60">
        <f t="shared" si="6"/>
        <v>0</v>
      </c>
      <c r="S60">
        <f t="shared" si="7"/>
        <v>304.99879288829072</v>
      </c>
      <c r="T60">
        <f t="shared" si="8"/>
        <v>0.20000063357228987</v>
      </c>
      <c r="U60">
        <f t="shared" si="9"/>
        <v>0</v>
      </c>
      <c r="V60">
        <f t="shared" si="10"/>
        <v>0</v>
      </c>
    </row>
    <row r="61" spans="1:22" x14ac:dyDescent="0.2">
      <c r="A61" t="s">
        <v>707</v>
      </c>
      <c r="B61" t="s">
        <v>708</v>
      </c>
      <c r="D61">
        <v>-76.918000000000006</v>
      </c>
      <c r="E61">
        <v>-170.75399999999999</v>
      </c>
      <c r="F61">
        <v>0</v>
      </c>
      <c r="G61">
        <v>310.73099999999999</v>
      </c>
      <c r="H61">
        <v>72.61</v>
      </c>
      <c r="I61">
        <v>0</v>
      </c>
      <c r="J61">
        <v>1</v>
      </c>
      <c r="K61">
        <v>0</v>
      </c>
      <c r="L61">
        <f t="shared" si="0"/>
        <v>8.3655327436022234E-3</v>
      </c>
      <c r="M61">
        <f t="shared" si="1"/>
        <v>907.99991049730943</v>
      </c>
      <c r="N61">
        <f t="shared" si="2"/>
        <v>7.5959105783637098</v>
      </c>
      <c r="O61">
        <f t="shared" si="3"/>
        <v>0.22114538000104486</v>
      </c>
      <c r="P61">
        <f t="shared" si="4"/>
        <v>34.999543328818902</v>
      </c>
      <c r="Q61">
        <f t="shared" si="5"/>
        <v>7.739995049309738</v>
      </c>
      <c r="R61">
        <f t="shared" si="6"/>
        <v>0</v>
      </c>
      <c r="S61">
        <f t="shared" si="7"/>
        <v>942.99945382612827</v>
      </c>
      <c r="T61">
        <f t="shared" si="8"/>
        <v>6.6079301667704066E-2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-81.254000000000005</v>
      </c>
      <c r="E62">
        <v>-169.59200000000001</v>
      </c>
      <c r="F62">
        <v>0</v>
      </c>
      <c r="G62">
        <v>43.843000000000004</v>
      </c>
      <c r="H62">
        <v>16.606999999999999</v>
      </c>
      <c r="I62">
        <v>0</v>
      </c>
      <c r="J62">
        <v>1</v>
      </c>
      <c r="K62">
        <v>0</v>
      </c>
      <c r="L62">
        <f t="shared" si="0"/>
        <v>5.5383516345009652E-3</v>
      </c>
      <c r="M62">
        <f t="shared" si="1"/>
        <v>129.99959765988356</v>
      </c>
      <c r="N62">
        <f t="shared" si="2"/>
        <v>0.71998420416828812</v>
      </c>
      <c r="O62">
        <f t="shared" si="3"/>
        <v>0.19599424608022842</v>
      </c>
      <c r="P62">
        <f t="shared" si="4"/>
        <v>9.0004862895610334</v>
      </c>
      <c r="Q62">
        <f t="shared" si="5"/>
        <v>1.7640452887232361</v>
      </c>
      <c r="R62">
        <f t="shared" si="6"/>
        <v>0</v>
      </c>
      <c r="S62">
        <f t="shared" si="7"/>
        <v>139.00008394944459</v>
      </c>
      <c r="T62">
        <f t="shared" si="8"/>
        <v>0.46153988996933132</v>
      </c>
      <c r="U62">
        <f t="shared" si="9"/>
        <v>0</v>
      </c>
      <c r="V62">
        <f t="shared" si="10"/>
        <v>0</v>
      </c>
    </row>
    <row r="63" spans="1:22" x14ac:dyDescent="0.2">
      <c r="A63" t="s">
        <v>2136</v>
      </c>
      <c r="B63" t="s">
        <v>1476</v>
      </c>
      <c r="D63">
        <v>-80.385000000000005</v>
      </c>
      <c r="E63">
        <v>-174.94300000000001</v>
      </c>
      <c r="F63">
        <v>0</v>
      </c>
      <c r="G63">
        <v>185.607</v>
      </c>
      <c r="H63">
        <v>37.814</v>
      </c>
      <c r="I63">
        <v>0</v>
      </c>
      <c r="J63">
        <v>1</v>
      </c>
      <c r="K63">
        <v>0</v>
      </c>
      <c r="L63">
        <f t="shared" si="0"/>
        <v>6.0986329586691567E-3</v>
      </c>
      <c r="M63">
        <f t="shared" si="1"/>
        <v>548.99896976293621</v>
      </c>
      <c r="N63">
        <f t="shared" si="2"/>
        <v>3.3481465594182152</v>
      </c>
      <c r="O63">
        <f t="shared" si="3"/>
        <v>0.4068196900881153</v>
      </c>
      <c r="P63">
        <f t="shared" si="4"/>
        <v>9.9995437803754292</v>
      </c>
      <c r="Q63">
        <f t="shared" si="5"/>
        <v>4.0680153697702428</v>
      </c>
      <c r="R63">
        <f t="shared" si="6"/>
        <v>0</v>
      </c>
      <c r="S63">
        <f t="shared" si="7"/>
        <v>558.99851354331167</v>
      </c>
      <c r="T63">
        <f t="shared" si="8"/>
        <v>0.10928982257636778</v>
      </c>
      <c r="U63">
        <f t="shared" si="9"/>
        <v>0</v>
      </c>
      <c r="V63">
        <f t="shared" si="10"/>
        <v>0</v>
      </c>
    </row>
    <row r="64" spans="1:22" x14ac:dyDescent="0.2">
      <c r="A64" t="s">
        <v>453</v>
      </c>
      <c r="B64" t="s">
        <v>2279</v>
      </c>
      <c r="D64">
        <v>-75.784000000000006</v>
      </c>
      <c r="E64">
        <v>-170.53800000000001</v>
      </c>
      <c r="F64">
        <v>0</v>
      </c>
      <c r="G64">
        <v>51.579000000000001</v>
      </c>
      <c r="H64">
        <v>18.248000000000001</v>
      </c>
      <c r="I64">
        <v>0</v>
      </c>
      <c r="J64">
        <v>1</v>
      </c>
      <c r="K64">
        <v>0</v>
      </c>
      <c r="L64">
        <f t="shared" si="0"/>
        <v>9.1200888537119797E-3</v>
      </c>
      <c r="M64">
        <f t="shared" si="1"/>
        <v>149.99845934859957</v>
      </c>
      <c r="N64">
        <f t="shared" si="2"/>
        <v>1.3680006451797779</v>
      </c>
      <c r="O64">
        <f t="shared" si="3"/>
        <v>0.21600727486837354</v>
      </c>
      <c r="P64">
        <f t="shared" si="4"/>
        <v>8.9995544917781505</v>
      </c>
      <c r="Q64">
        <f t="shared" si="5"/>
        <v>1.9439711847696131</v>
      </c>
      <c r="R64">
        <f t="shared" si="6"/>
        <v>0</v>
      </c>
      <c r="S64">
        <f t="shared" si="7"/>
        <v>158.99801384037772</v>
      </c>
      <c r="T64">
        <f t="shared" si="8"/>
        <v>0.40000410844593237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-78.775999999999996</v>
      </c>
      <c r="E65">
        <v>-172.6</v>
      </c>
      <c r="F65">
        <v>0</v>
      </c>
      <c r="G65">
        <v>131.006</v>
      </c>
      <c r="H65">
        <v>38.823</v>
      </c>
      <c r="I65">
        <v>0</v>
      </c>
      <c r="J65">
        <v>1</v>
      </c>
      <c r="K65">
        <v>0</v>
      </c>
      <c r="L65">
        <f t="shared" si="0"/>
        <v>7.1438569681675735E-3</v>
      </c>
      <c r="M65">
        <f t="shared" si="1"/>
        <v>385.50102320567976</v>
      </c>
      <c r="N65">
        <f t="shared" si="2"/>
        <v>2.7539669248305496</v>
      </c>
      <c r="O65">
        <f t="shared" si="3"/>
        <v>0.27718436883150888</v>
      </c>
      <c r="P65">
        <f t="shared" si="4"/>
        <v>15.000694337792172</v>
      </c>
      <c r="Q65">
        <f t="shared" si="5"/>
        <v>4.1579621500174619</v>
      </c>
      <c r="R65">
        <f t="shared" si="6"/>
        <v>0</v>
      </c>
      <c r="S65">
        <f t="shared" si="7"/>
        <v>400.50171754347195</v>
      </c>
      <c r="T65">
        <f t="shared" si="8"/>
        <v>0.1556416102376664</v>
      </c>
      <c r="U65">
        <f t="shared" si="9"/>
        <v>0</v>
      </c>
      <c r="V65">
        <f t="shared" si="10"/>
        <v>0</v>
      </c>
    </row>
    <row r="66" spans="1:22" x14ac:dyDescent="0.2">
      <c r="A66" t="s">
        <v>3117</v>
      </c>
      <c r="B66" t="s">
        <v>3118</v>
      </c>
      <c r="D66">
        <v>-82.647999999999996</v>
      </c>
      <c r="E66">
        <v>-174.09399999999999</v>
      </c>
      <c r="F66">
        <v>0</v>
      </c>
      <c r="G66">
        <v>62.514000000000003</v>
      </c>
      <c r="H66">
        <v>14.577</v>
      </c>
      <c r="I66">
        <v>0</v>
      </c>
      <c r="J66">
        <v>1</v>
      </c>
      <c r="K66">
        <v>0</v>
      </c>
      <c r="L66">
        <f t="shared" si="0"/>
        <v>4.6449143182468334E-3</v>
      </c>
      <c r="M66">
        <f t="shared" si="1"/>
        <v>186.00016356610547</v>
      </c>
      <c r="N66">
        <f t="shared" si="2"/>
        <v>0.86395568690014313</v>
      </c>
      <c r="O66">
        <f t="shared" si="3"/>
        <v>0.34800802605070685</v>
      </c>
      <c r="P66">
        <f t="shared" si="4"/>
        <v>4.4997756427511515</v>
      </c>
      <c r="Q66">
        <f t="shared" si="5"/>
        <v>1.5659596050644842</v>
      </c>
      <c r="R66">
        <f t="shared" si="6"/>
        <v>0</v>
      </c>
      <c r="S66">
        <f t="shared" si="7"/>
        <v>190.49993920885663</v>
      </c>
      <c r="T66">
        <f t="shared" si="8"/>
        <v>0.32258036148809982</v>
      </c>
      <c r="U66">
        <f t="shared" si="9"/>
        <v>0</v>
      </c>
      <c r="V66">
        <f t="shared" si="10"/>
        <v>0</v>
      </c>
    </row>
    <row r="67" spans="1:22" x14ac:dyDescent="0.2">
      <c r="A67" t="s">
        <v>191</v>
      </c>
      <c r="B67" t="s">
        <v>978</v>
      </c>
      <c r="D67">
        <v>-80.248000000000005</v>
      </c>
      <c r="E67">
        <v>-174.685</v>
      </c>
      <c r="F67">
        <v>0</v>
      </c>
      <c r="G67">
        <v>64.938000000000002</v>
      </c>
      <c r="H67">
        <v>21.593</v>
      </c>
      <c r="I67">
        <v>0</v>
      </c>
      <c r="J67">
        <v>1</v>
      </c>
      <c r="K67">
        <v>0</v>
      </c>
      <c r="L67">
        <f t="shared" si="0"/>
        <v>6.1872189269965138E-3</v>
      </c>
      <c r="M67">
        <f t="shared" si="1"/>
        <v>191.99896634638301</v>
      </c>
      <c r="N67">
        <f t="shared" si="2"/>
        <v>1.1879408264829343</v>
      </c>
      <c r="O67">
        <f t="shared" si="3"/>
        <v>0.38696634147277076</v>
      </c>
      <c r="P67">
        <f t="shared" si="4"/>
        <v>6.0005606762109931</v>
      </c>
      <c r="Q67">
        <f t="shared" si="5"/>
        <v>2.3220173336760772</v>
      </c>
      <c r="R67">
        <f t="shared" si="6"/>
        <v>0</v>
      </c>
      <c r="S67">
        <f t="shared" si="7"/>
        <v>197.99952702259401</v>
      </c>
      <c r="T67">
        <f t="shared" si="8"/>
        <v>0.31250168238799125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-75.837999999999994</v>
      </c>
      <c r="E68">
        <v>-173.387</v>
      </c>
      <c r="F68">
        <v>0</v>
      </c>
      <c r="G68">
        <v>110.354</v>
      </c>
      <c r="H68">
        <v>34.731000000000002</v>
      </c>
      <c r="I68">
        <v>0</v>
      </c>
      <c r="J68">
        <v>1</v>
      </c>
      <c r="K68">
        <v>0</v>
      </c>
      <c r="L68">
        <f t="shared" ref="L68:L131" si="11">1/TAN(-D68*$L$1/180)*0.108*0.333333</f>
        <v>9.0839907499002392E-3</v>
      </c>
      <c r="M68">
        <f t="shared" ref="M68:M131" si="12">SIN(-D68*$L$1/180)*G68*3</f>
        <v>321.00030764350794</v>
      </c>
      <c r="N68">
        <f t="shared" ref="N68:N131" si="13">COS(-D68*$L$1/180)*G68*0.108</f>
        <v>2.9159667413154993</v>
      </c>
      <c r="O68">
        <f t="shared" ref="O68:O131" si="14">IFERROR(1/TAN(E68*$L$1/180)*0.108*0.333333,"")</f>
        <v>0.31052150372753767</v>
      </c>
      <c r="P68">
        <f t="shared" ref="P68:P131" si="15">SIN(-E68*$L$1/180)*H68*3</f>
        <v>11.999130182569962</v>
      </c>
      <c r="Q68">
        <f t="shared" ref="Q68:Q131" si="16">-COS(E68*$L$1/180)*H68*0.108</f>
        <v>3.7259916737057819</v>
      </c>
      <c r="R68">
        <f t="shared" ref="R68:R131" si="17">ABS(SIN(-F68*$L$1/180)*I68*3)</f>
        <v>0</v>
      </c>
      <c r="S68">
        <f t="shared" ref="S68:S131" si="18">M68+P68</f>
        <v>332.99943782607789</v>
      </c>
      <c r="T68">
        <f t="shared" ref="T68:T131" si="19">60*(J68/M68)</f>
        <v>0.18691570871213609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3119</v>
      </c>
      <c r="B69" t="s">
        <v>3120</v>
      </c>
      <c r="D69">
        <v>-78.283000000000001</v>
      </c>
      <c r="E69">
        <v>-174.428</v>
      </c>
      <c r="F69">
        <v>0</v>
      </c>
      <c r="G69">
        <v>68.936999999999998</v>
      </c>
      <c r="H69">
        <v>20.597000000000001</v>
      </c>
      <c r="I69">
        <v>0</v>
      </c>
      <c r="J69">
        <v>1</v>
      </c>
      <c r="K69">
        <v>0</v>
      </c>
      <c r="L69">
        <f t="shared" si="11"/>
        <v>7.4663743191051013E-3</v>
      </c>
      <c r="M69">
        <f t="shared" si="12"/>
        <v>202.50159632760403</v>
      </c>
      <c r="N69">
        <f t="shared" si="13"/>
        <v>1.5119542303524411</v>
      </c>
      <c r="O69">
        <f t="shared" si="14"/>
        <v>0.36901281331400099</v>
      </c>
      <c r="P69">
        <f t="shared" si="15"/>
        <v>5.9996915782037199</v>
      </c>
      <c r="Q69">
        <f t="shared" si="16"/>
        <v>2.2139652822545557</v>
      </c>
      <c r="R69">
        <f t="shared" si="17"/>
        <v>0</v>
      </c>
      <c r="S69">
        <f t="shared" si="18"/>
        <v>208.50128790580774</v>
      </c>
      <c r="T69">
        <f t="shared" si="19"/>
        <v>0.29629396058158924</v>
      </c>
      <c r="U69">
        <f t="shared" si="20"/>
        <v>0</v>
      </c>
      <c r="V69">
        <f t="shared" si="21"/>
        <v>0</v>
      </c>
    </row>
    <row r="70" spans="1:22" x14ac:dyDescent="0.2">
      <c r="A70" t="s">
        <v>1509</v>
      </c>
      <c r="B70" t="s">
        <v>1510</v>
      </c>
      <c r="D70">
        <v>-77.734999999999999</v>
      </c>
      <c r="E70">
        <v>-171.87</v>
      </c>
      <c r="F70">
        <v>0</v>
      </c>
      <c r="G70">
        <v>35.305999999999997</v>
      </c>
      <c r="H70">
        <v>14.141999999999999</v>
      </c>
      <c r="I70">
        <v>0</v>
      </c>
      <c r="J70">
        <v>1</v>
      </c>
      <c r="K70">
        <v>0</v>
      </c>
      <c r="L70">
        <f t="shared" si="11"/>
        <v>7.8262280202262644E-3</v>
      </c>
      <c r="M70">
        <f t="shared" si="12"/>
        <v>103.50047725583323</v>
      </c>
      <c r="N70">
        <f t="shared" si="13"/>
        <v>0.81001914522553853</v>
      </c>
      <c r="O70">
        <f t="shared" si="14"/>
        <v>0.25200296358763974</v>
      </c>
      <c r="P70">
        <f t="shared" si="15"/>
        <v>5.9998674309190161</v>
      </c>
      <c r="Q70">
        <f t="shared" si="16"/>
        <v>1.5119858857104358</v>
      </c>
      <c r="R70">
        <f t="shared" si="17"/>
        <v>0</v>
      </c>
      <c r="S70">
        <f t="shared" si="18"/>
        <v>109.50034468675224</v>
      </c>
      <c r="T70">
        <f t="shared" si="19"/>
        <v>0.5797074717992996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-87.343999999999994</v>
      </c>
      <c r="E71">
        <v>0</v>
      </c>
      <c r="F71">
        <v>0</v>
      </c>
      <c r="G71">
        <v>194.209</v>
      </c>
      <c r="H71">
        <v>0</v>
      </c>
      <c r="I71">
        <v>0</v>
      </c>
      <c r="J71">
        <v>0</v>
      </c>
      <c r="K71">
        <v>0</v>
      </c>
      <c r="L71">
        <f t="shared" si="11"/>
        <v>1.6700087327515217E-3</v>
      </c>
      <c r="M71">
        <f t="shared" si="12"/>
        <v>582.00111619241454</v>
      </c>
      <c r="N71">
        <f t="shared" si="13"/>
        <v>0.97194791846038386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582.00111619241454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3121</v>
      </c>
      <c r="B72" t="s">
        <v>3122</v>
      </c>
      <c r="D72">
        <v>-80.293000000000006</v>
      </c>
      <c r="E72">
        <v>-176.82</v>
      </c>
      <c r="F72">
        <v>0</v>
      </c>
      <c r="G72">
        <v>38.552</v>
      </c>
      <c r="H72">
        <v>18.027999999999999</v>
      </c>
      <c r="I72">
        <v>0</v>
      </c>
      <c r="J72">
        <v>1</v>
      </c>
      <c r="K72">
        <v>0</v>
      </c>
      <c r="L72">
        <f t="shared" si="11"/>
        <v>6.1581133667063396E-3</v>
      </c>
      <c r="M72">
        <f t="shared" si="12"/>
        <v>114.00013880744771</v>
      </c>
      <c r="N72">
        <f t="shared" si="13"/>
        <v>0.70202648062300255</v>
      </c>
      <c r="O72">
        <f t="shared" si="14"/>
        <v>0.64796466376384987</v>
      </c>
      <c r="P72">
        <f t="shared" si="15"/>
        <v>3.0002006516709949</v>
      </c>
      <c r="Q72">
        <f t="shared" si="16"/>
        <v>1.9440259505100306</v>
      </c>
      <c r="R72">
        <f t="shared" si="17"/>
        <v>0</v>
      </c>
      <c r="S72">
        <f t="shared" si="18"/>
        <v>117.00033945911871</v>
      </c>
      <c r="T72">
        <f t="shared" si="19"/>
        <v>0.52631514862752216</v>
      </c>
      <c r="U72">
        <f t="shared" si="20"/>
        <v>0</v>
      </c>
      <c r="V72">
        <f t="shared" si="21"/>
        <v>0</v>
      </c>
    </row>
    <row r="73" spans="1:22" x14ac:dyDescent="0.2">
      <c r="A73" t="s">
        <v>311</v>
      </c>
      <c r="B73" t="s">
        <v>3123</v>
      </c>
      <c r="D73">
        <v>-76.724000000000004</v>
      </c>
      <c r="E73">
        <v>-172.69399999999999</v>
      </c>
      <c r="F73">
        <v>0</v>
      </c>
      <c r="G73">
        <v>45.722000000000001</v>
      </c>
      <c r="H73">
        <v>19.66</v>
      </c>
      <c r="I73">
        <v>0</v>
      </c>
      <c r="J73">
        <v>1</v>
      </c>
      <c r="K73">
        <v>0</v>
      </c>
      <c r="L73">
        <f t="shared" si="11"/>
        <v>8.4941101706029476E-3</v>
      </c>
      <c r="M73">
        <f t="shared" si="12"/>
        <v>133.50025928059517</v>
      </c>
      <c r="N73">
        <f t="shared" si="13"/>
        <v>1.1339670441004781</v>
      </c>
      <c r="O73">
        <f t="shared" si="14"/>
        <v>0.28079037612958313</v>
      </c>
      <c r="P73">
        <f t="shared" si="15"/>
        <v>7.5003968824304987</v>
      </c>
      <c r="Q73">
        <f t="shared" si="16"/>
        <v>2.1060413677801799</v>
      </c>
      <c r="R73">
        <f t="shared" si="17"/>
        <v>0</v>
      </c>
      <c r="S73">
        <f t="shared" si="18"/>
        <v>141.00065616302567</v>
      </c>
      <c r="T73">
        <f t="shared" si="19"/>
        <v>0.44943732936046255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-79.742999999999995</v>
      </c>
      <c r="E74">
        <v>-172.648</v>
      </c>
      <c r="F74">
        <v>0</v>
      </c>
      <c r="G74">
        <v>53.353000000000002</v>
      </c>
      <c r="H74">
        <v>15.628</v>
      </c>
      <c r="I74">
        <v>0</v>
      </c>
      <c r="J74">
        <v>1</v>
      </c>
      <c r="K74">
        <v>0</v>
      </c>
      <c r="L74">
        <f t="shared" si="11"/>
        <v>6.5143961032395805E-3</v>
      </c>
      <c r="M74">
        <f t="shared" si="12"/>
        <v>157.50108918160402</v>
      </c>
      <c r="N74">
        <f t="shared" si="13"/>
        <v>1.0260255076461384</v>
      </c>
      <c r="O74">
        <f t="shared" si="14"/>
        <v>0.27901427651962724</v>
      </c>
      <c r="P74">
        <f t="shared" si="15"/>
        <v>5.999500322983395</v>
      </c>
      <c r="Q74">
        <f t="shared" si="16"/>
        <v>1.6739479160443973</v>
      </c>
      <c r="R74">
        <f t="shared" si="17"/>
        <v>0</v>
      </c>
      <c r="S74">
        <f t="shared" si="18"/>
        <v>163.50058950458742</v>
      </c>
      <c r="T74">
        <f t="shared" si="19"/>
        <v>0.38094974651773994</v>
      </c>
      <c r="U74">
        <f t="shared" si="20"/>
        <v>0</v>
      </c>
      <c r="V74">
        <f t="shared" si="21"/>
        <v>0</v>
      </c>
    </row>
    <row r="75" spans="1:22" x14ac:dyDescent="0.2">
      <c r="A75" t="s">
        <v>1272</v>
      </c>
      <c r="B75" t="s">
        <v>943</v>
      </c>
      <c r="D75">
        <v>-80.373000000000005</v>
      </c>
      <c r="E75">
        <v>0</v>
      </c>
      <c r="F75">
        <v>0</v>
      </c>
      <c r="G75">
        <v>200.321</v>
      </c>
      <c r="H75">
        <v>0</v>
      </c>
      <c r="I75">
        <v>0</v>
      </c>
      <c r="J75">
        <v>0</v>
      </c>
      <c r="K75">
        <v>0</v>
      </c>
      <c r="L75">
        <f t="shared" si="11"/>
        <v>6.106389431018479E-3</v>
      </c>
      <c r="M75">
        <f t="shared" si="12"/>
        <v>592.4998422030103</v>
      </c>
      <c r="N75">
        <f t="shared" si="13"/>
        <v>3.6180383923469708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592.4998422030103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269</v>
      </c>
      <c r="B76" t="s">
        <v>2426</v>
      </c>
      <c r="D76">
        <v>-76.054000000000002</v>
      </c>
      <c r="E76">
        <v>-173.15700000000001</v>
      </c>
      <c r="F76">
        <v>0</v>
      </c>
      <c r="G76">
        <v>51.174999999999997</v>
      </c>
      <c r="H76">
        <v>16.786000000000001</v>
      </c>
      <c r="I76">
        <v>0</v>
      </c>
      <c r="J76">
        <v>1</v>
      </c>
      <c r="K76">
        <v>0</v>
      </c>
      <c r="L76">
        <f t="shared" si="11"/>
        <v>8.9397692275839345E-3</v>
      </c>
      <c r="M76">
        <f t="shared" si="12"/>
        <v>148.99958983479792</v>
      </c>
      <c r="N76">
        <f t="shared" si="13"/>
        <v>1.332023280151035</v>
      </c>
      <c r="O76">
        <f t="shared" si="14"/>
        <v>0.29998967123240877</v>
      </c>
      <c r="P76">
        <f t="shared" si="15"/>
        <v>6.0001127518370962</v>
      </c>
      <c r="Q76">
        <f t="shared" si="16"/>
        <v>1.7999736517546454</v>
      </c>
      <c r="R76">
        <f t="shared" si="17"/>
        <v>0</v>
      </c>
      <c r="S76">
        <f t="shared" si="18"/>
        <v>154.99970258663501</v>
      </c>
      <c r="T76">
        <f t="shared" si="19"/>
        <v>0.4026856722661083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-77.334999999999994</v>
      </c>
      <c r="E77">
        <v>-171.298</v>
      </c>
      <c r="F77">
        <v>0</v>
      </c>
      <c r="G77">
        <v>121.626</v>
      </c>
      <c r="H77">
        <v>33.046999999999997</v>
      </c>
      <c r="I77">
        <v>0</v>
      </c>
      <c r="J77">
        <v>1</v>
      </c>
      <c r="K77">
        <v>0</v>
      </c>
      <c r="L77">
        <f t="shared" si="11"/>
        <v>8.0898374626395299E-3</v>
      </c>
      <c r="M77">
        <f t="shared" si="12"/>
        <v>356.00002871342195</v>
      </c>
      <c r="N77">
        <f t="shared" si="13"/>
        <v>2.8799852489718387</v>
      </c>
      <c r="O77">
        <f t="shared" si="14"/>
        <v>0.23520590748021436</v>
      </c>
      <c r="P77">
        <f t="shared" si="15"/>
        <v>14.999569825836261</v>
      </c>
      <c r="Q77">
        <f t="shared" si="16"/>
        <v>3.5279909606896194</v>
      </c>
      <c r="R77">
        <f t="shared" si="17"/>
        <v>0</v>
      </c>
      <c r="S77">
        <f t="shared" si="18"/>
        <v>370.99959853925822</v>
      </c>
      <c r="T77">
        <f t="shared" si="19"/>
        <v>0.16853931224904387</v>
      </c>
      <c r="U77">
        <f t="shared" si="20"/>
        <v>0</v>
      </c>
      <c r="V77">
        <f t="shared" si="21"/>
        <v>0</v>
      </c>
    </row>
    <row r="78" spans="1:22" x14ac:dyDescent="0.2">
      <c r="A78" t="s">
        <v>2435</v>
      </c>
      <c r="B78" t="s">
        <v>1586</v>
      </c>
      <c r="D78">
        <v>-82.875</v>
      </c>
      <c r="E78">
        <v>-167.471</v>
      </c>
      <c r="F78">
        <v>0</v>
      </c>
      <c r="G78">
        <v>8.0619999999999994</v>
      </c>
      <c r="H78">
        <v>6.1459999999999999</v>
      </c>
      <c r="I78">
        <v>0</v>
      </c>
      <c r="J78">
        <v>1</v>
      </c>
      <c r="K78">
        <v>0</v>
      </c>
      <c r="L78">
        <f t="shared" si="11"/>
        <v>4.4999850671878835E-3</v>
      </c>
      <c r="M78">
        <f t="shared" si="12"/>
        <v>23.999233582194918</v>
      </c>
      <c r="N78">
        <f t="shared" si="13"/>
        <v>0.10799630074013186</v>
      </c>
      <c r="O78">
        <f t="shared" si="14"/>
        <v>0.16199727061839408</v>
      </c>
      <c r="P78">
        <f t="shared" si="15"/>
        <v>3.9998241876220644</v>
      </c>
      <c r="Q78">
        <f t="shared" si="16"/>
        <v>0.6479612493094592</v>
      </c>
      <c r="R78">
        <f t="shared" si="17"/>
        <v>0</v>
      </c>
      <c r="S78">
        <f t="shared" si="18"/>
        <v>27.999057769816982</v>
      </c>
      <c r="T78">
        <f t="shared" si="19"/>
        <v>2.5000798377375739</v>
      </c>
      <c r="U78">
        <f t="shared" si="20"/>
        <v>0</v>
      </c>
      <c r="V78">
        <f t="shared" si="21"/>
        <v>0</v>
      </c>
    </row>
    <row r="79" spans="1:22" x14ac:dyDescent="0.2">
      <c r="A79" t="s">
        <v>227</v>
      </c>
      <c r="B79" t="s">
        <v>1451</v>
      </c>
      <c r="D79">
        <v>-83.564999999999998</v>
      </c>
      <c r="E79">
        <v>-174.09399999999999</v>
      </c>
      <c r="F79">
        <v>0</v>
      </c>
      <c r="G79">
        <v>66.921999999999997</v>
      </c>
      <c r="H79">
        <v>14.577</v>
      </c>
      <c r="I79">
        <v>0</v>
      </c>
      <c r="J79">
        <v>1</v>
      </c>
      <c r="K79">
        <v>0</v>
      </c>
      <c r="L79">
        <f t="shared" si="11"/>
        <v>4.0603122966684085E-3</v>
      </c>
      <c r="M79">
        <f t="shared" si="12"/>
        <v>199.50110217592299</v>
      </c>
      <c r="N79">
        <f t="shared" si="13"/>
        <v>0.81003758840138929</v>
      </c>
      <c r="O79">
        <f t="shared" si="14"/>
        <v>0.34800802605070685</v>
      </c>
      <c r="P79">
        <f t="shared" si="15"/>
        <v>4.4997756427511515</v>
      </c>
      <c r="Q79">
        <f t="shared" si="16"/>
        <v>1.5659596050644842</v>
      </c>
      <c r="R79">
        <f t="shared" si="17"/>
        <v>0</v>
      </c>
      <c r="S79">
        <f t="shared" si="18"/>
        <v>204.00087781867416</v>
      </c>
      <c r="T79">
        <f t="shared" si="19"/>
        <v>0.30075021814712144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-81.545000000000002</v>
      </c>
      <c r="E80">
        <v>-175.23599999999999</v>
      </c>
      <c r="F80">
        <v>0</v>
      </c>
      <c r="G80">
        <v>37.406999999999996</v>
      </c>
      <c r="H80">
        <v>12.042</v>
      </c>
      <c r="I80">
        <v>0</v>
      </c>
      <c r="J80">
        <v>1</v>
      </c>
      <c r="K80">
        <v>0</v>
      </c>
      <c r="L80">
        <f t="shared" si="11"/>
        <v>5.3513282256769778E-3</v>
      </c>
      <c r="M80">
        <f t="shared" si="12"/>
        <v>111.00134262000904</v>
      </c>
      <c r="N80">
        <f t="shared" si="13"/>
        <v>0.5940052118557072</v>
      </c>
      <c r="O80">
        <f t="shared" si="14"/>
        <v>0.43196692629052102</v>
      </c>
      <c r="P80">
        <f t="shared" si="15"/>
        <v>3.0003261450738798</v>
      </c>
      <c r="Q80">
        <f t="shared" si="16"/>
        <v>1.2960429587996107</v>
      </c>
      <c r="R80">
        <f t="shared" si="17"/>
        <v>0</v>
      </c>
      <c r="S80">
        <f t="shared" si="18"/>
        <v>114.00166876508293</v>
      </c>
      <c r="T80">
        <f t="shared" si="19"/>
        <v>0.54053400241651162</v>
      </c>
      <c r="U80">
        <f t="shared" si="20"/>
        <v>0</v>
      </c>
      <c r="V80">
        <f t="shared" si="21"/>
        <v>0</v>
      </c>
    </row>
    <row r="81" spans="1:22" x14ac:dyDescent="0.2">
      <c r="A81" t="s">
        <v>2937</v>
      </c>
      <c r="B81" t="s">
        <v>3124</v>
      </c>
      <c r="D81">
        <v>-77.602000000000004</v>
      </c>
      <c r="E81">
        <v>-175.684</v>
      </c>
      <c r="F81">
        <v>0</v>
      </c>
      <c r="G81">
        <v>118.77</v>
      </c>
      <c r="H81">
        <v>26.574999999999999</v>
      </c>
      <c r="I81">
        <v>0</v>
      </c>
      <c r="J81">
        <v>1</v>
      </c>
      <c r="K81">
        <v>0</v>
      </c>
      <c r="L81">
        <f t="shared" si="11"/>
        <v>7.9137880519878669E-3</v>
      </c>
      <c r="M81">
        <f t="shared" si="12"/>
        <v>348.00077006589146</v>
      </c>
      <c r="N81">
        <f t="shared" si="13"/>
        <v>2.7540070902371192</v>
      </c>
      <c r="O81">
        <f t="shared" si="14"/>
        <v>0.47700257600120699</v>
      </c>
      <c r="P81">
        <f t="shared" si="15"/>
        <v>5.9998795142486525</v>
      </c>
      <c r="Q81">
        <f t="shared" si="16"/>
        <v>2.8619608459543242</v>
      </c>
      <c r="R81">
        <f t="shared" si="17"/>
        <v>0</v>
      </c>
      <c r="S81">
        <f t="shared" si="18"/>
        <v>354.00064958014013</v>
      </c>
      <c r="T81">
        <f t="shared" si="19"/>
        <v>0.17241341158135778</v>
      </c>
      <c r="U81">
        <f t="shared" si="20"/>
        <v>0</v>
      </c>
      <c r="V81">
        <f t="shared" si="21"/>
        <v>0</v>
      </c>
    </row>
    <row r="82" spans="1:22" x14ac:dyDescent="0.2">
      <c r="A82" t="s">
        <v>208</v>
      </c>
      <c r="B82" t="s">
        <v>1476</v>
      </c>
      <c r="D82">
        <v>-85.236000000000004</v>
      </c>
      <c r="E82">
        <v>-174.80600000000001</v>
      </c>
      <c r="F82">
        <v>0</v>
      </c>
      <c r="G82">
        <v>36.125</v>
      </c>
      <c r="H82">
        <v>11.045</v>
      </c>
      <c r="I82">
        <v>0</v>
      </c>
      <c r="J82">
        <v>1</v>
      </c>
      <c r="K82">
        <v>0</v>
      </c>
      <c r="L82">
        <f t="shared" si="11"/>
        <v>3.0002236956670528E-3</v>
      </c>
      <c r="M82">
        <f t="shared" si="12"/>
        <v>108.00059026425089</v>
      </c>
      <c r="N82">
        <f t="shared" si="13"/>
        <v>0.32402625408308816</v>
      </c>
      <c r="O82">
        <f t="shared" si="14"/>
        <v>0.39603248453733669</v>
      </c>
      <c r="P82">
        <f t="shared" si="15"/>
        <v>2.9996549199877873</v>
      </c>
      <c r="Q82">
        <f t="shared" si="16"/>
        <v>1.187961978679388</v>
      </c>
      <c r="R82">
        <f t="shared" si="17"/>
        <v>0</v>
      </c>
      <c r="S82">
        <f t="shared" si="18"/>
        <v>111.00024518423868</v>
      </c>
      <c r="T82">
        <f t="shared" si="19"/>
        <v>0.5555525192334112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-81.747</v>
      </c>
      <c r="E83">
        <v>-176.05500000000001</v>
      </c>
      <c r="F83">
        <v>0</v>
      </c>
      <c r="G83">
        <v>66.185000000000002</v>
      </c>
      <c r="H83">
        <v>14.534000000000001</v>
      </c>
      <c r="I83">
        <v>0</v>
      </c>
      <c r="J83">
        <v>1</v>
      </c>
      <c r="K83">
        <v>0</v>
      </c>
      <c r="L83">
        <f t="shared" si="11"/>
        <v>5.2216709576471398E-3</v>
      </c>
      <c r="M83">
        <f t="shared" si="12"/>
        <v>196.49873904605346</v>
      </c>
      <c r="N83">
        <f t="shared" si="13"/>
        <v>1.0260527849438466</v>
      </c>
      <c r="O83">
        <f t="shared" si="14"/>
        <v>0.52202419774686015</v>
      </c>
      <c r="P83">
        <f t="shared" si="15"/>
        <v>2.9997674144168691</v>
      </c>
      <c r="Q83">
        <f t="shared" si="16"/>
        <v>1.5659527438908833</v>
      </c>
      <c r="R83">
        <f t="shared" si="17"/>
        <v>0</v>
      </c>
      <c r="S83">
        <f t="shared" si="18"/>
        <v>199.49850646047034</v>
      </c>
      <c r="T83">
        <f t="shared" si="19"/>
        <v>0.30534547087316311</v>
      </c>
      <c r="U83">
        <f t="shared" si="20"/>
        <v>0</v>
      </c>
      <c r="V83">
        <f t="shared" si="21"/>
        <v>0</v>
      </c>
    </row>
    <row r="84" spans="1:22" x14ac:dyDescent="0.2">
      <c r="A84" t="s">
        <v>3125</v>
      </c>
      <c r="B84" t="s">
        <v>3126</v>
      </c>
      <c r="D84">
        <v>-84.596000000000004</v>
      </c>
      <c r="E84">
        <v>-176.82</v>
      </c>
      <c r="F84">
        <v>0</v>
      </c>
      <c r="G84">
        <v>37.164999999999999</v>
      </c>
      <c r="H84">
        <v>9.0139999999999993</v>
      </c>
      <c r="I84">
        <v>0</v>
      </c>
      <c r="J84">
        <v>1</v>
      </c>
      <c r="K84">
        <v>0</v>
      </c>
      <c r="L84">
        <f t="shared" si="11"/>
        <v>3.4055342651658437E-3</v>
      </c>
      <c r="M84">
        <f t="shared" si="12"/>
        <v>110.99944845080557</v>
      </c>
      <c r="N84">
        <f t="shared" si="13"/>
        <v>0.37801280312653129</v>
      </c>
      <c r="O84">
        <f t="shared" si="14"/>
        <v>0.64796466376384987</v>
      </c>
      <c r="P84">
        <f t="shared" si="15"/>
        <v>1.5001003258354975</v>
      </c>
      <c r="Q84">
        <f t="shared" si="16"/>
        <v>0.97201297525501529</v>
      </c>
      <c r="R84">
        <f t="shared" si="17"/>
        <v>0</v>
      </c>
      <c r="S84">
        <f t="shared" si="18"/>
        <v>112.49954877664108</v>
      </c>
      <c r="T84">
        <f t="shared" si="19"/>
        <v>0.54054322645208208</v>
      </c>
      <c r="U84">
        <f t="shared" si="20"/>
        <v>0</v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-78.69</v>
      </c>
      <c r="E85">
        <v>-175.84</v>
      </c>
      <c r="F85">
        <v>0</v>
      </c>
      <c r="G85">
        <v>119.827</v>
      </c>
      <c r="H85">
        <v>27.573</v>
      </c>
      <c r="I85">
        <v>0</v>
      </c>
      <c r="J85">
        <v>1</v>
      </c>
      <c r="K85">
        <v>1</v>
      </c>
      <c r="L85">
        <f t="shared" si="11"/>
        <v>7.2000369249036579E-3</v>
      </c>
      <c r="M85">
        <f t="shared" si="12"/>
        <v>352.5000387899513</v>
      </c>
      <c r="N85">
        <f t="shared" si="13"/>
        <v>2.5380158333334544</v>
      </c>
      <c r="O85">
        <f t="shared" si="14"/>
        <v>0.49495679149940175</v>
      </c>
      <c r="P85">
        <f t="shared" si="15"/>
        <v>6.000595285976404</v>
      </c>
      <c r="Q85">
        <f t="shared" si="16"/>
        <v>2.9700383598716766</v>
      </c>
      <c r="R85">
        <f t="shared" si="17"/>
        <v>0</v>
      </c>
      <c r="S85">
        <f t="shared" si="18"/>
        <v>358.50063407592774</v>
      </c>
      <c r="T85">
        <f t="shared" si="19"/>
        <v>0.17021274722682503</v>
      </c>
      <c r="U85">
        <f t="shared" si="20"/>
        <v>9.9990079551310593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-82.460999999999999</v>
      </c>
      <c r="E86">
        <v>-171.25399999999999</v>
      </c>
      <c r="F86">
        <v>0</v>
      </c>
      <c r="G86">
        <v>34.296999999999997</v>
      </c>
      <c r="H86">
        <v>6.5759999999999996</v>
      </c>
      <c r="I86">
        <v>0</v>
      </c>
      <c r="J86">
        <v>1</v>
      </c>
      <c r="K86">
        <v>0</v>
      </c>
      <c r="L86">
        <f t="shared" si="11"/>
        <v>4.7644165294183673E-3</v>
      </c>
      <c r="M86">
        <f t="shared" si="12"/>
        <v>102.00158810944572</v>
      </c>
      <c r="N86">
        <f t="shared" si="13"/>
        <v>0.4859785383941056</v>
      </c>
      <c r="O86">
        <f t="shared" si="14"/>
        <v>0.23400417552542527</v>
      </c>
      <c r="P86">
        <f t="shared" si="15"/>
        <v>2.9997289106145693</v>
      </c>
      <c r="Q86">
        <f t="shared" si="16"/>
        <v>0.70194979247793698</v>
      </c>
      <c r="R86">
        <f t="shared" si="17"/>
        <v>0</v>
      </c>
      <c r="S86">
        <f t="shared" si="18"/>
        <v>105.00131702006028</v>
      </c>
      <c r="T86">
        <f t="shared" si="19"/>
        <v>0.5882261356129197</v>
      </c>
      <c r="U86">
        <f t="shared" si="20"/>
        <v>0</v>
      </c>
      <c r="V86">
        <f t="shared" si="21"/>
        <v>0</v>
      </c>
    </row>
    <row r="87" spans="1:22" x14ac:dyDescent="0.2">
      <c r="A87" t="s">
        <v>3127</v>
      </c>
      <c r="B87" t="s">
        <v>3128</v>
      </c>
      <c r="D87">
        <v>-83.757999999999996</v>
      </c>
      <c r="E87">
        <v>-170.91</v>
      </c>
      <c r="F87">
        <v>0</v>
      </c>
      <c r="G87">
        <v>32.191000000000003</v>
      </c>
      <c r="H87">
        <v>12.659000000000001</v>
      </c>
      <c r="I87">
        <v>0</v>
      </c>
      <c r="J87">
        <v>1</v>
      </c>
      <c r="K87">
        <v>0</v>
      </c>
      <c r="L87">
        <f t="shared" si="11"/>
        <v>3.937550523368933E-3</v>
      </c>
      <c r="M87">
        <f t="shared" si="12"/>
        <v>96.000469790952678</v>
      </c>
      <c r="N87">
        <f t="shared" si="13"/>
        <v>0.37800707807610717</v>
      </c>
      <c r="O87">
        <f t="shared" si="14"/>
        <v>0.22500674585762356</v>
      </c>
      <c r="P87">
        <f t="shared" si="15"/>
        <v>5.9998240160447658</v>
      </c>
      <c r="Q87">
        <f t="shared" si="16"/>
        <v>1.3500022275708785</v>
      </c>
      <c r="R87">
        <f t="shared" si="17"/>
        <v>0</v>
      </c>
      <c r="S87">
        <f t="shared" si="18"/>
        <v>102.00029380699745</v>
      </c>
      <c r="T87">
        <f t="shared" si="19"/>
        <v>0.62499694148011919</v>
      </c>
      <c r="U87">
        <f t="shared" si="20"/>
        <v>0</v>
      </c>
      <c r="V87">
        <f t="shared" si="21"/>
        <v>0</v>
      </c>
    </row>
    <row r="88" spans="1:22" x14ac:dyDescent="0.2">
      <c r="A88" t="s">
        <v>734</v>
      </c>
      <c r="B88" t="s">
        <v>735</v>
      </c>
      <c r="D88">
        <v>-82.763000000000005</v>
      </c>
      <c r="E88">
        <v>-171.87</v>
      </c>
      <c r="F88">
        <v>0</v>
      </c>
      <c r="G88">
        <v>31.753</v>
      </c>
      <c r="H88">
        <v>10.606999999999999</v>
      </c>
      <c r="I88">
        <v>0</v>
      </c>
      <c r="J88">
        <v>1</v>
      </c>
      <c r="K88">
        <v>0</v>
      </c>
      <c r="L88">
        <f t="shared" si="11"/>
        <v>4.5714737824910237E-3</v>
      </c>
      <c r="M88">
        <f t="shared" si="12"/>
        <v>94.500124680841651</v>
      </c>
      <c r="N88">
        <f t="shared" si="13"/>
        <v>0.43200527442587494</v>
      </c>
      <c r="O88">
        <f t="shared" si="14"/>
        <v>0.25200296358763974</v>
      </c>
      <c r="P88">
        <f t="shared" si="15"/>
        <v>4.5001127025709238</v>
      </c>
      <c r="Q88">
        <f t="shared" si="16"/>
        <v>1.1340428715691269</v>
      </c>
      <c r="R88">
        <f t="shared" si="17"/>
        <v>0</v>
      </c>
      <c r="S88">
        <f t="shared" si="18"/>
        <v>99.000237383412582</v>
      </c>
      <c r="T88">
        <f t="shared" si="19"/>
        <v>0.6349197972239714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-80.948999999999998</v>
      </c>
      <c r="E89">
        <v>-175.15600000000001</v>
      </c>
      <c r="F89">
        <v>0</v>
      </c>
      <c r="G89">
        <v>171.637</v>
      </c>
      <c r="H89">
        <v>29.606000000000002</v>
      </c>
      <c r="I89">
        <v>0</v>
      </c>
      <c r="J89">
        <v>1</v>
      </c>
      <c r="K89">
        <v>0</v>
      </c>
      <c r="L89">
        <f t="shared" si="11"/>
        <v>5.7346868524451085E-3</v>
      </c>
      <c r="M89">
        <f t="shared" si="12"/>
        <v>508.49969083631538</v>
      </c>
      <c r="N89">
        <f t="shared" si="13"/>
        <v>2.9160894076008281</v>
      </c>
      <c r="O89">
        <f t="shared" si="14"/>
        <v>0.42479960825035001</v>
      </c>
      <c r="P89">
        <f t="shared" si="15"/>
        <v>7.5000646057523923</v>
      </c>
      <c r="Q89">
        <f t="shared" si="16"/>
        <v>3.1860276924036244</v>
      </c>
      <c r="R89">
        <f t="shared" si="17"/>
        <v>0</v>
      </c>
      <c r="S89">
        <f t="shared" si="18"/>
        <v>515.99975544206779</v>
      </c>
      <c r="T89">
        <f t="shared" si="19"/>
        <v>0.11799417203444049</v>
      </c>
      <c r="U89">
        <f t="shared" si="20"/>
        <v>0</v>
      </c>
      <c r="V89">
        <f t="shared" si="21"/>
        <v>0</v>
      </c>
    </row>
    <row r="90" spans="1:22" x14ac:dyDescent="0.2">
      <c r="A90" t="s">
        <v>3129</v>
      </c>
      <c r="B90" t="s">
        <v>3130</v>
      </c>
      <c r="D90">
        <v>-75.396000000000001</v>
      </c>
      <c r="E90">
        <v>-175.51499999999999</v>
      </c>
      <c r="F90">
        <v>0</v>
      </c>
      <c r="G90">
        <v>73.370999999999995</v>
      </c>
      <c r="H90">
        <v>25.577999999999999</v>
      </c>
      <c r="I90">
        <v>0</v>
      </c>
      <c r="J90">
        <v>1</v>
      </c>
      <c r="K90">
        <v>0</v>
      </c>
      <c r="L90">
        <f t="shared" si="11"/>
        <v>9.3799720842056115E-3</v>
      </c>
      <c r="M90">
        <f t="shared" si="12"/>
        <v>213.00149462725776</v>
      </c>
      <c r="N90">
        <f t="shared" si="13"/>
        <v>1.9979500714478209</v>
      </c>
      <c r="O90">
        <f t="shared" si="14"/>
        <v>0.45895905444724477</v>
      </c>
      <c r="P90">
        <f t="shared" si="15"/>
        <v>6.0004530586854994</v>
      </c>
      <c r="Q90">
        <f t="shared" si="16"/>
        <v>2.7539650160343907</v>
      </c>
      <c r="R90">
        <f t="shared" si="17"/>
        <v>0</v>
      </c>
      <c r="S90">
        <f t="shared" si="18"/>
        <v>219.00194768594326</v>
      </c>
      <c r="T90">
        <f t="shared" si="19"/>
        <v>0.28168816423094628</v>
      </c>
      <c r="U90">
        <f t="shared" si="20"/>
        <v>0</v>
      </c>
      <c r="V90">
        <f t="shared" si="21"/>
        <v>0</v>
      </c>
    </row>
    <row r="91" spans="1:22" x14ac:dyDescent="0.2">
      <c r="A91" t="s">
        <v>184</v>
      </c>
      <c r="B91" t="s">
        <v>3131</v>
      </c>
      <c r="D91">
        <v>-81.87</v>
      </c>
      <c r="E91">
        <v>-178.21</v>
      </c>
      <c r="F91">
        <v>0</v>
      </c>
      <c r="G91">
        <v>49.497</v>
      </c>
      <c r="H91">
        <v>16.007999999999999</v>
      </c>
      <c r="I91">
        <v>0</v>
      </c>
      <c r="J91">
        <v>1</v>
      </c>
      <c r="K91">
        <v>0</v>
      </c>
      <c r="L91">
        <f t="shared" si="11"/>
        <v>5.1427863765998181E-3</v>
      </c>
      <c r="M91">
        <f t="shared" si="12"/>
        <v>146.99862777740347</v>
      </c>
      <c r="N91">
        <f t="shared" si="13"/>
        <v>0.75598329629579442</v>
      </c>
      <c r="O91">
        <f t="shared" si="14"/>
        <v>1.1519412802738103</v>
      </c>
      <c r="P91">
        <f t="shared" si="15"/>
        <v>1.5000926377325983</v>
      </c>
      <c r="Q91">
        <f t="shared" si="16"/>
        <v>1.7280203616593679</v>
      </c>
      <c r="R91">
        <f t="shared" si="17"/>
        <v>0</v>
      </c>
      <c r="S91">
        <f t="shared" si="18"/>
        <v>148.49872041513606</v>
      </c>
      <c r="T91">
        <f t="shared" si="19"/>
        <v>0.40816707548356557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-73.78</v>
      </c>
      <c r="E92">
        <v>-171.46899999999999</v>
      </c>
      <c r="F92">
        <v>0</v>
      </c>
      <c r="G92">
        <v>28.64</v>
      </c>
      <c r="H92">
        <v>10.112</v>
      </c>
      <c r="I92">
        <v>0</v>
      </c>
      <c r="J92">
        <v>1</v>
      </c>
      <c r="K92">
        <v>0</v>
      </c>
      <c r="L92">
        <f t="shared" si="11"/>
        <v>1.0472584798270934E-2</v>
      </c>
      <c r="M92">
        <f t="shared" si="12"/>
        <v>82.500061018712358</v>
      </c>
      <c r="N92">
        <f t="shared" si="13"/>
        <v>0.86398974887074054</v>
      </c>
      <c r="O92">
        <f t="shared" si="14"/>
        <v>0.23999306751257837</v>
      </c>
      <c r="P92">
        <f t="shared" si="15"/>
        <v>4.5001787079251319</v>
      </c>
      <c r="Q92">
        <f t="shared" si="16"/>
        <v>1.0800127724825164</v>
      </c>
      <c r="R92">
        <f t="shared" si="17"/>
        <v>0</v>
      </c>
      <c r="S92">
        <f t="shared" si="18"/>
        <v>87.000239726637489</v>
      </c>
      <c r="T92">
        <f t="shared" si="19"/>
        <v>0.7272721893671209</v>
      </c>
      <c r="U92">
        <f t="shared" si="20"/>
        <v>0</v>
      </c>
      <c r="V92">
        <f t="shared" si="21"/>
        <v>0</v>
      </c>
    </row>
    <row r="93" spans="1:22" x14ac:dyDescent="0.2">
      <c r="A93" t="s">
        <v>3132</v>
      </c>
      <c r="B93" t="s">
        <v>3133</v>
      </c>
      <c r="D93">
        <v>-81.384</v>
      </c>
      <c r="E93">
        <v>-175.91399999999999</v>
      </c>
      <c r="F93">
        <v>0</v>
      </c>
      <c r="G93">
        <v>16.687999999999999</v>
      </c>
      <c r="H93">
        <v>7.0179999999999998</v>
      </c>
      <c r="I93">
        <v>0</v>
      </c>
      <c r="J93">
        <v>1</v>
      </c>
      <c r="K93">
        <v>0</v>
      </c>
      <c r="L93">
        <f t="shared" si="11"/>
        <v>5.454766127058381E-3</v>
      </c>
      <c r="M93">
        <f t="shared" si="12"/>
        <v>49.499006950871376</v>
      </c>
      <c r="N93">
        <f t="shared" si="13"/>
        <v>0.27000577644441698</v>
      </c>
      <c r="O93">
        <f t="shared" si="14"/>
        <v>0.50395206599280151</v>
      </c>
      <c r="P93">
        <f t="shared" si="15"/>
        <v>1.5001758512009618</v>
      </c>
      <c r="Q93">
        <f t="shared" si="16"/>
        <v>0.75601747558271004</v>
      </c>
      <c r="R93">
        <f t="shared" si="17"/>
        <v>0</v>
      </c>
      <c r="S93">
        <f t="shared" si="18"/>
        <v>50.99918280207234</v>
      </c>
      <c r="T93">
        <f t="shared" si="19"/>
        <v>1.2121455296982229</v>
      </c>
      <c r="U93">
        <f t="shared" si="20"/>
        <v>0</v>
      </c>
      <c r="V93">
        <f t="shared" si="21"/>
        <v>0</v>
      </c>
    </row>
    <row r="94" spans="1:22" x14ac:dyDescent="0.2">
      <c r="A94" t="s">
        <v>3134</v>
      </c>
      <c r="B94" t="s">
        <v>3135</v>
      </c>
      <c r="D94">
        <v>-79.971999999999994</v>
      </c>
      <c r="E94">
        <v>-171.02699999999999</v>
      </c>
      <c r="F94">
        <v>0</v>
      </c>
      <c r="G94">
        <v>83.272000000000006</v>
      </c>
      <c r="H94">
        <v>19.234999999999999</v>
      </c>
      <c r="I94">
        <v>0</v>
      </c>
      <c r="J94">
        <v>1</v>
      </c>
      <c r="K94">
        <v>1</v>
      </c>
      <c r="L94">
        <f t="shared" si="11"/>
        <v>6.3659064081711281E-3</v>
      </c>
      <c r="M94">
        <f t="shared" si="12"/>
        <v>245.99950473725022</v>
      </c>
      <c r="N94">
        <f t="shared" si="13"/>
        <v>1.5660113896251746</v>
      </c>
      <c r="O94">
        <f t="shared" si="14"/>
        <v>0.22799012754453557</v>
      </c>
      <c r="P94">
        <f t="shared" si="15"/>
        <v>9.0001917522201644</v>
      </c>
      <c r="Q94">
        <f t="shared" si="16"/>
        <v>2.0519569174708701</v>
      </c>
      <c r="R94">
        <f t="shared" si="17"/>
        <v>0</v>
      </c>
      <c r="S94">
        <f t="shared" si="18"/>
        <v>254.99969648947038</v>
      </c>
      <c r="T94">
        <f t="shared" si="19"/>
        <v>0.24390293006518626</v>
      </c>
      <c r="U94">
        <f t="shared" si="20"/>
        <v>6.6665246310112467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-79.135999999999996</v>
      </c>
      <c r="E95">
        <v>-173.66</v>
      </c>
      <c r="F95">
        <v>0</v>
      </c>
      <c r="G95">
        <v>50.402999999999999</v>
      </c>
      <c r="H95">
        <v>4.5279999999999996</v>
      </c>
      <c r="I95">
        <v>0</v>
      </c>
      <c r="J95">
        <v>1</v>
      </c>
      <c r="K95">
        <v>0</v>
      </c>
      <c r="L95">
        <f t="shared" si="11"/>
        <v>6.90904496312138E-3</v>
      </c>
      <c r="M95">
        <f t="shared" si="12"/>
        <v>148.49893114751214</v>
      </c>
      <c r="N95">
        <f t="shared" si="13"/>
        <v>1.0259868182604459</v>
      </c>
      <c r="O95">
        <f t="shared" si="14"/>
        <v>0.32400955544337012</v>
      </c>
      <c r="P95">
        <f t="shared" si="15"/>
        <v>1.5000566680590106</v>
      </c>
      <c r="Q95">
        <f t="shared" si="16"/>
        <v>0.48603318019084329</v>
      </c>
      <c r="R95">
        <f t="shared" si="17"/>
        <v>0</v>
      </c>
      <c r="S95">
        <f t="shared" si="18"/>
        <v>149.99898781557116</v>
      </c>
      <c r="T95">
        <f t="shared" si="19"/>
        <v>0.40404331220673034</v>
      </c>
      <c r="U95">
        <f t="shared" si="20"/>
        <v>0</v>
      </c>
      <c r="V95">
        <f t="shared" si="21"/>
        <v>0</v>
      </c>
    </row>
    <row r="96" spans="1:22" x14ac:dyDescent="0.2">
      <c r="A96" t="s">
        <v>3136</v>
      </c>
      <c r="B96" t="s">
        <v>3137</v>
      </c>
      <c r="D96">
        <v>-77.989000000000004</v>
      </c>
      <c r="E96">
        <v>-176.18600000000001</v>
      </c>
      <c r="F96">
        <v>0</v>
      </c>
      <c r="G96">
        <v>72.078000000000003</v>
      </c>
      <c r="H96">
        <v>22.55</v>
      </c>
      <c r="I96">
        <v>0</v>
      </c>
      <c r="J96">
        <v>1</v>
      </c>
      <c r="K96">
        <v>0</v>
      </c>
      <c r="L96">
        <f t="shared" si="11"/>
        <v>7.6592526233471266E-3</v>
      </c>
      <c r="M96">
        <f t="shared" si="12"/>
        <v>211.50013316407671</v>
      </c>
      <c r="N96">
        <f t="shared" si="13"/>
        <v>1.6199345697097913</v>
      </c>
      <c r="O96">
        <f t="shared" si="14"/>
        <v>0.54001008666589612</v>
      </c>
      <c r="P96">
        <f t="shared" si="15"/>
        <v>4.4999228996414296</v>
      </c>
      <c r="Q96">
        <f t="shared" si="16"/>
        <v>2.4300061850314041</v>
      </c>
      <c r="R96">
        <f t="shared" si="17"/>
        <v>0</v>
      </c>
      <c r="S96">
        <f t="shared" si="18"/>
        <v>216.00005606371815</v>
      </c>
      <c r="T96">
        <f t="shared" si="19"/>
        <v>0.2836877646476631</v>
      </c>
      <c r="U96">
        <f t="shared" si="20"/>
        <v>0</v>
      </c>
      <c r="V96">
        <f t="shared" si="21"/>
        <v>0</v>
      </c>
    </row>
    <row r="97" spans="1:22" x14ac:dyDescent="0.2">
      <c r="A97" t="s">
        <v>3138</v>
      </c>
      <c r="B97" t="s">
        <v>3139</v>
      </c>
      <c r="D97">
        <v>-81.06</v>
      </c>
      <c r="E97">
        <v>-173.15700000000001</v>
      </c>
      <c r="F97">
        <v>0</v>
      </c>
      <c r="G97">
        <v>45.046999999999997</v>
      </c>
      <c r="H97">
        <v>12.59</v>
      </c>
      <c r="I97">
        <v>0.5</v>
      </c>
      <c r="J97">
        <v>1</v>
      </c>
      <c r="K97">
        <v>0</v>
      </c>
      <c r="L97">
        <f t="shared" si="11"/>
        <v>5.6631957650696381E-3</v>
      </c>
      <c r="M97">
        <f t="shared" si="12"/>
        <v>133.49925534505337</v>
      </c>
      <c r="N97">
        <f t="shared" si="13"/>
        <v>0.75603317354323019</v>
      </c>
      <c r="O97">
        <f t="shared" si="14"/>
        <v>0.29998967123240877</v>
      </c>
      <c r="P97">
        <f t="shared" si="15"/>
        <v>4.5002632875985364</v>
      </c>
      <c r="Q97">
        <f t="shared" si="16"/>
        <v>1.350033854139818</v>
      </c>
      <c r="R97">
        <f t="shared" si="17"/>
        <v>0</v>
      </c>
      <c r="S97">
        <f t="shared" si="18"/>
        <v>137.9995186326519</v>
      </c>
      <c r="T97">
        <f t="shared" si="19"/>
        <v>0.44944070920035445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-79.260999999999996</v>
      </c>
      <c r="E98">
        <v>-172.23500000000001</v>
      </c>
      <c r="F98">
        <v>0</v>
      </c>
      <c r="G98">
        <v>29.516999999999999</v>
      </c>
      <c r="H98">
        <v>11.102</v>
      </c>
      <c r="I98">
        <v>0</v>
      </c>
      <c r="J98">
        <v>1</v>
      </c>
      <c r="K98">
        <v>0</v>
      </c>
      <c r="L98">
        <f t="shared" si="11"/>
        <v>6.8276463581979814E-3</v>
      </c>
      <c r="M98">
        <f t="shared" si="12"/>
        <v>87.000134580897083</v>
      </c>
      <c r="N98">
        <f t="shared" si="13"/>
        <v>0.59400674604074211</v>
      </c>
      <c r="O98">
        <f t="shared" si="14"/>
        <v>0.26400545012007914</v>
      </c>
      <c r="P98">
        <f t="shared" si="15"/>
        <v>4.4999847753718445</v>
      </c>
      <c r="Q98">
        <f t="shared" si="16"/>
        <v>1.188021694177241</v>
      </c>
      <c r="R98">
        <f t="shared" si="17"/>
        <v>0</v>
      </c>
      <c r="S98">
        <f t="shared" si="18"/>
        <v>91.500119356268925</v>
      </c>
      <c r="T98">
        <f t="shared" si="19"/>
        <v>0.68965410558312412</v>
      </c>
      <c r="U98">
        <f t="shared" si="20"/>
        <v>0</v>
      </c>
      <c r="V98">
        <f t="shared" si="21"/>
        <v>0</v>
      </c>
    </row>
    <row r="99" spans="1:22" x14ac:dyDescent="0.2">
      <c r="A99" t="s">
        <v>3140</v>
      </c>
      <c r="B99" t="s">
        <v>3141</v>
      </c>
      <c r="D99">
        <v>-81.87</v>
      </c>
      <c r="E99">
        <v>-171.87</v>
      </c>
      <c r="F99">
        <v>0</v>
      </c>
      <c r="G99">
        <v>14.141999999999999</v>
      </c>
      <c r="H99">
        <v>7.0709999999999997</v>
      </c>
      <c r="I99">
        <v>0</v>
      </c>
      <c r="J99">
        <v>1</v>
      </c>
      <c r="K99">
        <v>0</v>
      </c>
      <c r="L99">
        <f t="shared" si="11"/>
        <v>5.1427863765998181E-3</v>
      </c>
      <c r="M99">
        <f t="shared" si="12"/>
        <v>41.999607936400992</v>
      </c>
      <c r="N99">
        <f t="shared" si="13"/>
        <v>0.21599522751308411</v>
      </c>
      <c r="O99">
        <f t="shared" si="14"/>
        <v>0.25200296358763974</v>
      </c>
      <c r="P99">
        <f t="shared" si="15"/>
        <v>2.999933715459508</v>
      </c>
      <c r="Q99">
        <f t="shared" si="16"/>
        <v>0.7559929428552179</v>
      </c>
      <c r="R99">
        <f t="shared" si="17"/>
        <v>0</v>
      </c>
      <c r="S99">
        <f t="shared" si="18"/>
        <v>44.999541651860497</v>
      </c>
      <c r="T99">
        <f t="shared" si="19"/>
        <v>1.4285847641924794</v>
      </c>
      <c r="U99">
        <f t="shared" si="20"/>
        <v>0</v>
      </c>
      <c r="V99">
        <f t="shared" si="21"/>
        <v>0</v>
      </c>
    </row>
    <row r="100" spans="1:22" x14ac:dyDescent="0.2">
      <c r="A100" t="s">
        <v>453</v>
      </c>
      <c r="B100" t="s">
        <v>3142</v>
      </c>
      <c r="D100">
        <v>-81.373000000000005</v>
      </c>
      <c r="E100">
        <v>-171.87</v>
      </c>
      <c r="F100">
        <v>0</v>
      </c>
      <c r="G100">
        <v>73.33</v>
      </c>
      <c r="H100">
        <v>14.141999999999999</v>
      </c>
      <c r="I100">
        <v>0</v>
      </c>
      <c r="J100">
        <v>1</v>
      </c>
      <c r="K100">
        <v>0</v>
      </c>
      <c r="L100">
        <f t="shared" si="11"/>
        <v>5.4618365090420232E-3</v>
      </c>
      <c r="M100">
        <f t="shared" si="12"/>
        <v>217.50099010874987</v>
      </c>
      <c r="N100">
        <f t="shared" si="13"/>
        <v>1.1879560364847948</v>
      </c>
      <c r="O100">
        <f t="shared" si="14"/>
        <v>0.25200296358763974</v>
      </c>
      <c r="P100">
        <f t="shared" si="15"/>
        <v>5.9998674309190161</v>
      </c>
      <c r="Q100">
        <f t="shared" si="16"/>
        <v>1.5119858857104358</v>
      </c>
      <c r="R100">
        <f t="shared" si="17"/>
        <v>0</v>
      </c>
      <c r="S100">
        <f t="shared" si="18"/>
        <v>223.50085753966889</v>
      </c>
      <c r="T100">
        <f t="shared" si="19"/>
        <v>0.2758608131852649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-81.415999999999997</v>
      </c>
      <c r="E101">
        <v>-170.10599999999999</v>
      </c>
      <c r="F101">
        <v>0</v>
      </c>
      <c r="G101">
        <v>214.40100000000001</v>
      </c>
      <c r="H101">
        <v>43.649000000000001</v>
      </c>
      <c r="I101">
        <v>0</v>
      </c>
      <c r="J101">
        <v>1</v>
      </c>
      <c r="K101">
        <v>0</v>
      </c>
      <c r="L101">
        <f t="shared" si="11"/>
        <v>5.4342000799678216E-3</v>
      </c>
      <c r="M101">
        <f t="shared" si="12"/>
        <v>635.99790472549512</v>
      </c>
      <c r="N101">
        <f t="shared" si="13"/>
        <v>3.4561433208619738</v>
      </c>
      <c r="O101">
        <f t="shared" si="14"/>
        <v>0.20639810532055491</v>
      </c>
      <c r="P101">
        <f t="shared" si="15"/>
        <v>22.500091225000002</v>
      </c>
      <c r="Q101">
        <f t="shared" si="16"/>
        <v>4.6439808423604871</v>
      </c>
      <c r="R101">
        <f t="shared" si="17"/>
        <v>0</v>
      </c>
      <c r="S101">
        <f t="shared" si="18"/>
        <v>658.49799595049512</v>
      </c>
      <c r="T101">
        <f t="shared" si="19"/>
        <v>9.4339933440341708E-2</v>
      </c>
      <c r="U101">
        <f t="shared" si="20"/>
        <v>0</v>
      </c>
      <c r="V101">
        <f t="shared" si="21"/>
        <v>0</v>
      </c>
    </row>
    <row r="102" spans="1:22" x14ac:dyDescent="0.2">
      <c r="A102" t="s">
        <v>3143</v>
      </c>
      <c r="B102" t="s">
        <v>3144</v>
      </c>
      <c r="D102">
        <v>-75.671000000000006</v>
      </c>
      <c r="E102">
        <v>-170.53800000000001</v>
      </c>
      <c r="F102">
        <v>0</v>
      </c>
      <c r="G102">
        <v>189.90799999999999</v>
      </c>
      <c r="H102">
        <v>42.579000000000001</v>
      </c>
      <c r="I102">
        <v>0</v>
      </c>
      <c r="J102">
        <v>1</v>
      </c>
      <c r="K102">
        <v>0</v>
      </c>
      <c r="L102">
        <f t="shared" si="11"/>
        <v>9.1956833595332639E-3</v>
      </c>
      <c r="M102">
        <f t="shared" si="12"/>
        <v>552.00022241443378</v>
      </c>
      <c r="N102">
        <f t="shared" si="13"/>
        <v>5.0760243357394055</v>
      </c>
      <c r="O102">
        <f t="shared" si="14"/>
        <v>0.21600727486837354</v>
      </c>
      <c r="P102">
        <f t="shared" si="15"/>
        <v>20.999124874255912</v>
      </c>
      <c r="Q102">
        <f t="shared" si="16"/>
        <v>4.5359682746769696</v>
      </c>
      <c r="R102">
        <f t="shared" si="17"/>
        <v>0</v>
      </c>
      <c r="S102">
        <f t="shared" si="18"/>
        <v>572.99934728868971</v>
      </c>
      <c r="T102">
        <f t="shared" si="19"/>
        <v>0.10869560837776776</v>
      </c>
      <c r="U102">
        <f t="shared" si="20"/>
        <v>0</v>
      </c>
      <c r="V102">
        <f t="shared" si="21"/>
        <v>0</v>
      </c>
    </row>
    <row r="103" spans="1:22" x14ac:dyDescent="0.2">
      <c r="A103" t="s">
        <v>41</v>
      </c>
      <c r="B103" t="s">
        <v>41</v>
      </c>
      <c r="D103">
        <v>-77.989000000000004</v>
      </c>
      <c r="E103">
        <v>-175.23599999999999</v>
      </c>
      <c r="F103">
        <v>0</v>
      </c>
      <c r="G103">
        <v>48.052</v>
      </c>
      <c r="H103">
        <v>12.042</v>
      </c>
      <c r="I103">
        <v>0</v>
      </c>
      <c r="J103">
        <v>1</v>
      </c>
      <c r="K103">
        <v>0</v>
      </c>
      <c r="L103">
        <f t="shared" si="11"/>
        <v>7.6592526233471266E-3</v>
      </c>
      <c r="M103">
        <f t="shared" si="12"/>
        <v>141.00008877605114</v>
      </c>
      <c r="N103">
        <f t="shared" si="13"/>
        <v>1.0799563798065275</v>
      </c>
      <c r="O103">
        <f t="shared" si="14"/>
        <v>0.43196692629052102</v>
      </c>
      <c r="P103">
        <f t="shared" si="15"/>
        <v>3.0003261450738798</v>
      </c>
      <c r="Q103">
        <f t="shared" si="16"/>
        <v>1.2960429587996107</v>
      </c>
      <c r="R103">
        <f t="shared" si="17"/>
        <v>0</v>
      </c>
      <c r="S103">
        <f t="shared" si="18"/>
        <v>144.00041492112501</v>
      </c>
      <c r="T103">
        <f t="shared" si="19"/>
        <v>0.42553164697149465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-76.519000000000005</v>
      </c>
      <c r="E104">
        <v>-170.78899999999999</v>
      </c>
      <c r="F104">
        <v>0</v>
      </c>
      <c r="G104">
        <v>150.137</v>
      </c>
      <c r="H104">
        <v>37.482999999999997</v>
      </c>
      <c r="I104">
        <v>0</v>
      </c>
      <c r="J104">
        <v>1</v>
      </c>
      <c r="K104">
        <v>0</v>
      </c>
      <c r="L104">
        <f t="shared" si="11"/>
        <v>8.6302015660692632E-3</v>
      </c>
      <c r="M104">
        <f t="shared" si="12"/>
        <v>438.00095198803217</v>
      </c>
      <c r="N104">
        <f t="shared" si="13"/>
        <v>3.7800402818272247</v>
      </c>
      <c r="O104">
        <f t="shared" si="14"/>
        <v>0.22200042883182261</v>
      </c>
      <c r="P104">
        <f t="shared" si="15"/>
        <v>17.999790290716373</v>
      </c>
      <c r="Q104">
        <f t="shared" si="16"/>
        <v>3.9959651593870715</v>
      </c>
      <c r="R104">
        <f t="shared" si="17"/>
        <v>0</v>
      </c>
      <c r="S104">
        <f t="shared" si="18"/>
        <v>456.00074227874853</v>
      </c>
      <c r="T104">
        <f t="shared" si="19"/>
        <v>0.13698600363233782</v>
      </c>
      <c r="U104">
        <f t="shared" si="20"/>
        <v>0</v>
      </c>
      <c r="V104">
        <f t="shared" si="21"/>
        <v>0</v>
      </c>
    </row>
    <row r="105" spans="1:22" x14ac:dyDescent="0.2">
      <c r="A105" t="s">
        <v>2428</v>
      </c>
      <c r="B105" t="s">
        <v>3145</v>
      </c>
      <c r="D105">
        <v>-80.947000000000003</v>
      </c>
      <c r="E105">
        <v>-170.13399999999999</v>
      </c>
      <c r="F105">
        <v>0</v>
      </c>
      <c r="G105">
        <v>184.29599999999999</v>
      </c>
      <c r="H105">
        <v>46.69</v>
      </c>
      <c r="I105">
        <v>0</v>
      </c>
      <c r="J105">
        <v>1</v>
      </c>
      <c r="K105">
        <v>0</v>
      </c>
      <c r="L105">
        <f t="shared" si="11"/>
        <v>5.7359753832267046E-3</v>
      </c>
      <c r="M105">
        <f t="shared" si="12"/>
        <v>546.00079158127232</v>
      </c>
      <c r="N105">
        <f t="shared" si="13"/>
        <v>3.1318502315827046</v>
      </c>
      <c r="O105">
        <f t="shared" si="14"/>
        <v>0.20699566126077698</v>
      </c>
      <c r="P105">
        <f t="shared" si="15"/>
        <v>24.000223330666536</v>
      </c>
      <c r="Q105">
        <f t="shared" si="16"/>
        <v>4.9679470666847134</v>
      </c>
      <c r="R105">
        <f t="shared" si="17"/>
        <v>0</v>
      </c>
      <c r="S105">
        <f t="shared" si="18"/>
        <v>570.00101491193891</v>
      </c>
      <c r="T105">
        <f t="shared" si="19"/>
        <v>0.10988995057357713</v>
      </c>
      <c r="U105">
        <f t="shared" si="20"/>
        <v>0</v>
      </c>
      <c r="V105">
        <f t="shared" si="21"/>
        <v>0</v>
      </c>
    </row>
    <row r="106" spans="1:22" x14ac:dyDescent="0.2">
      <c r="A106" t="s">
        <v>997</v>
      </c>
      <c r="B106" t="s">
        <v>998</v>
      </c>
      <c r="D106">
        <v>-77.275999999999996</v>
      </c>
      <c r="E106">
        <v>-167.905</v>
      </c>
      <c r="F106">
        <v>0</v>
      </c>
      <c r="G106">
        <v>63.561</v>
      </c>
      <c r="H106">
        <v>14.318</v>
      </c>
      <c r="I106">
        <v>0</v>
      </c>
      <c r="J106">
        <v>1</v>
      </c>
      <c r="K106">
        <v>0</v>
      </c>
      <c r="L106">
        <f t="shared" si="11"/>
        <v>8.128789250741647E-3</v>
      </c>
      <c r="M106">
        <f t="shared" si="12"/>
        <v>186.00027732474803</v>
      </c>
      <c r="N106">
        <f t="shared" si="13"/>
        <v>1.5119585669109443</v>
      </c>
      <c r="O106">
        <f t="shared" si="14"/>
        <v>0.16799635543136984</v>
      </c>
      <c r="P106">
        <f t="shared" si="15"/>
        <v>9.0002905513411289</v>
      </c>
      <c r="Q106">
        <f t="shared" si="16"/>
        <v>1.5120175224662264</v>
      </c>
      <c r="R106">
        <f t="shared" si="17"/>
        <v>0</v>
      </c>
      <c r="S106">
        <f t="shared" si="18"/>
        <v>195.00056787608915</v>
      </c>
      <c r="T106">
        <f t="shared" si="19"/>
        <v>0.32258016419643681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-77.471000000000004</v>
      </c>
      <c r="E107">
        <v>-167.471</v>
      </c>
      <c r="F107">
        <v>0</v>
      </c>
      <c r="G107">
        <v>18.439</v>
      </c>
      <c r="H107">
        <v>9.2200000000000006</v>
      </c>
      <c r="I107">
        <v>0</v>
      </c>
      <c r="J107">
        <v>1</v>
      </c>
      <c r="K107">
        <v>0</v>
      </c>
      <c r="L107">
        <f t="shared" si="11"/>
        <v>8.0001187862861391E-3</v>
      </c>
      <c r="M107">
        <f t="shared" si="12"/>
        <v>53.99969933478468</v>
      </c>
      <c r="N107">
        <f t="shared" si="13"/>
        <v>0.43200444110645514</v>
      </c>
      <c r="O107">
        <f t="shared" si="14"/>
        <v>0.16199727061839408</v>
      </c>
      <c r="P107">
        <f t="shared" si="15"/>
        <v>6.0003870826351182</v>
      </c>
      <c r="Q107">
        <f t="shared" si="16"/>
        <v>0.97204730208805956</v>
      </c>
      <c r="R107">
        <f t="shared" si="17"/>
        <v>0</v>
      </c>
      <c r="S107">
        <f t="shared" si="18"/>
        <v>60.000086417419794</v>
      </c>
      <c r="T107">
        <f t="shared" si="19"/>
        <v>1.1111172976726211</v>
      </c>
      <c r="U107">
        <f t="shared" si="20"/>
        <v>0</v>
      </c>
      <c r="V107">
        <f t="shared" si="21"/>
        <v>0</v>
      </c>
    </row>
    <row r="108" spans="1:22" x14ac:dyDescent="0.2">
      <c r="A108" t="s">
        <v>3146</v>
      </c>
      <c r="B108" t="s">
        <v>3147</v>
      </c>
      <c r="D108">
        <v>-80.537999999999997</v>
      </c>
      <c r="E108">
        <v>-171.25399999999999</v>
      </c>
      <c r="F108">
        <v>0</v>
      </c>
      <c r="G108">
        <v>42.579000000000001</v>
      </c>
      <c r="H108">
        <v>13.153</v>
      </c>
      <c r="I108">
        <v>0</v>
      </c>
      <c r="J108">
        <v>1</v>
      </c>
      <c r="K108">
        <v>0</v>
      </c>
      <c r="L108">
        <f t="shared" si="11"/>
        <v>5.999785927538929E-3</v>
      </c>
      <c r="M108">
        <f t="shared" si="12"/>
        <v>125.99911874102693</v>
      </c>
      <c r="N108">
        <f t="shared" si="13"/>
        <v>0.75596849547321543</v>
      </c>
      <c r="O108">
        <f t="shared" si="14"/>
        <v>0.23400417552542527</v>
      </c>
      <c r="P108">
        <f t="shared" si="15"/>
        <v>5.9999139843846461</v>
      </c>
      <c r="Q108">
        <f t="shared" si="16"/>
        <v>1.4040063291457276</v>
      </c>
      <c r="R108">
        <f t="shared" si="17"/>
        <v>0</v>
      </c>
      <c r="S108">
        <f t="shared" si="18"/>
        <v>131.99903272541158</v>
      </c>
      <c r="T108">
        <f t="shared" si="19"/>
        <v>0.47619380674654854</v>
      </c>
      <c r="U108">
        <f t="shared" si="20"/>
        <v>0</v>
      </c>
      <c r="V108">
        <f t="shared" si="21"/>
        <v>0</v>
      </c>
    </row>
    <row r="109" spans="1:22" x14ac:dyDescent="0.2">
      <c r="A109" t="s">
        <v>3148</v>
      </c>
      <c r="B109" t="s">
        <v>3149</v>
      </c>
      <c r="D109">
        <v>-80.91</v>
      </c>
      <c r="E109">
        <v>-171.87</v>
      </c>
      <c r="F109">
        <v>0</v>
      </c>
      <c r="G109">
        <v>50.636000000000003</v>
      </c>
      <c r="H109">
        <v>14.141999999999999</v>
      </c>
      <c r="I109">
        <v>0</v>
      </c>
      <c r="J109">
        <v>1</v>
      </c>
      <c r="K109">
        <v>0</v>
      </c>
      <c r="L109">
        <f t="shared" si="11"/>
        <v>5.759815791573448E-3</v>
      </c>
      <c r="M109">
        <f t="shared" si="12"/>
        <v>150.00024750787543</v>
      </c>
      <c r="N109">
        <f t="shared" si="13"/>
        <v>0.86397465831044484</v>
      </c>
      <c r="O109">
        <f t="shared" si="14"/>
        <v>0.25200296358763974</v>
      </c>
      <c r="P109">
        <f t="shared" si="15"/>
        <v>5.9998674309190161</v>
      </c>
      <c r="Q109">
        <f t="shared" si="16"/>
        <v>1.5119858857104358</v>
      </c>
      <c r="R109">
        <f t="shared" si="17"/>
        <v>0</v>
      </c>
      <c r="S109">
        <f t="shared" si="18"/>
        <v>156.00011493879444</v>
      </c>
      <c r="T109">
        <f t="shared" si="19"/>
        <v>0.39999933998008791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-76.656999999999996</v>
      </c>
      <c r="E110">
        <v>-172.09299999999999</v>
      </c>
      <c r="F110">
        <v>0</v>
      </c>
      <c r="G110">
        <v>160.328</v>
      </c>
      <c r="H110">
        <v>36.345999999999997</v>
      </c>
      <c r="I110">
        <v>0</v>
      </c>
      <c r="J110">
        <v>1</v>
      </c>
      <c r="K110">
        <v>0</v>
      </c>
      <c r="L110">
        <f t="shared" si="11"/>
        <v>8.5385633683403538E-3</v>
      </c>
      <c r="M110">
        <f t="shared" si="12"/>
        <v>468.00029305515181</v>
      </c>
      <c r="N110">
        <f t="shared" si="13"/>
        <v>3.9960541547074255</v>
      </c>
      <c r="O110">
        <f t="shared" si="14"/>
        <v>0.25920514270040018</v>
      </c>
      <c r="P110">
        <f t="shared" si="15"/>
        <v>14.999873375455927</v>
      </c>
      <c r="Q110">
        <f t="shared" si="16"/>
        <v>3.8880482068211926</v>
      </c>
      <c r="R110">
        <f t="shared" si="17"/>
        <v>0</v>
      </c>
      <c r="S110">
        <f t="shared" si="18"/>
        <v>483.00016643060775</v>
      </c>
      <c r="T110">
        <f t="shared" si="19"/>
        <v>0.12820504792489362</v>
      </c>
      <c r="U110">
        <f t="shared" si="20"/>
        <v>0</v>
      </c>
      <c r="V110">
        <f t="shared" si="21"/>
        <v>0</v>
      </c>
    </row>
    <row r="111" spans="1:22" x14ac:dyDescent="0.2">
      <c r="A111" t="s">
        <v>411</v>
      </c>
      <c r="B111" t="s">
        <v>3150</v>
      </c>
      <c r="D111">
        <v>-79.38</v>
      </c>
      <c r="E111">
        <v>-169.99199999999999</v>
      </c>
      <c r="F111">
        <v>0</v>
      </c>
      <c r="G111">
        <v>48.835999999999999</v>
      </c>
      <c r="H111">
        <v>17.263000000000002</v>
      </c>
      <c r="I111">
        <v>0</v>
      </c>
      <c r="J111">
        <v>1</v>
      </c>
      <c r="K111">
        <v>0</v>
      </c>
      <c r="L111">
        <f t="shared" si="11"/>
        <v>6.750217461124911E-3</v>
      </c>
      <c r="M111">
        <f t="shared" si="12"/>
        <v>143.99847591501862</v>
      </c>
      <c r="N111">
        <f t="shared" si="13"/>
        <v>0.97202199851893212</v>
      </c>
      <c r="O111">
        <f t="shared" si="14"/>
        <v>0.2039993757838871</v>
      </c>
      <c r="P111">
        <f t="shared" si="15"/>
        <v>9.0001866372510282</v>
      </c>
      <c r="Q111">
        <f t="shared" si="16"/>
        <v>1.8360342919719841</v>
      </c>
      <c r="R111">
        <f t="shared" si="17"/>
        <v>0</v>
      </c>
      <c r="S111">
        <f t="shared" si="18"/>
        <v>152.99866255226965</v>
      </c>
      <c r="T111">
        <f t="shared" si="19"/>
        <v>0.41667107668145936</v>
      </c>
      <c r="U111">
        <f t="shared" si="20"/>
        <v>0</v>
      </c>
      <c r="V111">
        <f t="shared" si="21"/>
        <v>0</v>
      </c>
    </row>
    <row r="112" spans="1:22" x14ac:dyDescent="0.2">
      <c r="A112" t="s">
        <v>1742</v>
      </c>
      <c r="B112" t="s">
        <v>464</v>
      </c>
      <c r="D112">
        <v>-80.394999999999996</v>
      </c>
      <c r="E112">
        <v>-169.99199999999999</v>
      </c>
      <c r="F112">
        <v>0</v>
      </c>
      <c r="G112">
        <v>65.924000000000007</v>
      </c>
      <c r="H112">
        <v>17.263000000000002</v>
      </c>
      <c r="I112">
        <v>0</v>
      </c>
      <c r="J112">
        <v>1</v>
      </c>
      <c r="K112">
        <v>0</v>
      </c>
      <c r="L112">
        <f t="shared" si="11"/>
        <v>6.0921696521770031E-3</v>
      </c>
      <c r="M112">
        <f t="shared" si="12"/>
        <v>194.99952926207166</v>
      </c>
      <c r="N112">
        <f t="shared" si="13"/>
        <v>1.1879714023305972</v>
      </c>
      <c r="O112">
        <f t="shared" si="14"/>
        <v>0.2039993757838871</v>
      </c>
      <c r="P112">
        <f t="shared" si="15"/>
        <v>9.0001866372510282</v>
      </c>
      <c r="Q112">
        <f t="shared" si="16"/>
        <v>1.8360342919719841</v>
      </c>
      <c r="R112">
        <f t="shared" si="17"/>
        <v>0</v>
      </c>
      <c r="S112">
        <f t="shared" si="18"/>
        <v>203.99971589932269</v>
      </c>
      <c r="T112">
        <f t="shared" si="19"/>
        <v>0.30769305047584172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-78.578999999999994</v>
      </c>
      <c r="E113">
        <v>0</v>
      </c>
      <c r="F113">
        <v>0</v>
      </c>
      <c r="G113">
        <v>202</v>
      </c>
      <c r="H113">
        <v>0</v>
      </c>
      <c r="I113">
        <v>0</v>
      </c>
      <c r="J113">
        <v>0</v>
      </c>
      <c r="K113">
        <v>0</v>
      </c>
      <c r="L113">
        <f t="shared" si="11"/>
        <v>7.2725981835111411E-3</v>
      </c>
      <c r="M113">
        <f t="shared" si="12"/>
        <v>594.00039013030698</v>
      </c>
      <c r="N113">
        <f t="shared" si="13"/>
        <v>4.3199304781970582</v>
      </c>
      <c r="O113" t="str">
        <f t="shared" si="14"/>
        <v/>
      </c>
      <c r="P113">
        <f t="shared" si="15"/>
        <v>0</v>
      </c>
      <c r="Q113">
        <f t="shared" si="16"/>
        <v>0</v>
      </c>
      <c r="R113">
        <f t="shared" si="17"/>
        <v>0</v>
      </c>
      <c r="S113">
        <f t="shared" si="18"/>
        <v>594.00039013030698</v>
      </c>
      <c r="T113">
        <f t="shared" si="19"/>
        <v>0</v>
      </c>
      <c r="U113" t="str">
        <f t="shared" si="20"/>
        <v/>
      </c>
      <c r="V113">
        <f t="shared" si="21"/>
        <v>0</v>
      </c>
    </row>
    <row r="114" spans="1:22" x14ac:dyDescent="0.2">
      <c r="A114" t="s">
        <v>3151</v>
      </c>
      <c r="B114" t="s">
        <v>922</v>
      </c>
      <c r="D114">
        <v>-78.742000000000004</v>
      </c>
      <c r="E114">
        <v>-170.31100000000001</v>
      </c>
      <c r="F114">
        <v>0</v>
      </c>
      <c r="G114">
        <v>215.13900000000001</v>
      </c>
      <c r="H114">
        <v>41.593000000000004</v>
      </c>
      <c r="I114">
        <v>0</v>
      </c>
      <c r="J114">
        <v>1</v>
      </c>
      <c r="K114">
        <v>0</v>
      </c>
      <c r="L114">
        <f t="shared" si="11"/>
        <v>7.1660636340694179E-3</v>
      </c>
      <c r="M114">
        <f t="shared" si="12"/>
        <v>632.99790615536961</v>
      </c>
      <c r="N114">
        <f t="shared" si="13"/>
        <v>4.5361078118498925</v>
      </c>
      <c r="O114">
        <f t="shared" si="14"/>
        <v>0.21085219727186424</v>
      </c>
      <c r="P114">
        <f t="shared" si="15"/>
        <v>21.000322542693326</v>
      </c>
      <c r="Q114">
        <f t="shared" si="16"/>
        <v>4.4279685795133288</v>
      </c>
      <c r="R114">
        <f t="shared" si="17"/>
        <v>0</v>
      </c>
      <c r="S114">
        <f t="shared" si="18"/>
        <v>653.99822869806292</v>
      </c>
      <c r="T114">
        <f t="shared" si="19"/>
        <v>9.4787043395484744E-2</v>
      </c>
      <c r="U114">
        <f t="shared" si="20"/>
        <v>0</v>
      </c>
      <c r="V114">
        <f t="shared" si="21"/>
        <v>0</v>
      </c>
    </row>
    <row r="115" spans="1:22" x14ac:dyDescent="0.2">
      <c r="A115" t="s">
        <v>3152</v>
      </c>
      <c r="B115" t="s">
        <v>3153</v>
      </c>
      <c r="D115">
        <v>-79.38</v>
      </c>
      <c r="E115">
        <v>-170.53800000000001</v>
      </c>
      <c r="F115">
        <v>0</v>
      </c>
      <c r="G115">
        <v>16.279</v>
      </c>
      <c r="H115">
        <v>6.0830000000000002</v>
      </c>
      <c r="I115">
        <v>0</v>
      </c>
      <c r="J115">
        <v>1</v>
      </c>
      <c r="K115">
        <v>0</v>
      </c>
      <c r="L115">
        <f t="shared" si="11"/>
        <v>6.750217461124911E-3</v>
      </c>
      <c r="M115">
        <f t="shared" si="12"/>
        <v>48.000474842750997</v>
      </c>
      <c r="N115">
        <f t="shared" si="13"/>
        <v>0.32401396743979233</v>
      </c>
      <c r="O115">
        <f t="shared" si="14"/>
        <v>0.21600727486837354</v>
      </c>
      <c r="P115">
        <f t="shared" si="15"/>
        <v>3.0000158906996104</v>
      </c>
      <c r="Q115">
        <f t="shared" si="16"/>
        <v>0.64802590513774416</v>
      </c>
      <c r="R115">
        <f t="shared" si="17"/>
        <v>0</v>
      </c>
      <c r="S115">
        <f t="shared" si="18"/>
        <v>51.000490733450604</v>
      </c>
      <c r="T115">
        <f t="shared" si="19"/>
        <v>1.2499876344256866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-79.509</v>
      </c>
      <c r="E116">
        <v>0</v>
      </c>
      <c r="F116">
        <v>0</v>
      </c>
      <c r="G116">
        <v>109.836</v>
      </c>
      <c r="H116">
        <v>0</v>
      </c>
      <c r="I116">
        <v>0</v>
      </c>
      <c r="J116">
        <v>0</v>
      </c>
      <c r="K116">
        <v>0</v>
      </c>
      <c r="L116">
        <f t="shared" si="11"/>
        <v>6.6663500067848398E-3</v>
      </c>
      <c r="M116">
        <f t="shared" si="12"/>
        <v>323.99978641223692</v>
      </c>
      <c r="N116">
        <f t="shared" si="13"/>
        <v>2.1598981382456404</v>
      </c>
      <c r="O116" t="str">
        <f t="shared" si="14"/>
        <v/>
      </c>
      <c r="P116">
        <f t="shared" si="15"/>
        <v>0</v>
      </c>
      <c r="Q116">
        <f t="shared" si="16"/>
        <v>0</v>
      </c>
      <c r="R116">
        <f t="shared" si="17"/>
        <v>0</v>
      </c>
      <c r="S116">
        <f t="shared" si="18"/>
        <v>323.99978641223692</v>
      </c>
      <c r="T116">
        <f t="shared" si="19"/>
        <v>0</v>
      </c>
      <c r="U116" t="str">
        <f t="shared" si="20"/>
        <v/>
      </c>
      <c r="V116">
        <f t="shared" si="21"/>
        <v>0</v>
      </c>
    </row>
    <row r="117" spans="1:22" x14ac:dyDescent="0.2">
      <c r="A117" t="s">
        <v>3154</v>
      </c>
      <c r="B117" t="s">
        <v>3155</v>
      </c>
      <c r="D117">
        <v>-78.192999999999998</v>
      </c>
      <c r="E117">
        <v>-172.50399999999999</v>
      </c>
      <c r="F117">
        <v>0</v>
      </c>
      <c r="G117">
        <v>180.82599999999999</v>
      </c>
      <c r="H117">
        <v>38.328000000000003</v>
      </c>
      <c r="I117">
        <v>0</v>
      </c>
      <c r="J117">
        <v>1</v>
      </c>
      <c r="K117">
        <v>0</v>
      </c>
      <c r="L117">
        <f t="shared" si="11"/>
        <v>7.5253746131739453E-3</v>
      </c>
      <c r="M117">
        <f t="shared" si="12"/>
        <v>531.00046613837412</v>
      </c>
      <c r="N117">
        <f t="shared" si="13"/>
        <v>3.9959814234426752</v>
      </c>
      <c r="O117">
        <f t="shared" si="14"/>
        <v>0.27359447056377628</v>
      </c>
      <c r="P117">
        <f t="shared" si="15"/>
        <v>15.00046492761266</v>
      </c>
      <c r="Q117">
        <f t="shared" si="16"/>
        <v>4.1040483641290439</v>
      </c>
      <c r="R117">
        <f t="shared" si="17"/>
        <v>0</v>
      </c>
      <c r="S117">
        <f t="shared" si="18"/>
        <v>546.00093106598683</v>
      </c>
      <c r="T117">
        <f t="shared" si="19"/>
        <v>0.11299425109047742</v>
      </c>
      <c r="U117">
        <f t="shared" si="20"/>
        <v>0</v>
      </c>
      <c r="V117">
        <f t="shared" si="21"/>
        <v>0</v>
      </c>
    </row>
    <row r="118" spans="1:22" x14ac:dyDescent="0.2">
      <c r="A118" t="s">
        <v>3156</v>
      </c>
      <c r="B118" t="s">
        <v>3157</v>
      </c>
      <c r="D118">
        <v>-78.768000000000001</v>
      </c>
      <c r="E118">
        <v>-174.685</v>
      </c>
      <c r="F118">
        <v>0</v>
      </c>
      <c r="G118">
        <v>143.75299999999999</v>
      </c>
      <c r="H118">
        <v>43.186</v>
      </c>
      <c r="I118">
        <v>0</v>
      </c>
      <c r="J118">
        <v>1</v>
      </c>
      <c r="K118">
        <v>0</v>
      </c>
      <c r="L118">
        <f t="shared" si="11"/>
        <v>7.1490815949168552E-3</v>
      </c>
      <c r="M118">
        <f t="shared" si="12"/>
        <v>422.99888998738675</v>
      </c>
      <c r="N118">
        <f t="shared" si="13"/>
        <v>3.0240566031356888</v>
      </c>
      <c r="O118">
        <f t="shared" si="14"/>
        <v>0.38696634147277076</v>
      </c>
      <c r="P118">
        <f t="shared" si="15"/>
        <v>12.001121352421986</v>
      </c>
      <c r="Q118">
        <f t="shared" si="16"/>
        <v>4.6440346673521544</v>
      </c>
      <c r="R118">
        <f t="shared" si="17"/>
        <v>0</v>
      </c>
      <c r="S118">
        <f t="shared" si="18"/>
        <v>435.00001133980874</v>
      </c>
      <c r="T118">
        <f t="shared" si="19"/>
        <v>0.14184434385108935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-81.972999999999999</v>
      </c>
      <c r="E119">
        <v>-172.648</v>
      </c>
      <c r="F119">
        <v>0</v>
      </c>
      <c r="G119">
        <v>78.772000000000006</v>
      </c>
      <c r="H119">
        <v>31.257000000000001</v>
      </c>
      <c r="I119">
        <v>0</v>
      </c>
      <c r="J119">
        <v>1</v>
      </c>
      <c r="K119">
        <v>0</v>
      </c>
      <c r="L119">
        <f t="shared" si="11"/>
        <v>5.0767658000708937E-3</v>
      </c>
      <c r="M119">
        <f t="shared" si="12"/>
        <v>234.0006644535209</v>
      </c>
      <c r="N119">
        <f t="shared" si="13"/>
        <v>1.1879677584592585</v>
      </c>
      <c r="O119">
        <f t="shared" si="14"/>
        <v>0.27901427651962724</v>
      </c>
      <c r="P119">
        <f t="shared" si="15"/>
        <v>11.999384540279753</v>
      </c>
      <c r="Q119">
        <f t="shared" si="16"/>
        <v>3.3480029441898984</v>
      </c>
      <c r="R119">
        <f t="shared" si="17"/>
        <v>0</v>
      </c>
      <c r="S119">
        <f t="shared" si="18"/>
        <v>246.00004899380065</v>
      </c>
      <c r="T119">
        <f t="shared" si="19"/>
        <v>0.25640952832387226</v>
      </c>
      <c r="U119">
        <f t="shared" si="20"/>
        <v>0</v>
      </c>
      <c r="V119">
        <f t="shared" si="21"/>
        <v>0</v>
      </c>
    </row>
    <row r="120" spans="1:22" x14ac:dyDescent="0.2">
      <c r="A120" t="s">
        <v>3158</v>
      </c>
      <c r="B120" t="s">
        <v>3159</v>
      </c>
      <c r="D120">
        <v>-76.930999999999997</v>
      </c>
      <c r="E120">
        <v>-171.63399999999999</v>
      </c>
      <c r="F120">
        <v>0</v>
      </c>
      <c r="G120">
        <v>114.97799999999999</v>
      </c>
      <c r="H120">
        <v>34.366</v>
      </c>
      <c r="I120">
        <v>0</v>
      </c>
      <c r="J120">
        <v>1</v>
      </c>
      <c r="K120">
        <v>0</v>
      </c>
      <c r="L120">
        <f t="shared" si="11"/>
        <v>8.3569239963002199E-3</v>
      </c>
      <c r="M120">
        <f t="shared" si="12"/>
        <v>335.9996764328651</v>
      </c>
      <c r="N120">
        <f t="shared" si="13"/>
        <v>2.8079265666574869</v>
      </c>
      <c r="O120">
        <f t="shared" si="14"/>
        <v>0.24479637520908459</v>
      </c>
      <c r="P120">
        <f t="shared" si="15"/>
        <v>15.000342159969101</v>
      </c>
      <c r="Q120">
        <f t="shared" si="16"/>
        <v>3.6720330596895061</v>
      </c>
      <c r="R120">
        <f t="shared" si="17"/>
        <v>0</v>
      </c>
      <c r="S120">
        <f t="shared" si="18"/>
        <v>351.00001859283418</v>
      </c>
      <c r="T120">
        <f t="shared" si="19"/>
        <v>0.17857160053542012</v>
      </c>
      <c r="U120">
        <f t="shared" si="20"/>
        <v>0</v>
      </c>
      <c r="V120">
        <f t="shared" si="21"/>
        <v>0</v>
      </c>
    </row>
    <row r="121" spans="1:22" x14ac:dyDescent="0.2">
      <c r="A121" t="s">
        <v>279</v>
      </c>
      <c r="B121" t="s">
        <v>3160</v>
      </c>
      <c r="D121">
        <v>-77.619</v>
      </c>
      <c r="E121">
        <v>-173.29</v>
      </c>
      <c r="F121">
        <v>0</v>
      </c>
      <c r="G121">
        <v>41.975999999999999</v>
      </c>
      <c r="H121">
        <v>17.117000000000001</v>
      </c>
      <c r="I121">
        <v>0</v>
      </c>
      <c r="J121">
        <v>1</v>
      </c>
      <c r="K121">
        <v>0</v>
      </c>
      <c r="L121">
        <f t="shared" si="11"/>
        <v>7.9025912072759746E-3</v>
      </c>
      <c r="M121">
        <f t="shared" si="12"/>
        <v>122.99934710174242</v>
      </c>
      <c r="N121">
        <f t="shared" si="13"/>
        <v>0.97201453092144596</v>
      </c>
      <c r="O121">
        <f t="shared" si="14"/>
        <v>0.30599218337530759</v>
      </c>
      <c r="P121">
        <f t="shared" si="15"/>
        <v>6.0000601620886069</v>
      </c>
      <c r="Q121">
        <f t="shared" si="16"/>
        <v>1.8359733453540406</v>
      </c>
      <c r="R121">
        <f t="shared" si="17"/>
        <v>0</v>
      </c>
      <c r="S121">
        <f t="shared" si="18"/>
        <v>128.99940726383102</v>
      </c>
      <c r="T121">
        <f t="shared" si="19"/>
        <v>0.48780746738736169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-74.745000000000005</v>
      </c>
      <c r="E122">
        <v>-170.53800000000001</v>
      </c>
      <c r="F122">
        <v>0</v>
      </c>
      <c r="G122">
        <v>79.811999999999998</v>
      </c>
      <c r="H122">
        <v>24.331</v>
      </c>
      <c r="I122">
        <v>0</v>
      </c>
      <c r="J122">
        <v>1</v>
      </c>
      <c r="K122">
        <v>0</v>
      </c>
      <c r="L122">
        <f t="shared" si="11"/>
        <v>9.8180918692740739E-3</v>
      </c>
      <c r="M122">
        <f t="shared" si="12"/>
        <v>230.99932082175337</v>
      </c>
      <c r="N122">
        <f t="shared" si="13"/>
        <v>2.2679748215427118</v>
      </c>
      <c r="O122">
        <f t="shared" si="14"/>
        <v>0.21600727486837354</v>
      </c>
      <c r="P122">
        <f t="shared" si="15"/>
        <v>11.99957038247776</v>
      </c>
      <c r="Q122">
        <f t="shared" si="16"/>
        <v>2.5919970899073572</v>
      </c>
      <c r="R122">
        <f t="shared" si="17"/>
        <v>0</v>
      </c>
      <c r="S122">
        <f t="shared" si="18"/>
        <v>242.99889120423114</v>
      </c>
      <c r="T122">
        <f t="shared" si="19"/>
        <v>0.25974102342187388</v>
      </c>
      <c r="U122">
        <f t="shared" si="20"/>
        <v>0</v>
      </c>
      <c r="V122">
        <f t="shared" si="21"/>
        <v>0</v>
      </c>
    </row>
    <row r="123" spans="1:22" x14ac:dyDescent="0.2">
      <c r="A123" t="s">
        <v>3161</v>
      </c>
      <c r="B123" t="s">
        <v>3162</v>
      </c>
      <c r="D123">
        <v>-75.379000000000005</v>
      </c>
      <c r="E123">
        <v>-165.964</v>
      </c>
      <c r="F123">
        <v>0</v>
      </c>
      <c r="G123">
        <v>47.539000000000001</v>
      </c>
      <c r="H123">
        <v>20.616</v>
      </c>
      <c r="I123">
        <v>0</v>
      </c>
      <c r="J123">
        <v>1</v>
      </c>
      <c r="K123">
        <v>0</v>
      </c>
      <c r="L123">
        <f t="shared" si="11"/>
        <v>9.3913795198731428E-3</v>
      </c>
      <c r="M123">
        <f t="shared" si="12"/>
        <v>137.99859336257074</v>
      </c>
      <c r="N123">
        <f t="shared" si="13"/>
        <v>1.2959984594750082</v>
      </c>
      <c r="O123">
        <f t="shared" si="14"/>
        <v>0.14400245662357042</v>
      </c>
      <c r="P123">
        <f t="shared" si="15"/>
        <v>15.000088372259478</v>
      </c>
      <c r="Q123">
        <f t="shared" si="16"/>
        <v>2.160051735227754</v>
      </c>
      <c r="R123">
        <f t="shared" si="17"/>
        <v>0</v>
      </c>
      <c r="S123">
        <f t="shared" si="18"/>
        <v>152.99868173483023</v>
      </c>
      <c r="T123">
        <f t="shared" si="19"/>
        <v>0.43478704049076022</v>
      </c>
      <c r="U123">
        <f t="shared" si="20"/>
        <v>0</v>
      </c>
      <c r="V123">
        <f t="shared" si="21"/>
        <v>0</v>
      </c>
    </row>
    <row r="124" spans="1:22" x14ac:dyDescent="0.2">
      <c r="A124" t="s">
        <v>3163</v>
      </c>
      <c r="B124" t="s">
        <v>3164</v>
      </c>
      <c r="D124">
        <v>-80.980999999999995</v>
      </c>
      <c r="E124">
        <v>-176.42400000000001</v>
      </c>
      <c r="F124">
        <v>0</v>
      </c>
      <c r="G124">
        <v>127.577</v>
      </c>
      <c r="H124">
        <v>16.030999999999999</v>
      </c>
      <c r="I124">
        <v>0</v>
      </c>
      <c r="J124">
        <v>1</v>
      </c>
      <c r="K124">
        <v>0</v>
      </c>
      <c r="L124">
        <f t="shared" si="11"/>
        <v>5.7140723064826142E-3</v>
      </c>
      <c r="M124">
        <f t="shared" si="12"/>
        <v>377.99907108696891</v>
      </c>
      <c r="N124">
        <f t="shared" si="13"/>
        <v>2.1599161838903864</v>
      </c>
      <c r="O124">
        <f t="shared" si="14"/>
        <v>0.57605342314799368</v>
      </c>
      <c r="P124">
        <f t="shared" si="15"/>
        <v>2.9996787945035024</v>
      </c>
      <c r="Q124">
        <f t="shared" si="16"/>
        <v>1.7279769658951556</v>
      </c>
      <c r="R124">
        <f t="shared" si="17"/>
        <v>0</v>
      </c>
      <c r="S124">
        <f t="shared" si="18"/>
        <v>380.99874988147241</v>
      </c>
      <c r="T124">
        <f t="shared" si="19"/>
        <v>0.1587305488012572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-77.471000000000004</v>
      </c>
      <c r="E125">
        <v>0</v>
      </c>
      <c r="F125">
        <v>0</v>
      </c>
      <c r="G125">
        <v>64.537000000000006</v>
      </c>
      <c r="H125">
        <v>0</v>
      </c>
      <c r="I125">
        <v>0</v>
      </c>
      <c r="J125">
        <v>0</v>
      </c>
      <c r="K125">
        <v>0</v>
      </c>
      <c r="L125">
        <f t="shared" si="11"/>
        <v>8.0001187862861391E-3</v>
      </c>
      <c r="M125">
        <f t="shared" si="12"/>
        <v>189.00041195124459</v>
      </c>
      <c r="N125">
        <f t="shared" si="13"/>
        <v>1.5120272582942296</v>
      </c>
      <c r="O125" t="str">
        <f t="shared" si="14"/>
        <v/>
      </c>
      <c r="P125">
        <f t="shared" si="15"/>
        <v>0</v>
      </c>
      <c r="Q125">
        <f t="shared" si="16"/>
        <v>0</v>
      </c>
      <c r="R125">
        <f t="shared" si="17"/>
        <v>0</v>
      </c>
      <c r="S125">
        <f t="shared" si="18"/>
        <v>189.00041195124459</v>
      </c>
      <c r="T125">
        <f t="shared" si="19"/>
        <v>0</v>
      </c>
      <c r="U125" t="str">
        <f t="shared" si="20"/>
        <v/>
      </c>
      <c r="V125">
        <f t="shared" si="21"/>
        <v>0</v>
      </c>
    </row>
    <row r="126" spans="1:22" x14ac:dyDescent="0.2">
      <c r="A126" t="s">
        <v>1183</v>
      </c>
      <c r="B126" t="s">
        <v>3165</v>
      </c>
      <c r="D126">
        <v>-78.290999999999997</v>
      </c>
      <c r="E126">
        <v>-173.55799999999999</v>
      </c>
      <c r="F126">
        <v>0</v>
      </c>
      <c r="G126">
        <v>98.551000000000002</v>
      </c>
      <c r="H126">
        <v>31.196999999999999</v>
      </c>
      <c r="I126">
        <v>0</v>
      </c>
      <c r="J126">
        <v>1</v>
      </c>
      <c r="K126">
        <v>0</v>
      </c>
      <c r="L126">
        <f t="shared" si="11"/>
        <v>7.4611317131742082E-3</v>
      </c>
      <c r="M126">
        <f t="shared" si="12"/>
        <v>289.50074039921526</v>
      </c>
      <c r="N126">
        <f t="shared" si="13"/>
        <v>2.1600053151853138</v>
      </c>
      <c r="O126">
        <f t="shared" si="14"/>
        <v>0.31883686250624721</v>
      </c>
      <c r="P126">
        <f t="shared" si="15"/>
        <v>10.500664254497064</v>
      </c>
      <c r="Q126">
        <f t="shared" si="16"/>
        <v>3.3480021931375386</v>
      </c>
      <c r="R126">
        <f t="shared" si="17"/>
        <v>0</v>
      </c>
      <c r="S126">
        <f t="shared" si="18"/>
        <v>300.00140465371231</v>
      </c>
      <c r="T126">
        <f t="shared" si="19"/>
        <v>0.20725335595778199</v>
      </c>
      <c r="U126">
        <f t="shared" si="20"/>
        <v>0</v>
      </c>
      <c r="V126">
        <f t="shared" si="21"/>
        <v>0</v>
      </c>
    </row>
    <row r="127" spans="1:22" x14ac:dyDescent="0.2">
      <c r="A127" t="s">
        <v>3166</v>
      </c>
      <c r="B127" t="s">
        <v>3167</v>
      </c>
      <c r="D127">
        <v>-81.027000000000001</v>
      </c>
      <c r="E127">
        <v>-175.601</v>
      </c>
      <c r="F127">
        <v>0</v>
      </c>
      <c r="G127">
        <v>38.470999999999997</v>
      </c>
      <c r="H127">
        <v>13.038</v>
      </c>
      <c r="I127">
        <v>0</v>
      </c>
      <c r="J127">
        <v>1</v>
      </c>
      <c r="K127">
        <v>0</v>
      </c>
      <c r="L127">
        <f t="shared" si="11"/>
        <v>5.6844452957645515E-3</v>
      </c>
      <c r="M127">
        <f t="shared" si="12"/>
        <v>114.00056981200623</v>
      </c>
      <c r="N127">
        <f t="shared" si="13"/>
        <v>0.64803065081298816</v>
      </c>
      <c r="O127">
        <f t="shared" si="14"/>
        <v>0.4679680618795688</v>
      </c>
      <c r="P127">
        <f t="shared" si="15"/>
        <v>3.0001074096037383</v>
      </c>
      <c r="Q127">
        <f t="shared" si="16"/>
        <v>1.4039558538586494</v>
      </c>
      <c r="R127">
        <f t="shared" si="17"/>
        <v>0</v>
      </c>
      <c r="S127">
        <f t="shared" si="18"/>
        <v>117.00067722160998</v>
      </c>
      <c r="T127">
        <f t="shared" si="19"/>
        <v>0.52631315877581664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-78.447000000000003</v>
      </c>
      <c r="E128">
        <v>-172.56899999999999</v>
      </c>
      <c r="F128">
        <v>0</v>
      </c>
      <c r="G128">
        <v>184.74299999999999</v>
      </c>
      <c r="H128">
        <v>46.39</v>
      </c>
      <c r="I128">
        <v>0</v>
      </c>
      <c r="J128">
        <v>1</v>
      </c>
      <c r="K128">
        <v>0</v>
      </c>
      <c r="L128">
        <f t="shared" si="11"/>
        <v>7.3589612581475795E-3</v>
      </c>
      <c r="M128">
        <f t="shared" si="12"/>
        <v>543.00024573682435</v>
      </c>
      <c r="N128">
        <f t="shared" si="13"/>
        <v>3.9959217674636722</v>
      </c>
      <c r="O128">
        <f t="shared" si="14"/>
        <v>0.27601504800855431</v>
      </c>
      <c r="P128">
        <f t="shared" si="15"/>
        <v>17.999151618177017</v>
      </c>
      <c r="Q128">
        <f t="shared" si="16"/>
        <v>4.9680416660460418</v>
      </c>
      <c r="R128">
        <f t="shared" si="17"/>
        <v>0</v>
      </c>
      <c r="S128">
        <f t="shared" si="18"/>
        <v>560.99939735500141</v>
      </c>
      <c r="T128">
        <f t="shared" si="19"/>
        <v>0.11049718756311608</v>
      </c>
      <c r="U128">
        <f t="shared" si="20"/>
        <v>0</v>
      </c>
      <c r="V128">
        <f t="shared" si="21"/>
        <v>0</v>
      </c>
    </row>
    <row r="129" spans="1:22" x14ac:dyDescent="0.2">
      <c r="A129" t="s">
        <v>3168</v>
      </c>
      <c r="B129" t="s">
        <v>3169</v>
      </c>
      <c r="D129">
        <v>-81.192999999999998</v>
      </c>
      <c r="E129">
        <v>-171.703</v>
      </c>
      <c r="F129">
        <v>0</v>
      </c>
      <c r="G129">
        <v>107.771</v>
      </c>
      <c r="H129">
        <v>24.254000000000001</v>
      </c>
      <c r="I129">
        <v>0</v>
      </c>
      <c r="J129">
        <v>1</v>
      </c>
      <c r="K129">
        <v>0</v>
      </c>
      <c r="L129">
        <f t="shared" si="11"/>
        <v>5.5775925916445052E-3</v>
      </c>
      <c r="M129">
        <f t="shared" si="12"/>
        <v>319.50103734500482</v>
      </c>
      <c r="N129">
        <f t="shared" si="13"/>
        <v>1.7820484009666349</v>
      </c>
      <c r="O129">
        <f t="shared" si="14"/>
        <v>0.24686127011771455</v>
      </c>
      <c r="P129">
        <f t="shared" si="15"/>
        <v>10.49987597817276</v>
      </c>
      <c r="Q129">
        <f t="shared" si="16"/>
        <v>2.59201531206552</v>
      </c>
      <c r="R129">
        <f t="shared" si="17"/>
        <v>0</v>
      </c>
      <c r="S129">
        <f t="shared" si="18"/>
        <v>330.0009133231776</v>
      </c>
      <c r="T129">
        <f t="shared" si="19"/>
        <v>0.18779281750879129</v>
      </c>
      <c r="U129">
        <f t="shared" si="20"/>
        <v>0</v>
      </c>
      <c r="V129">
        <f t="shared" si="21"/>
        <v>0</v>
      </c>
    </row>
    <row r="130" spans="1:22" x14ac:dyDescent="0.2">
      <c r="A130" t="s">
        <v>184</v>
      </c>
      <c r="B130" t="s">
        <v>3170</v>
      </c>
      <c r="D130">
        <v>-80.042000000000002</v>
      </c>
      <c r="E130">
        <v>-170.727</v>
      </c>
      <c r="F130">
        <v>0</v>
      </c>
      <c r="G130">
        <v>66.501999999999995</v>
      </c>
      <c r="H130">
        <v>24.824000000000002</v>
      </c>
      <c r="I130">
        <v>0</v>
      </c>
      <c r="J130">
        <v>1</v>
      </c>
      <c r="K130">
        <v>0</v>
      </c>
      <c r="L130">
        <f t="shared" si="11"/>
        <v>6.32055864076983E-3</v>
      </c>
      <c r="M130">
        <f t="shared" si="12"/>
        <v>196.50039805358711</v>
      </c>
      <c r="N130">
        <f t="shared" si="13"/>
        <v>1.2419935308258419</v>
      </c>
      <c r="O130">
        <f t="shared" si="14"/>
        <v>0.22049014289590005</v>
      </c>
      <c r="P130">
        <f t="shared" si="15"/>
        <v>12.000325613843424</v>
      </c>
      <c r="Q130">
        <f t="shared" si="16"/>
        <v>2.6459561553498214</v>
      </c>
      <c r="R130">
        <f t="shared" si="17"/>
        <v>0</v>
      </c>
      <c r="S130">
        <f t="shared" si="18"/>
        <v>208.50072366743052</v>
      </c>
      <c r="T130">
        <f t="shared" si="19"/>
        <v>0.30534289291178718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-79.314999999999998</v>
      </c>
      <c r="E131">
        <v>-170.21799999999999</v>
      </c>
      <c r="F131">
        <v>0</v>
      </c>
      <c r="G131">
        <v>107.87</v>
      </c>
      <c r="H131">
        <v>29.428000000000001</v>
      </c>
      <c r="I131">
        <v>0</v>
      </c>
      <c r="J131">
        <v>1</v>
      </c>
      <c r="K131">
        <v>0</v>
      </c>
      <c r="L131">
        <f t="shared" si="11"/>
        <v>6.7925030378380219E-3</v>
      </c>
      <c r="M131">
        <f t="shared" si="12"/>
        <v>317.99904603491706</v>
      </c>
      <c r="N131">
        <f t="shared" si="13"/>
        <v>2.1600116462334142</v>
      </c>
      <c r="O131">
        <f t="shared" si="14"/>
        <v>0.20880865058470088</v>
      </c>
      <c r="P131">
        <f t="shared" si="15"/>
        <v>14.999444162086846</v>
      </c>
      <c r="Q131">
        <f t="shared" si="16"/>
        <v>3.13201682702275</v>
      </c>
      <c r="R131">
        <f t="shared" si="17"/>
        <v>0</v>
      </c>
      <c r="S131">
        <f t="shared" si="18"/>
        <v>332.99849019700389</v>
      </c>
      <c r="T131">
        <f t="shared" si="19"/>
        <v>0.18867981130173533</v>
      </c>
      <c r="U131">
        <f t="shared" si="20"/>
        <v>0</v>
      </c>
      <c r="V131">
        <f t="shared" si="21"/>
        <v>0</v>
      </c>
    </row>
    <row r="132" spans="1:22" x14ac:dyDescent="0.2">
      <c r="A132" t="s">
        <v>3171</v>
      </c>
      <c r="B132" t="s">
        <v>3172</v>
      </c>
      <c r="D132">
        <v>-76.263999999999996</v>
      </c>
      <c r="E132">
        <v>-175.76400000000001</v>
      </c>
      <c r="F132">
        <v>0</v>
      </c>
      <c r="G132">
        <v>92.65</v>
      </c>
      <c r="H132">
        <v>27.074000000000002</v>
      </c>
      <c r="I132">
        <v>2</v>
      </c>
      <c r="J132">
        <v>1</v>
      </c>
      <c r="K132">
        <v>0</v>
      </c>
      <c r="L132">
        <f t="shared" ref="L132:L195" si="22">1/TAN(-D132*$L$1/180)*0.108*0.333333</f>
        <v>8.7998125457299688E-3</v>
      </c>
      <c r="M132">
        <f t="shared" ref="M132:M195" si="23">SIN(-D132*$L$1/180)*G132*3</f>
        <v>270.00066291911401</v>
      </c>
      <c r="N132">
        <f t="shared" ref="N132:N195" si="24">COS(-D132*$L$1/180)*G132*0.108</f>
        <v>2.3759575968686248</v>
      </c>
      <c r="O132">
        <f t="shared" ref="O132:O195" si="25">IFERROR(1/TAN(E132*$L$1/180)*0.108*0.333333,"")</f>
        <v>0.48604497509865263</v>
      </c>
      <c r="P132">
        <f t="shared" ref="P132:P195" si="26">SIN(-E132*$L$1/180)*H132*3</f>
        <v>5.9994479061999506</v>
      </c>
      <c r="Q132">
        <f t="shared" ref="Q132:Q195" si="27">-COS(E132*$L$1/180)*H132*0.108</f>
        <v>2.9160044241790426</v>
      </c>
      <c r="R132">
        <f t="shared" ref="R132:R195" si="28">ABS(SIN(-F132*$L$1/180)*I132*3)</f>
        <v>0</v>
      </c>
      <c r="S132">
        <f t="shared" ref="S132:S195" si="29">M132+P132</f>
        <v>276.00011082531398</v>
      </c>
      <c r="T132">
        <f t="shared" ref="T132:T195" si="30">60*(J132/M132)</f>
        <v>0.22222167661112233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2952</v>
      </c>
      <c r="B133" t="s">
        <v>3173</v>
      </c>
      <c r="D133">
        <v>-77.275999999999996</v>
      </c>
      <c r="E133">
        <v>-173.15700000000001</v>
      </c>
      <c r="F133">
        <v>0</v>
      </c>
      <c r="G133">
        <v>63.561</v>
      </c>
      <c r="H133">
        <v>25.178999999999998</v>
      </c>
      <c r="I133">
        <v>0</v>
      </c>
      <c r="J133">
        <v>1</v>
      </c>
      <c r="K133">
        <v>0</v>
      </c>
      <c r="L133">
        <f t="shared" si="22"/>
        <v>8.128789250741647E-3</v>
      </c>
      <c r="M133">
        <f t="shared" si="23"/>
        <v>186.00027732474803</v>
      </c>
      <c r="N133">
        <f t="shared" si="24"/>
        <v>1.5119585669109443</v>
      </c>
      <c r="O133">
        <f t="shared" si="25"/>
        <v>0.29998967123240877</v>
      </c>
      <c r="P133">
        <f t="shared" si="26"/>
        <v>9.0001691277556439</v>
      </c>
      <c r="Q133">
        <f t="shared" si="27"/>
        <v>2.6999604776319677</v>
      </c>
      <c r="R133">
        <f t="shared" si="28"/>
        <v>0</v>
      </c>
      <c r="S133">
        <f t="shared" si="29"/>
        <v>195.00044645250367</v>
      </c>
      <c r="T133">
        <f t="shared" si="30"/>
        <v>0.32258016419643681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-74.650000000000006</v>
      </c>
      <c r="E134">
        <v>-172.03</v>
      </c>
      <c r="F134">
        <v>0</v>
      </c>
      <c r="G134">
        <v>158.66</v>
      </c>
      <c r="H134">
        <v>50.488</v>
      </c>
      <c r="I134">
        <v>1</v>
      </c>
      <c r="J134">
        <v>1</v>
      </c>
      <c r="K134">
        <v>0</v>
      </c>
      <c r="L134">
        <f t="shared" si="22"/>
        <v>9.8822508357032362E-3</v>
      </c>
      <c r="M134">
        <f t="shared" si="23"/>
        <v>459.00026004677972</v>
      </c>
      <c r="N134">
        <f t="shared" si="24"/>
        <v>4.5359602393955312</v>
      </c>
      <c r="O134">
        <f t="shared" si="25"/>
        <v>0.25712986621906392</v>
      </c>
      <c r="P134">
        <f t="shared" si="26"/>
        <v>21.001177116986938</v>
      </c>
      <c r="Q134">
        <f t="shared" si="27"/>
        <v>5.4000352625689789</v>
      </c>
      <c r="R134">
        <f t="shared" si="28"/>
        <v>0</v>
      </c>
      <c r="S134">
        <f t="shared" si="29"/>
        <v>480.00143716376664</v>
      </c>
      <c r="T134">
        <f t="shared" si="30"/>
        <v>0.13071888018949054</v>
      </c>
      <c r="U134">
        <f t="shared" si="31"/>
        <v>0</v>
      </c>
      <c r="V134">
        <f t="shared" si="32"/>
        <v>0</v>
      </c>
    </row>
    <row r="135" spans="1:22" x14ac:dyDescent="0.2">
      <c r="A135" t="s">
        <v>3174</v>
      </c>
      <c r="B135" t="s">
        <v>3175</v>
      </c>
      <c r="D135">
        <v>-77.605000000000004</v>
      </c>
      <c r="E135">
        <v>-174.09399999999999</v>
      </c>
      <c r="F135">
        <v>0</v>
      </c>
      <c r="G135">
        <v>93.171999999999997</v>
      </c>
      <c r="H135">
        <v>29.155000000000001</v>
      </c>
      <c r="I135">
        <v>0</v>
      </c>
      <c r="J135">
        <v>1</v>
      </c>
      <c r="K135">
        <v>0</v>
      </c>
      <c r="L135">
        <f t="shared" si="22"/>
        <v>7.9118120321382806E-3</v>
      </c>
      <c r="M135">
        <f t="shared" si="23"/>
        <v>273.00076541545877</v>
      </c>
      <c r="N135">
        <f t="shared" si="24"/>
        <v>2.1599329005298871</v>
      </c>
      <c r="O135">
        <f t="shared" si="25"/>
        <v>0.34800802605070685</v>
      </c>
      <c r="P135">
        <f t="shared" si="26"/>
        <v>8.9998599756060784</v>
      </c>
      <c r="Q135">
        <f t="shared" si="27"/>
        <v>3.1320266368700715</v>
      </c>
      <c r="R135">
        <f t="shared" si="28"/>
        <v>0</v>
      </c>
      <c r="S135">
        <f t="shared" si="29"/>
        <v>282.00062539106483</v>
      </c>
      <c r="T135">
        <f t="shared" si="30"/>
        <v>0.21977960357983112</v>
      </c>
      <c r="U135">
        <f t="shared" si="31"/>
        <v>0</v>
      </c>
      <c r="V135">
        <f t="shared" si="32"/>
        <v>0</v>
      </c>
    </row>
    <row r="136" spans="1:22" x14ac:dyDescent="0.2">
      <c r="A136" t="s">
        <v>41</v>
      </c>
      <c r="B136" t="s">
        <v>41</v>
      </c>
      <c r="D136">
        <v>-78.69</v>
      </c>
      <c r="E136">
        <v>-175.23599999999999</v>
      </c>
      <c r="F136">
        <v>0</v>
      </c>
      <c r="G136">
        <v>30.594000000000001</v>
      </c>
      <c r="H136">
        <v>12.042</v>
      </c>
      <c r="I136">
        <v>1</v>
      </c>
      <c r="J136">
        <v>1</v>
      </c>
      <c r="K136">
        <v>0</v>
      </c>
      <c r="L136">
        <f t="shared" si="22"/>
        <v>7.2000369249036579E-3</v>
      </c>
      <c r="M136">
        <f t="shared" si="23"/>
        <v>89.999634362370514</v>
      </c>
      <c r="N136">
        <f t="shared" si="24"/>
        <v>0.64800133863823428</v>
      </c>
      <c r="O136">
        <f t="shared" si="25"/>
        <v>0.43196692629052102</v>
      </c>
      <c r="P136">
        <f t="shared" si="26"/>
        <v>3.0003261450738798</v>
      </c>
      <c r="Q136">
        <f t="shared" si="27"/>
        <v>1.2960429587996107</v>
      </c>
      <c r="R136">
        <f t="shared" si="28"/>
        <v>0</v>
      </c>
      <c r="S136">
        <f t="shared" si="29"/>
        <v>92.999960507444399</v>
      </c>
      <c r="T136">
        <f t="shared" si="30"/>
        <v>0.66666937510455515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-74.914000000000001</v>
      </c>
      <c r="E137">
        <v>0</v>
      </c>
      <c r="F137">
        <v>0</v>
      </c>
      <c r="G137">
        <v>119.105</v>
      </c>
      <c r="H137">
        <v>0</v>
      </c>
      <c r="I137">
        <v>0</v>
      </c>
      <c r="J137">
        <v>0</v>
      </c>
      <c r="K137">
        <v>0</v>
      </c>
      <c r="L137">
        <f t="shared" si="22"/>
        <v>9.7040995293243767E-3</v>
      </c>
      <c r="M137">
        <f t="shared" si="23"/>
        <v>345.00058706834466</v>
      </c>
      <c r="N137">
        <f t="shared" si="24"/>
        <v>3.3479233825099395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345.00058706834466</v>
      </c>
      <c r="T137">
        <f t="shared" si="30"/>
        <v>0</v>
      </c>
      <c r="U137" t="str">
        <f t="shared" si="31"/>
        <v/>
      </c>
      <c r="V137">
        <f t="shared" si="32"/>
        <v>0</v>
      </c>
    </row>
    <row r="138" spans="1:22" x14ac:dyDescent="0.2">
      <c r="A138" t="s">
        <v>3176</v>
      </c>
      <c r="B138" t="s">
        <v>3177</v>
      </c>
      <c r="D138">
        <v>-74.319999999999993</v>
      </c>
      <c r="E138">
        <v>-174.80600000000001</v>
      </c>
      <c r="F138">
        <v>0</v>
      </c>
      <c r="G138">
        <v>59.203000000000003</v>
      </c>
      <c r="H138">
        <v>22.091000000000001</v>
      </c>
      <c r="I138">
        <v>0</v>
      </c>
      <c r="J138">
        <v>1</v>
      </c>
      <c r="K138">
        <v>0</v>
      </c>
      <c r="L138">
        <f t="shared" si="22"/>
        <v>1.0105575615225315E-2</v>
      </c>
      <c r="M138">
        <f t="shared" si="23"/>
        <v>170.99948445373656</v>
      </c>
      <c r="N138">
        <f t="shared" si="24"/>
        <v>1.7280499483617293</v>
      </c>
      <c r="O138">
        <f t="shared" si="25"/>
        <v>0.39603248453733669</v>
      </c>
      <c r="P138">
        <f t="shared" si="26"/>
        <v>5.9995814248483663</v>
      </c>
      <c r="Q138">
        <f t="shared" si="27"/>
        <v>2.3760315138982673</v>
      </c>
      <c r="R138">
        <f t="shared" si="28"/>
        <v>0</v>
      </c>
      <c r="S138">
        <f t="shared" si="29"/>
        <v>176.99906587858493</v>
      </c>
      <c r="T138">
        <f t="shared" si="30"/>
        <v>0.35087825084193652</v>
      </c>
      <c r="U138">
        <f t="shared" si="31"/>
        <v>0</v>
      </c>
      <c r="V138">
        <f t="shared" si="32"/>
        <v>0</v>
      </c>
    </row>
    <row r="139" spans="1:22" x14ac:dyDescent="0.2">
      <c r="A139" t="s">
        <v>288</v>
      </c>
      <c r="B139" t="s">
        <v>289</v>
      </c>
      <c r="D139">
        <v>-79.694999999999993</v>
      </c>
      <c r="E139">
        <v>-165.964</v>
      </c>
      <c r="F139">
        <v>0</v>
      </c>
      <c r="G139">
        <v>22.361000000000001</v>
      </c>
      <c r="H139">
        <v>12.369</v>
      </c>
      <c r="I139">
        <v>0</v>
      </c>
      <c r="J139">
        <v>1</v>
      </c>
      <c r="K139">
        <v>0</v>
      </c>
      <c r="L139">
        <f t="shared" si="22"/>
        <v>6.5455476554440962E-3</v>
      </c>
      <c r="M139">
        <f t="shared" si="23"/>
        <v>66.00091302302819</v>
      </c>
      <c r="N139">
        <f t="shared" si="24"/>
        <v>0.43201255350760548</v>
      </c>
      <c r="O139">
        <f t="shared" si="25"/>
        <v>0.14400245662357042</v>
      </c>
      <c r="P139">
        <f t="shared" si="26"/>
        <v>8.9996164666510232</v>
      </c>
      <c r="Q139">
        <f t="shared" si="27"/>
        <v>1.2959681758358597</v>
      </c>
      <c r="R139">
        <f t="shared" si="28"/>
        <v>0</v>
      </c>
      <c r="S139">
        <f t="shared" si="29"/>
        <v>75.000529489679209</v>
      </c>
      <c r="T139">
        <f t="shared" si="30"/>
        <v>0.90907833319011166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-74.962000000000003</v>
      </c>
      <c r="E140">
        <v>0</v>
      </c>
      <c r="F140">
        <v>0</v>
      </c>
      <c r="G140">
        <v>208.12700000000001</v>
      </c>
      <c r="H140">
        <v>0</v>
      </c>
      <c r="I140">
        <v>0</v>
      </c>
      <c r="J140">
        <v>0</v>
      </c>
      <c r="K140">
        <v>0</v>
      </c>
      <c r="L140">
        <f t="shared" si="22"/>
        <v>9.6717561393104799E-3</v>
      </c>
      <c r="M140">
        <f t="shared" si="23"/>
        <v>602.99842240639248</v>
      </c>
      <c r="N140">
        <f t="shared" si="24"/>
        <v>5.8320595259630883</v>
      </c>
      <c r="O140" t="str">
        <f t="shared" si="25"/>
        <v/>
      </c>
      <c r="P140">
        <f t="shared" si="26"/>
        <v>0</v>
      </c>
      <c r="Q140">
        <f t="shared" si="27"/>
        <v>0</v>
      </c>
      <c r="R140">
        <f t="shared" si="28"/>
        <v>0</v>
      </c>
      <c r="S140">
        <f t="shared" si="29"/>
        <v>602.99842240639248</v>
      </c>
      <c r="T140">
        <f t="shared" si="30"/>
        <v>0</v>
      </c>
      <c r="U140" t="str">
        <f t="shared" si="31"/>
        <v/>
      </c>
      <c r="V140">
        <f t="shared" si="32"/>
        <v>0</v>
      </c>
    </row>
    <row r="141" spans="1:22" x14ac:dyDescent="0.2">
      <c r="A141" t="s">
        <v>3178</v>
      </c>
      <c r="B141" t="s">
        <v>3179</v>
      </c>
      <c r="D141">
        <v>-76.385999999999996</v>
      </c>
      <c r="E141">
        <v>-171.46899999999999</v>
      </c>
      <c r="F141">
        <v>0</v>
      </c>
      <c r="G141">
        <v>131.69999999999999</v>
      </c>
      <c r="H141">
        <v>40.447000000000003</v>
      </c>
      <c r="I141">
        <v>0</v>
      </c>
      <c r="J141">
        <v>1</v>
      </c>
      <c r="K141">
        <v>0</v>
      </c>
      <c r="L141">
        <f t="shared" si="22"/>
        <v>8.7186197246452227E-3</v>
      </c>
      <c r="M141">
        <f t="shared" si="23"/>
        <v>383.99907897660751</v>
      </c>
      <c r="N141">
        <f t="shared" si="24"/>
        <v>3.3479452921563415</v>
      </c>
      <c r="O141">
        <f t="shared" si="25"/>
        <v>0.23999306751257837</v>
      </c>
      <c r="P141">
        <f t="shared" si="26"/>
        <v>18.000269798204886</v>
      </c>
      <c r="Q141">
        <f t="shared" si="27"/>
        <v>4.3199442848694956</v>
      </c>
      <c r="R141">
        <f t="shared" si="28"/>
        <v>0</v>
      </c>
      <c r="S141">
        <f t="shared" si="29"/>
        <v>401.9993487748124</v>
      </c>
      <c r="T141">
        <f t="shared" si="30"/>
        <v>0.15625037476627668</v>
      </c>
      <c r="U141">
        <f t="shared" si="31"/>
        <v>0</v>
      </c>
      <c r="V141">
        <f t="shared" si="32"/>
        <v>0</v>
      </c>
    </row>
    <row r="142" spans="1:22" x14ac:dyDescent="0.2">
      <c r="A142" t="s">
        <v>1429</v>
      </c>
      <c r="B142" t="s">
        <v>3180</v>
      </c>
      <c r="D142">
        <v>-76.715000000000003</v>
      </c>
      <c r="E142">
        <v>0</v>
      </c>
      <c r="F142">
        <v>0</v>
      </c>
      <c r="G142">
        <v>221.93899999999999</v>
      </c>
      <c r="H142">
        <v>0</v>
      </c>
      <c r="I142">
        <v>0</v>
      </c>
      <c r="J142">
        <v>0</v>
      </c>
      <c r="K142">
        <v>0</v>
      </c>
      <c r="L142">
        <f t="shared" si="22"/>
        <v>8.5000800667088417E-3</v>
      </c>
      <c r="M142">
        <f t="shared" si="23"/>
        <v>647.99911541095855</v>
      </c>
      <c r="N142">
        <f t="shared" si="24"/>
        <v>5.5080498721995257</v>
      </c>
      <c r="O142" t="str">
        <f t="shared" si="25"/>
        <v/>
      </c>
      <c r="P142">
        <f t="shared" si="26"/>
        <v>0</v>
      </c>
      <c r="Q142">
        <f t="shared" si="27"/>
        <v>0</v>
      </c>
      <c r="R142">
        <f t="shared" si="28"/>
        <v>0</v>
      </c>
      <c r="S142">
        <f t="shared" si="29"/>
        <v>647.99911541095855</v>
      </c>
      <c r="T142">
        <f t="shared" si="30"/>
        <v>0</v>
      </c>
      <c r="U142" t="str">
        <f t="shared" si="31"/>
        <v/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-79.010999999999996</v>
      </c>
      <c r="E143">
        <v>-173.41800000000001</v>
      </c>
      <c r="F143">
        <v>0</v>
      </c>
      <c r="G143">
        <v>52.462000000000003</v>
      </c>
      <c r="H143">
        <v>26.172999999999998</v>
      </c>
      <c r="I143">
        <v>0</v>
      </c>
      <c r="J143">
        <v>1</v>
      </c>
      <c r="K143">
        <v>0</v>
      </c>
      <c r="L143">
        <f t="shared" si="22"/>
        <v>6.9905117599551444E-3</v>
      </c>
      <c r="M143">
        <f t="shared" si="23"/>
        <v>154.50013852052896</v>
      </c>
      <c r="N143">
        <f t="shared" si="24"/>
        <v>1.0800361152785718</v>
      </c>
      <c r="O143">
        <f t="shared" si="25"/>
        <v>0.31199704132353501</v>
      </c>
      <c r="P143">
        <f t="shared" si="26"/>
        <v>9.0002456803569419</v>
      </c>
      <c r="Q143">
        <f t="shared" si="27"/>
        <v>2.8080528315091238</v>
      </c>
      <c r="R143">
        <f t="shared" si="28"/>
        <v>0</v>
      </c>
      <c r="S143">
        <f t="shared" si="29"/>
        <v>163.50038420088592</v>
      </c>
      <c r="T143">
        <f t="shared" si="30"/>
        <v>0.38834916637972849</v>
      </c>
      <c r="U143">
        <f t="shared" si="31"/>
        <v>0</v>
      </c>
      <c r="V143">
        <f t="shared" si="32"/>
        <v>0</v>
      </c>
    </row>
    <row r="144" spans="1:22" x14ac:dyDescent="0.2">
      <c r="A144" t="s">
        <v>3181</v>
      </c>
      <c r="B144" t="s">
        <v>3182</v>
      </c>
      <c r="D144">
        <v>-74.225999999999999</v>
      </c>
      <c r="E144">
        <v>-170.53800000000001</v>
      </c>
      <c r="F144">
        <v>0</v>
      </c>
      <c r="G144">
        <v>91.962999999999994</v>
      </c>
      <c r="H144">
        <v>30.414000000000001</v>
      </c>
      <c r="I144">
        <v>0</v>
      </c>
      <c r="J144">
        <v>1</v>
      </c>
      <c r="K144">
        <v>0</v>
      </c>
      <c r="L144">
        <f t="shared" si="22"/>
        <v>1.0169320900366024E-2</v>
      </c>
      <c r="M144">
        <f t="shared" si="23"/>
        <v>265.49942066079404</v>
      </c>
      <c r="N144">
        <f t="shared" si="24"/>
        <v>2.6999515075123917</v>
      </c>
      <c r="O144">
        <f t="shared" si="25"/>
        <v>0.21600727486837354</v>
      </c>
      <c r="P144">
        <f t="shared" si="26"/>
        <v>14.999586273177371</v>
      </c>
      <c r="Q144">
        <f t="shared" si="27"/>
        <v>3.2400229950451016</v>
      </c>
      <c r="R144">
        <f t="shared" si="28"/>
        <v>0</v>
      </c>
      <c r="S144">
        <f t="shared" si="29"/>
        <v>280.49900693397143</v>
      </c>
      <c r="T144">
        <f t="shared" si="30"/>
        <v>0.22598919368888898</v>
      </c>
      <c r="U144">
        <f t="shared" si="31"/>
        <v>0</v>
      </c>
      <c r="V144">
        <f t="shared" si="32"/>
        <v>0</v>
      </c>
    </row>
    <row r="145" spans="1:22" x14ac:dyDescent="0.2">
      <c r="A145" t="s">
        <v>3183</v>
      </c>
      <c r="B145" t="s">
        <v>3184</v>
      </c>
      <c r="D145">
        <v>-75.709999999999994</v>
      </c>
      <c r="E145">
        <v>-172.983</v>
      </c>
      <c r="F145">
        <v>0</v>
      </c>
      <c r="G145">
        <v>109.38500000000001</v>
      </c>
      <c r="H145">
        <v>32.744999999999997</v>
      </c>
      <c r="I145">
        <v>0</v>
      </c>
      <c r="J145">
        <v>1</v>
      </c>
      <c r="K145">
        <v>0</v>
      </c>
      <c r="L145">
        <f t="shared" si="22"/>
        <v>9.169584644334065E-3</v>
      </c>
      <c r="M145">
        <f t="shared" si="23"/>
        <v>318.0014990814409</v>
      </c>
      <c r="N145">
        <f t="shared" si="24"/>
        <v>2.9159445787969727</v>
      </c>
      <c r="O145">
        <f t="shared" si="25"/>
        <v>0.29247872888906412</v>
      </c>
      <c r="P145">
        <f t="shared" si="26"/>
        <v>12.000764076598658</v>
      </c>
      <c r="Q145">
        <f t="shared" si="27"/>
        <v>3.509971732792851</v>
      </c>
      <c r="R145">
        <f t="shared" si="28"/>
        <v>0</v>
      </c>
      <c r="S145">
        <f t="shared" si="29"/>
        <v>330.00226315803957</v>
      </c>
      <c r="T145">
        <f t="shared" si="30"/>
        <v>0.18867835583578135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-80.647000000000006</v>
      </c>
      <c r="E146">
        <v>-177.51</v>
      </c>
      <c r="F146">
        <v>0</v>
      </c>
      <c r="G146">
        <v>86.144999999999996</v>
      </c>
      <c r="H146">
        <v>23.021999999999998</v>
      </c>
      <c r="I146">
        <v>0</v>
      </c>
      <c r="J146">
        <v>1</v>
      </c>
      <c r="K146">
        <v>0</v>
      </c>
      <c r="L146">
        <f t="shared" si="22"/>
        <v>5.9294192265154895E-3</v>
      </c>
      <c r="M146">
        <f t="shared" si="23"/>
        <v>254.99931516024856</v>
      </c>
      <c r="N146">
        <f t="shared" si="24"/>
        <v>1.5119993540588144</v>
      </c>
      <c r="O146">
        <f t="shared" si="25"/>
        <v>0.8278503179454253</v>
      </c>
      <c r="P146">
        <f t="shared" si="26"/>
        <v>3.0005737439528746</v>
      </c>
      <c r="Q146">
        <f t="shared" si="27"/>
        <v>2.4840284119784948</v>
      </c>
      <c r="R146">
        <f t="shared" si="28"/>
        <v>0</v>
      </c>
      <c r="S146">
        <f t="shared" si="29"/>
        <v>257.99988890420144</v>
      </c>
      <c r="T146">
        <f t="shared" si="30"/>
        <v>0.23529474956548163</v>
      </c>
      <c r="U146">
        <f t="shared" si="31"/>
        <v>0</v>
      </c>
      <c r="V146">
        <f t="shared" si="32"/>
        <v>0</v>
      </c>
    </row>
    <row r="147" spans="1:22" x14ac:dyDescent="0.2">
      <c r="A147" t="s">
        <v>3185</v>
      </c>
      <c r="B147" t="s">
        <v>3186</v>
      </c>
      <c r="D147">
        <v>-75.963999999999999</v>
      </c>
      <c r="E147">
        <v>-170.53800000000001</v>
      </c>
      <c r="F147">
        <v>0</v>
      </c>
      <c r="G147">
        <v>28.861999999999998</v>
      </c>
      <c r="H147">
        <v>12.166</v>
      </c>
      <c r="I147">
        <v>0</v>
      </c>
      <c r="J147">
        <v>1</v>
      </c>
      <c r="K147">
        <v>0</v>
      </c>
      <c r="L147">
        <f t="shared" si="22"/>
        <v>8.9998284639622485E-3</v>
      </c>
      <c r="M147">
        <f t="shared" si="23"/>
        <v>84.000847753286848</v>
      </c>
      <c r="N147">
        <f t="shared" si="24"/>
        <v>0.7559939766009669</v>
      </c>
      <c r="O147">
        <f t="shared" si="25"/>
        <v>0.21600727486837354</v>
      </c>
      <c r="P147">
        <f t="shared" si="26"/>
        <v>6.0000317813992208</v>
      </c>
      <c r="Q147">
        <f t="shared" si="27"/>
        <v>1.2960518102754883</v>
      </c>
      <c r="R147">
        <f t="shared" si="28"/>
        <v>0</v>
      </c>
      <c r="S147">
        <f t="shared" si="29"/>
        <v>90.000879534686064</v>
      </c>
      <c r="T147">
        <f t="shared" si="30"/>
        <v>0.714278505572014</v>
      </c>
      <c r="U147">
        <f t="shared" si="31"/>
        <v>0</v>
      </c>
      <c r="V147">
        <f t="shared" si="32"/>
        <v>0</v>
      </c>
    </row>
    <row r="148" spans="1:22" x14ac:dyDescent="0.2">
      <c r="A148" t="s">
        <v>3187</v>
      </c>
      <c r="B148" t="s">
        <v>3188</v>
      </c>
      <c r="D148">
        <v>-85.364999999999995</v>
      </c>
      <c r="E148">
        <v>-174.28899999999999</v>
      </c>
      <c r="F148">
        <v>0</v>
      </c>
      <c r="G148">
        <v>37.121000000000002</v>
      </c>
      <c r="H148">
        <v>10.050000000000001</v>
      </c>
      <c r="I148">
        <v>0</v>
      </c>
      <c r="J148">
        <v>1</v>
      </c>
      <c r="K148">
        <v>0</v>
      </c>
      <c r="L148">
        <f t="shared" si="22"/>
        <v>2.9186229065180625E-3</v>
      </c>
      <c r="M148">
        <f t="shared" si="23"/>
        <v>110.99880977566316</v>
      </c>
      <c r="N148">
        <f t="shared" si="24"/>
        <v>0.32396399277148441</v>
      </c>
      <c r="O148">
        <f t="shared" si="25"/>
        <v>0.35997382229506519</v>
      </c>
      <c r="P148">
        <f t="shared" si="26"/>
        <v>3.000250163751037</v>
      </c>
      <c r="Q148">
        <f t="shared" si="27"/>
        <v>1.0800125992994554</v>
      </c>
      <c r="R148">
        <f t="shared" si="28"/>
        <v>0</v>
      </c>
      <c r="S148">
        <f t="shared" si="29"/>
        <v>113.9990599394142</v>
      </c>
      <c r="T148">
        <f t="shared" si="30"/>
        <v>0.54054633667932528</v>
      </c>
      <c r="U148">
        <f t="shared" si="31"/>
        <v>0</v>
      </c>
      <c r="V148">
        <f t="shared" si="32"/>
        <v>0</v>
      </c>
    </row>
    <row r="149" spans="1:22" x14ac:dyDescent="0.2">
      <c r="A149" t="s">
        <v>1830</v>
      </c>
      <c r="B149" t="s">
        <v>2739</v>
      </c>
      <c r="D149">
        <v>-74.853999999999999</v>
      </c>
      <c r="E149">
        <v>0</v>
      </c>
      <c r="F149">
        <v>0</v>
      </c>
      <c r="G149">
        <v>137.786</v>
      </c>
      <c r="H149">
        <v>0</v>
      </c>
      <c r="I149">
        <v>0</v>
      </c>
      <c r="J149">
        <v>0</v>
      </c>
      <c r="K149">
        <v>0</v>
      </c>
      <c r="L149">
        <f t="shared" si="22"/>
        <v>9.7445493203083787E-3</v>
      </c>
      <c r="M149">
        <f t="shared" si="23"/>
        <v>398.99925479725164</v>
      </c>
      <c r="N149">
        <f t="shared" si="24"/>
        <v>3.8880718052099139</v>
      </c>
      <c r="O149" t="str">
        <f t="shared" si="25"/>
        <v/>
      </c>
      <c r="P149">
        <f t="shared" si="26"/>
        <v>0</v>
      </c>
      <c r="Q149">
        <f t="shared" si="27"/>
        <v>0</v>
      </c>
      <c r="R149">
        <f t="shared" si="28"/>
        <v>0</v>
      </c>
      <c r="S149">
        <f t="shared" si="29"/>
        <v>398.99925479725164</v>
      </c>
      <c r="T149">
        <f t="shared" si="30"/>
        <v>0</v>
      </c>
      <c r="U149" t="str">
        <f t="shared" si="31"/>
        <v/>
      </c>
      <c r="V149">
        <f t="shared" si="32"/>
        <v>0</v>
      </c>
    </row>
    <row r="150" spans="1:22" x14ac:dyDescent="0.2">
      <c r="A150" t="s">
        <v>979</v>
      </c>
      <c r="B150" t="s">
        <v>3189</v>
      </c>
      <c r="D150">
        <v>-81.808999999999997</v>
      </c>
      <c r="E150">
        <v>-173.48</v>
      </c>
      <c r="F150">
        <v>0</v>
      </c>
      <c r="G150">
        <v>66.680000000000007</v>
      </c>
      <c r="H150">
        <v>17.614000000000001</v>
      </c>
      <c r="I150">
        <v>0</v>
      </c>
      <c r="J150">
        <v>1</v>
      </c>
      <c r="K150">
        <v>0</v>
      </c>
      <c r="L150">
        <f t="shared" si="22"/>
        <v>5.1819019042590921E-3</v>
      </c>
      <c r="M150">
        <f t="shared" si="23"/>
        <v>197.99931650437949</v>
      </c>
      <c r="N150">
        <f t="shared" si="24"/>
        <v>1.0260140612501043</v>
      </c>
      <c r="O150">
        <f t="shared" si="25"/>
        <v>0.31499002387612429</v>
      </c>
      <c r="P150">
        <f t="shared" si="26"/>
        <v>6.0002106254885188</v>
      </c>
      <c r="Q150">
        <f t="shared" si="27"/>
        <v>1.8900083781927814</v>
      </c>
      <c r="R150">
        <f t="shared" si="28"/>
        <v>0</v>
      </c>
      <c r="S150">
        <f t="shared" si="29"/>
        <v>203.999527129868</v>
      </c>
      <c r="T150">
        <f t="shared" si="30"/>
        <v>0.30303134909393931</v>
      </c>
      <c r="U150">
        <f t="shared" si="31"/>
        <v>0</v>
      </c>
      <c r="V150">
        <f t="shared" si="32"/>
        <v>0</v>
      </c>
    </row>
    <row r="151" spans="1:22" x14ac:dyDescent="0.2">
      <c r="A151" t="s">
        <v>453</v>
      </c>
      <c r="B151" t="s">
        <v>3142</v>
      </c>
      <c r="D151">
        <v>-77.671999999999997</v>
      </c>
      <c r="E151">
        <v>-172.46100000000001</v>
      </c>
      <c r="F151">
        <v>0</v>
      </c>
      <c r="G151">
        <v>154.56399999999999</v>
      </c>
      <c r="H151">
        <v>34.296999999999997</v>
      </c>
      <c r="I151">
        <v>0</v>
      </c>
      <c r="J151">
        <v>1</v>
      </c>
      <c r="K151">
        <v>0</v>
      </c>
      <c r="L151">
        <f t="shared" si="22"/>
        <v>7.8676927483950516E-3</v>
      </c>
      <c r="M151">
        <f t="shared" si="23"/>
        <v>452.99988915243273</v>
      </c>
      <c r="N151">
        <f t="shared" si="24"/>
        <v>3.5640675069758654</v>
      </c>
      <c r="O151">
        <f t="shared" si="25"/>
        <v>0.27201597509349346</v>
      </c>
      <c r="P151">
        <f t="shared" si="26"/>
        <v>13.499403844280717</v>
      </c>
      <c r="Q151">
        <f t="shared" si="27"/>
        <v>3.6720571719400459</v>
      </c>
      <c r="R151">
        <f t="shared" si="28"/>
        <v>0</v>
      </c>
      <c r="S151">
        <f t="shared" si="29"/>
        <v>466.49929299671345</v>
      </c>
      <c r="T151">
        <f t="shared" si="30"/>
        <v>0.13245036353598363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-81.468999999999994</v>
      </c>
      <c r="E152">
        <v>-171.119</v>
      </c>
      <c r="F152">
        <v>0</v>
      </c>
      <c r="G152">
        <v>50.558999999999997</v>
      </c>
      <c r="H152">
        <v>16.193999999999999</v>
      </c>
      <c r="I152">
        <v>0.5</v>
      </c>
      <c r="J152">
        <v>1</v>
      </c>
      <c r="K152">
        <v>0</v>
      </c>
      <c r="L152">
        <f t="shared" si="22"/>
        <v>5.4001451851661188E-3</v>
      </c>
      <c r="M152">
        <f t="shared" si="23"/>
        <v>149.99880714866697</v>
      </c>
      <c r="N152">
        <f t="shared" si="24"/>
        <v>0.81001614622068141</v>
      </c>
      <c r="O152">
        <f t="shared" si="25"/>
        <v>0.23039078371172803</v>
      </c>
      <c r="P152">
        <f t="shared" si="26"/>
        <v>7.5002231443363616</v>
      </c>
      <c r="Q152">
        <f t="shared" si="27"/>
        <v>1.7279840162205113</v>
      </c>
      <c r="R152">
        <f t="shared" si="28"/>
        <v>0</v>
      </c>
      <c r="S152">
        <f t="shared" si="29"/>
        <v>157.49903029300333</v>
      </c>
      <c r="T152">
        <f t="shared" si="30"/>
        <v>0.40000318096218418</v>
      </c>
      <c r="U152">
        <f t="shared" si="31"/>
        <v>0</v>
      </c>
      <c r="V152">
        <f t="shared" si="32"/>
        <v>0</v>
      </c>
    </row>
    <row r="153" spans="1:22" x14ac:dyDescent="0.2">
      <c r="A153" t="s">
        <v>916</v>
      </c>
      <c r="B153" t="s">
        <v>917</v>
      </c>
      <c r="D153">
        <v>-78.805000000000007</v>
      </c>
      <c r="E153">
        <v>-172.648</v>
      </c>
      <c r="F153">
        <v>0</v>
      </c>
      <c r="G153">
        <v>97.861999999999995</v>
      </c>
      <c r="H153">
        <v>31.257000000000001</v>
      </c>
      <c r="I153">
        <v>0</v>
      </c>
      <c r="J153">
        <v>1</v>
      </c>
      <c r="K153">
        <v>0</v>
      </c>
      <c r="L153">
        <f t="shared" si="22"/>
        <v>7.1249201214821098E-3</v>
      </c>
      <c r="M153">
        <f t="shared" si="23"/>
        <v>287.99967546693438</v>
      </c>
      <c r="N153">
        <f t="shared" si="24"/>
        <v>2.0519767346914133</v>
      </c>
      <c r="O153">
        <f t="shared" si="25"/>
        <v>0.27901427651962724</v>
      </c>
      <c r="P153">
        <f t="shared" si="26"/>
        <v>11.999384540279753</v>
      </c>
      <c r="Q153">
        <f t="shared" si="27"/>
        <v>3.3480029441898984</v>
      </c>
      <c r="R153">
        <f t="shared" si="28"/>
        <v>0</v>
      </c>
      <c r="S153">
        <f t="shared" si="29"/>
        <v>299.99906000721415</v>
      </c>
      <c r="T153">
        <f t="shared" si="30"/>
        <v>0.20833356809420669</v>
      </c>
      <c r="U153">
        <f t="shared" si="31"/>
        <v>0</v>
      </c>
      <c r="V153">
        <f t="shared" si="32"/>
        <v>0</v>
      </c>
    </row>
    <row r="154" spans="1:22" x14ac:dyDescent="0.2">
      <c r="A154" t="s">
        <v>900</v>
      </c>
      <c r="B154" t="s">
        <v>3190</v>
      </c>
      <c r="D154">
        <v>-82.539000000000001</v>
      </c>
      <c r="E154">
        <v>-167.471</v>
      </c>
      <c r="F154">
        <v>0</v>
      </c>
      <c r="G154">
        <v>84.716999999999999</v>
      </c>
      <c r="H154">
        <v>18.439</v>
      </c>
      <c r="I154">
        <v>1</v>
      </c>
      <c r="J154">
        <v>1</v>
      </c>
      <c r="K154">
        <v>0</v>
      </c>
      <c r="L154">
        <f t="shared" si="22"/>
        <v>4.7145582858424042E-3</v>
      </c>
      <c r="M154">
        <f t="shared" si="23"/>
        <v>251.99922497939411</v>
      </c>
      <c r="N154">
        <f t="shared" si="24"/>
        <v>1.1880662222186888</v>
      </c>
      <c r="O154">
        <f t="shared" si="25"/>
        <v>0.16199727061839408</v>
      </c>
      <c r="P154">
        <f t="shared" si="26"/>
        <v>12.000123364068214</v>
      </c>
      <c r="Q154">
        <f t="shared" si="27"/>
        <v>1.9439891760522481</v>
      </c>
      <c r="R154">
        <f t="shared" si="28"/>
        <v>0</v>
      </c>
      <c r="S154">
        <f t="shared" si="29"/>
        <v>263.99934834346232</v>
      </c>
      <c r="T154">
        <f t="shared" si="30"/>
        <v>0.23809597035429844</v>
      </c>
      <c r="U154">
        <f t="shared" si="31"/>
        <v>0</v>
      </c>
      <c r="V154">
        <f t="shared" si="32"/>
        <v>0</v>
      </c>
    </row>
    <row r="155" spans="1:22" x14ac:dyDescent="0.2">
      <c r="A155" t="s">
        <v>1830</v>
      </c>
      <c r="B155" t="s">
        <v>1261</v>
      </c>
      <c r="D155">
        <v>-81.158000000000001</v>
      </c>
      <c r="E155">
        <v>-168.69</v>
      </c>
      <c r="F155">
        <v>-90</v>
      </c>
      <c r="G155">
        <v>182.16499999999999</v>
      </c>
      <c r="H155">
        <v>35.692999999999998</v>
      </c>
      <c r="I155">
        <v>1</v>
      </c>
      <c r="J155">
        <v>1</v>
      </c>
      <c r="K155">
        <v>0</v>
      </c>
      <c r="L155">
        <f t="shared" si="22"/>
        <v>5.6001137345904391E-3</v>
      </c>
      <c r="M155">
        <f t="shared" si="23"/>
        <v>540.00043782935438</v>
      </c>
      <c r="N155">
        <f t="shared" si="24"/>
        <v>3.0240668926399108</v>
      </c>
      <c r="O155">
        <f t="shared" si="25"/>
        <v>0.17999871688416874</v>
      </c>
      <c r="P155">
        <f t="shared" si="26"/>
        <v>21.000043381794658</v>
      </c>
      <c r="Q155">
        <f t="shared" si="27"/>
        <v>3.779984643219561</v>
      </c>
      <c r="R155">
        <f t="shared" si="28"/>
        <v>3</v>
      </c>
      <c r="S155">
        <f t="shared" si="29"/>
        <v>561.00048121114901</v>
      </c>
      <c r="T155">
        <f t="shared" si="30"/>
        <v>0.11111102102283964</v>
      </c>
      <c r="U155">
        <f t="shared" si="31"/>
        <v>0</v>
      </c>
      <c r="V155">
        <f t="shared" si="32"/>
        <v>0.53475889958655176</v>
      </c>
    </row>
    <row r="156" spans="1:22" x14ac:dyDescent="0.2">
      <c r="A156" t="s">
        <v>3191</v>
      </c>
      <c r="B156" t="s">
        <v>3192</v>
      </c>
      <c r="D156">
        <v>-78.887</v>
      </c>
      <c r="E156">
        <v>-171.87</v>
      </c>
      <c r="F156">
        <v>0</v>
      </c>
      <c r="G156">
        <v>57.07</v>
      </c>
      <c r="H156">
        <v>14.141999999999999</v>
      </c>
      <c r="I156">
        <v>0</v>
      </c>
      <c r="J156">
        <v>1</v>
      </c>
      <c r="K156">
        <v>0</v>
      </c>
      <c r="L156">
        <f t="shared" si="22"/>
        <v>7.0713950478232699E-3</v>
      </c>
      <c r="M156">
        <f t="shared" si="23"/>
        <v>167.99963390834938</v>
      </c>
      <c r="N156">
        <f t="shared" si="24"/>
        <v>1.1879929672485916</v>
      </c>
      <c r="O156">
        <f t="shared" si="25"/>
        <v>0.25200296358763974</v>
      </c>
      <c r="P156">
        <f t="shared" si="26"/>
        <v>5.9998674309190161</v>
      </c>
      <c r="Q156">
        <f t="shared" si="27"/>
        <v>1.5119858857104358</v>
      </c>
      <c r="R156">
        <f t="shared" si="28"/>
        <v>0</v>
      </c>
      <c r="S156">
        <f t="shared" si="29"/>
        <v>173.99950133926839</v>
      </c>
      <c r="T156">
        <f t="shared" si="30"/>
        <v>0.35714363540061306</v>
      </c>
      <c r="U156">
        <f t="shared" si="31"/>
        <v>0</v>
      </c>
      <c r="V156">
        <f t="shared" si="32"/>
        <v>0</v>
      </c>
    </row>
    <row r="157" spans="1:22" x14ac:dyDescent="0.2">
      <c r="A157" t="s">
        <v>3193</v>
      </c>
      <c r="B157" t="s">
        <v>2881</v>
      </c>
      <c r="D157">
        <v>-79.778000000000006</v>
      </c>
      <c r="E157">
        <v>0</v>
      </c>
      <c r="F157">
        <v>0</v>
      </c>
      <c r="G157">
        <v>123.968</v>
      </c>
      <c r="H157">
        <v>0</v>
      </c>
      <c r="I157">
        <v>0</v>
      </c>
      <c r="J157">
        <v>0</v>
      </c>
      <c r="K157">
        <v>0</v>
      </c>
      <c r="L157">
        <f t="shared" si="22"/>
        <v>6.4916873859339145E-3</v>
      </c>
      <c r="M157">
        <f t="shared" si="23"/>
        <v>366.00096854673103</v>
      </c>
      <c r="N157">
        <f t="shared" si="24"/>
        <v>2.3759662467206559</v>
      </c>
      <c r="O157" t="str">
        <f t="shared" si="25"/>
        <v/>
      </c>
      <c r="P157">
        <f t="shared" si="26"/>
        <v>0</v>
      </c>
      <c r="Q157">
        <f t="shared" si="27"/>
        <v>0</v>
      </c>
      <c r="R157">
        <f t="shared" si="28"/>
        <v>0</v>
      </c>
      <c r="S157">
        <f t="shared" si="29"/>
        <v>366.00096854673103</v>
      </c>
      <c r="T157">
        <f t="shared" si="30"/>
        <v>0</v>
      </c>
      <c r="U157" t="str">
        <f t="shared" si="31"/>
        <v/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-81.87</v>
      </c>
      <c r="E158">
        <v>-169.334</v>
      </c>
      <c r="F158">
        <v>0</v>
      </c>
      <c r="G158">
        <v>21.213000000000001</v>
      </c>
      <c r="H158">
        <v>7</v>
      </c>
      <c r="I158">
        <v>0</v>
      </c>
      <c r="J158">
        <v>1</v>
      </c>
      <c r="K158">
        <v>0</v>
      </c>
      <c r="L158">
        <f t="shared" si="22"/>
        <v>5.1427863765998181E-3</v>
      </c>
      <c r="M158">
        <f t="shared" si="23"/>
        <v>62.999411904601502</v>
      </c>
      <c r="N158">
        <f t="shared" si="24"/>
        <v>0.32399284126962619</v>
      </c>
      <c r="O158">
        <f t="shared" si="25"/>
        <v>0.19114609146921432</v>
      </c>
      <c r="P158">
        <f t="shared" si="26"/>
        <v>3.8867532597231138</v>
      </c>
      <c r="Q158">
        <f t="shared" si="27"/>
        <v>0.74293843703973828</v>
      </c>
      <c r="R158">
        <f t="shared" si="28"/>
        <v>0</v>
      </c>
      <c r="S158">
        <f t="shared" si="29"/>
        <v>66.886165164324609</v>
      </c>
      <c r="T158">
        <f t="shared" si="30"/>
        <v>0.95238984279498606</v>
      </c>
      <c r="U158">
        <f t="shared" si="31"/>
        <v>0</v>
      </c>
      <c r="V158">
        <f t="shared" si="32"/>
        <v>0</v>
      </c>
    </row>
    <row r="159" spans="1:22" x14ac:dyDescent="0.2">
      <c r="A159" t="s">
        <v>3194</v>
      </c>
      <c r="B159" t="s">
        <v>326</v>
      </c>
      <c r="D159">
        <v>-84.805999999999997</v>
      </c>
      <c r="E159">
        <v>-164.05500000000001</v>
      </c>
      <c r="F159">
        <v>-90</v>
      </c>
      <c r="G159">
        <v>22.091000000000001</v>
      </c>
      <c r="H159">
        <v>7.28</v>
      </c>
      <c r="I159">
        <v>1</v>
      </c>
      <c r="J159">
        <v>1</v>
      </c>
      <c r="K159">
        <v>0</v>
      </c>
      <c r="L159">
        <f t="shared" si="22"/>
        <v>3.2724522825831946E-3</v>
      </c>
      <c r="M159">
        <f t="shared" si="23"/>
        <v>66.000875386062987</v>
      </c>
      <c r="N159">
        <f t="shared" si="24"/>
        <v>0.21598493129454213</v>
      </c>
      <c r="O159">
        <f t="shared" si="25"/>
        <v>0.12600317003890771</v>
      </c>
      <c r="P159">
        <f t="shared" si="26"/>
        <v>5.9997643300588672</v>
      </c>
      <c r="Q159">
        <f t="shared" si="27"/>
        <v>0.75599008106386179</v>
      </c>
      <c r="R159">
        <f t="shared" si="28"/>
        <v>3</v>
      </c>
      <c r="S159">
        <f t="shared" si="29"/>
        <v>72.000639716121853</v>
      </c>
      <c r="T159">
        <f t="shared" si="30"/>
        <v>0.9090788515915631</v>
      </c>
      <c r="U159">
        <f t="shared" si="31"/>
        <v>0</v>
      </c>
      <c r="V159">
        <f t="shared" si="32"/>
        <v>4.1666296463866859</v>
      </c>
    </row>
    <row r="160" spans="1:22" x14ac:dyDescent="0.2">
      <c r="A160" t="s">
        <v>208</v>
      </c>
      <c r="B160" t="s">
        <v>209</v>
      </c>
      <c r="D160">
        <v>-76.674999999999997</v>
      </c>
      <c r="E160">
        <v>0</v>
      </c>
      <c r="F160">
        <v>0</v>
      </c>
      <c r="G160">
        <v>117.154</v>
      </c>
      <c r="H160">
        <v>0</v>
      </c>
      <c r="I160">
        <v>0</v>
      </c>
      <c r="J160">
        <v>0</v>
      </c>
      <c r="K160">
        <v>0</v>
      </c>
      <c r="L160">
        <f t="shared" si="22"/>
        <v>8.5266183009710811E-3</v>
      </c>
      <c r="M160">
        <f t="shared" si="23"/>
        <v>342.00008132603705</v>
      </c>
      <c r="N160">
        <f t="shared" si="24"/>
        <v>2.9161070684752537</v>
      </c>
      <c r="O160" t="str">
        <f t="shared" si="25"/>
        <v/>
      </c>
      <c r="P160">
        <f t="shared" si="26"/>
        <v>0</v>
      </c>
      <c r="Q160">
        <f t="shared" si="27"/>
        <v>0</v>
      </c>
      <c r="R160">
        <f t="shared" si="28"/>
        <v>0</v>
      </c>
      <c r="S160">
        <f t="shared" si="29"/>
        <v>342.00008132603705</v>
      </c>
      <c r="T160">
        <f t="shared" si="30"/>
        <v>0</v>
      </c>
      <c r="U160" t="str">
        <f t="shared" si="31"/>
        <v/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-84.093999999999994</v>
      </c>
      <c r="E161">
        <v>-173.66</v>
      </c>
      <c r="F161">
        <v>0</v>
      </c>
      <c r="G161">
        <v>58.31</v>
      </c>
      <c r="H161">
        <v>18.111000000000001</v>
      </c>
      <c r="I161">
        <v>0</v>
      </c>
      <c r="J161">
        <v>1</v>
      </c>
      <c r="K161">
        <v>0</v>
      </c>
      <c r="L161">
        <f t="shared" si="22"/>
        <v>3.724044593765958E-3</v>
      </c>
      <c r="M161">
        <f t="shared" si="23"/>
        <v>174.00147982611509</v>
      </c>
      <c r="N161">
        <f t="shared" si="24"/>
        <v>0.64798991824363861</v>
      </c>
      <c r="O161">
        <f t="shared" si="25"/>
        <v>0.32400955544337012</v>
      </c>
      <c r="P161">
        <f t="shared" si="26"/>
        <v>5.9998953876362062</v>
      </c>
      <c r="Q161">
        <f t="shared" si="27"/>
        <v>1.9440253812801156</v>
      </c>
      <c r="R161">
        <f t="shared" si="28"/>
        <v>0</v>
      </c>
      <c r="S161">
        <f t="shared" si="29"/>
        <v>180.00137521375129</v>
      </c>
      <c r="T161">
        <f t="shared" si="30"/>
        <v>0.34482465356018699</v>
      </c>
      <c r="U161">
        <f t="shared" si="31"/>
        <v>0</v>
      </c>
      <c r="V161">
        <f t="shared" si="32"/>
        <v>0</v>
      </c>
    </row>
    <row r="162" spans="1:22" x14ac:dyDescent="0.2">
      <c r="A162" t="s">
        <v>364</v>
      </c>
      <c r="B162" t="s">
        <v>3195</v>
      </c>
      <c r="D162">
        <v>-76.486000000000004</v>
      </c>
      <c r="E162">
        <v>-166.809</v>
      </c>
      <c r="F162">
        <v>0</v>
      </c>
      <c r="G162">
        <v>239.63499999999999</v>
      </c>
      <c r="H162">
        <v>65.733999999999995</v>
      </c>
      <c r="I162">
        <v>0</v>
      </c>
      <c r="J162">
        <v>1</v>
      </c>
      <c r="K162">
        <v>0</v>
      </c>
      <c r="L162">
        <f t="shared" si="22"/>
        <v>8.6521306888172212E-3</v>
      </c>
      <c r="M162">
        <f t="shared" si="23"/>
        <v>699.00056936271176</v>
      </c>
      <c r="N162">
        <f t="shared" si="24"/>
        <v>6.0478503255341547</v>
      </c>
      <c r="O162">
        <f t="shared" si="25"/>
        <v>0.15359514919647194</v>
      </c>
      <c r="P162">
        <f t="shared" si="26"/>
        <v>45.001089745352488</v>
      </c>
      <c r="Q162">
        <f t="shared" si="27"/>
        <v>6.9119560053972435</v>
      </c>
      <c r="R162">
        <f t="shared" si="28"/>
        <v>0</v>
      </c>
      <c r="S162">
        <f t="shared" si="29"/>
        <v>744.00165910806425</v>
      </c>
      <c r="T162">
        <f t="shared" si="30"/>
        <v>8.5836839953796901E-2</v>
      </c>
      <c r="U162">
        <f t="shared" si="31"/>
        <v>0</v>
      </c>
      <c r="V162">
        <f t="shared" si="32"/>
        <v>0</v>
      </c>
    </row>
    <row r="163" spans="1:22" x14ac:dyDescent="0.2">
      <c r="A163" t="s">
        <v>125</v>
      </c>
      <c r="B163" t="s">
        <v>3196</v>
      </c>
      <c r="D163">
        <v>-82.03</v>
      </c>
      <c r="E163">
        <v>-168.69</v>
      </c>
      <c r="F163">
        <v>0</v>
      </c>
      <c r="G163">
        <v>50.488</v>
      </c>
      <c r="H163">
        <v>20.396000000000001</v>
      </c>
      <c r="I163">
        <v>0</v>
      </c>
      <c r="J163">
        <v>1</v>
      </c>
      <c r="K163">
        <v>0</v>
      </c>
      <c r="L163">
        <f t="shared" si="22"/>
        <v>5.0402445544663489E-3</v>
      </c>
      <c r="M163">
        <f t="shared" si="23"/>
        <v>150.00097951580494</v>
      </c>
      <c r="N163">
        <f t="shared" si="24"/>
        <v>0.75604237621153059</v>
      </c>
      <c r="O163">
        <f t="shared" si="25"/>
        <v>0.17999871688416874</v>
      </c>
      <c r="P163">
        <f t="shared" si="26"/>
        <v>12.000024789596949</v>
      </c>
      <c r="Q163">
        <f t="shared" si="27"/>
        <v>2.1599912246968924</v>
      </c>
      <c r="R163">
        <f t="shared" si="28"/>
        <v>0</v>
      </c>
      <c r="S163">
        <f t="shared" si="29"/>
        <v>162.00100430540189</v>
      </c>
      <c r="T163">
        <f t="shared" si="30"/>
        <v>0.39999738797491025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-72.284000000000006</v>
      </c>
      <c r="E164">
        <v>-174.56</v>
      </c>
      <c r="F164">
        <v>0</v>
      </c>
      <c r="G164">
        <v>75.584000000000003</v>
      </c>
      <c r="H164">
        <v>21.094999999999999</v>
      </c>
      <c r="I164">
        <v>0</v>
      </c>
      <c r="J164">
        <v>1</v>
      </c>
      <c r="K164">
        <v>0</v>
      </c>
      <c r="L164">
        <f t="shared" si="22"/>
        <v>1.1500132037411267E-2</v>
      </c>
      <c r="M164">
        <f t="shared" si="23"/>
        <v>215.99863606570358</v>
      </c>
      <c r="N164">
        <f t="shared" si="24"/>
        <v>2.4840153186716529</v>
      </c>
      <c r="O164">
        <f t="shared" si="25"/>
        <v>0.37802283250133095</v>
      </c>
      <c r="P164">
        <f t="shared" si="26"/>
        <v>5.9996283401032189</v>
      </c>
      <c r="Q164">
        <f t="shared" si="27"/>
        <v>2.2679987670798445</v>
      </c>
      <c r="R164">
        <f t="shared" si="28"/>
        <v>0</v>
      </c>
      <c r="S164">
        <f t="shared" si="29"/>
        <v>221.99826440580679</v>
      </c>
      <c r="T164">
        <f t="shared" si="30"/>
        <v>0.27777953181958465</v>
      </c>
      <c r="U164">
        <f t="shared" si="31"/>
        <v>0</v>
      </c>
      <c r="V164">
        <f t="shared" si="32"/>
        <v>0</v>
      </c>
    </row>
    <row r="165" spans="1:22" x14ac:dyDescent="0.2">
      <c r="A165" t="s">
        <v>892</v>
      </c>
      <c r="B165" t="s">
        <v>3197</v>
      </c>
      <c r="D165">
        <v>-82.875</v>
      </c>
      <c r="E165">
        <v>-173.66</v>
      </c>
      <c r="F165">
        <v>0</v>
      </c>
      <c r="G165">
        <v>16.125</v>
      </c>
      <c r="H165">
        <v>9.0549999999999997</v>
      </c>
      <c r="I165">
        <v>0</v>
      </c>
      <c r="J165">
        <v>1</v>
      </c>
      <c r="K165">
        <v>0</v>
      </c>
      <c r="L165">
        <f t="shared" si="22"/>
        <v>4.4999850671878835E-3</v>
      </c>
      <c r="M165">
        <f t="shared" si="23"/>
        <v>48.001443998126163</v>
      </c>
      <c r="N165">
        <f t="shared" si="24"/>
        <v>0.21600599720102037</v>
      </c>
      <c r="O165">
        <f t="shared" si="25"/>
        <v>0.32400955544337012</v>
      </c>
      <c r="P165">
        <f t="shared" si="26"/>
        <v>2.999782051518185</v>
      </c>
      <c r="Q165">
        <f t="shared" si="27"/>
        <v>0.97195902089842878</v>
      </c>
      <c r="R165">
        <f t="shared" si="28"/>
        <v>0</v>
      </c>
      <c r="S165">
        <f t="shared" si="29"/>
        <v>51.001226049644345</v>
      </c>
      <c r="T165">
        <f t="shared" si="30"/>
        <v>1.2499623970133529</v>
      </c>
      <c r="U165">
        <f t="shared" si="31"/>
        <v>0</v>
      </c>
      <c r="V165">
        <f t="shared" si="32"/>
        <v>0</v>
      </c>
    </row>
    <row r="166" spans="1:22" x14ac:dyDescent="0.2">
      <c r="A166" t="s">
        <v>391</v>
      </c>
      <c r="B166" t="s">
        <v>3198</v>
      </c>
      <c r="D166">
        <v>-77.641999999999996</v>
      </c>
      <c r="E166">
        <v>-172.875</v>
      </c>
      <c r="F166">
        <v>0</v>
      </c>
      <c r="G166">
        <v>60.741</v>
      </c>
      <c r="H166">
        <v>21.498999999999999</v>
      </c>
      <c r="I166">
        <v>0</v>
      </c>
      <c r="J166">
        <v>1</v>
      </c>
      <c r="K166">
        <v>0</v>
      </c>
      <c r="L166">
        <f t="shared" si="22"/>
        <v>7.8874448560022833E-3</v>
      </c>
      <c r="M166">
        <f t="shared" si="23"/>
        <v>178.00078833567761</v>
      </c>
      <c r="N166">
        <f t="shared" si="24"/>
        <v>1.4039728062953982</v>
      </c>
      <c r="O166">
        <f t="shared" si="25"/>
        <v>0.28800037970152381</v>
      </c>
      <c r="P166">
        <f t="shared" si="26"/>
        <v>7.9998500152019476</v>
      </c>
      <c r="Q166">
        <f t="shared" si="27"/>
        <v>2.3039621458955479</v>
      </c>
      <c r="R166">
        <f t="shared" si="28"/>
        <v>0</v>
      </c>
      <c r="S166">
        <f t="shared" si="29"/>
        <v>186.00063835087957</v>
      </c>
      <c r="T166">
        <f t="shared" si="30"/>
        <v>0.33707715882050332</v>
      </c>
      <c r="U166">
        <f t="shared" si="31"/>
        <v>0</v>
      </c>
      <c r="V166">
        <f t="shared" si="32"/>
        <v>0</v>
      </c>
    </row>
    <row r="167" spans="1:22" x14ac:dyDescent="0.2">
      <c r="A167" t="s">
        <v>2083</v>
      </c>
      <c r="B167" t="s">
        <v>3199</v>
      </c>
      <c r="D167">
        <v>-77.253</v>
      </c>
      <c r="E167">
        <v>-173.81100000000001</v>
      </c>
      <c r="F167">
        <v>0</v>
      </c>
      <c r="G167">
        <v>104.236</v>
      </c>
      <c r="H167">
        <v>27.829000000000001</v>
      </c>
      <c r="I167">
        <v>0</v>
      </c>
      <c r="J167">
        <v>1</v>
      </c>
      <c r="K167">
        <v>0</v>
      </c>
      <c r="L167">
        <f t="shared" si="22"/>
        <v>8.1439787490213463E-3</v>
      </c>
      <c r="M167">
        <f t="shared" si="23"/>
        <v>305.00095950041032</v>
      </c>
      <c r="N167">
        <f t="shared" si="24"/>
        <v>2.4839238165262789</v>
      </c>
      <c r="O167">
        <f t="shared" si="25"/>
        <v>0.33197890581081962</v>
      </c>
      <c r="P167">
        <f t="shared" si="26"/>
        <v>9.0006074408150845</v>
      </c>
      <c r="Q167">
        <f t="shared" si="27"/>
        <v>2.9880147978493117</v>
      </c>
      <c r="R167">
        <f t="shared" si="28"/>
        <v>0</v>
      </c>
      <c r="S167">
        <f t="shared" si="29"/>
        <v>314.00156694122541</v>
      </c>
      <c r="T167">
        <f t="shared" si="30"/>
        <v>0.19672069261119582</v>
      </c>
      <c r="U167">
        <f t="shared" si="31"/>
        <v>0</v>
      </c>
      <c r="V167">
        <f t="shared" si="32"/>
        <v>0</v>
      </c>
    </row>
    <row r="168" spans="1:22" x14ac:dyDescent="0.2">
      <c r="A168" t="s">
        <v>3200</v>
      </c>
      <c r="B168" t="s">
        <v>3201</v>
      </c>
      <c r="D168">
        <v>-78.551000000000002</v>
      </c>
      <c r="E168">
        <v>-173.797</v>
      </c>
      <c r="F168">
        <v>0</v>
      </c>
      <c r="G168">
        <v>53.735999999999997</v>
      </c>
      <c r="H168">
        <v>15.423999999999999</v>
      </c>
      <c r="I168">
        <v>0</v>
      </c>
      <c r="J168">
        <v>1</v>
      </c>
      <c r="K168">
        <v>0</v>
      </c>
      <c r="L168">
        <f t="shared" si="22"/>
        <v>7.2909108744233543E-3</v>
      </c>
      <c r="M168">
        <f t="shared" si="23"/>
        <v>158.00024732564987</v>
      </c>
      <c r="N168">
        <f t="shared" si="24"/>
        <v>1.1519668733550339</v>
      </c>
      <c r="O168">
        <f t="shared" si="25"/>
        <v>0.33122377174062911</v>
      </c>
      <c r="P168">
        <f t="shared" si="26"/>
        <v>4.9997548056096299</v>
      </c>
      <c r="Q168">
        <f t="shared" si="27"/>
        <v>1.656039300531658</v>
      </c>
      <c r="R168">
        <f t="shared" si="28"/>
        <v>0</v>
      </c>
      <c r="S168">
        <f t="shared" si="29"/>
        <v>163.00000213125949</v>
      </c>
      <c r="T168">
        <f t="shared" si="30"/>
        <v>0.37974624100641874</v>
      </c>
      <c r="U168">
        <f t="shared" si="31"/>
        <v>0</v>
      </c>
      <c r="V168">
        <f t="shared" si="32"/>
        <v>0</v>
      </c>
    </row>
    <row r="169" spans="1:22" x14ac:dyDescent="0.2">
      <c r="A169" t="s">
        <v>223</v>
      </c>
      <c r="B169" t="s">
        <v>3202</v>
      </c>
      <c r="D169">
        <v>-79.602999999999994</v>
      </c>
      <c r="E169">
        <v>-168.179</v>
      </c>
      <c r="F169">
        <v>0</v>
      </c>
      <c r="G169">
        <v>36.94</v>
      </c>
      <c r="H169">
        <v>14.644</v>
      </c>
      <c r="I169">
        <v>0</v>
      </c>
      <c r="J169">
        <v>1</v>
      </c>
      <c r="K169">
        <v>0</v>
      </c>
      <c r="L169">
        <f t="shared" si="22"/>
        <v>6.6052813685301311E-3</v>
      </c>
      <c r="M169">
        <f t="shared" si="23"/>
        <v>109.0004377123701</v>
      </c>
      <c r="N169">
        <f t="shared" si="24"/>
        <v>0.71997928036242775</v>
      </c>
      <c r="O169">
        <f t="shared" si="25"/>
        <v>0.17200713926034211</v>
      </c>
      <c r="P169">
        <f t="shared" si="26"/>
        <v>8.9996815891199731</v>
      </c>
      <c r="Q169">
        <f t="shared" si="27"/>
        <v>1.5480110324095284</v>
      </c>
      <c r="R169">
        <f t="shared" si="28"/>
        <v>0</v>
      </c>
      <c r="S169">
        <f t="shared" si="29"/>
        <v>118.00011930149007</v>
      </c>
      <c r="T169">
        <f t="shared" si="30"/>
        <v>0.55045650512273858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3203</v>
      </c>
      <c r="D170">
        <v>-77.661000000000001</v>
      </c>
      <c r="E170">
        <v>-170.96100000000001</v>
      </c>
      <c r="F170">
        <v>0</v>
      </c>
      <c r="G170">
        <v>32.756999999999998</v>
      </c>
      <c r="H170">
        <v>22.277000000000001</v>
      </c>
      <c r="I170">
        <v>0</v>
      </c>
      <c r="J170">
        <v>1</v>
      </c>
      <c r="K170">
        <v>0</v>
      </c>
      <c r="L170">
        <f t="shared" si="22"/>
        <v>7.8749346623747316E-3</v>
      </c>
      <c r="M170">
        <f t="shared" si="23"/>
        <v>96.000973598927729</v>
      </c>
      <c r="N170">
        <f t="shared" si="24"/>
        <v>0.75600215061806797</v>
      </c>
      <c r="O170">
        <f t="shared" si="25"/>
        <v>0.22629777758303712</v>
      </c>
      <c r="P170">
        <f t="shared" si="26"/>
        <v>10.499599663851125</v>
      </c>
      <c r="Q170">
        <f t="shared" si="27"/>
        <v>2.3760384454795589</v>
      </c>
      <c r="R170">
        <f t="shared" si="28"/>
        <v>0</v>
      </c>
      <c r="S170">
        <f t="shared" si="29"/>
        <v>106.50057326277886</v>
      </c>
      <c r="T170">
        <f t="shared" si="30"/>
        <v>0.62499366152959679</v>
      </c>
      <c r="U170">
        <f t="shared" si="31"/>
        <v>0</v>
      </c>
      <c r="V170">
        <f t="shared" si="32"/>
        <v>0</v>
      </c>
    </row>
    <row r="171" spans="1:22" x14ac:dyDescent="0.2">
      <c r="A171" t="s">
        <v>1872</v>
      </c>
      <c r="B171" t="s">
        <v>3204</v>
      </c>
      <c r="D171">
        <v>-80.34</v>
      </c>
      <c r="E171">
        <v>-170.53800000000001</v>
      </c>
      <c r="F171">
        <v>0</v>
      </c>
      <c r="G171">
        <v>47.676000000000002</v>
      </c>
      <c r="H171">
        <v>12.166</v>
      </c>
      <c r="I171">
        <v>0</v>
      </c>
      <c r="J171">
        <v>1</v>
      </c>
      <c r="K171">
        <v>0</v>
      </c>
      <c r="L171">
        <f t="shared" si="22"/>
        <v>6.1277225739452892E-3</v>
      </c>
      <c r="M171">
        <f t="shared" si="23"/>
        <v>140.99998548443165</v>
      </c>
      <c r="N171">
        <f t="shared" si="24"/>
        <v>0.86400965798856788</v>
      </c>
      <c r="O171">
        <f t="shared" si="25"/>
        <v>0.21600727486837354</v>
      </c>
      <c r="P171">
        <f t="shared" si="26"/>
        <v>6.0000317813992208</v>
      </c>
      <c r="Q171">
        <f t="shared" si="27"/>
        <v>1.2960518102754883</v>
      </c>
      <c r="R171">
        <f t="shared" si="28"/>
        <v>0</v>
      </c>
      <c r="S171">
        <f t="shared" si="29"/>
        <v>147.00001726583088</v>
      </c>
      <c r="T171">
        <f t="shared" si="30"/>
        <v>0.42553195870098037</v>
      </c>
      <c r="U171">
        <f t="shared" si="31"/>
        <v>0</v>
      </c>
      <c r="V171">
        <f t="shared" si="32"/>
        <v>0</v>
      </c>
    </row>
    <row r="172" spans="1:22" x14ac:dyDescent="0.2">
      <c r="A172" t="s">
        <v>473</v>
      </c>
      <c r="B172" t="s">
        <v>2353</v>
      </c>
      <c r="D172">
        <v>-80.91</v>
      </c>
      <c r="E172">
        <v>-172.405</v>
      </c>
      <c r="F172">
        <v>0</v>
      </c>
      <c r="G172">
        <v>25.318000000000001</v>
      </c>
      <c r="H172">
        <v>7.5659999999999998</v>
      </c>
      <c r="I172">
        <v>0</v>
      </c>
      <c r="J172">
        <v>1</v>
      </c>
      <c r="K172">
        <v>0</v>
      </c>
      <c r="L172">
        <f t="shared" si="22"/>
        <v>5.759815791573448E-3</v>
      </c>
      <c r="M172">
        <f t="shared" si="23"/>
        <v>75.000123753937714</v>
      </c>
      <c r="N172">
        <f t="shared" si="24"/>
        <v>0.43198732915522242</v>
      </c>
      <c r="O172">
        <f t="shared" si="25"/>
        <v>0.26998690213915028</v>
      </c>
      <c r="P172">
        <f t="shared" si="26"/>
        <v>2.9999921604909163</v>
      </c>
      <c r="Q172">
        <f t="shared" si="27"/>
        <v>0.80995939981207887</v>
      </c>
      <c r="R172">
        <f t="shared" si="28"/>
        <v>0</v>
      </c>
      <c r="S172">
        <f t="shared" si="29"/>
        <v>78.000115914428633</v>
      </c>
      <c r="T172">
        <f t="shared" si="30"/>
        <v>0.79999867996017582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-80.326999999999998</v>
      </c>
      <c r="E173">
        <v>-172.648</v>
      </c>
      <c r="F173">
        <v>0</v>
      </c>
      <c r="G173">
        <v>44.634999999999998</v>
      </c>
      <c r="H173">
        <v>15.628</v>
      </c>
      <c r="I173">
        <v>0</v>
      </c>
      <c r="J173">
        <v>1</v>
      </c>
      <c r="K173">
        <v>0</v>
      </c>
      <c r="L173">
        <f t="shared" si="22"/>
        <v>6.1361276870615933E-3</v>
      </c>
      <c r="M173">
        <f t="shared" si="23"/>
        <v>132.00124026218779</v>
      </c>
      <c r="N173">
        <f t="shared" si="24"/>
        <v>0.80997727507655526</v>
      </c>
      <c r="O173">
        <f t="shared" si="25"/>
        <v>0.27901427651962724</v>
      </c>
      <c r="P173">
        <f t="shared" si="26"/>
        <v>5.999500322983395</v>
      </c>
      <c r="Q173">
        <f t="shared" si="27"/>
        <v>1.6739479160443973</v>
      </c>
      <c r="R173">
        <f t="shared" si="28"/>
        <v>0</v>
      </c>
      <c r="S173">
        <f t="shared" si="29"/>
        <v>138.0007405851712</v>
      </c>
      <c r="T173">
        <f t="shared" si="30"/>
        <v>0.45454118371028068</v>
      </c>
      <c r="U173">
        <f t="shared" si="31"/>
        <v>0</v>
      </c>
      <c r="V173">
        <f t="shared" si="32"/>
        <v>0</v>
      </c>
    </row>
    <row r="174" spans="1:22" x14ac:dyDescent="0.2">
      <c r="A174" t="s">
        <v>2712</v>
      </c>
      <c r="B174" t="s">
        <v>3205</v>
      </c>
      <c r="D174">
        <v>-77.646000000000001</v>
      </c>
      <c r="E174">
        <v>0</v>
      </c>
      <c r="F174">
        <v>0</v>
      </c>
      <c r="G174">
        <v>177.613</v>
      </c>
      <c r="H174">
        <v>0</v>
      </c>
      <c r="I174">
        <v>0</v>
      </c>
      <c r="J174">
        <v>0</v>
      </c>
      <c r="K174">
        <v>0</v>
      </c>
      <c r="L174">
        <f t="shared" si="22"/>
        <v>7.8848109800543405E-3</v>
      </c>
      <c r="M174">
        <f t="shared" si="23"/>
        <v>520.50077413262647</v>
      </c>
      <c r="N174">
        <f t="shared" si="24"/>
        <v>4.1040543230620399</v>
      </c>
      <c r="O174" t="str">
        <f t="shared" si="25"/>
        <v/>
      </c>
      <c r="P174">
        <f t="shared" si="26"/>
        <v>0</v>
      </c>
      <c r="Q174">
        <f t="shared" si="27"/>
        <v>0</v>
      </c>
      <c r="R174">
        <f t="shared" si="28"/>
        <v>0</v>
      </c>
      <c r="S174">
        <f t="shared" si="29"/>
        <v>520.50077413262647</v>
      </c>
      <c r="T174">
        <f t="shared" si="30"/>
        <v>0</v>
      </c>
      <c r="U174" t="str">
        <f t="shared" si="31"/>
        <v/>
      </c>
      <c r="V174">
        <f t="shared" si="32"/>
        <v>0</v>
      </c>
    </row>
    <row r="175" spans="1:22" x14ac:dyDescent="0.2">
      <c r="A175" t="s">
        <v>3206</v>
      </c>
      <c r="B175" t="s">
        <v>3207</v>
      </c>
      <c r="D175">
        <v>-79.992000000000004</v>
      </c>
      <c r="E175">
        <v>-173.66</v>
      </c>
      <c r="F175">
        <v>0</v>
      </c>
      <c r="G175">
        <v>17.263000000000002</v>
      </c>
      <c r="H175">
        <v>9.0549999999999997</v>
      </c>
      <c r="I175">
        <v>0</v>
      </c>
      <c r="J175">
        <v>1</v>
      </c>
      <c r="K175">
        <v>0</v>
      </c>
      <c r="L175">
        <f t="shared" si="22"/>
        <v>6.3529479098712992E-3</v>
      </c>
      <c r="M175">
        <f t="shared" si="23"/>
        <v>51.000952554777342</v>
      </c>
      <c r="N175">
        <f t="shared" si="24"/>
        <v>0.32400671894103694</v>
      </c>
      <c r="O175">
        <f t="shared" si="25"/>
        <v>0.32400955544337012</v>
      </c>
      <c r="P175">
        <f t="shared" si="26"/>
        <v>2.999782051518185</v>
      </c>
      <c r="Q175">
        <f t="shared" si="27"/>
        <v>0.97195902089842878</v>
      </c>
      <c r="R175">
        <f t="shared" si="28"/>
        <v>0</v>
      </c>
      <c r="S175">
        <f t="shared" si="29"/>
        <v>54.000734606295524</v>
      </c>
      <c r="T175">
        <f t="shared" si="30"/>
        <v>1.1764486150637534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-76.537999999999997</v>
      </c>
      <c r="E176">
        <v>0</v>
      </c>
      <c r="F176">
        <v>0</v>
      </c>
      <c r="G176">
        <v>266.31700000000001</v>
      </c>
      <c r="H176">
        <v>0</v>
      </c>
      <c r="I176">
        <v>0</v>
      </c>
      <c r="J176">
        <v>1</v>
      </c>
      <c r="K176">
        <v>0</v>
      </c>
      <c r="L176">
        <f t="shared" si="22"/>
        <v>8.6175784552440637E-3</v>
      </c>
      <c r="M176">
        <f t="shared" si="23"/>
        <v>776.99944845075652</v>
      </c>
      <c r="N176">
        <f t="shared" si="24"/>
        <v>6.6958604025661614</v>
      </c>
      <c r="O176" t="str">
        <f t="shared" si="25"/>
        <v/>
      </c>
      <c r="P176">
        <f t="shared" si="26"/>
        <v>0</v>
      </c>
      <c r="Q176">
        <f t="shared" si="27"/>
        <v>0</v>
      </c>
      <c r="R176">
        <f t="shared" si="28"/>
        <v>0</v>
      </c>
      <c r="S176">
        <f t="shared" si="29"/>
        <v>776.99944845075652</v>
      </c>
      <c r="T176">
        <f t="shared" si="30"/>
        <v>7.7220132034369893E-2</v>
      </c>
      <c r="U176" t="str">
        <f t="shared" si="31"/>
        <v/>
      </c>
      <c r="V176">
        <f t="shared" si="32"/>
        <v>0</v>
      </c>
    </row>
    <row r="177" spans="1:22" x14ac:dyDescent="0.2">
      <c r="A177" t="s">
        <v>3208</v>
      </c>
      <c r="B177" t="s">
        <v>3209</v>
      </c>
      <c r="D177">
        <v>-76.643000000000001</v>
      </c>
      <c r="E177">
        <v>-176.05500000000001</v>
      </c>
      <c r="F177">
        <v>0</v>
      </c>
      <c r="G177">
        <v>112.544</v>
      </c>
      <c r="H177">
        <v>29.068999999999999</v>
      </c>
      <c r="I177">
        <v>0</v>
      </c>
      <c r="J177">
        <v>1</v>
      </c>
      <c r="K177">
        <v>0</v>
      </c>
      <c r="L177">
        <f t="shared" si="22"/>
        <v>8.5478552069505522E-3</v>
      </c>
      <c r="M177">
        <f t="shared" si="23"/>
        <v>328.49889540604477</v>
      </c>
      <c r="N177">
        <f t="shared" si="24"/>
        <v>2.8079638015378663</v>
      </c>
      <c r="O177">
        <f t="shared" si="25"/>
        <v>0.52202419774686015</v>
      </c>
      <c r="P177">
        <f t="shared" si="26"/>
        <v>5.9997412253807596</v>
      </c>
      <c r="Q177">
        <f t="shared" si="27"/>
        <v>3.1320132318813871</v>
      </c>
      <c r="R177">
        <f t="shared" si="28"/>
        <v>0</v>
      </c>
      <c r="S177">
        <f t="shared" si="29"/>
        <v>334.49863663142554</v>
      </c>
      <c r="T177">
        <f t="shared" si="30"/>
        <v>0.1826490159908645</v>
      </c>
      <c r="U177">
        <f t="shared" si="31"/>
        <v>0</v>
      </c>
      <c r="V177">
        <f t="shared" si="32"/>
        <v>0</v>
      </c>
    </row>
    <row r="178" spans="1:22" x14ac:dyDescent="0.2">
      <c r="A178" t="s">
        <v>2629</v>
      </c>
      <c r="B178" t="s">
        <v>3210</v>
      </c>
      <c r="D178">
        <v>-77.634</v>
      </c>
      <c r="E178">
        <v>0</v>
      </c>
      <c r="F178">
        <v>0</v>
      </c>
      <c r="G178">
        <v>95.721000000000004</v>
      </c>
      <c r="H178">
        <v>0</v>
      </c>
      <c r="I178">
        <v>0</v>
      </c>
      <c r="J178">
        <v>0</v>
      </c>
      <c r="K178">
        <v>0</v>
      </c>
      <c r="L178">
        <f t="shared" si="22"/>
        <v>7.8927128496543552E-3</v>
      </c>
      <c r="M178">
        <f t="shared" si="23"/>
        <v>280.50068425852743</v>
      </c>
      <c r="N178">
        <f t="shared" si="24"/>
        <v>2.2139135688976879</v>
      </c>
      <c r="O178" t="str">
        <f t="shared" si="25"/>
        <v/>
      </c>
      <c r="P178">
        <f t="shared" si="26"/>
        <v>0</v>
      </c>
      <c r="Q178">
        <f t="shared" si="27"/>
        <v>0</v>
      </c>
      <c r="R178">
        <f t="shared" si="28"/>
        <v>0</v>
      </c>
      <c r="S178">
        <f t="shared" si="29"/>
        <v>280.50068425852743</v>
      </c>
      <c r="T178">
        <f t="shared" si="30"/>
        <v>0</v>
      </c>
      <c r="U178" t="str">
        <f t="shared" si="31"/>
        <v/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-75.796999999999997</v>
      </c>
      <c r="E179">
        <v>-175.65700000000001</v>
      </c>
      <c r="F179">
        <v>0</v>
      </c>
      <c r="G179">
        <v>111.405</v>
      </c>
      <c r="H179">
        <v>26.408999999999999</v>
      </c>
      <c r="I179">
        <v>0</v>
      </c>
      <c r="J179">
        <v>1</v>
      </c>
      <c r="K179">
        <v>0</v>
      </c>
      <c r="L179">
        <f t="shared" si="22"/>
        <v>9.111396996570393E-3</v>
      </c>
      <c r="M179">
        <f t="shared" si="23"/>
        <v>323.99888442514617</v>
      </c>
      <c r="N179">
        <f t="shared" si="24"/>
        <v>2.9520854145288493</v>
      </c>
      <c r="O179">
        <f t="shared" si="25"/>
        <v>0.4740258151668082</v>
      </c>
      <c r="P179">
        <f t="shared" si="26"/>
        <v>5.9996297383726471</v>
      </c>
      <c r="Q179">
        <f t="shared" si="27"/>
        <v>2.8439822214133397</v>
      </c>
      <c r="R179">
        <f t="shared" si="28"/>
        <v>0</v>
      </c>
      <c r="S179">
        <f t="shared" si="29"/>
        <v>329.99851416351885</v>
      </c>
      <c r="T179">
        <f t="shared" si="30"/>
        <v>0.18518582280446669</v>
      </c>
      <c r="U179">
        <f t="shared" si="31"/>
        <v>0</v>
      </c>
      <c r="V179">
        <f t="shared" si="32"/>
        <v>0</v>
      </c>
    </row>
    <row r="180" spans="1:22" x14ac:dyDescent="0.2">
      <c r="A180" t="s">
        <v>387</v>
      </c>
      <c r="B180" t="s">
        <v>3211</v>
      </c>
      <c r="D180">
        <v>-78.486000000000004</v>
      </c>
      <c r="E180">
        <v>0</v>
      </c>
      <c r="F180">
        <v>0</v>
      </c>
      <c r="G180">
        <v>82.662999999999997</v>
      </c>
      <c r="H180">
        <v>0</v>
      </c>
      <c r="I180">
        <v>0</v>
      </c>
      <c r="J180">
        <v>0</v>
      </c>
      <c r="K180">
        <v>0</v>
      </c>
      <c r="L180">
        <f t="shared" si="22"/>
        <v>7.3334364712631401E-3</v>
      </c>
      <c r="M180">
        <f t="shared" si="23"/>
        <v>242.99845959120151</v>
      </c>
      <c r="N180">
        <f t="shared" si="24"/>
        <v>1.782015548042428</v>
      </c>
      <c r="O180" t="str">
        <f t="shared" si="25"/>
        <v/>
      </c>
      <c r="P180">
        <f t="shared" si="26"/>
        <v>0</v>
      </c>
      <c r="Q180">
        <f t="shared" si="27"/>
        <v>0</v>
      </c>
      <c r="R180">
        <f t="shared" si="28"/>
        <v>0</v>
      </c>
      <c r="S180">
        <f t="shared" si="29"/>
        <v>242.99845959120151</v>
      </c>
      <c r="T180">
        <f t="shared" si="30"/>
        <v>0</v>
      </c>
      <c r="U180" t="str">
        <f t="shared" si="31"/>
        <v/>
      </c>
      <c r="V180">
        <f t="shared" si="32"/>
        <v>0</v>
      </c>
    </row>
    <row r="181" spans="1:22" x14ac:dyDescent="0.2">
      <c r="A181" t="s">
        <v>1903</v>
      </c>
      <c r="B181" t="s">
        <v>3212</v>
      </c>
      <c r="D181">
        <v>-77.042000000000002</v>
      </c>
      <c r="E181">
        <v>-173.41800000000001</v>
      </c>
      <c r="F181">
        <v>0</v>
      </c>
      <c r="G181">
        <v>115.953</v>
      </c>
      <c r="H181">
        <v>26.172999999999998</v>
      </c>
      <c r="I181">
        <v>0</v>
      </c>
      <c r="J181">
        <v>1</v>
      </c>
      <c r="K181">
        <v>0</v>
      </c>
      <c r="L181">
        <f t="shared" si="22"/>
        <v>8.2834553599711001E-3</v>
      </c>
      <c r="M181">
        <f t="shared" si="23"/>
        <v>339.00066645749718</v>
      </c>
      <c r="N181">
        <f t="shared" si="24"/>
        <v>2.8080996957008262</v>
      </c>
      <c r="O181">
        <f t="shared" si="25"/>
        <v>0.31199704132353501</v>
      </c>
      <c r="P181">
        <f t="shared" si="26"/>
        <v>9.0002456803569419</v>
      </c>
      <c r="Q181">
        <f t="shared" si="27"/>
        <v>2.8080528315091238</v>
      </c>
      <c r="R181">
        <f t="shared" si="28"/>
        <v>0</v>
      </c>
      <c r="S181">
        <f t="shared" si="29"/>
        <v>348.00091213785413</v>
      </c>
      <c r="T181">
        <f t="shared" si="30"/>
        <v>0.17699080248717627</v>
      </c>
      <c r="U181">
        <f t="shared" si="31"/>
        <v>0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-78.805000000000007</v>
      </c>
      <c r="E182">
        <v>-172.14699999999999</v>
      </c>
      <c r="F182">
        <v>0</v>
      </c>
      <c r="G182">
        <v>97.861999999999995</v>
      </c>
      <c r="H182">
        <v>29.274999999999999</v>
      </c>
      <c r="I182">
        <v>0</v>
      </c>
      <c r="J182">
        <v>1</v>
      </c>
      <c r="K182">
        <v>0</v>
      </c>
      <c r="L182">
        <f t="shared" si="22"/>
        <v>7.1249201214821098E-3</v>
      </c>
      <c r="M182">
        <f t="shared" si="23"/>
        <v>287.99967546693438</v>
      </c>
      <c r="N182">
        <f t="shared" si="24"/>
        <v>2.0519767346914133</v>
      </c>
      <c r="O182">
        <f t="shared" si="25"/>
        <v>0.26101028336978344</v>
      </c>
      <c r="P182">
        <f t="shared" si="26"/>
        <v>11.999703667124756</v>
      </c>
      <c r="Q182">
        <f t="shared" si="27"/>
        <v>3.1320491865588482</v>
      </c>
      <c r="R182">
        <f t="shared" si="28"/>
        <v>0</v>
      </c>
      <c r="S182">
        <f t="shared" si="29"/>
        <v>299.99937913405915</v>
      </c>
      <c r="T182">
        <f t="shared" si="30"/>
        <v>0.20833356809420669</v>
      </c>
      <c r="U182">
        <f t="shared" si="31"/>
        <v>0</v>
      </c>
      <c r="V182">
        <f t="shared" si="32"/>
        <v>0</v>
      </c>
    </row>
    <row r="183" spans="1:22" x14ac:dyDescent="0.2">
      <c r="A183" t="s">
        <v>3213</v>
      </c>
      <c r="B183" t="s">
        <v>3214</v>
      </c>
      <c r="D183">
        <v>-78.546000000000006</v>
      </c>
      <c r="E183">
        <v>-171.87</v>
      </c>
      <c r="F183">
        <v>0</v>
      </c>
      <c r="G183">
        <v>156.10900000000001</v>
      </c>
      <c r="H183">
        <v>42.426000000000002</v>
      </c>
      <c r="I183">
        <v>0</v>
      </c>
      <c r="J183">
        <v>1</v>
      </c>
      <c r="K183">
        <v>0</v>
      </c>
      <c r="L183">
        <f t="shared" si="22"/>
        <v>7.2941813790030913E-3</v>
      </c>
      <c r="M183">
        <f t="shared" si="23"/>
        <v>459.0000109760889</v>
      </c>
      <c r="N183">
        <f t="shared" si="24"/>
        <v>3.3480326810566825</v>
      </c>
      <c r="O183">
        <f t="shared" si="25"/>
        <v>0.25200296358763974</v>
      </c>
      <c r="P183">
        <f t="shared" si="26"/>
        <v>17.99960229275705</v>
      </c>
      <c r="Q183">
        <f t="shared" si="27"/>
        <v>4.5359576571313074</v>
      </c>
      <c r="R183">
        <f t="shared" si="28"/>
        <v>0</v>
      </c>
      <c r="S183">
        <f t="shared" si="29"/>
        <v>476.99961326884596</v>
      </c>
      <c r="T183">
        <f t="shared" si="30"/>
        <v>0.1307189511224775</v>
      </c>
      <c r="U183">
        <f t="shared" si="31"/>
        <v>0</v>
      </c>
      <c r="V183">
        <f t="shared" si="32"/>
        <v>0</v>
      </c>
    </row>
    <row r="184" spans="1:22" x14ac:dyDescent="0.2">
      <c r="A184" t="s">
        <v>3215</v>
      </c>
      <c r="B184" t="s">
        <v>3216</v>
      </c>
      <c r="D184">
        <v>-82.234999999999999</v>
      </c>
      <c r="E184">
        <v>-169.69499999999999</v>
      </c>
      <c r="F184">
        <v>0</v>
      </c>
      <c r="G184">
        <v>44.406999999999996</v>
      </c>
      <c r="H184">
        <v>11.18</v>
      </c>
      <c r="I184">
        <v>0</v>
      </c>
      <c r="J184">
        <v>1</v>
      </c>
      <c r="K184">
        <v>0</v>
      </c>
      <c r="L184">
        <f t="shared" si="22"/>
        <v>4.9089797480007837E-3</v>
      </c>
      <c r="M184">
        <f t="shared" si="23"/>
        <v>131.99943797245928</v>
      </c>
      <c r="N184">
        <f t="shared" si="24"/>
        <v>0.64798321573750406</v>
      </c>
      <c r="O184">
        <f t="shared" si="25"/>
        <v>0.19799678746871249</v>
      </c>
      <c r="P184">
        <f t="shared" si="26"/>
        <v>5.9999060221604035</v>
      </c>
      <c r="Q184">
        <f t="shared" si="27"/>
        <v>1.1879633054652468</v>
      </c>
      <c r="R184">
        <f t="shared" si="28"/>
        <v>0</v>
      </c>
      <c r="S184">
        <f t="shared" si="29"/>
        <v>137.99934399461969</v>
      </c>
      <c r="T184">
        <f t="shared" si="30"/>
        <v>0.45454738991024013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3203</v>
      </c>
      <c r="D185">
        <v>-78.805000000000007</v>
      </c>
      <c r="E185">
        <v>-175.601</v>
      </c>
      <c r="F185">
        <v>0</v>
      </c>
      <c r="G185">
        <v>97.861999999999995</v>
      </c>
      <c r="H185">
        <v>26.077000000000002</v>
      </c>
      <c r="I185">
        <v>0</v>
      </c>
      <c r="J185">
        <v>1</v>
      </c>
      <c r="K185">
        <v>0</v>
      </c>
      <c r="L185">
        <f t="shared" si="22"/>
        <v>7.1249201214821098E-3</v>
      </c>
      <c r="M185">
        <f t="shared" si="23"/>
        <v>287.99967546693438</v>
      </c>
      <c r="N185">
        <f t="shared" si="24"/>
        <v>2.0519767346914133</v>
      </c>
      <c r="O185">
        <f t="shared" si="25"/>
        <v>0.4679680618795688</v>
      </c>
      <c r="P185">
        <f t="shared" si="26"/>
        <v>6.0004449240862634</v>
      </c>
      <c r="Q185">
        <f t="shared" si="27"/>
        <v>2.808019389559135</v>
      </c>
      <c r="R185">
        <f t="shared" si="28"/>
        <v>0</v>
      </c>
      <c r="S185">
        <f t="shared" si="29"/>
        <v>294.00012039102063</v>
      </c>
      <c r="T185">
        <f t="shared" si="30"/>
        <v>0.20833356809420669</v>
      </c>
      <c r="U185">
        <f t="shared" si="31"/>
        <v>0</v>
      </c>
      <c r="V185">
        <f t="shared" si="32"/>
        <v>0</v>
      </c>
    </row>
    <row r="186" spans="1:22" x14ac:dyDescent="0.2">
      <c r="A186" t="s">
        <v>3217</v>
      </c>
      <c r="B186" t="s">
        <v>3218</v>
      </c>
      <c r="D186">
        <v>-79.144000000000005</v>
      </c>
      <c r="E186">
        <v>-173.48</v>
      </c>
      <c r="F186">
        <v>0</v>
      </c>
      <c r="G186">
        <v>148.661</v>
      </c>
      <c r="H186">
        <v>35.228000000000002</v>
      </c>
      <c r="I186">
        <v>0</v>
      </c>
      <c r="J186">
        <v>1</v>
      </c>
      <c r="K186">
        <v>1</v>
      </c>
      <c r="L186">
        <f t="shared" si="22"/>
        <v>6.9038334190663752E-3</v>
      </c>
      <c r="M186">
        <f t="shared" si="23"/>
        <v>438.00152678967777</v>
      </c>
      <c r="N186">
        <f t="shared" si="24"/>
        <v>3.0238926021452759</v>
      </c>
      <c r="O186">
        <f t="shared" si="25"/>
        <v>0.31499002387612429</v>
      </c>
      <c r="P186">
        <f t="shared" si="26"/>
        <v>12.000421250977038</v>
      </c>
      <c r="Q186">
        <f t="shared" si="27"/>
        <v>3.7800167563855629</v>
      </c>
      <c r="R186">
        <f t="shared" si="28"/>
        <v>0</v>
      </c>
      <c r="S186">
        <f t="shared" si="29"/>
        <v>450.00194804065478</v>
      </c>
      <c r="T186">
        <f t="shared" si="30"/>
        <v>0.13698582386177655</v>
      </c>
      <c r="U186">
        <f t="shared" si="31"/>
        <v>4.9998244849208922</v>
      </c>
      <c r="V186">
        <f t="shared" si="32"/>
        <v>0</v>
      </c>
    </row>
    <row r="187" spans="1:22" x14ac:dyDescent="0.2">
      <c r="A187" t="s">
        <v>223</v>
      </c>
      <c r="B187" t="s">
        <v>592</v>
      </c>
      <c r="D187">
        <v>-85.914000000000001</v>
      </c>
      <c r="E187">
        <v>-171.25399999999999</v>
      </c>
      <c r="F187">
        <v>0</v>
      </c>
      <c r="G187">
        <v>28.071000000000002</v>
      </c>
      <c r="H187">
        <v>6.5759999999999996</v>
      </c>
      <c r="I187">
        <v>0</v>
      </c>
      <c r="J187">
        <v>1</v>
      </c>
      <c r="K187">
        <v>0</v>
      </c>
      <c r="L187">
        <f t="shared" si="22"/>
        <v>2.571668012607776E-3</v>
      </c>
      <c r="M187">
        <f t="shared" si="23"/>
        <v>83.998949356742415</v>
      </c>
      <c r="N187">
        <f t="shared" si="24"/>
        <v>0.21601762717102213</v>
      </c>
      <c r="O187">
        <f t="shared" si="25"/>
        <v>0.23400417552542527</v>
      </c>
      <c r="P187">
        <f t="shared" si="26"/>
        <v>2.9997289106145693</v>
      </c>
      <c r="Q187">
        <f t="shared" si="27"/>
        <v>0.70194979247793698</v>
      </c>
      <c r="R187">
        <f t="shared" si="28"/>
        <v>0</v>
      </c>
      <c r="S187">
        <f t="shared" si="29"/>
        <v>86.998678267356979</v>
      </c>
      <c r="T187">
        <f t="shared" si="30"/>
        <v>0.71429464843876556</v>
      </c>
      <c r="U187">
        <f t="shared" si="31"/>
        <v>0</v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-84.289000000000001</v>
      </c>
      <c r="E188">
        <v>-170.53800000000001</v>
      </c>
      <c r="F188">
        <v>0</v>
      </c>
      <c r="G188">
        <v>65.323999999999998</v>
      </c>
      <c r="H188">
        <v>15.207000000000001</v>
      </c>
      <c r="I188">
        <v>0</v>
      </c>
      <c r="J188">
        <v>1</v>
      </c>
      <c r="K188">
        <v>0</v>
      </c>
      <c r="L188">
        <f t="shared" si="22"/>
        <v>3.6002545955660611E-3</v>
      </c>
      <c r="M188">
        <f t="shared" si="23"/>
        <v>194.99928976406198</v>
      </c>
      <c r="N188">
        <f t="shared" si="24"/>
        <v>0.70204779115297344</v>
      </c>
      <c r="O188">
        <f t="shared" si="25"/>
        <v>0.21600727486837354</v>
      </c>
      <c r="P188">
        <f t="shared" si="26"/>
        <v>7.4997931365886856</v>
      </c>
      <c r="Q188">
        <f t="shared" si="27"/>
        <v>1.6200114975225508</v>
      </c>
      <c r="R188">
        <f t="shared" si="28"/>
        <v>0</v>
      </c>
      <c r="S188">
        <f t="shared" si="29"/>
        <v>202.49908290065068</v>
      </c>
      <c r="T188">
        <f t="shared" si="30"/>
        <v>0.30769342838426017</v>
      </c>
      <c r="U188">
        <f t="shared" si="31"/>
        <v>0</v>
      </c>
      <c r="V188">
        <f t="shared" si="32"/>
        <v>0</v>
      </c>
    </row>
    <row r="189" spans="1:22" x14ac:dyDescent="0.2">
      <c r="A189" t="s">
        <v>3219</v>
      </c>
      <c r="B189" t="s">
        <v>3220</v>
      </c>
      <c r="D189">
        <v>-84.358999999999995</v>
      </c>
      <c r="E189">
        <v>-171.02699999999999</v>
      </c>
      <c r="F189">
        <v>-90</v>
      </c>
      <c r="G189">
        <v>40.697000000000003</v>
      </c>
      <c r="H189">
        <v>9.6180000000000003</v>
      </c>
      <c r="I189">
        <v>11.5</v>
      </c>
      <c r="J189">
        <v>1</v>
      </c>
      <c r="K189">
        <v>0</v>
      </c>
      <c r="L189">
        <f t="shared" si="22"/>
        <v>3.5558378615928605E-3</v>
      </c>
      <c r="M189">
        <f t="shared" si="23"/>
        <v>121.49975190683995</v>
      </c>
      <c r="N189">
        <f t="shared" si="24"/>
        <v>0.43203385003833095</v>
      </c>
      <c r="O189">
        <f t="shared" si="25"/>
        <v>0.22799012754453557</v>
      </c>
      <c r="P189">
        <f t="shared" si="26"/>
        <v>4.5003298296258674</v>
      </c>
      <c r="Q189">
        <f t="shared" si="27"/>
        <v>1.0260317978806774</v>
      </c>
      <c r="R189">
        <f t="shared" si="28"/>
        <v>34.5</v>
      </c>
      <c r="S189">
        <f t="shared" si="29"/>
        <v>126.00008173646582</v>
      </c>
      <c r="T189">
        <f t="shared" si="30"/>
        <v>0.49382816885095415</v>
      </c>
      <c r="U189">
        <f t="shared" si="31"/>
        <v>0</v>
      </c>
      <c r="V189">
        <f t="shared" si="32"/>
        <v>27.380934618882328</v>
      </c>
    </row>
    <row r="190" spans="1:22" x14ac:dyDescent="0.2">
      <c r="A190" t="s">
        <v>3221</v>
      </c>
      <c r="B190" t="s">
        <v>3222</v>
      </c>
      <c r="D190">
        <v>-77.167000000000002</v>
      </c>
      <c r="E190">
        <v>-169.99199999999999</v>
      </c>
      <c r="F190">
        <v>-90</v>
      </c>
      <c r="G190">
        <v>132.81800000000001</v>
      </c>
      <c r="H190">
        <v>34.524999999999999</v>
      </c>
      <c r="I190">
        <v>10</v>
      </c>
      <c r="J190">
        <v>1</v>
      </c>
      <c r="K190">
        <v>0</v>
      </c>
      <c r="L190">
        <f t="shared" si="22"/>
        <v>8.2007987551497782E-3</v>
      </c>
      <c r="M190">
        <f t="shared" si="23"/>
        <v>388.50125254056411</v>
      </c>
      <c r="N190">
        <f t="shared" si="24"/>
        <v>3.1860237742325626</v>
      </c>
      <c r="O190">
        <f t="shared" si="25"/>
        <v>0.2039993757838871</v>
      </c>
      <c r="P190">
        <f t="shared" si="26"/>
        <v>17.999851917458827</v>
      </c>
      <c r="Q190">
        <f t="shared" si="27"/>
        <v>3.6719622273262322</v>
      </c>
      <c r="R190">
        <f t="shared" si="28"/>
        <v>30</v>
      </c>
      <c r="S190">
        <f t="shared" si="29"/>
        <v>406.50110445802295</v>
      </c>
      <c r="T190">
        <f t="shared" si="30"/>
        <v>0.15443965652011712</v>
      </c>
      <c r="U190">
        <f t="shared" si="31"/>
        <v>0</v>
      </c>
      <c r="V190">
        <f t="shared" si="32"/>
        <v>7.380053749176942</v>
      </c>
    </row>
    <row r="191" spans="1:22" x14ac:dyDescent="0.2">
      <c r="A191" t="s">
        <v>41</v>
      </c>
      <c r="B191" t="s">
        <v>41</v>
      </c>
      <c r="D191">
        <v>-83.796999999999997</v>
      </c>
      <c r="E191">
        <v>-175.23599999999999</v>
      </c>
      <c r="F191">
        <v>0</v>
      </c>
      <c r="G191">
        <v>23.135000000000002</v>
      </c>
      <c r="H191">
        <v>6.0209999999999999</v>
      </c>
      <c r="I191">
        <v>0</v>
      </c>
      <c r="J191">
        <v>1</v>
      </c>
      <c r="K191">
        <v>0</v>
      </c>
      <c r="L191">
        <f t="shared" si="22"/>
        <v>3.9127548158474097E-3</v>
      </c>
      <c r="M191">
        <f t="shared" si="23"/>
        <v>68.998655086229093</v>
      </c>
      <c r="N191">
        <f t="shared" si="24"/>
        <v>0.26997508995072722</v>
      </c>
      <c r="O191">
        <f t="shared" si="25"/>
        <v>0.43196692629052102</v>
      </c>
      <c r="P191">
        <f t="shared" si="26"/>
        <v>1.5001630725369399</v>
      </c>
      <c r="Q191">
        <f t="shared" si="27"/>
        <v>0.64802147939980537</v>
      </c>
      <c r="R191">
        <f t="shared" si="28"/>
        <v>0</v>
      </c>
      <c r="S191">
        <f t="shared" si="29"/>
        <v>70.498818158766028</v>
      </c>
      <c r="T191">
        <f t="shared" si="30"/>
        <v>0.86958216685552381</v>
      </c>
      <c r="U191">
        <f t="shared" si="31"/>
        <v>0</v>
      </c>
      <c r="V191">
        <f t="shared" si="32"/>
        <v>0</v>
      </c>
    </row>
    <row r="192" spans="1:22" x14ac:dyDescent="0.2">
      <c r="A192" t="s">
        <v>1652</v>
      </c>
      <c r="B192" t="s">
        <v>3223</v>
      </c>
      <c r="D192">
        <v>-82.647999999999996</v>
      </c>
      <c r="E192">
        <v>-176.18600000000001</v>
      </c>
      <c r="F192">
        <v>0</v>
      </c>
      <c r="G192">
        <v>15.628</v>
      </c>
      <c r="H192">
        <v>7.5170000000000003</v>
      </c>
      <c r="I192">
        <v>0</v>
      </c>
      <c r="J192">
        <v>1</v>
      </c>
      <c r="K192">
        <v>0</v>
      </c>
      <c r="L192">
        <f t="shared" si="22"/>
        <v>4.6449143182468334E-3</v>
      </c>
      <c r="M192">
        <f t="shared" si="23"/>
        <v>46.498553223455481</v>
      </c>
      <c r="N192">
        <f t="shared" si="24"/>
        <v>0.21598201162740244</v>
      </c>
      <c r="O192">
        <f t="shared" si="25"/>
        <v>0.54001008666589612</v>
      </c>
      <c r="P192">
        <f t="shared" si="26"/>
        <v>1.500040817587788</v>
      </c>
      <c r="Q192">
        <f t="shared" si="27"/>
        <v>0.81003798194594523</v>
      </c>
      <c r="R192">
        <f t="shared" si="28"/>
        <v>0</v>
      </c>
      <c r="S192">
        <f t="shared" si="29"/>
        <v>47.998594041043269</v>
      </c>
      <c r="T192">
        <f t="shared" si="30"/>
        <v>1.2903627283124568</v>
      </c>
      <c r="U192">
        <f t="shared" si="31"/>
        <v>0</v>
      </c>
      <c r="V192">
        <f t="shared" si="32"/>
        <v>0</v>
      </c>
    </row>
    <row r="193" spans="1:22" x14ac:dyDescent="0.2">
      <c r="A193" t="s">
        <v>125</v>
      </c>
      <c r="B193" t="s">
        <v>1287</v>
      </c>
      <c r="D193">
        <v>-83.046999999999997</v>
      </c>
      <c r="E193">
        <v>-174.28899999999999</v>
      </c>
      <c r="F193">
        <v>0</v>
      </c>
      <c r="G193">
        <v>20.652000000000001</v>
      </c>
      <c r="H193">
        <v>5.0250000000000004</v>
      </c>
      <c r="I193">
        <v>0</v>
      </c>
      <c r="J193">
        <v>1</v>
      </c>
      <c r="K193">
        <v>0</v>
      </c>
      <c r="L193">
        <f t="shared" si="22"/>
        <v>4.3902666331400112E-3</v>
      </c>
      <c r="M193">
        <f t="shared" si="23"/>
        <v>61.50036242206712</v>
      </c>
      <c r="N193">
        <f t="shared" si="24"/>
        <v>0.27000325907087813</v>
      </c>
      <c r="O193">
        <f t="shared" si="25"/>
        <v>0.35997382229506519</v>
      </c>
      <c r="P193">
        <f t="shared" si="26"/>
        <v>1.5001250818755185</v>
      </c>
      <c r="Q193">
        <f t="shared" si="27"/>
        <v>0.54000629964972768</v>
      </c>
      <c r="R193">
        <f t="shared" si="28"/>
        <v>0</v>
      </c>
      <c r="S193">
        <f t="shared" si="29"/>
        <v>63.000487503942637</v>
      </c>
      <c r="T193">
        <f t="shared" si="30"/>
        <v>0.97560400682242532</v>
      </c>
      <c r="U193">
        <f t="shared" si="31"/>
        <v>0</v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-84.236999999999995</v>
      </c>
      <c r="E194">
        <v>-172.56899999999999</v>
      </c>
      <c r="F194">
        <v>0</v>
      </c>
      <c r="G194">
        <v>54.777000000000001</v>
      </c>
      <c r="H194">
        <v>11.597</v>
      </c>
      <c r="I194">
        <v>0</v>
      </c>
      <c r="J194">
        <v>1</v>
      </c>
      <c r="K194">
        <v>0</v>
      </c>
      <c r="L194">
        <f t="shared" si="22"/>
        <v>3.6332569031383615E-3</v>
      </c>
      <c r="M194">
        <f t="shared" si="23"/>
        <v>163.50043180000489</v>
      </c>
      <c r="N194">
        <f t="shared" si="24"/>
        <v>0.59403966654313733</v>
      </c>
      <c r="O194">
        <f t="shared" si="25"/>
        <v>0.27601504800855431</v>
      </c>
      <c r="P194">
        <f t="shared" si="26"/>
        <v>4.4995939063591042</v>
      </c>
      <c r="Q194">
        <f t="shared" si="27"/>
        <v>1.2419568700395764</v>
      </c>
      <c r="R194">
        <f t="shared" si="28"/>
        <v>0</v>
      </c>
      <c r="S194">
        <f t="shared" si="29"/>
        <v>168.000025706364</v>
      </c>
      <c r="T194">
        <f t="shared" si="30"/>
        <v>0.36697150790031252</v>
      </c>
      <c r="U194">
        <f t="shared" si="31"/>
        <v>0</v>
      </c>
      <c r="V194">
        <f t="shared" si="32"/>
        <v>0</v>
      </c>
    </row>
    <row r="195" spans="1:22" x14ac:dyDescent="0.2">
      <c r="A195" t="s">
        <v>1217</v>
      </c>
      <c r="B195" t="s">
        <v>1117</v>
      </c>
      <c r="D195">
        <v>-74.944000000000003</v>
      </c>
      <c r="E195">
        <v>-175.23599999999999</v>
      </c>
      <c r="F195">
        <v>90</v>
      </c>
      <c r="G195">
        <v>88.54</v>
      </c>
      <c r="H195">
        <v>30.103999999999999</v>
      </c>
      <c r="I195">
        <v>0.5</v>
      </c>
      <c r="J195">
        <v>1</v>
      </c>
      <c r="K195">
        <v>0</v>
      </c>
      <c r="L195">
        <f t="shared" si="22"/>
        <v>9.6838832018270992E-3</v>
      </c>
      <c r="M195">
        <f t="shared" si="23"/>
        <v>256.50190269469238</v>
      </c>
      <c r="N195">
        <f t="shared" si="24"/>
        <v>2.4839369506787712</v>
      </c>
      <c r="O195">
        <f t="shared" si="25"/>
        <v>0.43196692629052102</v>
      </c>
      <c r="P195">
        <f t="shared" si="26"/>
        <v>7.5005662075489195</v>
      </c>
      <c r="Q195">
        <f t="shared" si="27"/>
        <v>3.2399997701132266</v>
      </c>
      <c r="R195">
        <f t="shared" si="28"/>
        <v>1.5</v>
      </c>
      <c r="S195">
        <f t="shared" si="29"/>
        <v>264.00246890224128</v>
      </c>
      <c r="T195">
        <f t="shared" si="30"/>
        <v>0.23391639348350743</v>
      </c>
      <c r="U195">
        <f t="shared" si="31"/>
        <v>0</v>
      </c>
      <c r="V195">
        <f t="shared" si="32"/>
        <v>0.56817650465058422</v>
      </c>
    </row>
    <row r="196" spans="1:22" x14ac:dyDescent="0.2">
      <c r="A196" t="s">
        <v>906</v>
      </c>
      <c r="B196" t="s">
        <v>3224</v>
      </c>
      <c r="D196">
        <v>-73.301000000000002</v>
      </c>
      <c r="E196">
        <v>-175.23599999999999</v>
      </c>
      <c r="F196">
        <v>0</v>
      </c>
      <c r="G196">
        <v>36.540999999999997</v>
      </c>
      <c r="H196">
        <v>12.042</v>
      </c>
      <c r="I196">
        <v>0</v>
      </c>
      <c r="J196">
        <v>1</v>
      </c>
      <c r="K196">
        <v>0</v>
      </c>
      <c r="L196">
        <f t="shared" ref="L196:L259" si="33">1/TAN(-D196*$L$1/180)*0.108*0.333333</f>
        <v>1.079982193253019E-2</v>
      </c>
      <c r="M196">
        <f t="shared" ref="M196:M259" si="34">SIN(-D196*$L$1/180)*G196*3</f>
        <v>104.99992513822788</v>
      </c>
      <c r="N196">
        <f t="shared" ref="N196:N259" si="35">COS(-D196*$L$1/180)*G196*0.108</f>
        <v>1.13398162840349</v>
      </c>
      <c r="O196">
        <f t="shared" ref="O196:O259" si="36">IFERROR(1/TAN(E196*$L$1/180)*0.108*0.333333,"")</f>
        <v>0.43196692629052102</v>
      </c>
      <c r="P196">
        <f t="shared" ref="P196:P259" si="37">SIN(-E196*$L$1/180)*H196*3</f>
        <v>3.0003261450738798</v>
      </c>
      <c r="Q196">
        <f t="shared" ref="Q196:Q259" si="38">-COS(E196*$L$1/180)*H196*0.108</f>
        <v>1.2960429587996107</v>
      </c>
      <c r="R196">
        <f t="shared" ref="R196:R259" si="39">ABS(SIN(-F196*$L$1/180)*I196*3)</f>
        <v>0</v>
      </c>
      <c r="S196">
        <f t="shared" ref="S196:S259" si="40">M196+P196</f>
        <v>108.00025128330176</v>
      </c>
      <c r="T196">
        <f t="shared" ref="T196:T259" si="41">60*(J196/M196)</f>
        <v>0.57142897883986654</v>
      </c>
      <c r="U196">
        <f t="shared" ref="U196:U259" si="42">IFERROR(60*(K196/P196),"")</f>
        <v>0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-75.069000000000003</v>
      </c>
      <c r="E197">
        <v>-169.875</v>
      </c>
      <c r="F197">
        <v>0</v>
      </c>
      <c r="G197">
        <v>108.669</v>
      </c>
      <c r="H197">
        <v>28.443000000000001</v>
      </c>
      <c r="I197">
        <v>0</v>
      </c>
      <c r="J197">
        <v>1</v>
      </c>
      <c r="K197">
        <v>0</v>
      </c>
      <c r="L197">
        <f t="shared" si="33"/>
        <v>9.5997096403733599E-3</v>
      </c>
      <c r="M197">
        <f t="shared" si="34"/>
        <v>314.99996556007295</v>
      </c>
      <c r="N197">
        <f t="shared" si="35"/>
        <v>3.0239112300155386</v>
      </c>
      <c r="O197">
        <f t="shared" si="36"/>
        <v>0.20159312259117929</v>
      </c>
      <c r="P197">
        <f t="shared" si="37"/>
        <v>15.000520770518555</v>
      </c>
      <c r="Q197">
        <f t="shared" si="38"/>
        <v>3.0240048466275251</v>
      </c>
      <c r="R197">
        <f t="shared" si="39"/>
        <v>0</v>
      </c>
      <c r="S197">
        <f t="shared" si="40"/>
        <v>330.00048633059151</v>
      </c>
      <c r="T197">
        <f t="shared" si="41"/>
        <v>0.19047621130154546</v>
      </c>
      <c r="U197">
        <f t="shared" si="42"/>
        <v>0</v>
      </c>
      <c r="V197">
        <f t="shared" si="43"/>
        <v>0</v>
      </c>
    </row>
    <row r="198" spans="1:22" x14ac:dyDescent="0.2">
      <c r="A198" t="s">
        <v>677</v>
      </c>
      <c r="B198" t="s">
        <v>678</v>
      </c>
      <c r="D198">
        <v>-76.141999999999996</v>
      </c>
      <c r="E198">
        <v>0</v>
      </c>
      <c r="F198">
        <v>0</v>
      </c>
      <c r="G198">
        <v>233.80500000000001</v>
      </c>
      <c r="H198">
        <v>0</v>
      </c>
      <c r="I198">
        <v>0</v>
      </c>
      <c r="J198">
        <v>1</v>
      </c>
      <c r="K198">
        <v>1</v>
      </c>
      <c r="L198">
        <f t="shared" si="33"/>
        <v>8.8810899303126724E-3</v>
      </c>
      <c r="M198">
        <f t="shared" si="34"/>
        <v>680.99843460571969</v>
      </c>
      <c r="N198">
        <f t="shared" si="35"/>
        <v>6.0480143881499409</v>
      </c>
      <c r="O198" t="str">
        <f t="shared" si="36"/>
        <v/>
      </c>
      <c r="P198">
        <f t="shared" si="37"/>
        <v>0</v>
      </c>
      <c r="Q198">
        <f t="shared" si="38"/>
        <v>0</v>
      </c>
      <c r="R198">
        <f t="shared" si="39"/>
        <v>0</v>
      </c>
      <c r="S198">
        <f t="shared" si="40"/>
        <v>680.99843460571969</v>
      </c>
      <c r="T198">
        <f t="shared" si="41"/>
        <v>8.8105929398704763E-2</v>
      </c>
      <c r="U198" t="str">
        <f t="shared" si="42"/>
        <v/>
      </c>
      <c r="V198">
        <f t="shared" si="43"/>
        <v>0</v>
      </c>
    </row>
    <row r="199" spans="1:22" x14ac:dyDescent="0.2">
      <c r="A199" t="s">
        <v>3225</v>
      </c>
      <c r="B199" t="s">
        <v>3226</v>
      </c>
      <c r="D199">
        <v>-83.991</v>
      </c>
      <c r="E199">
        <v>-172.875</v>
      </c>
      <c r="F199">
        <v>0</v>
      </c>
      <c r="G199">
        <v>38.21</v>
      </c>
      <c r="H199">
        <v>12.093</v>
      </c>
      <c r="I199">
        <v>0</v>
      </c>
      <c r="J199">
        <v>1</v>
      </c>
      <c r="K199">
        <v>0</v>
      </c>
      <c r="L199">
        <f t="shared" si="33"/>
        <v>3.7894661100605228E-3</v>
      </c>
      <c r="M199">
        <f t="shared" si="34"/>
        <v>114.00016131611665</v>
      </c>
      <c r="N199">
        <f t="shared" si="35"/>
        <v>0.43200017984903655</v>
      </c>
      <c r="O199">
        <f t="shared" si="36"/>
        <v>0.28800037970152381</v>
      </c>
      <c r="P199">
        <f t="shared" si="37"/>
        <v>4.4998458641721548</v>
      </c>
      <c r="Q199">
        <f t="shared" si="38"/>
        <v>1.2959586134385255</v>
      </c>
      <c r="R199">
        <f t="shared" si="39"/>
        <v>0</v>
      </c>
      <c r="S199">
        <f t="shared" si="40"/>
        <v>118.5000071802888</v>
      </c>
      <c r="T199">
        <f t="shared" si="41"/>
        <v>0.52631504470965662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-82.753</v>
      </c>
      <c r="E200">
        <v>-176.73</v>
      </c>
      <c r="F200">
        <v>0</v>
      </c>
      <c r="G200">
        <v>87.197000000000003</v>
      </c>
      <c r="H200">
        <v>17.529</v>
      </c>
      <c r="I200">
        <v>0</v>
      </c>
      <c r="J200">
        <v>1</v>
      </c>
      <c r="K200">
        <v>0</v>
      </c>
      <c r="L200">
        <f t="shared" si="33"/>
        <v>4.5778584213541206E-3</v>
      </c>
      <c r="M200">
        <f t="shared" si="34"/>
        <v>259.50129496716818</v>
      </c>
      <c r="N200">
        <f t="shared" si="35"/>
        <v>1.187961376479127</v>
      </c>
      <c r="O200">
        <f t="shared" si="36"/>
        <v>0.63009357793977461</v>
      </c>
      <c r="P200">
        <f t="shared" si="37"/>
        <v>2.9996302404473223</v>
      </c>
      <c r="Q200">
        <f t="shared" si="38"/>
        <v>1.8900496407494407</v>
      </c>
      <c r="R200">
        <f t="shared" si="39"/>
        <v>0</v>
      </c>
      <c r="S200">
        <f t="shared" si="40"/>
        <v>262.50092520761552</v>
      </c>
      <c r="T200">
        <f t="shared" si="41"/>
        <v>0.23121271902551058</v>
      </c>
      <c r="U200">
        <f t="shared" si="42"/>
        <v>0</v>
      </c>
      <c r="V200">
        <f t="shared" si="43"/>
        <v>0</v>
      </c>
    </row>
    <row r="201" spans="1:22" x14ac:dyDescent="0.2">
      <c r="A201" t="s">
        <v>3227</v>
      </c>
      <c r="B201" t="s">
        <v>3228</v>
      </c>
      <c r="D201">
        <v>-86.986999999999995</v>
      </c>
      <c r="E201">
        <v>-177.6</v>
      </c>
      <c r="F201">
        <v>0</v>
      </c>
      <c r="G201">
        <v>9.5129999999999999</v>
      </c>
      <c r="H201">
        <v>4</v>
      </c>
      <c r="I201">
        <v>0</v>
      </c>
      <c r="J201">
        <v>1</v>
      </c>
      <c r="K201">
        <v>0</v>
      </c>
      <c r="L201">
        <f t="shared" si="33"/>
        <v>1.8948688321677872E-3</v>
      </c>
      <c r="M201">
        <f t="shared" si="34"/>
        <v>28.499548668084032</v>
      </c>
      <c r="N201">
        <f t="shared" si="35"/>
        <v>5.4002960504961922E-2</v>
      </c>
      <c r="O201">
        <f t="shared" si="36"/>
        <v>0.85893312013076317</v>
      </c>
      <c r="P201">
        <f t="shared" si="37"/>
        <v>0.50250784475039767</v>
      </c>
      <c r="Q201">
        <f t="shared" si="38"/>
        <v>0.43162106260270683</v>
      </c>
      <c r="R201">
        <f t="shared" si="39"/>
        <v>0</v>
      </c>
      <c r="S201">
        <f t="shared" si="40"/>
        <v>29.002056512834429</v>
      </c>
      <c r="T201">
        <f t="shared" si="41"/>
        <v>2.1052964978070889</v>
      </c>
      <c r="U201">
        <f t="shared" si="42"/>
        <v>0</v>
      </c>
      <c r="V201">
        <f t="shared" si="43"/>
        <v>0</v>
      </c>
    </row>
    <row r="202" spans="1:22" x14ac:dyDescent="0.2">
      <c r="A202" t="s">
        <v>997</v>
      </c>
      <c r="B202" t="s">
        <v>998</v>
      </c>
      <c r="D202">
        <v>-82.117000000000004</v>
      </c>
      <c r="E202">
        <v>-172.23500000000001</v>
      </c>
      <c r="F202">
        <v>0</v>
      </c>
      <c r="G202">
        <v>32.81</v>
      </c>
      <c r="H202">
        <v>11.102</v>
      </c>
      <c r="I202">
        <v>0</v>
      </c>
      <c r="J202">
        <v>1</v>
      </c>
      <c r="K202">
        <v>0</v>
      </c>
      <c r="L202">
        <f t="shared" si="33"/>
        <v>4.9845211866450983E-3</v>
      </c>
      <c r="M202">
        <f t="shared" si="34"/>
        <v>97.499856211196516</v>
      </c>
      <c r="N202">
        <f t="shared" si="35"/>
        <v>0.48599058497014475</v>
      </c>
      <c r="O202">
        <f t="shared" si="36"/>
        <v>0.26400545012007914</v>
      </c>
      <c r="P202">
        <f t="shared" si="37"/>
        <v>4.4999847753718445</v>
      </c>
      <c r="Q202">
        <f t="shared" si="38"/>
        <v>1.188021694177241</v>
      </c>
      <c r="R202">
        <f t="shared" si="39"/>
        <v>0</v>
      </c>
      <c r="S202">
        <f t="shared" si="40"/>
        <v>101.99984098656836</v>
      </c>
      <c r="T202">
        <f t="shared" si="41"/>
        <v>0.61538552292869764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-71.238</v>
      </c>
      <c r="E203">
        <v>0</v>
      </c>
      <c r="F203">
        <v>0</v>
      </c>
      <c r="G203">
        <v>166.339</v>
      </c>
      <c r="H203">
        <v>0</v>
      </c>
      <c r="I203">
        <v>0</v>
      </c>
      <c r="J203">
        <v>0</v>
      </c>
      <c r="K203">
        <v>0</v>
      </c>
      <c r="L203">
        <f t="shared" si="33"/>
        <v>1.2228750318319128E-2</v>
      </c>
      <c r="M203">
        <f t="shared" si="34"/>
        <v>472.50062718222512</v>
      </c>
      <c r="N203">
        <f t="shared" si="35"/>
        <v>5.778097973158598</v>
      </c>
      <c r="O203" t="str">
        <f t="shared" si="36"/>
        <v/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472.50062718222512</v>
      </c>
      <c r="T203">
        <f t="shared" si="41"/>
        <v>0</v>
      </c>
      <c r="U203" t="str">
        <f t="shared" si="42"/>
        <v/>
      </c>
      <c r="V203">
        <f t="shared" si="43"/>
        <v>0</v>
      </c>
    </row>
    <row r="204" spans="1:22" x14ac:dyDescent="0.2">
      <c r="A204" t="s">
        <v>3229</v>
      </c>
      <c r="B204" t="s">
        <v>3230</v>
      </c>
      <c r="D204">
        <v>-76.650999999999996</v>
      </c>
      <c r="E204">
        <v>-171.416</v>
      </c>
      <c r="F204">
        <v>0</v>
      </c>
      <c r="G204">
        <v>181.91499999999999</v>
      </c>
      <c r="H204">
        <v>53.6</v>
      </c>
      <c r="I204">
        <v>0</v>
      </c>
      <c r="J204">
        <v>1</v>
      </c>
      <c r="K204">
        <v>0</v>
      </c>
      <c r="L204">
        <f t="shared" si="33"/>
        <v>8.5425454529408223E-3</v>
      </c>
      <c r="M204">
        <f t="shared" si="34"/>
        <v>530.99993921960549</v>
      </c>
      <c r="N204">
        <f t="shared" si="35"/>
        <v>4.536095652387945</v>
      </c>
      <c r="O204">
        <f t="shared" si="36"/>
        <v>0.23848908559306631</v>
      </c>
      <c r="P204">
        <f t="shared" si="37"/>
        <v>24.000883339345194</v>
      </c>
      <c r="Q204">
        <f t="shared" si="38"/>
        <v>5.7239544449807394</v>
      </c>
      <c r="R204">
        <f t="shared" si="39"/>
        <v>0</v>
      </c>
      <c r="S204">
        <f t="shared" si="40"/>
        <v>555.00082255895063</v>
      </c>
      <c r="T204">
        <f t="shared" si="41"/>
        <v>0.1129943632162749</v>
      </c>
      <c r="U204">
        <f t="shared" si="42"/>
        <v>0</v>
      </c>
      <c r="V204">
        <f t="shared" si="43"/>
        <v>0</v>
      </c>
    </row>
    <row r="205" spans="1:22" x14ac:dyDescent="0.2">
      <c r="A205" t="s">
        <v>261</v>
      </c>
      <c r="B205" t="s">
        <v>1164</v>
      </c>
      <c r="D205">
        <v>-78.111000000000004</v>
      </c>
      <c r="E205">
        <v>0</v>
      </c>
      <c r="F205">
        <v>0</v>
      </c>
      <c r="G205">
        <v>38.832999999999998</v>
      </c>
      <c r="H205">
        <v>0</v>
      </c>
      <c r="I205">
        <v>0</v>
      </c>
      <c r="J205">
        <v>0</v>
      </c>
      <c r="K205">
        <v>0</v>
      </c>
      <c r="L205">
        <f t="shared" si="33"/>
        <v>7.5791641724523504E-3</v>
      </c>
      <c r="M205">
        <f t="shared" si="34"/>
        <v>113.99992815902549</v>
      </c>
      <c r="N205">
        <f t="shared" si="35"/>
        <v>0.8640250351900628</v>
      </c>
      <c r="O205" t="str">
        <f t="shared" si="36"/>
        <v/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113.99992815902549</v>
      </c>
      <c r="T205">
        <f t="shared" si="41"/>
        <v>0</v>
      </c>
      <c r="U205" t="str">
        <f t="shared" si="42"/>
        <v/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-77.573999999999998</v>
      </c>
      <c r="E206">
        <v>-174.28899999999999</v>
      </c>
      <c r="F206">
        <v>0</v>
      </c>
      <c r="G206">
        <v>120.83</v>
      </c>
      <c r="H206">
        <v>30.15</v>
      </c>
      <c r="I206">
        <v>0</v>
      </c>
      <c r="J206">
        <v>1</v>
      </c>
      <c r="K206">
        <v>0</v>
      </c>
      <c r="L206">
        <f t="shared" si="33"/>
        <v>7.9322330991645085E-3</v>
      </c>
      <c r="M206">
        <f t="shared" si="34"/>
        <v>353.99857531975755</v>
      </c>
      <c r="N206">
        <f t="shared" si="35"/>
        <v>2.8080020242104862</v>
      </c>
      <c r="O206">
        <f t="shared" si="36"/>
        <v>0.35997382229506519</v>
      </c>
      <c r="P206">
        <f t="shared" si="37"/>
        <v>9.0007504912531093</v>
      </c>
      <c r="Q206">
        <f t="shared" si="38"/>
        <v>3.2400377978983657</v>
      </c>
      <c r="R206">
        <f t="shared" si="39"/>
        <v>0</v>
      </c>
      <c r="S206">
        <f t="shared" si="40"/>
        <v>362.99932581101064</v>
      </c>
      <c r="T206">
        <f t="shared" si="41"/>
        <v>0.16949220754858574</v>
      </c>
      <c r="U206">
        <f t="shared" si="42"/>
        <v>0</v>
      </c>
      <c r="V206">
        <f t="shared" si="43"/>
        <v>0</v>
      </c>
    </row>
    <row r="207" spans="1:22" x14ac:dyDescent="0.2">
      <c r="A207" t="s">
        <v>3231</v>
      </c>
      <c r="B207" t="s">
        <v>3232</v>
      </c>
      <c r="D207">
        <v>-81.384</v>
      </c>
      <c r="E207">
        <v>-171.87</v>
      </c>
      <c r="F207">
        <v>0</v>
      </c>
      <c r="G207">
        <v>16.687999999999999</v>
      </c>
      <c r="H207">
        <v>7.0709999999999997</v>
      </c>
      <c r="I207">
        <v>0</v>
      </c>
      <c r="J207">
        <v>1</v>
      </c>
      <c r="K207">
        <v>0</v>
      </c>
      <c r="L207">
        <f t="shared" si="33"/>
        <v>5.454766127058381E-3</v>
      </c>
      <c r="M207">
        <f t="shared" si="34"/>
        <v>49.499006950871376</v>
      </c>
      <c r="N207">
        <f t="shared" si="35"/>
        <v>0.27000577644441698</v>
      </c>
      <c r="O207">
        <f t="shared" si="36"/>
        <v>0.25200296358763974</v>
      </c>
      <c r="P207">
        <f t="shared" si="37"/>
        <v>2.999933715459508</v>
      </c>
      <c r="Q207">
        <f t="shared" si="38"/>
        <v>0.7559929428552179</v>
      </c>
      <c r="R207">
        <f t="shared" si="39"/>
        <v>0</v>
      </c>
      <c r="S207">
        <f t="shared" si="40"/>
        <v>52.498940666330881</v>
      </c>
      <c r="T207">
        <f t="shared" si="41"/>
        <v>1.2121455296982229</v>
      </c>
      <c r="U207">
        <f t="shared" si="42"/>
        <v>0</v>
      </c>
      <c r="V207">
        <f t="shared" si="43"/>
        <v>0</v>
      </c>
    </row>
    <row r="208" spans="1:22" x14ac:dyDescent="0.2">
      <c r="A208" t="s">
        <v>41</v>
      </c>
      <c r="B208" t="s">
        <v>41</v>
      </c>
      <c r="D208">
        <v>-80.960999999999999</v>
      </c>
      <c r="E208">
        <v>-171.25399999999999</v>
      </c>
      <c r="F208">
        <v>0</v>
      </c>
      <c r="G208">
        <v>22.277000000000001</v>
      </c>
      <c r="H208">
        <v>6.5759999999999996</v>
      </c>
      <c r="I208">
        <v>0</v>
      </c>
      <c r="J208">
        <v>1</v>
      </c>
      <c r="K208">
        <v>0</v>
      </c>
      <c r="L208">
        <f t="shared" si="33"/>
        <v>5.7269559685611451E-3</v>
      </c>
      <c r="M208">
        <f t="shared" si="34"/>
        <v>66.001067929987755</v>
      </c>
      <c r="N208">
        <f t="shared" si="35"/>
        <v>0.3779855878986409</v>
      </c>
      <c r="O208">
        <f t="shared" si="36"/>
        <v>0.23400417552542527</v>
      </c>
      <c r="P208">
        <f t="shared" si="37"/>
        <v>2.9997289106145693</v>
      </c>
      <c r="Q208">
        <f t="shared" si="38"/>
        <v>0.70194979247793698</v>
      </c>
      <c r="R208">
        <f t="shared" si="39"/>
        <v>0</v>
      </c>
      <c r="S208">
        <f t="shared" si="40"/>
        <v>69.00079684060232</v>
      </c>
      <c r="T208">
        <f t="shared" si="41"/>
        <v>0.90907619954947494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-75.537999999999997</v>
      </c>
      <c r="E209">
        <v>0</v>
      </c>
      <c r="F209">
        <v>0</v>
      </c>
      <c r="G209">
        <v>114.116</v>
      </c>
      <c r="H209">
        <v>0</v>
      </c>
      <c r="I209">
        <v>0</v>
      </c>
      <c r="J209">
        <v>1</v>
      </c>
      <c r="K209">
        <v>0</v>
      </c>
      <c r="L209">
        <f t="shared" si="33"/>
        <v>9.2847551057842984E-3</v>
      </c>
      <c r="M209">
        <f t="shared" si="34"/>
        <v>331.50018521774257</v>
      </c>
      <c r="N209">
        <f t="shared" si="35"/>
        <v>3.0779011151699915</v>
      </c>
      <c r="O209" t="str">
        <f t="shared" si="36"/>
        <v/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331.50018521774257</v>
      </c>
      <c r="T209">
        <f t="shared" si="41"/>
        <v>0.1809953739862607</v>
      </c>
      <c r="U209" t="str">
        <f t="shared" si="42"/>
        <v/>
      </c>
      <c r="V209">
        <f t="shared" si="43"/>
        <v>0</v>
      </c>
    </row>
    <row r="210" spans="1:22" x14ac:dyDescent="0.2">
      <c r="A210" t="s">
        <v>2761</v>
      </c>
      <c r="B210" t="s">
        <v>3233</v>
      </c>
      <c r="D210">
        <v>-78.218000000000004</v>
      </c>
      <c r="E210">
        <v>-173.15700000000001</v>
      </c>
      <c r="F210">
        <v>0</v>
      </c>
      <c r="G210">
        <v>83.254000000000005</v>
      </c>
      <c r="H210">
        <v>25.178999999999998</v>
      </c>
      <c r="I210">
        <v>0</v>
      </c>
      <c r="J210">
        <v>1</v>
      </c>
      <c r="K210">
        <v>0</v>
      </c>
      <c r="L210">
        <f t="shared" si="33"/>
        <v>7.508981768804086E-3</v>
      </c>
      <c r="M210">
        <f t="shared" si="34"/>
        <v>244.4999104790399</v>
      </c>
      <c r="N210">
        <f t="shared" si="35"/>
        <v>1.835947206208548</v>
      </c>
      <c r="O210">
        <f t="shared" si="36"/>
        <v>0.29998967123240877</v>
      </c>
      <c r="P210">
        <f t="shared" si="37"/>
        <v>9.0001691277556439</v>
      </c>
      <c r="Q210">
        <f t="shared" si="38"/>
        <v>2.6999604776319677</v>
      </c>
      <c r="R210">
        <f t="shared" si="39"/>
        <v>0</v>
      </c>
      <c r="S210">
        <f t="shared" si="40"/>
        <v>253.50007960679554</v>
      </c>
      <c r="T210">
        <f t="shared" si="41"/>
        <v>0.24539886285620374</v>
      </c>
      <c r="U210">
        <f t="shared" si="42"/>
        <v>0</v>
      </c>
      <c r="V210">
        <f t="shared" si="43"/>
        <v>0</v>
      </c>
    </row>
    <row r="211" spans="1:22" x14ac:dyDescent="0.2">
      <c r="A211" t="s">
        <v>355</v>
      </c>
      <c r="B211" t="s">
        <v>356</v>
      </c>
      <c r="D211">
        <v>-86.682000000000002</v>
      </c>
      <c r="E211">
        <v>-174.56</v>
      </c>
      <c r="F211">
        <v>0</v>
      </c>
      <c r="G211">
        <v>138.232</v>
      </c>
      <c r="H211">
        <v>21.094999999999999</v>
      </c>
      <c r="I211">
        <v>0</v>
      </c>
      <c r="J211">
        <v>1</v>
      </c>
      <c r="K211">
        <v>0</v>
      </c>
      <c r="L211">
        <f t="shared" si="33"/>
        <v>2.0870923927398394E-3</v>
      </c>
      <c r="M211">
        <f t="shared" si="34"/>
        <v>414.00083807676532</v>
      </c>
      <c r="N211">
        <f t="shared" si="35"/>
        <v>0.86405886379679886</v>
      </c>
      <c r="O211">
        <f t="shared" si="36"/>
        <v>0.37802283250133095</v>
      </c>
      <c r="P211">
        <f t="shared" si="37"/>
        <v>5.9996283401032189</v>
      </c>
      <c r="Q211">
        <f t="shared" si="38"/>
        <v>2.2679987670798445</v>
      </c>
      <c r="R211">
        <f t="shared" si="39"/>
        <v>0</v>
      </c>
      <c r="S211">
        <f t="shared" si="40"/>
        <v>420.00046641686856</v>
      </c>
      <c r="T211">
        <f t="shared" si="41"/>
        <v>0.14492724284986741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-76.527000000000001</v>
      </c>
      <c r="E212">
        <v>-172.875</v>
      </c>
      <c r="F212">
        <v>0</v>
      </c>
      <c r="G212">
        <v>98.716999999999999</v>
      </c>
      <c r="H212">
        <v>32.249000000000002</v>
      </c>
      <c r="I212">
        <v>0</v>
      </c>
      <c r="J212">
        <v>1</v>
      </c>
      <c r="K212">
        <v>0</v>
      </c>
      <c r="L212">
        <f t="shared" si="33"/>
        <v>8.6248863275862082E-3</v>
      </c>
      <c r="M212">
        <f t="shared" si="34"/>
        <v>288.00087145843548</v>
      </c>
      <c r="N212">
        <f t="shared" si="35"/>
        <v>2.4839772625520355</v>
      </c>
      <c r="O212">
        <f t="shared" si="36"/>
        <v>0.28800037970152381</v>
      </c>
      <c r="P212">
        <f t="shared" si="37"/>
        <v>11.999961074480099</v>
      </c>
      <c r="Q212">
        <f t="shared" si="38"/>
        <v>3.455996801850576</v>
      </c>
      <c r="R212">
        <f t="shared" si="39"/>
        <v>0</v>
      </c>
      <c r="S212">
        <f t="shared" si="40"/>
        <v>300.00083253291558</v>
      </c>
      <c r="T212">
        <f t="shared" si="41"/>
        <v>0.20833270293996053</v>
      </c>
      <c r="U212">
        <f t="shared" si="42"/>
        <v>0</v>
      </c>
      <c r="V212">
        <f t="shared" si="43"/>
        <v>0</v>
      </c>
    </row>
    <row r="213" spans="1:22" x14ac:dyDescent="0.2">
      <c r="A213" t="s">
        <v>3234</v>
      </c>
      <c r="B213" t="s">
        <v>1562</v>
      </c>
      <c r="D213">
        <v>-76.866</v>
      </c>
      <c r="E213">
        <v>-173.29</v>
      </c>
      <c r="F213">
        <v>0</v>
      </c>
      <c r="G213">
        <v>61.612000000000002</v>
      </c>
      <c r="H213">
        <v>17.117000000000001</v>
      </c>
      <c r="I213">
        <v>0</v>
      </c>
      <c r="J213">
        <v>1</v>
      </c>
      <c r="K213">
        <v>0</v>
      </c>
      <c r="L213">
        <f t="shared" si="33"/>
        <v>8.399976821426642E-3</v>
      </c>
      <c r="M213">
        <f t="shared" si="34"/>
        <v>180.00093019534597</v>
      </c>
      <c r="N213">
        <f t="shared" si="35"/>
        <v>1.5120051534812948</v>
      </c>
      <c r="O213">
        <f t="shared" si="36"/>
        <v>0.30599218337530759</v>
      </c>
      <c r="P213">
        <f t="shared" si="37"/>
        <v>6.0000601620886069</v>
      </c>
      <c r="Q213">
        <f t="shared" si="38"/>
        <v>1.8359733453540406</v>
      </c>
      <c r="R213">
        <f t="shared" si="39"/>
        <v>0</v>
      </c>
      <c r="S213">
        <f t="shared" si="40"/>
        <v>186.00099035743457</v>
      </c>
      <c r="T213">
        <f t="shared" si="41"/>
        <v>0.33333161075826112</v>
      </c>
      <c r="U213">
        <f t="shared" si="42"/>
        <v>0</v>
      </c>
      <c r="V213">
        <f t="shared" si="43"/>
        <v>0</v>
      </c>
    </row>
    <row r="214" spans="1:22" x14ac:dyDescent="0.2">
      <c r="A214" t="s">
        <v>340</v>
      </c>
      <c r="B214" t="s">
        <v>2424</v>
      </c>
      <c r="D214">
        <v>-83.796999999999997</v>
      </c>
      <c r="E214">
        <v>-171.57300000000001</v>
      </c>
      <c r="F214">
        <v>0</v>
      </c>
      <c r="G214">
        <v>185.084</v>
      </c>
      <c r="H214">
        <v>27.295000000000002</v>
      </c>
      <c r="I214">
        <v>0</v>
      </c>
      <c r="J214">
        <v>2</v>
      </c>
      <c r="K214">
        <v>2</v>
      </c>
      <c r="L214">
        <f t="shared" si="33"/>
        <v>3.9127548158474097E-3</v>
      </c>
      <c r="M214">
        <f t="shared" si="34"/>
        <v>552.00117043352611</v>
      </c>
      <c r="N214">
        <f t="shared" si="35"/>
        <v>2.159847397814584</v>
      </c>
      <c r="O214">
        <f t="shared" si="36"/>
        <v>0.2429988506941255</v>
      </c>
      <c r="P214">
        <f t="shared" si="37"/>
        <v>12.000180908659186</v>
      </c>
      <c r="Q214">
        <f t="shared" si="38"/>
        <v>2.9160330849588538</v>
      </c>
      <c r="R214">
        <f t="shared" si="39"/>
        <v>0</v>
      </c>
      <c r="S214">
        <f t="shared" si="40"/>
        <v>564.00135134218533</v>
      </c>
      <c r="T214">
        <f t="shared" si="41"/>
        <v>0.21739084340302284</v>
      </c>
      <c r="U214">
        <f t="shared" si="42"/>
        <v>9.9998492450567529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-80.361999999999995</v>
      </c>
      <c r="E215">
        <v>-175.23599999999999</v>
      </c>
      <c r="F215">
        <v>0</v>
      </c>
      <c r="G215">
        <v>53.759</v>
      </c>
      <c r="H215">
        <v>12.042</v>
      </c>
      <c r="I215">
        <v>0</v>
      </c>
      <c r="J215">
        <v>1</v>
      </c>
      <c r="K215">
        <v>0</v>
      </c>
      <c r="L215">
        <f t="shared" si="33"/>
        <v>6.1135000148026704E-3</v>
      </c>
      <c r="M215">
        <f t="shared" si="34"/>
        <v>159.0006098201103</v>
      </c>
      <c r="N215">
        <f t="shared" si="35"/>
        <v>0.97205120254008071</v>
      </c>
      <c r="O215">
        <f t="shared" si="36"/>
        <v>0.43196692629052102</v>
      </c>
      <c r="P215">
        <f t="shared" si="37"/>
        <v>3.0003261450738798</v>
      </c>
      <c r="Q215">
        <f t="shared" si="38"/>
        <v>1.2960429587996107</v>
      </c>
      <c r="R215">
        <f t="shared" si="39"/>
        <v>0</v>
      </c>
      <c r="S215">
        <f t="shared" si="40"/>
        <v>162.00093596518417</v>
      </c>
      <c r="T215">
        <f t="shared" si="41"/>
        <v>0.37735704327098268</v>
      </c>
      <c r="U215">
        <f t="shared" si="42"/>
        <v>0</v>
      </c>
      <c r="V215">
        <f t="shared" si="43"/>
        <v>0</v>
      </c>
    </row>
    <row r="216" spans="1:22" x14ac:dyDescent="0.2">
      <c r="A216" t="s">
        <v>3191</v>
      </c>
      <c r="B216" t="s">
        <v>3235</v>
      </c>
      <c r="D216">
        <v>-77.977999999999994</v>
      </c>
      <c r="E216">
        <v>-175.23599999999999</v>
      </c>
      <c r="F216">
        <v>0</v>
      </c>
      <c r="G216">
        <v>110.422</v>
      </c>
      <c r="H216">
        <v>24.082999999999998</v>
      </c>
      <c r="I216">
        <v>0</v>
      </c>
      <c r="J216">
        <v>1</v>
      </c>
      <c r="K216">
        <v>0</v>
      </c>
      <c r="L216">
        <f t="shared" si="33"/>
        <v>7.6664772687879204E-3</v>
      </c>
      <c r="M216">
        <f t="shared" si="34"/>
        <v>324.00057347290095</v>
      </c>
      <c r="N216">
        <f t="shared" si="35"/>
        <v>2.4839455155497614</v>
      </c>
      <c r="O216">
        <f t="shared" si="36"/>
        <v>0.43196692629052102</v>
      </c>
      <c r="P216">
        <f t="shared" si="37"/>
        <v>6.0004031350119789</v>
      </c>
      <c r="Q216">
        <f t="shared" si="38"/>
        <v>2.5919782907134215</v>
      </c>
      <c r="R216">
        <f t="shared" si="39"/>
        <v>0</v>
      </c>
      <c r="S216">
        <f t="shared" si="40"/>
        <v>330.00097660791295</v>
      </c>
      <c r="T216">
        <f t="shared" si="41"/>
        <v>0.1851848574120451</v>
      </c>
      <c r="U216">
        <f t="shared" si="42"/>
        <v>0</v>
      </c>
      <c r="V216">
        <f t="shared" si="43"/>
        <v>0</v>
      </c>
    </row>
    <row r="217" spans="1:22" x14ac:dyDescent="0.2">
      <c r="A217" t="s">
        <v>251</v>
      </c>
      <c r="B217" t="s">
        <v>1358</v>
      </c>
      <c r="D217">
        <v>-80.322000000000003</v>
      </c>
      <c r="E217">
        <v>-172.405</v>
      </c>
      <c r="F217">
        <v>0</v>
      </c>
      <c r="G217">
        <v>130.863</v>
      </c>
      <c r="H217">
        <v>30.265000000000001</v>
      </c>
      <c r="I217">
        <v>2</v>
      </c>
      <c r="J217">
        <v>1</v>
      </c>
      <c r="K217">
        <v>0</v>
      </c>
      <c r="L217">
        <f t="shared" si="33"/>
        <v>6.1393605959369777E-3</v>
      </c>
      <c r="M217">
        <f t="shared" si="34"/>
        <v>387.00170935287042</v>
      </c>
      <c r="N217">
        <f t="shared" si="35"/>
        <v>2.3759454209066884</v>
      </c>
      <c r="O217">
        <f t="shared" si="36"/>
        <v>0.26998690213915028</v>
      </c>
      <c r="P217">
        <f t="shared" si="37"/>
        <v>12.000365151633307</v>
      </c>
      <c r="Q217">
        <f t="shared" si="38"/>
        <v>3.2399446517727424</v>
      </c>
      <c r="R217">
        <f t="shared" si="39"/>
        <v>0</v>
      </c>
      <c r="S217">
        <f t="shared" si="40"/>
        <v>399.00207450450375</v>
      </c>
      <c r="T217">
        <f t="shared" si="41"/>
        <v>0.15503807489721358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-77.593000000000004</v>
      </c>
      <c r="E218">
        <v>-173.41800000000001</v>
      </c>
      <c r="F218">
        <v>0</v>
      </c>
      <c r="G218">
        <v>102.39100000000001</v>
      </c>
      <c r="H218">
        <v>26.172999999999998</v>
      </c>
      <c r="I218">
        <v>0</v>
      </c>
      <c r="J218">
        <v>1</v>
      </c>
      <c r="K218">
        <v>0</v>
      </c>
      <c r="L218">
        <f t="shared" si="33"/>
        <v>7.9197163845208009E-3</v>
      </c>
      <c r="M218">
        <f t="shared" si="34"/>
        <v>299.99929287024383</v>
      </c>
      <c r="N218">
        <f t="shared" si="35"/>
        <v>2.375911691000816</v>
      </c>
      <c r="O218">
        <f t="shared" si="36"/>
        <v>0.31199704132353501</v>
      </c>
      <c r="P218">
        <f t="shared" si="37"/>
        <v>9.0002456803569419</v>
      </c>
      <c r="Q218">
        <f t="shared" si="38"/>
        <v>2.8080528315091238</v>
      </c>
      <c r="R218">
        <f t="shared" si="39"/>
        <v>0</v>
      </c>
      <c r="S218">
        <f t="shared" si="40"/>
        <v>308.99953855060079</v>
      </c>
      <c r="T218">
        <f t="shared" si="41"/>
        <v>0.20000047142094862</v>
      </c>
      <c r="U218">
        <f t="shared" si="42"/>
        <v>0</v>
      </c>
      <c r="V218">
        <f t="shared" si="43"/>
        <v>0</v>
      </c>
    </row>
    <row r="219" spans="1:22" x14ac:dyDescent="0.2">
      <c r="A219" t="s">
        <v>3236</v>
      </c>
      <c r="B219" t="s">
        <v>3237</v>
      </c>
      <c r="D219">
        <v>-80.272000000000006</v>
      </c>
      <c r="E219">
        <v>-170.53800000000001</v>
      </c>
      <c r="F219">
        <v>0</v>
      </c>
      <c r="G219">
        <v>35.511000000000003</v>
      </c>
      <c r="H219">
        <v>12.166</v>
      </c>
      <c r="I219">
        <v>0</v>
      </c>
      <c r="J219">
        <v>1</v>
      </c>
      <c r="K219">
        <v>0</v>
      </c>
      <c r="L219">
        <f t="shared" si="33"/>
        <v>6.1716949860293078E-3</v>
      </c>
      <c r="M219">
        <f t="shared" si="34"/>
        <v>105.00116326556528</v>
      </c>
      <c r="N219">
        <f t="shared" si="35"/>
        <v>0.64803580088913493</v>
      </c>
      <c r="O219">
        <f t="shared" si="36"/>
        <v>0.21600727486837354</v>
      </c>
      <c r="P219">
        <f t="shared" si="37"/>
        <v>6.0000317813992208</v>
      </c>
      <c r="Q219">
        <f t="shared" si="38"/>
        <v>1.2960518102754883</v>
      </c>
      <c r="R219">
        <f t="shared" si="39"/>
        <v>0</v>
      </c>
      <c r="S219">
        <f t="shared" si="40"/>
        <v>111.0011950469645</v>
      </c>
      <c r="T219">
        <f t="shared" si="41"/>
        <v>0.57142224080175275</v>
      </c>
      <c r="U219">
        <f t="shared" si="42"/>
        <v>0</v>
      </c>
      <c r="V219">
        <f t="shared" si="43"/>
        <v>0</v>
      </c>
    </row>
    <row r="220" spans="1:22" x14ac:dyDescent="0.2">
      <c r="A220" t="s">
        <v>41</v>
      </c>
      <c r="B220" t="s">
        <v>41</v>
      </c>
      <c r="D220">
        <v>-78.465000000000003</v>
      </c>
      <c r="E220">
        <v>0</v>
      </c>
      <c r="F220">
        <v>0</v>
      </c>
      <c r="G220">
        <v>50.01</v>
      </c>
      <c r="H220">
        <v>0</v>
      </c>
      <c r="I220">
        <v>0</v>
      </c>
      <c r="J220">
        <v>0</v>
      </c>
      <c r="K220">
        <v>0</v>
      </c>
      <c r="L220">
        <f t="shared" si="33"/>
        <v>7.3471797061312634E-3</v>
      </c>
      <c r="M220">
        <f t="shared" si="34"/>
        <v>146.99980431031139</v>
      </c>
      <c r="N220">
        <f t="shared" si="35"/>
        <v>1.080035059069046</v>
      </c>
      <c r="O220" t="str">
        <f t="shared" si="36"/>
        <v/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146.99980431031139</v>
      </c>
      <c r="T220">
        <f t="shared" si="41"/>
        <v>0</v>
      </c>
      <c r="U220" t="str">
        <f t="shared" si="42"/>
        <v/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-79.853999999999999</v>
      </c>
      <c r="E221">
        <v>-174.28899999999999</v>
      </c>
      <c r="F221">
        <v>0</v>
      </c>
      <c r="G221">
        <v>96.509</v>
      </c>
      <c r="H221">
        <v>20.100000000000001</v>
      </c>
      <c r="I221">
        <v>0</v>
      </c>
      <c r="J221">
        <v>1</v>
      </c>
      <c r="K221">
        <v>0</v>
      </c>
      <c r="L221">
        <f t="shared" si="33"/>
        <v>6.4423942278457247E-3</v>
      </c>
      <c r="M221">
        <f t="shared" si="34"/>
        <v>284.99939682877744</v>
      </c>
      <c r="N221">
        <f t="shared" si="35"/>
        <v>1.8360803051495349</v>
      </c>
      <c r="O221">
        <f t="shared" si="36"/>
        <v>0.35997382229506519</v>
      </c>
      <c r="P221">
        <f t="shared" si="37"/>
        <v>6.0005003275020741</v>
      </c>
      <c r="Q221">
        <f t="shared" si="38"/>
        <v>2.1600251985989107</v>
      </c>
      <c r="R221">
        <f t="shared" si="39"/>
        <v>0</v>
      </c>
      <c r="S221">
        <f t="shared" si="40"/>
        <v>290.99989715627953</v>
      </c>
      <c r="T221">
        <f t="shared" si="41"/>
        <v>0.21052676134625975</v>
      </c>
      <c r="U221">
        <f t="shared" si="42"/>
        <v>0</v>
      </c>
      <c r="V221">
        <f t="shared" si="43"/>
        <v>0</v>
      </c>
    </row>
    <row r="222" spans="1:22" x14ac:dyDescent="0.2">
      <c r="A222" t="s">
        <v>3238</v>
      </c>
      <c r="B222" t="s">
        <v>3239</v>
      </c>
      <c r="D222">
        <v>-76.667000000000002</v>
      </c>
      <c r="E222">
        <v>0</v>
      </c>
      <c r="F222">
        <v>0</v>
      </c>
      <c r="G222">
        <v>177.792</v>
      </c>
      <c r="H222">
        <v>0</v>
      </c>
      <c r="I222">
        <v>0</v>
      </c>
      <c r="J222">
        <v>1</v>
      </c>
      <c r="K222">
        <v>1</v>
      </c>
      <c r="L222">
        <f t="shared" si="33"/>
        <v>8.5319270001930191E-3</v>
      </c>
      <c r="M222">
        <f t="shared" si="34"/>
        <v>518.99949649551252</v>
      </c>
      <c r="N222">
        <f t="shared" si="35"/>
        <v>4.4280702453068903</v>
      </c>
      <c r="O222" t="str">
        <f t="shared" si="36"/>
        <v/>
      </c>
      <c r="P222">
        <f t="shared" si="37"/>
        <v>0</v>
      </c>
      <c r="Q222">
        <f t="shared" si="38"/>
        <v>0</v>
      </c>
      <c r="R222">
        <f t="shared" si="39"/>
        <v>0</v>
      </c>
      <c r="S222">
        <f t="shared" si="40"/>
        <v>518.99949649551252</v>
      </c>
      <c r="T222">
        <f t="shared" si="41"/>
        <v>0.11560704857161415</v>
      </c>
      <c r="U222" t="str">
        <f t="shared" si="42"/>
        <v/>
      </c>
      <c r="V222">
        <f t="shared" si="43"/>
        <v>0</v>
      </c>
    </row>
    <row r="223" spans="1:22" x14ac:dyDescent="0.2">
      <c r="A223" t="s">
        <v>255</v>
      </c>
      <c r="B223" t="s">
        <v>3240</v>
      </c>
      <c r="D223">
        <v>-79.808000000000007</v>
      </c>
      <c r="E223">
        <v>-176.63399999999999</v>
      </c>
      <c r="F223">
        <v>0</v>
      </c>
      <c r="G223">
        <v>180.85400000000001</v>
      </c>
      <c r="H223">
        <v>34.058999999999997</v>
      </c>
      <c r="I223">
        <v>0</v>
      </c>
      <c r="J223">
        <v>1</v>
      </c>
      <c r="K223">
        <v>0</v>
      </c>
      <c r="L223">
        <f t="shared" si="33"/>
        <v>6.4722267532829805E-3</v>
      </c>
      <c r="M223">
        <f t="shared" si="34"/>
        <v>534.00054746787771</v>
      </c>
      <c r="N223">
        <f t="shared" si="35"/>
        <v>3.456176085765442</v>
      </c>
      <c r="O223">
        <f t="shared" si="36"/>
        <v>0.61208333796759296</v>
      </c>
      <c r="P223">
        <f t="shared" si="37"/>
        <v>5.9992199417226288</v>
      </c>
      <c r="Q223">
        <f t="shared" si="38"/>
        <v>3.6720262391575744</v>
      </c>
      <c r="R223">
        <f t="shared" si="39"/>
        <v>0</v>
      </c>
      <c r="S223">
        <f t="shared" si="40"/>
        <v>539.99976740960028</v>
      </c>
      <c r="T223">
        <f t="shared" si="41"/>
        <v>0.11235943536857375</v>
      </c>
      <c r="U223">
        <f t="shared" si="42"/>
        <v>0</v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-76.191999999999993</v>
      </c>
      <c r="E224">
        <v>-171.38399999999999</v>
      </c>
      <c r="F224">
        <v>0</v>
      </c>
      <c r="G224">
        <v>121.511</v>
      </c>
      <c r="H224">
        <v>33.377000000000002</v>
      </c>
      <c r="I224">
        <v>0</v>
      </c>
      <c r="J224">
        <v>1</v>
      </c>
      <c r="K224">
        <v>0</v>
      </c>
      <c r="L224">
        <f t="shared" si="33"/>
        <v>8.8477692443734903E-3</v>
      </c>
      <c r="M224">
        <f t="shared" si="34"/>
        <v>353.99834803412807</v>
      </c>
      <c r="N224">
        <f t="shared" si="35"/>
        <v>3.1320988283942097</v>
      </c>
      <c r="O224">
        <f t="shared" si="36"/>
        <v>0.23758991271367097</v>
      </c>
      <c r="P224">
        <f t="shared" si="37"/>
        <v>15.000770347930231</v>
      </c>
      <c r="Q224">
        <f t="shared" si="38"/>
        <v>3.5640352816378491</v>
      </c>
      <c r="R224">
        <f t="shared" si="39"/>
        <v>0</v>
      </c>
      <c r="S224">
        <f t="shared" si="40"/>
        <v>368.99911838205833</v>
      </c>
      <c r="T224">
        <f t="shared" si="41"/>
        <v>0.16949231637153164</v>
      </c>
      <c r="U224">
        <f t="shared" si="42"/>
        <v>0</v>
      </c>
      <c r="V224">
        <f t="shared" si="43"/>
        <v>0</v>
      </c>
    </row>
    <row r="225" spans="1:22" x14ac:dyDescent="0.2">
      <c r="A225" t="s">
        <v>3241</v>
      </c>
      <c r="B225" t="s">
        <v>3242</v>
      </c>
      <c r="D225">
        <v>-79.935000000000002</v>
      </c>
      <c r="E225">
        <v>-171.416</v>
      </c>
      <c r="F225">
        <v>0</v>
      </c>
      <c r="G225">
        <v>234.61</v>
      </c>
      <c r="H225">
        <v>53.6</v>
      </c>
      <c r="I225">
        <v>0</v>
      </c>
      <c r="J225">
        <v>1</v>
      </c>
      <c r="K225">
        <v>0</v>
      </c>
      <c r="L225">
        <f t="shared" si="33"/>
        <v>6.3898838501895271E-3</v>
      </c>
      <c r="M225">
        <f t="shared" si="34"/>
        <v>692.99814196869886</v>
      </c>
      <c r="N225">
        <f t="shared" si="35"/>
        <v>4.4281820637592011</v>
      </c>
      <c r="O225">
        <f t="shared" si="36"/>
        <v>0.23848908559306631</v>
      </c>
      <c r="P225">
        <f t="shared" si="37"/>
        <v>24.000883339345194</v>
      </c>
      <c r="Q225">
        <f t="shared" si="38"/>
        <v>5.7239544449807394</v>
      </c>
      <c r="R225">
        <f t="shared" si="39"/>
        <v>0</v>
      </c>
      <c r="S225">
        <f t="shared" si="40"/>
        <v>716.99902530804411</v>
      </c>
      <c r="T225">
        <f t="shared" si="41"/>
        <v>8.6580318714202367E-2</v>
      </c>
      <c r="U225">
        <f t="shared" si="42"/>
        <v>0</v>
      </c>
      <c r="V225">
        <f t="shared" si="43"/>
        <v>0</v>
      </c>
    </row>
    <row r="226" spans="1:22" x14ac:dyDescent="0.2">
      <c r="A226" t="s">
        <v>3243</v>
      </c>
      <c r="B226" t="s">
        <v>3244</v>
      </c>
      <c r="D226">
        <v>-80.218000000000004</v>
      </c>
      <c r="E226">
        <v>-175.51499999999999</v>
      </c>
      <c r="F226">
        <v>0</v>
      </c>
      <c r="G226">
        <v>73.569999999999993</v>
      </c>
      <c r="H226">
        <v>25.577999999999999</v>
      </c>
      <c r="I226">
        <v>0</v>
      </c>
      <c r="J226">
        <v>1</v>
      </c>
      <c r="K226">
        <v>0</v>
      </c>
      <c r="L226">
        <f t="shared" si="33"/>
        <v>6.2066269973598872E-3</v>
      </c>
      <c r="M226">
        <f t="shared" si="34"/>
        <v>217.50116854324654</v>
      </c>
      <c r="N226">
        <f t="shared" si="35"/>
        <v>1.3499499745878119</v>
      </c>
      <c r="O226">
        <f t="shared" si="36"/>
        <v>0.45895905444724477</v>
      </c>
      <c r="P226">
        <f t="shared" si="37"/>
        <v>6.0004530586854994</v>
      </c>
      <c r="Q226">
        <f t="shared" si="38"/>
        <v>2.7539650160343907</v>
      </c>
      <c r="R226">
        <f t="shared" si="39"/>
        <v>0</v>
      </c>
      <c r="S226">
        <f t="shared" si="40"/>
        <v>223.50162160193204</v>
      </c>
      <c r="T226">
        <f t="shared" si="41"/>
        <v>0.27586058687344472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-76.402000000000001</v>
      </c>
      <c r="E227">
        <v>-168.90600000000001</v>
      </c>
      <c r="F227">
        <v>0</v>
      </c>
      <c r="G227">
        <v>174.38800000000001</v>
      </c>
      <c r="H227">
        <v>51.970999999999997</v>
      </c>
      <c r="I227">
        <v>0.5</v>
      </c>
      <c r="J227">
        <v>1</v>
      </c>
      <c r="K227">
        <v>0</v>
      </c>
      <c r="L227">
        <f t="shared" si="33"/>
        <v>8.7079777124723055E-3</v>
      </c>
      <c r="M227">
        <f t="shared" si="34"/>
        <v>508.49929873126575</v>
      </c>
      <c r="N227">
        <f t="shared" si="35"/>
        <v>4.4280049881646475</v>
      </c>
      <c r="O227">
        <f t="shared" si="36"/>
        <v>0.18359511578200896</v>
      </c>
      <c r="P227">
        <f t="shared" si="37"/>
        <v>30.000655469095566</v>
      </c>
      <c r="Q227">
        <f t="shared" si="38"/>
        <v>5.5079793223640836</v>
      </c>
      <c r="R227">
        <f t="shared" si="39"/>
        <v>0</v>
      </c>
      <c r="S227">
        <f t="shared" si="40"/>
        <v>538.49995420036134</v>
      </c>
      <c r="T227">
        <f t="shared" si="41"/>
        <v>0.11799426302003437</v>
      </c>
      <c r="U227">
        <f t="shared" si="42"/>
        <v>0</v>
      </c>
      <c r="V227">
        <f t="shared" si="43"/>
        <v>0</v>
      </c>
    </row>
    <row r="228" spans="1:22" x14ac:dyDescent="0.2">
      <c r="A228" t="s">
        <v>1118</v>
      </c>
      <c r="B228" t="s">
        <v>912</v>
      </c>
      <c r="D228">
        <v>-85.135000000000005</v>
      </c>
      <c r="E228">
        <v>-165.06899999999999</v>
      </c>
      <c r="F228">
        <v>0</v>
      </c>
      <c r="G228">
        <v>23.585000000000001</v>
      </c>
      <c r="H228">
        <v>7.7619999999999996</v>
      </c>
      <c r="I228">
        <v>0</v>
      </c>
      <c r="J228">
        <v>1</v>
      </c>
      <c r="K228">
        <v>0</v>
      </c>
      <c r="L228">
        <f t="shared" si="33"/>
        <v>3.0641340208514885E-3</v>
      </c>
      <c r="M228">
        <f t="shared" si="34"/>
        <v>70.500090149266839</v>
      </c>
      <c r="N228">
        <f t="shared" si="35"/>
        <v>0.21602194072140618</v>
      </c>
      <c r="O228">
        <f t="shared" si="36"/>
        <v>0.13500381329772082</v>
      </c>
      <c r="P228">
        <f t="shared" si="37"/>
        <v>5.9997686571608941</v>
      </c>
      <c r="Q228">
        <f t="shared" si="38"/>
        <v>0.80999245761332395</v>
      </c>
      <c r="R228">
        <f t="shared" si="39"/>
        <v>0</v>
      </c>
      <c r="S228">
        <f t="shared" si="40"/>
        <v>76.499858806427739</v>
      </c>
      <c r="T228">
        <f t="shared" si="41"/>
        <v>0.85106274152223849</v>
      </c>
      <c r="U228">
        <f t="shared" si="42"/>
        <v>0</v>
      </c>
      <c r="V228">
        <f t="shared" si="43"/>
        <v>0</v>
      </c>
    </row>
    <row r="229" spans="1:22" x14ac:dyDescent="0.2">
      <c r="A229" t="s">
        <v>187</v>
      </c>
      <c r="B229" t="s">
        <v>3245</v>
      </c>
      <c r="D229">
        <v>-84.753</v>
      </c>
      <c r="E229">
        <v>0</v>
      </c>
      <c r="F229">
        <v>0</v>
      </c>
      <c r="G229">
        <v>49.206000000000003</v>
      </c>
      <c r="H229">
        <v>0</v>
      </c>
      <c r="I229">
        <v>0</v>
      </c>
      <c r="J229">
        <v>0</v>
      </c>
      <c r="K229">
        <v>0</v>
      </c>
      <c r="L229">
        <f t="shared" si="33"/>
        <v>3.3060311324336301E-3</v>
      </c>
      <c r="M229">
        <f t="shared" si="34"/>
        <v>146.99943883705163</v>
      </c>
      <c r="N229">
        <f t="shared" si="35"/>
        <v>0.48598520723077315</v>
      </c>
      <c r="O229" t="str">
        <f t="shared" si="36"/>
        <v/>
      </c>
      <c r="P229">
        <f t="shared" si="37"/>
        <v>0</v>
      </c>
      <c r="Q229">
        <f t="shared" si="38"/>
        <v>0</v>
      </c>
      <c r="R229">
        <f t="shared" si="39"/>
        <v>0</v>
      </c>
      <c r="S229">
        <f t="shared" si="40"/>
        <v>146.99943883705163</v>
      </c>
      <c r="T229">
        <f t="shared" si="41"/>
        <v>0</v>
      </c>
      <c r="U229" t="str">
        <f t="shared" si="42"/>
        <v/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-86.308999999999997</v>
      </c>
      <c r="E230">
        <v>-177.13800000000001</v>
      </c>
      <c r="F230">
        <v>0</v>
      </c>
      <c r="G230">
        <v>31.064</v>
      </c>
      <c r="H230">
        <v>20.024999999999999</v>
      </c>
      <c r="I230">
        <v>0</v>
      </c>
      <c r="J230">
        <v>1</v>
      </c>
      <c r="K230">
        <v>0</v>
      </c>
      <c r="L230">
        <f t="shared" si="33"/>
        <v>2.3223347910314375E-3</v>
      </c>
      <c r="M230">
        <f t="shared" si="34"/>
        <v>92.998695811100504</v>
      </c>
      <c r="N230">
        <f t="shared" si="35"/>
        <v>0.21597432277699111</v>
      </c>
      <c r="O230">
        <f t="shared" si="36"/>
        <v>0.72010139338303925</v>
      </c>
      <c r="P230">
        <f t="shared" si="37"/>
        <v>2.9995779857066727</v>
      </c>
      <c r="Q230">
        <f t="shared" si="38"/>
        <v>2.1600024470709127</v>
      </c>
      <c r="R230">
        <f t="shared" si="39"/>
        <v>0</v>
      </c>
      <c r="S230">
        <f t="shared" si="40"/>
        <v>95.998273796807183</v>
      </c>
      <c r="T230">
        <f t="shared" si="41"/>
        <v>0.64517033789239753</v>
      </c>
      <c r="U230">
        <f t="shared" si="42"/>
        <v>0</v>
      </c>
      <c r="V230">
        <f t="shared" si="43"/>
        <v>0</v>
      </c>
    </row>
    <row r="231" spans="1:22" x14ac:dyDescent="0.2">
      <c r="A231" t="s">
        <v>3246</v>
      </c>
      <c r="B231" t="s">
        <v>3247</v>
      </c>
      <c r="D231">
        <v>-85.179000000000002</v>
      </c>
      <c r="E231">
        <v>-173.774</v>
      </c>
      <c r="F231">
        <v>0</v>
      </c>
      <c r="G231">
        <v>333.17899999999997</v>
      </c>
      <c r="H231">
        <v>55.326000000000001</v>
      </c>
      <c r="I231">
        <v>0</v>
      </c>
      <c r="J231">
        <v>1</v>
      </c>
      <c r="K231">
        <v>1</v>
      </c>
      <c r="L231">
        <f t="shared" si="33"/>
        <v>3.036289564960402E-3</v>
      </c>
      <c r="M231">
        <f t="shared" si="34"/>
        <v>996.00076082334931</v>
      </c>
      <c r="N231">
        <f t="shared" si="35"/>
        <v>3.0241497409302975</v>
      </c>
      <c r="O231">
        <f t="shared" si="36"/>
        <v>0.32999053810642864</v>
      </c>
      <c r="P231">
        <f t="shared" si="37"/>
        <v>18.000393100219178</v>
      </c>
      <c r="Q231">
        <f t="shared" si="38"/>
        <v>5.9399653452339187</v>
      </c>
      <c r="R231">
        <f t="shared" si="39"/>
        <v>0</v>
      </c>
      <c r="S231">
        <f t="shared" si="40"/>
        <v>1014.0011539235685</v>
      </c>
      <c r="T231">
        <f t="shared" si="41"/>
        <v>6.0240917838657752E-2</v>
      </c>
      <c r="U231">
        <f t="shared" si="42"/>
        <v>3.333260538586206</v>
      </c>
      <c r="V231">
        <f t="shared" si="43"/>
        <v>0</v>
      </c>
    </row>
    <row r="232" spans="1:22" x14ac:dyDescent="0.2">
      <c r="A232" t="s">
        <v>125</v>
      </c>
      <c r="B232" t="s">
        <v>1287</v>
      </c>
      <c r="D232">
        <v>-77.948999999999998</v>
      </c>
      <c r="E232">
        <v>-172.185</v>
      </c>
      <c r="F232">
        <v>0</v>
      </c>
      <c r="G232">
        <v>182.011</v>
      </c>
      <c r="H232">
        <v>51.478000000000002</v>
      </c>
      <c r="I232">
        <v>0</v>
      </c>
      <c r="J232">
        <v>1</v>
      </c>
      <c r="K232">
        <v>0</v>
      </c>
      <c r="L232">
        <f t="shared" si="33"/>
        <v>7.6855268947492658E-3</v>
      </c>
      <c r="M232">
        <f t="shared" si="34"/>
        <v>533.99960519783883</v>
      </c>
      <c r="N232">
        <f t="shared" si="35"/>
        <v>4.1040724316059123</v>
      </c>
      <c r="O232">
        <f t="shared" si="36"/>
        <v>0.26229542722592658</v>
      </c>
      <c r="P232">
        <f t="shared" si="37"/>
        <v>20.999154649727387</v>
      </c>
      <c r="Q232">
        <f t="shared" si="38"/>
        <v>5.5079877482212956</v>
      </c>
      <c r="R232">
        <f t="shared" si="39"/>
        <v>0</v>
      </c>
      <c r="S232">
        <f t="shared" si="40"/>
        <v>554.99875984756625</v>
      </c>
      <c r="T232">
        <f t="shared" si="41"/>
        <v>0.11235963363263331</v>
      </c>
      <c r="U232">
        <f t="shared" si="42"/>
        <v>0</v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-74.475999999999999</v>
      </c>
      <c r="E233">
        <v>0</v>
      </c>
      <c r="F233">
        <v>0</v>
      </c>
      <c r="G233">
        <v>56.045000000000002</v>
      </c>
      <c r="H233">
        <v>0</v>
      </c>
      <c r="I233">
        <v>0</v>
      </c>
      <c r="J233">
        <v>0</v>
      </c>
      <c r="K233">
        <v>0</v>
      </c>
      <c r="L233">
        <f t="shared" si="33"/>
        <v>9.9999148775234987E-3</v>
      </c>
      <c r="M233">
        <f t="shared" si="34"/>
        <v>162.00117091255618</v>
      </c>
      <c r="N233">
        <f t="shared" si="35"/>
        <v>1.6199995391842372</v>
      </c>
      <c r="O233" t="str">
        <f t="shared" si="36"/>
        <v/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162.00117091255618</v>
      </c>
      <c r="T233">
        <f t="shared" si="41"/>
        <v>0</v>
      </c>
      <c r="U233" t="str">
        <f t="shared" si="42"/>
        <v/>
      </c>
      <c r="V233">
        <f t="shared" si="43"/>
        <v>0</v>
      </c>
    </row>
    <row r="234" spans="1:22" x14ac:dyDescent="0.2">
      <c r="A234" t="s">
        <v>3248</v>
      </c>
      <c r="B234" t="s">
        <v>3249</v>
      </c>
      <c r="D234">
        <v>-85.236000000000004</v>
      </c>
      <c r="E234">
        <v>-171.25399999999999</v>
      </c>
      <c r="F234">
        <v>0</v>
      </c>
      <c r="G234">
        <v>48.165999999999997</v>
      </c>
      <c r="H234">
        <v>13.153</v>
      </c>
      <c r="I234">
        <v>0</v>
      </c>
      <c r="J234">
        <v>1</v>
      </c>
      <c r="K234">
        <v>0</v>
      </c>
      <c r="L234">
        <f t="shared" si="33"/>
        <v>3.0002236956670528E-3</v>
      </c>
      <c r="M234">
        <f t="shared" si="34"/>
        <v>143.99879392852341</v>
      </c>
      <c r="N234">
        <f t="shared" si="35"/>
        <v>0.43202902572085877</v>
      </c>
      <c r="O234">
        <f t="shared" si="36"/>
        <v>0.23400417552542527</v>
      </c>
      <c r="P234">
        <f t="shared" si="37"/>
        <v>5.9999139843846461</v>
      </c>
      <c r="Q234">
        <f t="shared" si="38"/>
        <v>1.4040063291457276</v>
      </c>
      <c r="R234">
        <f t="shared" si="39"/>
        <v>0</v>
      </c>
      <c r="S234">
        <f t="shared" si="40"/>
        <v>149.99870791290806</v>
      </c>
      <c r="T234">
        <f t="shared" si="41"/>
        <v>0.41667015648604777</v>
      </c>
      <c r="U234">
        <f t="shared" si="42"/>
        <v>0</v>
      </c>
      <c r="V234">
        <f t="shared" si="43"/>
        <v>0</v>
      </c>
    </row>
    <row r="235" spans="1:22" x14ac:dyDescent="0.2">
      <c r="A235" t="s">
        <v>453</v>
      </c>
      <c r="B235" t="s">
        <v>454</v>
      </c>
      <c r="D235">
        <v>-80.537999999999997</v>
      </c>
      <c r="E235">
        <v>-168.69</v>
      </c>
      <c r="F235">
        <v>0</v>
      </c>
      <c r="G235">
        <v>30.414000000000001</v>
      </c>
      <c r="H235">
        <v>10.198</v>
      </c>
      <c r="I235">
        <v>0</v>
      </c>
      <c r="J235">
        <v>1</v>
      </c>
      <c r="K235">
        <v>0</v>
      </c>
      <c r="L235">
        <f t="shared" si="33"/>
        <v>5.999785927538929E-3</v>
      </c>
      <c r="M235">
        <f t="shared" si="34"/>
        <v>90.000638751252808</v>
      </c>
      <c r="N235">
        <f t="shared" si="35"/>
        <v>0.53998510583438719</v>
      </c>
      <c r="O235">
        <f t="shared" si="36"/>
        <v>0.17999871688416874</v>
      </c>
      <c r="P235">
        <f t="shared" si="37"/>
        <v>6.0000123947984747</v>
      </c>
      <c r="Q235">
        <f t="shared" si="38"/>
        <v>1.0799956123484462</v>
      </c>
      <c r="R235">
        <f t="shared" si="39"/>
        <v>0</v>
      </c>
      <c r="S235">
        <f t="shared" si="40"/>
        <v>96.000651146051283</v>
      </c>
      <c r="T235">
        <f t="shared" si="41"/>
        <v>0.66666193520948547</v>
      </c>
      <c r="U235">
        <f t="shared" si="42"/>
        <v>0</v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-73.301000000000002</v>
      </c>
      <c r="E236">
        <v>-170.53800000000001</v>
      </c>
      <c r="F236">
        <v>0</v>
      </c>
      <c r="G236">
        <v>208.80600000000001</v>
      </c>
      <c r="H236">
        <v>54.744999999999997</v>
      </c>
      <c r="I236">
        <v>0</v>
      </c>
      <c r="J236">
        <v>1</v>
      </c>
      <c r="K236">
        <v>0</v>
      </c>
      <c r="L236">
        <f t="shared" si="33"/>
        <v>1.079982193253019E-2</v>
      </c>
      <c r="M236">
        <f t="shared" si="34"/>
        <v>600.00039321345378</v>
      </c>
      <c r="N236">
        <f t="shared" si="35"/>
        <v>6.4799038860572828</v>
      </c>
      <c r="O236">
        <f t="shared" si="36"/>
        <v>0.21600727486837354</v>
      </c>
      <c r="P236">
        <f t="shared" si="37"/>
        <v>26.999156655655128</v>
      </c>
      <c r="Q236">
        <f t="shared" si="38"/>
        <v>5.8320200849524584</v>
      </c>
      <c r="R236">
        <f t="shared" si="39"/>
        <v>0</v>
      </c>
      <c r="S236">
        <f t="shared" si="40"/>
        <v>626.99954986910893</v>
      </c>
      <c r="T236">
        <f t="shared" si="41"/>
        <v>9.999993446446731E-2</v>
      </c>
      <c r="U236">
        <f t="shared" si="42"/>
        <v>0</v>
      </c>
      <c r="V236">
        <f t="shared" si="43"/>
        <v>0</v>
      </c>
    </row>
    <row r="237" spans="1:22" x14ac:dyDescent="0.2">
      <c r="A237" t="s">
        <v>3250</v>
      </c>
      <c r="B237" t="s">
        <v>3251</v>
      </c>
      <c r="D237">
        <v>-74.233000000000004</v>
      </c>
      <c r="E237">
        <v>-170.31100000000001</v>
      </c>
      <c r="F237">
        <v>0</v>
      </c>
      <c r="G237">
        <v>176.64699999999999</v>
      </c>
      <c r="H237">
        <v>41.593000000000004</v>
      </c>
      <c r="I237">
        <v>0</v>
      </c>
      <c r="J237">
        <v>1</v>
      </c>
      <c r="K237">
        <v>0</v>
      </c>
      <c r="L237">
        <f t="shared" si="33"/>
        <v>1.0164571879226007E-2</v>
      </c>
      <c r="M237">
        <f t="shared" si="34"/>
        <v>510.00178762165683</v>
      </c>
      <c r="N237">
        <f t="shared" si="35"/>
        <v>5.1839550127690988</v>
      </c>
      <c r="O237">
        <f t="shared" si="36"/>
        <v>0.21085219727186424</v>
      </c>
      <c r="P237">
        <f t="shared" si="37"/>
        <v>21.000322542693326</v>
      </c>
      <c r="Q237">
        <f t="shared" si="38"/>
        <v>4.4279685795133288</v>
      </c>
      <c r="R237">
        <f t="shared" si="39"/>
        <v>0</v>
      </c>
      <c r="S237">
        <f t="shared" si="40"/>
        <v>531.00211016435014</v>
      </c>
      <c r="T237">
        <f t="shared" si="41"/>
        <v>0.11764664645550379</v>
      </c>
      <c r="U237">
        <f t="shared" si="42"/>
        <v>0</v>
      </c>
      <c r="V237">
        <f t="shared" si="43"/>
        <v>0</v>
      </c>
    </row>
    <row r="238" spans="1:22" x14ac:dyDescent="0.2">
      <c r="A238" t="s">
        <v>3252</v>
      </c>
      <c r="B238" t="s">
        <v>3253</v>
      </c>
      <c r="D238">
        <v>-83.918000000000006</v>
      </c>
      <c r="E238">
        <v>0</v>
      </c>
      <c r="F238">
        <v>0</v>
      </c>
      <c r="G238">
        <v>122.691</v>
      </c>
      <c r="H238">
        <v>0</v>
      </c>
      <c r="I238">
        <v>0</v>
      </c>
      <c r="J238">
        <v>0</v>
      </c>
      <c r="K238">
        <v>0</v>
      </c>
      <c r="L238">
        <f t="shared" si="33"/>
        <v>3.8358477853783156E-3</v>
      </c>
      <c r="M238">
        <f t="shared" si="34"/>
        <v>366.00121974100011</v>
      </c>
      <c r="N238">
        <f t="shared" si="35"/>
        <v>1.4039263721156499</v>
      </c>
      <c r="O238" t="str">
        <f t="shared" si="36"/>
        <v/>
      </c>
      <c r="P238">
        <f t="shared" si="37"/>
        <v>0</v>
      </c>
      <c r="Q238">
        <f t="shared" si="38"/>
        <v>0</v>
      </c>
      <c r="R238">
        <f t="shared" si="39"/>
        <v>0</v>
      </c>
      <c r="S238">
        <f t="shared" si="40"/>
        <v>366.00121974100011</v>
      </c>
      <c r="T238">
        <f t="shared" si="41"/>
        <v>0</v>
      </c>
      <c r="U238" t="str">
        <f t="shared" si="42"/>
        <v/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-79.471999999999994</v>
      </c>
      <c r="E239">
        <v>-171.703</v>
      </c>
      <c r="F239">
        <v>0</v>
      </c>
      <c r="G239">
        <v>229.87</v>
      </c>
      <c r="H239">
        <v>48.508000000000003</v>
      </c>
      <c r="I239">
        <v>0</v>
      </c>
      <c r="J239">
        <v>1</v>
      </c>
      <c r="K239">
        <v>0</v>
      </c>
      <c r="L239">
        <f t="shared" si="33"/>
        <v>6.69039782242427E-3</v>
      </c>
      <c r="M239">
        <f t="shared" si="34"/>
        <v>678.0009211885091</v>
      </c>
      <c r="N239">
        <f t="shared" si="35"/>
        <v>4.5361004228216739</v>
      </c>
      <c r="O239">
        <f t="shared" si="36"/>
        <v>0.24686127011771455</v>
      </c>
      <c r="P239">
        <f t="shared" si="37"/>
        <v>20.99975195634552</v>
      </c>
      <c r="Q239">
        <f t="shared" si="38"/>
        <v>5.1840306241310401</v>
      </c>
      <c r="R239">
        <f t="shared" si="39"/>
        <v>0</v>
      </c>
      <c r="S239">
        <f t="shared" si="40"/>
        <v>699.00067314485466</v>
      </c>
      <c r="T239">
        <f t="shared" si="41"/>
        <v>8.8495454983781349E-2</v>
      </c>
      <c r="U239">
        <f t="shared" si="42"/>
        <v>0</v>
      </c>
      <c r="V239">
        <f t="shared" si="43"/>
        <v>0</v>
      </c>
    </row>
    <row r="240" spans="1:22" x14ac:dyDescent="0.2">
      <c r="A240" t="s">
        <v>2890</v>
      </c>
      <c r="B240" t="s">
        <v>963</v>
      </c>
      <c r="D240">
        <v>-77.210999999999999</v>
      </c>
      <c r="E240">
        <v>-170.13399999999999</v>
      </c>
      <c r="F240">
        <v>0</v>
      </c>
      <c r="G240">
        <v>334.29300000000001</v>
      </c>
      <c r="H240">
        <v>93.381</v>
      </c>
      <c r="I240">
        <v>0</v>
      </c>
      <c r="J240">
        <v>1</v>
      </c>
      <c r="K240">
        <v>0</v>
      </c>
      <c r="L240">
        <f t="shared" si="33"/>
        <v>8.171723216894404E-3</v>
      </c>
      <c r="M240">
        <f t="shared" si="34"/>
        <v>977.9994479874631</v>
      </c>
      <c r="N240">
        <f t="shared" si="35"/>
        <v>7.9919487871778516</v>
      </c>
      <c r="O240">
        <f t="shared" si="36"/>
        <v>0.20699566126077698</v>
      </c>
      <c r="P240">
        <f t="shared" si="37"/>
        <v>48.000960694816271</v>
      </c>
      <c r="Q240">
        <f t="shared" si="38"/>
        <v>9.9360005361765964</v>
      </c>
      <c r="R240">
        <f t="shared" si="39"/>
        <v>0</v>
      </c>
      <c r="S240">
        <f t="shared" si="40"/>
        <v>1026.0004086822794</v>
      </c>
      <c r="T240">
        <f t="shared" si="41"/>
        <v>6.1349727879160453E-2</v>
      </c>
      <c r="U240">
        <f t="shared" si="42"/>
        <v>0</v>
      </c>
      <c r="V240">
        <f t="shared" si="43"/>
        <v>0</v>
      </c>
    </row>
    <row r="241" spans="1:22" x14ac:dyDescent="0.2">
      <c r="A241" t="s">
        <v>265</v>
      </c>
      <c r="B241" t="s">
        <v>450</v>
      </c>
      <c r="D241">
        <v>-78.066000000000003</v>
      </c>
      <c r="E241">
        <v>0</v>
      </c>
      <c r="F241">
        <v>0</v>
      </c>
      <c r="G241">
        <v>324.00299999999999</v>
      </c>
      <c r="H241">
        <v>0</v>
      </c>
      <c r="I241">
        <v>0</v>
      </c>
      <c r="J241">
        <v>0</v>
      </c>
      <c r="K241">
        <v>0</v>
      </c>
      <c r="L241">
        <f t="shared" si="33"/>
        <v>7.6086965963968007E-3</v>
      </c>
      <c r="M241">
        <f t="shared" si="34"/>
        <v>951.00043370885123</v>
      </c>
      <c r="N241">
        <f t="shared" si="35"/>
        <v>7.2358809990134185</v>
      </c>
      <c r="O241" t="str">
        <f t="shared" si="36"/>
        <v/>
      </c>
      <c r="P241">
        <f t="shared" si="37"/>
        <v>0</v>
      </c>
      <c r="Q241">
        <f t="shared" si="38"/>
        <v>0</v>
      </c>
      <c r="R241">
        <f t="shared" si="39"/>
        <v>0</v>
      </c>
      <c r="S241">
        <f t="shared" si="40"/>
        <v>951.00043370885123</v>
      </c>
      <c r="T241">
        <f t="shared" si="41"/>
        <v>0</v>
      </c>
      <c r="U241" t="str">
        <f t="shared" si="42"/>
        <v/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-80.69</v>
      </c>
      <c r="E242">
        <v>-175.101</v>
      </c>
      <c r="F242">
        <v>0</v>
      </c>
      <c r="G242">
        <v>123.628</v>
      </c>
      <c r="H242">
        <v>35.128</v>
      </c>
      <c r="I242">
        <v>0</v>
      </c>
      <c r="J242">
        <v>1</v>
      </c>
      <c r="K242">
        <v>0</v>
      </c>
      <c r="L242">
        <f t="shared" si="33"/>
        <v>5.9016720419457032E-3</v>
      </c>
      <c r="M242">
        <f t="shared" si="34"/>
        <v>365.9985290964342</v>
      </c>
      <c r="N242">
        <f t="shared" si="35"/>
        <v>2.1600054465671232</v>
      </c>
      <c r="O242">
        <f t="shared" si="36"/>
        <v>0.42000754498511883</v>
      </c>
      <c r="P242">
        <f t="shared" si="37"/>
        <v>8.9997444508471265</v>
      </c>
      <c r="Q242">
        <f t="shared" si="38"/>
        <v>3.7799643522581006</v>
      </c>
      <c r="R242">
        <f t="shared" si="39"/>
        <v>0</v>
      </c>
      <c r="S242">
        <f t="shared" si="40"/>
        <v>374.99827354728131</v>
      </c>
      <c r="T242">
        <f t="shared" si="41"/>
        <v>0.16393508506202506</v>
      </c>
      <c r="U242">
        <f t="shared" si="42"/>
        <v>0</v>
      </c>
      <c r="V242">
        <f t="shared" si="43"/>
        <v>0</v>
      </c>
    </row>
    <row r="243" spans="1:22" x14ac:dyDescent="0.2">
      <c r="A243" t="s">
        <v>3254</v>
      </c>
      <c r="B243" t="s">
        <v>3255</v>
      </c>
      <c r="D243">
        <v>-81.128</v>
      </c>
      <c r="E243">
        <v>-169.69499999999999</v>
      </c>
      <c r="F243">
        <v>0</v>
      </c>
      <c r="G243">
        <v>207.483</v>
      </c>
      <c r="H243">
        <v>44.720999999999997</v>
      </c>
      <c r="I243">
        <v>0</v>
      </c>
      <c r="J243">
        <v>1</v>
      </c>
      <c r="K243">
        <v>0</v>
      </c>
      <c r="L243">
        <f t="shared" si="33"/>
        <v>5.6194209777047349E-3</v>
      </c>
      <c r="M243">
        <f t="shared" si="34"/>
        <v>615.00161778287043</v>
      </c>
      <c r="N243">
        <f t="shared" si="35"/>
        <v>3.4559564482478597</v>
      </c>
      <c r="O243">
        <f t="shared" si="36"/>
        <v>0.19799678746871249</v>
      </c>
      <c r="P243">
        <f t="shared" si="37"/>
        <v>24.000160752865419</v>
      </c>
      <c r="Q243">
        <f t="shared" si="38"/>
        <v>4.7519594797595071</v>
      </c>
      <c r="R243">
        <f t="shared" si="39"/>
        <v>0</v>
      </c>
      <c r="S243">
        <f t="shared" si="40"/>
        <v>639.00177853573587</v>
      </c>
      <c r="T243">
        <f t="shared" si="41"/>
        <v>9.7560718972260194E-2</v>
      </c>
      <c r="U243">
        <f t="shared" si="42"/>
        <v>0</v>
      </c>
      <c r="V243">
        <f t="shared" si="43"/>
        <v>0</v>
      </c>
    </row>
    <row r="244" spans="1:22" x14ac:dyDescent="0.2">
      <c r="A244" t="s">
        <v>482</v>
      </c>
      <c r="B244" t="s">
        <v>3256</v>
      </c>
      <c r="D244">
        <v>-84.004999999999995</v>
      </c>
      <c r="E244">
        <v>-169.56299999999999</v>
      </c>
      <c r="F244">
        <v>0</v>
      </c>
      <c r="G244">
        <v>220.20400000000001</v>
      </c>
      <c r="H244">
        <v>38.639000000000003</v>
      </c>
      <c r="I244">
        <v>0</v>
      </c>
      <c r="J244">
        <v>1</v>
      </c>
      <c r="K244">
        <v>0</v>
      </c>
      <c r="L244">
        <f t="shared" si="33"/>
        <v>3.7805724205987414E-3</v>
      </c>
      <c r="M244">
        <f t="shared" si="34"/>
        <v>656.99912183122547</v>
      </c>
      <c r="N244">
        <f t="shared" si="35"/>
        <v>2.4838352441879681</v>
      </c>
      <c r="O244">
        <f t="shared" si="36"/>
        <v>0.19543747675120191</v>
      </c>
      <c r="P244">
        <f t="shared" si="37"/>
        <v>20.998859551321218</v>
      </c>
      <c r="Q244">
        <f t="shared" si="38"/>
        <v>4.1039682293313238</v>
      </c>
      <c r="R244">
        <f t="shared" si="39"/>
        <v>0</v>
      </c>
      <c r="S244">
        <f t="shared" si="40"/>
        <v>677.99798138254664</v>
      </c>
      <c r="T244">
        <f t="shared" si="41"/>
        <v>9.132432298047001E-2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-82.266000000000005</v>
      </c>
      <c r="E245">
        <v>-173.66</v>
      </c>
      <c r="F245">
        <v>0</v>
      </c>
      <c r="G245">
        <v>81.744</v>
      </c>
      <c r="H245">
        <v>18.111000000000001</v>
      </c>
      <c r="I245">
        <v>0</v>
      </c>
      <c r="J245">
        <v>1</v>
      </c>
      <c r="K245">
        <v>0</v>
      </c>
      <c r="L245">
        <f t="shared" si="33"/>
        <v>4.8891411789053112E-3</v>
      </c>
      <c r="M245">
        <f t="shared" si="34"/>
        <v>243.00125109339888</v>
      </c>
      <c r="N245">
        <f t="shared" si="35"/>
        <v>1.1880686113148571</v>
      </c>
      <c r="O245">
        <f t="shared" si="36"/>
        <v>0.32400955544337012</v>
      </c>
      <c r="P245">
        <f t="shared" si="37"/>
        <v>5.9998953876362062</v>
      </c>
      <c r="Q245">
        <f t="shared" si="38"/>
        <v>1.9440253812801156</v>
      </c>
      <c r="R245">
        <f t="shared" si="39"/>
        <v>0</v>
      </c>
      <c r="S245">
        <f t="shared" si="40"/>
        <v>249.00114648103508</v>
      </c>
      <c r="T245">
        <f t="shared" si="41"/>
        <v>0.24691230901086458</v>
      </c>
      <c r="U245">
        <f t="shared" si="42"/>
        <v>0</v>
      </c>
      <c r="V245">
        <f t="shared" si="43"/>
        <v>0</v>
      </c>
    </row>
    <row r="246" spans="1:22" x14ac:dyDescent="0.2">
      <c r="A246" t="s">
        <v>3257</v>
      </c>
      <c r="B246" t="s">
        <v>2314</v>
      </c>
      <c r="D246">
        <v>-84.400999999999996</v>
      </c>
      <c r="E246">
        <v>0</v>
      </c>
      <c r="F246">
        <v>0</v>
      </c>
      <c r="G246">
        <v>51.244999999999997</v>
      </c>
      <c r="H246">
        <v>0</v>
      </c>
      <c r="I246">
        <v>0</v>
      </c>
      <c r="J246">
        <v>0</v>
      </c>
      <c r="K246">
        <v>0</v>
      </c>
      <c r="L246">
        <f t="shared" si="33"/>
        <v>3.5291929748887041E-3</v>
      </c>
      <c r="M246">
        <f t="shared" si="34"/>
        <v>153.00154614557624</v>
      </c>
      <c r="N246">
        <f t="shared" si="35"/>
        <v>0.53997252177659938</v>
      </c>
      <c r="O246" t="str">
        <f t="shared" si="36"/>
        <v/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153.00154614557624</v>
      </c>
      <c r="T246">
        <f t="shared" si="41"/>
        <v>0</v>
      </c>
      <c r="U246" t="str">
        <f t="shared" si="42"/>
        <v/>
      </c>
      <c r="V246">
        <f t="shared" si="43"/>
        <v>0</v>
      </c>
    </row>
    <row r="247" spans="1:22" x14ac:dyDescent="0.2">
      <c r="A247" t="s">
        <v>355</v>
      </c>
      <c r="B247" t="s">
        <v>2175</v>
      </c>
      <c r="D247">
        <v>-79.861999999999995</v>
      </c>
      <c r="E247">
        <v>-172.875</v>
      </c>
      <c r="F247">
        <v>-90</v>
      </c>
      <c r="G247">
        <v>153.39500000000001</v>
      </c>
      <c r="H247">
        <v>40.311</v>
      </c>
      <c r="I247">
        <v>14</v>
      </c>
      <c r="J247">
        <v>1</v>
      </c>
      <c r="K247">
        <v>0</v>
      </c>
      <c r="L247">
        <f t="shared" si="33"/>
        <v>6.4372068386728404E-3</v>
      </c>
      <c r="M247">
        <f t="shared" si="34"/>
        <v>452.99997321784821</v>
      </c>
      <c r="N247">
        <f t="shared" si="35"/>
        <v>2.9160574415739875</v>
      </c>
      <c r="O247">
        <f t="shared" si="36"/>
        <v>0.28800037970152381</v>
      </c>
      <c r="P247">
        <f t="shared" si="37"/>
        <v>14.999858317261534</v>
      </c>
      <c r="Q247">
        <f t="shared" si="38"/>
        <v>4.3199692108095924</v>
      </c>
      <c r="R247">
        <f t="shared" si="39"/>
        <v>42</v>
      </c>
      <c r="S247">
        <f t="shared" si="40"/>
        <v>467.99983153510976</v>
      </c>
      <c r="T247">
        <f t="shared" si="41"/>
        <v>0.13245033895652336</v>
      </c>
      <c r="U247">
        <f t="shared" si="42"/>
        <v>0</v>
      </c>
      <c r="V247">
        <f t="shared" si="43"/>
        <v>8.9743622048396237</v>
      </c>
    </row>
    <row r="248" spans="1:22" x14ac:dyDescent="0.2">
      <c r="A248" t="s">
        <v>41</v>
      </c>
      <c r="B248" t="s">
        <v>41</v>
      </c>
      <c r="D248">
        <v>-73.495999999999995</v>
      </c>
      <c r="E248">
        <v>0</v>
      </c>
      <c r="F248">
        <v>0</v>
      </c>
      <c r="G248">
        <v>56.320999999999998</v>
      </c>
      <c r="H248">
        <v>0</v>
      </c>
      <c r="I248">
        <v>0</v>
      </c>
      <c r="J248">
        <v>1</v>
      </c>
      <c r="K248">
        <v>0</v>
      </c>
      <c r="L248">
        <f t="shared" si="33"/>
        <v>1.0666409003667852E-2</v>
      </c>
      <c r="M248">
        <f t="shared" si="34"/>
        <v>162.00170826742266</v>
      </c>
      <c r="N248">
        <f t="shared" si="35"/>
        <v>1.7279782076514172</v>
      </c>
      <c r="O248" t="str">
        <f t="shared" si="36"/>
        <v/>
      </c>
      <c r="P248">
        <f t="shared" si="37"/>
        <v>0</v>
      </c>
      <c r="Q248">
        <f t="shared" si="38"/>
        <v>0</v>
      </c>
      <c r="R248">
        <f t="shared" si="39"/>
        <v>0</v>
      </c>
      <c r="S248">
        <f t="shared" si="40"/>
        <v>162.00170826742266</v>
      </c>
      <c r="T248">
        <f t="shared" si="41"/>
        <v>0.37036646490761455</v>
      </c>
      <c r="U248" t="str">
        <f t="shared" si="42"/>
        <v/>
      </c>
      <c r="V248">
        <f t="shared" si="43"/>
        <v>0</v>
      </c>
    </row>
    <row r="249" spans="1:22" x14ac:dyDescent="0.2">
      <c r="A249" t="s">
        <v>366</v>
      </c>
      <c r="B249" t="s">
        <v>3258</v>
      </c>
      <c r="D249">
        <v>-77.117999999999995</v>
      </c>
      <c r="E249">
        <v>-171.46899999999999</v>
      </c>
      <c r="F249">
        <v>0</v>
      </c>
      <c r="G249">
        <v>228.75800000000001</v>
      </c>
      <c r="H249">
        <v>60.670999999999999</v>
      </c>
      <c r="I249">
        <v>0</v>
      </c>
      <c r="J249">
        <v>1</v>
      </c>
      <c r="K249">
        <v>0</v>
      </c>
      <c r="L249">
        <f t="shared" si="33"/>
        <v>8.2331903082282307E-3</v>
      </c>
      <c r="M249">
        <f t="shared" si="34"/>
        <v>669.00136334677597</v>
      </c>
      <c r="N249">
        <f t="shared" si="35"/>
        <v>5.5080210489191987</v>
      </c>
      <c r="O249">
        <f t="shared" si="36"/>
        <v>0.23999306751257837</v>
      </c>
      <c r="P249">
        <f t="shared" si="37"/>
        <v>27.00062721405515</v>
      </c>
      <c r="Q249">
        <f t="shared" si="38"/>
        <v>6.4799698298345287</v>
      </c>
      <c r="R249">
        <f t="shared" si="39"/>
        <v>0</v>
      </c>
      <c r="S249">
        <f t="shared" si="40"/>
        <v>696.00199056083113</v>
      </c>
      <c r="T249">
        <f t="shared" si="41"/>
        <v>8.9685915884896453E-2</v>
      </c>
      <c r="U249">
        <f t="shared" si="42"/>
        <v>0</v>
      </c>
      <c r="V249">
        <f t="shared" si="43"/>
        <v>0</v>
      </c>
    </row>
    <row r="250" spans="1:22" x14ac:dyDescent="0.2">
      <c r="A250" t="s">
        <v>3259</v>
      </c>
      <c r="B250" t="s">
        <v>3260</v>
      </c>
      <c r="D250">
        <v>-76.31</v>
      </c>
      <c r="E250">
        <v>-173.66</v>
      </c>
      <c r="F250">
        <v>0</v>
      </c>
      <c r="G250">
        <v>80.281000000000006</v>
      </c>
      <c r="H250">
        <v>27.166</v>
      </c>
      <c r="I250">
        <v>0</v>
      </c>
      <c r="J250">
        <v>1</v>
      </c>
      <c r="K250">
        <v>0</v>
      </c>
      <c r="L250">
        <f t="shared" si="33"/>
        <v>8.7691889746343028E-3</v>
      </c>
      <c r="M250">
        <f t="shared" si="34"/>
        <v>234.0007566430163</v>
      </c>
      <c r="N250">
        <f t="shared" si="35"/>
        <v>2.0519989072089304</v>
      </c>
      <c r="O250">
        <f t="shared" si="36"/>
        <v>0.32400955544337012</v>
      </c>
      <c r="P250">
        <f t="shared" si="37"/>
        <v>8.9996774391543912</v>
      </c>
      <c r="Q250">
        <f t="shared" si="38"/>
        <v>2.9159844021785446</v>
      </c>
      <c r="R250">
        <f t="shared" si="39"/>
        <v>0</v>
      </c>
      <c r="S250">
        <f t="shared" si="40"/>
        <v>243.0004340821707</v>
      </c>
      <c r="T250">
        <f t="shared" si="41"/>
        <v>0.25640942730597233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-82.405000000000001</v>
      </c>
      <c r="E251">
        <v>-173.66</v>
      </c>
      <c r="F251">
        <v>0</v>
      </c>
      <c r="G251">
        <v>45.398000000000003</v>
      </c>
      <c r="H251">
        <v>18.111000000000001</v>
      </c>
      <c r="I251">
        <v>0</v>
      </c>
      <c r="J251">
        <v>1</v>
      </c>
      <c r="K251">
        <v>0</v>
      </c>
      <c r="L251">
        <f t="shared" si="33"/>
        <v>4.800223261694915E-3</v>
      </c>
      <c r="M251">
        <f t="shared" si="34"/>
        <v>134.99918066448129</v>
      </c>
      <c r="N251">
        <f t="shared" si="35"/>
        <v>0.64802685536225291</v>
      </c>
      <c r="O251">
        <f t="shared" si="36"/>
        <v>0.32400955544337012</v>
      </c>
      <c r="P251">
        <f t="shared" si="37"/>
        <v>5.9998953876362062</v>
      </c>
      <c r="Q251">
        <f t="shared" si="38"/>
        <v>1.9440253812801156</v>
      </c>
      <c r="R251">
        <f t="shared" si="39"/>
        <v>0</v>
      </c>
      <c r="S251">
        <f t="shared" si="40"/>
        <v>140.99907605211749</v>
      </c>
      <c r="T251">
        <f t="shared" si="41"/>
        <v>0.44444714186170009</v>
      </c>
      <c r="U251">
        <f t="shared" si="42"/>
        <v>0</v>
      </c>
      <c r="V251">
        <f t="shared" si="43"/>
        <v>0</v>
      </c>
    </row>
    <row r="252" spans="1:22" x14ac:dyDescent="0.2">
      <c r="A252" t="s">
        <v>2164</v>
      </c>
      <c r="B252" t="s">
        <v>2299</v>
      </c>
      <c r="D252">
        <v>-81.703000000000003</v>
      </c>
      <c r="E252">
        <v>-174.56</v>
      </c>
      <c r="F252">
        <v>0</v>
      </c>
      <c r="G252">
        <v>97.015000000000001</v>
      </c>
      <c r="H252">
        <v>21.094999999999999</v>
      </c>
      <c r="I252">
        <v>0</v>
      </c>
      <c r="J252">
        <v>1</v>
      </c>
      <c r="K252">
        <v>0</v>
      </c>
      <c r="L252">
        <f t="shared" si="33"/>
        <v>5.2499017257073306E-3</v>
      </c>
      <c r="M252">
        <f t="shared" si="34"/>
        <v>287.99873274057484</v>
      </c>
      <c r="N252">
        <f t="shared" si="35"/>
        <v>1.5119665559828241</v>
      </c>
      <c r="O252">
        <f t="shared" si="36"/>
        <v>0.37802283250133095</v>
      </c>
      <c r="P252">
        <f t="shared" si="37"/>
        <v>5.9996283401032189</v>
      </c>
      <c r="Q252">
        <f t="shared" si="38"/>
        <v>2.2679987670798445</v>
      </c>
      <c r="R252">
        <f t="shared" si="39"/>
        <v>0</v>
      </c>
      <c r="S252">
        <f t="shared" si="40"/>
        <v>293.99836108067808</v>
      </c>
      <c r="T252">
        <f t="shared" si="41"/>
        <v>0.20833425004702066</v>
      </c>
      <c r="U252">
        <f t="shared" si="42"/>
        <v>0</v>
      </c>
      <c r="V252">
        <f t="shared" si="43"/>
        <v>0</v>
      </c>
    </row>
    <row r="253" spans="1:22" x14ac:dyDescent="0.2">
      <c r="A253" t="s">
        <v>379</v>
      </c>
      <c r="B253" t="s">
        <v>2017</v>
      </c>
      <c r="D253">
        <v>-78.944000000000003</v>
      </c>
      <c r="E253">
        <v>0</v>
      </c>
      <c r="F253">
        <v>0</v>
      </c>
      <c r="G253">
        <v>177.291</v>
      </c>
      <c r="H253">
        <v>0</v>
      </c>
      <c r="I253">
        <v>0</v>
      </c>
      <c r="J253">
        <v>0</v>
      </c>
      <c r="K253">
        <v>0</v>
      </c>
      <c r="L253">
        <f t="shared" si="33"/>
        <v>7.0342063340434677E-3</v>
      </c>
      <c r="M253">
        <f t="shared" si="34"/>
        <v>522.00155460064855</v>
      </c>
      <c r="N253">
        <f t="shared" si="35"/>
        <v>3.6718703136227329</v>
      </c>
      <c r="O253" t="str">
        <f t="shared" si="36"/>
        <v/>
      </c>
      <c r="P253">
        <f t="shared" si="37"/>
        <v>0</v>
      </c>
      <c r="Q253">
        <f t="shared" si="38"/>
        <v>0</v>
      </c>
      <c r="R253">
        <f t="shared" si="39"/>
        <v>0</v>
      </c>
      <c r="S253">
        <f t="shared" si="40"/>
        <v>522.00155460064855</v>
      </c>
      <c r="T253">
        <f t="shared" si="41"/>
        <v>0</v>
      </c>
      <c r="U253" t="str">
        <f t="shared" si="42"/>
        <v/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-81.674000000000007</v>
      </c>
      <c r="E254">
        <v>-167.471</v>
      </c>
      <c r="F254">
        <v>0</v>
      </c>
      <c r="G254">
        <v>41.436999999999998</v>
      </c>
      <c r="H254">
        <v>9.2200000000000006</v>
      </c>
      <c r="I254">
        <v>0</v>
      </c>
      <c r="J254">
        <v>1</v>
      </c>
      <c r="K254">
        <v>0</v>
      </c>
      <c r="L254">
        <f t="shared" si="33"/>
        <v>5.2685118236220577E-3</v>
      </c>
      <c r="M254">
        <f t="shared" si="34"/>
        <v>123.00078448854885</v>
      </c>
      <c r="N254">
        <f t="shared" si="35"/>
        <v>0.64803173542444359</v>
      </c>
      <c r="O254">
        <f t="shared" si="36"/>
        <v>0.16199727061839408</v>
      </c>
      <c r="P254">
        <f t="shared" si="37"/>
        <v>6.0003870826351182</v>
      </c>
      <c r="Q254">
        <f t="shared" si="38"/>
        <v>0.97204730208805956</v>
      </c>
      <c r="R254">
        <f t="shared" si="39"/>
        <v>0</v>
      </c>
      <c r="S254">
        <f t="shared" si="40"/>
        <v>129.00117157118396</v>
      </c>
      <c r="T254">
        <f t="shared" si="41"/>
        <v>0.48780176687072996</v>
      </c>
      <c r="U254">
        <f t="shared" si="42"/>
        <v>0</v>
      </c>
      <c r="V254">
        <f t="shared" si="43"/>
        <v>0</v>
      </c>
    </row>
    <row r="255" spans="1:22" x14ac:dyDescent="0.2">
      <c r="A255" t="s">
        <v>3052</v>
      </c>
      <c r="B255" t="s">
        <v>3149</v>
      </c>
      <c r="D255">
        <v>-79.426000000000002</v>
      </c>
      <c r="E255">
        <v>-175.42599999999999</v>
      </c>
      <c r="F255">
        <v>0</v>
      </c>
      <c r="G255">
        <v>76.295000000000002</v>
      </c>
      <c r="H255">
        <v>25.08</v>
      </c>
      <c r="I255">
        <v>0</v>
      </c>
      <c r="J255">
        <v>1</v>
      </c>
      <c r="K255">
        <v>0</v>
      </c>
      <c r="L255">
        <f t="shared" si="33"/>
        <v>6.7203031591137486E-3</v>
      </c>
      <c r="M255">
        <f t="shared" si="34"/>
        <v>224.99824028064739</v>
      </c>
      <c r="N255">
        <f t="shared" si="35"/>
        <v>1.5120578970109664</v>
      </c>
      <c r="O255">
        <f t="shared" si="36"/>
        <v>0.44999177037640009</v>
      </c>
      <c r="P255">
        <f t="shared" si="37"/>
        <v>6.0001335956321125</v>
      </c>
      <c r="Q255">
        <f t="shared" si="38"/>
        <v>2.7000134392068489</v>
      </c>
      <c r="R255">
        <f t="shared" si="39"/>
        <v>0</v>
      </c>
      <c r="S255">
        <f t="shared" si="40"/>
        <v>230.99837387627952</v>
      </c>
      <c r="T255">
        <f t="shared" si="41"/>
        <v>0.26666875227628495</v>
      </c>
      <c r="U255">
        <f t="shared" si="42"/>
        <v>0</v>
      </c>
      <c r="V255">
        <f t="shared" si="43"/>
        <v>0</v>
      </c>
    </row>
    <row r="256" spans="1:22" x14ac:dyDescent="0.2">
      <c r="A256" t="s">
        <v>473</v>
      </c>
      <c r="B256" t="s">
        <v>3261</v>
      </c>
      <c r="D256">
        <v>-77.876000000000005</v>
      </c>
      <c r="E256">
        <v>0</v>
      </c>
      <c r="F256">
        <v>0</v>
      </c>
      <c r="G256">
        <v>138.08000000000001</v>
      </c>
      <c r="H256">
        <v>0</v>
      </c>
      <c r="I256">
        <v>0</v>
      </c>
      <c r="J256">
        <v>0</v>
      </c>
      <c r="K256">
        <v>0</v>
      </c>
      <c r="L256">
        <f t="shared" si="33"/>
        <v>7.7334976530081326E-3</v>
      </c>
      <c r="M256">
        <f t="shared" si="34"/>
        <v>405.00052019419974</v>
      </c>
      <c r="N256">
        <f t="shared" si="35"/>
        <v>3.1320737044626212</v>
      </c>
      <c r="O256" t="str">
        <f t="shared" si="36"/>
        <v/>
      </c>
      <c r="P256">
        <f t="shared" si="37"/>
        <v>0</v>
      </c>
      <c r="Q256">
        <f t="shared" si="38"/>
        <v>0</v>
      </c>
      <c r="R256">
        <f t="shared" si="39"/>
        <v>0</v>
      </c>
      <c r="S256">
        <f t="shared" si="40"/>
        <v>405.00052019419974</v>
      </c>
      <c r="T256">
        <f t="shared" si="41"/>
        <v>0</v>
      </c>
      <c r="U256" t="str">
        <f t="shared" si="42"/>
        <v/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-84.805999999999997</v>
      </c>
      <c r="E257">
        <v>-172.648</v>
      </c>
      <c r="F257">
        <v>0</v>
      </c>
      <c r="G257">
        <v>38.658999999999999</v>
      </c>
      <c r="H257">
        <v>15.628</v>
      </c>
      <c r="I257">
        <v>0</v>
      </c>
      <c r="J257">
        <v>1</v>
      </c>
      <c r="K257">
        <v>0</v>
      </c>
      <c r="L257">
        <f t="shared" si="33"/>
        <v>3.2724522825831946E-3</v>
      </c>
      <c r="M257">
        <f t="shared" si="34"/>
        <v>115.50078500519709</v>
      </c>
      <c r="N257">
        <f t="shared" si="35"/>
        <v>0.37797118550159359</v>
      </c>
      <c r="O257">
        <f t="shared" si="36"/>
        <v>0.27901427651962724</v>
      </c>
      <c r="P257">
        <f t="shared" si="37"/>
        <v>5.999500322983395</v>
      </c>
      <c r="Q257">
        <f t="shared" si="38"/>
        <v>1.6739479160443973</v>
      </c>
      <c r="R257">
        <f t="shared" si="39"/>
        <v>0</v>
      </c>
      <c r="S257">
        <f t="shared" si="40"/>
        <v>121.50028532818048</v>
      </c>
      <c r="T257">
        <f t="shared" si="41"/>
        <v>0.51947698881267546</v>
      </c>
      <c r="U257">
        <f t="shared" si="42"/>
        <v>0</v>
      </c>
      <c r="V257">
        <f t="shared" si="43"/>
        <v>0</v>
      </c>
    </row>
    <row r="258" spans="1:22" x14ac:dyDescent="0.2">
      <c r="A258" t="s">
        <v>2765</v>
      </c>
      <c r="B258" t="s">
        <v>3262</v>
      </c>
      <c r="D258">
        <v>-79.287000000000006</v>
      </c>
      <c r="E258">
        <v>-164.05500000000001</v>
      </c>
      <c r="F258">
        <v>0</v>
      </c>
      <c r="G258">
        <v>18.827999999999999</v>
      </c>
      <c r="H258">
        <v>7.28</v>
      </c>
      <c r="I258">
        <v>0</v>
      </c>
      <c r="J258">
        <v>1</v>
      </c>
      <c r="K258">
        <v>0</v>
      </c>
      <c r="L258">
        <f t="shared" si="33"/>
        <v>6.8107239359387175E-3</v>
      </c>
      <c r="M258">
        <f t="shared" si="34"/>
        <v>55.499520302725188</v>
      </c>
      <c r="N258">
        <f t="shared" si="35"/>
        <v>0.37799228935117657</v>
      </c>
      <c r="O258">
        <f t="shared" si="36"/>
        <v>0.12600317003890771</v>
      </c>
      <c r="P258">
        <f t="shared" si="37"/>
        <v>5.9997643300588672</v>
      </c>
      <c r="Q258">
        <f t="shared" si="38"/>
        <v>0.75599008106386179</v>
      </c>
      <c r="R258">
        <f t="shared" si="39"/>
        <v>0</v>
      </c>
      <c r="S258">
        <f t="shared" si="40"/>
        <v>61.499284632784054</v>
      </c>
      <c r="T258">
        <f t="shared" si="41"/>
        <v>1.0810904251555093</v>
      </c>
      <c r="U258">
        <f t="shared" si="42"/>
        <v>0</v>
      </c>
      <c r="V258">
        <f t="shared" si="43"/>
        <v>0</v>
      </c>
    </row>
    <row r="259" spans="1:22" x14ac:dyDescent="0.2">
      <c r="A259" t="s">
        <v>261</v>
      </c>
      <c r="B259" t="s">
        <v>981</v>
      </c>
      <c r="D259">
        <v>-78.048000000000002</v>
      </c>
      <c r="E259">
        <v>-176.34800000000001</v>
      </c>
      <c r="F259">
        <v>0</v>
      </c>
      <c r="G259">
        <v>46.679000000000002</v>
      </c>
      <c r="H259">
        <v>15.699</v>
      </c>
      <c r="I259">
        <v>0</v>
      </c>
      <c r="J259">
        <v>1</v>
      </c>
      <c r="K259">
        <v>0</v>
      </c>
      <c r="L259">
        <f t="shared" si="33"/>
        <v>7.6205123093873962E-3</v>
      </c>
      <c r="M259">
        <f t="shared" si="34"/>
        <v>137.00119909465116</v>
      </c>
      <c r="N259">
        <f t="shared" si="35"/>
        <v>1.0440203681219906</v>
      </c>
      <c r="O259">
        <f t="shared" si="36"/>
        <v>0.56403393461972795</v>
      </c>
      <c r="P259">
        <f t="shared" si="37"/>
        <v>2.9999034105361657</v>
      </c>
      <c r="Q259">
        <f t="shared" si="38"/>
        <v>1.6920490161728707</v>
      </c>
      <c r="R259">
        <f t="shared" si="39"/>
        <v>0</v>
      </c>
      <c r="S259">
        <f t="shared" si="40"/>
        <v>140.00110250518733</v>
      </c>
      <c r="T259">
        <f t="shared" si="41"/>
        <v>0.43795237119455649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-77.135999999999996</v>
      </c>
      <c r="E260">
        <v>-173.501</v>
      </c>
      <c r="F260">
        <v>0</v>
      </c>
      <c r="G260">
        <v>98.813999999999993</v>
      </c>
      <c r="H260">
        <v>26.504000000000001</v>
      </c>
      <c r="I260">
        <v>0</v>
      </c>
      <c r="J260">
        <v>1</v>
      </c>
      <c r="K260">
        <v>0</v>
      </c>
      <c r="L260">
        <f t="shared" ref="L260:L319" si="44">1/TAN(-D260*$L$1/180)*0.108*0.333333</f>
        <v>8.221289900619929E-3</v>
      </c>
      <c r="M260">
        <f t="shared" ref="M260:M319" si="45">SIN(-D260*$L$1/180)*G260*3</f>
        <v>289.00168345427966</v>
      </c>
      <c r="N260">
        <f t="shared" ref="N260:N319" si="46">COS(-D260*$L$1/180)*G260*0.108</f>
        <v>2.3759689974138243</v>
      </c>
      <c r="O260">
        <f t="shared" ref="O260:O319" si="47">IFERROR(1/TAN(E260*$L$1/180)*0.108*0.333333,"")</f>
        <v>0.31601666639438786</v>
      </c>
      <c r="P260">
        <f t="shared" ref="P260:P319" si="48">SIN(-E260*$L$1/180)*H260*3</f>
        <v>8.9996351061809161</v>
      </c>
      <c r="Q260">
        <f t="shared" ref="Q260:Q319" si="49">-COS(E260*$L$1/180)*H260*0.108</f>
        <v>2.8440375290587241</v>
      </c>
      <c r="R260">
        <f t="shared" ref="R260:R319" si="50">ABS(SIN(-F260*$L$1/180)*I260*3)</f>
        <v>0</v>
      </c>
      <c r="S260">
        <f t="shared" ref="S260:S319" si="51">M260+P260</f>
        <v>298.00131856046056</v>
      </c>
      <c r="T260">
        <f t="shared" ref="T260:T319" si="52">60*(J260/M260)</f>
        <v>0.20761124739085493</v>
      </c>
      <c r="U260">
        <f t="shared" ref="U260:U319" si="53">IFERROR(60*(K260/P260),"")</f>
        <v>0</v>
      </c>
      <c r="V260">
        <f t="shared" ref="V260:V319" si="54">100*(R260/(S260))</f>
        <v>0</v>
      </c>
    </row>
    <row r="261" spans="1:22" x14ac:dyDescent="0.2">
      <c r="A261" t="s">
        <v>1924</v>
      </c>
      <c r="B261" t="s">
        <v>3263</v>
      </c>
      <c r="D261">
        <v>-74.507000000000005</v>
      </c>
      <c r="E261">
        <v>-174.489</v>
      </c>
      <c r="F261">
        <v>0</v>
      </c>
      <c r="G261">
        <v>133.51900000000001</v>
      </c>
      <c r="H261">
        <v>38.176000000000002</v>
      </c>
      <c r="I261">
        <v>0</v>
      </c>
      <c r="J261">
        <v>1</v>
      </c>
      <c r="K261">
        <v>0</v>
      </c>
      <c r="L261">
        <f t="shared" si="44"/>
        <v>9.9789372749214105E-3</v>
      </c>
      <c r="M261">
        <f t="shared" si="45"/>
        <v>386.00199848158542</v>
      </c>
      <c r="N261">
        <f t="shared" si="46"/>
        <v>3.8518935827356322</v>
      </c>
      <c r="O261">
        <f t="shared" si="47"/>
        <v>0.37312305693892994</v>
      </c>
      <c r="P261">
        <f t="shared" si="48"/>
        <v>10.998908712287026</v>
      </c>
      <c r="Q261">
        <f t="shared" si="49"/>
        <v>4.103950545671311</v>
      </c>
      <c r="R261">
        <f t="shared" si="50"/>
        <v>0</v>
      </c>
      <c r="S261">
        <f t="shared" si="51"/>
        <v>397.00090719387242</v>
      </c>
      <c r="T261">
        <f t="shared" si="52"/>
        <v>0.15543960973264845</v>
      </c>
      <c r="U261">
        <f t="shared" si="53"/>
        <v>0</v>
      </c>
      <c r="V261">
        <f t="shared" si="54"/>
        <v>0</v>
      </c>
    </row>
    <row r="262" spans="1:22" x14ac:dyDescent="0.2">
      <c r="A262" t="s">
        <v>1200</v>
      </c>
      <c r="B262" t="s">
        <v>3264</v>
      </c>
      <c r="D262">
        <v>-85.364999999999995</v>
      </c>
      <c r="E262">
        <v>-172.56899999999999</v>
      </c>
      <c r="F262">
        <v>0</v>
      </c>
      <c r="G262">
        <v>24.748000000000001</v>
      </c>
      <c r="H262">
        <v>7.7320000000000002</v>
      </c>
      <c r="I262">
        <v>0</v>
      </c>
      <c r="J262">
        <v>1</v>
      </c>
      <c r="K262">
        <v>0</v>
      </c>
      <c r="L262">
        <f t="shared" si="44"/>
        <v>2.9186229065180625E-3</v>
      </c>
      <c r="M262">
        <f t="shared" si="45"/>
        <v>74.001199976512268</v>
      </c>
      <c r="N262">
        <f t="shared" si="46"/>
        <v>0.215981813343086</v>
      </c>
      <c r="O262">
        <f t="shared" si="47"/>
        <v>0.27601504800855431</v>
      </c>
      <c r="P262">
        <f t="shared" si="48"/>
        <v>2.9999879351529359</v>
      </c>
      <c r="Q262">
        <f t="shared" si="49"/>
        <v>0.82804264198896316</v>
      </c>
      <c r="R262">
        <f t="shared" si="50"/>
        <v>0</v>
      </c>
      <c r="S262">
        <f t="shared" si="51"/>
        <v>77.001187911665198</v>
      </c>
      <c r="T262">
        <f t="shared" si="52"/>
        <v>0.81079766299794864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-85.179000000000002</v>
      </c>
      <c r="E263">
        <v>-166.50399999999999</v>
      </c>
      <c r="F263">
        <v>0</v>
      </c>
      <c r="G263">
        <v>27.765000000000001</v>
      </c>
      <c r="H263">
        <v>8.57</v>
      </c>
      <c r="I263">
        <v>0</v>
      </c>
      <c r="J263">
        <v>1</v>
      </c>
      <c r="K263">
        <v>0</v>
      </c>
      <c r="L263">
        <f t="shared" si="44"/>
        <v>3.036289564960402E-3</v>
      </c>
      <c r="M263">
        <f t="shared" si="45"/>
        <v>83.000312517476473</v>
      </c>
      <c r="N263">
        <f t="shared" si="46"/>
        <v>0.25201323479850085</v>
      </c>
      <c r="O263">
        <f t="shared" si="47"/>
        <v>0.14999677302295841</v>
      </c>
      <c r="P263">
        <f t="shared" si="48"/>
        <v>6.0001349866437961</v>
      </c>
      <c r="Q263">
        <f t="shared" si="49"/>
        <v>0.90000178570050671</v>
      </c>
      <c r="R263">
        <f t="shared" si="50"/>
        <v>0</v>
      </c>
      <c r="S263">
        <f t="shared" si="51"/>
        <v>89.000447504120274</v>
      </c>
      <c r="T263">
        <f t="shared" si="52"/>
        <v>0.72288884439280221</v>
      </c>
      <c r="U263">
        <f t="shared" si="53"/>
        <v>0</v>
      </c>
      <c r="V263">
        <f t="shared" si="54"/>
        <v>0</v>
      </c>
    </row>
    <row r="264" spans="1:22" x14ac:dyDescent="0.2">
      <c r="A264" t="s">
        <v>2640</v>
      </c>
      <c r="B264" t="s">
        <v>3265</v>
      </c>
      <c r="D264">
        <v>-78.311000000000007</v>
      </c>
      <c r="E264">
        <v>-173.29</v>
      </c>
      <c r="F264">
        <v>0</v>
      </c>
      <c r="G264">
        <v>39.485999999999997</v>
      </c>
      <c r="H264">
        <v>11.411</v>
      </c>
      <c r="I264">
        <v>0</v>
      </c>
      <c r="J264">
        <v>1</v>
      </c>
      <c r="K264">
        <v>0</v>
      </c>
      <c r="L264">
        <f t="shared" si="44"/>
        <v>7.448026525275553E-3</v>
      </c>
      <c r="M264">
        <f t="shared" si="45"/>
        <v>116.00138541305149</v>
      </c>
      <c r="N264">
        <f t="shared" si="46"/>
        <v>0.86398225950737961</v>
      </c>
      <c r="O264">
        <f t="shared" si="47"/>
        <v>0.30599218337530759</v>
      </c>
      <c r="P264">
        <f t="shared" si="48"/>
        <v>3.9999232639827706</v>
      </c>
      <c r="Q264">
        <f t="shared" si="49"/>
        <v>1.223946476826252</v>
      </c>
      <c r="R264">
        <f t="shared" si="50"/>
        <v>0</v>
      </c>
      <c r="S264">
        <f t="shared" si="51"/>
        <v>120.00130867703426</v>
      </c>
      <c r="T264">
        <f t="shared" si="52"/>
        <v>0.51723520185862637</v>
      </c>
      <c r="U264">
        <f t="shared" si="53"/>
        <v>0</v>
      </c>
      <c r="V264">
        <f t="shared" si="54"/>
        <v>0</v>
      </c>
    </row>
    <row r="265" spans="1:22" x14ac:dyDescent="0.2">
      <c r="A265" t="s">
        <v>3266</v>
      </c>
      <c r="B265" t="s">
        <v>3267</v>
      </c>
      <c r="D265">
        <v>-80.762</v>
      </c>
      <c r="E265">
        <v>-171.25399999999999</v>
      </c>
      <c r="F265">
        <v>0</v>
      </c>
      <c r="G265">
        <v>168.18100000000001</v>
      </c>
      <c r="H265">
        <v>39.459000000000003</v>
      </c>
      <c r="I265">
        <v>0</v>
      </c>
      <c r="J265">
        <v>1</v>
      </c>
      <c r="K265">
        <v>0</v>
      </c>
      <c r="L265">
        <f t="shared" si="44"/>
        <v>5.8552269083186285E-3</v>
      </c>
      <c r="M265">
        <f t="shared" si="45"/>
        <v>497.99908271734279</v>
      </c>
      <c r="N265">
        <f t="shared" si="46"/>
        <v>2.9159005453451257</v>
      </c>
      <c r="O265">
        <f t="shared" si="47"/>
        <v>0.23400417552542527</v>
      </c>
      <c r="P265">
        <f t="shared" si="48"/>
        <v>17.99974195315394</v>
      </c>
      <c r="Q265">
        <f t="shared" si="49"/>
        <v>4.2120189874371832</v>
      </c>
      <c r="R265">
        <f t="shared" si="50"/>
        <v>0</v>
      </c>
      <c r="S265">
        <f t="shared" si="51"/>
        <v>515.99882467049667</v>
      </c>
      <c r="T265">
        <f t="shared" si="52"/>
        <v>0.12048214963089629</v>
      </c>
      <c r="U265">
        <f t="shared" si="53"/>
        <v>0</v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-77.391000000000005</v>
      </c>
      <c r="E266">
        <v>-173.99100000000001</v>
      </c>
      <c r="F266">
        <v>0</v>
      </c>
      <c r="G266">
        <v>77.878</v>
      </c>
      <c r="H266">
        <v>28.657</v>
      </c>
      <c r="I266">
        <v>0</v>
      </c>
      <c r="J266">
        <v>1</v>
      </c>
      <c r="K266">
        <v>0</v>
      </c>
      <c r="L266">
        <f t="shared" si="44"/>
        <v>8.0528829469743955E-3</v>
      </c>
      <c r="M266">
        <f t="shared" si="45"/>
        <v>227.99932827591346</v>
      </c>
      <c r="N266">
        <f t="shared" si="46"/>
        <v>1.8360537386484594</v>
      </c>
      <c r="O266">
        <f t="shared" si="47"/>
        <v>0.34199999956738092</v>
      </c>
      <c r="P266">
        <f t="shared" si="48"/>
        <v>8.9998467198332079</v>
      </c>
      <c r="Q266">
        <f t="shared" si="49"/>
        <v>3.0779506522401041</v>
      </c>
      <c r="R266">
        <f t="shared" si="50"/>
        <v>0</v>
      </c>
      <c r="S266">
        <f t="shared" si="51"/>
        <v>236.99917499574667</v>
      </c>
      <c r="T266">
        <f t="shared" si="52"/>
        <v>0.26315867004393528</v>
      </c>
      <c r="U266">
        <f t="shared" si="53"/>
        <v>0</v>
      </c>
      <c r="V266">
        <f t="shared" si="54"/>
        <v>0</v>
      </c>
    </row>
    <row r="267" spans="1:22" x14ac:dyDescent="0.2">
      <c r="A267" t="s">
        <v>1470</v>
      </c>
      <c r="B267" t="s">
        <v>539</v>
      </c>
      <c r="D267">
        <v>-82.528000000000006</v>
      </c>
      <c r="E267">
        <v>-172.875</v>
      </c>
      <c r="F267">
        <v>0</v>
      </c>
      <c r="G267">
        <v>41.015000000000001</v>
      </c>
      <c r="H267">
        <v>10.75</v>
      </c>
      <c r="I267">
        <v>0</v>
      </c>
      <c r="J267">
        <v>1</v>
      </c>
      <c r="K267">
        <v>0</v>
      </c>
      <c r="L267">
        <f t="shared" si="44"/>
        <v>4.7215884955406351E-3</v>
      </c>
      <c r="M267">
        <f t="shared" si="45"/>
        <v>122.00016708782988</v>
      </c>
      <c r="N267">
        <f t="shared" si="46"/>
        <v>0.57603516141109423</v>
      </c>
      <c r="O267">
        <f t="shared" si="47"/>
        <v>0.28800037970152381</v>
      </c>
      <c r="P267">
        <f t="shared" si="48"/>
        <v>4.0001110592781499</v>
      </c>
      <c r="Q267">
        <f t="shared" si="49"/>
        <v>1.1520346559550279</v>
      </c>
      <c r="R267">
        <f t="shared" si="50"/>
        <v>0</v>
      </c>
      <c r="S267">
        <f t="shared" si="51"/>
        <v>126.00027814710803</v>
      </c>
      <c r="T267">
        <f t="shared" si="52"/>
        <v>0.4918026051292621</v>
      </c>
      <c r="U267">
        <f t="shared" si="53"/>
        <v>0</v>
      </c>
      <c r="V267">
        <f t="shared" si="54"/>
        <v>0</v>
      </c>
    </row>
    <row r="268" spans="1:22" x14ac:dyDescent="0.2">
      <c r="A268" t="s">
        <v>3268</v>
      </c>
      <c r="B268" t="s">
        <v>2591</v>
      </c>
      <c r="D268">
        <v>-85.072999999999993</v>
      </c>
      <c r="E268">
        <v>-174.56</v>
      </c>
      <c r="F268">
        <v>0</v>
      </c>
      <c r="G268">
        <v>19.405000000000001</v>
      </c>
      <c r="H268">
        <v>7.032</v>
      </c>
      <c r="I268">
        <v>0</v>
      </c>
      <c r="J268">
        <v>1</v>
      </c>
      <c r="K268">
        <v>0</v>
      </c>
      <c r="L268">
        <f t="shared" si="44"/>
        <v>3.1033755769567478E-3</v>
      </c>
      <c r="M268">
        <f t="shared" si="45"/>
        <v>57.999891720492201</v>
      </c>
      <c r="N268">
        <f t="shared" si="46"/>
        <v>0.17999562742713884</v>
      </c>
      <c r="O268">
        <f t="shared" si="47"/>
        <v>0.37802283250133095</v>
      </c>
      <c r="P268">
        <f t="shared" si="48"/>
        <v>1.9999709166914359</v>
      </c>
      <c r="Q268">
        <f t="shared" si="49"/>
        <v>0.75603542688340686</v>
      </c>
      <c r="R268">
        <f t="shared" si="50"/>
        <v>0</v>
      </c>
      <c r="S268">
        <f t="shared" si="51"/>
        <v>59.999862637183639</v>
      </c>
      <c r="T268">
        <f t="shared" si="52"/>
        <v>1.0344846898878111</v>
      </c>
      <c r="U268">
        <f t="shared" si="53"/>
        <v>0</v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-84.427999999999997</v>
      </c>
      <c r="E269">
        <v>-173.88399999999999</v>
      </c>
      <c r="F269">
        <v>0</v>
      </c>
      <c r="G269">
        <v>54.926000000000002</v>
      </c>
      <c r="H269">
        <v>9.3870000000000005</v>
      </c>
      <c r="I269">
        <v>0</v>
      </c>
      <c r="J269">
        <v>1</v>
      </c>
      <c r="K269">
        <v>0</v>
      </c>
      <c r="L269">
        <f t="shared" si="44"/>
        <v>3.5120661430759039E-3</v>
      </c>
      <c r="M269">
        <f t="shared" si="45"/>
        <v>163.99941886509055</v>
      </c>
      <c r="N269">
        <f t="shared" si="46"/>
        <v>0.57597738245759078</v>
      </c>
      <c r="O269">
        <f t="shared" si="47"/>
        <v>0.33597218276402707</v>
      </c>
      <c r="P269">
        <f t="shared" si="48"/>
        <v>3.0003219042437719</v>
      </c>
      <c r="Q269">
        <f t="shared" si="49"/>
        <v>1.0080257071892094</v>
      </c>
      <c r="R269">
        <f t="shared" si="50"/>
        <v>0</v>
      </c>
      <c r="S269">
        <f t="shared" si="51"/>
        <v>166.99974076933432</v>
      </c>
      <c r="T269">
        <f t="shared" si="52"/>
        <v>0.36585495494564702</v>
      </c>
      <c r="U269">
        <f t="shared" si="53"/>
        <v>0</v>
      </c>
      <c r="V269">
        <f t="shared" si="54"/>
        <v>0</v>
      </c>
    </row>
    <row r="270" spans="1:22" x14ac:dyDescent="0.2">
      <c r="A270" t="s">
        <v>3269</v>
      </c>
      <c r="B270" t="s">
        <v>3270</v>
      </c>
      <c r="D270">
        <v>-84.427999999999997</v>
      </c>
      <c r="E270">
        <v>-176.98699999999999</v>
      </c>
      <c r="F270">
        <v>0</v>
      </c>
      <c r="G270">
        <v>13.731999999999999</v>
      </c>
      <c r="H270">
        <v>6.3419999999999996</v>
      </c>
      <c r="I270">
        <v>0</v>
      </c>
      <c r="J270">
        <v>1</v>
      </c>
      <c r="K270">
        <v>0</v>
      </c>
      <c r="L270">
        <f t="shared" si="44"/>
        <v>3.5120661430759039E-3</v>
      </c>
      <c r="M270">
        <f t="shared" si="45"/>
        <v>41.00134762872635</v>
      </c>
      <c r="N270">
        <f t="shared" si="46"/>
        <v>0.14399958882692415</v>
      </c>
      <c r="O270">
        <f t="shared" si="47"/>
        <v>0.68395098700242118</v>
      </c>
      <c r="P270">
        <f t="shared" si="48"/>
        <v>1.000054824165971</v>
      </c>
      <c r="Q270">
        <f t="shared" si="49"/>
        <v>0.68398916803401677</v>
      </c>
      <c r="R270">
        <f t="shared" si="50"/>
        <v>0</v>
      </c>
      <c r="S270">
        <f t="shared" si="51"/>
        <v>42.001402452892322</v>
      </c>
      <c r="T270">
        <f t="shared" si="52"/>
        <v>1.4633665347614775</v>
      </c>
      <c r="U270">
        <f t="shared" si="53"/>
        <v>0</v>
      </c>
      <c r="V270">
        <f t="shared" si="54"/>
        <v>0</v>
      </c>
    </row>
    <row r="271" spans="1:22" x14ac:dyDescent="0.2">
      <c r="A271" t="s">
        <v>331</v>
      </c>
      <c r="B271" t="s">
        <v>2417</v>
      </c>
      <c r="D271">
        <v>-79.709000000000003</v>
      </c>
      <c r="E271">
        <v>0</v>
      </c>
      <c r="F271">
        <v>0</v>
      </c>
      <c r="G271">
        <v>125.011</v>
      </c>
      <c r="H271">
        <v>0</v>
      </c>
      <c r="I271">
        <v>0</v>
      </c>
      <c r="J271">
        <v>0</v>
      </c>
      <c r="K271">
        <v>0</v>
      </c>
      <c r="L271">
        <f t="shared" si="44"/>
        <v>6.5364608077219605E-3</v>
      </c>
      <c r="M271">
        <f t="shared" si="45"/>
        <v>368.9998861257593</v>
      </c>
      <c r="N271">
        <f t="shared" si="46"/>
        <v>2.4119557056705978</v>
      </c>
      <c r="O271" t="str">
        <f t="shared" si="47"/>
        <v/>
      </c>
      <c r="P271">
        <f t="shared" si="48"/>
        <v>0</v>
      </c>
      <c r="Q271">
        <f t="shared" si="49"/>
        <v>0</v>
      </c>
      <c r="R271">
        <f t="shared" si="50"/>
        <v>0</v>
      </c>
      <c r="S271">
        <f t="shared" si="51"/>
        <v>368.9998861257593</v>
      </c>
      <c r="T271">
        <f t="shared" si="52"/>
        <v>0</v>
      </c>
      <c r="U271" t="str">
        <f t="shared" si="53"/>
        <v/>
      </c>
      <c r="V271">
        <f t="shared" si="54"/>
        <v>0</v>
      </c>
    </row>
    <row r="272" spans="1:22" x14ac:dyDescent="0.2">
      <c r="A272" t="s">
        <v>41</v>
      </c>
      <c r="B272" t="s">
        <v>41</v>
      </c>
      <c r="D272">
        <v>-80.134</v>
      </c>
      <c r="E272">
        <v>-174.61099999999999</v>
      </c>
      <c r="F272">
        <v>0</v>
      </c>
      <c r="G272">
        <v>116.726</v>
      </c>
      <c r="H272">
        <v>26.617999999999999</v>
      </c>
      <c r="I272">
        <v>0</v>
      </c>
      <c r="J272">
        <v>1</v>
      </c>
      <c r="K272">
        <v>0</v>
      </c>
      <c r="L272">
        <f t="shared" si="44"/>
        <v>6.2609882743801673E-3</v>
      </c>
      <c r="M272">
        <f t="shared" si="45"/>
        <v>344.99927970885983</v>
      </c>
      <c r="N272">
        <f t="shared" si="46"/>
        <v>2.1600386049653801</v>
      </c>
      <c r="O272">
        <f t="shared" si="47"/>
        <v>0.38162182513329107</v>
      </c>
      <c r="P272">
        <f t="shared" si="48"/>
        <v>7.4996622848377674</v>
      </c>
      <c r="Q272">
        <f t="shared" si="49"/>
        <v>2.8620376710607673</v>
      </c>
      <c r="R272">
        <f t="shared" si="50"/>
        <v>0</v>
      </c>
      <c r="S272">
        <f t="shared" si="51"/>
        <v>352.4989419936976</v>
      </c>
      <c r="T272">
        <f t="shared" si="52"/>
        <v>0.17391340657474177</v>
      </c>
      <c r="U272">
        <f t="shared" si="53"/>
        <v>0</v>
      </c>
      <c r="V272">
        <f t="shared" si="54"/>
        <v>0</v>
      </c>
    </row>
    <row r="273" spans="1:22" x14ac:dyDescent="0.2">
      <c r="A273" t="s">
        <v>3271</v>
      </c>
      <c r="B273" t="s">
        <v>978</v>
      </c>
      <c r="D273">
        <v>-78.778999999999996</v>
      </c>
      <c r="E273">
        <v>0</v>
      </c>
      <c r="F273">
        <v>0</v>
      </c>
      <c r="G273">
        <v>251.81299999999999</v>
      </c>
      <c r="H273">
        <v>0</v>
      </c>
      <c r="I273">
        <v>0</v>
      </c>
      <c r="J273">
        <v>1</v>
      </c>
      <c r="K273">
        <v>1</v>
      </c>
      <c r="L273">
        <f t="shared" si="44"/>
        <v>7.1418978077894416E-3</v>
      </c>
      <c r="M273">
        <f t="shared" si="45"/>
        <v>740.99795166630452</v>
      </c>
      <c r="N273">
        <f t="shared" si="46"/>
        <v>5.2921369387189854</v>
      </c>
      <c r="O273" t="str">
        <f t="shared" si="47"/>
        <v/>
      </c>
      <c r="P273">
        <f t="shared" si="48"/>
        <v>0</v>
      </c>
      <c r="Q273">
        <f t="shared" si="49"/>
        <v>0</v>
      </c>
      <c r="R273">
        <f t="shared" si="50"/>
        <v>0</v>
      </c>
      <c r="S273">
        <f t="shared" si="51"/>
        <v>740.99795166630452</v>
      </c>
      <c r="T273">
        <f t="shared" si="52"/>
        <v>8.0971883748229237E-2</v>
      </c>
      <c r="U273" t="str">
        <f t="shared" si="53"/>
        <v/>
      </c>
      <c r="V273">
        <f t="shared" si="54"/>
        <v>0</v>
      </c>
    </row>
    <row r="274" spans="1:22" x14ac:dyDescent="0.2">
      <c r="A274" t="s">
        <v>900</v>
      </c>
      <c r="B274" t="s">
        <v>3272</v>
      </c>
      <c r="D274">
        <v>-73.61</v>
      </c>
      <c r="E274">
        <v>-175.71100000000001</v>
      </c>
      <c r="F274">
        <v>0</v>
      </c>
      <c r="G274">
        <v>44.3</v>
      </c>
      <c r="H274">
        <v>20.056000000000001</v>
      </c>
      <c r="I274">
        <v>0</v>
      </c>
      <c r="J274">
        <v>1</v>
      </c>
      <c r="K274">
        <v>0</v>
      </c>
      <c r="L274">
        <f t="shared" si="44"/>
        <v>1.0588538507091641E-2</v>
      </c>
      <c r="M274">
        <f t="shared" si="45"/>
        <v>127.49937430481448</v>
      </c>
      <c r="N274">
        <f t="shared" si="46"/>
        <v>1.350033384490003</v>
      </c>
      <c r="O274">
        <f t="shared" si="47"/>
        <v>0.48001674393016031</v>
      </c>
      <c r="P274">
        <f t="shared" si="48"/>
        <v>4.4998010415926677</v>
      </c>
      <c r="Q274">
        <f t="shared" si="49"/>
        <v>2.1599820043008604</v>
      </c>
      <c r="R274">
        <f t="shared" si="50"/>
        <v>0</v>
      </c>
      <c r="S274">
        <f t="shared" si="51"/>
        <v>131.99917534640716</v>
      </c>
      <c r="T274">
        <f t="shared" si="52"/>
        <v>0.47059054467637762</v>
      </c>
      <c r="U274">
        <f t="shared" si="53"/>
        <v>0</v>
      </c>
      <c r="V274">
        <f t="shared" si="54"/>
        <v>0</v>
      </c>
    </row>
    <row r="275" spans="1:22" x14ac:dyDescent="0.2">
      <c r="A275" t="s">
        <v>41</v>
      </c>
      <c r="B275" t="s">
        <v>41</v>
      </c>
      <c r="D275">
        <v>-77.195999999999998</v>
      </c>
      <c r="E275">
        <v>-173.387</v>
      </c>
      <c r="F275">
        <v>0</v>
      </c>
      <c r="G275">
        <v>124.086</v>
      </c>
      <c r="H275">
        <v>34.731000000000002</v>
      </c>
      <c r="I275">
        <v>0</v>
      </c>
      <c r="J275">
        <v>1</v>
      </c>
      <c r="K275">
        <v>0</v>
      </c>
      <c r="L275">
        <f t="shared" si="44"/>
        <v>8.1816341916035561E-3</v>
      </c>
      <c r="M275">
        <f t="shared" si="45"/>
        <v>363.00138973487628</v>
      </c>
      <c r="N275">
        <f t="shared" si="46"/>
        <v>2.9699475518020231</v>
      </c>
      <c r="O275">
        <f t="shared" si="47"/>
        <v>0.31052150372753767</v>
      </c>
      <c r="P275">
        <f t="shared" si="48"/>
        <v>11.999130182569962</v>
      </c>
      <c r="Q275">
        <f t="shared" si="49"/>
        <v>3.7259916737057819</v>
      </c>
      <c r="R275">
        <f t="shared" si="50"/>
        <v>0</v>
      </c>
      <c r="S275">
        <f t="shared" si="51"/>
        <v>375.00051991744624</v>
      </c>
      <c r="T275">
        <f t="shared" si="52"/>
        <v>0.16528862339568987</v>
      </c>
      <c r="U275">
        <f t="shared" si="53"/>
        <v>0</v>
      </c>
      <c r="V275">
        <f t="shared" si="54"/>
        <v>0</v>
      </c>
    </row>
    <row r="276" spans="1:22" x14ac:dyDescent="0.2">
      <c r="A276" t="s">
        <v>3273</v>
      </c>
      <c r="B276" t="s">
        <v>3274</v>
      </c>
      <c r="D276">
        <v>-80.739999999999995</v>
      </c>
      <c r="E276">
        <v>-173.66</v>
      </c>
      <c r="F276">
        <v>0</v>
      </c>
      <c r="G276">
        <v>46.606999999999999</v>
      </c>
      <c r="H276">
        <v>13.583</v>
      </c>
      <c r="I276">
        <v>0</v>
      </c>
      <c r="J276">
        <v>1</v>
      </c>
      <c r="K276">
        <v>0</v>
      </c>
      <c r="L276">
        <f t="shared" si="44"/>
        <v>5.8694164557497605E-3</v>
      </c>
      <c r="M276">
        <f t="shared" si="45"/>
        <v>137.99889420693168</v>
      </c>
      <c r="N276">
        <f t="shared" si="46"/>
        <v>0.80997379050722573</v>
      </c>
      <c r="O276">
        <f t="shared" si="47"/>
        <v>0.32400955544337012</v>
      </c>
      <c r="P276">
        <f t="shared" si="48"/>
        <v>4.4998387195771956</v>
      </c>
      <c r="Q276">
        <f t="shared" si="49"/>
        <v>1.4579922010892723</v>
      </c>
      <c r="R276">
        <f t="shared" si="50"/>
        <v>0</v>
      </c>
      <c r="S276">
        <f t="shared" si="51"/>
        <v>142.49873292650886</v>
      </c>
      <c r="T276">
        <f t="shared" si="52"/>
        <v>0.43478609263367707</v>
      </c>
      <c r="U276">
        <f t="shared" si="53"/>
        <v>0</v>
      </c>
      <c r="V276">
        <f t="shared" si="54"/>
        <v>0</v>
      </c>
    </row>
    <row r="277" spans="1:22" x14ac:dyDescent="0.2">
      <c r="A277" t="s">
        <v>81</v>
      </c>
      <c r="B277" t="s">
        <v>82</v>
      </c>
      <c r="D277">
        <v>-84.433999999999997</v>
      </c>
      <c r="E277">
        <v>-172.69399999999999</v>
      </c>
      <c r="F277">
        <v>0</v>
      </c>
      <c r="G277">
        <v>118.559</v>
      </c>
      <c r="H277">
        <v>19.66</v>
      </c>
      <c r="I277">
        <v>0</v>
      </c>
      <c r="J277">
        <v>1</v>
      </c>
      <c r="K277">
        <v>0</v>
      </c>
      <c r="L277">
        <f t="shared" si="44"/>
        <v>3.5082603945700169E-3</v>
      </c>
      <c r="M277">
        <f t="shared" si="45"/>
        <v>354.00002975504049</v>
      </c>
      <c r="N277">
        <f t="shared" si="46"/>
        <v>1.2419255259917421</v>
      </c>
      <c r="O277">
        <f t="shared" si="47"/>
        <v>0.28079037612958313</v>
      </c>
      <c r="P277">
        <f t="shared" si="48"/>
        <v>7.5003968824304987</v>
      </c>
      <c r="Q277">
        <f t="shared" si="49"/>
        <v>2.1060413677801799</v>
      </c>
      <c r="R277">
        <f t="shared" si="50"/>
        <v>0</v>
      </c>
      <c r="S277">
        <f t="shared" si="51"/>
        <v>361.50042663747098</v>
      </c>
      <c r="T277">
        <f t="shared" si="52"/>
        <v>0.16949151117732547</v>
      </c>
      <c r="U277">
        <f t="shared" si="53"/>
        <v>0</v>
      </c>
      <c r="V277">
        <f t="shared" si="54"/>
        <v>0</v>
      </c>
    </row>
    <row r="278" spans="1:22" x14ac:dyDescent="0.2">
      <c r="A278" t="s">
        <v>41</v>
      </c>
      <c r="B278" t="s">
        <v>41</v>
      </c>
      <c r="D278">
        <v>-82.147000000000006</v>
      </c>
      <c r="E278">
        <v>-173.41800000000001</v>
      </c>
      <c r="F278">
        <v>0</v>
      </c>
      <c r="G278">
        <v>29.274999999999999</v>
      </c>
      <c r="H278">
        <v>13.086</v>
      </c>
      <c r="I278">
        <v>0</v>
      </c>
      <c r="J278">
        <v>1</v>
      </c>
      <c r="K278">
        <v>0</v>
      </c>
      <c r="L278">
        <f t="shared" si="44"/>
        <v>4.9653116776445126E-3</v>
      </c>
      <c r="M278">
        <f t="shared" si="45"/>
        <v>87.001366293301359</v>
      </c>
      <c r="N278">
        <f t="shared" si="46"/>
        <v>0.43198933201648892</v>
      </c>
      <c r="O278">
        <f t="shared" si="47"/>
        <v>0.31199704132353501</v>
      </c>
      <c r="P278">
        <f t="shared" si="48"/>
        <v>4.4999509025771189</v>
      </c>
      <c r="Q278">
        <f t="shared" si="49"/>
        <v>1.4039727716780039</v>
      </c>
      <c r="R278">
        <f t="shared" si="50"/>
        <v>0</v>
      </c>
      <c r="S278">
        <f t="shared" si="51"/>
        <v>91.501317195878471</v>
      </c>
      <c r="T278">
        <f t="shared" si="52"/>
        <v>0.68964434187994672</v>
      </c>
      <c r="U278">
        <f t="shared" si="53"/>
        <v>0</v>
      </c>
      <c r="V278">
        <f t="shared" si="54"/>
        <v>0</v>
      </c>
    </row>
    <row r="279" spans="1:22" x14ac:dyDescent="0.2">
      <c r="A279" t="s">
        <v>3275</v>
      </c>
      <c r="B279" t="s">
        <v>3276</v>
      </c>
      <c r="D279">
        <v>-80.426000000000002</v>
      </c>
      <c r="E279">
        <v>-169.69499999999999</v>
      </c>
      <c r="F279">
        <v>0</v>
      </c>
      <c r="G279">
        <v>42.085999999999999</v>
      </c>
      <c r="H279">
        <v>11.18</v>
      </c>
      <c r="I279">
        <v>0.5</v>
      </c>
      <c r="J279">
        <v>1</v>
      </c>
      <c r="K279">
        <v>0</v>
      </c>
      <c r="L279">
        <f t="shared" si="44"/>
        <v>6.0721358263951695E-3</v>
      </c>
      <c r="M279">
        <f t="shared" si="45"/>
        <v>124.49942968963335</v>
      </c>
      <c r="N279">
        <f t="shared" si="46"/>
        <v>0.75597820336239252</v>
      </c>
      <c r="O279">
        <f t="shared" si="47"/>
        <v>0.19799678746871249</v>
      </c>
      <c r="P279">
        <f t="shared" si="48"/>
        <v>5.9999060221604035</v>
      </c>
      <c r="Q279">
        <f t="shared" si="49"/>
        <v>1.1879633054652468</v>
      </c>
      <c r="R279">
        <f t="shared" si="50"/>
        <v>0</v>
      </c>
      <c r="S279">
        <f t="shared" si="51"/>
        <v>130.49933571179375</v>
      </c>
      <c r="T279">
        <f t="shared" si="52"/>
        <v>0.48192991847091171</v>
      </c>
      <c r="U279">
        <f t="shared" si="53"/>
        <v>0</v>
      </c>
      <c r="V279">
        <f t="shared" si="54"/>
        <v>0</v>
      </c>
    </row>
    <row r="280" spans="1:22" x14ac:dyDescent="0.2">
      <c r="A280" t="s">
        <v>157</v>
      </c>
      <c r="B280" t="s">
        <v>2125</v>
      </c>
      <c r="D280">
        <v>-78.856999999999999</v>
      </c>
      <c r="E280">
        <v>-172.14699999999999</v>
      </c>
      <c r="F280">
        <v>0</v>
      </c>
      <c r="G280">
        <v>67.268000000000001</v>
      </c>
      <c r="H280">
        <v>14.637</v>
      </c>
      <c r="I280">
        <v>0</v>
      </c>
      <c r="J280">
        <v>1</v>
      </c>
      <c r="K280">
        <v>0</v>
      </c>
      <c r="L280">
        <f t="shared" si="44"/>
        <v>7.0909738889153888E-3</v>
      </c>
      <c r="M280">
        <f t="shared" si="45"/>
        <v>197.99957112254523</v>
      </c>
      <c r="N280">
        <f t="shared" si="46"/>
        <v>1.4040111928576067</v>
      </c>
      <c r="O280">
        <f t="shared" si="47"/>
        <v>0.26101028336978344</v>
      </c>
      <c r="P280">
        <f t="shared" si="48"/>
        <v>5.9996468855919751</v>
      </c>
      <c r="Q280">
        <f t="shared" si="49"/>
        <v>1.5659710996980998</v>
      </c>
      <c r="R280">
        <f t="shared" si="50"/>
        <v>0</v>
      </c>
      <c r="S280">
        <f t="shared" si="51"/>
        <v>203.99921800813721</v>
      </c>
      <c r="T280">
        <f t="shared" si="52"/>
        <v>0.30303095940983121</v>
      </c>
      <c r="U280">
        <f t="shared" si="53"/>
        <v>0</v>
      </c>
      <c r="V280">
        <f t="shared" si="54"/>
        <v>0</v>
      </c>
    </row>
    <row r="281" spans="1:22" x14ac:dyDescent="0.2">
      <c r="A281" t="s">
        <v>41</v>
      </c>
      <c r="B281" t="s">
        <v>41</v>
      </c>
      <c r="D281">
        <v>-75.858999999999995</v>
      </c>
      <c r="E281">
        <v>0</v>
      </c>
      <c r="F281">
        <v>0</v>
      </c>
      <c r="G281">
        <v>198.51599999999999</v>
      </c>
      <c r="H281">
        <v>0</v>
      </c>
      <c r="I281">
        <v>0</v>
      </c>
      <c r="J281">
        <v>0</v>
      </c>
      <c r="K281">
        <v>0</v>
      </c>
      <c r="L281">
        <f t="shared" si="44"/>
        <v>9.0699572383682366E-3</v>
      </c>
      <c r="M281">
        <f t="shared" si="45"/>
        <v>577.50137083978154</v>
      </c>
      <c r="N281">
        <f t="shared" si="46"/>
        <v>5.237917976533832</v>
      </c>
      <c r="O281" t="str">
        <f t="shared" si="47"/>
        <v/>
      </c>
      <c r="P281">
        <f t="shared" si="48"/>
        <v>0</v>
      </c>
      <c r="Q281">
        <f t="shared" si="49"/>
        <v>0</v>
      </c>
      <c r="R281">
        <f t="shared" si="50"/>
        <v>0</v>
      </c>
      <c r="S281">
        <f t="shared" si="51"/>
        <v>577.50137083978154</v>
      </c>
      <c r="T281">
        <f t="shared" si="52"/>
        <v>0</v>
      </c>
      <c r="U281" t="str">
        <f t="shared" si="53"/>
        <v/>
      </c>
      <c r="V281">
        <f t="shared" si="54"/>
        <v>0</v>
      </c>
    </row>
    <row r="282" spans="1:22" x14ac:dyDescent="0.2">
      <c r="A282" t="s">
        <v>2275</v>
      </c>
      <c r="B282" t="s">
        <v>3277</v>
      </c>
      <c r="D282">
        <v>-85.515000000000001</v>
      </c>
      <c r="E282">
        <v>-176.98699999999999</v>
      </c>
      <c r="F282">
        <v>0</v>
      </c>
      <c r="G282">
        <v>17.052</v>
      </c>
      <c r="H282">
        <v>6.3419999999999996</v>
      </c>
      <c r="I282">
        <v>0</v>
      </c>
      <c r="J282">
        <v>1</v>
      </c>
      <c r="K282">
        <v>0</v>
      </c>
      <c r="L282">
        <f t="shared" si="44"/>
        <v>2.8237756624327724E-3</v>
      </c>
      <c r="M282">
        <f t="shared" si="45"/>
        <v>50.999352148785022</v>
      </c>
      <c r="N282">
        <f t="shared" si="46"/>
        <v>0.14401087340845106</v>
      </c>
      <c r="O282">
        <f t="shared" si="47"/>
        <v>0.68395098700242118</v>
      </c>
      <c r="P282">
        <f t="shared" si="48"/>
        <v>1.000054824165971</v>
      </c>
      <c r="Q282">
        <f t="shared" si="49"/>
        <v>0.68398916803401677</v>
      </c>
      <c r="R282">
        <f t="shared" si="50"/>
        <v>0</v>
      </c>
      <c r="S282">
        <f t="shared" si="51"/>
        <v>51.999406972950993</v>
      </c>
      <c r="T282">
        <f t="shared" si="52"/>
        <v>1.1764855330898434</v>
      </c>
      <c r="U282">
        <f t="shared" si="53"/>
        <v>0</v>
      </c>
      <c r="V282">
        <f t="shared" si="54"/>
        <v>0</v>
      </c>
    </row>
    <row r="283" spans="1:22" x14ac:dyDescent="0.2">
      <c r="A283" t="s">
        <v>738</v>
      </c>
      <c r="B283" t="s">
        <v>3278</v>
      </c>
      <c r="D283">
        <v>-83.725999999999999</v>
      </c>
      <c r="E283">
        <v>-171.25399999999999</v>
      </c>
      <c r="F283">
        <v>0</v>
      </c>
      <c r="G283">
        <v>64.05</v>
      </c>
      <c r="H283">
        <v>8.7690000000000001</v>
      </c>
      <c r="I283">
        <v>0</v>
      </c>
      <c r="J283">
        <v>1</v>
      </c>
      <c r="K283">
        <v>0</v>
      </c>
      <c r="L283">
        <f t="shared" si="44"/>
        <v>3.9578984759650014E-3</v>
      </c>
      <c r="M283">
        <f t="shared" si="45"/>
        <v>190.99914619869648</v>
      </c>
      <c r="N283">
        <f t="shared" si="46"/>
        <v>0.75595598560642296</v>
      </c>
      <c r="O283">
        <f t="shared" si="47"/>
        <v>0.23400417552542527</v>
      </c>
      <c r="P283">
        <f t="shared" si="48"/>
        <v>4.0000947106415996</v>
      </c>
      <c r="Q283">
        <f t="shared" si="49"/>
        <v>0.93603980082710292</v>
      </c>
      <c r="R283">
        <f t="shared" si="50"/>
        <v>0</v>
      </c>
      <c r="S283">
        <f t="shared" si="51"/>
        <v>194.99924090933808</v>
      </c>
      <c r="T283">
        <f t="shared" si="52"/>
        <v>0.31413752990069377</v>
      </c>
      <c r="U283">
        <f t="shared" si="53"/>
        <v>0</v>
      </c>
      <c r="V283">
        <f t="shared" si="54"/>
        <v>0</v>
      </c>
    </row>
    <row r="284" spans="1:22" x14ac:dyDescent="0.2">
      <c r="A284" t="s">
        <v>41</v>
      </c>
      <c r="B284" t="s">
        <v>41</v>
      </c>
      <c r="D284">
        <v>-81.027000000000001</v>
      </c>
      <c r="E284">
        <v>-171.46899999999999</v>
      </c>
      <c r="F284">
        <v>0</v>
      </c>
      <c r="G284">
        <v>25.646999999999998</v>
      </c>
      <c r="H284">
        <v>6.7409999999999997</v>
      </c>
      <c r="I284">
        <v>0</v>
      </c>
      <c r="J284">
        <v>1</v>
      </c>
      <c r="K284">
        <v>0</v>
      </c>
      <c r="L284">
        <f t="shared" si="44"/>
        <v>5.6844452957645515E-3</v>
      </c>
      <c r="M284">
        <f t="shared" si="45"/>
        <v>75.999392112721907</v>
      </c>
      <c r="N284">
        <f t="shared" si="46"/>
        <v>0.43201481899094663</v>
      </c>
      <c r="O284">
        <f t="shared" si="47"/>
        <v>0.23999306751257837</v>
      </c>
      <c r="P284">
        <f t="shared" si="48"/>
        <v>2.9999707941182074</v>
      </c>
      <c r="Q284">
        <f t="shared" si="49"/>
        <v>0.7199729133014876</v>
      </c>
      <c r="R284">
        <f t="shared" si="50"/>
        <v>0</v>
      </c>
      <c r="S284">
        <f t="shared" si="51"/>
        <v>78.999362906840119</v>
      </c>
      <c r="T284">
        <f t="shared" si="52"/>
        <v>0.78947999887957399</v>
      </c>
      <c r="U284">
        <f t="shared" si="53"/>
        <v>0</v>
      </c>
      <c r="V284">
        <f t="shared" si="54"/>
        <v>0</v>
      </c>
    </row>
    <row r="285" spans="1:22" x14ac:dyDescent="0.2">
      <c r="A285" t="s">
        <v>3279</v>
      </c>
      <c r="B285" t="s">
        <v>3280</v>
      </c>
      <c r="D285">
        <v>-81.495000000000005</v>
      </c>
      <c r="E285">
        <v>-172.76300000000001</v>
      </c>
      <c r="F285">
        <v>0</v>
      </c>
      <c r="G285">
        <v>108.19</v>
      </c>
      <c r="H285">
        <v>21.169</v>
      </c>
      <c r="I285">
        <v>0</v>
      </c>
      <c r="J285">
        <v>1</v>
      </c>
      <c r="K285">
        <v>0</v>
      </c>
      <c r="L285">
        <f t="shared" si="44"/>
        <v>5.3834424690335694E-3</v>
      </c>
      <c r="M285">
        <f t="shared" si="45"/>
        <v>321.00069098412689</v>
      </c>
      <c r="N285">
        <f t="shared" si="46"/>
        <v>1.7280904805235509</v>
      </c>
      <c r="O285">
        <f t="shared" si="47"/>
        <v>0.28349662924132446</v>
      </c>
      <c r="P285">
        <f t="shared" si="48"/>
        <v>8.0002236484403664</v>
      </c>
      <c r="Q285">
        <f t="shared" si="49"/>
        <v>2.2680387055482796</v>
      </c>
      <c r="R285">
        <f t="shared" si="50"/>
        <v>0</v>
      </c>
      <c r="S285">
        <f t="shared" si="51"/>
        <v>329.00091463256723</v>
      </c>
      <c r="T285">
        <f t="shared" si="52"/>
        <v>0.18691548549646869</v>
      </c>
      <c r="U285">
        <f t="shared" si="53"/>
        <v>0</v>
      </c>
      <c r="V285">
        <f t="shared" si="54"/>
        <v>0</v>
      </c>
    </row>
    <row r="286" spans="1:22" x14ac:dyDescent="0.2">
      <c r="A286" t="s">
        <v>255</v>
      </c>
      <c r="B286" t="s">
        <v>1246</v>
      </c>
      <c r="D286">
        <v>-86.055000000000007</v>
      </c>
      <c r="E286">
        <v>-170.53800000000001</v>
      </c>
      <c r="F286">
        <v>0</v>
      </c>
      <c r="G286">
        <v>48.448</v>
      </c>
      <c r="H286">
        <v>6.0830000000000002</v>
      </c>
      <c r="I286">
        <v>0</v>
      </c>
      <c r="J286">
        <v>1</v>
      </c>
      <c r="K286">
        <v>0</v>
      </c>
      <c r="L286">
        <f t="shared" si="44"/>
        <v>2.4826385703862592E-3</v>
      </c>
      <c r="M286">
        <f t="shared" si="45"/>
        <v>144.99961495654924</v>
      </c>
      <c r="N286">
        <f t="shared" si="46"/>
        <v>0.35998199676428211</v>
      </c>
      <c r="O286">
        <f t="shared" si="47"/>
        <v>0.21600727486837354</v>
      </c>
      <c r="P286">
        <f t="shared" si="48"/>
        <v>3.0000158906996104</v>
      </c>
      <c r="Q286">
        <f t="shared" si="49"/>
        <v>0.64802590513774416</v>
      </c>
      <c r="R286">
        <f t="shared" si="50"/>
        <v>0</v>
      </c>
      <c r="S286">
        <f t="shared" si="51"/>
        <v>147.99963084724885</v>
      </c>
      <c r="T286">
        <f t="shared" si="52"/>
        <v>0.41379420226722446</v>
      </c>
      <c r="U286">
        <f t="shared" si="53"/>
        <v>0</v>
      </c>
      <c r="V286">
        <f t="shared" si="54"/>
        <v>0</v>
      </c>
    </row>
    <row r="287" spans="1:22" x14ac:dyDescent="0.2">
      <c r="A287" t="s">
        <v>41</v>
      </c>
      <c r="B287" t="s">
        <v>1261</v>
      </c>
      <c r="D287">
        <v>-81.302000000000007</v>
      </c>
      <c r="E287">
        <v>-175.684</v>
      </c>
      <c r="F287">
        <v>0</v>
      </c>
      <c r="G287">
        <v>90.373000000000005</v>
      </c>
      <c r="H287">
        <v>17.716999999999999</v>
      </c>
      <c r="I287">
        <v>0</v>
      </c>
      <c r="J287">
        <v>1</v>
      </c>
      <c r="K287">
        <v>0</v>
      </c>
      <c r="L287">
        <f t="shared" si="44"/>
        <v>5.5074825447574425E-3</v>
      </c>
      <c r="M287">
        <f t="shared" si="45"/>
        <v>268.00090544237207</v>
      </c>
      <c r="N287">
        <f t="shared" si="46"/>
        <v>1.4760117847148391</v>
      </c>
      <c r="O287">
        <f t="shared" si="47"/>
        <v>0.47700257600120699</v>
      </c>
      <c r="P287">
        <f t="shared" si="48"/>
        <v>3.9999949333562892</v>
      </c>
      <c r="Q287">
        <f t="shared" si="49"/>
        <v>1.9080097952125217</v>
      </c>
      <c r="R287">
        <f t="shared" si="50"/>
        <v>0</v>
      </c>
      <c r="S287">
        <f t="shared" si="51"/>
        <v>272.00090037572835</v>
      </c>
      <c r="T287">
        <f t="shared" si="52"/>
        <v>0.22387984063323146</v>
      </c>
      <c r="U287">
        <f t="shared" si="53"/>
        <v>0</v>
      </c>
      <c r="V287">
        <f t="shared" si="54"/>
        <v>0</v>
      </c>
    </row>
    <row r="288" spans="1:22" x14ac:dyDescent="0.2">
      <c r="A288" t="s">
        <v>1208</v>
      </c>
      <c r="B288" t="s">
        <v>3281</v>
      </c>
      <c r="D288">
        <v>-79.983999999999995</v>
      </c>
      <c r="E288">
        <v>-170.352</v>
      </c>
      <c r="F288">
        <v>0</v>
      </c>
      <c r="G288">
        <v>130.32</v>
      </c>
      <c r="H288">
        <v>33.811999999999998</v>
      </c>
      <c r="I288">
        <v>0</v>
      </c>
      <c r="J288">
        <v>1</v>
      </c>
      <c r="K288">
        <v>0</v>
      </c>
      <c r="L288">
        <f t="shared" si="44"/>
        <v>6.3581311174312847E-3</v>
      </c>
      <c r="M288">
        <f t="shared" si="45"/>
        <v>385.00146578307766</v>
      </c>
      <c r="N288">
        <f t="shared" si="46"/>
        <v>2.4478922477442904</v>
      </c>
      <c r="O288">
        <f t="shared" si="47"/>
        <v>0.21176550781727688</v>
      </c>
      <c r="P288">
        <f t="shared" si="48"/>
        <v>17.00013743015155</v>
      </c>
      <c r="Q288">
        <f t="shared" si="49"/>
        <v>3.6000463359058759</v>
      </c>
      <c r="R288">
        <f t="shared" si="50"/>
        <v>0</v>
      </c>
      <c r="S288">
        <f t="shared" si="51"/>
        <v>402.0016032132292</v>
      </c>
      <c r="T288">
        <f t="shared" si="52"/>
        <v>0.15584356251206055</v>
      </c>
      <c r="U288">
        <f t="shared" si="53"/>
        <v>0</v>
      </c>
      <c r="V288">
        <f t="shared" si="54"/>
        <v>0</v>
      </c>
    </row>
    <row r="289" spans="1:22" x14ac:dyDescent="0.2">
      <c r="A289" t="s">
        <v>227</v>
      </c>
      <c r="B289" t="s">
        <v>1451</v>
      </c>
      <c r="D289">
        <v>-75.875</v>
      </c>
      <c r="E289">
        <v>-171.87</v>
      </c>
      <c r="F289">
        <v>0</v>
      </c>
      <c r="G289">
        <v>77.853999999999999</v>
      </c>
      <c r="H289">
        <v>21.213000000000001</v>
      </c>
      <c r="I289">
        <v>0</v>
      </c>
      <c r="J289">
        <v>1</v>
      </c>
      <c r="K289">
        <v>0</v>
      </c>
      <c r="L289">
        <f t="shared" si="44"/>
        <v>9.0592667787838844E-3</v>
      </c>
      <c r="M289">
        <f t="shared" si="45"/>
        <v>226.50039910748123</v>
      </c>
      <c r="N289">
        <f t="shared" si="46"/>
        <v>2.0519295929452888</v>
      </c>
      <c r="O289">
        <f t="shared" si="47"/>
        <v>0.25200296358763974</v>
      </c>
      <c r="P289">
        <f t="shared" si="48"/>
        <v>8.999801146378525</v>
      </c>
      <c r="Q289">
        <f t="shared" si="49"/>
        <v>2.2679788285656537</v>
      </c>
      <c r="R289">
        <f t="shared" si="50"/>
        <v>0</v>
      </c>
      <c r="S289">
        <f t="shared" si="51"/>
        <v>235.50020025385976</v>
      </c>
      <c r="T289">
        <f t="shared" si="52"/>
        <v>0.26490019548057481</v>
      </c>
      <c r="U289">
        <f t="shared" si="53"/>
        <v>0</v>
      </c>
      <c r="V289">
        <f t="shared" si="54"/>
        <v>0</v>
      </c>
    </row>
    <row r="290" spans="1:22" x14ac:dyDescent="0.2">
      <c r="A290" t="s">
        <v>41</v>
      </c>
      <c r="B290" t="s">
        <v>41</v>
      </c>
      <c r="D290">
        <v>-79.765000000000001</v>
      </c>
      <c r="E290">
        <v>-169.875</v>
      </c>
      <c r="F290">
        <v>0</v>
      </c>
      <c r="G290">
        <v>24.388000000000002</v>
      </c>
      <c r="H290">
        <v>9.4809999999999999</v>
      </c>
      <c r="I290">
        <v>0</v>
      </c>
      <c r="J290">
        <v>1</v>
      </c>
      <c r="K290">
        <v>0</v>
      </c>
      <c r="L290">
        <f t="shared" si="44"/>
        <v>6.5001214674190672E-3</v>
      </c>
      <c r="M290">
        <f t="shared" si="45"/>
        <v>71.999759517624568</v>
      </c>
      <c r="N290">
        <f t="shared" si="46"/>
        <v>0.46800765049717225</v>
      </c>
      <c r="O290">
        <f t="shared" si="47"/>
        <v>0.20159312259117929</v>
      </c>
      <c r="P290">
        <f t="shared" si="48"/>
        <v>5.0001735901728512</v>
      </c>
      <c r="Q290">
        <f t="shared" si="49"/>
        <v>1.0080016155425082</v>
      </c>
      <c r="R290">
        <f t="shared" si="50"/>
        <v>0</v>
      </c>
      <c r="S290">
        <f t="shared" si="51"/>
        <v>76.999933107797418</v>
      </c>
      <c r="T290">
        <f t="shared" si="52"/>
        <v>0.83333611670345664</v>
      </c>
      <c r="U290">
        <f t="shared" si="53"/>
        <v>0</v>
      </c>
      <c r="V290">
        <f t="shared" si="54"/>
        <v>0</v>
      </c>
    </row>
    <row r="291" spans="1:22" x14ac:dyDescent="0.2">
      <c r="A291" t="s">
        <v>1470</v>
      </c>
      <c r="B291" t="s">
        <v>1164</v>
      </c>
      <c r="D291">
        <v>-76.37</v>
      </c>
      <c r="E291">
        <v>0</v>
      </c>
      <c r="F291">
        <v>0</v>
      </c>
      <c r="G291">
        <v>171.154</v>
      </c>
      <c r="H291">
        <v>0</v>
      </c>
      <c r="I291">
        <v>0</v>
      </c>
      <c r="J291">
        <v>0</v>
      </c>
      <c r="K291">
        <v>0</v>
      </c>
      <c r="L291">
        <f t="shared" si="44"/>
        <v>8.7292631763661484E-3</v>
      </c>
      <c r="M291">
        <f t="shared" si="45"/>
        <v>499.00175336684924</v>
      </c>
      <c r="N291">
        <f t="shared" si="46"/>
        <v>4.355921986529367</v>
      </c>
      <c r="O291" t="str">
        <f t="shared" si="47"/>
        <v/>
      </c>
      <c r="P291">
        <f t="shared" si="48"/>
        <v>0</v>
      </c>
      <c r="Q291">
        <f t="shared" si="49"/>
        <v>0</v>
      </c>
      <c r="R291">
        <f t="shared" si="50"/>
        <v>0</v>
      </c>
      <c r="S291">
        <f t="shared" si="51"/>
        <v>499.00175336684924</v>
      </c>
      <c r="T291">
        <f t="shared" si="52"/>
        <v>0</v>
      </c>
      <c r="U291" t="str">
        <f t="shared" si="53"/>
        <v/>
      </c>
      <c r="V291">
        <f t="shared" si="54"/>
        <v>0</v>
      </c>
    </row>
    <row r="292" spans="1:22" x14ac:dyDescent="0.2">
      <c r="A292" t="s">
        <v>261</v>
      </c>
      <c r="B292" t="s">
        <v>386</v>
      </c>
      <c r="D292">
        <v>-83.501000000000005</v>
      </c>
      <c r="E292">
        <v>-169.38</v>
      </c>
      <c r="F292">
        <v>0</v>
      </c>
      <c r="G292">
        <v>26.504000000000001</v>
      </c>
      <c r="H292">
        <v>5.4260000000000002</v>
      </c>
      <c r="I292">
        <v>0</v>
      </c>
      <c r="J292">
        <v>1</v>
      </c>
      <c r="K292">
        <v>0</v>
      </c>
      <c r="L292">
        <f t="shared" si="44"/>
        <v>4.1010413241429943E-3</v>
      </c>
      <c r="M292">
        <f t="shared" si="45"/>
        <v>79.001042473853445</v>
      </c>
      <c r="N292">
        <f t="shared" si="46"/>
        <v>0.32398686382251279</v>
      </c>
      <c r="O292">
        <f t="shared" si="47"/>
        <v>0.19199343065094673</v>
      </c>
      <c r="P292">
        <f t="shared" si="48"/>
        <v>2.9999450336976636</v>
      </c>
      <c r="Q292">
        <f t="shared" si="49"/>
        <v>0.57597031475419924</v>
      </c>
      <c r="R292">
        <f t="shared" si="50"/>
        <v>0</v>
      </c>
      <c r="S292">
        <f t="shared" si="51"/>
        <v>82.000987507551116</v>
      </c>
      <c r="T292">
        <f t="shared" si="52"/>
        <v>0.75948364883739194</v>
      </c>
      <c r="U292">
        <f t="shared" si="53"/>
        <v>0</v>
      </c>
      <c r="V292">
        <f t="shared" si="54"/>
        <v>0</v>
      </c>
    </row>
    <row r="293" spans="1:22" x14ac:dyDescent="0.2">
      <c r="A293" t="s">
        <v>41</v>
      </c>
      <c r="B293" t="s">
        <v>41</v>
      </c>
      <c r="D293">
        <v>-82.438999999999993</v>
      </c>
      <c r="E293">
        <v>-176.00899999999999</v>
      </c>
      <c r="F293">
        <v>0</v>
      </c>
      <c r="G293">
        <v>227.982</v>
      </c>
      <c r="H293">
        <v>28.736000000000001</v>
      </c>
      <c r="I293">
        <v>0</v>
      </c>
      <c r="J293">
        <v>1</v>
      </c>
      <c r="K293">
        <v>1</v>
      </c>
      <c r="L293">
        <f t="shared" si="44"/>
        <v>4.7784823513630781E-3</v>
      </c>
      <c r="M293">
        <f t="shared" si="45"/>
        <v>677.9993184380246</v>
      </c>
      <c r="N293">
        <f t="shared" si="46"/>
        <v>3.2398110172033134</v>
      </c>
      <c r="O293">
        <f t="shared" si="47"/>
        <v>0.51598821200423672</v>
      </c>
      <c r="P293">
        <f t="shared" si="48"/>
        <v>6.0000574798902075</v>
      </c>
      <c r="Q293">
        <f t="shared" si="49"/>
        <v>3.0959620269332224</v>
      </c>
      <c r="R293">
        <f t="shared" si="50"/>
        <v>0</v>
      </c>
      <c r="S293">
        <f t="shared" si="51"/>
        <v>683.99937591791479</v>
      </c>
      <c r="T293">
        <f t="shared" si="52"/>
        <v>8.8495664181828457E-2</v>
      </c>
      <c r="U293">
        <f t="shared" si="53"/>
        <v>9.9999042011007386</v>
      </c>
      <c r="V293">
        <f t="shared" si="54"/>
        <v>0</v>
      </c>
    </row>
    <row r="294" spans="1:22" x14ac:dyDescent="0.2">
      <c r="A294" t="s">
        <v>3282</v>
      </c>
      <c r="B294" t="s">
        <v>3283</v>
      </c>
      <c r="D294">
        <v>-77.281999999999996</v>
      </c>
      <c r="E294">
        <v>-169.21600000000001</v>
      </c>
      <c r="F294">
        <v>0</v>
      </c>
      <c r="G294">
        <v>295.24400000000003</v>
      </c>
      <c r="H294">
        <v>64.132999999999996</v>
      </c>
      <c r="I294">
        <v>0</v>
      </c>
      <c r="J294">
        <v>1</v>
      </c>
      <c r="K294">
        <v>0</v>
      </c>
      <c r="L294">
        <f t="shared" si="44"/>
        <v>8.1248272259793353E-3</v>
      </c>
      <c r="M294">
        <f t="shared" si="45"/>
        <v>864.00094543364344</v>
      </c>
      <c r="N294">
        <f t="shared" si="46"/>
        <v>7.019865424596575</v>
      </c>
      <c r="O294">
        <f t="shared" si="47"/>
        <v>0.18900515677550569</v>
      </c>
      <c r="P294">
        <f t="shared" si="48"/>
        <v>35.999199872987411</v>
      </c>
      <c r="Q294">
        <f t="shared" si="49"/>
        <v>6.8040412198279698</v>
      </c>
      <c r="R294">
        <f t="shared" si="50"/>
        <v>0</v>
      </c>
      <c r="S294">
        <f t="shared" si="51"/>
        <v>900.00014530663088</v>
      </c>
      <c r="T294">
        <f t="shared" si="52"/>
        <v>6.9444368454812166E-2</v>
      </c>
      <c r="U294">
        <f t="shared" si="53"/>
        <v>0</v>
      </c>
      <c r="V294">
        <f t="shared" si="54"/>
        <v>0</v>
      </c>
    </row>
    <row r="295" spans="1:22" x14ac:dyDescent="0.2">
      <c r="A295" t="s">
        <v>261</v>
      </c>
      <c r="B295" t="s">
        <v>1164</v>
      </c>
      <c r="D295">
        <v>-77.156000000000006</v>
      </c>
      <c r="E295">
        <v>0</v>
      </c>
      <c r="F295">
        <v>0</v>
      </c>
      <c r="G295">
        <v>256.416</v>
      </c>
      <c r="H295">
        <v>0</v>
      </c>
      <c r="I295">
        <v>0</v>
      </c>
      <c r="J295">
        <v>0</v>
      </c>
      <c r="K295">
        <v>0</v>
      </c>
      <c r="L295">
        <f t="shared" si="44"/>
        <v>8.2080692279485629E-3</v>
      </c>
      <c r="M295">
        <f t="shared" si="45"/>
        <v>750.00059175074466</v>
      </c>
      <c r="N295">
        <f t="shared" si="46"/>
        <v>6.1560629341554343</v>
      </c>
      <c r="O295" t="str">
        <f t="shared" si="47"/>
        <v/>
      </c>
      <c r="P295">
        <f t="shared" si="48"/>
        <v>0</v>
      </c>
      <c r="Q295">
        <f t="shared" si="49"/>
        <v>0</v>
      </c>
      <c r="R295">
        <f t="shared" si="50"/>
        <v>0</v>
      </c>
      <c r="S295">
        <f t="shared" si="51"/>
        <v>750.00059175074466</v>
      </c>
      <c r="T295">
        <f t="shared" si="52"/>
        <v>0</v>
      </c>
      <c r="U295" t="str">
        <f t="shared" si="53"/>
        <v/>
      </c>
      <c r="V295">
        <f t="shared" si="54"/>
        <v>0</v>
      </c>
    </row>
    <row r="296" spans="1:22" x14ac:dyDescent="0.2">
      <c r="A296" t="s">
        <v>41</v>
      </c>
      <c r="B296" t="s">
        <v>41</v>
      </c>
      <c r="D296">
        <v>-83.66</v>
      </c>
      <c r="E296">
        <v>-172.405</v>
      </c>
      <c r="F296">
        <v>0</v>
      </c>
      <c r="G296">
        <v>54.332000000000001</v>
      </c>
      <c r="H296">
        <v>15.132999999999999</v>
      </c>
      <c r="I296">
        <v>0</v>
      </c>
      <c r="J296">
        <v>1</v>
      </c>
      <c r="K296">
        <v>0</v>
      </c>
      <c r="L296">
        <f t="shared" si="44"/>
        <v>3.9998740352822863E-3</v>
      </c>
      <c r="M296">
        <f t="shared" si="45"/>
        <v>161.99913345436357</v>
      </c>
      <c r="N296">
        <f t="shared" si="46"/>
        <v>0.64797677561911449</v>
      </c>
      <c r="O296">
        <f t="shared" si="47"/>
        <v>0.26998690213915028</v>
      </c>
      <c r="P296">
        <f t="shared" si="48"/>
        <v>6.0003808306514728</v>
      </c>
      <c r="Q296">
        <f t="shared" si="49"/>
        <v>1.6200258521485842</v>
      </c>
      <c r="R296">
        <f t="shared" si="50"/>
        <v>0</v>
      </c>
      <c r="S296">
        <f t="shared" si="51"/>
        <v>167.99951428501504</v>
      </c>
      <c r="T296">
        <f t="shared" si="52"/>
        <v>0.3703723515095374</v>
      </c>
      <c r="U296">
        <f t="shared" si="53"/>
        <v>0</v>
      </c>
      <c r="V296">
        <f t="shared" si="54"/>
        <v>0</v>
      </c>
    </row>
    <row r="297" spans="1:22" x14ac:dyDescent="0.2">
      <c r="A297" t="s">
        <v>3284</v>
      </c>
      <c r="B297" t="s">
        <v>3285</v>
      </c>
      <c r="D297">
        <v>-83.796999999999997</v>
      </c>
      <c r="E297">
        <v>-176.18600000000001</v>
      </c>
      <c r="F297">
        <v>0</v>
      </c>
      <c r="G297">
        <v>92.542000000000002</v>
      </c>
      <c r="H297">
        <v>15.032999999999999</v>
      </c>
      <c r="I297">
        <v>0</v>
      </c>
      <c r="J297">
        <v>1</v>
      </c>
      <c r="K297">
        <v>0</v>
      </c>
      <c r="L297">
        <f t="shared" si="44"/>
        <v>3.9127548158474097E-3</v>
      </c>
      <c r="M297">
        <f t="shared" si="45"/>
        <v>276.00058521676306</v>
      </c>
      <c r="N297">
        <f t="shared" si="46"/>
        <v>1.079923698907292</v>
      </c>
      <c r="O297">
        <f t="shared" si="47"/>
        <v>0.54001008666589612</v>
      </c>
      <c r="P297">
        <f t="shared" si="48"/>
        <v>2.9998820820536407</v>
      </c>
      <c r="Q297">
        <f t="shared" si="49"/>
        <v>1.6199682030854587</v>
      </c>
      <c r="R297">
        <f t="shared" si="50"/>
        <v>0</v>
      </c>
      <c r="S297">
        <f t="shared" si="51"/>
        <v>279.00046729881672</v>
      </c>
      <c r="T297">
        <f t="shared" si="52"/>
        <v>0.21739084340302284</v>
      </c>
      <c r="U297">
        <f t="shared" si="53"/>
        <v>0</v>
      </c>
      <c r="V297">
        <f t="shared" si="54"/>
        <v>0</v>
      </c>
    </row>
    <row r="298" spans="1:22" x14ac:dyDescent="0.2">
      <c r="A298" t="s">
        <v>3286</v>
      </c>
      <c r="B298" t="s">
        <v>3287</v>
      </c>
      <c r="D298">
        <v>-86.424000000000007</v>
      </c>
      <c r="E298">
        <v>-167.471</v>
      </c>
      <c r="F298">
        <v>0</v>
      </c>
      <c r="G298">
        <v>96.186999999999998</v>
      </c>
      <c r="H298">
        <v>9.2200000000000006</v>
      </c>
      <c r="I298">
        <v>0</v>
      </c>
      <c r="J298">
        <v>1</v>
      </c>
      <c r="K298">
        <v>0</v>
      </c>
      <c r="L298">
        <f t="shared" si="44"/>
        <v>2.2497868356010798E-3</v>
      </c>
      <c r="M298">
        <f t="shared" si="45"/>
        <v>287.99915514135347</v>
      </c>
      <c r="N298">
        <f t="shared" si="46"/>
        <v>0.6479373558386059</v>
      </c>
      <c r="O298">
        <f t="shared" si="47"/>
        <v>0.16199727061839408</v>
      </c>
      <c r="P298">
        <f t="shared" si="48"/>
        <v>6.0003870826351182</v>
      </c>
      <c r="Q298">
        <f t="shared" si="49"/>
        <v>0.97204730208805956</v>
      </c>
      <c r="R298">
        <f t="shared" si="50"/>
        <v>0</v>
      </c>
      <c r="S298">
        <f t="shared" si="51"/>
        <v>293.99954222398861</v>
      </c>
      <c r="T298">
        <f t="shared" si="52"/>
        <v>0.20833394448866099</v>
      </c>
      <c r="U298">
        <f t="shared" si="53"/>
        <v>0</v>
      </c>
      <c r="V298">
        <f t="shared" si="54"/>
        <v>0</v>
      </c>
    </row>
    <row r="299" spans="1:22" x14ac:dyDescent="0.2">
      <c r="A299" t="s">
        <v>41</v>
      </c>
      <c r="B299" t="s">
        <v>41</v>
      </c>
      <c r="D299">
        <v>-78.69</v>
      </c>
      <c r="E299">
        <v>0</v>
      </c>
      <c r="F299">
        <v>0</v>
      </c>
      <c r="G299">
        <v>86.683000000000007</v>
      </c>
      <c r="H299">
        <v>0</v>
      </c>
      <c r="I299">
        <v>0</v>
      </c>
      <c r="J299">
        <v>0</v>
      </c>
      <c r="K299">
        <v>0</v>
      </c>
      <c r="L299">
        <f t="shared" si="44"/>
        <v>7.2000369249036579E-3</v>
      </c>
      <c r="M299">
        <f t="shared" si="45"/>
        <v>254.99896402671646</v>
      </c>
      <c r="N299">
        <f t="shared" si="46"/>
        <v>1.8360037928083306</v>
      </c>
      <c r="O299" t="str">
        <f t="shared" si="47"/>
        <v/>
      </c>
      <c r="P299">
        <f t="shared" si="48"/>
        <v>0</v>
      </c>
      <c r="Q299">
        <f t="shared" si="49"/>
        <v>0</v>
      </c>
      <c r="R299">
        <f t="shared" si="50"/>
        <v>0</v>
      </c>
      <c r="S299">
        <f t="shared" si="51"/>
        <v>254.99896402671646</v>
      </c>
      <c r="T299">
        <f t="shared" si="52"/>
        <v>0</v>
      </c>
      <c r="U299" t="str">
        <f t="shared" si="53"/>
        <v/>
      </c>
      <c r="V299">
        <f t="shared" si="54"/>
        <v>0</v>
      </c>
    </row>
    <row r="300" spans="1:22" x14ac:dyDescent="0.2">
      <c r="A300" t="s">
        <v>3288</v>
      </c>
      <c r="B300" t="s">
        <v>3289</v>
      </c>
      <c r="D300">
        <v>-83.418000000000006</v>
      </c>
      <c r="E300">
        <v>-170.53800000000001</v>
      </c>
      <c r="F300">
        <v>0</v>
      </c>
      <c r="G300">
        <v>26.172999999999998</v>
      </c>
      <c r="H300">
        <v>18.248000000000001</v>
      </c>
      <c r="I300">
        <v>0</v>
      </c>
      <c r="J300">
        <v>1</v>
      </c>
      <c r="K300">
        <v>0</v>
      </c>
      <c r="L300">
        <f t="shared" si="44"/>
        <v>4.1538772371157379E-3</v>
      </c>
      <c r="M300">
        <f t="shared" si="45"/>
        <v>78.001467541920107</v>
      </c>
      <c r="N300">
        <f t="shared" si="46"/>
        <v>0.3240088444928485</v>
      </c>
      <c r="O300">
        <f t="shared" si="47"/>
        <v>0.21600727486837354</v>
      </c>
      <c r="P300">
        <f t="shared" si="48"/>
        <v>8.9995544917781505</v>
      </c>
      <c r="Q300">
        <f t="shared" si="49"/>
        <v>1.9439711847696131</v>
      </c>
      <c r="R300">
        <f t="shared" si="50"/>
        <v>0</v>
      </c>
      <c r="S300">
        <f t="shared" si="51"/>
        <v>87.001022033698263</v>
      </c>
      <c r="T300">
        <f t="shared" si="52"/>
        <v>0.76921629670306357</v>
      </c>
      <c r="U300">
        <f t="shared" si="53"/>
        <v>0</v>
      </c>
      <c r="V300">
        <f t="shared" si="54"/>
        <v>0</v>
      </c>
    </row>
    <row r="301" spans="1:22" x14ac:dyDescent="0.2">
      <c r="A301" t="s">
        <v>223</v>
      </c>
      <c r="B301" t="s">
        <v>2464</v>
      </c>
      <c r="D301">
        <v>-77.343999999999994</v>
      </c>
      <c r="E301">
        <v>0</v>
      </c>
      <c r="F301">
        <v>0</v>
      </c>
      <c r="G301">
        <v>292.09800000000001</v>
      </c>
      <c r="H301">
        <v>0</v>
      </c>
      <c r="I301">
        <v>0</v>
      </c>
      <c r="J301">
        <v>0</v>
      </c>
      <c r="K301">
        <v>0</v>
      </c>
      <c r="L301">
        <f t="shared" si="44"/>
        <v>8.0838972511309819E-3</v>
      </c>
      <c r="M301">
        <f t="shared" si="45"/>
        <v>855.00276007724005</v>
      </c>
      <c r="N301">
        <f t="shared" si="46"/>
        <v>6.9117613736591768</v>
      </c>
      <c r="O301" t="str">
        <f t="shared" si="47"/>
        <v/>
      </c>
      <c r="P301">
        <f t="shared" si="48"/>
        <v>0</v>
      </c>
      <c r="Q301">
        <f t="shared" si="49"/>
        <v>0</v>
      </c>
      <c r="R301">
        <f t="shared" si="50"/>
        <v>0</v>
      </c>
      <c r="S301">
        <f t="shared" si="51"/>
        <v>855.00276007724005</v>
      </c>
      <c r="T301">
        <f t="shared" si="52"/>
        <v>0</v>
      </c>
      <c r="U301" t="str">
        <f t="shared" si="53"/>
        <v/>
      </c>
      <c r="V301">
        <f t="shared" si="54"/>
        <v>0</v>
      </c>
    </row>
    <row r="302" spans="1:22" x14ac:dyDescent="0.2">
      <c r="A302" t="s">
        <v>41</v>
      </c>
      <c r="B302" t="s">
        <v>41</v>
      </c>
      <c r="D302">
        <v>-87.274000000000001</v>
      </c>
      <c r="E302">
        <v>-168.69</v>
      </c>
      <c r="F302">
        <v>0</v>
      </c>
      <c r="G302">
        <v>21.024000000000001</v>
      </c>
      <c r="H302">
        <v>5.0990000000000002</v>
      </c>
      <c r="I302">
        <v>0</v>
      </c>
      <c r="J302">
        <v>1</v>
      </c>
      <c r="K302">
        <v>0</v>
      </c>
      <c r="L302">
        <f t="shared" si="44"/>
        <v>1.7140881539209896E-3</v>
      </c>
      <c r="M302">
        <f t="shared" si="45"/>
        <v>63.000627465388504</v>
      </c>
      <c r="N302">
        <f t="shared" si="46"/>
        <v>0.10798873721674898</v>
      </c>
      <c r="O302">
        <f t="shared" si="47"/>
        <v>0.17999871688416874</v>
      </c>
      <c r="P302">
        <f t="shared" si="48"/>
        <v>3.0000061973992374</v>
      </c>
      <c r="Q302">
        <f t="shared" si="49"/>
        <v>0.53999780617422311</v>
      </c>
      <c r="R302">
        <f t="shared" si="50"/>
        <v>0</v>
      </c>
      <c r="S302">
        <f t="shared" si="51"/>
        <v>66.000633662787749</v>
      </c>
      <c r="T302">
        <f t="shared" si="52"/>
        <v>0.95237146698202335</v>
      </c>
      <c r="U302">
        <f t="shared" si="53"/>
        <v>0</v>
      </c>
      <c r="V302">
        <f t="shared" si="54"/>
        <v>0</v>
      </c>
    </row>
    <row r="303" spans="1:22" x14ac:dyDescent="0.2">
      <c r="A303" t="s">
        <v>2275</v>
      </c>
      <c r="B303" t="s">
        <v>1826</v>
      </c>
      <c r="D303">
        <v>-84.805999999999997</v>
      </c>
      <c r="E303">
        <v>-170.53800000000001</v>
      </c>
      <c r="F303">
        <v>0</v>
      </c>
      <c r="G303">
        <v>11.045</v>
      </c>
      <c r="H303">
        <v>6.0830000000000002</v>
      </c>
      <c r="I303">
        <v>0</v>
      </c>
      <c r="J303">
        <v>1</v>
      </c>
      <c r="K303">
        <v>0</v>
      </c>
      <c r="L303">
        <f t="shared" si="44"/>
        <v>3.2724522825831946E-3</v>
      </c>
      <c r="M303">
        <f t="shared" si="45"/>
        <v>32.998943852205223</v>
      </c>
      <c r="N303">
        <f t="shared" si="46"/>
        <v>0.10798757711956079</v>
      </c>
      <c r="O303">
        <f t="shared" si="47"/>
        <v>0.21600727486837354</v>
      </c>
      <c r="P303">
        <f t="shared" si="48"/>
        <v>3.0000158906996104</v>
      </c>
      <c r="Q303">
        <f t="shared" si="49"/>
        <v>0.64802590513774416</v>
      </c>
      <c r="R303">
        <f t="shared" si="50"/>
        <v>0</v>
      </c>
      <c r="S303">
        <f t="shared" si="51"/>
        <v>35.99895974290483</v>
      </c>
      <c r="T303">
        <f t="shared" si="52"/>
        <v>1.818240010005362</v>
      </c>
      <c r="U303">
        <f t="shared" si="53"/>
        <v>0</v>
      </c>
      <c r="V303">
        <f t="shared" si="54"/>
        <v>0</v>
      </c>
    </row>
    <row r="304" spans="1:22" x14ac:dyDescent="0.2">
      <c r="A304" t="s">
        <v>453</v>
      </c>
      <c r="B304" t="s">
        <v>454</v>
      </c>
      <c r="D304">
        <v>-79.257000000000005</v>
      </c>
      <c r="E304">
        <v>-173.41800000000001</v>
      </c>
      <c r="F304">
        <v>0</v>
      </c>
      <c r="G304">
        <v>257.51299999999998</v>
      </c>
      <c r="H304">
        <v>26.172999999999998</v>
      </c>
      <c r="I304">
        <v>0</v>
      </c>
      <c r="J304">
        <v>1</v>
      </c>
      <c r="K304">
        <v>0</v>
      </c>
      <c r="L304">
        <f t="shared" si="44"/>
        <v>6.8302500661387199E-3</v>
      </c>
      <c r="M304">
        <f t="shared" si="45"/>
        <v>758.9988469249671</v>
      </c>
      <c r="N304">
        <f t="shared" si="46"/>
        <v>5.1841571085655778</v>
      </c>
      <c r="O304">
        <f t="shared" si="47"/>
        <v>0.31199704132353501</v>
      </c>
      <c r="P304">
        <f t="shared" si="48"/>
        <v>9.0002456803569419</v>
      </c>
      <c r="Q304">
        <f t="shared" si="49"/>
        <v>2.8080528315091238</v>
      </c>
      <c r="R304">
        <f t="shared" si="50"/>
        <v>0</v>
      </c>
      <c r="S304">
        <f t="shared" si="51"/>
        <v>767.99909260532399</v>
      </c>
      <c r="T304">
        <f t="shared" si="52"/>
        <v>7.9051503494486156E-2</v>
      </c>
      <c r="U304">
        <f t="shared" si="53"/>
        <v>0</v>
      </c>
      <c r="V304">
        <f t="shared" si="54"/>
        <v>0</v>
      </c>
    </row>
    <row r="305" spans="1:22" x14ac:dyDescent="0.2">
      <c r="A305" t="s">
        <v>41</v>
      </c>
      <c r="B305" t="s">
        <v>41</v>
      </c>
      <c r="D305">
        <v>-77.879000000000005</v>
      </c>
      <c r="E305">
        <v>-165.06899999999999</v>
      </c>
      <c r="F305">
        <v>0</v>
      </c>
      <c r="G305">
        <v>152.398</v>
      </c>
      <c r="H305">
        <v>31.047999999999998</v>
      </c>
      <c r="I305">
        <v>0</v>
      </c>
      <c r="J305">
        <v>1</v>
      </c>
      <c r="K305">
        <v>0</v>
      </c>
      <c r="L305">
        <f t="shared" si="44"/>
        <v>7.7315257356570929E-3</v>
      </c>
      <c r="M305">
        <f t="shared" si="45"/>
        <v>447.0014732641946</v>
      </c>
      <c r="N305">
        <f t="shared" si="46"/>
        <v>3.4560068504256081</v>
      </c>
      <c r="O305">
        <f t="shared" si="47"/>
        <v>0.13500381329772082</v>
      </c>
      <c r="P305">
        <f t="shared" si="48"/>
        <v>23.999074628643577</v>
      </c>
      <c r="Q305">
        <f t="shared" si="49"/>
        <v>3.2399698304532958</v>
      </c>
      <c r="R305">
        <f t="shared" si="50"/>
        <v>0</v>
      </c>
      <c r="S305">
        <f t="shared" si="51"/>
        <v>471.0005478928382</v>
      </c>
      <c r="T305">
        <f t="shared" si="52"/>
        <v>0.13422774551916913</v>
      </c>
      <c r="U305">
        <f t="shared" si="53"/>
        <v>0</v>
      </c>
      <c r="V305">
        <f t="shared" si="54"/>
        <v>0</v>
      </c>
    </row>
    <row r="306" spans="1:22" x14ac:dyDescent="0.2">
      <c r="A306" t="s">
        <v>3290</v>
      </c>
      <c r="B306" t="s">
        <v>3291</v>
      </c>
      <c r="D306">
        <v>-75.284999999999997</v>
      </c>
      <c r="E306">
        <v>0</v>
      </c>
      <c r="F306">
        <v>0</v>
      </c>
      <c r="G306">
        <v>204.714</v>
      </c>
      <c r="H306">
        <v>0</v>
      </c>
      <c r="I306">
        <v>0</v>
      </c>
      <c r="J306">
        <v>0</v>
      </c>
      <c r="K306">
        <v>0</v>
      </c>
      <c r="L306">
        <f t="shared" si="44"/>
        <v>9.4544878755627414E-3</v>
      </c>
      <c r="M306">
        <f t="shared" si="45"/>
        <v>593.99893215857708</v>
      </c>
      <c r="N306">
        <f t="shared" si="46"/>
        <v>5.6159613181517996</v>
      </c>
      <c r="O306" t="str">
        <f t="shared" si="47"/>
        <v/>
      </c>
      <c r="P306">
        <f t="shared" si="48"/>
        <v>0</v>
      </c>
      <c r="Q306">
        <f t="shared" si="49"/>
        <v>0</v>
      </c>
      <c r="R306">
        <f t="shared" si="50"/>
        <v>0</v>
      </c>
      <c r="S306">
        <f t="shared" si="51"/>
        <v>593.99893215857708</v>
      </c>
      <c r="T306">
        <f t="shared" si="52"/>
        <v>0</v>
      </c>
      <c r="U306" t="str">
        <f t="shared" si="53"/>
        <v/>
      </c>
      <c r="V306">
        <f t="shared" si="54"/>
        <v>0</v>
      </c>
    </row>
    <row r="307" spans="1:22" x14ac:dyDescent="0.2">
      <c r="A307" t="s">
        <v>530</v>
      </c>
      <c r="B307" t="s">
        <v>531</v>
      </c>
      <c r="D307">
        <v>-77.582999999999998</v>
      </c>
      <c r="E307">
        <v>-170.53800000000001</v>
      </c>
      <c r="F307">
        <v>0</v>
      </c>
      <c r="G307">
        <v>111.611</v>
      </c>
      <c r="H307">
        <v>36.497</v>
      </c>
      <c r="I307">
        <v>0</v>
      </c>
      <c r="J307">
        <v>1</v>
      </c>
      <c r="K307">
        <v>0</v>
      </c>
      <c r="L307">
        <f t="shared" si="44"/>
        <v>7.9263039012385985E-3</v>
      </c>
      <c r="M307">
        <f t="shared" si="45"/>
        <v>327.00076127714755</v>
      </c>
      <c r="N307">
        <f t="shared" si="46"/>
        <v>2.5919100017290488</v>
      </c>
      <c r="O307">
        <f t="shared" si="47"/>
        <v>0.21600727486837354</v>
      </c>
      <c r="P307">
        <f t="shared" si="48"/>
        <v>17.999602163876979</v>
      </c>
      <c r="Q307">
        <f t="shared" si="49"/>
        <v>3.8880489001828455</v>
      </c>
      <c r="R307">
        <f t="shared" si="50"/>
        <v>0</v>
      </c>
      <c r="S307">
        <f t="shared" si="51"/>
        <v>345.00036344102455</v>
      </c>
      <c r="T307">
        <f t="shared" si="52"/>
        <v>0.18348581136527495</v>
      </c>
      <c r="U307">
        <f t="shared" si="53"/>
        <v>0</v>
      </c>
      <c r="V307">
        <f t="shared" si="54"/>
        <v>0</v>
      </c>
    </row>
    <row r="308" spans="1:22" x14ac:dyDescent="0.2">
      <c r="A308" t="s">
        <v>41</v>
      </c>
      <c r="B308" t="s">
        <v>41</v>
      </c>
      <c r="D308">
        <v>-87.206999999999994</v>
      </c>
      <c r="E308">
        <v>-170.53800000000001</v>
      </c>
      <c r="F308">
        <v>0</v>
      </c>
      <c r="G308">
        <v>41.048999999999999</v>
      </c>
      <c r="H308">
        <v>12.166</v>
      </c>
      <c r="I308">
        <v>0</v>
      </c>
      <c r="J308">
        <v>1</v>
      </c>
      <c r="K308">
        <v>0</v>
      </c>
      <c r="L308">
        <f t="shared" si="44"/>
        <v>1.7562832588708002E-3</v>
      </c>
      <c r="M308">
        <f t="shared" si="45"/>
        <v>123.00071343393977</v>
      </c>
      <c r="N308">
        <f t="shared" si="46"/>
        <v>0.21602430985750301</v>
      </c>
      <c r="O308">
        <f t="shared" si="47"/>
        <v>0.21600727486837354</v>
      </c>
      <c r="P308">
        <f t="shared" si="48"/>
        <v>6.0000317813992208</v>
      </c>
      <c r="Q308">
        <f t="shared" si="49"/>
        <v>1.2960518102754883</v>
      </c>
      <c r="R308">
        <f t="shared" si="50"/>
        <v>0</v>
      </c>
      <c r="S308">
        <f t="shared" si="51"/>
        <v>129.00074521533898</v>
      </c>
      <c r="T308">
        <f t="shared" si="52"/>
        <v>0.48780204866229754</v>
      </c>
      <c r="U308">
        <f t="shared" si="53"/>
        <v>0</v>
      </c>
      <c r="V308">
        <f t="shared" si="54"/>
        <v>0</v>
      </c>
    </row>
    <row r="309" spans="1:22" x14ac:dyDescent="0.2">
      <c r="A309" t="s">
        <v>3292</v>
      </c>
      <c r="B309" t="s">
        <v>3293</v>
      </c>
      <c r="D309">
        <v>-78.69</v>
      </c>
      <c r="E309">
        <v>-175.91399999999999</v>
      </c>
      <c r="F309">
        <v>0</v>
      </c>
      <c r="G309">
        <v>50.99</v>
      </c>
      <c r="H309">
        <v>14.036</v>
      </c>
      <c r="I309">
        <v>0</v>
      </c>
      <c r="J309">
        <v>1</v>
      </c>
      <c r="K309">
        <v>0</v>
      </c>
      <c r="L309">
        <f t="shared" si="44"/>
        <v>7.2000369249036579E-3</v>
      </c>
      <c r="M309">
        <f t="shared" si="45"/>
        <v>149.99939060395087</v>
      </c>
      <c r="N309">
        <f t="shared" si="46"/>
        <v>1.0800022310637238</v>
      </c>
      <c r="O309">
        <f t="shared" si="47"/>
        <v>0.50395206599280151</v>
      </c>
      <c r="P309">
        <f t="shared" si="48"/>
        <v>3.0003517024019235</v>
      </c>
      <c r="Q309">
        <f t="shared" si="49"/>
        <v>1.5120349511654201</v>
      </c>
      <c r="R309">
        <f t="shared" si="50"/>
        <v>0</v>
      </c>
      <c r="S309">
        <f t="shared" si="51"/>
        <v>152.9997423063528</v>
      </c>
      <c r="T309">
        <f t="shared" si="52"/>
        <v>0.40000162506273307</v>
      </c>
      <c r="U309">
        <f t="shared" si="53"/>
        <v>0</v>
      </c>
      <c r="V309">
        <f t="shared" si="54"/>
        <v>0</v>
      </c>
    </row>
    <row r="310" spans="1:22" x14ac:dyDescent="0.2">
      <c r="A310" t="s">
        <v>107</v>
      </c>
      <c r="B310" t="s">
        <v>108</v>
      </c>
      <c r="D310">
        <v>-80.248000000000005</v>
      </c>
      <c r="E310">
        <v>-172.23500000000001</v>
      </c>
      <c r="F310">
        <v>0</v>
      </c>
      <c r="G310">
        <v>64.938000000000002</v>
      </c>
      <c r="H310">
        <v>22.204000000000001</v>
      </c>
      <c r="I310">
        <v>0</v>
      </c>
      <c r="J310">
        <v>1</v>
      </c>
      <c r="K310">
        <v>0</v>
      </c>
      <c r="L310">
        <f t="shared" si="44"/>
        <v>6.1872189269965138E-3</v>
      </c>
      <c r="M310">
        <f t="shared" si="45"/>
        <v>191.99896634638301</v>
      </c>
      <c r="N310">
        <f t="shared" si="46"/>
        <v>1.1879408264829343</v>
      </c>
      <c r="O310">
        <f t="shared" si="47"/>
        <v>0.26400545012007914</v>
      </c>
      <c r="P310">
        <f t="shared" si="48"/>
        <v>8.999969550743689</v>
      </c>
      <c r="Q310">
        <f t="shared" si="49"/>
        <v>2.376043388354482</v>
      </c>
      <c r="R310">
        <f t="shared" si="50"/>
        <v>0</v>
      </c>
      <c r="S310">
        <f t="shared" si="51"/>
        <v>200.9989358971267</v>
      </c>
      <c r="T310">
        <f t="shared" si="52"/>
        <v>0.31250168238799125</v>
      </c>
      <c r="U310">
        <f t="shared" si="53"/>
        <v>0</v>
      </c>
      <c r="V310">
        <f t="shared" si="54"/>
        <v>0</v>
      </c>
    </row>
    <row r="311" spans="1:22" x14ac:dyDescent="0.2">
      <c r="A311" t="s">
        <v>41</v>
      </c>
      <c r="B311" t="s">
        <v>41</v>
      </c>
      <c r="D311">
        <v>-76.683999999999997</v>
      </c>
      <c r="E311">
        <v>-173.41800000000001</v>
      </c>
      <c r="F311">
        <v>0</v>
      </c>
      <c r="G311">
        <v>173.66900000000001</v>
      </c>
      <c r="H311">
        <v>52.344999999999999</v>
      </c>
      <c r="I311">
        <v>0</v>
      </c>
      <c r="J311">
        <v>1</v>
      </c>
      <c r="K311">
        <v>0</v>
      </c>
      <c r="L311">
        <f t="shared" si="44"/>
        <v>8.5206464340231176E-3</v>
      </c>
      <c r="M311">
        <f t="shared" si="45"/>
        <v>506.99951466499624</v>
      </c>
      <c r="N311">
        <f t="shared" si="46"/>
        <v>4.319967926649678</v>
      </c>
      <c r="O311">
        <f t="shared" si="47"/>
        <v>0.31199704132353501</v>
      </c>
      <c r="P311">
        <f t="shared" si="48"/>
        <v>18.000147485511178</v>
      </c>
      <c r="Q311">
        <f t="shared" si="49"/>
        <v>5.6159983748651321</v>
      </c>
      <c r="R311">
        <f t="shared" si="50"/>
        <v>0</v>
      </c>
      <c r="S311">
        <f t="shared" si="51"/>
        <v>524.99966215050745</v>
      </c>
      <c r="T311">
        <f t="shared" si="52"/>
        <v>0.11834330855256431</v>
      </c>
      <c r="U311">
        <f t="shared" si="53"/>
        <v>0</v>
      </c>
      <c r="V311">
        <f t="shared" si="54"/>
        <v>0</v>
      </c>
    </row>
    <row r="312" spans="1:22" x14ac:dyDescent="0.2">
      <c r="A312" t="s">
        <v>1868</v>
      </c>
      <c r="B312" t="s">
        <v>1869</v>
      </c>
      <c r="D312">
        <v>-81.741</v>
      </c>
      <c r="E312">
        <v>-176.82</v>
      </c>
      <c r="F312">
        <v>0</v>
      </c>
      <c r="G312">
        <v>62.65</v>
      </c>
      <c r="H312">
        <v>18.027999999999999</v>
      </c>
      <c r="I312">
        <v>0</v>
      </c>
      <c r="J312">
        <v>1</v>
      </c>
      <c r="K312">
        <v>0</v>
      </c>
      <c r="L312">
        <f t="shared" si="44"/>
        <v>5.2255202367581912E-3</v>
      </c>
      <c r="M312">
        <f t="shared" si="45"/>
        <v>186.00073950856776</v>
      </c>
      <c r="N312">
        <f t="shared" si="46"/>
        <v>0.97195160030561012</v>
      </c>
      <c r="O312">
        <f t="shared" si="47"/>
        <v>0.64796466376384987</v>
      </c>
      <c r="P312">
        <f t="shared" si="48"/>
        <v>3.0002006516709949</v>
      </c>
      <c r="Q312">
        <f t="shared" si="49"/>
        <v>1.9440259505100306</v>
      </c>
      <c r="R312">
        <f t="shared" si="50"/>
        <v>0</v>
      </c>
      <c r="S312">
        <f t="shared" si="51"/>
        <v>189.00094016023877</v>
      </c>
      <c r="T312">
        <f t="shared" si="52"/>
        <v>0.32257936263332015</v>
      </c>
      <c r="U312">
        <f t="shared" si="53"/>
        <v>0</v>
      </c>
      <c r="V312">
        <f t="shared" si="54"/>
        <v>0</v>
      </c>
    </row>
    <row r="313" spans="1:22" x14ac:dyDescent="0.2">
      <c r="A313" t="s">
        <v>315</v>
      </c>
      <c r="B313" t="s">
        <v>611</v>
      </c>
      <c r="D313">
        <v>-85.486000000000004</v>
      </c>
      <c r="E313">
        <v>-176.42400000000001</v>
      </c>
      <c r="F313">
        <v>0</v>
      </c>
      <c r="G313">
        <v>19.059000000000001</v>
      </c>
      <c r="H313">
        <v>8.016</v>
      </c>
      <c r="I313">
        <v>0</v>
      </c>
      <c r="J313">
        <v>1</v>
      </c>
      <c r="K313">
        <v>0</v>
      </c>
      <c r="L313">
        <f t="shared" si="44"/>
        <v>2.8421097182969096E-3</v>
      </c>
      <c r="M313">
        <f t="shared" si="45"/>
        <v>56.999644539057385</v>
      </c>
      <c r="N313">
        <f t="shared" si="46"/>
        <v>0.1619994056833301</v>
      </c>
      <c r="O313">
        <f t="shared" si="47"/>
        <v>0.57605342314799368</v>
      </c>
      <c r="P313">
        <f t="shared" si="48"/>
        <v>1.499932955944113</v>
      </c>
      <c r="Q313">
        <f t="shared" si="49"/>
        <v>0.86404237780647308</v>
      </c>
      <c r="R313">
        <f t="shared" si="50"/>
        <v>0</v>
      </c>
      <c r="S313">
        <f t="shared" si="51"/>
        <v>58.499577495001496</v>
      </c>
      <c r="T313">
        <f t="shared" si="52"/>
        <v>1.0526381433639769</v>
      </c>
      <c r="U313">
        <f t="shared" si="53"/>
        <v>0</v>
      </c>
      <c r="V313">
        <f t="shared" si="54"/>
        <v>0</v>
      </c>
    </row>
    <row r="314" spans="1:22" x14ac:dyDescent="0.2">
      <c r="A314" t="s">
        <v>41</v>
      </c>
      <c r="B314" t="s">
        <v>41</v>
      </c>
      <c r="D314">
        <v>-77.105999999999995</v>
      </c>
      <c r="E314">
        <v>-171.87</v>
      </c>
      <c r="F314">
        <v>0</v>
      </c>
      <c r="G314">
        <v>42.573</v>
      </c>
      <c r="H314">
        <v>10.606999999999999</v>
      </c>
      <c r="I314">
        <v>0</v>
      </c>
      <c r="J314">
        <v>1</v>
      </c>
      <c r="K314">
        <v>0</v>
      </c>
      <c r="L314">
        <f t="shared" si="44"/>
        <v>8.2411248632265014E-3</v>
      </c>
      <c r="M314">
        <f t="shared" si="45"/>
        <v>124.49851018214342</v>
      </c>
      <c r="N314">
        <f t="shared" si="46"/>
        <v>1.0260087937055138</v>
      </c>
      <c r="O314">
        <f t="shared" si="47"/>
        <v>0.25200296358763974</v>
      </c>
      <c r="P314">
        <f t="shared" si="48"/>
        <v>4.5001127025709238</v>
      </c>
      <c r="Q314">
        <f t="shared" si="49"/>
        <v>1.1340428715691269</v>
      </c>
      <c r="R314">
        <f t="shared" si="50"/>
        <v>0</v>
      </c>
      <c r="S314">
        <f t="shared" si="51"/>
        <v>128.99862288471434</v>
      </c>
      <c r="T314">
        <f t="shared" si="52"/>
        <v>0.48193347785623292</v>
      </c>
      <c r="U314">
        <f t="shared" si="53"/>
        <v>0</v>
      </c>
      <c r="V314">
        <f t="shared" si="54"/>
        <v>0</v>
      </c>
    </row>
    <row r="315" spans="1:22" x14ac:dyDescent="0.2">
      <c r="A315" t="s">
        <v>364</v>
      </c>
      <c r="B315" t="s">
        <v>1271</v>
      </c>
      <c r="D315">
        <v>-75.061999999999998</v>
      </c>
      <c r="E315">
        <v>-170.096</v>
      </c>
      <c r="F315">
        <v>0</v>
      </c>
      <c r="G315">
        <v>261.85000000000002</v>
      </c>
      <c r="H315">
        <v>63.953000000000003</v>
      </c>
      <c r="I315">
        <v>0</v>
      </c>
      <c r="J315">
        <v>1</v>
      </c>
      <c r="K315">
        <v>0</v>
      </c>
      <c r="L315">
        <f t="shared" si="44"/>
        <v>9.6044207635905092E-3</v>
      </c>
      <c r="M315">
        <f t="shared" si="45"/>
        <v>759.00259687827327</v>
      </c>
      <c r="N315">
        <f t="shared" si="46"/>
        <v>7.289787590864397</v>
      </c>
      <c r="O315">
        <f t="shared" si="47"/>
        <v>0.20618550318204806</v>
      </c>
      <c r="P315">
        <f t="shared" si="48"/>
        <v>32.999340005180294</v>
      </c>
      <c r="Q315">
        <f t="shared" si="49"/>
        <v>6.8039923276359131</v>
      </c>
      <c r="R315">
        <f t="shared" si="50"/>
        <v>0</v>
      </c>
      <c r="S315">
        <f t="shared" si="51"/>
        <v>792.0019368834536</v>
      </c>
      <c r="T315">
        <f t="shared" si="52"/>
        <v>7.9051112930016279E-2</v>
      </c>
      <c r="U315">
        <f t="shared" si="53"/>
        <v>0</v>
      </c>
      <c r="V315">
        <f t="shared" si="54"/>
        <v>0</v>
      </c>
    </row>
    <row r="316" spans="1:22" x14ac:dyDescent="0.2">
      <c r="A316" t="s">
        <v>187</v>
      </c>
      <c r="B316" t="s">
        <v>188</v>
      </c>
      <c r="D316">
        <v>-74.846000000000004</v>
      </c>
      <c r="E316">
        <v>-175.03</v>
      </c>
      <c r="F316">
        <v>0</v>
      </c>
      <c r="G316">
        <v>149.18799999999999</v>
      </c>
      <c r="H316">
        <v>46.173999999999999</v>
      </c>
      <c r="I316">
        <v>0</v>
      </c>
      <c r="J316">
        <v>1</v>
      </c>
      <c r="K316">
        <v>0</v>
      </c>
      <c r="L316">
        <f t="shared" si="44"/>
        <v>9.7499443565126059E-3</v>
      </c>
      <c r="M316">
        <f t="shared" si="45"/>
        <v>432.00071488299352</v>
      </c>
      <c r="N316">
        <f t="shared" si="46"/>
        <v>4.2119871440699983</v>
      </c>
      <c r="O316">
        <f t="shared" si="47"/>
        <v>0.41397788001567454</v>
      </c>
      <c r="P316">
        <f t="shared" si="48"/>
        <v>12.000732194015711</v>
      </c>
      <c r="Q316">
        <f t="shared" si="49"/>
        <v>4.968042640357119</v>
      </c>
      <c r="R316">
        <f t="shared" si="50"/>
        <v>0</v>
      </c>
      <c r="S316">
        <f t="shared" si="51"/>
        <v>444.00144707700923</v>
      </c>
      <c r="T316">
        <f t="shared" si="52"/>
        <v>0.13888865905291586</v>
      </c>
      <c r="U316">
        <f t="shared" si="53"/>
        <v>0</v>
      </c>
      <c r="V316">
        <f t="shared" si="54"/>
        <v>0</v>
      </c>
    </row>
    <row r="317" spans="1:22" x14ac:dyDescent="0.2">
      <c r="A317" t="s">
        <v>41</v>
      </c>
      <c r="B317" t="s">
        <v>41</v>
      </c>
      <c r="D317">
        <v>-84.024000000000001</v>
      </c>
      <c r="E317">
        <v>-162.64599999999999</v>
      </c>
      <c r="F317">
        <v>0</v>
      </c>
      <c r="G317">
        <v>364.98399999999998</v>
      </c>
      <c r="H317">
        <v>67.052000000000007</v>
      </c>
      <c r="I317">
        <v>0</v>
      </c>
      <c r="J317">
        <v>1</v>
      </c>
      <c r="K317">
        <v>0</v>
      </c>
      <c r="L317">
        <f t="shared" si="44"/>
        <v>3.7685031432973279E-3</v>
      </c>
      <c r="M317">
        <f t="shared" si="45"/>
        <v>1089.0015850749342</v>
      </c>
      <c r="N317">
        <f t="shared" si="46"/>
        <v>4.1039100003206626</v>
      </c>
      <c r="O317">
        <f t="shared" si="47"/>
        <v>0.11520005878874069</v>
      </c>
      <c r="P317">
        <f t="shared" si="48"/>
        <v>59.99972196261389</v>
      </c>
      <c r="Q317">
        <f t="shared" si="49"/>
        <v>6.9119784093796266</v>
      </c>
      <c r="R317">
        <f t="shared" si="50"/>
        <v>0</v>
      </c>
      <c r="S317">
        <f t="shared" si="51"/>
        <v>1149.001307037548</v>
      </c>
      <c r="T317">
        <f t="shared" si="52"/>
        <v>5.5096338538268889E-2</v>
      </c>
      <c r="U317">
        <f t="shared" si="53"/>
        <v>0</v>
      </c>
      <c r="V317">
        <f t="shared" si="54"/>
        <v>0</v>
      </c>
    </row>
    <row r="318" spans="1:22" x14ac:dyDescent="0.2">
      <c r="A318" t="s">
        <v>418</v>
      </c>
      <c r="B318" t="s">
        <v>2464</v>
      </c>
      <c r="D318">
        <v>-79.460999999999999</v>
      </c>
      <c r="E318">
        <v>-169.99199999999999</v>
      </c>
      <c r="F318">
        <v>0</v>
      </c>
      <c r="G318">
        <v>87.475999999999999</v>
      </c>
      <c r="H318">
        <v>34.524999999999999</v>
      </c>
      <c r="I318">
        <v>0</v>
      </c>
      <c r="J318">
        <v>1</v>
      </c>
      <c r="K318">
        <v>0</v>
      </c>
      <c r="L318">
        <f t="shared" si="44"/>
        <v>6.6975482852557966E-3</v>
      </c>
      <c r="M318">
        <f t="shared" si="45"/>
        <v>258.00100654519593</v>
      </c>
      <c r="N318">
        <f t="shared" si="46"/>
        <v>1.7279759269569739</v>
      </c>
      <c r="O318">
        <f t="shared" si="47"/>
        <v>0.2039993757838871</v>
      </c>
      <c r="P318">
        <f t="shared" si="48"/>
        <v>17.999851917458827</v>
      </c>
      <c r="Q318">
        <f t="shared" si="49"/>
        <v>3.6719622273262322</v>
      </c>
      <c r="R318">
        <f t="shared" si="50"/>
        <v>0</v>
      </c>
      <c r="S318">
        <f t="shared" si="51"/>
        <v>276.00085846265478</v>
      </c>
      <c r="T318">
        <f t="shared" si="52"/>
        <v>0.23255723225052363</v>
      </c>
      <c r="U318">
        <f t="shared" si="53"/>
        <v>0</v>
      </c>
      <c r="V318">
        <f t="shared" si="54"/>
        <v>0</v>
      </c>
    </row>
    <row r="319" spans="1:22" x14ac:dyDescent="0.2">
      <c r="A319" t="s">
        <v>379</v>
      </c>
      <c r="B319" t="s">
        <v>380</v>
      </c>
      <c r="D319">
        <v>-77.295000000000002</v>
      </c>
      <c r="E319">
        <v>0</v>
      </c>
      <c r="F319">
        <v>0</v>
      </c>
      <c r="G319">
        <v>281.90199999999999</v>
      </c>
      <c r="H319">
        <v>0</v>
      </c>
      <c r="I319">
        <v>0</v>
      </c>
      <c r="J319">
        <v>0</v>
      </c>
      <c r="K319">
        <v>0</v>
      </c>
      <c r="L319">
        <f t="shared" si="44"/>
        <v>8.1162434813147177E-3</v>
      </c>
      <c r="M319">
        <f t="shared" si="45"/>
        <v>824.99918884163617</v>
      </c>
      <c r="N319">
        <f t="shared" si="46"/>
        <v>6.695900984426844</v>
      </c>
      <c r="O319" t="str">
        <f t="shared" si="47"/>
        <v/>
      </c>
      <c r="P319">
        <f t="shared" si="48"/>
        <v>0</v>
      </c>
      <c r="Q319">
        <f t="shared" si="49"/>
        <v>0</v>
      </c>
      <c r="R319">
        <f t="shared" si="50"/>
        <v>0</v>
      </c>
      <c r="S319">
        <f t="shared" si="51"/>
        <v>824.99918884163617</v>
      </c>
      <c r="T319">
        <f t="shared" si="52"/>
        <v>0</v>
      </c>
      <c r="U319" t="str">
        <f t="shared" si="53"/>
        <v/>
      </c>
      <c r="V319">
        <f t="shared" si="54"/>
        <v>0</v>
      </c>
    </row>
    <row r="320" spans="1:22" x14ac:dyDescent="0.2">
      <c r="A320" t="s">
        <v>41</v>
      </c>
      <c r="B320" t="s">
        <v>41</v>
      </c>
    </row>
    <row r="321" spans="1:2" x14ac:dyDescent="0.2">
      <c r="A321" t="s">
        <v>2513</v>
      </c>
      <c r="B321" t="s">
        <v>1178</v>
      </c>
    </row>
    <row r="322" spans="1:2" x14ac:dyDescent="0.2">
      <c r="A322" t="s">
        <v>261</v>
      </c>
      <c r="B322" t="s">
        <v>1164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3294</v>
      </c>
      <c r="B324" t="s">
        <v>3295</v>
      </c>
    </row>
    <row r="325" spans="1:2" x14ac:dyDescent="0.2">
      <c r="A325" t="s">
        <v>371</v>
      </c>
      <c r="B325" t="s">
        <v>372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338</v>
      </c>
      <c r="B327" t="s">
        <v>2440</v>
      </c>
    </row>
    <row r="328" spans="1:2" x14ac:dyDescent="0.2">
      <c r="A328" t="s">
        <v>575</v>
      </c>
      <c r="B328" t="s">
        <v>576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3296</v>
      </c>
      <c r="B330" t="s">
        <v>3297</v>
      </c>
    </row>
    <row r="331" spans="1:2" x14ac:dyDescent="0.2">
      <c r="A331" t="s">
        <v>575</v>
      </c>
      <c r="B331" t="s">
        <v>576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2172</v>
      </c>
      <c r="B333" t="s">
        <v>3298</v>
      </c>
    </row>
    <row r="334" spans="1:2" x14ac:dyDescent="0.2">
      <c r="A334" t="s">
        <v>41</v>
      </c>
      <c r="B334" t="s">
        <v>41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3299</v>
      </c>
      <c r="B336" t="s">
        <v>3300</v>
      </c>
    </row>
    <row r="337" spans="1:2" x14ac:dyDescent="0.2">
      <c r="A337" t="s">
        <v>1841</v>
      </c>
      <c r="B337" t="s">
        <v>2909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338</v>
      </c>
      <c r="B339" t="s">
        <v>489</v>
      </c>
    </row>
    <row r="340" spans="1:2" x14ac:dyDescent="0.2">
      <c r="A340" t="s">
        <v>223</v>
      </c>
      <c r="B340" t="s">
        <v>1139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259</v>
      </c>
      <c r="B342" t="s">
        <v>3301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3302</v>
      </c>
      <c r="B345" t="s">
        <v>3303</v>
      </c>
    </row>
    <row r="346" spans="1:2" x14ac:dyDescent="0.2">
      <c r="A346" t="s">
        <v>283</v>
      </c>
      <c r="B346" t="s">
        <v>284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3304</v>
      </c>
      <c r="B348" t="s">
        <v>3305</v>
      </c>
    </row>
    <row r="349" spans="1:2" x14ac:dyDescent="0.2">
      <c r="A349" t="s">
        <v>906</v>
      </c>
      <c r="B349" t="s">
        <v>907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3046</v>
      </c>
      <c r="B351" t="s">
        <v>642</v>
      </c>
    </row>
    <row r="352" spans="1:2" x14ac:dyDescent="0.2">
      <c r="A352" t="s">
        <v>251</v>
      </c>
      <c r="B352" t="s">
        <v>252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1704</v>
      </c>
      <c r="B354" t="s">
        <v>3306</v>
      </c>
    </row>
    <row r="355" spans="1:2" x14ac:dyDescent="0.2">
      <c r="A355" t="s">
        <v>896</v>
      </c>
      <c r="B355" t="s">
        <v>897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1511</v>
      </c>
      <c r="B357" t="s">
        <v>1512</v>
      </c>
    </row>
    <row r="358" spans="1:2" x14ac:dyDescent="0.2">
      <c r="A358" t="s">
        <v>55</v>
      </c>
      <c r="B358" t="s">
        <v>56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296</v>
      </c>
      <c r="B360" t="s">
        <v>3307</v>
      </c>
    </row>
    <row r="361" spans="1:2" x14ac:dyDescent="0.2">
      <c r="A361" t="s">
        <v>223</v>
      </c>
      <c r="B361" t="s">
        <v>241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493</v>
      </c>
      <c r="B363" t="s">
        <v>494</v>
      </c>
    </row>
    <row r="364" spans="1:2" x14ac:dyDescent="0.2">
      <c r="A364" t="s">
        <v>66</v>
      </c>
      <c r="B364" t="s">
        <v>1928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3308</v>
      </c>
      <c r="B366" t="s">
        <v>3309</v>
      </c>
    </row>
    <row r="367" spans="1:2" x14ac:dyDescent="0.2">
      <c r="A367" t="s">
        <v>890</v>
      </c>
      <c r="B367" t="s">
        <v>891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364</v>
      </c>
      <c r="B369" t="s">
        <v>1700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3310</v>
      </c>
      <c r="B372" t="s">
        <v>3311</v>
      </c>
    </row>
    <row r="373" spans="1:2" x14ac:dyDescent="0.2">
      <c r="A373" t="s">
        <v>3312</v>
      </c>
      <c r="B373" t="s">
        <v>3313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1215</v>
      </c>
      <c r="B375" t="s">
        <v>1695</v>
      </c>
    </row>
    <row r="376" spans="1:2" x14ac:dyDescent="0.2">
      <c r="A376" t="s">
        <v>184</v>
      </c>
      <c r="B376" t="s">
        <v>587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3314</v>
      </c>
      <c r="B378" t="s">
        <v>3315</v>
      </c>
    </row>
    <row r="379" spans="1:2" x14ac:dyDescent="0.2">
      <c r="A379" t="s">
        <v>504</v>
      </c>
      <c r="B379" t="s">
        <v>725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3316</v>
      </c>
      <c r="B381" t="s">
        <v>3317</v>
      </c>
    </row>
    <row r="382" spans="1:2" x14ac:dyDescent="0.2">
      <c r="A382" t="s">
        <v>1585</v>
      </c>
      <c r="B382" t="s">
        <v>3318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3319</v>
      </c>
      <c r="B384" t="s">
        <v>3320</v>
      </c>
    </row>
    <row r="385" spans="1:2" x14ac:dyDescent="0.2">
      <c r="A385" t="s">
        <v>3321</v>
      </c>
      <c r="B385" t="s">
        <v>3322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1547</v>
      </c>
      <c r="B387" t="s">
        <v>3323</v>
      </c>
    </row>
    <row r="388" spans="1:2" x14ac:dyDescent="0.2">
      <c r="A388" t="s">
        <v>38</v>
      </c>
      <c r="B388" t="s">
        <v>2002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225</v>
      </c>
      <c r="B390" t="s">
        <v>226</v>
      </c>
    </row>
    <row r="391" spans="1:2" x14ac:dyDescent="0.2">
      <c r="A391" t="s">
        <v>323</v>
      </c>
      <c r="B391" t="s">
        <v>324</v>
      </c>
    </row>
    <row r="392" spans="1:2" x14ac:dyDescent="0.2">
      <c r="A392" t="s">
        <v>41</v>
      </c>
      <c r="B392" t="s">
        <v>2107</v>
      </c>
    </row>
    <row r="393" spans="1:2" x14ac:dyDescent="0.2">
      <c r="A393" t="s">
        <v>1868</v>
      </c>
      <c r="B393" t="s">
        <v>1869</v>
      </c>
    </row>
    <row r="394" spans="1:2" x14ac:dyDescent="0.2">
      <c r="A394" t="s">
        <v>255</v>
      </c>
      <c r="B394" t="s">
        <v>300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1168</v>
      </c>
      <c r="B396" t="s">
        <v>3324</v>
      </c>
    </row>
    <row r="397" spans="1:2" x14ac:dyDescent="0.2">
      <c r="A397" t="s">
        <v>1193</v>
      </c>
      <c r="B397" t="s">
        <v>1194</v>
      </c>
    </row>
    <row r="398" spans="1:2" x14ac:dyDescent="0.2">
      <c r="A398" t="s">
        <v>41</v>
      </c>
      <c r="B398" t="s">
        <v>401</v>
      </c>
    </row>
    <row r="399" spans="1:2" x14ac:dyDescent="0.2">
      <c r="A399" t="s">
        <v>752</v>
      </c>
      <c r="B399" t="s">
        <v>753</v>
      </c>
    </row>
    <row r="400" spans="1:2" x14ac:dyDescent="0.2">
      <c r="A400" t="s">
        <v>125</v>
      </c>
      <c r="B400" t="s">
        <v>126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366</v>
      </c>
      <c r="B402" t="s">
        <v>367</v>
      </c>
    </row>
    <row r="403" spans="1:2" x14ac:dyDescent="0.2">
      <c r="A403" t="s">
        <v>453</v>
      </c>
      <c r="B403" t="s">
        <v>454</v>
      </c>
    </row>
    <row r="404" spans="1:2" x14ac:dyDescent="0.2">
      <c r="A404" t="s">
        <v>41</v>
      </c>
      <c r="B404" t="s">
        <v>401</v>
      </c>
    </row>
    <row r="405" spans="1:2" x14ac:dyDescent="0.2">
      <c r="A405" t="s">
        <v>3325</v>
      </c>
      <c r="B405" t="s">
        <v>3326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1887</v>
      </c>
      <c r="B408" t="s">
        <v>1888</v>
      </c>
    </row>
    <row r="409" spans="1:2" x14ac:dyDescent="0.2">
      <c r="A409" t="s">
        <v>265</v>
      </c>
      <c r="B409" t="s">
        <v>266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892</v>
      </c>
      <c r="B411" t="s">
        <v>330</v>
      </c>
    </row>
    <row r="412" spans="1:2" x14ac:dyDescent="0.2">
      <c r="A412" t="s">
        <v>66</v>
      </c>
      <c r="B412" t="s">
        <v>381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846</v>
      </c>
      <c r="B414" t="s">
        <v>3327</v>
      </c>
    </row>
    <row r="415" spans="1:2" x14ac:dyDescent="0.2">
      <c r="A415" t="s">
        <v>41</v>
      </c>
      <c r="B415" t="s">
        <v>41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3328</v>
      </c>
      <c r="B417" t="s">
        <v>3329</v>
      </c>
    </row>
    <row r="418" spans="1:2" x14ac:dyDescent="0.2">
      <c r="A418" t="s">
        <v>331</v>
      </c>
      <c r="B418" t="s">
        <v>479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3330</v>
      </c>
      <c r="B420" t="s">
        <v>3331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393</v>
      </c>
      <c r="B423" t="s">
        <v>1601</v>
      </c>
    </row>
    <row r="424" spans="1:2" x14ac:dyDescent="0.2">
      <c r="A424" t="s">
        <v>72</v>
      </c>
      <c r="B424" t="s">
        <v>73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3332</v>
      </c>
      <c r="B426" t="s">
        <v>3333</v>
      </c>
    </row>
    <row r="427" spans="1:2" x14ac:dyDescent="0.2">
      <c r="A427" t="s">
        <v>223</v>
      </c>
      <c r="B427" t="s">
        <v>224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3334</v>
      </c>
      <c r="B429" t="s">
        <v>3335</v>
      </c>
    </row>
    <row r="430" spans="1:2" x14ac:dyDescent="0.2">
      <c r="A430" t="s">
        <v>3336</v>
      </c>
      <c r="B430" t="s">
        <v>3337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3338</v>
      </c>
      <c r="B432" t="s">
        <v>1769</v>
      </c>
    </row>
    <row r="433" spans="1:2" x14ac:dyDescent="0.2">
      <c r="A433" t="s">
        <v>784</v>
      </c>
      <c r="B433" t="s">
        <v>785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155</v>
      </c>
      <c r="B435" t="s">
        <v>1160</v>
      </c>
    </row>
    <row r="436" spans="1:2" x14ac:dyDescent="0.2">
      <c r="A436" t="s">
        <v>223</v>
      </c>
      <c r="B436" t="s">
        <v>556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3339</v>
      </c>
      <c r="B438" t="s">
        <v>3340</v>
      </c>
    </row>
    <row r="439" spans="1:2" x14ac:dyDescent="0.2">
      <c r="A439" t="s">
        <v>279</v>
      </c>
      <c r="B439" t="s">
        <v>433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3341</v>
      </c>
      <c r="B441" t="s">
        <v>3342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3343</v>
      </c>
      <c r="B444" t="s">
        <v>3344</v>
      </c>
    </row>
    <row r="445" spans="1:2" x14ac:dyDescent="0.2">
      <c r="A445" t="s">
        <v>2348</v>
      </c>
      <c r="B445" t="s">
        <v>2349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3345</v>
      </c>
      <c r="B447" t="s">
        <v>3346</v>
      </c>
    </row>
    <row r="448" spans="1:2" x14ac:dyDescent="0.2">
      <c r="A448" t="s">
        <v>1492</v>
      </c>
      <c r="B448" t="s">
        <v>2299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1676</v>
      </c>
      <c r="B450" t="s">
        <v>3347</v>
      </c>
    </row>
    <row r="451" spans="1:2" x14ac:dyDescent="0.2">
      <c r="A451" t="s">
        <v>204</v>
      </c>
      <c r="B451" t="s">
        <v>3348</v>
      </c>
    </row>
    <row r="452" spans="1:2" x14ac:dyDescent="0.2">
      <c r="A452" t="s">
        <v>41</v>
      </c>
      <c r="B452" t="s">
        <v>1261</v>
      </c>
    </row>
    <row r="453" spans="1:2" x14ac:dyDescent="0.2">
      <c r="A453" t="s">
        <v>1553</v>
      </c>
      <c r="B453" t="s">
        <v>3349</v>
      </c>
    </row>
    <row r="454" spans="1:2" x14ac:dyDescent="0.2">
      <c r="A454" t="s">
        <v>251</v>
      </c>
      <c r="B454" t="s">
        <v>252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3350</v>
      </c>
      <c r="B456" t="s">
        <v>3351</v>
      </c>
    </row>
    <row r="457" spans="1:2" x14ac:dyDescent="0.2">
      <c r="A457" t="s">
        <v>187</v>
      </c>
      <c r="B457" t="s">
        <v>1271</v>
      </c>
    </row>
    <row r="458" spans="1:2" x14ac:dyDescent="0.2">
      <c r="A458" t="s">
        <v>41</v>
      </c>
      <c r="B458" t="s">
        <v>401</v>
      </c>
    </row>
    <row r="459" spans="1:2" x14ac:dyDescent="0.2">
      <c r="A459" t="s">
        <v>714</v>
      </c>
      <c r="B459" t="s">
        <v>3352</v>
      </c>
    </row>
    <row r="460" spans="1:2" x14ac:dyDescent="0.2">
      <c r="A460" t="s">
        <v>121</v>
      </c>
      <c r="B460" t="s">
        <v>378</v>
      </c>
    </row>
    <row r="461" spans="1:2" x14ac:dyDescent="0.2">
      <c r="A461" t="s">
        <v>113</v>
      </c>
      <c r="B461" t="s">
        <v>401</v>
      </c>
    </row>
    <row r="462" spans="1:2" x14ac:dyDescent="0.2">
      <c r="A462" t="s">
        <v>1070</v>
      </c>
      <c r="B462" t="s">
        <v>1071</v>
      </c>
    </row>
    <row r="463" spans="1:2" x14ac:dyDescent="0.2">
      <c r="A463" t="s">
        <v>261</v>
      </c>
      <c r="B463" t="s">
        <v>1164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1258</v>
      </c>
      <c r="B465" t="s">
        <v>3353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1470</v>
      </c>
      <c r="B468" t="s">
        <v>262</v>
      </c>
    </row>
    <row r="469" spans="1:2" x14ac:dyDescent="0.2">
      <c r="A469" t="s">
        <v>368</v>
      </c>
      <c r="B469" t="s">
        <v>3354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2343</v>
      </c>
      <c r="B471" t="s">
        <v>266</v>
      </c>
    </row>
    <row r="472" spans="1:2" x14ac:dyDescent="0.2">
      <c r="A472" t="s">
        <v>514</v>
      </c>
      <c r="B472" t="s">
        <v>2928</v>
      </c>
    </row>
    <row r="473" spans="1:2" x14ac:dyDescent="0.2">
      <c r="A473" t="s">
        <v>113</v>
      </c>
      <c r="B473" t="s">
        <v>401</v>
      </c>
    </row>
    <row r="474" spans="1:2" x14ac:dyDescent="0.2">
      <c r="A474" t="s">
        <v>1147</v>
      </c>
      <c r="B474" t="s">
        <v>2525</v>
      </c>
    </row>
    <row r="475" spans="1:2" x14ac:dyDescent="0.2">
      <c r="A475" t="s">
        <v>41</v>
      </c>
      <c r="B475" t="s">
        <v>41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2923</v>
      </c>
      <c r="B477" t="s">
        <v>2463</v>
      </c>
    </row>
    <row r="478" spans="1:2" x14ac:dyDescent="0.2">
      <c r="A478" t="s">
        <v>157</v>
      </c>
      <c r="B478" t="s">
        <v>991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3355</v>
      </c>
      <c r="B480" t="s">
        <v>3356</v>
      </c>
    </row>
    <row r="481" spans="1:2" x14ac:dyDescent="0.2">
      <c r="A481" t="s">
        <v>3357</v>
      </c>
      <c r="B481" t="s">
        <v>699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3358</v>
      </c>
      <c r="B483" t="s">
        <v>1194</v>
      </c>
    </row>
    <row r="484" spans="1:2" x14ac:dyDescent="0.2">
      <c r="A484" t="s">
        <v>121</v>
      </c>
      <c r="B484" t="s">
        <v>375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3359</v>
      </c>
      <c r="B486" t="s">
        <v>3360</v>
      </c>
    </row>
    <row r="487" spans="1:2" x14ac:dyDescent="0.2">
      <c r="A487" t="s">
        <v>137</v>
      </c>
      <c r="B487" t="s">
        <v>138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1118</v>
      </c>
      <c r="B489" t="s">
        <v>146</v>
      </c>
    </row>
    <row r="490" spans="1:2" x14ac:dyDescent="0.2">
      <c r="A490" t="s">
        <v>157</v>
      </c>
      <c r="B490" t="s">
        <v>949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3361</v>
      </c>
      <c r="B492" t="s">
        <v>3362</v>
      </c>
    </row>
    <row r="493" spans="1:2" x14ac:dyDescent="0.2">
      <c r="A493" t="s">
        <v>133</v>
      </c>
      <c r="B493" t="s">
        <v>3363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3364</v>
      </c>
      <c r="B495" t="s">
        <v>3365</v>
      </c>
    </row>
    <row r="496" spans="1:2" x14ac:dyDescent="0.2">
      <c r="A496" t="s">
        <v>3366</v>
      </c>
      <c r="B496" t="s">
        <v>3367</v>
      </c>
    </row>
    <row r="497" spans="1:2" x14ac:dyDescent="0.2">
      <c r="A497" t="s">
        <v>41</v>
      </c>
      <c r="B497" t="s">
        <v>2739</v>
      </c>
    </row>
    <row r="498" spans="1:2" x14ac:dyDescent="0.2">
      <c r="A498" t="s">
        <v>3368</v>
      </c>
      <c r="B498" t="s">
        <v>3369</v>
      </c>
    </row>
    <row r="499" spans="1:2" x14ac:dyDescent="0.2">
      <c r="A499" t="s">
        <v>3370</v>
      </c>
      <c r="B499" t="s">
        <v>3371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3372</v>
      </c>
      <c r="B501" t="s">
        <v>3373</v>
      </c>
    </row>
    <row r="502" spans="1:2" x14ac:dyDescent="0.2">
      <c r="A502" t="s">
        <v>2162</v>
      </c>
      <c r="B502" t="s">
        <v>3374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966</v>
      </c>
      <c r="B504" t="s">
        <v>177</v>
      </c>
    </row>
    <row r="505" spans="1:2" x14ac:dyDescent="0.2">
      <c r="A505" t="s">
        <v>1092</v>
      </c>
      <c r="B505" t="s">
        <v>3375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2601</v>
      </c>
      <c r="B507" t="s">
        <v>2602</v>
      </c>
    </row>
    <row r="508" spans="1:2" x14ac:dyDescent="0.2">
      <c r="A508" t="s">
        <v>223</v>
      </c>
      <c r="B508" t="s">
        <v>556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2513</v>
      </c>
      <c r="B510" t="s">
        <v>474</v>
      </c>
    </row>
    <row r="511" spans="1:2" x14ac:dyDescent="0.2">
      <c r="A511" t="s">
        <v>303</v>
      </c>
      <c r="B511" t="s">
        <v>2153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2767</v>
      </c>
      <c r="B513" t="s">
        <v>3376</v>
      </c>
    </row>
    <row r="514" spans="1:2" x14ac:dyDescent="0.2">
      <c r="A514" t="s">
        <v>251</v>
      </c>
      <c r="B514" t="s">
        <v>1358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3377</v>
      </c>
      <c r="B516" t="s">
        <v>3378</v>
      </c>
    </row>
    <row r="517" spans="1:2" x14ac:dyDescent="0.2">
      <c r="A517" t="s">
        <v>41</v>
      </c>
      <c r="B517" t="s">
        <v>41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938</v>
      </c>
      <c r="B519" t="s">
        <v>576</v>
      </c>
    </row>
    <row r="520" spans="1:2" x14ac:dyDescent="0.2">
      <c r="A520" t="s">
        <v>157</v>
      </c>
      <c r="B520" t="s">
        <v>949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3379</v>
      </c>
      <c r="B522" t="s">
        <v>3380</v>
      </c>
    </row>
    <row r="523" spans="1:2" x14ac:dyDescent="0.2">
      <c r="A523" t="s">
        <v>41</v>
      </c>
      <c r="B523" t="s">
        <v>41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3381</v>
      </c>
      <c r="B525" t="s">
        <v>3382</v>
      </c>
    </row>
    <row r="526" spans="1:2" x14ac:dyDescent="0.2">
      <c r="A526" t="s">
        <v>482</v>
      </c>
      <c r="B526" t="s">
        <v>483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3383</v>
      </c>
      <c r="B528" t="s">
        <v>3384</v>
      </c>
    </row>
    <row r="529" spans="1:2" x14ac:dyDescent="0.2">
      <c r="A529" t="s">
        <v>41</v>
      </c>
      <c r="B529" t="s">
        <v>41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3385</v>
      </c>
      <c r="B531" t="s">
        <v>3386</v>
      </c>
    </row>
    <row r="532" spans="1:2" x14ac:dyDescent="0.2">
      <c r="A532" t="s">
        <v>3387</v>
      </c>
      <c r="B532" t="s">
        <v>2975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2648</v>
      </c>
      <c r="B534" t="s">
        <v>3388</v>
      </c>
    </row>
    <row r="535" spans="1:2" x14ac:dyDescent="0.2">
      <c r="A535" t="s">
        <v>41</v>
      </c>
      <c r="B535" t="s">
        <v>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3389</v>
      </c>
      <c r="B537" t="s">
        <v>3390</v>
      </c>
    </row>
    <row r="538" spans="1:2" x14ac:dyDescent="0.2">
      <c r="A538" t="s">
        <v>72</v>
      </c>
      <c r="B538" t="s">
        <v>73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1553</v>
      </c>
      <c r="B540" t="s">
        <v>3349</v>
      </c>
    </row>
    <row r="541" spans="1:2" x14ac:dyDescent="0.2">
      <c r="A541" t="s">
        <v>311</v>
      </c>
      <c r="B541" t="s">
        <v>312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3391</v>
      </c>
      <c r="B543" t="s">
        <v>3392</v>
      </c>
    </row>
    <row r="544" spans="1:2" x14ac:dyDescent="0.2">
      <c r="A544" t="s">
        <v>261</v>
      </c>
      <c r="B544" t="s">
        <v>841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1106</v>
      </c>
      <c r="B546" t="s">
        <v>2222</v>
      </c>
    </row>
    <row r="547" spans="1:2" x14ac:dyDescent="0.2">
      <c r="A547" t="s">
        <v>269</v>
      </c>
      <c r="B547" t="s">
        <v>485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1553</v>
      </c>
      <c r="B549" t="s">
        <v>3349</v>
      </c>
    </row>
    <row r="550" spans="1:2" x14ac:dyDescent="0.2">
      <c r="A550" t="s">
        <v>184</v>
      </c>
      <c r="B550" t="s">
        <v>185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3393</v>
      </c>
      <c r="B552" t="s">
        <v>1108</v>
      </c>
    </row>
    <row r="553" spans="1:2" x14ac:dyDescent="0.2">
      <c r="A553" t="s">
        <v>2348</v>
      </c>
      <c r="B553" t="s">
        <v>3394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2550</v>
      </c>
      <c r="B555" t="s">
        <v>972</v>
      </c>
    </row>
    <row r="556" spans="1:2" x14ac:dyDescent="0.2">
      <c r="A556" t="s">
        <v>379</v>
      </c>
      <c r="B556" t="s">
        <v>2017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1993</v>
      </c>
      <c r="B558" t="s">
        <v>3395</v>
      </c>
    </row>
    <row r="559" spans="1:2" x14ac:dyDescent="0.2">
      <c r="A559" t="s">
        <v>223</v>
      </c>
      <c r="B559" t="s">
        <v>1923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3396</v>
      </c>
      <c r="B561" t="s">
        <v>3397</v>
      </c>
    </row>
    <row r="562" spans="1:2" x14ac:dyDescent="0.2">
      <c r="A562" t="s">
        <v>81</v>
      </c>
      <c r="B562" t="s">
        <v>2021</v>
      </c>
    </row>
    <row r="563" spans="1:2" x14ac:dyDescent="0.2">
      <c r="A563" t="s">
        <v>113</v>
      </c>
      <c r="B563" t="s">
        <v>3398</v>
      </c>
    </row>
    <row r="564" spans="1:2" x14ac:dyDescent="0.2">
      <c r="A564" t="s">
        <v>3399</v>
      </c>
      <c r="B564" t="s">
        <v>3400</v>
      </c>
    </row>
    <row r="565" spans="1:2" x14ac:dyDescent="0.2">
      <c r="A565" t="s">
        <v>575</v>
      </c>
      <c r="B565" t="s">
        <v>884</v>
      </c>
    </row>
    <row r="566" spans="1:2" x14ac:dyDescent="0.2">
      <c r="A566" t="s">
        <v>113</v>
      </c>
      <c r="B566" t="s">
        <v>597</v>
      </c>
    </row>
    <row r="567" spans="1:2" x14ac:dyDescent="0.2">
      <c r="A567" t="s">
        <v>3401</v>
      </c>
      <c r="B567" t="s">
        <v>3402</v>
      </c>
    </row>
    <row r="568" spans="1:2" x14ac:dyDescent="0.2">
      <c r="A568" t="s">
        <v>453</v>
      </c>
      <c r="B568" t="s">
        <v>2279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1652</v>
      </c>
      <c r="B570" t="s">
        <v>1358</v>
      </c>
    </row>
    <row r="571" spans="1:2" x14ac:dyDescent="0.2">
      <c r="A571" t="s">
        <v>738</v>
      </c>
      <c r="B571" t="s">
        <v>2870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2277</v>
      </c>
      <c r="B573" t="s">
        <v>2278</v>
      </c>
    </row>
    <row r="574" spans="1:2" x14ac:dyDescent="0.2">
      <c r="A574" t="s">
        <v>279</v>
      </c>
      <c r="B574" t="s">
        <v>3160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3403</v>
      </c>
      <c r="B576" t="s">
        <v>3404</v>
      </c>
    </row>
    <row r="577" spans="1:2" x14ac:dyDescent="0.2">
      <c r="A577" t="s">
        <v>504</v>
      </c>
      <c r="B577" t="s">
        <v>1333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3405</v>
      </c>
      <c r="B579" t="s">
        <v>3406</v>
      </c>
    </row>
    <row r="580" spans="1:2" x14ac:dyDescent="0.2">
      <c r="A580" t="s">
        <v>453</v>
      </c>
      <c r="B580" t="s">
        <v>2038</v>
      </c>
    </row>
    <row r="581" spans="1:2" x14ac:dyDescent="0.2">
      <c r="A581" t="s">
        <v>1830</v>
      </c>
      <c r="B581" t="s">
        <v>1261</v>
      </c>
    </row>
    <row r="582" spans="1:2" x14ac:dyDescent="0.2">
      <c r="A582" t="s">
        <v>448</v>
      </c>
      <c r="B582" t="s">
        <v>3407</v>
      </c>
    </row>
    <row r="583" spans="1:2" x14ac:dyDescent="0.2">
      <c r="A583" t="s">
        <v>453</v>
      </c>
      <c r="B583" t="s">
        <v>454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758</v>
      </c>
      <c r="B585" t="s">
        <v>3408</v>
      </c>
    </row>
    <row r="586" spans="1:2" x14ac:dyDescent="0.2">
      <c r="A586" t="s">
        <v>461</v>
      </c>
      <c r="B586" t="s">
        <v>462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3132</v>
      </c>
      <c r="B588" t="s">
        <v>3409</v>
      </c>
    </row>
    <row r="589" spans="1:2" x14ac:dyDescent="0.2">
      <c r="A589" t="s">
        <v>41</v>
      </c>
      <c r="B589" t="s">
        <v>41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2136</v>
      </c>
      <c r="B591" t="s">
        <v>428</v>
      </c>
    </row>
    <row r="592" spans="1:2" x14ac:dyDescent="0.2">
      <c r="A592" t="s">
        <v>133</v>
      </c>
      <c r="B592" t="s">
        <v>1845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3410</v>
      </c>
      <c r="B594" t="s">
        <v>3411</v>
      </c>
    </row>
    <row r="595" spans="1:2" x14ac:dyDescent="0.2">
      <c r="A595" t="s">
        <v>663</v>
      </c>
      <c r="B595" t="s">
        <v>3412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3413</v>
      </c>
      <c r="B597" t="s">
        <v>2408</v>
      </c>
    </row>
    <row r="598" spans="1:2" x14ac:dyDescent="0.2">
      <c r="A598" t="s">
        <v>368</v>
      </c>
      <c r="B598" t="s">
        <v>293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3414</v>
      </c>
      <c r="B600" t="s">
        <v>3415</v>
      </c>
    </row>
    <row r="601" spans="1:2" x14ac:dyDescent="0.2">
      <c r="A601" t="s">
        <v>227</v>
      </c>
      <c r="B601" t="s">
        <v>1451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3416</v>
      </c>
      <c r="B603" t="s">
        <v>3417</v>
      </c>
    </row>
    <row r="604" spans="1:2" x14ac:dyDescent="0.2">
      <c r="A604" t="s">
        <v>41</v>
      </c>
      <c r="B604" t="s">
        <v>41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3418</v>
      </c>
      <c r="B606" t="s">
        <v>3419</v>
      </c>
    </row>
    <row r="607" spans="1:2" x14ac:dyDescent="0.2">
      <c r="A607" t="s">
        <v>1303</v>
      </c>
      <c r="B607" t="s">
        <v>1066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1051</v>
      </c>
      <c r="B609" t="s">
        <v>1398</v>
      </c>
    </row>
    <row r="610" spans="1:2" x14ac:dyDescent="0.2">
      <c r="A610" t="s">
        <v>41</v>
      </c>
      <c r="B610" t="s">
        <v>41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2339</v>
      </c>
      <c r="B612" t="s">
        <v>3420</v>
      </c>
    </row>
    <row r="613" spans="1:2" x14ac:dyDescent="0.2">
      <c r="A613" t="s">
        <v>279</v>
      </c>
      <c r="B613" t="s">
        <v>280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3271</v>
      </c>
      <c r="B615" t="s">
        <v>978</v>
      </c>
    </row>
    <row r="616" spans="1:2" x14ac:dyDescent="0.2">
      <c r="A616" t="s">
        <v>261</v>
      </c>
      <c r="B616" t="s">
        <v>386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2732</v>
      </c>
      <c r="B618" t="s">
        <v>3375</v>
      </c>
    </row>
    <row r="619" spans="1:2" x14ac:dyDescent="0.2">
      <c r="A619" t="s">
        <v>379</v>
      </c>
      <c r="B619" t="s">
        <v>2017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3421</v>
      </c>
      <c r="B621" t="s">
        <v>3422</v>
      </c>
    </row>
    <row r="622" spans="1:2" x14ac:dyDescent="0.2">
      <c r="A622" t="s">
        <v>41</v>
      </c>
      <c r="B622" t="s">
        <v>41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3423</v>
      </c>
      <c r="B624" t="s">
        <v>3424</v>
      </c>
    </row>
    <row r="625" spans="1:2" x14ac:dyDescent="0.2">
      <c r="A625" t="s">
        <v>255</v>
      </c>
      <c r="B625" t="s">
        <v>300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3425</v>
      </c>
      <c r="B627" t="s">
        <v>3426</v>
      </c>
    </row>
    <row r="628" spans="1:2" x14ac:dyDescent="0.2">
      <c r="A628" t="s">
        <v>137</v>
      </c>
      <c r="B628" t="s">
        <v>138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1575</v>
      </c>
      <c r="B630" t="s">
        <v>3110</v>
      </c>
    </row>
    <row r="631" spans="1:2" x14ac:dyDescent="0.2">
      <c r="A631" t="s">
        <v>133</v>
      </c>
      <c r="B631" t="s">
        <v>134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143</v>
      </c>
      <c r="B633" t="s">
        <v>682</v>
      </c>
    </row>
    <row r="634" spans="1:2" x14ac:dyDescent="0.2">
      <c r="A634" t="s">
        <v>55</v>
      </c>
      <c r="B634" t="s">
        <v>56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3401</v>
      </c>
      <c r="B636" t="s">
        <v>3427</v>
      </c>
    </row>
    <row r="637" spans="1:2" x14ac:dyDescent="0.2">
      <c r="A637" t="s">
        <v>638</v>
      </c>
      <c r="B637" t="s">
        <v>555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1772</v>
      </c>
      <c r="B639" t="s">
        <v>566</v>
      </c>
    </row>
    <row r="640" spans="1:2" x14ac:dyDescent="0.2">
      <c r="A640" t="s">
        <v>453</v>
      </c>
      <c r="B640" t="s">
        <v>454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3428</v>
      </c>
      <c r="B642" t="s">
        <v>3429</v>
      </c>
    </row>
    <row r="643" spans="1:2" x14ac:dyDescent="0.2">
      <c r="A643" t="s">
        <v>453</v>
      </c>
      <c r="B643" t="s">
        <v>1784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3430</v>
      </c>
      <c r="B645" t="s">
        <v>3431</v>
      </c>
    </row>
    <row r="646" spans="1:2" x14ac:dyDescent="0.2">
      <c r="A646" t="s">
        <v>303</v>
      </c>
      <c r="B646" t="s">
        <v>304</v>
      </c>
    </row>
    <row r="647" spans="1:2" x14ac:dyDescent="0.2">
      <c r="A647" t="s">
        <v>41</v>
      </c>
      <c r="B647" t="s">
        <v>2107</v>
      </c>
    </row>
    <row r="648" spans="1:2" x14ac:dyDescent="0.2">
      <c r="A648" t="s">
        <v>815</v>
      </c>
      <c r="B648" t="s">
        <v>3432</v>
      </c>
    </row>
    <row r="649" spans="1:2" x14ac:dyDescent="0.2">
      <c r="A649" t="s">
        <v>72</v>
      </c>
      <c r="B649" t="s">
        <v>73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346</v>
      </c>
      <c r="B651" t="s">
        <v>169</v>
      </c>
    </row>
    <row r="652" spans="1:2" x14ac:dyDescent="0.2">
      <c r="A652" t="s">
        <v>223</v>
      </c>
      <c r="B652" t="s">
        <v>556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267</v>
      </c>
      <c r="B654" t="s">
        <v>1590</v>
      </c>
    </row>
    <row r="655" spans="1:2" x14ac:dyDescent="0.2">
      <c r="A655" t="s">
        <v>41</v>
      </c>
      <c r="B655" t="s">
        <v>41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3433</v>
      </c>
      <c r="B657" t="s">
        <v>3434</v>
      </c>
    </row>
    <row r="658" spans="1:2" x14ac:dyDescent="0.2">
      <c r="A658" t="s">
        <v>279</v>
      </c>
      <c r="B658" t="s">
        <v>1067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3435</v>
      </c>
      <c r="B660" t="s">
        <v>3436</v>
      </c>
    </row>
    <row r="661" spans="1:2" x14ac:dyDescent="0.2">
      <c r="A661" t="s">
        <v>41</v>
      </c>
      <c r="B661" t="s">
        <v>41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2763</v>
      </c>
      <c r="B663" t="s">
        <v>3437</v>
      </c>
    </row>
    <row r="664" spans="1:2" x14ac:dyDescent="0.2">
      <c r="A664" t="s">
        <v>141</v>
      </c>
      <c r="B664" t="s">
        <v>654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402</v>
      </c>
      <c r="B666" t="s">
        <v>3438</v>
      </c>
    </row>
    <row r="667" spans="1:2" x14ac:dyDescent="0.2">
      <c r="A667" t="s">
        <v>191</v>
      </c>
      <c r="B667" t="s">
        <v>192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3439</v>
      </c>
      <c r="B669" t="s">
        <v>3440</v>
      </c>
    </row>
    <row r="670" spans="1:2" x14ac:dyDescent="0.2">
      <c r="A670" t="s">
        <v>1303</v>
      </c>
      <c r="B670" t="s">
        <v>1066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1185</v>
      </c>
      <c r="B672" t="s">
        <v>3441</v>
      </c>
    </row>
    <row r="673" spans="1:2" x14ac:dyDescent="0.2">
      <c r="A673" t="s">
        <v>3266</v>
      </c>
      <c r="B673" t="s">
        <v>3267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3442</v>
      </c>
      <c r="B675" t="s">
        <v>3443</v>
      </c>
    </row>
    <row r="676" spans="1:2" x14ac:dyDescent="0.2">
      <c r="A676" t="s">
        <v>235</v>
      </c>
      <c r="B676" t="s">
        <v>236</v>
      </c>
    </row>
    <row r="677" spans="1:2" x14ac:dyDescent="0.2">
      <c r="A677" t="s">
        <v>41</v>
      </c>
      <c r="B677" t="s">
        <v>1261</v>
      </c>
    </row>
    <row r="678" spans="1:2" x14ac:dyDescent="0.2">
      <c r="A678" t="s">
        <v>630</v>
      </c>
      <c r="B678" t="s">
        <v>3444</v>
      </c>
    </row>
    <row r="679" spans="1:2" x14ac:dyDescent="0.2">
      <c r="A679" t="s">
        <v>2101</v>
      </c>
      <c r="B679" t="s">
        <v>3445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3446</v>
      </c>
      <c r="B681" t="s">
        <v>3447</v>
      </c>
    </row>
    <row r="682" spans="1:2" x14ac:dyDescent="0.2">
      <c r="A682" t="s">
        <v>41</v>
      </c>
      <c r="B682" t="s">
        <v>41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3448</v>
      </c>
      <c r="B684" t="s">
        <v>708</v>
      </c>
    </row>
    <row r="685" spans="1:2" x14ac:dyDescent="0.2">
      <c r="A685" t="s">
        <v>1543</v>
      </c>
      <c r="B685" t="s">
        <v>1544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3449</v>
      </c>
      <c r="B687" t="s">
        <v>3450</v>
      </c>
    </row>
    <row r="688" spans="1:2" x14ac:dyDescent="0.2">
      <c r="A688" t="s">
        <v>645</v>
      </c>
      <c r="B688" t="s">
        <v>646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3451</v>
      </c>
      <c r="B690" t="s">
        <v>3452</v>
      </c>
    </row>
    <row r="691" spans="1:2" x14ac:dyDescent="0.2">
      <c r="A691" t="s">
        <v>2484</v>
      </c>
      <c r="B691" t="s">
        <v>2485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871</v>
      </c>
      <c r="B693" t="s">
        <v>2050</v>
      </c>
    </row>
    <row r="694" spans="1:2" x14ac:dyDescent="0.2">
      <c r="A694" t="s">
        <v>41</v>
      </c>
      <c r="B694" t="s">
        <v>41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2890</v>
      </c>
      <c r="B696" t="s">
        <v>3453</v>
      </c>
    </row>
    <row r="697" spans="1:2" x14ac:dyDescent="0.2">
      <c r="A697" t="s">
        <v>379</v>
      </c>
      <c r="B697" t="s">
        <v>380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418</v>
      </c>
      <c r="B699" t="s">
        <v>224</v>
      </c>
    </row>
    <row r="700" spans="1:2" x14ac:dyDescent="0.2">
      <c r="A700" t="s">
        <v>121</v>
      </c>
      <c r="B700" t="s">
        <v>1230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448</v>
      </c>
      <c r="B702" t="s">
        <v>3454</v>
      </c>
    </row>
    <row r="703" spans="1:2" x14ac:dyDescent="0.2">
      <c r="A703" t="s">
        <v>223</v>
      </c>
      <c r="B703" t="s">
        <v>292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3455</v>
      </c>
      <c r="B705" t="s">
        <v>3456</v>
      </c>
    </row>
    <row r="706" spans="1:2" x14ac:dyDescent="0.2">
      <c r="A706" t="s">
        <v>1841</v>
      </c>
      <c r="B706" t="s">
        <v>2909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3457</v>
      </c>
      <c r="B708" t="s">
        <v>3458</v>
      </c>
    </row>
    <row r="709" spans="1:2" x14ac:dyDescent="0.2">
      <c r="A709" t="s">
        <v>41</v>
      </c>
      <c r="B709" t="s">
        <v>41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3459</v>
      </c>
      <c r="B711" t="s">
        <v>3460</v>
      </c>
    </row>
    <row r="712" spans="1:2" x14ac:dyDescent="0.2">
      <c r="A712" t="s">
        <v>1585</v>
      </c>
      <c r="B712" t="s">
        <v>1586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3461</v>
      </c>
      <c r="B714" t="s">
        <v>3462</v>
      </c>
    </row>
    <row r="715" spans="1:2" x14ac:dyDescent="0.2">
      <c r="A715" t="s">
        <v>107</v>
      </c>
      <c r="B715" t="s">
        <v>2575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3463</v>
      </c>
      <c r="B717" t="s">
        <v>3464</v>
      </c>
    </row>
    <row r="718" spans="1:2" x14ac:dyDescent="0.2">
      <c r="A718" t="s">
        <v>41</v>
      </c>
      <c r="B718" t="s">
        <v>41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3465</v>
      </c>
      <c r="B720" t="s">
        <v>3466</v>
      </c>
    </row>
    <row r="721" spans="1:2" x14ac:dyDescent="0.2">
      <c r="A721" t="s">
        <v>217</v>
      </c>
      <c r="B721" t="s">
        <v>776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3467</v>
      </c>
      <c r="B723" t="s">
        <v>3468</v>
      </c>
    </row>
    <row r="724" spans="1:2" x14ac:dyDescent="0.2">
      <c r="A724" t="s">
        <v>269</v>
      </c>
      <c r="B724" t="s">
        <v>1551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3469</v>
      </c>
      <c r="B726" t="s">
        <v>3470</v>
      </c>
    </row>
    <row r="727" spans="1:2" x14ac:dyDescent="0.2">
      <c r="A727" t="s">
        <v>1045</v>
      </c>
      <c r="B727" t="s">
        <v>1392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3471</v>
      </c>
      <c r="B729" t="s">
        <v>3472</v>
      </c>
    </row>
    <row r="730" spans="1:2" x14ac:dyDescent="0.2">
      <c r="A730" t="s">
        <v>157</v>
      </c>
      <c r="B730" t="s">
        <v>991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3473</v>
      </c>
      <c r="B732" t="s">
        <v>1665</v>
      </c>
    </row>
    <row r="733" spans="1:2" x14ac:dyDescent="0.2">
      <c r="A733" t="s">
        <v>41</v>
      </c>
      <c r="B733" t="s">
        <v>41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3474</v>
      </c>
      <c r="B735" t="s">
        <v>3475</v>
      </c>
    </row>
    <row r="736" spans="1:2" x14ac:dyDescent="0.2">
      <c r="A736" t="s">
        <v>133</v>
      </c>
      <c r="B736" t="s">
        <v>711</v>
      </c>
    </row>
    <row r="737" spans="1:2" x14ac:dyDescent="0.2">
      <c r="A737" t="s">
        <v>113</v>
      </c>
      <c r="B737" t="s">
        <v>2334</v>
      </c>
    </row>
    <row r="738" spans="1:2" x14ac:dyDescent="0.2">
      <c r="A738" t="s">
        <v>243</v>
      </c>
      <c r="B738" t="s">
        <v>765</v>
      </c>
    </row>
    <row r="739" spans="1:2" x14ac:dyDescent="0.2">
      <c r="A739" t="s">
        <v>41</v>
      </c>
      <c r="B739" t="s">
        <v>41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3476</v>
      </c>
      <c r="B741" t="s">
        <v>3477</v>
      </c>
    </row>
    <row r="742" spans="1:2" x14ac:dyDescent="0.2">
      <c r="A742" t="s">
        <v>331</v>
      </c>
      <c r="B742" t="s">
        <v>2773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1942</v>
      </c>
      <c r="B744" t="s">
        <v>2491</v>
      </c>
    </row>
    <row r="745" spans="1:2" x14ac:dyDescent="0.2">
      <c r="A745" t="s">
        <v>157</v>
      </c>
      <c r="B745" t="s">
        <v>158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1640</v>
      </c>
      <c r="B747" t="s">
        <v>959</v>
      </c>
    </row>
    <row r="748" spans="1:2" x14ac:dyDescent="0.2">
      <c r="A748" t="s">
        <v>157</v>
      </c>
      <c r="B748" t="s">
        <v>991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2435</v>
      </c>
      <c r="B750" t="s">
        <v>662</v>
      </c>
    </row>
    <row r="751" spans="1:2" x14ac:dyDescent="0.2">
      <c r="A751" t="s">
        <v>137</v>
      </c>
      <c r="B751" t="s">
        <v>138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3478</v>
      </c>
      <c r="B753" t="s">
        <v>3479</v>
      </c>
    </row>
    <row r="754" spans="1:2" x14ac:dyDescent="0.2">
      <c r="A754" t="s">
        <v>41</v>
      </c>
      <c r="B754" t="s">
        <v>41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2729</v>
      </c>
      <c r="B756" t="s">
        <v>289</v>
      </c>
    </row>
    <row r="757" spans="1:2" x14ac:dyDescent="0.2">
      <c r="A757" t="s">
        <v>187</v>
      </c>
      <c r="B757" t="s">
        <v>188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1441</v>
      </c>
      <c r="B759" t="s">
        <v>1442</v>
      </c>
    </row>
    <row r="760" spans="1:2" x14ac:dyDescent="0.2">
      <c r="A760" t="s">
        <v>1485</v>
      </c>
      <c r="B760" t="s">
        <v>1486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3480</v>
      </c>
      <c r="B762" t="s">
        <v>3481</v>
      </c>
    </row>
    <row r="763" spans="1:2" x14ac:dyDescent="0.2">
      <c r="A763" t="s">
        <v>41</v>
      </c>
      <c r="B763" t="s">
        <v>41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2343</v>
      </c>
      <c r="B765" t="s">
        <v>3482</v>
      </c>
    </row>
    <row r="766" spans="1:2" x14ac:dyDescent="0.2">
      <c r="A766" t="s">
        <v>251</v>
      </c>
      <c r="B766" t="s">
        <v>1358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1965</v>
      </c>
      <c r="B768" t="s">
        <v>3483</v>
      </c>
    </row>
    <row r="769" spans="1:2" x14ac:dyDescent="0.2">
      <c r="A769" t="s">
        <v>514</v>
      </c>
      <c r="B769" t="s">
        <v>2928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3484</v>
      </c>
      <c r="B771" t="s">
        <v>3485</v>
      </c>
    </row>
    <row r="772" spans="1:2" x14ac:dyDescent="0.2">
      <c r="A772" t="s">
        <v>3486</v>
      </c>
      <c r="B772" t="s">
        <v>3487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3488</v>
      </c>
      <c r="B774" t="s">
        <v>3489</v>
      </c>
    </row>
    <row r="775" spans="1:2" x14ac:dyDescent="0.2">
      <c r="A775" t="s">
        <v>3490</v>
      </c>
      <c r="B775" t="s">
        <v>3491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2304</v>
      </c>
      <c r="B777" t="s">
        <v>3492</v>
      </c>
    </row>
    <row r="778" spans="1:2" x14ac:dyDescent="0.2">
      <c r="A778" t="s">
        <v>3493</v>
      </c>
      <c r="B778" t="s">
        <v>3494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3339</v>
      </c>
      <c r="B780" t="s">
        <v>3495</v>
      </c>
    </row>
    <row r="781" spans="1:2" x14ac:dyDescent="0.2">
      <c r="A781" t="s">
        <v>504</v>
      </c>
      <c r="B781" t="s">
        <v>3496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3449</v>
      </c>
      <c r="B783" t="s">
        <v>3497</v>
      </c>
    </row>
    <row r="784" spans="1:2" x14ac:dyDescent="0.2">
      <c r="A784" t="s">
        <v>2090</v>
      </c>
      <c r="B784" t="s">
        <v>3498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853</v>
      </c>
      <c r="B786" t="s">
        <v>3499</v>
      </c>
    </row>
    <row r="787" spans="1:2" x14ac:dyDescent="0.2">
      <c r="A787" t="s">
        <v>55</v>
      </c>
      <c r="B787" t="s">
        <v>3500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3501</v>
      </c>
      <c r="B789" t="s">
        <v>3502</v>
      </c>
    </row>
    <row r="790" spans="1:2" x14ac:dyDescent="0.2">
      <c r="A790" t="s">
        <v>379</v>
      </c>
      <c r="B790" t="s">
        <v>436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1873</v>
      </c>
      <c r="B792" t="s">
        <v>1874</v>
      </c>
    </row>
    <row r="793" spans="1:2" x14ac:dyDescent="0.2">
      <c r="A793" t="s">
        <v>208</v>
      </c>
      <c r="B793" t="s">
        <v>3503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2774</v>
      </c>
      <c r="B795" t="s">
        <v>3504</v>
      </c>
    </row>
    <row r="796" spans="1:2" x14ac:dyDescent="0.2">
      <c r="A796" t="s">
        <v>133</v>
      </c>
      <c r="B796" t="s">
        <v>3505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3506</v>
      </c>
      <c r="B798" t="s">
        <v>3507</v>
      </c>
    </row>
    <row r="799" spans="1:2" x14ac:dyDescent="0.2">
      <c r="A799" t="s">
        <v>137</v>
      </c>
      <c r="B799" t="s">
        <v>3508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3509</v>
      </c>
      <c r="B801" t="s">
        <v>3510</v>
      </c>
    </row>
    <row r="802" spans="1:2" x14ac:dyDescent="0.2">
      <c r="A802" t="s">
        <v>635</v>
      </c>
      <c r="B802" t="s">
        <v>3511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3509</v>
      </c>
      <c r="B804" t="s">
        <v>3512</v>
      </c>
    </row>
    <row r="805" spans="1:2" x14ac:dyDescent="0.2">
      <c r="A805" t="s">
        <v>231</v>
      </c>
      <c r="B805" t="s">
        <v>3513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3514</v>
      </c>
      <c r="B807" t="s">
        <v>3515</v>
      </c>
    </row>
    <row r="808" spans="1:2" x14ac:dyDescent="0.2">
      <c r="A808" t="s">
        <v>41</v>
      </c>
      <c r="B808" t="s">
        <v>41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1272</v>
      </c>
      <c r="B810" t="s">
        <v>1703</v>
      </c>
    </row>
    <row r="811" spans="1:2" x14ac:dyDescent="0.2">
      <c r="A811" t="s">
        <v>769</v>
      </c>
      <c r="B811" t="s">
        <v>1632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3516</v>
      </c>
      <c r="B813" t="s">
        <v>3517</v>
      </c>
    </row>
    <row r="814" spans="1:2" x14ac:dyDescent="0.2">
      <c r="A814" t="s">
        <v>41</v>
      </c>
      <c r="B814" t="s">
        <v>41</v>
      </c>
    </row>
    <row r="815" spans="1:2" x14ac:dyDescent="0.2">
      <c r="A815" t="s">
        <v>41</v>
      </c>
      <c r="B815" t="s">
        <v>41</v>
      </c>
    </row>
    <row r="816" spans="1:2" x14ac:dyDescent="0.2">
      <c r="A816" t="s">
        <v>373</v>
      </c>
      <c r="B816" t="s">
        <v>3518</v>
      </c>
    </row>
    <row r="817" spans="1:2" x14ac:dyDescent="0.2">
      <c r="A817" t="s">
        <v>1013</v>
      </c>
      <c r="B817" t="s">
        <v>3519</v>
      </c>
    </row>
    <row r="818" spans="1:2" x14ac:dyDescent="0.2">
      <c r="A818" t="s">
        <v>41</v>
      </c>
      <c r="B818" t="s">
        <v>41</v>
      </c>
    </row>
    <row r="819" spans="1:2" x14ac:dyDescent="0.2">
      <c r="A819" t="s">
        <v>317</v>
      </c>
      <c r="B819" t="s">
        <v>3520</v>
      </c>
    </row>
    <row r="820" spans="1:2" x14ac:dyDescent="0.2">
      <c r="A820" t="s">
        <v>3225</v>
      </c>
      <c r="B820" t="s">
        <v>3226</v>
      </c>
    </row>
    <row r="821" spans="1:2" x14ac:dyDescent="0.2">
      <c r="A821" t="s">
        <v>41</v>
      </c>
      <c r="B821" t="s">
        <v>41</v>
      </c>
    </row>
    <row r="822" spans="1:2" x14ac:dyDescent="0.2">
      <c r="A822" t="s">
        <v>3521</v>
      </c>
      <c r="B822" t="s">
        <v>3522</v>
      </c>
    </row>
    <row r="823" spans="1:2" x14ac:dyDescent="0.2">
      <c r="A823" t="s">
        <v>157</v>
      </c>
      <c r="B823" t="s">
        <v>2605</v>
      </c>
    </row>
    <row r="824" spans="1:2" x14ac:dyDescent="0.2">
      <c r="A824" t="s">
        <v>41</v>
      </c>
      <c r="B824" t="s">
        <v>41</v>
      </c>
    </row>
    <row r="825" spans="1:2" x14ac:dyDescent="0.2">
      <c r="A825" t="s">
        <v>3523</v>
      </c>
      <c r="B825" t="s">
        <v>3524</v>
      </c>
    </row>
    <row r="826" spans="1:2" x14ac:dyDescent="0.2">
      <c r="A826" t="s">
        <v>340</v>
      </c>
      <c r="B826" t="s">
        <v>2424</v>
      </c>
    </row>
    <row r="827" spans="1:2" x14ac:dyDescent="0.2">
      <c r="A827" t="s">
        <v>41</v>
      </c>
      <c r="B827" t="s">
        <v>41</v>
      </c>
    </row>
    <row r="828" spans="1:2" x14ac:dyDescent="0.2">
      <c r="A828" t="s">
        <v>3525</v>
      </c>
      <c r="B828" t="s">
        <v>312</v>
      </c>
    </row>
    <row r="829" spans="1:2" x14ac:dyDescent="0.2">
      <c r="A829" t="s">
        <v>72</v>
      </c>
      <c r="B829" t="s">
        <v>1606</v>
      </c>
    </row>
    <row r="830" spans="1:2" x14ac:dyDescent="0.2">
      <c r="A830" t="s">
        <v>41</v>
      </c>
      <c r="B830" t="s">
        <v>41</v>
      </c>
    </row>
    <row r="831" spans="1:2" x14ac:dyDescent="0.2">
      <c r="A831" t="s">
        <v>1468</v>
      </c>
      <c r="B831" t="s">
        <v>3526</v>
      </c>
    </row>
    <row r="832" spans="1:2" x14ac:dyDescent="0.2">
      <c r="A832" t="s">
        <v>269</v>
      </c>
      <c r="B832" t="s">
        <v>485</v>
      </c>
    </row>
    <row r="833" spans="1:2" x14ac:dyDescent="0.2">
      <c r="A833" t="s">
        <v>41</v>
      </c>
      <c r="B833" t="s">
        <v>1261</v>
      </c>
    </row>
    <row r="834" spans="1:2" x14ac:dyDescent="0.2">
      <c r="A834" t="s">
        <v>3059</v>
      </c>
      <c r="B834" t="s">
        <v>3527</v>
      </c>
    </row>
    <row r="835" spans="1:2" x14ac:dyDescent="0.2">
      <c r="A835" t="s">
        <v>311</v>
      </c>
      <c r="B835" t="s">
        <v>3123</v>
      </c>
    </row>
    <row r="836" spans="1:2" x14ac:dyDescent="0.2">
      <c r="A836" t="s">
        <v>41</v>
      </c>
      <c r="B836" t="s">
        <v>41</v>
      </c>
    </row>
    <row r="837" spans="1:2" x14ac:dyDescent="0.2">
      <c r="A837" t="s">
        <v>3528</v>
      </c>
      <c r="B837" t="s">
        <v>3529</v>
      </c>
    </row>
    <row r="838" spans="1:2" x14ac:dyDescent="0.2">
      <c r="A838" t="s">
        <v>41</v>
      </c>
      <c r="B838" t="s">
        <v>41</v>
      </c>
    </row>
    <row r="839" spans="1:2" x14ac:dyDescent="0.2">
      <c r="A839" t="s">
        <v>41</v>
      </c>
      <c r="B839" t="s">
        <v>41</v>
      </c>
    </row>
    <row r="840" spans="1:2" x14ac:dyDescent="0.2">
      <c r="A840" t="s">
        <v>2698</v>
      </c>
      <c r="B840" t="s">
        <v>3530</v>
      </c>
    </row>
    <row r="841" spans="1:2" x14ac:dyDescent="0.2">
      <c r="A841" t="s">
        <v>231</v>
      </c>
      <c r="B841" t="s">
        <v>3513</v>
      </c>
    </row>
    <row r="842" spans="1:2" x14ac:dyDescent="0.2">
      <c r="A842" t="s">
        <v>41</v>
      </c>
      <c r="B842" t="s">
        <v>41</v>
      </c>
    </row>
    <row r="843" spans="1:2" x14ac:dyDescent="0.2">
      <c r="A843" t="s">
        <v>3531</v>
      </c>
      <c r="B843" t="s">
        <v>3532</v>
      </c>
    </row>
    <row r="844" spans="1:2" x14ac:dyDescent="0.2">
      <c r="A844" t="s">
        <v>379</v>
      </c>
      <c r="B844" t="s">
        <v>3533</v>
      </c>
    </row>
    <row r="845" spans="1:2" x14ac:dyDescent="0.2">
      <c r="A845" t="s">
        <v>41</v>
      </c>
      <c r="B845" t="s">
        <v>41</v>
      </c>
    </row>
    <row r="846" spans="1:2" x14ac:dyDescent="0.2">
      <c r="A846" t="s">
        <v>1215</v>
      </c>
      <c r="B846" t="s">
        <v>3534</v>
      </c>
    </row>
    <row r="847" spans="1:2" x14ac:dyDescent="0.2">
      <c r="A847" t="s">
        <v>331</v>
      </c>
      <c r="B847" t="s">
        <v>3535</v>
      </c>
    </row>
    <row r="848" spans="1:2" x14ac:dyDescent="0.2">
      <c r="A848" t="s">
        <v>41</v>
      </c>
      <c r="B848" t="s">
        <v>41</v>
      </c>
    </row>
    <row r="849" spans="1:2" x14ac:dyDescent="0.2">
      <c r="A849" t="s">
        <v>3536</v>
      </c>
      <c r="B849" t="s">
        <v>3537</v>
      </c>
    </row>
    <row r="850" spans="1:2" x14ac:dyDescent="0.2">
      <c r="A850" t="s">
        <v>3538</v>
      </c>
      <c r="B850" t="s">
        <v>3539</v>
      </c>
    </row>
    <row r="851" spans="1:2" x14ac:dyDescent="0.2">
      <c r="A851" t="s">
        <v>41</v>
      </c>
      <c r="B851" t="s">
        <v>41</v>
      </c>
    </row>
    <row r="852" spans="1:2" x14ac:dyDescent="0.2">
      <c r="A852" t="s">
        <v>1727</v>
      </c>
      <c r="B852" t="s">
        <v>3540</v>
      </c>
    </row>
    <row r="853" spans="1:2" x14ac:dyDescent="0.2">
      <c r="A853" t="s">
        <v>223</v>
      </c>
      <c r="B853" t="s">
        <v>1139</v>
      </c>
    </row>
    <row r="854" spans="1:2" x14ac:dyDescent="0.2">
      <c r="A854" t="s">
        <v>41</v>
      </c>
      <c r="B854" t="s">
        <v>41</v>
      </c>
    </row>
    <row r="855" spans="1:2" x14ac:dyDescent="0.2">
      <c r="A855" t="s">
        <v>3541</v>
      </c>
      <c r="B855" t="s">
        <v>3542</v>
      </c>
    </row>
    <row r="856" spans="1:2" x14ac:dyDescent="0.2">
      <c r="A856" t="s">
        <v>3252</v>
      </c>
      <c r="B856" t="s">
        <v>3543</v>
      </c>
    </row>
    <row r="857" spans="1:2" x14ac:dyDescent="0.2">
      <c r="A857" t="s">
        <v>41</v>
      </c>
      <c r="B857" t="s">
        <v>41</v>
      </c>
    </row>
    <row r="858" spans="1:2" x14ac:dyDescent="0.2">
      <c r="A858" t="s">
        <v>3544</v>
      </c>
      <c r="B858" t="s">
        <v>3545</v>
      </c>
    </row>
    <row r="859" spans="1:2" x14ac:dyDescent="0.2">
      <c r="A859" t="s">
        <v>3546</v>
      </c>
      <c r="B859" t="s">
        <v>3547</v>
      </c>
    </row>
    <row r="860" spans="1:2" x14ac:dyDescent="0.2">
      <c r="A860" t="s">
        <v>41</v>
      </c>
      <c r="B860" t="s">
        <v>41</v>
      </c>
    </row>
    <row r="861" spans="1:2" x14ac:dyDescent="0.2">
      <c r="A861" t="s">
        <v>3548</v>
      </c>
      <c r="B861" t="s">
        <v>3549</v>
      </c>
    </row>
    <row r="862" spans="1:2" x14ac:dyDescent="0.2">
      <c r="A862" t="s">
        <v>261</v>
      </c>
      <c r="B862" t="s">
        <v>262</v>
      </c>
    </row>
    <row r="863" spans="1:2" x14ac:dyDescent="0.2">
      <c r="A863" t="s">
        <v>41</v>
      </c>
      <c r="B863" t="s">
        <v>41</v>
      </c>
    </row>
    <row r="864" spans="1:2" x14ac:dyDescent="0.2">
      <c r="A864" t="s">
        <v>3550</v>
      </c>
      <c r="B864" t="s">
        <v>3551</v>
      </c>
    </row>
    <row r="865" spans="1:2" x14ac:dyDescent="0.2">
      <c r="A865" t="s">
        <v>461</v>
      </c>
      <c r="B865" t="s">
        <v>3552</v>
      </c>
    </row>
    <row r="866" spans="1:2" x14ac:dyDescent="0.2">
      <c r="A866" t="s">
        <v>41</v>
      </c>
      <c r="B866" t="s">
        <v>41</v>
      </c>
    </row>
    <row r="867" spans="1:2" x14ac:dyDescent="0.2">
      <c r="A867" t="s">
        <v>3553</v>
      </c>
      <c r="B867" t="s">
        <v>3554</v>
      </c>
    </row>
    <row r="868" spans="1:2" x14ac:dyDescent="0.2">
      <c r="A868" t="s">
        <v>41</v>
      </c>
      <c r="B868" t="s">
        <v>41</v>
      </c>
    </row>
    <row r="869" spans="1:2" x14ac:dyDescent="0.2">
      <c r="A869" t="s">
        <v>41</v>
      </c>
      <c r="B869" t="s">
        <v>41</v>
      </c>
    </row>
    <row r="870" spans="1:2" x14ac:dyDescent="0.2">
      <c r="A870" t="s">
        <v>2526</v>
      </c>
      <c r="B870" t="s">
        <v>3491</v>
      </c>
    </row>
    <row r="871" spans="1:2" x14ac:dyDescent="0.2">
      <c r="A871" t="s">
        <v>488</v>
      </c>
      <c r="B871" t="s">
        <v>3555</v>
      </c>
    </row>
    <row r="872" spans="1:2" x14ac:dyDescent="0.2">
      <c r="A872" t="s">
        <v>41</v>
      </c>
      <c r="B872" t="s">
        <v>41</v>
      </c>
    </row>
    <row r="873" spans="1:2" x14ac:dyDescent="0.2">
      <c r="A873" t="s">
        <v>3556</v>
      </c>
      <c r="B873" t="s">
        <v>3557</v>
      </c>
    </row>
    <row r="874" spans="1:2" x14ac:dyDescent="0.2">
      <c r="A874" t="s">
        <v>1715</v>
      </c>
      <c r="B874" t="s">
        <v>3558</v>
      </c>
    </row>
    <row r="875" spans="1:2" x14ac:dyDescent="0.2">
      <c r="A875" t="s">
        <v>41</v>
      </c>
      <c r="B875" t="s">
        <v>41</v>
      </c>
    </row>
    <row r="876" spans="1:2" x14ac:dyDescent="0.2">
      <c r="A876" t="s">
        <v>3559</v>
      </c>
      <c r="B876" t="s">
        <v>3560</v>
      </c>
    </row>
    <row r="877" spans="1:2" x14ac:dyDescent="0.2">
      <c r="A877" t="s">
        <v>491</v>
      </c>
      <c r="B877" t="s">
        <v>3561</v>
      </c>
    </row>
    <row r="878" spans="1:2" x14ac:dyDescent="0.2">
      <c r="A878" t="s">
        <v>41</v>
      </c>
      <c r="B878" t="s">
        <v>41</v>
      </c>
    </row>
    <row r="879" spans="1:2" x14ac:dyDescent="0.2">
      <c r="A879" t="s">
        <v>3562</v>
      </c>
      <c r="B879" t="s">
        <v>3563</v>
      </c>
    </row>
    <row r="880" spans="1:2" x14ac:dyDescent="0.2">
      <c r="A880" t="s">
        <v>41</v>
      </c>
      <c r="B880" t="s">
        <v>41</v>
      </c>
    </row>
    <row r="881" spans="1:2" x14ac:dyDescent="0.2">
      <c r="A881" t="s">
        <v>41</v>
      </c>
      <c r="B881" t="s">
        <v>41</v>
      </c>
    </row>
    <row r="882" spans="1:2" x14ac:dyDescent="0.2">
      <c r="A882" t="s">
        <v>979</v>
      </c>
      <c r="B882" t="s">
        <v>859</v>
      </c>
    </row>
    <row r="883" spans="1:2" x14ac:dyDescent="0.2">
      <c r="A883" t="s">
        <v>303</v>
      </c>
      <c r="B883" t="s">
        <v>965</v>
      </c>
    </row>
    <row r="884" spans="1:2" x14ac:dyDescent="0.2">
      <c r="A884" t="s">
        <v>41</v>
      </c>
      <c r="B884" t="s">
        <v>41</v>
      </c>
    </row>
    <row r="885" spans="1:2" x14ac:dyDescent="0.2">
      <c r="A885" t="s">
        <v>3401</v>
      </c>
      <c r="B885" t="s">
        <v>3564</v>
      </c>
    </row>
    <row r="886" spans="1:2" x14ac:dyDescent="0.2">
      <c r="A886" t="s">
        <v>738</v>
      </c>
      <c r="B886" t="s">
        <v>1034</v>
      </c>
    </row>
    <row r="887" spans="1:2" x14ac:dyDescent="0.2">
      <c r="A887" t="s">
        <v>41</v>
      </c>
      <c r="B887" t="s">
        <v>41</v>
      </c>
    </row>
    <row r="888" spans="1:2" x14ac:dyDescent="0.2">
      <c r="A888" t="s">
        <v>2958</v>
      </c>
      <c r="B888" t="s">
        <v>3565</v>
      </c>
    </row>
    <row r="889" spans="1:2" x14ac:dyDescent="0.2">
      <c r="A889" t="s">
        <v>187</v>
      </c>
      <c r="B889" t="s">
        <v>188</v>
      </c>
    </row>
    <row r="890" spans="1:2" x14ac:dyDescent="0.2">
      <c r="A890" t="s">
        <v>41</v>
      </c>
      <c r="B890" t="s">
        <v>41</v>
      </c>
    </row>
    <row r="891" spans="1:2" x14ac:dyDescent="0.2">
      <c r="A891" t="s">
        <v>366</v>
      </c>
      <c r="B891" t="s">
        <v>2669</v>
      </c>
    </row>
    <row r="892" spans="1:2" x14ac:dyDescent="0.2">
      <c r="A892" t="s">
        <v>41</v>
      </c>
      <c r="B892" t="s">
        <v>41</v>
      </c>
    </row>
    <row r="893" spans="1:2" x14ac:dyDescent="0.2">
      <c r="A893" t="s">
        <v>41</v>
      </c>
      <c r="B893" t="s">
        <v>41</v>
      </c>
    </row>
    <row r="894" spans="1:2" x14ac:dyDescent="0.2">
      <c r="A894" t="s">
        <v>2367</v>
      </c>
      <c r="B894" t="s">
        <v>73</v>
      </c>
    </row>
    <row r="895" spans="1:2" x14ac:dyDescent="0.2">
      <c r="A895" t="s">
        <v>223</v>
      </c>
      <c r="B895" t="s">
        <v>592</v>
      </c>
    </row>
    <row r="896" spans="1:2" x14ac:dyDescent="0.2">
      <c r="A896" t="s">
        <v>41</v>
      </c>
      <c r="B896" t="s">
        <v>41</v>
      </c>
    </row>
    <row r="897" spans="1:2" x14ac:dyDescent="0.2">
      <c r="A897" t="s">
        <v>3566</v>
      </c>
      <c r="B897" t="s">
        <v>3567</v>
      </c>
    </row>
    <row r="898" spans="1:2" x14ac:dyDescent="0.2">
      <c r="A898" t="s">
        <v>41</v>
      </c>
      <c r="B898" t="s">
        <v>41</v>
      </c>
    </row>
    <row r="899" spans="1:2" x14ac:dyDescent="0.2">
      <c r="A899" t="s">
        <v>41</v>
      </c>
      <c r="B899" t="s">
        <v>41</v>
      </c>
    </row>
    <row r="900" spans="1:2" x14ac:dyDescent="0.2">
      <c r="A900" t="s">
        <v>3568</v>
      </c>
      <c r="B900" t="s">
        <v>360</v>
      </c>
    </row>
    <row r="901" spans="1:2" x14ac:dyDescent="0.2">
      <c r="A901" t="s">
        <v>121</v>
      </c>
      <c r="B901" t="s">
        <v>1948</v>
      </c>
    </row>
    <row r="902" spans="1:2" x14ac:dyDescent="0.2">
      <c r="A902" t="s">
        <v>41</v>
      </c>
      <c r="B902" t="s">
        <v>41</v>
      </c>
    </row>
    <row r="903" spans="1:2" x14ac:dyDescent="0.2">
      <c r="A903" t="s">
        <v>2343</v>
      </c>
      <c r="B903" t="s">
        <v>450</v>
      </c>
    </row>
    <row r="904" spans="1:2" x14ac:dyDescent="0.2">
      <c r="A904" t="s">
        <v>223</v>
      </c>
      <c r="B904" t="s">
        <v>1139</v>
      </c>
    </row>
    <row r="905" spans="1:2" x14ac:dyDescent="0.2">
      <c r="A905" t="s">
        <v>41</v>
      </c>
      <c r="B905" t="s">
        <v>41</v>
      </c>
    </row>
    <row r="906" spans="1:2" x14ac:dyDescent="0.2">
      <c r="A906" t="s">
        <v>3569</v>
      </c>
      <c r="B906" t="s">
        <v>3570</v>
      </c>
    </row>
    <row r="907" spans="1:2" x14ac:dyDescent="0.2">
      <c r="A907" t="s">
        <v>72</v>
      </c>
      <c r="B907" t="s">
        <v>73</v>
      </c>
    </row>
    <row r="908" spans="1:2" x14ac:dyDescent="0.2">
      <c r="A908" t="s">
        <v>41</v>
      </c>
      <c r="B908" t="s">
        <v>41</v>
      </c>
    </row>
    <row r="909" spans="1:2" x14ac:dyDescent="0.2">
      <c r="A909" t="s">
        <v>3571</v>
      </c>
      <c r="B909" t="s">
        <v>3572</v>
      </c>
    </row>
    <row r="910" spans="1:2" x14ac:dyDescent="0.2">
      <c r="A910" t="s">
        <v>2101</v>
      </c>
      <c r="B910" t="s">
        <v>3573</v>
      </c>
    </row>
    <row r="911" spans="1:2" x14ac:dyDescent="0.2">
      <c r="A911" t="s">
        <v>41</v>
      </c>
      <c r="B911" t="s">
        <v>41</v>
      </c>
    </row>
    <row r="912" spans="1:2" x14ac:dyDescent="0.2">
      <c r="A912" t="s">
        <v>3574</v>
      </c>
      <c r="B912" t="s">
        <v>3575</v>
      </c>
    </row>
    <row r="913" spans="1:2" x14ac:dyDescent="0.2">
      <c r="A913" t="s">
        <v>41</v>
      </c>
      <c r="B913" t="s">
        <v>41</v>
      </c>
    </row>
    <row r="914" spans="1:2" x14ac:dyDescent="0.2">
      <c r="A914" t="s">
        <v>41</v>
      </c>
      <c r="B914" t="s">
        <v>41</v>
      </c>
    </row>
    <row r="915" spans="1:2" x14ac:dyDescent="0.2">
      <c r="A915" t="s">
        <v>3576</v>
      </c>
      <c r="B915" t="s">
        <v>3577</v>
      </c>
    </row>
    <row r="916" spans="1:2" x14ac:dyDescent="0.2">
      <c r="A916" t="s">
        <v>223</v>
      </c>
      <c r="B916" t="s">
        <v>248</v>
      </c>
    </row>
    <row r="917" spans="1:2" x14ac:dyDescent="0.2">
      <c r="A917" t="s">
        <v>41</v>
      </c>
      <c r="B917" t="s">
        <v>41</v>
      </c>
    </row>
    <row r="918" spans="1:2" x14ac:dyDescent="0.2">
      <c r="A918" t="s">
        <v>3578</v>
      </c>
      <c r="B918" t="s">
        <v>838</v>
      </c>
    </row>
    <row r="919" spans="1:2" x14ac:dyDescent="0.2">
      <c r="A919" t="s">
        <v>223</v>
      </c>
      <c r="B919" t="s">
        <v>556</v>
      </c>
    </row>
    <row r="920" spans="1:2" x14ac:dyDescent="0.2">
      <c r="A920" t="s">
        <v>41</v>
      </c>
      <c r="B920" t="s">
        <v>41</v>
      </c>
    </row>
    <row r="921" spans="1:2" x14ac:dyDescent="0.2">
      <c r="A921" t="s">
        <v>366</v>
      </c>
      <c r="B921" t="s">
        <v>122</v>
      </c>
    </row>
    <row r="922" spans="1:2" x14ac:dyDescent="0.2">
      <c r="A922" t="s">
        <v>900</v>
      </c>
      <c r="B922" t="s">
        <v>901</v>
      </c>
    </row>
    <row r="923" spans="1:2" x14ac:dyDescent="0.2">
      <c r="A923" t="s">
        <v>41</v>
      </c>
      <c r="B923" t="s">
        <v>41</v>
      </c>
    </row>
    <row r="924" spans="1:2" x14ac:dyDescent="0.2">
      <c r="A924" t="s">
        <v>1217</v>
      </c>
      <c r="B924" t="s">
        <v>1117</v>
      </c>
    </row>
    <row r="925" spans="1:2" x14ac:dyDescent="0.2">
      <c r="A925" t="s">
        <v>227</v>
      </c>
      <c r="B925" t="s">
        <v>228</v>
      </c>
    </row>
    <row r="926" spans="1:2" x14ac:dyDescent="0.2">
      <c r="A926" t="s">
        <v>41</v>
      </c>
      <c r="B926" t="s">
        <v>41</v>
      </c>
    </row>
    <row r="927" spans="1:2" x14ac:dyDescent="0.2">
      <c r="A927" t="s">
        <v>3579</v>
      </c>
      <c r="B927" t="s">
        <v>3580</v>
      </c>
    </row>
    <row r="928" spans="1:2" x14ac:dyDescent="0.2">
      <c r="A928" t="s">
        <v>72</v>
      </c>
      <c r="B928" t="s">
        <v>3581</v>
      </c>
    </row>
    <row r="929" spans="1:2" x14ac:dyDescent="0.2">
      <c r="A929" t="s">
        <v>41</v>
      </c>
      <c r="B929" t="s">
        <v>41</v>
      </c>
    </row>
    <row r="930" spans="1:2" x14ac:dyDescent="0.2">
      <c r="A930" t="s">
        <v>1100</v>
      </c>
      <c r="B930" t="s">
        <v>1101</v>
      </c>
    </row>
    <row r="931" spans="1:2" x14ac:dyDescent="0.2">
      <c r="A931" t="s">
        <v>355</v>
      </c>
      <c r="B931" t="s">
        <v>356</v>
      </c>
    </row>
    <row r="932" spans="1:2" x14ac:dyDescent="0.2">
      <c r="A932" t="s">
        <v>41</v>
      </c>
      <c r="B932" t="s">
        <v>41</v>
      </c>
    </row>
    <row r="933" spans="1:2" x14ac:dyDescent="0.2">
      <c r="A933" t="s">
        <v>2760</v>
      </c>
      <c r="B933" t="s">
        <v>2828</v>
      </c>
    </row>
    <row r="934" spans="1:2" x14ac:dyDescent="0.2">
      <c r="A934" t="s">
        <v>890</v>
      </c>
      <c r="B934" t="s">
        <v>1501</v>
      </c>
    </row>
    <row r="935" spans="1:2" x14ac:dyDescent="0.2">
      <c r="A935" t="s">
        <v>41</v>
      </c>
      <c r="B935" t="s">
        <v>41</v>
      </c>
    </row>
    <row r="936" spans="1:2" x14ac:dyDescent="0.2">
      <c r="A936" t="s">
        <v>2652</v>
      </c>
      <c r="B936" t="s">
        <v>3582</v>
      </c>
    </row>
    <row r="937" spans="1:2" x14ac:dyDescent="0.2">
      <c r="A937" t="s">
        <v>261</v>
      </c>
      <c r="B937" t="s">
        <v>981</v>
      </c>
    </row>
    <row r="938" spans="1:2" x14ac:dyDescent="0.2">
      <c r="A938" t="s">
        <v>41</v>
      </c>
      <c r="B938" t="s">
        <v>41</v>
      </c>
    </row>
    <row r="939" spans="1:2" x14ac:dyDescent="0.2">
      <c r="A939" t="s">
        <v>3583</v>
      </c>
      <c r="B939" t="s">
        <v>3584</v>
      </c>
    </row>
    <row r="940" spans="1:2" x14ac:dyDescent="0.2">
      <c r="A940" t="s">
        <v>3585</v>
      </c>
      <c r="B940" t="s">
        <v>3586</v>
      </c>
    </row>
    <row r="941" spans="1:2" x14ac:dyDescent="0.2">
      <c r="A941" t="s">
        <v>41</v>
      </c>
      <c r="B941" t="s">
        <v>41</v>
      </c>
    </row>
    <row r="942" spans="1:2" x14ac:dyDescent="0.2">
      <c r="A942" t="s">
        <v>1244</v>
      </c>
      <c r="B942" t="s">
        <v>3587</v>
      </c>
    </row>
    <row r="943" spans="1:2" x14ac:dyDescent="0.2">
      <c r="A943" t="s">
        <v>497</v>
      </c>
      <c r="B943" t="s">
        <v>2926</v>
      </c>
    </row>
    <row r="944" spans="1:2" x14ac:dyDescent="0.2">
      <c r="A944" t="s">
        <v>41</v>
      </c>
      <c r="B944" t="s">
        <v>41</v>
      </c>
    </row>
    <row r="945" spans="1:2" x14ac:dyDescent="0.2">
      <c r="A945" t="s">
        <v>3588</v>
      </c>
      <c r="B945" t="s">
        <v>3589</v>
      </c>
    </row>
    <row r="946" spans="1:2" x14ac:dyDescent="0.2">
      <c r="A946" t="s">
        <v>1835</v>
      </c>
      <c r="B946" t="s">
        <v>238</v>
      </c>
    </row>
    <row r="947" spans="1:2" x14ac:dyDescent="0.2">
      <c r="A947" t="s">
        <v>41</v>
      </c>
      <c r="B947" t="s">
        <v>41</v>
      </c>
    </row>
    <row r="948" spans="1:2" x14ac:dyDescent="0.2">
      <c r="A948" t="s">
        <v>985</v>
      </c>
      <c r="B948" t="s">
        <v>3590</v>
      </c>
    </row>
    <row r="949" spans="1:2" x14ac:dyDescent="0.2">
      <c r="A949" t="s">
        <v>575</v>
      </c>
      <c r="B949" t="s">
        <v>884</v>
      </c>
    </row>
    <row r="950" spans="1:2" x14ac:dyDescent="0.2">
      <c r="A950" t="s">
        <v>41</v>
      </c>
      <c r="B950" t="s">
        <v>41</v>
      </c>
    </row>
    <row r="951" spans="1:2" x14ac:dyDescent="0.2">
      <c r="A951" t="s">
        <v>3591</v>
      </c>
      <c r="B951" t="s">
        <v>3592</v>
      </c>
    </row>
    <row r="952" spans="1:2" x14ac:dyDescent="0.2">
      <c r="A952" t="s">
        <v>41</v>
      </c>
      <c r="B952" t="s">
        <v>41</v>
      </c>
    </row>
    <row r="953" spans="1:2" x14ac:dyDescent="0.2">
      <c r="A953" t="s">
        <v>41</v>
      </c>
      <c r="B953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1016"/>
  <sheetViews>
    <sheetView topLeftCell="A305" zoomScaleNormal="100" workbookViewId="0">
      <selection activeCell="V340" sqref="V3:V34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590</v>
      </c>
      <c r="B3" t="s">
        <v>591</v>
      </c>
      <c r="D3">
        <v>-64.058000000000007</v>
      </c>
      <c r="E3">
        <v>-168.69</v>
      </c>
      <c r="F3">
        <v>0</v>
      </c>
      <c r="G3">
        <v>41.146000000000001</v>
      </c>
      <c r="H3">
        <v>20.396000000000001</v>
      </c>
      <c r="I3">
        <v>0</v>
      </c>
      <c r="J3">
        <v>1</v>
      </c>
      <c r="K3">
        <v>0</v>
      </c>
      <c r="L3">
        <f>1/TAN(-D3*$L$1/180)*0.108*0.333333</f>
        <v>1.7513266398641231E-2</v>
      </c>
      <c r="M3">
        <f>SIN(-D3*$L$1/180)*G3*3</f>
        <v>111.0000593752207</v>
      </c>
      <c r="N3">
        <f>COS(-D3*$L$1/180)*G3*0.108</f>
        <v>1.9439755540787884</v>
      </c>
      <c r="O3">
        <f>IFERROR(1/TAN(E3*$L$1/180)*0.108*0.333333,"")</f>
        <v>0.17999871688416874</v>
      </c>
      <c r="P3">
        <f>SIN(-E3*$L$1/180)*H3*3</f>
        <v>12.000024789596949</v>
      </c>
      <c r="Q3">
        <f>-COS(E3*$L$1/180)*H3*0.108</f>
        <v>2.1599912246968924</v>
      </c>
      <c r="R3">
        <f>ABS(SIN(-F3*$L$1/180)*I3*3)</f>
        <v>0</v>
      </c>
      <c r="S3">
        <f>M3+P3</f>
        <v>123.00008416481765</v>
      </c>
      <c r="T3">
        <f>60*(J3/M3)</f>
        <v>0.54054025139912854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1.2712326042500595E-2</v>
      </c>
      <c r="Z3">
        <f>STDEVA(L3:L2000)</f>
        <v>3.7128124472341909E-3</v>
      </c>
      <c r="AA3">
        <f>COUNTA(L3:L2000)</f>
        <v>338</v>
      </c>
      <c r="AB3">
        <f>AVERAGE(O3:O2000)</f>
        <v>0.34147898296821094</v>
      </c>
      <c r="AC3">
        <f>STDEVA(O3:O2001)</f>
        <v>0.53188032338938807</v>
      </c>
      <c r="AD3">
        <f>COUNTA(O3:O2001)</f>
        <v>338</v>
      </c>
      <c r="AE3">
        <f>1/Y8</f>
        <v>3.2845029395808228E-3</v>
      </c>
      <c r="AF3">
        <f>Z8/Y8^2</f>
        <v>2.4497960355029337E-3</v>
      </c>
      <c r="AG3">
        <f>COUNTA(M3:M2001)</f>
        <v>338</v>
      </c>
      <c r="AH3">
        <f>1/AB8</f>
        <v>9.135037442765645E-2</v>
      </c>
      <c r="AI3">
        <f>AC8/AB8^2</f>
        <v>8.0622870283911519E-2</v>
      </c>
      <c r="AJ3">
        <f>COUNTA(P3:P2001)</f>
        <v>338</v>
      </c>
    </row>
    <row r="4" spans="1:36" x14ac:dyDescent="0.2">
      <c r="A4" t="s">
        <v>121</v>
      </c>
      <c r="B4" t="s">
        <v>375</v>
      </c>
      <c r="D4">
        <v>-71.564999999999998</v>
      </c>
      <c r="E4">
        <v>-171.87</v>
      </c>
      <c r="F4">
        <v>0</v>
      </c>
      <c r="G4">
        <v>151.78899999999999</v>
      </c>
      <c r="H4">
        <v>56.569000000000003</v>
      </c>
      <c r="I4">
        <v>0</v>
      </c>
      <c r="J4">
        <v>1</v>
      </c>
      <c r="K4">
        <v>0</v>
      </c>
      <c r="L4">
        <f t="shared" ref="L4:L67" si="0">1/TAN(-D4*$L$1/180)*0.108*0.333333</f>
        <v>1.2000023728315417E-2</v>
      </c>
      <c r="M4">
        <f t="shared" ref="M4:M67" si="1">SIN(-D4*$L$1/180)*G4*3</f>
        <v>431.99893876144779</v>
      </c>
      <c r="N4">
        <f t="shared" ref="N4:N67" si="2">COS(-D4*$L$1/180)*G4*0.108</f>
        <v>5.1840026997471513</v>
      </c>
      <c r="O4">
        <f t="shared" ref="O4:O67" si="3">IFERROR(1/TAN(E4*$L$1/180)*0.108*0.333333,"")</f>
        <v>0.25200296358763974</v>
      </c>
      <c r="P4">
        <f t="shared" ref="P4:P67" si="4">SIN(-E4*$L$1/180)*H4*3</f>
        <v>23.999893982439392</v>
      </c>
      <c r="Q4">
        <f t="shared" ref="Q4:Q67" si="5">-COS(E4*$L$1/180)*H4*0.108</f>
        <v>6.0480504574143437</v>
      </c>
      <c r="R4">
        <f t="shared" ref="R4:R67" si="6">ABS(SIN(-F4*$L$1/180)*I4*3)</f>
        <v>0</v>
      </c>
      <c r="S4">
        <f t="shared" ref="S4:S67" si="7">M4+P4</f>
        <v>455.99883274388719</v>
      </c>
      <c r="T4">
        <f t="shared" ref="T4:T67" si="8">60*(J4/M4)</f>
        <v>0.1388892300801052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0.76273956255003572</v>
      </c>
      <c r="Z4">
        <f>Z3*60</f>
        <v>0.22276874683405146</v>
      </c>
      <c r="AA4">
        <f>AA3</f>
        <v>338</v>
      </c>
      <c r="AB4">
        <f>AB3*60</f>
        <v>20.488738978092655</v>
      </c>
      <c r="AC4">
        <f>AC3*60</f>
        <v>31.912819403363283</v>
      </c>
      <c r="AD4">
        <f>AD3</f>
        <v>338</v>
      </c>
      <c r="AE4">
        <f>AE3*60</f>
        <v>0.19707017637484936</v>
      </c>
      <c r="AF4">
        <f>AF3*60</f>
        <v>0.14698776213017603</v>
      </c>
      <c r="AG4">
        <f>AG3</f>
        <v>338</v>
      </c>
      <c r="AH4">
        <f>AH3*60</f>
        <v>5.4810224656593869</v>
      </c>
      <c r="AI4">
        <f>AI3*60</f>
        <v>4.8373722170346909</v>
      </c>
      <c r="AJ4">
        <f>AJ3</f>
        <v>338</v>
      </c>
    </row>
    <row r="5" spans="1:36" x14ac:dyDescent="0.2">
      <c r="A5" t="s">
        <v>41</v>
      </c>
      <c r="B5" t="s">
        <v>41</v>
      </c>
      <c r="D5">
        <v>-61.927999999999997</v>
      </c>
      <c r="E5">
        <v>-168.69</v>
      </c>
      <c r="F5">
        <v>0</v>
      </c>
      <c r="G5">
        <v>17</v>
      </c>
      <c r="H5">
        <v>10.198</v>
      </c>
      <c r="I5">
        <v>0</v>
      </c>
      <c r="J5">
        <v>1</v>
      </c>
      <c r="K5">
        <v>0</v>
      </c>
      <c r="L5">
        <f t="shared" si="0"/>
        <v>1.9199587825343555E-2</v>
      </c>
      <c r="M5">
        <f t="shared" si="1"/>
        <v>45.000203965588014</v>
      </c>
      <c r="N5">
        <f t="shared" si="2"/>
        <v>0.86398623218191251</v>
      </c>
      <c r="O5">
        <f t="shared" si="3"/>
        <v>0.17999871688416874</v>
      </c>
      <c r="P5">
        <f t="shared" si="4"/>
        <v>6.0000123947984747</v>
      </c>
      <c r="Q5">
        <f t="shared" si="5"/>
        <v>1.0799956123484462</v>
      </c>
      <c r="R5">
        <f t="shared" si="6"/>
        <v>0</v>
      </c>
      <c r="S5">
        <f t="shared" si="7"/>
        <v>51.000216360386489</v>
      </c>
      <c r="T5">
        <f t="shared" si="8"/>
        <v>1.3333272899358954</v>
      </c>
      <c r="U5">
        <f t="shared" si="9"/>
        <v>0</v>
      </c>
      <c r="V5">
        <f t="shared" si="10"/>
        <v>0</v>
      </c>
    </row>
    <row r="6" spans="1:36" x14ac:dyDescent="0.2">
      <c r="A6" t="s">
        <v>199</v>
      </c>
      <c r="B6" t="s">
        <v>3593</v>
      </c>
      <c r="D6">
        <v>-57.804000000000002</v>
      </c>
      <c r="E6">
        <v>-170.53800000000001</v>
      </c>
      <c r="F6">
        <v>0</v>
      </c>
      <c r="G6">
        <v>31.905999999999999</v>
      </c>
      <c r="H6">
        <v>12.166</v>
      </c>
      <c r="I6">
        <v>0</v>
      </c>
      <c r="J6">
        <v>1</v>
      </c>
      <c r="K6">
        <v>0</v>
      </c>
      <c r="L6">
        <f t="shared" si="0"/>
        <v>2.266687744746906E-2</v>
      </c>
      <c r="M6">
        <f t="shared" si="1"/>
        <v>80.999478158191508</v>
      </c>
      <c r="N6">
        <f t="shared" si="2"/>
        <v>1.8360070807277549</v>
      </c>
      <c r="O6">
        <f t="shared" si="3"/>
        <v>0.21600727486837354</v>
      </c>
      <c r="P6">
        <f t="shared" si="4"/>
        <v>6.0000317813992208</v>
      </c>
      <c r="Q6">
        <f t="shared" si="5"/>
        <v>1.2960518102754883</v>
      </c>
      <c r="R6">
        <f t="shared" si="6"/>
        <v>0</v>
      </c>
      <c r="S6">
        <f t="shared" si="7"/>
        <v>86.999509939590723</v>
      </c>
      <c r="T6">
        <f t="shared" si="8"/>
        <v>0.74074551298738434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261</v>
      </c>
      <c r="B7" t="s">
        <v>335</v>
      </c>
      <c r="D7">
        <v>-74.623999999999995</v>
      </c>
      <c r="E7">
        <v>-167.471</v>
      </c>
      <c r="F7">
        <v>0</v>
      </c>
      <c r="G7">
        <v>41.484999999999999</v>
      </c>
      <c r="H7">
        <v>9.2200000000000006</v>
      </c>
      <c r="I7">
        <v>0</v>
      </c>
      <c r="J7">
        <v>1</v>
      </c>
      <c r="K7">
        <v>0</v>
      </c>
      <c r="L7">
        <f t="shared" si="0"/>
        <v>9.8998202975940711E-3</v>
      </c>
      <c r="M7">
        <f t="shared" si="1"/>
        <v>120.00032686939717</v>
      </c>
      <c r="N7">
        <f t="shared" si="2"/>
        <v>1.1879828596424409</v>
      </c>
      <c r="O7">
        <f t="shared" si="3"/>
        <v>0.16199727061839408</v>
      </c>
      <c r="P7">
        <f t="shared" si="4"/>
        <v>6.0003870826351182</v>
      </c>
      <c r="Q7">
        <f t="shared" si="5"/>
        <v>0.97204730208805956</v>
      </c>
      <c r="R7">
        <f t="shared" si="6"/>
        <v>0</v>
      </c>
      <c r="S7">
        <f t="shared" si="7"/>
        <v>126.00071395203229</v>
      </c>
      <c r="T7">
        <f t="shared" si="8"/>
        <v>0.4999986380478883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-57.994999999999997</v>
      </c>
      <c r="E8">
        <v>-172.405</v>
      </c>
      <c r="F8">
        <v>0</v>
      </c>
      <c r="G8">
        <v>28.302</v>
      </c>
      <c r="H8">
        <v>15.132999999999999</v>
      </c>
      <c r="I8">
        <v>0</v>
      </c>
      <c r="J8">
        <v>1</v>
      </c>
      <c r="K8">
        <v>0</v>
      </c>
      <c r="L8">
        <f t="shared" si="0"/>
        <v>2.249964267158043E-2</v>
      </c>
      <c r="M8">
        <f t="shared" si="1"/>
        <v>72.000444969772531</v>
      </c>
      <c r="N8">
        <f t="shared" si="2"/>
        <v>1.6199859040005766</v>
      </c>
      <c r="O8">
        <f t="shared" si="3"/>
        <v>0.26998690213915028</v>
      </c>
      <c r="P8">
        <f t="shared" si="4"/>
        <v>6.0003808306514728</v>
      </c>
      <c r="Q8">
        <f t="shared" si="5"/>
        <v>1.6200258521485842</v>
      </c>
      <c r="R8">
        <f t="shared" si="6"/>
        <v>0</v>
      </c>
      <c r="S8">
        <f t="shared" si="7"/>
        <v>78.000825800423996</v>
      </c>
      <c r="T8">
        <f t="shared" si="8"/>
        <v>0.83332818325205349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304.46007155275151</v>
      </c>
      <c r="Z8">
        <f>STDEVA(M3:M2000)</f>
        <v>227.08613448647407</v>
      </c>
      <c r="AA8">
        <f>COUNTA(M3:M2001)</f>
        <v>338</v>
      </c>
      <c r="AB8">
        <f>AVERAGE(P3:P2000)</f>
        <v>10.946862629358295</v>
      </c>
      <c r="AC8">
        <f>STDEVA(P3:P2000)</f>
        <v>9.6613450279997295</v>
      </c>
      <c r="AD8">
        <f>COUNTA(P3:P2001)</f>
        <v>338</v>
      </c>
      <c r="AE8" t="s">
        <v>51</v>
      </c>
      <c r="AF8">
        <f>AG8+AH8</f>
        <v>106607.54375355312</v>
      </c>
      <c r="AG8">
        <f>SUM(M3:M2000)</f>
        <v>102907.50418483002</v>
      </c>
      <c r="AH8">
        <f>SUM(P3:P2000)</f>
        <v>3700.0395687231035</v>
      </c>
    </row>
    <row r="9" spans="1:36" x14ac:dyDescent="0.2">
      <c r="A9" t="s">
        <v>3594</v>
      </c>
      <c r="B9" t="s">
        <v>1421</v>
      </c>
      <c r="D9">
        <v>-45.970999999999997</v>
      </c>
      <c r="E9">
        <v>-162.89699999999999</v>
      </c>
      <c r="F9">
        <v>0</v>
      </c>
      <c r="G9">
        <v>20.863</v>
      </c>
      <c r="H9">
        <v>20.402000000000001</v>
      </c>
      <c r="I9">
        <v>0</v>
      </c>
      <c r="J9">
        <v>1</v>
      </c>
      <c r="K9">
        <v>0</v>
      </c>
      <c r="L9">
        <f t="shared" si="0"/>
        <v>3.479999185605398E-2</v>
      </c>
      <c r="M9">
        <f t="shared" si="1"/>
        <v>45.000746817777085</v>
      </c>
      <c r="N9">
        <f t="shared" si="2"/>
        <v>1.5660271888021782</v>
      </c>
      <c r="O9">
        <f t="shared" si="3"/>
        <v>0.11699791401056107</v>
      </c>
      <c r="P9">
        <f t="shared" si="4"/>
        <v>18.000095188328217</v>
      </c>
      <c r="Q9">
        <f t="shared" si="5"/>
        <v>2.105975695001634</v>
      </c>
      <c r="R9">
        <f t="shared" si="6"/>
        <v>0</v>
      </c>
      <c r="S9">
        <f t="shared" si="7"/>
        <v>63.000842006105302</v>
      </c>
      <c r="T9">
        <f t="shared" si="8"/>
        <v>1.3333112057664254</v>
      </c>
      <c r="U9">
        <f t="shared" si="9"/>
        <v>0</v>
      </c>
      <c r="V9">
        <f t="shared" si="10"/>
        <v>0</v>
      </c>
      <c r="X9" t="s">
        <v>54</v>
      </c>
      <c r="Y9">
        <f>Y8/60</f>
        <v>5.0743345258791921</v>
      </c>
      <c r="Z9">
        <f>Z8/60</f>
        <v>3.784768908107901</v>
      </c>
      <c r="AA9">
        <f>AA8</f>
        <v>338</v>
      </c>
      <c r="AB9">
        <f>AB8/60</f>
        <v>0.18244771048930492</v>
      </c>
      <c r="AC9">
        <f>AC8/60</f>
        <v>0.16102241713332882</v>
      </c>
      <c r="AD9">
        <f>AD8</f>
        <v>338</v>
      </c>
      <c r="AE9" t="s">
        <v>54</v>
      </c>
      <c r="AF9">
        <f>AF8/60</f>
        <v>1776.7923958925521</v>
      </c>
      <c r="AG9">
        <f>AG8/60</f>
        <v>1715.1250697471669</v>
      </c>
      <c r="AH9">
        <f>AH8/60</f>
        <v>61.667326145385054</v>
      </c>
    </row>
    <row r="10" spans="1:36" x14ac:dyDescent="0.2">
      <c r="A10" t="s">
        <v>121</v>
      </c>
      <c r="B10" t="s">
        <v>1230</v>
      </c>
      <c r="D10">
        <v>-68.364000000000004</v>
      </c>
      <c r="E10">
        <v>-166.65100000000001</v>
      </c>
      <c r="F10">
        <v>0</v>
      </c>
      <c r="G10">
        <v>96.283000000000001</v>
      </c>
      <c r="H10">
        <v>30.318999999999999</v>
      </c>
      <c r="I10">
        <v>0</v>
      </c>
      <c r="J10">
        <v>1</v>
      </c>
      <c r="K10">
        <v>0</v>
      </c>
      <c r="L10">
        <f t="shared" si="0"/>
        <v>1.427956582319034E-2</v>
      </c>
      <c r="M10">
        <f t="shared" si="1"/>
        <v>268.49814454118621</v>
      </c>
      <c r="N10">
        <f t="shared" si="2"/>
        <v>3.8340407624211048</v>
      </c>
      <c r="O10">
        <f t="shared" si="3"/>
        <v>0.15171091744734494</v>
      </c>
      <c r="P10">
        <f t="shared" si="4"/>
        <v>21.000327394166082</v>
      </c>
      <c r="Q10">
        <f t="shared" si="5"/>
        <v>3.1859821216456687</v>
      </c>
      <c r="R10">
        <f t="shared" si="6"/>
        <v>0</v>
      </c>
      <c r="S10">
        <f t="shared" si="7"/>
        <v>289.49847193535231</v>
      </c>
      <c r="T10">
        <f t="shared" si="8"/>
        <v>0.22346523139863381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-62.063000000000002</v>
      </c>
      <c r="E11">
        <v>-174.47200000000001</v>
      </c>
      <c r="F11">
        <v>0</v>
      </c>
      <c r="G11">
        <v>74.706000000000003</v>
      </c>
      <c r="H11">
        <v>31.145</v>
      </c>
      <c r="I11">
        <v>0</v>
      </c>
      <c r="J11">
        <v>1</v>
      </c>
      <c r="K11">
        <v>0</v>
      </c>
      <c r="L11">
        <f t="shared" si="0"/>
        <v>1.9090775022748533E-2</v>
      </c>
      <c r="M11">
        <f t="shared" si="1"/>
        <v>198.00002113373003</v>
      </c>
      <c r="N11">
        <f t="shared" si="2"/>
        <v>3.779977637941133</v>
      </c>
      <c r="O11">
        <f t="shared" si="3"/>
        <v>0.37196849024699774</v>
      </c>
      <c r="P11">
        <f t="shared" si="4"/>
        <v>9.0007975564061571</v>
      </c>
      <c r="Q11">
        <f t="shared" si="5"/>
        <v>3.3480164260916903</v>
      </c>
      <c r="R11">
        <f t="shared" si="6"/>
        <v>0</v>
      </c>
      <c r="S11">
        <f t="shared" si="7"/>
        <v>207.00081869013619</v>
      </c>
      <c r="T11">
        <f t="shared" si="8"/>
        <v>0.30303027068606092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3595</v>
      </c>
      <c r="B12" t="s">
        <v>3596</v>
      </c>
      <c r="D12">
        <v>-79.694999999999993</v>
      </c>
      <c r="E12">
        <v>-165.964</v>
      </c>
      <c r="F12">
        <v>0</v>
      </c>
      <c r="G12">
        <v>67.081999999999994</v>
      </c>
      <c r="H12">
        <v>8.2460000000000004</v>
      </c>
      <c r="I12">
        <v>0</v>
      </c>
      <c r="J12">
        <v>1</v>
      </c>
      <c r="K12">
        <v>0</v>
      </c>
      <c r="L12">
        <f t="shared" si="0"/>
        <v>6.5455476554440962E-3</v>
      </c>
      <c r="M12">
        <f t="shared" si="1"/>
        <v>197.99978746079231</v>
      </c>
      <c r="N12">
        <f t="shared" si="2"/>
        <v>1.296018340610759</v>
      </c>
      <c r="O12">
        <f t="shared" si="3"/>
        <v>0.14400245662357042</v>
      </c>
      <c r="P12">
        <f t="shared" si="4"/>
        <v>5.9997443111006818</v>
      </c>
      <c r="Q12">
        <f t="shared" si="5"/>
        <v>0.86397878389057325</v>
      </c>
      <c r="R12">
        <f t="shared" si="6"/>
        <v>0</v>
      </c>
      <c r="S12">
        <f t="shared" si="7"/>
        <v>203.99953177189298</v>
      </c>
      <c r="T12">
        <f t="shared" si="8"/>
        <v>0.30303062831257399</v>
      </c>
      <c r="U12">
        <f t="shared" si="9"/>
        <v>0</v>
      </c>
      <c r="V12">
        <f t="shared" si="10"/>
        <v>0</v>
      </c>
      <c r="Y12">
        <f>Y3</f>
        <v>1.2712326042500595E-2</v>
      </c>
      <c r="Z12">
        <f>AE3</f>
        <v>3.2845029395808228E-3</v>
      </c>
      <c r="AA12">
        <f>AB3</f>
        <v>0.34147898296821094</v>
      </c>
      <c r="AB12">
        <f>AH3</f>
        <v>9.135037442765645E-2</v>
      </c>
      <c r="AE12" t="s">
        <v>1</v>
      </c>
      <c r="AF12">
        <f>AG12+AH12</f>
        <v>2228.7589562128069</v>
      </c>
      <c r="AG12">
        <f>SUM(N3:N2000)</f>
        <v>1220.2400104135363</v>
      </c>
      <c r="AH12">
        <f>SUM(Q3:Q2000)</f>
        <v>1008.5189457992703</v>
      </c>
    </row>
    <row r="13" spans="1:36" x14ac:dyDescent="0.2">
      <c r="A13" t="s">
        <v>223</v>
      </c>
      <c r="B13" t="s">
        <v>556</v>
      </c>
      <c r="D13">
        <v>-72.474000000000004</v>
      </c>
      <c r="E13">
        <v>-172.23500000000001</v>
      </c>
      <c r="F13">
        <v>-90</v>
      </c>
      <c r="G13">
        <v>79.698999999999998</v>
      </c>
      <c r="H13">
        <v>22.204000000000001</v>
      </c>
      <c r="I13">
        <v>30</v>
      </c>
      <c r="J13">
        <v>1</v>
      </c>
      <c r="K13">
        <v>0</v>
      </c>
      <c r="L13">
        <f t="shared" si="0"/>
        <v>1.136870792816457E-2</v>
      </c>
      <c r="M13">
        <f t="shared" si="1"/>
        <v>227.99821208449481</v>
      </c>
      <c r="N13">
        <f t="shared" si="2"/>
        <v>2.5920476733800162</v>
      </c>
      <c r="O13">
        <f t="shared" si="3"/>
        <v>0.26400545012007914</v>
      </c>
      <c r="P13">
        <f t="shared" si="4"/>
        <v>8.999969550743689</v>
      </c>
      <c r="Q13">
        <f t="shared" si="5"/>
        <v>2.376043388354482</v>
      </c>
      <c r="R13">
        <f t="shared" si="6"/>
        <v>90</v>
      </c>
      <c r="S13">
        <f t="shared" si="7"/>
        <v>236.9981816352385</v>
      </c>
      <c r="T13">
        <f t="shared" si="8"/>
        <v>0.26315995836741191</v>
      </c>
      <c r="U13">
        <f t="shared" si="9"/>
        <v>0</v>
      </c>
      <c r="V13">
        <f t="shared" si="10"/>
        <v>37.974974904456474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-70.415999999999997</v>
      </c>
      <c r="E14">
        <v>-174.28899999999999</v>
      </c>
      <c r="F14">
        <v>-90</v>
      </c>
      <c r="G14">
        <v>110.386</v>
      </c>
      <c r="H14">
        <v>40.200000000000003</v>
      </c>
      <c r="I14">
        <v>31</v>
      </c>
      <c r="J14">
        <v>1</v>
      </c>
      <c r="K14">
        <v>0</v>
      </c>
      <c r="L14">
        <f t="shared" si="0"/>
        <v>1.2807683909700064E-2</v>
      </c>
      <c r="M14">
        <f t="shared" si="1"/>
        <v>312.00087125971487</v>
      </c>
      <c r="N14">
        <f t="shared" si="2"/>
        <v>3.9960125346579862</v>
      </c>
      <c r="O14">
        <f t="shared" si="3"/>
        <v>0.35997382229506519</v>
      </c>
      <c r="P14">
        <f t="shared" si="4"/>
        <v>12.001000655004148</v>
      </c>
      <c r="Q14">
        <f t="shared" si="5"/>
        <v>4.3200503971978215</v>
      </c>
      <c r="R14">
        <f t="shared" si="6"/>
        <v>93</v>
      </c>
      <c r="S14">
        <f t="shared" si="7"/>
        <v>324.001871914719</v>
      </c>
      <c r="T14">
        <f t="shared" si="8"/>
        <v>0.19230715529013689</v>
      </c>
      <c r="U14">
        <f t="shared" si="9"/>
        <v>0</v>
      </c>
      <c r="V14">
        <f t="shared" si="10"/>
        <v>28.703537868595607</v>
      </c>
      <c r="X14" t="s">
        <v>68</v>
      </c>
      <c r="Y14">
        <f>AVERAGE(T3:T2345)</f>
        <v>0.3171117347525591</v>
      </c>
      <c r="Z14">
        <f>STDEVA(T3:T2345)</f>
        <v>0.32000849051041746</v>
      </c>
      <c r="AA14">
        <f>COUNTA(T3:T2345)</f>
        <v>338</v>
      </c>
    </row>
    <row r="15" spans="1:36" x14ac:dyDescent="0.2">
      <c r="A15" t="s">
        <v>1290</v>
      </c>
      <c r="B15" t="s">
        <v>2643</v>
      </c>
      <c r="D15">
        <v>-72.043999999999997</v>
      </c>
      <c r="E15">
        <v>0</v>
      </c>
      <c r="F15">
        <v>0</v>
      </c>
      <c r="G15">
        <v>113.53</v>
      </c>
      <c r="H15">
        <v>0</v>
      </c>
      <c r="I15">
        <v>0</v>
      </c>
      <c r="J15">
        <v>0</v>
      </c>
      <c r="K15">
        <v>0</v>
      </c>
      <c r="L15">
        <f t="shared" si="0"/>
        <v>1.166654033358714E-2</v>
      </c>
      <c r="M15">
        <f t="shared" si="1"/>
        <v>324.00106809986227</v>
      </c>
      <c r="N15">
        <f t="shared" si="2"/>
        <v>3.7799753090876651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324.00106809986227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0.14297414864149827</v>
      </c>
      <c r="Z15">
        <f>STDEVA(U3:U2345)</f>
        <v>0.91777661178600367</v>
      </c>
      <c r="AA15">
        <f>COUNTA(U3:U2345)</f>
        <v>338</v>
      </c>
    </row>
    <row r="16" spans="1:36" x14ac:dyDescent="0.2">
      <c r="A16" t="s">
        <v>187</v>
      </c>
      <c r="B16" t="s">
        <v>188</v>
      </c>
      <c r="D16">
        <v>-68.018000000000001</v>
      </c>
      <c r="E16">
        <v>-173.21100000000001</v>
      </c>
      <c r="F16">
        <v>0</v>
      </c>
      <c r="G16">
        <v>117.54600000000001</v>
      </c>
      <c r="H16">
        <v>42.296999999999997</v>
      </c>
      <c r="I16">
        <v>0</v>
      </c>
      <c r="J16">
        <v>1</v>
      </c>
      <c r="K16">
        <v>0</v>
      </c>
      <c r="L16">
        <f t="shared" si="0"/>
        <v>1.4531775364800301E-2</v>
      </c>
      <c r="M16">
        <f t="shared" si="1"/>
        <v>327.00174457348004</v>
      </c>
      <c r="N16">
        <f t="shared" si="2"/>
        <v>4.751920647960266</v>
      </c>
      <c r="O16">
        <f t="shared" si="3"/>
        <v>0.30239855440926794</v>
      </c>
      <c r="P16">
        <f t="shared" si="4"/>
        <v>15.000207712016483</v>
      </c>
      <c r="Q16">
        <f t="shared" si="5"/>
        <v>4.536045663998201</v>
      </c>
      <c r="R16">
        <f t="shared" si="6"/>
        <v>0</v>
      </c>
      <c r="S16">
        <f t="shared" si="7"/>
        <v>342.00195228549654</v>
      </c>
      <c r="T16">
        <f t="shared" si="8"/>
        <v>0.18348525962226939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0.82965459222114279</v>
      </c>
      <c r="Z16">
        <f>STDEVA(V3:V2345)</f>
        <v>4.9819067250703215</v>
      </c>
      <c r="AA16">
        <f>COUNTA(V3:V2345)</f>
        <v>338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-78.078999999999994</v>
      </c>
      <c r="E17">
        <v>-173.99100000000001</v>
      </c>
      <c r="F17">
        <v>0</v>
      </c>
      <c r="G17">
        <v>91.983999999999995</v>
      </c>
      <c r="H17">
        <v>19.105</v>
      </c>
      <c r="I17">
        <v>0</v>
      </c>
      <c r="J17">
        <v>1</v>
      </c>
      <c r="K17">
        <v>0</v>
      </c>
      <c r="L17">
        <f t="shared" si="0"/>
        <v>7.6001640018298344E-3</v>
      </c>
      <c r="M17">
        <f t="shared" si="1"/>
        <v>270.00063748052543</v>
      </c>
      <c r="N17">
        <f t="shared" si="2"/>
        <v>2.0520511775017738</v>
      </c>
      <c r="O17">
        <f t="shared" si="3"/>
        <v>0.34199999956738092</v>
      </c>
      <c r="P17">
        <f t="shared" si="4"/>
        <v>6.0000024979032514</v>
      </c>
      <c r="Q17">
        <f t="shared" si="5"/>
        <v>2.0520029036900995</v>
      </c>
      <c r="R17">
        <f t="shared" si="6"/>
        <v>0</v>
      </c>
      <c r="S17">
        <f t="shared" si="7"/>
        <v>276.00063997842869</v>
      </c>
      <c r="T17">
        <f t="shared" si="8"/>
        <v>0.22222169754813142</v>
      </c>
      <c r="U17">
        <f t="shared" si="9"/>
        <v>0</v>
      </c>
      <c r="V17">
        <f t="shared" si="10"/>
        <v>0</v>
      </c>
      <c r="AD17">
        <f>(AA12*Y12)/((AA12*Z12)-(Y12*AB12))</f>
        <v>-109.38065184340228</v>
      </c>
      <c r="AE17">
        <f>(Y12*AB12-AA12*Z12)/(Z12+AB12)</f>
        <v>4.1936991486458725E-4</v>
      </c>
    </row>
    <row r="18" spans="1:35" x14ac:dyDescent="0.2">
      <c r="A18" t="s">
        <v>3597</v>
      </c>
      <c r="B18" t="s">
        <v>3598</v>
      </c>
      <c r="D18">
        <v>-73.522999999999996</v>
      </c>
      <c r="E18">
        <v>0</v>
      </c>
      <c r="F18">
        <v>-90</v>
      </c>
      <c r="G18">
        <v>74.040999999999997</v>
      </c>
      <c r="H18">
        <v>0</v>
      </c>
      <c r="I18">
        <v>26</v>
      </c>
      <c r="J18">
        <v>0</v>
      </c>
      <c r="K18">
        <v>0</v>
      </c>
      <c r="L18">
        <f t="shared" si="0"/>
        <v>1.0647957717997675E-2</v>
      </c>
      <c r="M18">
        <f t="shared" si="1"/>
        <v>213.00122328782368</v>
      </c>
      <c r="N18">
        <f t="shared" si="2"/>
        <v>2.2680302874808156</v>
      </c>
      <c r="O18" t="str">
        <f t="shared" si="3"/>
        <v/>
      </c>
      <c r="P18">
        <f t="shared" si="4"/>
        <v>0</v>
      </c>
      <c r="Q18">
        <f t="shared" si="5"/>
        <v>0</v>
      </c>
      <c r="R18">
        <f t="shared" si="6"/>
        <v>78</v>
      </c>
      <c r="S18">
        <f t="shared" si="7"/>
        <v>213.00122328782368</v>
      </c>
      <c r="T18">
        <f t="shared" si="8"/>
        <v>0</v>
      </c>
      <c r="U18" t="str">
        <f t="shared" si="9"/>
        <v/>
      </c>
      <c r="V18">
        <f t="shared" si="10"/>
        <v>36.61950799906927</v>
      </c>
      <c r="X18" t="s">
        <v>79</v>
      </c>
      <c r="Z18">
        <f>(SUM(R3:R1401))/60</f>
        <v>11.9</v>
      </c>
      <c r="AB18" t="s">
        <v>80</v>
      </c>
    </row>
    <row r="19" spans="1:35" x14ac:dyDescent="0.2">
      <c r="A19" t="s">
        <v>303</v>
      </c>
      <c r="B19" t="s">
        <v>965</v>
      </c>
      <c r="D19">
        <v>-68.286000000000001</v>
      </c>
      <c r="E19">
        <v>-176.18600000000001</v>
      </c>
      <c r="F19">
        <v>0</v>
      </c>
      <c r="G19">
        <v>121.631</v>
      </c>
      <c r="H19">
        <v>45.1</v>
      </c>
      <c r="I19">
        <v>0</v>
      </c>
      <c r="J19">
        <v>1</v>
      </c>
      <c r="K19">
        <v>0</v>
      </c>
      <c r="L19">
        <f t="shared" si="0"/>
        <v>1.4336316107519077E-2</v>
      </c>
      <c r="M19">
        <f t="shared" si="1"/>
        <v>339.00099461675183</v>
      </c>
      <c r="N19">
        <f t="shared" si="2"/>
        <v>4.8600302796194059</v>
      </c>
      <c r="O19">
        <f t="shared" si="3"/>
        <v>0.54001008666589612</v>
      </c>
      <c r="P19">
        <f t="shared" si="4"/>
        <v>8.9998457992828591</v>
      </c>
      <c r="Q19">
        <f t="shared" si="5"/>
        <v>4.8600123700628082</v>
      </c>
      <c r="R19">
        <f t="shared" si="6"/>
        <v>0</v>
      </c>
      <c r="S19">
        <f t="shared" si="7"/>
        <v>348.00084041603469</v>
      </c>
      <c r="T19">
        <f t="shared" si="8"/>
        <v>0.17699063115679448</v>
      </c>
      <c r="U19">
        <f t="shared" si="9"/>
        <v>0</v>
      </c>
      <c r="V19">
        <f t="shared" si="10"/>
        <v>0</v>
      </c>
      <c r="X19" t="s">
        <v>83</v>
      </c>
      <c r="Z19">
        <f>Z27</f>
        <v>25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-64.113</v>
      </c>
      <c r="E20">
        <v>-175.91399999999999</v>
      </c>
      <c r="F20">
        <v>0</v>
      </c>
      <c r="G20">
        <v>75.584000000000003</v>
      </c>
      <c r="H20">
        <v>42.106999999999999</v>
      </c>
      <c r="I20">
        <v>0</v>
      </c>
      <c r="J20">
        <v>1</v>
      </c>
      <c r="K20">
        <v>0</v>
      </c>
      <c r="L20">
        <f t="shared" si="0"/>
        <v>1.747055037433724E-2</v>
      </c>
      <c r="M20">
        <f t="shared" si="1"/>
        <v>203.99899299479722</v>
      </c>
      <c r="N20">
        <f t="shared" si="2"/>
        <v>3.5639782474079222</v>
      </c>
      <c r="O20">
        <f t="shared" si="3"/>
        <v>0.50395206599280151</v>
      </c>
      <c r="P20">
        <f t="shared" si="4"/>
        <v>9.0008413460414509</v>
      </c>
      <c r="Q20">
        <f t="shared" si="5"/>
        <v>4.5359971280081464</v>
      </c>
      <c r="R20">
        <f t="shared" si="6"/>
        <v>0</v>
      </c>
      <c r="S20">
        <f t="shared" si="7"/>
        <v>212.99983434083867</v>
      </c>
      <c r="T20">
        <f t="shared" si="8"/>
        <v>0.29411909891893556</v>
      </c>
      <c r="U20">
        <f t="shared" si="9"/>
        <v>0</v>
      </c>
      <c r="V20">
        <f t="shared" si="10"/>
        <v>0</v>
      </c>
      <c r="AB20">
        <f>X27/AG9</f>
        <v>0.17316521415186467</v>
      </c>
      <c r="AC20">
        <f>Y27/AH9</f>
        <v>0.22702459916932374</v>
      </c>
      <c r="AD20">
        <f>Z19/AF9</f>
        <v>1.4070298847402216E-2</v>
      </c>
      <c r="AF20">
        <f>X27/AG12</f>
        <v>0.24339473994083136</v>
      </c>
      <c r="AG20">
        <f>Y27/AH12</f>
        <v>1.3881742190678168E-2</v>
      </c>
      <c r="AH20">
        <f>Z19/AF12</f>
        <v>1.1217004840434142E-2</v>
      </c>
    </row>
    <row r="21" spans="1:35" x14ac:dyDescent="0.2">
      <c r="A21" t="s">
        <v>3599</v>
      </c>
      <c r="B21" t="s">
        <v>3600</v>
      </c>
      <c r="D21">
        <v>-70.105000000000004</v>
      </c>
      <c r="E21">
        <v>-171.46899999999999</v>
      </c>
      <c r="F21">
        <v>0</v>
      </c>
      <c r="G21">
        <v>111.66500000000001</v>
      </c>
      <c r="H21">
        <v>40.447000000000003</v>
      </c>
      <c r="I21">
        <v>0</v>
      </c>
      <c r="J21">
        <v>1</v>
      </c>
      <c r="K21">
        <v>0</v>
      </c>
      <c r="L21">
        <f t="shared" si="0"/>
        <v>1.3028251889228383E-2</v>
      </c>
      <c r="M21">
        <f t="shared" si="1"/>
        <v>315.0017705058857</v>
      </c>
      <c r="N21">
        <f t="shared" si="2"/>
        <v>4.103926515630107</v>
      </c>
      <c r="O21">
        <f t="shared" si="3"/>
        <v>0.23999306751257837</v>
      </c>
      <c r="P21">
        <f t="shared" si="4"/>
        <v>18.000269798204886</v>
      </c>
      <c r="Q21">
        <f t="shared" si="5"/>
        <v>4.3199442848694956</v>
      </c>
      <c r="R21">
        <f t="shared" si="6"/>
        <v>0</v>
      </c>
      <c r="S21">
        <f t="shared" si="7"/>
        <v>333.0020403040906</v>
      </c>
      <c r="T21">
        <f t="shared" si="8"/>
        <v>0.19047511988152119</v>
      </c>
      <c r="U21">
        <f t="shared" si="9"/>
        <v>0</v>
      </c>
      <c r="V21">
        <f t="shared" si="10"/>
        <v>0</v>
      </c>
    </row>
    <row r="22" spans="1:35" x14ac:dyDescent="0.2">
      <c r="A22" t="s">
        <v>1179</v>
      </c>
      <c r="B22" t="s">
        <v>2247</v>
      </c>
      <c r="D22">
        <v>-63.435000000000002</v>
      </c>
      <c r="E22">
        <v>0</v>
      </c>
      <c r="F22">
        <v>0</v>
      </c>
      <c r="G22">
        <v>38.012999999999998</v>
      </c>
      <c r="H22">
        <v>0</v>
      </c>
      <c r="I22">
        <v>0</v>
      </c>
      <c r="J22">
        <v>0</v>
      </c>
      <c r="K22">
        <v>0</v>
      </c>
      <c r="L22">
        <f t="shared" si="0"/>
        <v>1.7999941805675088E-2</v>
      </c>
      <c r="M22">
        <f t="shared" si="1"/>
        <v>101.99962798784635</v>
      </c>
      <c r="N22">
        <f t="shared" si="2"/>
        <v>1.8359892039709462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101.99962798784635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6.6974622513634556E-3</v>
      </c>
      <c r="AA22" t="s">
        <v>95</v>
      </c>
    </row>
    <row r="23" spans="1:35" x14ac:dyDescent="0.2">
      <c r="A23" t="s">
        <v>41</v>
      </c>
      <c r="B23" t="s">
        <v>41</v>
      </c>
      <c r="D23">
        <v>-65.361999999999995</v>
      </c>
      <c r="E23">
        <v>-175.91399999999999</v>
      </c>
      <c r="F23">
        <v>90</v>
      </c>
      <c r="G23">
        <v>73.161000000000001</v>
      </c>
      <c r="H23">
        <v>35.088999999999999</v>
      </c>
      <c r="I23">
        <v>0.5</v>
      </c>
      <c r="J23">
        <v>1</v>
      </c>
      <c r="K23">
        <v>0</v>
      </c>
      <c r="L23">
        <f t="shared" si="0"/>
        <v>1.6510959980545224E-2</v>
      </c>
      <c r="M23">
        <f t="shared" si="1"/>
        <v>199.50122844059877</v>
      </c>
      <c r="N23">
        <f t="shared" si="2"/>
        <v>3.2939600928124291</v>
      </c>
      <c r="O23">
        <f t="shared" si="3"/>
        <v>0.50395206599280151</v>
      </c>
      <c r="P23">
        <f t="shared" si="4"/>
        <v>7.5006654948404901</v>
      </c>
      <c r="Q23">
        <f t="shared" si="5"/>
        <v>3.7799796524254368</v>
      </c>
      <c r="R23">
        <f t="shared" si="6"/>
        <v>1.5</v>
      </c>
      <c r="S23">
        <f t="shared" si="7"/>
        <v>207.00189393543926</v>
      </c>
      <c r="T23">
        <f t="shared" si="8"/>
        <v>0.30075002780178328</v>
      </c>
      <c r="U23">
        <f t="shared" si="9"/>
        <v>0</v>
      </c>
      <c r="V23">
        <f t="shared" si="10"/>
        <v>0.72463105118633708</v>
      </c>
      <c r="X23" t="s">
        <v>96</v>
      </c>
      <c r="Z23">
        <f>Z19/AF9</f>
        <v>1.4070298847402216E-2</v>
      </c>
      <c r="AA23" t="s">
        <v>97</v>
      </c>
      <c r="AB23">
        <f>Z27/AF9</f>
        <v>1.4070298847402216E-2</v>
      </c>
      <c r="AC23" t="s">
        <v>98</v>
      </c>
      <c r="AD23">
        <f>Z27/AF9</f>
        <v>1.4070298847402216E-2</v>
      </c>
      <c r="AE23" t="s">
        <v>98</v>
      </c>
      <c r="AH23">
        <f>Z27/AF12</f>
        <v>1.1217004840434142E-2</v>
      </c>
      <c r="AI23" t="s">
        <v>98</v>
      </c>
    </row>
    <row r="24" spans="1:35" x14ac:dyDescent="0.2">
      <c r="A24" t="s">
        <v>3601</v>
      </c>
      <c r="B24" t="s">
        <v>3602</v>
      </c>
      <c r="D24">
        <v>-75.825999999999993</v>
      </c>
      <c r="E24">
        <v>-164.60400000000001</v>
      </c>
      <c r="F24">
        <v>0</v>
      </c>
      <c r="G24">
        <v>151.1</v>
      </c>
      <c r="H24">
        <v>35.783999999999999</v>
      </c>
      <c r="I24">
        <v>0</v>
      </c>
      <c r="J24">
        <v>1</v>
      </c>
      <c r="K24">
        <v>0</v>
      </c>
      <c r="L24">
        <f t="shared" si="0"/>
        <v>9.0920110646184431E-3</v>
      </c>
      <c r="M24">
        <f t="shared" si="1"/>
        <v>439.49999183796234</v>
      </c>
      <c r="N24">
        <f t="shared" si="2"/>
        <v>3.9959427846332529</v>
      </c>
      <c r="O24">
        <f t="shared" si="3"/>
        <v>0.13073269317086705</v>
      </c>
      <c r="P24">
        <f t="shared" si="4"/>
        <v>28.500754761531745</v>
      </c>
      <c r="Q24">
        <f t="shared" si="5"/>
        <v>3.7259841533616109</v>
      </c>
      <c r="R24">
        <f t="shared" si="6"/>
        <v>0</v>
      </c>
      <c r="S24">
        <f t="shared" si="7"/>
        <v>468.00074659949411</v>
      </c>
      <c r="T24">
        <f t="shared" si="8"/>
        <v>0.13651877386637401</v>
      </c>
      <c r="U24">
        <f t="shared" si="9"/>
        <v>0</v>
      </c>
      <c r="V24">
        <f t="shared" si="10"/>
        <v>0</v>
      </c>
    </row>
    <row r="25" spans="1:35" x14ac:dyDescent="0.2">
      <c r="A25" t="s">
        <v>2263</v>
      </c>
      <c r="B25" t="s">
        <v>2264</v>
      </c>
      <c r="D25">
        <v>-64.846999999999994</v>
      </c>
      <c r="E25">
        <v>0</v>
      </c>
      <c r="F25">
        <v>0</v>
      </c>
      <c r="G25">
        <v>63.524000000000001</v>
      </c>
      <c r="H25">
        <v>0</v>
      </c>
      <c r="I25">
        <v>0</v>
      </c>
      <c r="J25">
        <v>0</v>
      </c>
      <c r="K25">
        <v>0</v>
      </c>
      <c r="L25">
        <f t="shared" si="0"/>
        <v>1.6904241093406731E-2</v>
      </c>
      <c r="M25">
        <f t="shared" si="1"/>
        <v>172.50120386837185</v>
      </c>
      <c r="N25">
        <f t="shared" si="2"/>
        <v>2.9160048550987185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172.50120386837185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-76.908000000000001</v>
      </c>
      <c r="E26">
        <v>-175.91399999999999</v>
      </c>
      <c r="F26">
        <v>0</v>
      </c>
      <c r="G26">
        <v>22.074000000000002</v>
      </c>
      <c r="H26">
        <v>7.0179999999999998</v>
      </c>
      <c r="I26">
        <v>0</v>
      </c>
      <c r="J26">
        <v>1</v>
      </c>
      <c r="K26">
        <v>0</v>
      </c>
      <c r="L26">
        <f t="shared" si="0"/>
        <v>8.3721554746125221E-3</v>
      </c>
      <c r="M26">
        <f t="shared" si="1"/>
        <v>64.500731570459109</v>
      </c>
      <c r="N26">
        <f t="shared" si="2"/>
        <v>0.54001069294482484</v>
      </c>
      <c r="O26">
        <f t="shared" si="3"/>
        <v>0.50395206599280151</v>
      </c>
      <c r="P26">
        <f t="shared" si="4"/>
        <v>1.5001758512009618</v>
      </c>
      <c r="Q26">
        <f t="shared" si="5"/>
        <v>0.75601747558271004</v>
      </c>
      <c r="R26">
        <f t="shared" si="6"/>
        <v>0</v>
      </c>
      <c r="S26">
        <f t="shared" si="7"/>
        <v>66.000907421660074</v>
      </c>
      <c r="T26">
        <f t="shared" si="8"/>
        <v>0.93022200739626326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3603</v>
      </c>
      <c r="B27" t="s">
        <v>3604</v>
      </c>
      <c r="D27">
        <v>-83.039000000000001</v>
      </c>
      <c r="E27">
        <v>-177.797</v>
      </c>
      <c r="F27">
        <v>-90</v>
      </c>
      <c r="G27">
        <v>86.638999999999996</v>
      </c>
      <c r="H27">
        <v>13.01</v>
      </c>
      <c r="I27">
        <v>25.5</v>
      </c>
      <c r="J27">
        <v>1</v>
      </c>
      <c r="K27">
        <v>0</v>
      </c>
      <c r="L27">
        <f t="shared" si="0"/>
        <v>4.3953680194339902E-3</v>
      </c>
      <c r="M27">
        <f t="shared" si="1"/>
        <v>258.00111944134784</v>
      </c>
      <c r="N27">
        <f t="shared" si="2"/>
        <v>1.1340110033816728</v>
      </c>
      <c r="O27">
        <f t="shared" si="3"/>
        <v>0.93582816474331165</v>
      </c>
      <c r="P27">
        <f t="shared" si="4"/>
        <v>1.5003182863438658</v>
      </c>
      <c r="Q27">
        <f t="shared" si="5"/>
        <v>1.4040415124815229</v>
      </c>
      <c r="R27">
        <f t="shared" si="6"/>
        <v>76.5</v>
      </c>
      <c r="S27">
        <f t="shared" si="7"/>
        <v>259.50143772769172</v>
      </c>
      <c r="T27">
        <f t="shared" si="8"/>
        <v>0.23255713048811005</v>
      </c>
      <c r="U27">
        <f t="shared" si="9"/>
        <v>0</v>
      </c>
      <c r="V27">
        <f t="shared" si="10"/>
        <v>29.479605458014994</v>
      </c>
      <c r="X27">
        <f>SUM(J3:J2345)</f>
        <v>297</v>
      </c>
      <c r="Y27">
        <f>SUM(K3:K2345)</f>
        <v>14</v>
      </c>
      <c r="Z27">
        <f>COUNTIF(V3:V2345,"&gt;0")</f>
        <v>25</v>
      </c>
      <c r="AB27">
        <v>401</v>
      </c>
    </row>
    <row r="28" spans="1:35" x14ac:dyDescent="0.2">
      <c r="A28" t="s">
        <v>734</v>
      </c>
      <c r="B28" t="s">
        <v>735</v>
      </c>
      <c r="D28">
        <v>-66.385999999999996</v>
      </c>
      <c r="E28">
        <v>0</v>
      </c>
      <c r="F28">
        <v>0</v>
      </c>
      <c r="G28">
        <v>108.593</v>
      </c>
      <c r="H28">
        <v>0</v>
      </c>
      <c r="I28">
        <v>0</v>
      </c>
      <c r="J28">
        <v>0</v>
      </c>
      <c r="K28">
        <v>0</v>
      </c>
      <c r="L28">
        <f t="shared" si="0"/>
        <v>1.5738474110799344E-2</v>
      </c>
      <c r="M28">
        <f t="shared" si="1"/>
        <v>298.49985584784565</v>
      </c>
      <c r="N28">
        <f t="shared" si="2"/>
        <v>4.6979369512756062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298.49985584784565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-75.069000000000003</v>
      </c>
      <c r="E29">
        <v>-174.80600000000001</v>
      </c>
      <c r="F29">
        <v>0</v>
      </c>
      <c r="G29">
        <v>85.382999999999996</v>
      </c>
      <c r="H29">
        <v>22.091000000000001</v>
      </c>
      <c r="I29">
        <v>0</v>
      </c>
      <c r="J29">
        <v>1</v>
      </c>
      <c r="K29">
        <v>0</v>
      </c>
      <c r="L29">
        <f t="shared" si="0"/>
        <v>9.5997096403733599E-3</v>
      </c>
      <c r="M29">
        <f t="shared" si="1"/>
        <v>247.50059409229596</v>
      </c>
      <c r="N29">
        <f t="shared" si="2"/>
        <v>2.3759362150421621</v>
      </c>
      <c r="O29">
        <f t="shared" si="3"/>
        <v>0.39603248453733669</v>
      </c>
      <c r="P29">
        <f t="shared" si="4"/>
        <v>5.9995814248483663</v>
      </c>
      <c r="Q29">
        <f t="shared" si="5"/>
        <v>2.3760315138982673</v>
      </c>
      <c r="R29">
        <f t="shared" si="6"/>
        <v>0</v>
      </c>
      <c r="S29">
        <f t="shared" si="7"/>
        <v>253.50017551714433</v>
      </c>
      <c r="T29">
        <f t="shared" si="8"/>
        <v>0.24242366051705427</v>
      </c>
      <c r="U29">
        <f t="shared" si="9"/>
        <v>0</v>
      </c>
      <c r="V29">
        <f t="shared" si="10"/>
        <v>0</v>
      </c>
    </row>
    <row r="30" spans="1:35" x14ac:dyDescent="0.2">
      <c r="A30" t="s">
        <v>892</v>
      </c>
      <c r="B30" t="s">
        <v>3605</v>
      </c>
      <c r="D30">
        <v>-69.887</v>
      </c>
      <c r="E30">
        <v>-175.91399999999999</v>
      </c>
      <c r="F30">
        <v>0</v>
      </c>
      <c r="G30">
        <v>37.805</v>
      </c>
      <c r="H30">
        <v>14.036</v>
      </c>
      <c r="I30">
        <v>0</v>
      </c>
      <c r="J30">
        <v>1</v>
      </c>
      <c r="K30">
        <v>0</v>
      </c>
      <c r="L30">
        <f t="shared" si="0"/>
        <v>1.3183378784369379E-2</v>
      </c>
      <c r="M30">
        <f t="shared" si="1"/>
        <v>106.4985284487291</v>
      </c>
      <c r="N30">
        <f t="shared" si="2"/>
        <v>1.4040118445293788</v>
      </c>
      <c r="O30">
        <f t="shared" si="3"/>
        <v>0.50395206599280151</v>
      </c>
      <c r="P30">
        <f t="shared" si="4"/>
        <v>3.0003517024019235</v>
      </c>
      <c r="Q30">
        <f t="shared" si="5"/>
        <v>1.5120349511654201</v>
      </c>
      <c r="R30">
        <f t="shared" si="6"/>
        <v>0</v>
      </c>
      <c r="S30">
        <f t="shared" si="7"/>
        <v>109.49888015113103</v>
      </c>
      <c r="T30">
        <f t="shared" si="8"/>
        <v>0.56338806623873128</v>
      </c>
      <c r="U30">
        <f t="shared" si="9"/>
        <v>0</v>
      </c>
      <c r="V30">
        <f t="shared" si="10"/>
        <v>0</v>
      </c>
    </row>
    <row r="31" spans="1:35" x14ac:dyDescent="0.2">
      <c r="A31" t="s">
        <v>66</v>
      </c>
      <c r="B31" t="s">
        <v>2052</v>
      </c>
      <c r="D31">
        <v>-73.73</v>
      </c>
      <c r="E31">
        <v>0</v>
      </c>
      <c r="F31">
        <v>0</v>
      </c>
      <c r="G31">
        <v>242.72</v>
      </c>
      <c r="H31">
        <v>0</v>
      </c>
      <c r="I31">
        <v>0</v>
      </c>
      <c r="J31">
        <v>0</v>
      </c>
      <c r="K31">
        <v>0</v>
      </c>
      <c r="L31">
        <f t="shared" si="0"/>
        <v>1.0506667954957666E-2</v>
      </c>
      <c r="M31">
        <f t="shared" si="1"/>
        <v>698.99873362072708</v>
      </c>
      <c r="N31">
        <f t="shared" si="2"/>
        <v>7.3441549392438219</v>
      </c>
      <c r="O31" t="str">
        <f t="shared" si="3"/>
        <v/>
      </c>
      <c r="P31">
        <f t="shared" si="4"/>
        <v>0</v>
      </c>
      <c r="Q31">
        <f t="shared" si="5"/>
        <v>0</v>
      </c>
      <c r="R31">
        <f t="shared" si="6"/>
        <v>0</v>
      </c>
      <c r="S31">
        <f t="shared" si="7"/>
        <v>698.99873362072708</v>
      </c>
      <c r="T31">
        <f t="shared" si="8"/>
        <v>0</v>
      </c>
      <c r="U31" t="str">
        <f t="shared" si="9"/>
        <v/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-69.927999999999997</v>
      </c>
      <c r="E32">
        <v>-175.91399999999999</v>
      </c>
      <c r="F32">
        <v>0</v>
      </c>
      <c r="G32">
        <v>55.362000000000002</v>
      </c>
      <c r="H32">
        <v>21.053999999999998</v>
      </c>
      <c r="I32">
        <v>0</v>
      </c>
      <c r="J32">
        <v>1</v>
      </c>
      <c r="K32">
        <v>0</v>
      </c>
      <c r="L32">
        <f t="shared" si="0"/>
        <v>1.3154170681273383E-2</v>
      </c>
      <c r="M32">
        <f t="shared" si="1"/>
        <v>155.99828244331502</v>
      </c>
      <c r="N32">
        <f t="shared" si="2"/>
        <v>2.0520300852749438</v>
      </c>
      <c r="O32">
        <f t="shared" si="3"/>
        <v>0.50395206599280151</v>
      </c>
      <c r="P32">
        <f t="shared" si="4"/>
        <v>4.5005275536028861</v>
      </c>
      <c r="Q32">
        <f t="shared" si="5"/>
        <v>2.2680524267481301</v>
      </c>
      <c r="R32">
        <f t="shared" si="6"/>
        <v>0</v>
      </c>
      <c r="S32">
        <f t="shared" si="7"/>
        <v>160.49880999691791</v>
      </c>
      <c r="T32">
        <f t="shared" si="8"/>
        <v>0.38461961926921956</v>
      </c>
      <c r="U32">
        <f t="shared" si="9"/>
        <v>0</v>
      </c>
      <c r="V32">
        <f t="shared" si="10"/>
        <v>0</v>
      </c>
    </row>
    <row r="33" spans="1:22" x14ac:dyDescent="0.2">
      <c r="A33" t="s">
        <v>139</v>
      </c>
      <c r="B33" t="s">
        <v>3606</v>
      </c>
      <c r="D33">
        <v>-66.991</v>
      </c>
      <c r="E33">
        <v>-169.50899999999999</v>
      </c>
      <c r="F33">
        <v>0</v>
      </c>
      <c r="G33">
        <v>39.655000000000001</v>
      </c>
      <c r="H33">
        <v>13.73</v>
      </c>
      <c r="I33">
        <v>0</v>
      </c>
      <c r="J33">
        <v>1</v>
      </c>
      <c r="K33">
        <v>0</v>
      </c>
      <c r="L33">
        <f t="shared" si="0"/>
        <v>1.5287752295124279E-2</v>
      </c>
      <c r="M33">
        <f t="shared" si="1"/>
        <v>109.50055695580249</v>
      </c>
      <c r="N33">
        <f t="shared" si="2"/>
        <v>1.6740190649375217</v>
      </c>
      <c r="O33">
        <f t="shared" si="3"/>
        <v>0.19440884542249698</v>
      </c>
      <c r="P33">
        <f t="shared" si="4"/>
        <v>7.4999194349638083</v>
      </c>
      <c r="Q33">
        <f t="shared" si="5"/>
        <v>1.4580521361651961</v>
      </c>
      <c r="R33">
        <f t="shared" si="6"/>
        <v>0</v>
      </c>
      <c r="S33">
        <f t="shared" si="7"/>
        <v>117.00047639076631</v>
      </c>
      <c r="T33">
        <f t="shared" si="8"/>
        <v>0.54794241845014258</v>
      </c>
      <c r="U33">
        <f t="shared" si="9"/>
        <v>0</v>
      </c>
      <c r="V33">
        <f t="shared" si="10"/>
        <v>0</v>
      </c>
    </row>
    <row r="34" spans="1:22" x14ac:dyDescent="0.2">
      <c r="A34" t="s">
        <v>227</v>
      </c>
      <c r="B34" t="s">
        <v>228</v>
      </c>
      <c r="D34">
        <v>-69.444000000000003</v>
      </c>
      <c r="E34">
        <v>-162.47399999999999</v>
      </c>
      <c r="F34">
        <v>0</v>
      </c>
      <c r="G34">
        <v>25.632000000000001</v>
      </c>
      <c r="H34">
        <v>9.9619999999999997</v>
      </c>
      <c r="I34">
        <v>0</v>
      </c>
      <c r="J34">
        <v>1</v>
      </c>
      <c r="K34">
        <v>0</v>
      </c>
      <c r="L34">
        <f t="shared" si="0"/>
        <v>1.3499954092259757E-2</v>
      </c>
      <c r="M34">
        <f t="shared" si="1"/>
        <v>71.999989747544163</v>
      </c>
      <c r="N34">
        <f t="shared" si="2"/>
        <v>0.97199752823254792</v>
      </c>
      <c r="O34">
        <f t="shared" si="3"/>
        <v>0.11399689535436311</v>
      </c>
      <c r="P34">
        <f t="shared" si="4"/>
        <v>8.9998267516990111</v>
      </c>
      <c r="Q34">
        <f t="shared" si="5"/>
        <v>1.0259533343741645</v>
      </c>
      <c r="R34">
        <f t="shared" si="6"/>
        <v>0</v>
      </c>
      <c r="S34">
        <f t="shared" si="7"/>
        <v>80.999816499243167</v>
      </c>
      <c r="T34">
        <f t="shared" si="8"/>
        <v>0.83333345199603359</v>
      </c>
      <c r="U34">
        <f t="shared" si="9"/>
        <v>0</v>
      </c>
      <c r="V34">
        <f t="shared" si="10"/>
        <v>0</v>
      </c>
    </row>
    <row r="35" spans="1:22" x14ac:dyDescent="0.2">
      <c r="A35" t="s">
        <v>113</v>
      </c>
      <c r="B35" t="s">
        <v>3607</v>
      </c>
      <c r="D35">
        <v>-71.421000000000006</v>
      </c>
      <c r="E35">
        <v>-174.12299999999999</v>
      </c>
      <c r="F35">
        <v>0</v>
      </c>
      <c r="G35">
        <v>125.54300000000001</v>
      </c>
      <c r="H35">
        <v>34.18</v>
      </c>
      <c r="I35">
        <v>0</v>
      </c>
      <c r="J35">
        <v>1</v>
      </c>
      <c r="K35">
        <v>0</v>
      </c>
      <c r="L35">
        <f t="shared" si="0"/>
        <v>1.21006391560448E-2</v>
      </c>
      <c r="M35">
        <f t="shared" si="1"/>
        <v>357.00107421386758</v>
      </c>
      <c r="N35">
        <f t="shared" si="2"/>
        <v>4.3199454973278799</v>
      </c>
      <c r="O35">
        <f t="shared" si="3"/>
        <v>0.34973746295320429</v>
      </c>
      <c r="P35">
        <f t="shared" si="4"/>
        <v>10.499401723539814</v>
      </c>
      <c r="Q35">
        <f t="shared" si="5"/>
        <v>3.6720377933551087</v>
      </c>
      <c r="R35">
        <f t="shared" si="6"/>
        <v>0</v>
      </c>
      <c r="S35">
        <f t="shared" si="7"/>
        <v>367.50047593740737</v>
      </c>
      <c r="T35">
        <f t="shared" si="8"/>
        <v>0.16806672117758384</v>
      </c>
      <c r="U35">
        <f t="shared" si="9"/>
        <v>0</v>
      </c>
      <c r="V35">
        <f t="shared" si="10"/>
        <v>0</v>
      </c>
    </row>
    <row r="36" spans="1:22" x14ac:dyDescent="0.2">
      <c r="A36" t="s">
        <v>3608</v>
      </c>
      <c r="B36" t="s">
        <v>3609</v>
      </c>
      <c r="D36">
        <v>-73.855999999999995</v>
      </c>
      <c r="E36">
        <v>-175.71100000000001</v>
      </c>
      <c r="F36">
        <v>0</v>
      </c>
      <c r="G36">
        <v>158.24</v>
      </c>
      <c r="H36">
        <v>40.112000000000002</v>
      </c>
      <c r="I36">
        <v>0</v>
      </c>
      <c r="J36">
        <v>1</v>
      </c>
      <c r="K36">
        <v>0</v>
      </c>
      <c r="L36">
        <f t="shared" si="0"/>
        <v>1.0420811512453557E-2</v>
      </c>
      <c r="M36">
        <f t="shared" si="1"/>
        <v>455.99984808705665</v>
      </c>
      <c r="N36">
        <f t="shared" si="2"/>
        <v>4.7518932185158933</v>
      </c>
      <c r="O36">
        <f t="shared" si="3"/>
        <v>0.48001674393016031</v>
      </c>
      <c r="P36">
        <f t="shared" si="4"/>
        <v>8.9996020831853354</v>
      </c>
      <c r="Q36">
        <f t="shared" si="5"/>
        <v>4.3199640086017208</v>
      </c>
      <c r="R36">
        <f t="shared" si="6"/>
        <v>0</v>
      </c>
      <c r="S36">
        <f t="shared" si="7"/>
        <v>464.99945017024197</v>
      </c>
      <c r="T36">
        <f t="shared" si="8"/>
        <v>0.13157899120296457</v>
      </c>
      <c r="U36">
        <f t="shared" si="9"/>
        <v>0</v>
      </c>
      <c r="V36">
        <f t="shared" si="10"/>
        <v>0</v>
      </c>
    </row>
    <row r="37" spans="1:22" x14ac:dyDescent="0.2">
      <c r="A37" t="s">
        <v>279</v>
      </c>
      <c r="B37" t="s">
        <v>791</v>
      </c>
      <c r="D37">
        <v>-70.346000000000004</v>
      </c>
      <c r="E37">
        <v>-174.14400000000001</v>
      </c>
      <c r="F37">
        <v>0</v>
      </c>
      <c r="G37">
        <v>118.929</v>
      </c>
      <c r="H37">
        <v>39.204999999999998</v>
      </c>
      <c r="I37">
        <v>0</v>
      </c>
      <c r="J37">
        <v>1</v>
      </c>
      <c r="K37">
        <v>0</v>
      </c>
      <c r="L37">
        <f t="shared" si="0"/>
        <v>1.2857254648054818E-2</v>
      </c>
      <c r="M37">
        <f t="shared" si="1"/>
        <v>336.00090291725724</v>
      </c>
      <c r="N37">
        <f t="shared" si="2"/>
        <v>4.3200534908370125</v>
      </c>
      <c r="O37">
        <f t="shared" si="3"/>
        <v>0.35100046898834275</v>
      </c>
      <c r="P37">
        <f t="shared" si="4"/>
        <v>12.000097273400439</v>
      </c>
      <c r="Q37">
        <f t="shared" si="5"/>
        <v>4.2120439829132712</v>
      </c>
      <c r="R37">
        <f t="shared" si="6"/>
        <v>0</v>
      </c>
      <c r="S37">
        <f t="shared" si="7"/>
        <v>348.00100019065769</v>
      </c>
      <c r="T37">
        <f t="shared" si="8"/>
        <v>0.17857094870597848</v>
      </c>
      <c r="U37">
        <f t="shared" si="9"/>
        <v>0</v>
      </c>
      <c r="V37">
        <f t="shared" si="10"/>
        <v>0</v>
      </c>
    </row>
    <row r="38" spans="1:22" x14ac:dyDescent="0.2">
      <c r="A38" t="s">
        <v>113</v>
      </c>
      <c r="B38" t="s">
        <v>3610</v>
      </c>
      <c r="D38">
        <v>-66.459999999999994</v>
      </c>
      <c r="E38">
        <v>-176.23599999999999</v>
      </c>
      <c r="F38">
        <v>-90</v>
      </c>
      <c r="G38">
        <v>110.16800000000001</v>
      </c>
      <c r="H38">
        <v>38.082000000000001</v>
      </c>
      <c r="I38">
        <v>0.5</v>
      </c>
      <c r="J38">
        <v>1</v>
      </c>
      <c r="K38">
        <v>0</v>
      </c>
      <c r="L38">
        <f t="shared" si="0"/>
        <v>1.5683123277219987E-2</v>
      </c>
      <c r="M38">
        <f t="shared" si="1"/>
        <v>302.99994347649499</v>
      </c>
      <c r="N38">
        <f t="shared" si="2"/>
        <v>4.7519902185227769</v>
      </c>
      <c r="O38">
        <f t="shared" si="3"/>
        <v>0.54720453597196672</v>
      </c>
      <c r="P38">
        <f t="shared" si="4"/>
        <v>7.4999014733264211</v>
      </c>
      <c r="Q38">
        <f t="shared" si="5"/>
        <v>4.103984209531264</v>
      </c>
      <c r="R38">
        <f t="shared" si="6"/>
        <v>1.5</v>
      </c>
      <c r="S38">
        <f t="shared" si="7"/>
        <v>310.49984494982141</v>
      </c>
      <c r="T38">
        <f t="shared" si="8"/>
        <v>0.19801983892005068</v>
      </c>
      <c r="U38">
        <f t="shared" si="9"/>
        <v>0</v>
      </c>
      <c r="V38">
        <f t="shared" si="10"/>
        <v>0.48309202867473533</v>
      </c>
    </row>
    <row r="39" spans="1:22" x14ac:dyDescent="0.2">
      <c r="A39" t="s">
        <v>3611</v>
      </c>
      <c r="B39" t="s">
        <v>3612</v>
      </c>
      <c r="D39">
        <v>-71.138999999999996</v>
      </c>
      <c r="E39">
        <v>-174.50800000000001</v>
      </c>
      <c r="F39">
        <v>0</v>
      </c>
      <c r="G39">
        <v>85.067999999999998</v>
      </c>
      <c r="H39">
        <v>26.12</v>
      </c>
      <c r="I39">
        <v>0</v>
      </c>
      <c r="J39">
        <v>1</v>
      </c>
      <c r="K39">
        <v>0</v>
      </c>
      <c r="L39">
        <f t="shared" si="0"/>
        <v>1.2298172130043623E-2</v>
      </c>
      <c r="M39">
        <f t="shared" si="1"/>
        <v>241.50098027118747</v>
      </c>
      <c r="N39">
        <f t="shared" si="2"/>
        <v>2.9700235949729286</v>
      </c>
      <c r="O39">
        <f t="shared" si="3"/>
        <v>0.37442188737032278</v>
      </c>
      <c r="P39">
        <f t="shared" si="4"/>
        <v>7.4995823450411443</v>
      </c>
      <c r="Q39">
        <f t="shared" si="5"/>
        <v>2.8080105841300407</v>
      </c>
      <c r="R39">
        <f t="shared" si="6"/>
        <v>0</v>
      </c>
      <c r="S39">
        <f t="shared" si="7"/>
        <v>249.00056261622862</v>
      </c>
      <c r="T39">
        <f t="shared" si="8"/>
        <v>0.24844619650249247</v>
      </c>
      <c r="U39">
        <f t="shared" si="9"/>
        <v>0</v>
      </c>
      <c r="V39">
        <f t="shared" si="10"/>
        <v>0</v>
      </c>
    </row>
    <row r="40" spans="1:22" x14ac:dyDescent="0.2">
      <c r="A40" t="s">
        <v>41</v>
      </c>
      <c r="B40" t="s">
        <v>41</v>
      </c>
      <c r="D40">
        <v>-77.814999999999998</v>
      </c>
      <c r="E40">
        <v>-171.298</v>
      </c>
      <c r="F40">
        <v>0</v>
      </c>
      <c r="G40">
        <v>198.983</v>
      </c>
      <c r="H40">
        <v>49.570999999999998</v>
      </c>
      <c r="I40">
        <v>0</v>
      </c>
      <c r="J40">
        <v>1</v>
      </c>
      <c r="K40">
        <v>0</v>
      </c>
      <c r="L40">
        <f t="shared" si="0"/>
        <v>7.7736029443173796E-3</v>
      </c>
      <c r="M40">
        <f t="shared" si="1"/>
        <v>583.50044670843602</v>
      </c>
      <c r="N40">
        <f t="shared" si="2"/>
        <v>4.5359053264485309</v>
      </c>
      <c r="O40">
        <f t="shared" si="3"/>
        <v>0.23520590748021436</v>
      </c>
      <c r="P40">
        <f t="shared" si="4"/>
        <v>22.499581681742043</v>
      </c>
      <c r="Q40">
        <f t="shared" si="5"/>
        <v>5.2920398194191636</v>
      </c>
      <c r="R40">
        <f t="shared" si="6"/>
        <v>0</v>
      </c>
      <c r="S40">
        <f t="shared" si="7"/>
        <v>606.00002839017804</v>
      </c>
      <c r="T40">
        <f t="shared" si="8"/>
        <v>0.10282768477464568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-68.522999999999996</v>
      </c>
      <c r="E41">
        <v>-173.774</v>
      </c>
      <c r="F41">
        <v>0</v>
      </c>
      <c r="G41">
        <v>65.552000000000007</v>
      </c>
      <c r="H41">
        <v>27.663</v>
      </c>
      <c r="I41">
        <v>0</v>
      </c>
      <c r="J41">
        <v>1</v>
      </c>
      <c r="K41">
        <v>0</v>
      </c>
      <c r="L41">
        <f t="shared" si="0"/>
        <v>1.4164071923513068E-2</v>
      </c>
      <c r="M41">
        <f t="shared" si="1"/>
        <v>183.00111513094944</v>
      </c>
      <c r="N41">
        <f t="shared" si="2"/>
        <v>2.5920435488414126</v>
      </c>
      <c r="O41">
        <f t="shared" si="3"/>
        <v>0.32999053810642864</v>
      </c>
      <c r="P41">
        <f t="shared" si="4"/>
        <v>9.0001965501095889</v>
      </c>
      <c r="Q41">
        <f t="shared" si="5"/>
        <v>2.9699826726169594</v>
      </c>
      <c r="R41">
        <f t="shared" si="6"/>
        <v>0</v>
      </c>
      <c r="S41">
        <f t="shared" si="7"/>
        <v>192.00131168105904</v>
      </c>
      <c r="T41">
        <f t="shared" si="8"/>
        <v>0.32786685456570042</v>
      </c>
      <c r="U41">
        <f t="shared" si="9"/>
        <v>0</v>
      </c>
      <c r="V41">
        <f t="shared" si="10"/>
        <v>0</v>
      </c>
    </row>
    <row r="42" spans="1:22" x14ac:dyDescent="0.2">
      <c r="A42" t="s">
        <v>3613</v>
      </c>
      <c r="B42" t="s">
        <v>3614</v>
      </c>
      <c r="D42">
        <v>-71.287999999999997</v>
      </c>
      <c r="E42">
        <v>-171.02699999999999</v>
      </c>
      <c r="F42">
        <v>0</v>
      </c>
      <c r="G42">
        <v>32.729999999999997</v>
      </c>
      <c r="H42">
        <v>9.6180000000000003</v>
      </c>
      <c r="I42">
        <v>0</v>
      </c>
      <c r="J42">
        <v>1</v>
      </c>
      <c r="K42">
        <v>0</v>
      </c>
      <c r="L42">
        <f t="shared" si="0"/>
        <v>1.2193719786427486E-2</v>
      </c>
      <c r="M42">
        <f t="shared" si="1"/>
        <v>92.999981769035998</v>
      </c>
      <c r="N42">
        <f t="shared" si="2"/>
        <v>1.1340168518513414</v>
      </c>
      <c r="O42">
        <f t="shared" si="3"/>
        <v>0.22799012754453557</v>
      </c>
      <c r="P42">
        <f t="shared" si="4"/>
        <v>4.5003298296258674</v>
      </c>
      <c r="Q42">
        <f t="shared" si="5"/>
        <v>1.0260317978806774</v>
      </c>
      <c r="R42">
        <f t="shared" si="6"/>
        <v>0</v>
      </c>
      <c r="S42">
        <f t="shared" si="7"/>
        <v>97.500311598661867</v>
      </c>
      <c r="T42">
        <f t="shared" si="8"/>
        <v>0.64516141679478034</v>
      </c>
      <c r="U42">
        <f t="shared" si="9"/>
        <v>0</v>
      </c>
      <c r="V42">
        <f t="shared" si="10"/>
        <v>0</v>
      </c>
    </row>
    <row r="43" spans="1:22" x14ac:dyDescent="0.2">
      <c r="A43" t="s">
        <v>117</v>
      </c>
      <c r="B43" t="s">
        <v>118</v>
      </c>
      <c r="D43">
        <v>-75.83</v>
      </c>
      <c r="E43">
        <v>-176.1</v>
      </c>
      <c r="F43">
        <v>0</v>
      </c>
      <c r="G43">
        <v>104.169</v>
      </c>
      <c r="H43">
        <v>22.050999999999998</v>
      </c>
      <c r="I43">
        <v>0</v>
      </c>
      <c r="J43">
        <v>1</v>
      </c>
      <c r="K43">
        <v>1</v>
      </c>
      <c r="L43">
        <f t="shared" si="0"/>
        <v>9.0893375321406851E-3</v>
      </c>
      <c r="M43">
        <f t="shared" si="1"/>
        <v>302.99855565520841</v>
      </c>
      <c r="N43">
        <f t="shared" si="2"/>
        <v>2.7540588981602037</v>
      </c>
      <c r="O43">
        <f t="shared" si="3"/>
        <v>0.52806652401470744</v>
      </c>
      <c r="P43">
        <f t="shared" si="4"/>
        <v>4.4994155233781825</v>
      </c>
      <c r="Q43">
        <f t="shared" si="5"/>
        <v>2.3759930915212246</v>
      </c>
      <c r="R43">
        <f t="shared" si="6"/>
        <v>0</v>
      </c>
      <c r="S43">
        <f t="shared" si="7"/>
        <v>307.49797117858657</v>
      </c>
      <c r="T43">
        <f t="shared" si="8"/>
        <v>0.19802074590835966</v>
      </c>
      <c r="U43">
        <f t="shared" si="9"/>
        <v>13.335065340876033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-70.316999999999993</v>
      </c>
      <c r="E44">
        <v>-171.703</v>
      </c>
      <c r="F44">
        <v>0</v>
      </c>
      <c r="G44">
        <v>65.316999999999993</v>
      </c>
      <c r="H44">
        <v>24.254000000000001</v>
      </c>
      <c r="I44">
        <v>0</v>
      </c>
      <c r="J44">
        <v>1</v>
      </c>
      <c r="K44">
        <v>0</v>
      </c>
      <c r="L44">
        <f t="shared" si="0"/>
        <v>1.287780376376437E-2</v>
      </c>
      <c r="M44">
        <f t="shared" si="1"/>
        <v>184.50168526750863</v>
      </c>
      <c r="N44">
        <f t="shared" si="2"/>
        <v>2.3759788729376647</v>
      </c>
      <c r="O44">
        <f t="shared" si="3"/>
        <v>0.24686127011771455</v>
      </c>
      <c r="P44">
        <f t="shared" si="4"/>
        <v>10.49987597817276</v>
      </c>
      <c r="Q44">
        <f t="shared" si="5"/>
        <v>2.59201531206552</v>
      </c>
      <c r="R44">
        <f t="shared" si="6"/>
        <v>0</v>
      </c>
      <c r="S44">
        <f t="shared" si="7"/>
        <v>195.00156124568139</v>
      </c>
      <c r="T44">
        <f t="shared" si="8"/>
        <v>0.32520028157469738</v>
      </c>
      <c r="U44">
        <f t="shared" si="9"/>
        <v>0</v>
      </c>
      <c r="V44">
        <f t="shared" si="10"/>
        <v>0</v>
      </c>
    </row>
    <row r="45" spans="1:22" x14ac:dyDescent="0.2">
      <c r="A45" t="s">
        <v>2541</v>
      </c>
      <c r="B45" t="s">
        <v>2542</v>
      </c>
      <c r="D45">
        <v>-71.194000000000003</v>
      </c>
      <c r="E45">
        <v>-170.24799999999999</v>
      </c>
      <c r="F45">
        <v>0</v>
      </c>
      <c r="G45">
        <v>97.715999999999994</v>
      </c>
      <c r="H45">
        <v>32.469000000000001</v>
      </c>
      <c r="I45">
        <v>0</v>
      </c>
      <c r="J45">
        <v>1</v>
      </c>
      <c r="K45">
        <v>0</v>
      </c>
      <c r="L45">
        <f t="shared" si="0"/>
        <v>1.2259594368766826E-2</v>
      </c>
      <c r="M45">
        <f t="shared" si="1"/>
        <v>277.49844274584837</v>
      </c>
      <c r="N45">
        <f t="shared" si="2"/>
        <v>3.4020217480503141</v>
      </c>
      <c r="O45">
        <f t="shared" si="3"/>
        <v>0.20946364162847123</v>
      </c>
      <c r="P45">
        <f t="shared" si="4"/>
        <v>16.49917814559636</v>
      </c>
      <c r="Q45">
        <f t="shared" si="5"/>
        <v>3.4559813942348936</v>
      </c>
      <c r="R45">
        <f t="shared" si="6"/>
        <v>0</v>
      </c>
      <c r="S45">
        <f t="shared" si="7"/>
        <v>293.99762089144474</v>
      </c>
      <c r="T45">
        <f t="shared" si="8"/>
        <v>0.21621742956933279</v>
      </c>
      <c r="U45">
        <f t="shared" si="9"/>
        <v>0</v>
      </c>
      <c r="V45">
        <f t="shared" si="10"/>
        <v>0</v>
      </c>
    </row>
    <row r="46" spans="1:22" x14ac:dyDescent="0.2">
      <c r="A46" t="s">
        <v>208</v>
      </c>
      <c r="B46" t="s">
        <v>209</v>
      </c>
      <c r="D46">
        <v>-77.081999999999994</v>
      </c>
      <c r="E46">
        <v>0</v>
      </c>
      <c r="F46">
        <v>0</v>
      </c>
      <c r="G46">
        <v>55.914999999999999</v>
      </c>
      <c r="H46">
        <v>0</v>
      </c>
      <c r="I46">
        <v>0</v>
      </c>
      <c r="J46">
        <v>0</v>
      </c>
      <c r="K46">
        <v>0</v>
      </c>
      <c r="L46">
        <f t="shared" si="0"/>
        <v>8.2569962566701738E-3</v>
      </c>
      <c r="M46">
        <f t="shared" si="1"/>
        <v>163.49954347201412</v>
      </c>
      <c r="N46">
        <f t="shared" si="2"/>
        <v>1.3500164684321718</v>
      </c>
      <c r="O46" t="str">
        <f t="shared" si="3"/>
        <v/>
      </c>
      <c r="P46">
        <f t="shared" si="4"/>
        <v>0</v>
      </c>
      <c r="Q46">
        <f t="shared" si="5"/>
        <v>0</v>
      </c>
      <c r="R46">
        <f t="shared" si="6"/>
        <v>0</v>
      </c>
      <c r="S46">
        <f t="shared" si="7"/>
        <v>163.49954347201412</v>
      </c>
      <c r="T46">
        <f t="shared" si="8"/>
        <v>0</v>
      </c>
      <c r="U46" t="str">
        <f t="shared" si="9"/>
        <v/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-82.26</v>
      </c>
      <c r="E47">
        <v>-173.29</v>
      </c>
      <c r="F47">
        <v>0</v>
      </c>
      <c r="G47">
        <v>51.973999999999997</v>
      </c>
      <c r="H47">
        <v>8.5589999999999993</v>
      </c>
      <c r="I47">
        <v>0</v>
      </c>
      <c r="J47">
        <v>1</v>
      </c>
      <c r="K47">
        <v>0</v>
      </c>
      <c r="L47">
        <f t="shared" si="0"/>
        <v>4.8929806740573905E-3</v>
      </c>
      <c r="M47">
        <f t="shared" si="1"/>
        <v>154.50145986806348</v>
      </c>
      <c r="N47">
        <f t="shared" si="2"/>
        <v>0.75597341322150136</v>
      </c>
      <c r="O47">
        <f t="shared" si="3"/>
        <v>0.30599218337530759</v>
      </c>
      <c r="P47">
        <f t="shared" si="4"/>
        <v>3.0002053471587531</v>
      </c>
      <c r="Q47">
        <f t="shared" si="5"/>
        <v>0.91804030279168269</v>
      </c>
      <c r="R47">
        <f t="shared" si="6"/>
        <v>0</v>
      </c>
      <c r="S47">
        <f t="shared" si="7"/>
        <v>157.50166521522223</v>
      </c>
      <c r="T47">
        <f t="shared" si="8"/>
        <v>0.38834584508934095</v>
      </c>
      <c r="U47">
        <f t="shared" si="9"/>
        <v>0</v>
      </c>
      <c r="V47">
        <f t="shared" si="10"/>
        <v>0</v>
      </c>
    </row>
    <row r="48" spans="1:22" x14ac:dyDescent="0.2">
      <c r="A48" t="s">
        <v>1488</v>
      </c>
      <c r="B48" t="s">
        <v>1489</v>
      </c>
      <c r="D48">
        <v>-69.444000000000003</v>
      </c>
      <c r="E48">
        <v>-161.565</v>
      </c>
      <c r="F48">
        <v>0</v>
      </c>
      <c r="G48">
        <v>12.816000000000001</v>
      </c>
      <c r="H48">
        <v>7.9059999999999997</v>
      </c>
      <c r="I48">
        <v>0</v>
      </c>
      <c r="J48">
        <v>1</v>
      </c>
      <c r="K48">
        <v>0</v>
      </c>
      <c r="L48">
        <f t="shared" si="0"/>
        <v>1.3499954092259757E-2</v>
      </c>
      <c r="M48">
        <f t="shared" si="1"/>
        <v>35.999994873772081</v>
      </c>
      <c r="N48">
        <f t="shared" si="2"/>
        <v>0.48599876411627396</v>
      </c>
      <c r="O48">
        <f t="shared" si="3"/>
        <v>0.1079995704461187</v>
      </c>
      <c r="P48">
        <f t="shared" si="4"/>
        <v>7.5003102523534082</v>
      </c>
      <c r="Q48">
        <f t="shared" si="5"/>
        <v>0.81003109549788355</v>
      </c>
      <c r="R48">
        <f t="shared" si="6"/>
        <v>0</v>
      </c>
      <c r="S48">
        <f t="shared" si="7"/>
        <v>43.50030512612549</v>
      </c>
      <c r="T48">
        <f t="shared" si="8"/>
        <v>1.6666669039920672</v>
      </c>
      <c r="U48">
        <f t="shared" si="9"/>
        <v>0</v>
      </c>
      <c r="V48">
        <f t="shared" si="10"/>
        <v>0</v>
      </c>
    </row>
    <row r="49" spans="1:22" x14ac:dyDescent="0.2">
      <c r="A49" t="s">
        <v>41</v>
      </c>
      <c r="B49" t="s">
        <v>41</v>
      </c>
      <c r="D49">
        <v>-70.820999999999998</v>
      </c>
      <c r="E49">
        <v>-175.36500000000001</v>
      </c>
      <c r="F49">
        <v>0</v>
      </c>
      <c r="G49">
        <v>121.758</v>
      </c>
      <c r="H49">
        <v>37.121000000000002</v>
      </c>
      <c r="I49">
        <v>0</v>
      </c>
      <c r="J49">
        <v>1</v>
      </c>
      <c r="K49">
        <v>0</v>
      </c>
      <c r="L49">
        <f t="shared" si="0"/>
        <v>1.2521720955847141E-2</v>
      </c>
      <c r="M49">
        <f t="shared" si="1"/>
        <v>345.00013972926678</v>
      </c>
      <c r="N49">
        <f t="shared" si="2"/>
        <v>4.3199997994179515</v>
      </c>
      <c r="O49">
        <f t="shared" si="3"/>
        <v>0.44404414325228203</v>
      </c>
      <c r="P49">
        <f t="shared" si="4"/>
        <v>8.9989997992078834</v>
      </c>
      <c r="Q49">
        <f t="shared" si="5"/>
        <v>3.9959571519238737</v>
      </c>
      <c r="R49">
        <f t="shared" si="6"/>
        <v>0</v>
      </c>
      <c r="S49">
        <f t="shared" si="7"/>
        <v>353.99913952847464</v>
      </c>
      <c r="T49">
        <f t="shared" si="8"/>
        <v>0.17391297304135592</v>
      </c>
      <c r="U49">
        <f t="shared" si="9"/>
        <v>0</v>
      </c>
      <c r="V49">
        <f t="shared" si="10"/>
        <v>0</v>
      </c>
    </row>
    <row r="50" spans="1:22" x14ac:dyDescent="0.2">
      <c r="A50" t="s">
        <v>113</v>
      </c>
      <c r="B50" t="s">
        <v>3615</v>
      </c>
      <c r="D50">
        <v>-74.953999999999994</v>
      </c>
      <c r="E50">
        <v>-160.821</v>
      </c>
      <c r="F50">
        <v>0</v>
      </c>
      <c r="G50">
        <v>48.151000000000003</v>
      </c>
      <c r="H50">
        <v>12.176</v>
      </c>
      <c r="I50">
        <v>0</v>
      </c>
      <c r="J50">
        <v>1</v>
      </c>
      <c r="K50">
        <v>0</v>
      </c>
      <c r="L50">
        <f t="shared" si="0"/>
        <v>9.6771456919934277E-3</v>
      </c>
      <c r="M50">
        <f t="shared" si="1"/>
        <v>139.50082206148409</v>
      </c>
      <c r="N50">
        <f t="shared" si="2"/>
        <v>1.3499711292129619</v>
      </c>
      <c r="O50">
        <f t="shared" si="3"/>
        <v>0.10349994322434711</v>
      </c>
      <c r="P50">
        <f t="shared" si="4"/>
        <v>12.000196555123223</v>
      </c>
      <c r="Q50">
        <f t="shared" si="5"/>
        <v>1.2420209041571635</v>
      </c>
      <c r="R50">
        <f t="shared" si="6"/>
        <v>0</v>
      </c>
      <c r="S50">
        <f t="shared" si="7"/>
        <v>151.5010186166073</v>
      </c>
      <c r="T50">
        <f t="shared" si="8"/>
        <v>0.43010499231004812</v>
      </c>
      <c r="U50">
        <f t="shared" si="9"/>
        <v>0</v>
      </c>
      <c r="V50">
        <f t="shared" si="10"/>
        <v>0</v>
      </c>
    </row>
    <row r="51" spans="1:22" x14ac:dyDescent="0.2">
      <c r="A51" t="s">
        <v>3616</v>
      </c>
      <c r="B51" t="s">
        <v>3617</v>
      </c>
      <c r="D51">
        <v>-65.659000000000006</v>
      </c>
      <c r="E51">
        <v>0</v>
      </c>
      <c r="F51">
        <v>0</v>
      </c>
      <c r="G51">
        <v>23.048999999999999</v>
      </c>
      <c r="H51">
        <v>0</v>
      </c>
      <c r="I51">
        <v>0</v>
      </c>
      <c r="J51">
        <v>0</v>
      </c>
      <c r="K51">
        <v>0</v>
      </c>
      <c r="L51">
        <f t="shared" si="0"/>
        <v>1.6285629926764765E-2</v>
      </c>
      <c r="M51">
        <f t="shared" si="1"/>
        <v>63.000424276900659</v>
      </c>
      <c r="N51">
        <f t="shared" si="2"/>
        <v>1.0260026210053919</v>
      </c>
      <c r="O51" t="str">
        <f t="shared" si="3"/>
        <v/>
      </c>
      <c r="P51">
        <f t="shared" si="4"/>
        <v>0</v>
      </c>
      <c r="Q51">
        <f t="shared" si="5"/>
        <v>0</v>
      </c>
      <c r="R51">
        <f t="shared" si="6"/>
        <v>0</v>
      </c>
      <c r="S51">
        <f t="shared" si="7"/>
        <v>63.000424276900659</v>
      </c>
      <c r="T51">
        <f t="shared" si="8"/>
        <v>0</v>
      </c>
      <c r="U51" t="str">
        <f t="shared" si="9"/>
        <v/>
      </c>
      <c r="V51">
        <f t="shared" si="10"/>
        <v>0</v>
      </c>
    </row>
    <row r="52" spans="1:22" x14ac:dyDescent="0.2">
      <c r="A52" t="s">
        <v>738</v>
      </c>
      <c r="B52" t="s">
        <v>3618</v>
      </c>
      <c r="D52">
        <v>-69.039000000000001</v>
      </c>
      <c r="E52">
        <v>-169.82400000000001</v>
      </c>
      <c r="F52">
        <v>0</v>
      </c>
      <c r="G52">
        <v>215.244</v>
      </c>
      <c r="H52">
        <v>79.245999999999995</v>
      </c>
      <c r="I52">
        <v>0</v>
      </c>
      <c r="J52">
        <v>1</v>
      </c>
      <c r="K52">
        <v>0</v>
      </c>
      <c r="L52">
        <f t="shared" si="0"/>
        <v>1.3790983621653229E-2</v>
      </c>
      <c r="M52">
        <f t="shared" si="1"/>
        <v>603.00013184937222</v>
      </c>
      <c r="N52">
        <f t="shared" si="2"/>
        <v>8.3159732581626908</v>
      </c>
      <c r="O52">
        <f t="shared" si="3"/>
        <v>0.20056138084930977</v>
      </c>
      <c r="P52">
        <f t="shared" si="4"/>
        <v>42.001758699038035</v>
      </c>
      <c r="Q52">
        <f t="shared" si="5"/>
        <v>8.4239391467177249</v>
      </c>
      <c r="R52">
        <f t="shared" si="6"/>
        <v>0</v>
      </c>
      <c r="S52">
        <f t="shared" si="7"/>
        <v>645.0018905484103</v>
      </c>
      <c r="T52">
        <f t="shared" si="8"/>
        <v>9.9502465805410195E-2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-73.909000000000006</v>
      </c>
      <c r="E53">
        <v>0</v>
      </c>
      <c r="F53">
        <v>0</v>
      </c>
      <c r="G53">
        <v>108.24</v>
      </c>
      <c r="H53">
        <v>0</v>
      </c>
      <c r="I53">
        <v>0</v>
      </c>
      <c r="J53">
        <v>0</v>
      </c>
      <c r="K53">
        <v>0</v>
      </c>
      <c r="L53">
        <f t="shared" si="0"/>
        <v>1.0384729993136773E-2</v>
      </c>
      <c r="M53">
        <f t="shared" si="1"/>
        <v>311.99834804936961</v>
      </c>
      <c r="N53">
        <f t="shared" si="2"/>
        <v>3.2400218428192575</v>
      </c>
      <c r="O53" t="str">
        <f t="shared" si="3"/>
        <v/>
      </c>
      <c r="P53">
        <f t="shared" si="4"/>
        <v>0</v>
      </c>
      <c r="Q53">
        <f t="shared" si="5"/>
        <v>0</v>
      </c>
      <c r="R53">
        <f t="shared" si="6"/>
        <v>0</v>
      </c>
      <c r="S53">
        <f t="shared" si="7"/>
        <v>311.99834804936961</v>
      </c>
      <c r="T53">
        <f t="shared" si="8"/>
        <v>0</v>
      </c>
      <c r="U53" t="str">
        <f t="shared" si="9"/>
        <v/>
      </c>
      <c r="V53">
        <f t="shared" si="10"/>
        <v>0</v>
      </c>
    </row>
    <row r="54" spans="1:22" x14ac:dyDescent="0.2">
      <c r="A54" t="s">
        <v>3619</v>
      </c>
      <c r="B54" t="s">
        <v>3360</v>
      </c>
      <c r="D54">
        <v>-75.284999999999997</v>
      </c>
      <c r="E54">
        <v>-173.66</v>
      </c>
      <c r="F54">
        <v>0</v>
      </c>
      <c r="G54">
        <v>102.357</v>
      </c>
      <c r="H54">
        <v>27.166</v>
      </c>
      <c r="I54">
        <v>0</v>
      </c>
      <c r="J54">
        <v>1</v>
      </c>
      <c r="K54">
        <v>0</v>
      </c>
      <c r="L54">
        <f t="shared" si="0"/>
        <v>9.4544878755627414E-3</v>
      </c>
      <c r="M54">
        <f t="shared" si="1"/>
        <v>296.99946607928854</v>
      </c>
      <c r="N54">
        <f t="shared" si="2"/>
        <v>2.8079806590758998</v>
      </c>
      <c r="O54">
        <f t="shared" si="3"/>
        <v>0.32400955544337012</v>
      </c>
      <c r="P54">
        <f t="shared" si="4"/>
        <v>8.9996774391543912</v>
      </c>
      <c r="Q54">
        <f t="shared" si="5"/>
        <v>2.9159844021785446</v>
      </c>
      <c r="R54">
        <f t="shared" si="6"/>
        <v>0</v>
      </c>
      <c r="S54">
        <f t="shared" si="7"/>
        <v>305.99914351844291</v>
      </c>
      <c r="T54">
        <f t="shared" si="8"/>
        <v>0.20202056519516465</v>
      </c>
      <c r="U54">
        <f t="shared" si="9"/>
        <v>0</v>
      </c>
      <c r="V54">
        <f t="shared" si="10"/>
        <v>0</v>
      </c>
    </row>
    <row r="55" spans="1:22" x14ac:dyDescent="0.2">
      <c r="A55" t="s">
        <v>900</v>
      </c>
      <c r="B55" t="s">
        <v>1582</v>
      </c>
      <c r="D55">
        <v>-72.602000000000004</v>
      </c>
      <c r="E55">
        <v>-175.13499999999999</v>
      </c>
      <c r="F55">
        <v>0</v>
      </c>
      <c r="G55">
        <v>78.594999999999999</v>
      </c>
      <c r="H55">
        <v>23.585000000000001</v>
      </c>
      <c r="I55">
        <v>0</v>
      </c>
      <c r="J55">
        <v>1</v>
      </c>
      <c r="K55">
        <v>0</v>
      </c>
      <c r="L55">
        <f t="shared" si="0"/>
        <v>1.1280324832145472E-2</v>
      </c>
      <c r="M55">
        <f t="shared" si="1"/>
        <v>224.99801696217023</v>
      </c>
      <c r="N55">
        <f t="shared" si="2"/>
        <v>2.5380532559751128</v>
      </c>
      <c r="O55">
        <f t="shared" si="3"/>
        <v>0.42295715500105358</v>
      </c>
      <c r="P55">
        <f t="shared" si="4"/>
        <v>6.0006094644835555</v>
      </c>
      <c r="Q55">
        <f t="shared" si="5"/>
        <v>2.5380032453736061</v>
      </c>
      <c r="R55">
        <f t="shared" si="6"/>
        <v>0</v>
      </c>
      <c r="S55">
        <f t="shared" si="7"/>
        <v>230.99862642665377</v>
      </c>
      <c r="T55">
        <f t="shared" si="8"/>
        <v>0.26666901695443845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-73.123999999999995</v>
      </c>
      <c r="E56">
        <v>-177.75399999999999</v>
      </c>
      <c r="F56">
        <v>0</v>
      </c>
      <c r="G56">
        <v>93.004999999999995</v>
      </c>
      <c r="H56">
        <v>25.52</v>
      </c>
      <c r="I56">
        <v>0</v>
      </c>
      <c r="J56">
        <v>1</v>
      </c>
      <c r="K56">
        <v>0</v>
      </c>
      <c r="L56">
        <f t="shared" si="0"/>
        <v>1.0921155828236178E-2</v>
      </c>
      <c r="M56">
        <f t="shared" si="1"/>
        <v>266.99929412553468</v>
      </c>
      <c r="N56">
        <f t="shared" si="2"/>
        <v>2.915943813117841</v>
      </c>
      <c r="O56">
        <f t="shared" si="3"/>
        <v>0.91789375408276952</v>
      </c>
      <c r="P56">
        <f t="shared" si="4"/>
        <v>3.0003907116138899</v>
      </c>
      <c r="Q56">
        <f t="shared" si="5"/>
        <v>2.7540426480409934</v>
      </c>
      <c r="R56">
        <f t="shared" si="6"/>
        <v>0</v>
      </c>
      <c r="S56">
        <f t="shared" si="7"/>
        <v>269.99968483714855</v>
      </c>
      <c r="T56">
        <f t="shared" si="8"/>
        <v>0.22471969522057944</v>
      </c>
      <c r="U56">
        <f t="shared" si="9"/>
        <v>0</v>
      </c>
      <c r="V56">
        <f t="shared" si="10"/>
        <v>0</v>
      </c>
    </row>
    <row r="57" spans="1:22" x14ac:dyDescent="0.2">
      <c r="A57" t="s">
        <v>3620</v>
      </c>
      <c r="B57" t="s">
        <v>3621</v>
      </c>
      <c r="D57">
        <v>-52.695999999999998</v>
      </c>
      <c r="E57">
        <v>-165.964</v>
      </c>
      <c r="F57">
        <v>0</v>
      </c>
      <c r="G57">
        <v>13.2</v>
      </c>
      <c r="H57">
        <v>10.308</v>
      </c>
      <c r="I57">
        <v>0</v>
      </c>
      <c r="J57">
        <v>1</v>
      </c>
      <c r="K57">
        <v>0</v>
      </c>
      <c r="L57">
        <f t="shared" si="0"/>
        <v>2.7428595362880372E-2</v>
      </c>
      <c r="M57">
        <f t="shared" si="1"/>
        <v>31.499074448628157</v>
      </c>
      <c r="N57">
        <f t="shared" si="2"/>
        <v>0.86397623133289714</v>
      </c>
      <c r="O57">
        <f t="shared" si="3"/>
        <v>0.14400245662357042</v>
      </c>
      <c r="P57">
        <f t="shared" si="4"/>
        <v>7.5000441861297391</v>
      </c>
      <c r="Q57">
        <f t="shared" si="5"/>
        <v>1.080025867613877</v>
      </c>
      <c r="R57">
        <f t="shared" si="6"/>
        <v>0</v>
      </c>
      <c r="S57">
        <f t="shared" si="7"/>
        <v>38.999118634757899</v>
      </c>
      <c r="T57">
        <f t="shared" si="8"/>
        <v>1.9048178732316088</v>
      </c>
      <c r="U57">
        <f t="shared" si="9"/>
        <v>0</v>
      </c>
      <c r="V57">
        <f t="shared" si="10"/>
        <v>0</v>
      </c>
    </row>
    <row r="58" spans="1:22" x14ac:dyDescent="0.2">
      <c r="A58" t="s">
        <v>331</v>
      </c>
      <c r="B58" t="s">
        <v>479</v>
      </c>
      <c r="D58">
        <v>-65.853999999999999</v>
      </c>
      <c r="E58">
        <v>-172.875</v>
      </c>
      <c r="F58">
        <v>0</v>
      </c>
      <c r="G58">
        <v>15.89</v>
      </c>
      <c r="H58">
        <v>8.0619999999999994</v>
      </c>
      <c r="I58">
        <v>0</v>
      </c>
      <c r="J58">
        <v>1</v>
      </c>
      <c r="K58">
        <v>0</v>
      </c>
      <c r="L58">
        <f t="shared" si="0"/>
        <v>1.6138260524914898E-2</v>
      </c>
      <c r="M58">
        <f t="shared" si="1"/>
        <v>43.499163611850847</v>
      </c>
      <c r="N58">
        <f t="shared" si="2"/>
        <v>0.7020015369854844</v>
      </c>
      <c r="O58">
        <f t="shared" si="3"/>
        <v>0.28800037970152381</v>
      </c>
      <c r="P58">
        <f t="shared" si="4"/>
        <v>2.9998972427814361</v>
      </c>
      <c r="Q58">
        <f t="shared" si="5"/>
        <v>0.86397240895901706</v>
      </c>
      <c r="R58">
        <f t="shared" si="6"/>
        <v>0</v>
      </c>
      <c r="S58">
        <f t="shared" si="7"/>
        <v>46.499060854632283</v>
      </c>
      <c r="T58">
        <f t="shared" si="8"/>
        <v>1.379336865770304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-77.489999999999995</v>
      </c>
      <c r="E59">
        <v>-174.20699999999999</v>
      </c>
      <c r="F59">
        <v>0</v>
      </c>
      <c r="G59">
        <v>327.78199999999998</v>
      </c>
      <c r="H59">
        <v>69.353999999999999</v>
      </c>
      <c r="I59">
        <v>0</v>
      </c>
      <c r="J59">
        <v>1</v>
      </c>
      <c r="K59">
        <v>0</v>
      </c>
      <c r="L59">
        <f t="shared" si="0"/>
        <v>7.9875921172742701E-3</v>
      </c>
      <c r="M59">
        <f t="shared" si="1"/>
        <v>959.99961207522233</v>
      </c>
      <c r="N59">
        <f t="shared" si="2"/>
        <v>7.668093002091406</v>
      </c>
      <c r="O59">
        <f t="shared" si="3"/>
        <v>0.35484423671355542</v>
      </c>
      <c r="P59">
        <f t="shared" si="4"/>
        <v>21.000685709157008</v>
      </c>
      <c r="Q59">
        <f t="shared" si="5"/>
        <v>7.4519797429068335</v>
      </c>
      <c r="R59">
        <f t="shared" si="6"/>
        <v>0</v>
      </c>
      <c r="S59">
        <f t="shared" si="7"/>
        <v>981.00029778437931</v>
      </c>
      <c r="T59">
        <f t="shared" si="8"/>
        <v>6.2500025255529584E-2</v>
      </c>
      <c r="U59">
        <f t="shared" si="9"/>
        <v>0</v>
      </c>
      <c r="V59">
        <f t="shared" si="10"/>
        <v>0</v>
      </c>
    </row>
    <row r="60" spans="1:22" x14ac:dyDescent="0.2">
      <c r="A60" t="s">
        <v>329</v>
      </c>
      <c r="B60" t="s">
        <v>3622</v>
      </c>
      <c r="D60">
        <v>-75.844999999999999</v>
      </c>
      <c r="E60">
        <v>-175.815</v>
      </c>
      <c r="F60">
        <v>0</v>
      </c>
      <c r="G60">
        <v>175.839</v>
      </c>
      <c r="H60">
        <v>41.11</v>
      </c>
      <c r="I60">
        <v>0</v>
      </c>
      <c r="J60">
        <v>1</v>
      </c>
      <c r="K60">
        <v>0</v>
      </c>
      <c r="L60">
        <f t="shared" si="0"/>
        <v>9.0793126244981519E-3</v>
      </c>
      <c r="M60">
        <f t="shared" si="1"/>
        <v>511.50037842155666</v>
      </c>
      <c r="N60">
        <f t="shared" si="2"/>
        <v>4.6440764873149094</v>
      </c>
      <c r="O60">
        <f t="shared" si="3"/>
        <v>0.49198961229225047</v>
      </c>
      <c r="P60">
        <f t="shared" si="4"/>
        <v>9.0002655334870774</v>
      </c>
      <c r="Q60">
        <f t="shared" si="5"/>
        <v>4.4280415783891902</v>
      </c>
      <c r="R60">
        <f t="shared" si="6"/>
        <v>0</v>
      </c>
      <c r="S60">
        <f t="shared" si="7"/>
        <v>520.50064395504376</v>
      </c>
      <c r="T60">
        <f t="shared" si="8"/>
        <v>0.11730196600275157</v>
      </c>
      <c r="U60">
        <f t="shared" si="9"/>
        <v>0</v>
      </c>
      <c r="V60">
        <f t="shared" si="10"/>
        <v>0</v>
      </c>
    </row>
    <row r="61" spans="1:22" x14ac:dyDescent="0.2">
      <c r="A61" t="s">
        <v>41</v>
      </c>
      <c r="B61" t="s">
        <v>41</v>
      </c>
      <c r="D61">
        <v>-79.661000000000001</v>
      </c>
      <c r="E61">
        <v>-176.42400000000001</v>
      </c>
      <c r="F61">
        <v>0</v>
      </c>
      <c r="G61">
        <v>75.221000000000004</v>
      </c>
      <c r="H61">
        <v>16.030999999999999</v>
      </c>
      <c r="I61">
        <v>0</v>
      </c>
      <c r="J61">
        <v>1</v>
      </c>
      <c r="K61">
        <v>0</v>
      </c>
      <c r="L61">
        <f t="shared" si="0"/>
        <v>6.5676190781623388E-3</v>
      </c>
      <c r="M61">
        <f t="shared" si="1"/>
        <v>221.99893315909966</v>
      </c>
      <c r="N61">
        <f t="shared" si="2"/>
        <v>1.4580058867532755</v>
      </c>
      <c r="O61">
        <f t="shared" si="3"/>
        <v>0.57605342314799368</v>
      </c>
      <c r="P61">
        <f t="shared" si="4"/>
        <v>2.9996787945035024</v>
      </c>
      <c r="Q61">
        <f t="shared" si="5"/>
        <v>1.7279769658951556</v>
      </c>
      <c r="R61">
        <f t="shared" si="6"/>
        <v>0</v>
      </c>
      <c r="S61">
        <f t="shared" si="7"/>
        <v>224.99861195360316</v>
      </c>
      <c r="T61">
        <f t="shared" si="8"/>
        <v>0.27027156908452299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-66.659000000000006</v>
      </c>
      <c r="E62">
        <v>0</v>
      </c>
      <c r="F62">
        <v>0</v>
      </c>
      <c r="G62">
        <v>79.506</v>
      </c>
      <c r="H62">
        <v>0</v>
      </c>
      <c r="I62">
        <v>0</v>
      </c>
      <c r="J62">
        <v>0</v>
      </c>
      <c r="K62">
        <v>0</v>
      </c>
      <c r="L62">
        <f t="shared" si="0"/>
        <v>1.553458240320405E-2</v>
      </c>
      <c r="M62">
        <f t="shared" si="1"/>
        <v>218.99842623589092</v>
      </c>
      <c r="N62">
        <f t="shared" si="2"/>
        <v>3.4020525005859521</v>
      </c>
      <c r="O62" t="str">
        <f t="shared" si="3"/>
        <v/>
      </c>
      <c r="P62">
        <f t="shared" si="4"/>
        <v>0</v>
      </c>
      <c r="Q62">
        <f t="shared" si="5"/>
        <v>0</v>
      </c>
      <c r="R62">
        <f t="shared" si="6"/>
        <v>0</v>
      </c>
      <c r="S62">
        <f t="shared" si="7"/>
        <v>218.99842623589092</v>
      </c>
      <c r="T62">
        <f t="shared" si="8"/>
        <v>0</v>
      </c>
      <c r="U62" t="str">
        <f t="shared" si="9"/>
        <v/>
      </c>
      <c r="V62">
        <f t="shared" si="10"/>
        <v>0</v>
      </c>
    </row>
    <row r="63" spans="1:22" x14ac:dyDescent="0.2">
      <c r="A63" t="s">
        <v>3623</v>
      </c>
      <c r="B63" t="s">
        <v>3624</v>
      </c>
      <c r="D63">
        <v>-71.846999999999994</v>
      </c>
      <c r="E63">
        <v>-176.18600000000001</v>
      </c>
      <c r="F63">
        <v>0</v>
      </c>
      <c r="G63">
        <v>32.097999999999999</v>
      </c>
      <c r="H63">
        <v>15.032999999999999</v>
      </c>
      <c r="I63">
        <v>0</v>
      </c>
      <c r="J63">
        <v>1</v>
      </c>
      <c r="K63">
        <v>0</v>
      </c>
      <c r="L63">
        <f t="shared" si="0"/>
        <v>1.1803471547543663E-2</v>
      </c>
      <c r="M63">
        <f t="shared" si="1"/>
        <v>91.501249417545097</v>
      </c>
      <c r="N63">
        <f t="shared" si="2"/>
        <v>1.0800334740981641</v>
      </c>
      <c r="O63">
        <f t="shared" si="3"/>
        <v>0.54001008666589612</v>
      </c>
      <c r="P63">
        <f t="shared" si="4"/>
        <v>2.9998820820536407</v>
      </c>
      <c r="Q63">
        <f t="shared" si="5"/>
        <v>1.6199682030854587</v>
      </c>
      <c r="R63">
        <f t="shared" si="6"/>
        <v>0</v>
      </c>
      <c r="S63">
        <f t="shared" si="7"/>
        <v>94.501131499598742</v>
      </c>
      <c r="T63">
        <f t="shared" si="8"/>
        <v>0.65572875104911055</v>
      </c>
      <c r="U63">
        <f t="shared" si="9"/>
        <v>0</v>
      </c>
      <c r="V63">
        <f t="shared" si="10"/>
        <v>0</v>
      </c>
    </row>
    <row r="64" spans="1:22" x14ac:dyDescent="0.2">
      <c r="A64" t="s">
        <v>900</v>
      </c>
      <c r="B64" t="s">
        <v>3625</v>
      </c>
      <c r="D64">
        <v>-72.072000000000003</v>
      </c>
      <c r="E64">
        <v>-175.23599999999999</v>
      </c>
      <c r="F64">
        <v>0</v>
      </c>
      <c r="G64">
        <v>53.603000000000002</v>
      </c>
      <c r="H64">
        <v>12.042</v>
      </c>
      <c r="I64">
        <v>0</v>
      </c>
      <c r="J64">
        <v>1</v>
      </c>
      <c r="K64">
        <v>0</v>
      </c>
      <c r="L64">
        <f t="shared" si="0"/>
        <v>1.16471028684623E-2</v>
      </c>
      <c r="M64">
        <f t="shared" si="1"/>
        <v>153.00077226303563</v>
      </c>
      <c r="N64">
        <f t="shared" si="2"/>
        <v>1.7820175155192652</v>
      </c>
      <c r="O64">
        <f t="shared" si="3"/>
        <v>0.43196692629052102</v>
      </c>
      <c r="P64">
        <f t="shared" si="4"/>
        <v>3.0003261450738798</v>
      </c>
      <c r="Q64">
        <f t="shared" si="5"/>
        <v>1.2960429587996107</v>
      </c>
      <c r="R64">
        <f t="shared" si="6"/>
        <v>0</v>
      </c>
      <c r="S64">
        <f t="shared" si="7"/>
        <v>156.0010984081095</v>
      </c>
      <c r="T64">
        <f t="shared" si="8"/>
        <v>0.39215488335476695</v>
      </c>
      <c r="U64">
        <f t="shared" si="9"/>
        <v>0</v>
      </c>
      <c r="V64">
        <f t="shared" si="10"/>
        <v>0</v>
      </c>
    </row>
    <row r="65" spans="1:22" x14ac:dyDescent="0.2">
      <c r="A65" t="s">
        <v>1830</v>
      </c>
      <c r="B65" t="s">
        <v>1261</v>
      </c>
      <c r="D65">
        <v>-74.590999999999994</v>
      </c>
      <c r="E65">
        <v>-176.864</v>
      </c>
      <c r="F65">
        <v>0</v>
      </c>
      <c r="G65">
        <v>146.77600000000001</v>
      </c>
      <c r="H65">
        <v>36.555</v>
      </c>
      <c r="I65">
        <v>0</v>
      </c>
      <c r="J65">
        <v>1</v>
      </c>
      <c r="K65">
        <v>0</v>
      </c>
      <c r="L65">
        <f t="shared" si="0"/>
        <v>9.9221263158749337E-3</v>
      </c>
      <c r="M65">
        <f t="shared" si="1"/>
        <v>424.49982831512352</v>
      </c>
      <c r="N65">
        <f t="shared" si="2"/>
        <v>4.2119451295550077</v>
      </c>
      <c r="O65">
        <f t="shared" si="3"/>
        <v>0.65707457218620213</v>
      </c>
      <c r="P65">
        <f t="shared" si="4"/>
        <v>5.9993555724001375</v>
      </c>
      <c r="Q65">
        <f t="shared" si="5"/>
        <v>3.9420279381556669</v>
      </c>
      <c r="R65">
        <f t="shared" si="6"/>
        <v>0</v>
      </c>
      <c r="S65">
        <f t="shared" si="7"/>
        <v>430.49918388752366</v>
      </c>
      <c r="T65">
        <f t="shared" si="8"/>
        <v>0.14134281334846516</v>
      </c>
      <c r="U65">
        <f t="shared" si="9"/>
        <v>0</v>
      </c>
      <c r="V65">
        <f t="shared" si="10"/>
        <v>0</v>
      </c>
    </row>
    <row r="66" spans="1:22" x14ac:dyDescent="0.2">
      <c r="A66" t="s">
        <v>3626</v>
      </c>
      <c r="B66" t="s">
        <v>3627</v>
      </c>
      <c r="D66">
        <v>-70.56</v>
      </c>
      <c r="E66">
        <v>0</v>
      </c>
      <c r="F66">
        <v>0</v>
      </c>
      <c r="G66">
        <v>36.055999999999997</v>
      </c>
      <c r="H66">
        <v>0</v>
      </c>
      <c r="I66">
        <v>0</v>
      </c>
      <c r="J66">
        <v>0</v>
      </c>
      <c r="K66">
        <v>0</v>
      </c>
      <c r="L66">
        <f t="shared" si="0"/>
        <v>1.2705845037966705E-2</v>
      </c>
      <c r="M66">
        <f t="shared" si="1"/>
        <v>102.00140028645936</v>
      </c>
      <c r="N66">
        <f t="shared" si="2"/>
        <v>1.2960152817106469</v>
      </c>
      <c r="O66" t="str">
        <f t="shared" si="3"/>
        <v/>
      </c>
      <c r="P66">
        <f t="shared" si="4"/>
        <v>0</v>
      </c>
      <c r="Q66">
        <f t="shared" si="5"/>
        <v>0</v>
      </c>
      <c r="R66">
        <f t="shared" si="6"/>
        <v>0</v>
      </c>
      <c r="S66">
        <f t="shared" si="7"/>
        <v>102.00140028645936</v>
      </c>
      <c r="T66">
        <f t="shared" si="8"/>
        <v>0</v>
      </c>
      <c r="U66" t="str">
        <f t="shared" si="9"/>
        <v/>
      </c>
      <c r="V66">
        <f t="shared" si="10"/>
        <v>0</v>
      </c>
    </row>
    <row r="67" spans="1:22" x14ac:dyDescent="0.2">
      <c r="A67" t="s">
        <v>3628</v>
      </c>
      <c r="B67" t="s">
        <v>3629</v>
      </c>
      <c r="D67">
        <v>-67.751000000000005</v>
      </c>
      <c r="E67">
        <v>-173.11799999999999</v>
      </c>
      <c r="F67">
        <v>0</v>
      </c>
      <c r="G67">
        <v>59.423999999999999</v>
      </c>
      <c r="H67">
        <v>29.21</v>
      </c>
      <c r="I67">
        <v>0</v>
      </c>
      <c r="J67">
        <v>1</v>
      </c>
      <c r="K67">
        <v>0</v>
      </c>
      <c r="L67">
        <f t="shared" si="0"/>
        <v>1.4727240648140781E-2</v>
      </c>
      <c r="M67">
        <f t="shared" si="1"/>
        <v>164.99913484703021</v>
      </c>
      <c r="N67">
        <f t="shared" si="2"/>
        <v>2.4299843956116414</v>
      </c>
      <c r="O67">
        <f t="shared" si="3"/>
        <v>0.29827332138124835</v>
      </c>
      <c r="P67">
        <f t="shared" si="4"/>
        <v>10.500260280347891</v>
      </c>
      <c r="Q67">
        <f t="shared" si="5"/>
        <v>3.131950641137605</v>
      </c>
      <c r="R67">
        <f t="shared" si="6"/>
        <v>0</v>
      </c>
      <c r="S67">
        <f t="shared" si="7"/>
        <v>175.49939512737811</v>
      </c>
      <c r="T67">
        <f t="shared" si="8"/>
        <v>0.36363827031957274</v>
      </c>
      <c r="U67">
        <f t="shared" si="9"/>
        <v>0</v>
      </c>
      <c r="V67">
        <f t="shared" si="10"/>
        <v>0</v>
      </c>
    </row>
    <row r="68" spans="1:22" x14ac:dyDescent="0.2">
      <c r="A68" t="s">
        <v>3630</v>
      </c>
      <c r="B68" t="s">
        <v>3631</v>
      </c>
      <c r="D68">
        <v>-66.415999999999997</v>
      </c>
      <c r="E68">
        <v>-173.73699999999999</v>
      </c>
      <c r="F68">
        <v>0</v>
      </c>
      <c r="G68">
        <v>107.477</v>
      </c>
      <c r="H68">
        <v>41.246000000000002</v>
      </c>
      <c r="I68">
        <v>0</v>
      </c>
      <c r="J68">
        <v>1</v>
      </c>
      <c r="K68">
        <v>0</v>
      </c>
      <c r="L68">
        <f t="shared" ref="L68:L131" si="11">1/TAN(-D68*$L$1/180)*0.108*0.333333</f>
        <v>1.5716027062189719E-2</v>
      </c>
      <c r="M68">
        <f t="shared" ref="M68:M131" si="12">SIN(-D68*$L$1/180)*G68*3</f>
        <v>295.49978704975933</v>
      </c>
      <c r="N68">
        <f t="shared" ref="N68:N131" si="13">COS(-D68*$L$1/180)*G68*0.108</f>
        <v>4.6440872942326106</v>
      </c>
      <c r="O68">
        <f t="shared" ref="O68:O131" si="14">IFERROR(1/TAN(E68*$L$1/180)*0.108*0.333333,"")</f>
        <v>0.32802557181496911</v>
      </c>
      <c r="P68">
        <f t="shared" ref="P68:P131" si="15">SIN(-E68*$L$1/180)*H68*3</f>
        <v>13.498877405216271</v>
      </c>
      <c r="Q68">
        <f t="shared" ref="Q68:Q131" si="16">-COS(E68*$L$1/180)*H68*0.108</f>
        <v>4.4279814076876418</v>
      </c>
      <c r="R68">
        <f t="shared" ref="R68:R131" si="17">ABS(SIN(-F68*$L$1/180)*I68*3)</f>
        <v>0</v>
      </c>
      <c r="S68">
        <f t="shared" ref="S68:S131" si="18">M68+P68</f>
        <v>308.9986644549756</v>
      </c>
      <c r="T68">
        <f t="shared" ref="T68:T131" si="19">60*(J68/M68)</f>
        <v>0.20304583160290596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3632</v>
      </c>
      <c r="B69" t="s">
        <v>3633</v>
      </c>
      <c r="D69">
        <v>-76.971000000000004</v>
      </c>
      <c r="E69">
        <v>-174.80600000000001</v>
      </c>
      <c r="F69">
        <v>-90</v>
      </c>
      <c r="G69">
        <v>62.098999999999997</v>
      </c>
      <c r="H69">
        <v>16.568000000000001</v>
      </c>
      <c r="I69">
        <v>29</v>
      </c>
      <c r="J69">
        <v>1</v>
      </c>
      <c r="K69">
        <v>0</v>
      </c>
      <c r="L69">
        <f t="shared" si="11"/>
        <v>8.3304412262240491E-3</v>
      </c>
      <c r="M69">
        <f t="shared" si="12"/>
        <v>181.50098531233786</v>
      </c>
      <c r="N69">
        <f t="shared" si="13"/>
        <v>1.5119848026309874</v>
      </c>
      <c r="O69">
        <f t="shared" si="14"/>
        <v>0.39603248453733669</v>
      </c>
      <c r="P69">
        <f t="shared" si="15"/>
        <v>4.499618172418077</v>
      </c>
      <c r="Q69">
        <f t="shared" si="16"/>
        <v>1.7819967462888278</v>
      </c>
      <c r="R69">
        <f t="shared" si="17"/>
        <v>87</v>
      </c>
      <c r="S69">
        <f t="shared" si="18"/>
        <v>186.00060348475594</v>
      </c>
      <c r="T69">
        <f t="shared" si="19"/>
        <v>0.33057671778887798</v>
      </c>
      <c r="U69">
        <f t="shared" si="20"/>
        <v>0</v>
      </c>
      <c r="V69">
        <f t="shared" si="21"/>
        <v>46.774041788058099</v>
      </c>
    </row>
    <row r="70" spans="1:22" x14ac:dyDescent="0.2">
      <c r="A70" t="s">
        <v>41</v>
      </c>
      <c r="B70" t="s">
        <v>41</v>
      </c>
      <c r="D70">
        <v>-76.844999999999999</v>
      </c>
      <c r="E70">
        <v>-174.12299999999999</v>
      </c>
      <c r="F70">
        <v>0</v>
      </c>
      <c r="G70">
        <v>134.017</v>
      </c>
      <c r="H70">
        <v>34.18</v>
      </c>
      <c r="I70">
        <v>0</v>
      </c>
      <c r="J70">
        <v>1</v>
      </c>
      <c r="K70">
        <v>0</v>
      </c>
      <c r="L70">
        <f t="shared" si="11"/>
        <v>8.4138910622336242E-3</v>
      </c>
      <c r="M70">
        <f t="shared" si="12"/>
        <v>391.50035712627079</v>
      </c>
      <c r="N70">
        <f t="shared" si="13"/>
        <v>3.2940446497306519</v>
      </c>
      <c r="O70">
        <f t="shared" si="14"/>
        <v>0.34973746295320429</v>
      </c>
      <c r="P70">
        <f t="shared" si="15"/>
        <v>10.499401723539814</v>
      </c>
      <c r="Q70">
        <f t="shared" si="16"/>
        <v>3.6720377933551087</v>
      </c>
      <c r="R70">
        <f t="shared" si="17"/>
        <v>0</v>
      </c>
      <c r="S70">
        <f t="shared" si="18"/>
        <v>401.99975884981058</v>
      </c>
      <c r="T70">
        <f t="shared" si="19"/>
        <v>0.1532565651802156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-65.171000000000006</v>
      </c>
      <c r="E71">
        <v>-172.79400000000001</v>
      </c>
      <c r="F71">
        <v>0</v>
      </c>
      <c r="G71">
        <v>221.47200000000001</v>
      </c>
      <c r="H71">
        <v>87.692999999999998</v>
      </c>
      <c r="I71">
        <v>0</v>
      </c>
      <c r="J71">
        <v>1</v>
      </c>
      <c r="K71">
        <v>0</v>
      </c>
      <c r="L71">
        <f t="shared" si="11"/>
        <v>1.6656435374968442E-2</v>
      </c>
      <c r="M71">
        <f t="shared" si="12"/>
        <v>603.00074589929034</v>
      </c>
      <c r="N71">
        <f t="shared" si="13"/>
        <v>10.043852998982297</v>
      </c>
      <c r="O71">
        <f t="shared" si="14"/>
        <v>0.28472926419369354</v>
      </c>
      <c r="P71">
        <f t="shared" si="15"/>
        <v>32.999873903902639</v>
      </c>
      <c r="Q71">
        <f t="shared" si="16"/>
        <v>9.3960392111820799</v>
      </c>
      <c r="R71">
        <f t="shared" si="17"/>
        <v>0</v>
      </c>
      <c r="S71">
        <f t="shared" si="18"/>
        <v>636.00061980319299</v>
      </c>
      <c r="T71">
        <f t="shared" si="19"/>
        <v>9.9502364479696431E-2</v>
      </c>
      <c r="U71">
        <f t="shared" si="20"/>
        <v>0</v>
      </c>
      <c r="V71">
        <f t="shared" si="21"/>
        <v>0</v>
      </c>
    </row>
    <row r="72" spans="1:22" x14ac:dyDescent="0.2">
      <c r="A72" t="s">
        <v>147</v>
      </c>
      <c r="B72" t="s">
        <v>3634</v>
      </c>
      <c r="D72">
        <v>-61.091000000000001</v>
      </c>
      <c r="E72">
        <v>-172.09299999999999</v>
      </c>
      <c r="F72">
        <v>0</v>
      </c>
      <c r="G72">
        <v>38.268999999999998</v>
      </c>
      <c r="H72">
        <v>18.172999999999998</v>
      </c>
      <c r="I72">
        <v>0</v>
      </c>
      <c r="J72">
        <v>1</v>
      </c>
      <c r="K72">
        <v>0</v>
      </c>
      <c r="L72">
        <f t="shared" si="11"/>
        <v>1.9880426552670485E-2</v>
      </c>
      <c r="M72">
        <f t="shared" si="12"/>
        <v>100.50073927349544</v>
      </c>
      <c r="N72">
        <f t="shared" si="13"/>
        <v>1.997999563615376</v>
      </c>
      <c r="O72">
        <f t="shared" si="14"/>
        <v>0.25920514270040018</v>
      </c>
      <c r="P72">
        <f t="shared" si="15"/>
        <v>7.4999366877279634</v>
      </c>
      <c r="Q72">
        <f t="shared" si="16"/>
        <v>1.9440241034105963</v>
      </c>
      <c r="R72">
        <f t="shared" si="17"/>
        <v>0</v>
      </c>
      <c r="S72">
        <f t="shared" si="18"/>
        <v>108.00067596122341</v>
      </c>
      <c r="T72">
        <f t="shared" si="19"/>
        <v>0.59701053379040658</v>
      </c>
      <c r="U72">
        <f t="shared" si="20"/>
        <v>0</v>
      </c>
      <c r="V72">
        <f t="shared" si="21"/>
        <v>0</v>
      </c>
    </row>
    <row r="73" spans="1:22" x14ac:dyDescent="0.2">
      <c r="A73" t="s">
        <v>900</v>
      </c>
      <c r="B73" t="s">
        <v>3272</v>
      </c>
      <c r="D73">
        <v>-67.456999999999994</v>
      </c>
      <c r="E73">
        <v>-170.20599999999999</v>
      </c>
      <c r="F73">
        <v>0</v>
      </c>
      <c r="G73">
        <v>229.53899999999999</v>
      </c>
      <c r="H73">
        <v>85.242000000000004</v>
      </c>
      <c r="I73">
        <v>0</v>
      </c>
      <c r="J73">
        <v>1</v>
      </c>
      <c r="K73">
        <v>0</v>
      </c>
      <c r="L73">
        <f t="shared" si="11"/>
        <v>1.4943336351667506E-2</v>
      </c>
      <c r="M73">
        <f t="shared" si="12"/>
        <v>636.00120161252721</v>
      </c>
      <c r="N73">
        <f t="shared" si="13"/>
        <v>9.5039893797500721</v>
      </c>
      <c r="O73">
        <f t="shared" si="14"/>
        <v>0.20854776679271364</v>
      </c>
      <c r="P73">
        <f t="shared" si="15"/>
        <v>43.500605351137871</v>
      </c>
      <c r="Q73">
        <f t="shared" si="16"/>
        <v>9.0719631720741454</v>
      </c>
      <c r="R73">
        <f t="shared" si="17"/>
        <v>0</v>
      </c>
      <c r="S73">
        <f t="shared" si="18"/>
        <v>679.5018069636651</v>
      </c>
      <c r="T73">
        <f t="shared" si="19"/>
        <v>9.4339444403367598E-2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-71.174999999999997</v>
      </c>
      <c r="E74">
        <v>0</v>
      </c>
      <c r="F74">
        <v>0</v>
      </c>
      <c r="G74">
        <v>69.73</v>
      </c>
      <c r="H74">
        <v>0</v>
      </c>
      <c r="I74">
        <v>0</v>
      </c>
      <c r="J74">
        <v>0</v>
      </c>
      <c r="K74">
        <v>0</v>
      </c>
      <c r="L74">
        <f t="shared" si="11"/>
        <v>1.2272918376270318E-2</v>
      </c>
      <c r="M74">
        <f t="shared" si="12"/>
        <v>198.00012463501591</v>
      </c>
      <c r="N74">
        <f t="shared" si="13"/>
        <v>2.4300417981786979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198.00012463501591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3635</v>
      </c>
      <c r="B75" t="s">
        <v>3636</v>
      </c>
      <c r="D75">
        <v>-62.802</v>
      </c>
      <c r="E75">
        <v>-170.83799999999999</v>
      </c>
      <c r="F75">
        <v>0</v>
      </c>
      <c r="G75">
        <v>40.475000000000001</v>
      </c>
      <c r="H75">
        <v>15.7</v>
      </c>
      <c r="I75">
        <v>0</v>
      </c>
      <c r="J75">
        <v>1</v>
      </c>
      <c r="K75">
        <v>0</v>
      </c>
      <c r="L75">
        <f t="shared" si="11"/>
        <v>1.8499879877624987E-2</v>
      </c>
      <c r="M75">
        <f t="shared" si="12"/>
        <v>107.99932048533105</v>
      </c>
      <c r="N75">
        <f t="shared" si="13"/>
        <v>1.9979764538202023</v>
      </c>
      <c r="O75">
        <f t="shared" si="14"/>
        <v>0.22320837721375303</v>
      </c>
      <c r="P75">
        <f t="shared" si="15"/>
        <v>7.4995662195070043</v>
      </c>
      <c r="Q75">
        <f t="shared" si="16"/>
        <v>1.6739676796309182</v>
      </c>
      <c r="R75">
        <f t="shared" si="17"/>
        <v>0</v>
      </c>
      <c r="S75">
        <f t="shared" si="18"/>
        <v>115.49888670483806</v>
      </c>
      <c r="T75">
        <f t="shared" si="19"/>
        <v>0.55555905102337622</v>
      </c>
      <c r="U75">
        <f t="shared" si="20"/>
        <v>0</v>
      </c>
      <c r="V75">
        <f t="shared" si="21"/>
        <v>0</v>
      </c>
    </row>
    <row r="76" spans="1:22" x14ac:dyDescent="0.2">
      <c r="A76" t="s">
        <v>3156</v>
      </c>
      <c r="B76" t="s">
        <v>3637</v>
      </c>
      <c r="D76">
        <v>-67.679000000000002</v>
      </c>
      <c r="E76">
        <v>-171.35499999999999</v>
      </c>
      <c r="F76">
        <v>0</v>
      </c>
      <c r="G76">
        <v>235.65700000000001</v>
      </c>
      <c r="H76">
        <v>86.483000000000004</v>
      </c>
      <c r="I76">
        <v>0</v>
      </c>
      <c r="J76">
        <v>1</v>
      </c>
      <c r="K76">
        <v>0</v>
      </c>
      <c r="L76">
        <f t="shared" si="11"/>
        <v>1.478007768053992E-2</v>
      </c>
      <c r="M76">
        <f t="shared" si="12"/>
        <v>653.99807180985454</v>
      </c>
      <c r="N76">
        <f t="shared" si="13"/>
        <v>9.666151970424945</v>
      </c>
      <c r="O76">
        <f t="shared" si="14"/>
        <v>0.23678074388905737</v>
      </c>
      <c r="P76">
        <f t="shared" si="15"/>
        <v>38.99826298173209</v>
      </c>
      <c r="Q76">
        <f t="shared" si="16"/>
        <v>9.2340469532425669</v>
      </c>
      <c r="R76">
        <f t="shared" si="17"/>
        <v>0</v>
      </c>
      <c r="S76">
        <f t="shared" si="18"/>
        <v>692.99633479158661</v>
      </c>
      <c r="T76">
        <f t="shared" si="19"/>
        <v>9.1743389753363963E-2</v>
      </c>
      <c r="U76">
        <f t="shared" si="20"/>
        <v>0</v>
      </c>
      <c r="V76">
        <f t="shared" si="21"/>
        <v>0</v>
      </c>
    </row>
    <row r="77" spans="1:22" x14ac:dyDescent="0.2">
      <c r="A77" t="s">
        <v>113</v>
      </c>
      <c r="B77" t="s">
        <v>3638</v>
      </c>
      <c r="D77">
        <v>-72.3</v>
      </c>
      <c r="E77">
        <v>0</v>
      </c>
      <c r="F77">
        <v>0</v>
      </c>
      <c r="G77">
        <v>74.003</v>
      </c>
      <c r="H77">
        <v>0</v>
      </c>
      <c r="I77">
        <v>0</v>
      </c>
      <c r="J77">
        <v>1</v>
      </c>
      <c r="K77">
        <v>1</v>
      </c>
      <c r="L77">
        <f t="shared" si="11"/>
        <v>1.1489054048584964E-2</v>
      </c>
      <c r="M77">
        <f t="shared" si="12"/>
        <v>211.49942279162741</v>
      </c>
      <c r="N77">
        <f t="shared" si="13"/>
        <v>2.4299307296282593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0</v>
      </c>
      <c r="S77">
        <f t="shared" si="18"/>
        <v>211.49942279162741</v>
      </c>
      <c r="T77">
        <f t="shared" si="19"/>
        <v>0.28368871748228341</v>
      </c>
      <c r="U77" t="str">
        <f t="shared" si="20"/>
        <v/>
      </c>
      <c r="V77">
        <f t="shared" si="21"/>
        <v>0</v>
      </c>
    </row>
    <row r="78" spans="1:22" x14ac:dyDescent="0.2">
      <c r="A78" t="s">
        <v>3639</v>
      </c>
      <c r="B78" t="s">
        <v>3640</v>
      </c>
      <c r="D78">
        <v>-66.644000000000005</v>
      </c>
      <c r="E78">
        <v>-169.21600000000001</v>
      </c>
      <c r="F78">
        <v>-90</v>
      </c>
      <c r="G78">
        <v>23.963999999999999</v>
      </c>
      <c r="H78">
        <v>10.689</v>
      </c>
      <c r="I78">
        <v>0.5</v>
      </c>
      <c r="J78">
        <v>1</v>
      </c>
      <c r="K78">
        <v>0</v>
      </c>
      <c r="L78">
        <f t="shared" si="11"/>
        <v>1.5545763389075942E-2</v>
      </c>
      <c r="M78">
        <f t="shared" si="12"/>
        <v>66.001122266942232</v>
      </c>
      <c r="N78">
        <f t="shared" si="13"/>
        <v>1.0260388562142118</v>
      </c>
      <c r="O78">
        <f t="shared" si="14"/>
        <v>0.18900515677550569</v>
      </c>
      <c r="P78">
        <f t="shared" si="15"/>
        <v>5.9999601989983713</v>
      </c>
      <c r="Q78">
        <f t="shared" si="16"/>
        <v>1.1340245520830332</v>
      </c>
      <c r="R78">
        <f t="shared" si="17"/>
        <v>1.5</v>
      </c>
      <c r="S78">
        <f t="shared" si="18"/>
        <v>72.001082465940598</v>
      </c>
      <c r="T78">
        <f t="shared" si="19"/>
        <v>0.90907545113141208</v>
      </c>
      <c r="U78">
        <f t="shared" si="20"/>
        <v>0</v>
      </c>
      <c r="V78">
        <f t="shared" si="21"/>
        <v>2.0833020124517714</v>
      </c>
    </row>
    <row r="79" spans="1:22" x14ac:dyDescent="0.2">
      <c r="A79" t="s">
        <v>41</v>
      </c>
      <c r="B79" t="s">
        <v>41</v>
      </c>
      <c r="D79">
        <v>-65.094999999999999</v>
      </c>
      <c r="E79">
        <v>-175.48599999999999</v>
      </c>
      <c r="F79">
        <v>0</v>
      </c>
      <c r="G79">
        <v>92.611999999999995</v>
      </c>
      <c r="H79">
        <v>38.118000000000002</v>
      </c>
      <c r="I79">
        <v>0</v>
      </c>
      <c r="J79">
        <v>1</v>
      </c>
      <c r="K79">
        <v>0</v>
      </c>
      <c r="L79">
        <f t="shared" si="11"/>
        <v>1.6714445575200815E-2</v>
      </c>
      <c r="M79">
        <f t="shared" si="12"/>
        <v>251.99927145976881</v>
      </c>
      <c r="N79">
        <f t="shared" si="13"/>
        <v>4.2120323198368821</v>
      </c>
      <c r="O79">
        <f t="shared" si="14"/>
        <v>0.45599837320070274</v>
      </c>
      <c r="P79">
        <f t="shared" si="15"/>
        <v>8.9999669824072086</v>
      </c>
      <c r="Q79">
        <f t="shared" si="16"/>
        <v>4.1039744068121315</v>
      </c>
      <c r="R79">
        <f t="shared" si="17"/>
        <v>0</v>
      </c>
      <c r="S79">
        <f t="shared" si="18"/>
        <v>260.99923844217602</v>
      </c>
      <c r="T79">
        <f t="shared" si="19"/>
        <v>0.23809592643833846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-76.200999999999993</v>
      </c>
      <c r="E80">
        <v>-169.011</v>
      </c>
      <c r="F80">
        <v>0</v>
      </c>
      <c r="G80">
        <v>264.12400000000002</v>
      </c>
      <c r="H80">
        <v>52.462000000000003</v>
      </c>
      <c r="I80">
        <v>0</v>
      </c>
      <c r="J80">
        <v>1</v>
      </c>
      <c r="K80">
        <v>0</v>
      </c>
      <c r="L80">
        <f t="shared" si="11"/>
        <v>8.8417730402342715E-3</v>
      </c>
      <c r="M80">
        <f t="shared" si="12"/>
        <v>769.50291032187977</v>
      </c>
      <c r="N80">
        <f t="shared" si="13"/>
        <v>6.8037768906427001</v>
      </c>
      <c r="O80">
        <f t="shared" si="14"/>
        <v>0.18539378124293576</v>
      </c>
      <c r="P80">
        <f t="shared" si="15"/>
        <v>30.001003202182595</v>
      </c>
      <c r="Q80">
        <f t="shared" si="16"/>
        <v>5.5620049867390415</v>
      </c>
      <c r="R80">
        <f t="shared" si="17"/>
        <v>0</v>
      </c>
      <c r="S80">
        <f t="shared" si="18"/>
        <v>799.50391352406234</v>
      </c>
      <c r="T80">
        <f t="shared" si="19"/>
        <v>7.7972414652599895E-2</v>
      </c>
      <c r="U80">
        <f t="shared" si="20"/>
        <v>0</v>
      </c>
      <c r="V80">
        <f t="shared" si="21"/>
        <v>0</v>
      </c>
    </row>
    <row r="81" spans="1:22" x14ac:dyDescent="0.2">
      <c r="A81" t="s">
        <v>758</v>
      </c>
      <c r="B81" t="s">
        <v>3641</v>
      </c>
      <c r="D81">
        <v>-74.703000000000003</v>
      </c>
      <c r="E81">
        <v>0</v>
      </c>
      <c r="F81">
        <v>0</v>
      </c>
      <c r="G81">
        <v>363.89100000000002</v>
      </c>
      <c r="H81">
        <v>0</v>
      </c>
      <c r="I81">
        <v>0</v>
      </c>
      <c r="J81">
        <v>0</v>
      </c>
      <c r="K81">
        <v>0</v>
      </c>
      <c r="L81">
        <f t="shared" si="11"/>
        <v>9.846449707810713E-3</v>
      </c>
      <c r="M81">
        <f t="shared" si="12"/>
        <v>1052.9963721844806</v>
      </c>
      <c r="N81">
        <f t="shared" si="13"/>
        <v>10.36828618950781</v>
      </c>
      <c r="O81" t="str">
        <f t="shared" si="14"/>
        <v/>
      </c>
      <c r="P81">
        <f t="shared" si="15"/>
        <v>0</v>
      </c>
      <c r="Q81">
        <f t="shared" si="16"/>
        <v>0</v>
      </c>
      <c r="R81">
        <f t="shared" si="17"/>
        <v>0</v>
      </c>
      <c r="S81">
        <f t="shared" si="18"/>
        <v>1052.9963721844806</v>
      </c>
      <c r="T81">
        <f t="shared" si="19"/>
        <v>0</v>
      </c>
      <c r="U81" t="str">
        <f t="shared" si="20"/>
        <v/>
      </c>
      <c r="V81">
        <f t="shared" si="21"/>
        <v>0</v>
      </c>
    </row>
    <row r="82" spans="1:22" x14ac:dyDescent="0.2">
      <c r="A82" t="s">
        <v>265</v>
      </c>
      <c r="B82" t="s">
        <v>266</v>
      </c>
      <c r="D82">
        <v>-74.623999999999995</v>
      </c>
      <c r="E82">
        <v>-175.76400000000001</v>
      </c>
      <c r="F82">
        <v>0</v>
      </c>
      <c r="G82">
        <v>62.226999999999997</v>
      </c>
      <c r="H82">
        <v>13.537000000000001</v>
      </c>
      <c r="I82">
        <v>0</v>
      </c>
      <c r="J82">
        <v>1</v>
      </c>
      <c r="K82">
        <v>0</v>
      </c>
      <c r="L82">
        <f t="shared" si="11"/>
        <v>9.8998202975940711E-3</v>
      </c>
      <c r="M82">
        <f t="shared" si="12"/>
        <v>179.99904399426245</v>
      </c>
      <c r="N82">
        <f t="shared" si="13"/>
        <v>1.7819599712418985</v>
      </c>
      <c r="O82">
        <f t="shared" si="14"/>
        <v>0.48604497509865263</v>
      </c>
      <c r="P82">
        <f t="shared" si="15"/>
        <v>2.9997239530999753</v>
      </c>
      <c r="Q82">
        <f t="shared" si="16"/>
        <v>1.4580022120895213</v>
      </c>
      <c r="R82">
        <f t="shared" si="17"/>
        <v>0</v>
      </c>
      <c r="S82">
        <f t="shared" si="18"/>
        <v>182.99876794736244</v>
      </c>
      <c r="T82">
        <f t="shared" si="19"/>
        <v>0.3333351037237316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-69.841999999999999</v>
      </c>
      <c r="E83">
        <v>-171.57300000000001</v>
      </c>
      <c r="F83">
        <v>0</v>
      </c>
      <c r="G83">
        <v>84.155000000000001</v>
      </c>
      <c r="H83">
        <v>27.295000000000002</v>
      </c>
      <c r="I83">
        <v>0</v>
      </c>
      <c r="J83">
        <v>1</v>
      </c>
      <c r="K83">
        <v>0</v>
      </c>
      <c r="L83">
        <f t="shared" si="11"/>
        <v>1.3215454085771195E-2</v>
      </c>
      <c r="M83">
        <f t="shared" si="12"/>
        <v>237.00048045978212</v>
      </c>
      <c r="N83">
        <f t="shared" si="13"/>
        <v>3.1320720998940645</v>
      </c>
      <c r="O83">
        <f t="shared" si="14"/>
        <v>0.2429988506941255</v>
      </c>
      <c r="P83">
        <f t="shared" si="15"/>
        <v>12.000180908659186</v>
      </c>
      <c r="Q83">
        <f t="shared" si="16"/>
        <v>2.9160330849588538</v>
      </c>
      <c r="R83">
        <f t="shared" si="17"/>
        <v>0</v>
      </c>
      <c r="S83">
        <f t="shared" si="18"/>
        <v>249.00066136844131</v>
      </c>
      <c r="T83">
        <f t="shared" si="19"/>
        <v>0.25316404373358103</v>
      </c>
      <c r="U83">
        <f t="shared" si="20"/>
        <v>0</v>
      </c>
      <c r="V83">
        <f t="shared" si="21"/>
        <v>0</v>
      </c>
    </row>
    <row r="84" spans="1:22" x14ac:dyDescent="0.2">
      <c r="A84" t="s">
        <v>3642</v>
      </c>
      <c r="B84" t="s">
        <v>3643</v>
      </c>
      <c r="D84">
        <v>-71.424000000000007</v>
      </c>
      <c r="E84">
        <v>-174.596</v>
      </c>
      <c r="F84">
        <v>0</v>
      </c>
      <c r="G84">
        <v>128.70500000000001</v>
      </c>
      <c r="H84">
        <v>37.164999999999999</v>
      </c>
      <c r="I84">
        <v>0</v>
      </c>
      <c r="J84">
        <v>1</v>
      </c>
      <c r="K84">
        <v>0</v>
      </c>
      <c r="L84">
        <f t="shared" si="11"/>
        <v>1.2098541271834389E-2</v>
      </c>
      <c r="M84">
        <f t="shared" si="12"/>
        <v>365.99915455958177</v>
      </c>
      <c r="N84">
        <f t="shared" si="13"/>
        <v>4.4280603049558982</v>
      </c>
      <c r="O84">
        <f t="shared" si="14"/>
        <v>0.38055626726697606</v>
      </c>
      <c r="P84">
        <f t="shared" si="15"/>
        <v>10.50035564240363</v>
      </c>
      <c r="Q84">
        <f t="shared" si="16"/>
        <v>3.9959801442290002</v>
      </c>
      <c r="R84">
        <f t="shared" si="17"/>
        <v>0</v>
      </c>
      <c r="S84">
        <f t="shared" si="18"/>
        <v>376.4995102019854</v>
      </c>
      <c r="T84">
        <f t="shared" si="19"/>
        <v>0.16393480491013668</v>
      </c>
      <c r="U84">
        <f t="shared" si="20"/>
        <v>0</v>
      </c>
      <c r="V84">
        <f t="shared" si="21"/>
        <v>0</v>
      </c>
    </row>
    <row r="85" spans="1:22" x14ac:dyDescent="0.2">
      <c r="A85" t="s">
        <v>900</v>
      </c>
      <c r="B85" t="s">
        <v>901</v>
      </c>
      <c r="D85">
        <v>-73.739999999999995</v>
      </c>
      <c r="E85">
        <v>-171.87</v>
      </c>
      <c r="F85">
        <v>0</v>
      </c>
      <c r="G85">
        <v>37.5</v>
      </c>
      <c r="H85">
        <v>10.606999999999999</v>
      </c>
      <c r="I85">
        <v>0</v>
      </c>
      <c r="J85">
        <v>1</v>
      </c>
      <c r="K85">
        <v>0</v>
      </c>
      <c r="L85">
        <f t="shared" si="11"/>
        <v>1.0499849936454931E-2</v>
      </c>
      <c r="M85">
        <f t="shared" si="12"/>
        <v>108.00011254358324</v>
      </c>
      <c r="N85">
        <f t="shared" si="13"/>
        <v>1.1339861088139771</v>
      </c>
      <c r="O85">
        <f t="shared" si="14"/>
        <v>0.25200296358763974</v>
      </c>
      <c r="P85">
        <f t="shared" si="15"/>
        <v>4.5001127025709238</v>
      </c>
      <c r="Q85">
        <f t="shared" si="16"/>
        <v>1.1340428715691269</v>
      </c>
      <c r="R85">
        <f t="shared" si="17"/>
        <v>0</v>
      </c>
      <c r="S85">
        <f t="shared" si="18"/>
        <v>112.50022524615417</v>
      </c>
      <c r="T85">
        <f t="shared" si="19"/>
        <v>0.55555497662826148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-79.388999999999996</v>
      </c>
      <c r="E86">
        <v>-173.333</v>
      </c>
      <c r="F86">
        <v>90</v>
      </c>
      <c r="G86">
        <v>200.93600000000001</v>
      </c>
      <c r="H86">
        <v>38.762</v>
      </c>
      <c r="I86">
        <v>0.5</v>
      </c>
      <c r="J86">
        <v>1</v>
      </c>
      <c r="K86">
        <v>0</v>
      </c>
      <c r="L86">
        <f t="shared" si="11"/>
        <v>6.7443639554422199E-3</v>
      </c>
      <c r="M86">
        <f t="shared" si="12"/>
        <v>592.49999218838525</v>
      </c>
      <c r="N86">
        <f t="shared" si="13"/>
        <v>3.9960395869547298</v>
      </c>
      <c r="O86">
        <f t="shared" si="14"/>
        <v>0.30798383704250593</v>
      </c>
      <c r="P86">
        <f t="shared" si="15"/>
        <v>13.500652561845888</v>
      </c>
      <c r="Q86">
        <f t="shared" si="16"/>
        <v>4.1579869365619713</v>
      </c>
      <c r="R86">
        <f t="shared" si="17"/>
        <v>1.5</v>
      </c>
      <c r="S86">
        <f t="shared" si="18"/>
        <v>606.00064475023112</v>
      </c>
      <c r="T86">
        <f t="shared" si="19"/>
        <v>0.10126582411991494</v>
      </c>
      <c r="U86">
        <f t="shared" si="20"/>
        <v>0</v>
      </c>
      <c r="V86">
        <f t="shared" si="21"/>
        <v>0.24752448912298422</v>
      </c>
    </row>
    <row r="87" spans="1:22" x14ac:dyDescent="0.2">
      <c r="A87" t="s">
        <v>3644</v>
      </c>
      <c r="B87" t="s">
        <v>3645</v>
      </c>
      <c r="D87">
        <v>-72.945999999999998</v>
      </c>
      <c r="E87">
        <v>-173.55799999999999</v>
      </c>
      <c r="F87">
        <v>0</v>
      </c>
      <c r="G87">
        <v>216.52099999999999</v>
      </c>
      <c r="H87">
        <v>62.393999999999998</v>
      </c>
      <c r="I87">
        <v>0</v>
      </c>
      <c r="J87">
        <v>1</v>
      </c>
      <c r="K87">
        <v>0</v>
      </c>
      <c r="L87">
        <f t="shared" si="11"/>
        <v>1.1043404798941243E-2</v>
      </c>
      <c r="M87">
        <f t="shared" si="12"/>
        <v>621.00092075910607</v>
      </c>
      <c r="N87">
        <f t="shared" si="13"/>
        <v>6.8579714064294492</v>
      </c>
      <c r="O87">
        <f t="shared" si="14"/>
        <v>0.31883686250624721</v>
      </c>
      <c r="P87">
        <f t="shared" si="15"/>
        <v>21.001328508994128</v>
      </c>
      <c r="Q87">
        <f t="shared" si="16"/>
        <v>6.6960043862750771</v>
      </c>
      <c r="R87">
        <f t="shared" si="17"/>
        <v>0</v>
      </c>
      <c r="S87">
        <f t="shared" si="18"/>
        <v>642.00224926810017</v>
      </c>
      <c r="T87">
        <f t="shared" si="19"/>
        <v>9.6618214231722122E-2</v>
      </c>
      <c r="U87">
        <f t="shared" si="20"/>
        <v>0</v>
      </c>
      <c r="V87">
        <f t="shared" si="21"/>
        <v>0</v>
      </c>
    </row>
    <row r="88" spans="1:22" x14ac:dyDescent="0.2">
      <c r="A88" t="s">
        <v>41</v>
      </c>
      <c r="B88" t="s">
        <v>41</v>
      </c>
      <c r="D88">
        <v>-71.183999999999997</v>
      </c>
      <c r="E88">
        <v>0</v>
      </c>
      <c r="F88">
        <v>0</v>
      </c>
      <c r="G88">
        <v>71.311000000000007</v>
      </c>
      <c r="H88">
        <v>0</v>
      </c>
      <c r="I88">
        <v>0</v>
      </c>
      <c r="J88">
        <v>0</v>
      </c>
      <c r="K88">
        <v>0</v>
      </c>
      <c r="L88">
        <f t="shared" si="11"/>
        <v>1.2266606628962532E-2</v>
      </c>
      <c r="M88">
        <f t="shared" si="12"/>
        <v>202.50025567604359</v>
      </c>
      <c r="N88">
        <f t="shared" si="13"/>
        <v>2.4839934626358269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0</v>
      </c>
      <c r="S88">
        <f t="shared" si="18"/>
        <v>202.50025567604359</v>
      </c>
      <c r="T88">
        <f t="shared" si="19"/>
        <v>0</v>
      </c>
      <c r="U88" t="str">
        <f t="shared" si="20"/>
        <v/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-73.947999999999993</v>
      </c>
      <c r="E89">
        <v>0</v>
      </c>
      <c r="F89">
        <v>0</v>
      </c>
      <c r="G89">
        <v>220.601</v>
      </c>
      <c r="H89">
        <v>0</v>
      </c>
      <c r="I89">
        <v>0</v>
      </c>
      <c r="J89">
        <v>0</v>
      </c>
      <c r="K89">
        <v>0</v>
      </c>
      <c r="L89">
        <f t="shared" si="11"/>
        <v>1.0358191740172476E-2</v>
      </c>
      <c r="M89">
        <f t="shared" si="12"/>
        <v>636.00005519105036</v>
      </c>
      <c r="N89">
        <f t="shared" si="13"/>
        <v>6.587817106246284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636.00005519105036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3646</v>
      </c>
      <c r="B90" t="s">
        <v>3647</v>
      </c>
      <c r="D90">
        <v>-72.084000000000003</v>
      </c>
      <c r="E90">
        <v>-175.91399999999999</v>
      </c>
      <c r="F90">
        <v>0</v>
      </c>
      <c r="G90">
        <v>139.77799999999999</v>
      </c>
      <c r="H90">
        <v>42.106999999999999</v>
      </c>
      <c r="I90">
        <v>0</v>
      </c>
      <c r="J90">
        <v>1</v>
      </c>
      <c r="K90">
        <v>0</v>
      </c>
      <c r="L90">
        <f t="shared" si="11"/>
        <v>1.1638774408231011E-2</v>
      </c>
      <c r="M90">
        <f t="shared" si="12"/>
        <v>398.99988069399376</v>
      </c>
      <c r="N90">
        <f t="shared" si="13"/>
        <v>4.643874244182725</v>
      </c>
      <c r="O90">
        <f t="shared" si="14"/>
        <v>0.50395206599280151</v>
      </c>
      <c r="P90">
        <f t="shared" si="15"/>
        <v>9.0008413460414509</v>
      </c>
      <c r="Q90">
        <f t="shared" si="16"/>
        <v>4.5359971280081464</v>
      </c>
      <c r="R90">
        <f t="shared" si="17"/>
        <v>0</v>
      </c>
      <c r="S90">
        <f t="shared" si="18"/>
        <v>408.00072204003521</v>
      </c>
      <c r="T90">
        <f t="shared" si="19"/>
        <v>0.15037598481393027</v>
      </c>
      <c r="U90">
        <f t="shared" si="20"/>
        <v>0</v>
      </c>
      <c r="V90">
        <f t="shared" si="21"/>
        <v>0</v>
      </c>
    </row>
    <row r="91" spans="1:22" x14ac:dyDescent="0.2">
      <c r="A91" t="s">
        <v>900</v>
      </c>
      <c r="B91" t="s">
        <v>3190</v>
      </c>
      <c r="D91">
        <v>-72.254999999999995</v>
      </c>
      <c r="E91">
        <v>-172.875</v>
      </c>
      <c r="F91">
        <v>0</v>
      </c>
      <c r="G91">
        <v>52.497999999999998</v>
      </c>
      <c r="H91">
        <v>16.125</v>
      </c>
      <c r="I91">
        <v>0</v>
      </c>
      <c r="J91">
        <v>1</v>
      </c>
      <c r="K91">
        <v>0</v>
      </c>
      <c r="L91">
        <f t="shared" si="11"/>
        <v>1.1520215931835373E-2</v>
      </c>
      <c r="M91">
        <f t="shared" si="12"/>
        <v>150.00081353580126</v>
      </c>
      <c r="N91">
        <f t="shared" si="13"/>
        <v>1.728043489926895</v>
      </c>
      <c r="O91">
        <f t="shared" si="14"/>
        <v>0.28800037970152381</v>
      </c>
      <c r="P91">
        <f t="shared" si="15"/>
        <v>6.0001665889172244</v>
      </c>
      <c r="Q91">
        <f t="shared" si="16"/>
        <v>1.7280519839325417</v>
      </c>
      <c r="R91">
        <f t="shared" si="17"/>
        <v>0</v>
      </c>
      <c r="S91">
        <f t="shared" si="18"/>
        <v>156.00098012471847</v>
      </c>
      <c r="T91">
        <f t="shared" si="19"/>
        <v>0.39999783058296268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-74.197000000000003</v>
      </c>
      <c r="E92">
        <v>-175.71100000000001</v>
      </c>
      <c r="F92">
        <v>0</v>
      </c>
      <c r="G92">
        <v>165.245</v>
      </c>
      <c r="H92">
        <v>40.112000000000002</v>
      </c>
      <c r="I92">
        <v>0</v>
      </c>
      <c r="J92">
        <v>1</v>
      </c>
      <c r="K92">
        <v>0</v>
      </c>
      <c r="L92">
        <f t="shared" si="11"/>
        <v>1.0188998910596207E-2</v>
      </c>
      <c r="M92">
        <f t="shared" si="12"/>
        <v>476.99806889240676</v>
      </c>
      <c r="N92">
        <f t="shared" si="13"/>
        <v>4.8601376644388923</v>
      </c>
      <c r="O92">
        <f t="shared" si="14"/>
        <v>0.48001674393016031</v>
      </c>
      <c r="P92">
        <f t="shared" si="15"/>
        <v>8.9996020831853354</v>
      </c>
      <c r="Q92">
        <f t="shared" si="16"/>
        <v>4.3199640086017208</v>
      </c>
      <c r="R92">
        <f t="shared" si="17"/>
        <v>0</v>
      </c>
      <c r="S92">
        <f t="shared" si="18"/>
        <v>485.99767097559209</v>
      </c>
      <c r="T92">
        <f t="shared" si="19"/>
        <v>0.12578667276226185</v>
      </c>
      <c r="U92">
        <f t="shared" si="20"/>
        <v>0</v>
      </c>
      <c r="V92">
        <f t="shared" si="21"/>
        <v>0</v>
      </c>
    </row>
    <row r="93" spans="1:22" x14ac:dyDescent="0.2">
      <c r="A93" t="s">
        <v>3648</v>
      </c>
      <c r="B93" t="s">
        <v>2042</v>
      </c>
      <c r="D93">
        <v>-73.706000000000003</v>
      </c>
      <c r="E93">
        <v>-174.87200000000001</v>
      </c>
      <c r="F93">
        <v>0</v>
      </c>
      <c r="G93">
        <v>135.44</v>
      </c>
      <c r="H93">
        <v>39.156999999999996</v>
      </c>
      <c r="I93">
        <v>0</v>
      </c>
      <c r="J93">
        <v>1</v>
      </c>
      <c r="K93">
        <v>0</v>
      </c>
      <c r="L93">
        <f t="shared" si="11"/>
        <v>1.0523034034428787E-2</v>
      </c>
      <c r="M93">
        <f t="shared" si="12"/>
        <v>390.00002638992436</v>
      </c>
      <c r="N93">
        <f t="shared" si="13"/>
        <v>4.1039876551169545</v>
      </c>
      <c r="O93">
        <f t="shared" si="14"/>
        <v>0.40115748053280398</v>
      </c>
      <c r="P93">
        <f t="shared" si="15"/>
        <v>10.499680587106752</v>
      </c>
      <c r="Q93">
        <f t="shared" si="16"/>
        <v>4.21202962275256</v>
      </c>
      <c r="R93">
        <f t="shared" si="17"/>
        <v>0</v>
      </c>
      <c r="S93">
        <f t="shared" si="18"/>
        <v>400.49970697703111</v>
      </c>
      <c r="T93">
        <f t="shared" si="19"/>
        <v>0.15384614343592798</v>
      </c>
      <c r="U93">
        <f t="shared" si="20"/>
        <v>0</v>
      </c>
      <c r="V93">
        <f t="shared" si="21"/>
        <v>0</v>
      </c>
    </row>
    <row r="94" spans="1:22" x14ac:dyDescent="0.2">
      <c r="A94" t="s">
        <v>2224</v>
      </c>
      <c r="B94" t="s">
        <v>3051</v>
      </c>
      <c r="D94">
        <v>-74.792000000000002</v>
      </c>
      <c r="E94">
        <v>-172.648</v>
      </c>
      <c r="F94">
        <v>0</v>
      </c>
      <c r="G94">
        <v>53.369</v>
      </c>
      <c r="H94">
        <v>15.628</v>
      </c>
      <c r="I94">
        <v>0</v>
      </c>
      <c r="J94">
        <v>1</v>
      </c>
      <c r="K94">
        <v>0</v>
      </c>
      <c r="L94">
        <f t="shared" si="11"/>
        <v>9.7863715366947619E-3</v>
      </c>
      <c r="M94">
        <f t="shared" si="12"/>
        <v>154.50003309482938</v>
      </c>
      <c r="N94">
        <f t="shared" si="13"/>
        <v>1.5119962382938752</v>
      </c>
      <c r="O94">
        <f t="shared" si="14"/>
        <v>0.27901427651962724</v>
      </c>
      <c r="P94">
        <f t="shared" si="15"/>
        <v>5.999500322983395</v>
      </c>
      <c r="Q94">
        <f t="shared" si="16"/>
        <v>1.6739479160443973</v>
      </c>
      <c r="R94">
        <f t="shared" si="17"/>
        <v>0</v>
      </c>
      <c r="S94">
        <f t="shared" si="18"/>
        <v>160.49953341781278</v>
      </c>
      <c r="T94">
        <f t="shared" si="19"/>
        <v>0.38834943137632255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-75.622</v>
      </c>
      <c r="E95">
        <v>-174.93600000000001</v>
      </c>
      <c r="F95">
        <v>0</v>
      </c>
      <c r="G95">
        <v>183.239</v>
      </c>
      <c r="H95">
        <v>39.655000000000001</v>
      </c>
      <c r="I95">
        <v>0</v>
      </c>
      <c r="J95">
        <v>1</v>
      </c>
      <c r="K95">
        <v>0</v>
      </c>
      <c r="L95">
        <f t="shared" si="11"/>
        <v>9.2284869232236218E-3</v>
      </c>
      <c r="M95">
        <f t="shared" si="12"/>
        <v>532.49908284448543</v>
      </c>
      <c r="N95">
        <f t="shared" si="13"/>
        <v>4.9141657368246419</v>
      </c>
      <c r="O95">
        <f t="shared" si="14"/>
        <v>0.40625440742079005</v>
      </c>
      <c r="P95">
        <f t="shared" si="15"/>
        <v>10.5008559522279</v>
      </c>
      <c r="Q95">
        <f t="shared" si="16"/>
        <v>4.2660232783067</v>
      </c>
      <c r="R95">
        <f t="shared" si="17"/>
        <v>0</v>
      </c>
      <c r="S95">
        <f t="shared" si="18"/>
        <v>542.99993879671331</v>
      </c>
      <c r="T95">
        <f t="shared" si="19"/>
        <v>0.11267625040684399</v>
      </c>
      <c r="U95">
        <f t="shared" si="20"/>
        <v>0</v>
      </c>
      <c r="V95">
        <f t="shared" si="21"/>
        <v>0</v>
      </c>
    </row>
    <row r="96" spans="1:22" x14ac:dyDescent="0.2">
      <c r="A96" t="s">
        <v>90</v>
      </c>
      <c r="B96" t="s">
        <v>3649</v>
      </c>
      <c r="D96">
        <v>-72.072000000000003</v>
      </c>
      <c r="E96">
        <v>-170.53800000000001</v>
      </c>
      <c r="F96">
        <v>0</v>
      </c>
      <c r="G96">
        <v>142.941</v>
      </c>
      <c r="H96">
        <v>36.497</v>
      </c>
      <c r="I96">
        <v>0</v>
      </c>
      <c r="J96">
        <v>1</v>
      </c>
      <c r="K96">
        <v>0</v>
      </c>
      <c r="L96">
        <f t="shared" si="11"/>
        <v>1.16471028684623E-2</v>
      </c>
      <c r="M96">
        <f t="shared" si="12"/>
        <v>408.00110792400756</v>
      </c>
      <c r="N96">
        <f t="shared" si="13"/>
        <v>4.7520356264731323</v>
      </c>
      <c r="O96">
        <f t="shared" si="14"/>
        <v>0.21600727486837354</v>
      </c>
      <c r="P96">
        <f t="shared" si="15"/>
        <v>17.999602163876979</v>
      </c>
      <c r="Q96">
        <f t="shared" si="16"/>
        <v>3.8880489001828455</v>
      </c>
      <c r="R96">
        <f t="shared" si="17"/>
        <v>0</v>
      </c>
      <c r="S96">
        <f t="shared" si="18"/>
        <v>426.00071008788456</v>
      </c>
      <c r="T96">
        <f t="shared" si="19"/>
        <v>0.14705842419225815</v>
      </c>
      <c r="U96">
        <f t="shared" si="20"/>
        <v>0</v>
      </c>
      <c r="V96">
        <f t="shared" si="21"/>
        <v>0</v>
      </c>
    </row>
    <row r="97" spans="1:22" x14ac:dyDescent="0.2">
      <c r="A97" t="s">
        <v>939</v>
      </c>
      <c r="B97" t="s">
        <v>940</v>
      </c>
      <c r="D97">
        <v>-70.63</v>
      </c>
      <c r="E97">
        <v>0</v>
      </c>
      <c r="F97">
        <v>0</v>
      </c>
      <c r="G97">
        <v>135.68</v>
      </c>
      <c r="H97">
        <v>0</v>
      </c>
      <c r="I97">
        <v>0</v>
      </c>
      <c r="J97">
        <v>0</v>
      </c>
      <c r="K97">
        <v>0</v>
      </c>
      <c r="L97">
        <f t="shared" si="11"/>
        <v>1.2656405341549102E-2</v>
      </c>
      <c r="M97">
        <f t="shared" si="12"/>
        <v>384.0000901152348</v>
      </c>
      <c r="N97">
        <f t="shared" si="13"/>
        <v>4.8600656517554466</v>
      </c>
      <c r="O97" t="str">
        <f t="shared" si="14"/>
        <v/>
      </c>
      <c r="P97">
        <f t="shared" si="15"/>
        <v>0</v>
      </c>
      <c r="Q97">
        <f t="shared" si="16"/>
        <v>0</v>
      </c>
      <c r="R97">
        <f t="shared" si="17"/>
        <v>0</v>
      </c>
      <c r="S97">
        <f t="shared" si="18"/>
        <v>384.0000901152348</v>
      </c>
      <c r="T97">
        <f t="shared" si="19"/>
        <v>0</v>
      </c>
      <c r="U97" t="str">
        <f t="shared" si="20"/>
        <v/>
      </c>
      <c r="V97">
        <f t="shared" si="21"/>
        <v>0</v>
      </c>
    </row>
    <row r="98" spans="1:22" x14ac:dyDescent="0.2">
      <c r="A98" t="s">
        <v>3650</v>
      </c>
      <c r="B98" t="s">
        <v>2084</v>
      </c>
      <c r="D98">
        <v>-66.634</v>
      </c>
      <c r="E98">
        <v>-172.23500000000001</v>
      </c>
      <c r="F98">
        <v>0</v>
      </c>
      <c r="G98">
        <v>224.404</v>
      </c>
      <c r="H98">
        <v>88.813999999999993</v>
      </c>
      <c r="I98">
        <v>0</v>
      </c>
      <c r="J98">
        <v>1</v>
      </c>
      <c r="K98">
        <v>0</v>
      </c>
      <c r="L98">
        <f t="shared" si="11"/>
        <v>1.5553218784150544E-2</v>
      </c>
      <c r="M98">
        <f t="shared" si="12"/>
        <v>618.00197569577574</v>
      </c>
      <c r="N98">
        <f t="shared" si="13"/>
        <v>9.6119295489632375</v>
      </c>
      <c r="O98">
        <f t="shared" si="14"/>
        <v>0.26400545012007914</v>
      </c>
      <c r="P98">
        <f t="shared" si="15"/>
        <v>35.999067540972341</v>
      </c>
      <c r="Q98">
        <f t="shared" si="16"/>
        <v>9.5039595340170671</v>
      </c>
      <c r="R98">
        <f t="shared" si="17"/>
        <v>0</v>
      </c>
      <c r="S98">
        <f t="shared" si="18"/>
        <v>654.00104323674805</v>
      </c>
      <c r="T98">
        <f t="shared" si="19"/>
        <v>9.7087068261309639E-2</v>
      </c>
      <c r="U98">
        <f t="shared" si="20"/>
        <v>0</v>
      </c>
      <c r="V98">
        <f t="shared" si="21"/>
        <v>0</v>
      </c>
    </row>
    <row r="99" spans="1:22" x14ac:dyDescent="0.2">
      <c r="A99" t="s">
        <v>3651</v>
      </c>
      <c r="B99" t="s">
        <v>3652</v>
      </c>
      <c r="D99">
        <v>-79.823999999999998</v>
      </c>
      <c r="E99">
        <v>-172.875</v>
      </c>
      <c r="F99">
        <v>0</v>
      </c>
      <c r="G99">
        <v>39.622999999999998</v>
      </c>
      <c r="H99">
        <v>8.0619999999999994</v>
      </c>
      <c r="I99">
        <v>0</v>
      </c>
      <c r="J99">
        <v>1</v>
      </c>
      <c r="K99">
        <v>0</v>
      </c>
      <c r="L99">
        <f t="shared" si="11"/>
        <v>6.4618492479119631E-3</v>
      </c>
      <c r="M99">
        <f t="shared" si="12"/>
        <v>116.99915481552395</v>
      </c>
      <c r="N99">
        <f t="shared" si="13"/>
        <v>0.75603165658268545</v>
      </c>
      <c r="O99">
        <f t="shared" si="14"/>
        <v>0.28800037970152381</v>
      </c>
      <c r="P99">
        <f t="shared" si="15"/>
        <v>2.9998972427814361</v>
      </c>
      <c r="Q99">
        <f t="shared" si="16"/>
        <v>0.86397240895901706</v>
      </c>
      <c r="R99">
        <f t="shared" si="17"/>
        <v>0</v>
      </c>
      <c r="S99">
        <f t="shared" si="18"/>
        <v>119.99905205830538</v>
      </c>
      <c r="T99">
        <f t="shared" si="19"/>
        <v>0.51282421735955086</v>
      </c>
      <c r="U99">
        <f t="shared" si="20"/>
        <v>0</v>
      </c>
      <c r="V99">
        <f t="shared" si="21"/>
        <v>0</v>
      </c>
    </row>
    <row r="100" spans="1:22" x14ac:dyDescent="0.2">
      <c r="A100" t="s">
        <v>3653</v>
      </c>
      <c r="B100" t="s">
        <v>3654</v>
      </c>
      <c r="D100">
        <v>-74.698999999999998</v>
      </c>
      <c r="E100">
        <v>-174.09399999999999</v>
      </c>
      <c r="F100">
        <v>0</v>
      </c>
      <c r="G100">
        <v>109.895</v>
      </c>
      <c r="H100">
        <v>29.155000000000001</v>
      </c>
      <c r="I100">
        <v>0</v>
      </c>
      <c r="J100">
        <v>1</v>
      </c>
      <c r="K100">
        <v>0</v>
      </c>
      <c r="L100">
        <f t="shared" si="11"/>
        <v>9.8491510469272316E-3</v>
      </c>
      <c r="M100">
        <f t="shared" si="12"/>
        <v>317.99859410687827</v>
      </c>
      <c r="N100">
        <f t="shared" si="13"/>
        <v>3.1320193180884659</v>
      </c>
      <c r="O100">
        <f t="shared" si="14"/>
        <v>0.34800802605070685</v>
      </c>
      <c r="P100">
        <f t="shared" si="15"/>
        <v>8.9998599756060784</v>
      </c>
      <c r="Q100">
        <f t="shared" si="16"/>
        <v>3.1320266368700715</v>
      </c>
      <c r="R100">
        <f t="shared" si="17"/>
        <v>0</v>
      </c>
      <c r="S100">
        <f t="shared" si="18"/>
        <v>326.99845408248433</v>
      </c>
      <c r="T100">
        <f t="shared" si="19"/>
        <v>0.18868007944662232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-67.286000000000001</v>
      </c>
      <c r="E101">
        <v>-171.87</v>
      </c>
      <c r="F101">
        <v>0</v>
      </c>
      <c r="G101">
        <v>46.615000000000002</v>
      </c>
      <c r="H101">
        <v>28.283999999999999</v>
      </c>
      <c r="I101">
        <v>0</v>
      </c>
      <c r="J101">
        <v>1</v>
      </c>
      <c r="K101">
        <v>0</v>
      </c>
      <c r="L101">
        <f t="shared" si="11"/>
        <v>1.5069447884027155E-2</v>
      </c>
      <c r="M101">
        <f t="shared" si="12"/>
        <v>128.99914863562446</v>
      </c>
      <c r="N101">
        <f t="shared" si="13"/>
        <v>1.9439478913963073</v>
      </c>
      <c r="O101">
        <f t="shared" si="14"/>
        <v>0.25200296358763974</v>
      </c>
      <c r="P101">
        <f t="shared" si="15"/>
        <v>11.999734861838032</v>
      </c>
      <c r="Q101">
        <f t="shared" si="16"/>
        <v>3.0239717714208716</v>
      </c>
      <c r="R101">
        <f t="shared" si="17"/>
        <v>0</v>
      </c>
      <c r="S101">
        <f t="shared" si="18"/>
        <v>140.99888349746249</v>
      </c>
      <c r="T101">
        <f t="shared" si="19"/>
        <v>0.46511934872902233</v>
      </c>
      <c r="U101">
        <f t="shared" si="20"/>
        <v>0</v>
      </c>
      <c r="V101">
        <f t="shared" si="21"/>
        <v>0</v>
      </c>
    </row>
    <row r="102" spans="1:22" x14ac:dyDescent="0.2">
      <c r="A102" t="s">
        <v>1032</v>
      </c>
      <c r="B102" t="s">
        <v>3655</v>
      </c>
      <c r="D102">
        <v>-70.177999999999997</v>
      </c>
      <c r="E102">
        <v>-173.089</v>
      </c>
      <c r="F102">
        <v>0</v>
      </c>
      <c r="G102">
        <v>91.417000000000002</v>
      </c>
      <c r="H102">
        <v>33.241999999999997</v>
      </c>
      <c r="I102">
        <v>0</v>
      </c>
      <c r="J102">
        <v>1</v>
      </c>
      <c r="K102">
        <v>0</v>
      </c>
      <c r="L102">
        <f t="shared" si="11"/>
        <v>1.2976401384609027E-2</v>
      </c>
      <c r="M102">
        <f t="shared" si="12"/>
        <v>258.00180200827884</v>
      </c>
      <c r="N102">
        <f t="shared" si="13"/>
        <v>3.347938288750143</v>
      </c>
      <c r="O102">
        <f t="shared" si="14"/>
        <v>0.29700955874473856</v>
      </c>
      <c r="P102">
        <f t="shared" si="15"/>
        <v>11.999773518199225</v>
      </c>
      <c r="Q102">
        <f t="shared" si="16"/>
        <v>3.5640510017281537</v>
      </c>
      <c r="R102">
        <f t="shared" si="17"/>
        <v>0</v>
      </c>
      <c r="S102">
        <f t="shared" si="18"/>
        <v>270.00157552647806</v>
      </c>
      <c r="T102">
        <f t="shared" si="19"/>
        <v>0.23255651523734205</v>
      </c>
      <c r="U102">
        <f t="shared" si="20"/>
        <v>0</v>
      </c>
      <c r="V102">
        <f t="shared" si="21"/>
        <v>0</v>
      </c>
    </row>
    <row r="103" spans="1:22" x14ac:dyDescent="0.2">
      <c r="A103" t="s">
        <v>1013</v>
      </c>
      <c r="B103" t="s">
        <v>1014</v>
      </c>
      <c r="D103">
        <v>-68.364000000000004</v>
      </c>
      <c r="E103">
        <v>-174.56</v>
      </c>
      <c r="F103">
        <v>0</v>
      </c>
      <c r="G103">
        <v>192.56700000000001</v>
      </c>
      <c r="H103">
        <v>63.284999999999997</v>
      </c>
      <c r="I103">
        <v>0</v>
      </c>
      <c r="J103">
        <v>1</v>
      </c>
      <c r="K103">
        <v>0</v>
      </c>
      <c r="L103">
        <f t="shared" si="11"/>
        <v>1.427956582319034E-2</v>
      </c>
      <c r="M103">
        <f t="shared" si="12"/>
        <v>536.99907771738106</v>
      </c>
      <c r="N103">
        <f t="shared" si="13"/>
        <v>7.6681213453791939</v>
      </c>
      <c r="O103">
        <f t="shared" si="14"/>
        <v>0.37802283250133095</v>
      </c>
      <c r="P103">
        <f t="shared" si="15"/>
        <v>17.998885020309658</v>
      </c>
      <c r="Q103">
        <f t="shared" si="16"/>
        <v>6.8039963012395344</v>
      </c>
      <c r="R103">
        <f t="shared" si="17"/>
        <v>0</v>
      </c>
      <c r="S103">
        <f t="shared" si="18"/>
        <v>554.99796273769073</v>
      </c>
      <c r="T103">
        <f t="shared" si="19"/>
        <v>0.11173203547209366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-63.613</v>
      </c>
      <c r="E104">
        <v>-171.607</v>
      </c>
      <c r="F104">
        <v>0</v>
      </c>
      <c r="G104">
        <v>144.00299999999999</v>
      </c>
      <c r="H104">
        <v>61.66</v>
      </c>
      <c r="I104">
        <v>0</v>
      </c>
      <c r="J104">
        <v>1</v>
      </c>
      <c r="K104">
        <v>0</v>
      </c>
      <c r="L104">
        <f t="shared" si="11"/>
        <v>1.7860357569912402E-2</v>
      </c>
      <c r="M104">
        <f t="shared" si="12"/>
        <v>386.99911489006161</v>
      </c>
      <c r="N104">
        <f t="shared" si="13"/>
        <v>6.9119494831255972</v>
      </c>
      <c r="O104">
        <f t="shared" si="14"/>
        <v>0.24399754963440834</v>
      </c>
      <c r="P104">
        <f t="shared" si="15"/>
        <v>27.000081292172172</v>
      </c>
      <c r="Q104">
        <f t="shared" si="16"/>
        <v>6.5879602631801024</v>
      </c>
      <c r="R104">
        <f t="shared" si="17"/>
        <v>0</v>
      </c>
      <c r="S104">
        <f t="shared" si="18"/>
        <v>413.99919618223379</v>
      </c>
      <c r="T104">
        <f t="shared" si="19"/>
        <v>0.15503911428077749</v>
      </c>
      <c r="U104">
        <f t="shared" si="20"/>
        <v>0</v>
      </c>
      <c r="V104">
        <f t="shared" si="21"/>
        <v>0</v>
      </c>
    </row>
    <row r="105" spans="1:22" x14ac:dyDescent="0.2">
      <c r="A105" t="s">
        <v>135</v>
      </c>
      <c r="B105" t="s">
        <v>3656</v>
      </c>
      <c r="D105">
        <v>-73.426000000000002</v>
      </c>
      <c r="E105">
        <v>-170.91</v>
      </c>
      <c r="F105">
        <v>0</v>
      </c>
      <c r="G105">
        <v>87.641000000000005</v>
      </c>
      <c r="H105">
        <v>25.318000000000001</v>
      </c>
      <c r="I105">
        <v>0</v>
      </c>
      <c r="J105">
        <v>1</v>
      </c>
      <c r="K105">
        <v>0</v>
      </c>
      <c r="L105">
        <f t="shared" si="11"/>
        <v>1.0714269694487952E-2</v>
      </c>
      <c r="M105">
        <f t="shared" si="12"/>
        <v>251.99910597374713</v>
      </c>
      <c r="N105">
        <f t="shared" si="13"/>
        <v>2.6999890841616607</v>
      </c>
      <c r="O105">
        <f t="shared" si="14"/>
        <v>0.22500674585762356</v>
      </c>
      <c r="P105">
        <f t="shared" si="15"/>
        <v>11.999648032089532</v>
      </c>
      <c r="Q105">
        <f t="shared" si="16"/>
        <v>2.700004455141757</v>
      </c>
      <c r="R105">
        <f t="shared" si="17"/>
        <v>0</v>
      </c>
      <c r="S105">
        <f t="shared" si="18"/>
        <v>263.99875400583664</v>
      </c>
      <c r="T105">
        <f t="shared" si="19"/>
        <v>0.23809608279424097</v>
      </c>
      <c r="U105">
        <f t="shared" si="20"/>
        <v>0</v>
      </c>
      <c r="V105">
        <f t="shared" si="21"/>
        <v>0</v>
      </c>
    </row>
    <row r="106" spans="1:22" x14ac:dyDescent="0.2">
      <c r="A106" t="s">
        <v>351</v>
      </c>
      <c r="B106" t="s">
        <v>352</v>
      </c>
      <c r="D106">
        <v>-63.435000000000002</v>
      </c>
      <c r="E106">
        <v>0</v>
      </c>
      <c r="F106">
        <v>0</v>
      </c>
      <c r="G106">
        <v>69.317999999999998</v>
      </c>
      <c r="H106">
        <v>0</v>
      </c>
      <c r="I106">
        <v>0</v>
      </c>
      <c r="J106">
        <v>0</v>
      </c>
      <c r="K106">
        <v>0</v>
      </c>
      <c r="L106">
        <f t="shared" si="11"/>
        <v>1.7999941805675088E-2</v>
      </c>
      <c r="M106">
        <f t="shared" si="12"/>
        <v>185.99979514538535</v>
      </c>
      <c r="N106">
        <f t="shared" si="13"/>
        <v>3.3479888364732608</v>
      </c>
      <c r="O106" t="str">
        <f t="shared" si="14"/>
        <v/>
      </c>
      <c r="P106">
        <f t="shared" si="15"/>
        <v>0</v>
      </c>
      <c r="Q106">
        <f t="shared" si="16"/>
        <v>0</v>
      </c>
      <c r="R106">
        <f t="shared" si="17"/>
        <v>0</v>
      </c>
      <c r="S106">
        <f t="shared" si="18"/>
        <v>185.99979514538535</v>
      </c>
      <c r="T106">
        <f t="shared" si="19"/>
        <v>0</v>
      </c>
      <c r="U106" t="str">
        <f t="shared" si="20"/>
        <v/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-62.488</v>
      </c>
      <c r="E107">
        <v>-171.38399999999999</v>
      </c>
      <c r="F107">
        <v>0</v>
      </c>
      <c r="G107">
        <v>54.12</v>
      </c>
      <c r="H107">
        <v>33.377000000000002</v>
      </c>
      <c r="I107">
        <v>0</v>
      </c>
      <c r="J107">
        <v>1</v>
      </c>
      <c r="K107">
        <v>0</v>
      </c>
      <c r="L107">
        <f t="shared" si="11"/>
        <v>1.8749979154172355E-2</v>
      </c>
      <c r="M107">
        <f t="shared" si="12"/>
        <v>143.99937413994917</v>
      </c>
      <c r="N107">
        <f t="shared" si="13"/>
        <v>2.6999879633258757</v>
      </c>
      <c r="O107">
        <f t="shared" si="14"/>
        <v>0.23758991271367097</v>
      </c>
      <c r="P107">
        <f t="shared" si="15"/>
        <v>15.000770347930231</v>
      </c>
      <c r="Q107">
        <f t="shared" si="16"/>
        <v>3.5640352816378491</v>
      </c>
      <c r="R107">
        <f t="shared" si="17"/>
        <v>0</v>
      </c>
      <c r="S107">
        <f t="shared" si="18"/>
        <v>159.0001444878794</v>
      </c>
      <c r="T107">
        <f t="shared" si="19"/>
        <v>0.41666847761218456</v>
      </c>
      <c r="U107">
        <f t="shared" si="20"/>
        <v>0</v>
      </c>
      <c r="V107">
        <f t="shared" si="21"/>
        <v>0</v>
      </c>
    </row>
    <row r="108" spans="1:22" x14ac:dyDescent="0.2">
      <c r="A108" t="s">
        <v>3657</v>
      </c>
      <c r="B108" t="s">
        <v>3658</v>
      </c>
      <c r="D108">
        <v>-61.189</v>
      </c>
      <c r="E108">
        <v>-172.405</v>
      </c>
      <c r="F108">
        <v>0</v>
      </c>
      <c r="G108">
        <v>22.824999999999999</v>
      </c>
      <c r="H108">
        <v>15.132999999999999</v>
      </c>
      <c r="I108">
        <v>0</v>
      </c>
      <c r="J108">
        <v>1</v>
      </c>
      <c r="K108">
        <v>0</v>
      </c>
      <c r="L108">
        <f t="shared" si="11"/>
        <v>1.9800148997798948E-2</v>
      </c>
      <c r="M108">
        <f t="shared" si="12"/>
        <v>59.99876555293411</v>
      </c>
      <c r="N108">
        <f t="shared" si="13"/>
        <v>1.1879856856177877</v>
      </c>
      <c r="O108">
        <f t="shared" si="14"/>
        <v>0.26998690213915028</v>
      </c>
      <c r="P108">
        <f t="shared" si="15"/>
        <v>6.0003808306514728</v>
      </c>
      <c r="Q108">
        <f t="shared" si="16"/>
        <v>1.6200258521485842</v>
      </c>
      <c r="R108">
        <f t="shared" si="17"/>
        <v>0</v>
      </c>
      <c r="S108">
        <f t="shared" si="18"/>
        <v>65.999146383585582</v>
      </c>
      <c r="T108">
        <f t="shared" si="19"/>
        <v>1.000020574541068</v>
      </c>
      <c r="U108">
        <f t="shared" si="20"/>
        <v>0</v>
      </c>
      <c r="V108">
        <f t="shared" si="21"/>
        <v>0</v>
      </c>
    </row>
    <row r="109" spans="1:22" x14ac:dyDescent="0.2">
      <c r="A109" t="s">
        <v>3659</v>
      </c>
      <c r="B109" t="s">
        <v>3660</v>
      </c>
      <c r="D109">
        <v>-73.061000000000007</v>
      </c>
      <c r="E109">
        <v>-170.53800000000001</v>
      </c>
      <c r="F109">
        <v>0</v>
      </c>
      <c r="G109">
        <v>205.934</v>
      </c>
      <c r="H109">
        <v>54.744999999999997</v>
      </c>
      <c r="I109">
        <v>1</v>
      </c>
      <c r="J109">
        <v>1</v>
      </c>
      <c r="K109">
        <v>1</v>
      </c>
      <c r="L109">
        <f t="shared" si="11"/>
        <v>1.0964397246192893E-2</v>
      </c>
      <c r="M109">
        <f t="shared" si="12"/>
        <v>590.99896153794089</v>
      </c>
      <c r="N109">
        <f t="shared" si="13"/>
        <v>6.4799538663433243</v>
      </c>
      <c r="O109">
        <f t="shared" si="14"/>
        <v>0.21600727486837354</v>
      </c>
      <c r="P109">
        <f t="shared" si="15"/>
        <v>26.999156655655128</v>
      </c>
      <c r="Q109">
        <f t="shared" si="16"/>
        <v>5.8320200849524584</v>
      </c>
      <c r="R109">
        <f t="shared" si="17"/>
        <v>0</v>
      </c>
      <c r="S109">
        <f t="shared" si="18"/>
        <v>617.99811819359604</v>
      </c>
      <c r="T109">
        <f t="shared" si="19"/>
        <v>0.10152302102843563</v>
      </c>
      <c r="U109">
        <f t="shared" si="20"/>
        <v>2.2222916354475339</v>
      </c>
      <c r="V109">
        <f t="shared" si="21"/>
        <v>0</v>
      </c>
    </row>
    <row r="110" spans="1:22" x14ac:dyDescent="0.2">
      <c r="A110" t="s">
        <v>113</v>
      </c>
      <c r="B110" t="s">
        <v>1261</v>
      </c>
      <c r="D110">
        <v>-60.642000000000003</v>
      </c>
      <c r="E110">
        <v>-165.964</v>
      </c>
      <c r="F110">
        <v>0</v>
      </c>
      <c r="G110">
        <v>18.358000000000001</v>
      </c>
      <c r="H110">
        <v>8.2460000000000004</v>
      </c>
      <c r="I110">
        <v>0</v>
      </c>
      <c r="J110">
        <v>1</v>
      </c>
      <c r="K110">
        <v>0</v>
      </c>
      <c r="L110">
        <f t="shared" si="11"/>
        <v>2.0250183600577426E-2</v>
      </c>
      <c r="M110">
        <f t="shared" si="12"/>
        <v>48.001034988144625</v>
      </c>
      <c r="N110">
        <f t="shared" si="13"/>
        <v>0.97203074355841346</v>
      </c>
      <c r="O110">
        <f t="shared" si="14"/>
        <v>0.14400245662357042</v>
      </c>
      <c r="P110">
        <f t="shared" si="15"/>
        <v>5.9997443111006818</v>
      </c>
      <c r="Q110">
        <f t="shared" si="16"/>
        <v>0.86397878389057325</v>
      </c>
      <c r="R110">
        <f t="shared" si="17"/>
        <v>0</v>
      </c>
      <c r="S110">
        <f t="shared" si="18"/>
        <v>54.000779299245309</v>
      </c>
      <c r="T110">
        <f t="shared" si="19"/>
        <v>1.2499730477648847</v>
      </c>
      <c r="U110">
        <f t="shared" si="20"/>
        <v>0</v>
      </c>
      <c r="V110">
        <f t="shared" si="21"/>
        <v>0</v>
      </c>
    </row>
    <row r="111" spans="1:22" x14ac:dyDescent="0.2">
      <c r="A111" t="s">
        <v>3661</v>
      </c>
      <c r="B111" t="s">
        <v>3662</v>
      </c>
      <c r="D111">
        <v>-67.38</v>
      </c>
      <c r="E111">
        <v>0</v>
      </c>
      <c r="F111">
        <v>0</v>
      </c>
      <c r="G111">
        <v>65</v>
      </c>
      <c r="H111">
        <v>0</v>
      </c>
      <c r="I111">
        <v>0</v>
      </c>
      <c r="J111">
        <v>0</v>
      </c>
      <c r="K111">
        <v>0</v>
      </c>
      <c r="L111">
        <f t="shared" si="11"/>
        <v>1.5000084587530511E-2</v>
      </c>
      <c r="M111">
        <f t="shared" si="12"/>
        <v>179.99982321689828</v>
      </c>
      <c r="N111">
        <f t="shared" si="13"/>
        <v>2.7000152740092864</v>
      </c>
      <c r="O111" t="str">
        <f t="shared" si="14"/>
        <v/>
      </c>
      <c r="P111">
        <f t="shared" si="15"/>
        <v>0</v>
      </c>
      <c r="Q111">
        <f t="shared" si="16"/>
        <v>0</v>
      </c>
      <c r="R111">
        <f t="shared" si="17"/>
        <v>0</v>
      </c>
      <c r="S111">
        <f t="shared" si="18"/>
        <v>179.99982321689828</v>
      </c>
      <c r="T111">
        <f t="shared" si="19"/>
        <v>0</v>
      </c>
      <c r="U111" t="str">
        <f t="shared" si="20"/>
        <v/>
      </c>
      <c r="V111">
        <f t="shared" si="21"/>
        <v>0</v>
      </c>
    </row>
    <row r="112" spans="1:22" x14ac:dyDescent="0.2">
      <c r="A112" t="s">
        <v>1521</v>
      </c>
      <c r="B112" t="s">
        <v>1522</v>
      </c>
      <c r="D112">
        <v>-70.257999999999996</v>
      </c>
      <c r="E112">
        <v>-173.53</v>
      </c>
      <c r="F112">
        <v>0</v>
      </c>
      <c r="G112">
        <v>152.46100000000001</v>
      </c>
      <c r="H112">
        <v>48.811</v>
      </c>
      <c r="I112">
        <v>0</v>
      </c>
      <c r="J112">
        <v>1</v>
      </c>
      <c r="K112">
        <v>0</v>
      </c>
      <c r="L112">
        <f t="shared" si="11"/>
        <v>1.2919633574319439E-2</v>
      </c>
      <c r="M112">
        <f t="shared" si="12"/>
        <v>430.4994854685732</v>
      </c>
      <c r="N112">
        <f t="shared" si="13"/>
        <v>5.5619011680881894</v>
      </c>
      <c r="O112">
        <f t="shared" si="14"/>
        <v>0.31744531993844782</v>
      </c>
      <c r="P112">
        <f t="shared" si="15"/>
        <v>16.500504652931564</v>
      </c>
      <c r="Q112">
        <f t="shared" si="16"/>
        <v>5.2380132167089233</v>
      </c>
      <c r="R112">
        <f t="shared" si="17"/>
        <v>0</v>
      </c>
      <c r="S112">
        <f t="shared" si="18"/>
        <v>446.99999012150477</v>
      </c>
      <c r="T112">
        <f t="shared" si="19"/>
        <v>0.13937298887754429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-73.063999999999993</v>
      </c>
      <c r="E113">
        <v>0</v>
      </c>
      <c r="F113">
        <v>0</v>
      </c>
      <c r="G113">
        <v>139.03</v>
      </c>
      <c r="H113">
        <v>0</v>
      </c>
      <c r="I113">
        <v>0</v>
      </c>
      <c r="J113">
        <v>0</v>
      </c>
      <c r="K113">
        <v>0</v>
      </c>
      <c r="L113">
        <f t="shared" si="11"/>
        <v>1.0962337475152833E-2</v>
      </c>
      <c r="M113">
        <f t="shared" si="12"/>
        <v>399.00111602522304</v>
      </c>
      <c r="N113">
        <f t="shared" si="13"/>
        <v>4.3739892608203679</v>
      </c>
      <c r="O113" t="str">
        <f t="shared" si="14"/>
        <v/>
      </c>
      <c r="P113">
        <f t="shared" si="15"/>
        <v>0</v>
      </c>
      <c r="Q113">
        <f t="shared" si="16"/>
        <v>0</v>
      </c>
      <c r="R113">
        <f t="shared" si="17"/>
        <v>0</v>
      </c>
      <c r="S113">
        <f t="shared" si="18"/>
        <v>399.00111602522304</v>
      </c>
      <c r="T113">
        <f t="shared" si="19"/>
        <v>0</v>
      </c>
      <c r="U113" t="str">
        <f t="shared" si="20"/>
        <v/>
      </c>
      <c r="V113">
        <f t="shared" si="21"/>
        <v>0</v>
      </c>
    </row>
    <row r="114" spans="1:22" x14ac:dyDescent="0.2">
      <c r="A114" t="s">
        <v>3663</v>
      </c>
      <c r="B114" t="s">
        <v>3664</v>
      </c>
      <c r="D114">
        <v>-68.838999999999999</v>
      </c>
      <c r="E114">
        <v>-173.88399999999999</v>
      </c>
      <c r="F114">
        <v>0</v>
      </c>
      <c r="G114">
        <v>66.483000000000004</v>
      </c>
      <c r="H114">
        <v>28.16</v>
      </c>
      <c r="I114">
        <v>0</v>
      </c>
      <c r="J114">
        <v>1</v>
      </c>
      <c r="K114">
        <v>0</v>
      </c>
      <c r="L114">
        <f t="shared" si="11"/>
        <v>1.3935282226595026E-2</v>
      </c>
      <c r="M114">
        <f t="shared" si="12"/>
        <v>186.00010112581651</v>
      </c>
      <c r="N114">
        <f t="shared" si="13"/>
        <v>2.5919664953299639</v>
      </c>
      <c r="O114">
        <f t="shared" si="14"/>
        <v>0.33597218276402707</v>
      </c>
      <c r="P114">
        <f t="shared" si="15"/>
        <v>9.0006460875151397</v>
      </c>
      <c r="Q114">
        <f t="shared" si="16"/>
        <v>3.0239697362786981</v>
      </c>
      <c r="R114">
        <f t="shared" si="17"/>
        <v>0</v>
      </c>
      <c r="S114">
        <f t="shared" si="18"/>
        <v>195.00074721333166</v>
      </c>
      <c r="T114">
        <f t="shared" si="19"/>
        <v>0.32258046977842258</v>
      </c>
      <c r="U114">
        <f t="shared" si="20"/>
        <v>0</v>
      </c>
      <c r="V114">
        <f t="shared" si="21"/>
        <v>0</v>
      </c>
    </row>
    <row r="115" spans="1:22" x14ac:dyDescent="0.2">
      <c r="A115" t="s">
        <v>3243</v>
      </c>
      <c r="B115" t="s">
        <v>2482</v>
      </c>
      <c r="D115">
        <v>-75.771000000000001</v>
      </c>
      <c r="E115">
        <v>-167.471</v>
      </c>
      <c r="F115">
        <v>0</v>
      </c>
      <c r="G115">
        <v>288.86200000000002</v>
      </c>
      <c r="H115">
        <v>46.097999999999999</v>
      </c>
      <c r="I115">
        <v>0</v>
      </c>
      <c r="J115">
        <v>1</v>
      </c>
      <c r="K115">
        <v>0</v>
      </c>
      <c r="L115">
        <f t="shared" si="11"/>
        <v>9.1287817101291472E-3</v>
      </c>
      <c r="M115">
        <f t="shared" si="12"/>
        <v>840.00006399844358</v>
      </c>
      <c r="N115">
        <f t="shared" si="13"/>
        <v>7.6681848889211937</v>
      </c>
      <c r="O115">
        <f t="shared" si="14"/>
        <v>0.16199727061839408</v>
      </c>
      <c r="P115">
        <f t="shared" si="15"/>
        <v>30.000633810771546</v>
      </c>
      <c r="Q115">
        <f t="shared" si="16"/>
        <v>4.8600256541925555</v>
      </c>
      <c r="R115">
        <f t="shared" si="17"/>
        <v>0</v>
      </c>
      <c r="S115">
        <f t="shared" si="18"/>
        <v>870.00069780921513</v>
      </c>
      <c r="T115">
        <f t="shared" si="19"/>
        <v>7.1428565986527318E-2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-68.838999999999999</v>
      </c>
      <c r="E116">
        <v>-170.53800000000001</v>
      </c>
      <c r="F116">
        <v>0</v>
      </c>
      <c r="G116">
        <v>33.241999999999997</v>
      </c>
      <c r="H116">
        <v>12.166</v>
      </c>
      <c r="I116">
        <v>0</v>
      </c>
      <c r="J116">
        <v>1</v>
      </c>
      <c r="K116">
        <v>0</v>
      </c>
      <c r="L116">
        <f t="shared" si="11"/>
        <v>1.3935282226595026E-2</v>
      </c>
      <c r="M116">
        <f t="shared" si="12"/>
        <v>93.001449417511125</v>
      </c>
      <c r="N116">
        <f t="shared" si="13"/>
        <v>1.2960027411181605</v>
      </c>
      <c r="O116">
        <f t="shared" si="14"/>
        <v>0.21600727486837354</v>
      </c>
      <c r="P116">
        <f t="shared" si="15"/>
        <v>6.0000317813992208</v>
      </c>
      <c r="Q116">
        <f t="shared" si="16"/>
        <v>1.2960518102754883</v>
      </c>
      <c r="R116">
        <f t="shared" si="17"/>
        <v>0</v>
      </c>
      <c r="S116">
        <f t="shared" si="18"/>
        <v>99.001481198910341</v>
      </c>
      <c r="T116">
        <f t="shared" si="19"/>
        <v>0.6451512355537834</v>
      </c>
      <c r="U116">
        <f t="shared" si="20"/>
        <v>0</v>
      </c>
      <c r="V116">
        <f t="shared" si="21"/>
        <v>0</v>
      </c>
    </row>
    <row r="117" spans="1:22" x14ac:dyDescent="0.2">
      <c r="A117" t="s">
        <v>3665</v>
      </c>
      <c r="B117" t="s">
        <v>3666</v>
      </c>
      <c r="D117">
        <v>-65.984999999999999</v>
      </c>
      <c r="E117">
        <v>-174.28899999999999</v>
      </c>
      <c r="F117">
        <v>0</v>
      </c>
      <c r="G117">
        <v>110.571</v>
      </c>
      <c r="H117">
        <v>40.200000000000003</v>
      </c>
      <c r="I117">
        <v>0</v>
      </c>
      <c r="J117">
        <v>1</v>
      </c>
      <c r="K117">
        <v>0</v>
      </c>
      <c r="L117">
        <f t="shared" si="11"/>
        <v>1.6039510986648766E-2</v>
      </c>
      <c r="M117">
        <f t="shared" si="12"/>
        <v>302.99957207711947</v>
      </c>
      <c r="N117">
        <f t="shared" si="13"/>
        <v>4.8599698252506567</v>
      </c>
      <c r="O117">
        <f t="shared" si="14"/>
        <v>0.35997382229506519</v>
      </c>
      <c r="P117">
        <f t="shared" si="15"/>
        <v>12.001000655004148</v>
      </c>
      <c r="Q117">
        <f t="shared" si="16"/>
        <v>4.3200503971978215</v>
      </c>
      <c r="R117">
        <f t="shared" si="17"/>
        <v>0</v>
      </c>
      <c r="S117">
        <f t="shared" si="18"/>
        <v>315.0005727321236</v>
      </c>
      <c r="T117">
        <f t="shared" si="19"/>
        <v>0.19802008164133247</v>
      </c>
      <c r="U117">
        <f t="shared" si="20"/>
        <v>0</v>
      </c>
      <c r="V117">
        <f t="shared" si="21"/>
        <v>0</v>
      </c>
    </row>
    <row r="118" spans="1:22" x14ac:dyDescent="0.2">
      <c r="A118" t="s">
        <v>645</v>
      </c>
      <c r="B118" t="s">
        <v>3000</v>
      </c>
      <c r="D118">
        <v>-68.009</v>
      </c>
      <c r="E118">
        <v>-175.815</v>
      </c>
      <c r="F118">
        <v>0</v>
      </c>
      <c r="G118">
        <v>28.04</v>
      </c>
      <c r="H118">
        <v>20.555</v>
      </c>
      <c r="I118">
        <v>0</v>
      </c>
      <c r="J118">
        <v>1</v>
      </c>
      <c r="K118">
        <v>0</v>
      </c>
      <c r="L118">
        <f t="shared" si="11"/>
        <v>1.4538352057738027E-2</v>
      </c>
      <c r="M118">
        <f t="shared" si="12"/>
        <v>77.999654762636439</v>
      </c>
      <c r="N118">
        <f t="shared" si="13"/>
        <v>1.1339875753088065</v>
      </c>
      <c r="O118">
        <f t="shared" si="14"/>
        <v>0.49198961229225047</v>
      </c>
      <c r="P118">
        <f t="shared" si="15"/>
        <v>4.5001327667435387</v>
      </c>
      <c r="Q118">
        <f t="shared" si="16"/>
        <v>2.2140207891945951</v>
      </c>
      <c r="R118">
        <f t="shared" si="17"/>
        <v>0</v>
      </c>
      <c r="S118">
        <f t="shared" si="18"/>
        <v>82.499787529379972</v>
      </c>
      <c r="T118">
        <f t="shared" si="19"/>
        <v>0.7692341739535663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-80.159000000000006</v>
      </c>
      <c r="E119">
        <v>-173.41800000000001</v>
      </c>
      <c r="F119">
        <v>-90</v>
      </c>
      <c r="G119">
        <v>49.731999999999999</v>
      </c>
      <c r="H119">
        <v>13.086</v>
      </c>
      <c r="I119">
        <v>0.5</v>
      </c>
      <c r="J119">
        <v>1</v>
      </c>
      <c r="K119">
        <v>0</v>
      </c>
      <c r="L119">
        <f t="shared" si="11"/>
        <v>6.244806436188877E-3</v>
      </c>
      <c r="M119">
        <f t="shared" si="12"/>
        <v>147.00070720449321</v>
      </c>
      <c r="N119">
        <f t="shared" si="13"/>
        <v>0.91799188046681635</v>
      </c>
      <c r="O119">
        <f t="shared" si="14"/>
        <v>0.31199704132353501</v>
      </c>
      <c r="P119">
        <f t="shared" si="15"/>
        <v>4.4999509025771189</v>
      </c>
      <c r="Q119">
        <f t="shared" si="16"/>
        <v>1.4039727716780039</v>
      </c>
      <c r="R119">
        <f t="shared" si="17"/>
        <v>1.5</v>
      </c>
      <c r="S119">
        <f t="shared" si="18"/>
        <v>151.50065810707034</v>
      </c>
      <c r="T119">
        <f t="shared" si="19"/>
        <v>0.40816130167682657</v>
      </c>
      <c r="U119">
        <f t="shared" si="20"/>
        <v>0</v>
      </c>
      <c r="V119">
        <f t="shared" si="21"/>
        <v>0.99009470898793217</v>
      </c>
    </row>
    <row r="120" spans="1:22" x14ac:dyDescent="0.2">
      <c r="A120" t="s">
        <v>407</v>
      </c>
      <c r="B120" t="s">
        <v>3667</v>
      </c>
      <c r="D120">
        <v>-76.149000000000001</v>
      </c>
      <c r="E120">
        <v>-173.29</v>
      </c>
      <c r="F120">
        <v>0</v>
      </c>
      <c r="G120">
        <v>37.593000000000004</v>
      </c>
      <c r="H120">
        <v>17.117000000000001</v>
      </c>
      <c r="I120">
        <v>0</v>
      </c>
      <c r="J120">
        <v>1</v>
      </c>
      <c r="K120">
        <v>0</v>
      </c>
      <c r="L120">
        <f t="shared" si="11"/>
        <v>8.8764241717898644E-3</v>
      </c>
      <c r="M120">
        <f t="shared" si="12"/>
        <v>109.4995640039201</v>
      </c>
      <c r="N120">
        <f t="shared" si="13"/>
        <v>0.97196554869039664</v>
      </c>
      <c r="O120">
        <f t="shared" si="14"/>
        <v>0.30599218337530759</v>
      </c>
      <c r="P120">
        <f t="shared" si="15"/>
        <v>6.0000601620886069</v>
      </c>
      <c r="Q120">
        <f t="shared" si="16"/>
        <v>1.8359733453540406</v>
      </c>
      <c r="R120">
        <f t="shared" si="17"/>
        <v>0</v>
      </c>
      <c r="S120">
        <f t="shared" si="18"/>
        <v>115.4996241660087</v>
      </c>
      <c r="T120">
        <f t="shared" si="19"/>
        <v>0.54794738724121306</v>
      </c>
      <c r="U120">
        <f t="shared" si="20"/>
        <v>0</v>
      </c>
      <c r="V120">
        <f t="shared" si="21"/>
        <v>0</v>
      </c>
    </row>
    <row r="121" spans="1:22" x14ac:dyDescent="0.2">
      <c r="A121" t="s">
        <v>81</v>
      </c>
      <c r="B121" t="s">
        <v>2021</v>
      </c>
      <c r="D121">
        <v>-68.048000000000002</v>
      </c>
      <c r="E121">
        <v>-171.773</v>
      </c>
      <c r="F121">
        <v>0</v>
      </c>
      <c r="G121">
        <v>105.661</v>
      </c>
      <c r="H121">
        <v>41.930999999999997</v>
      </c>
      <c r="I121">
        <v>0</v>
      </c>
      <c r="J121">
        <v>1</v>
      </c>
      <c r="K121">
        <v>1</v>
      </c>
      <c r="L121">
        <f t="shared" si="11"/>
        <v>1.4509859075357137E-2</v>
      </c>
      <c r="M121">
        <f t="shared" si="12"/>
        <v>294.00089530011098</v>
      </c>
      <c r="N121">
        <f t="shared" si="13"/>
        <v>4.2659158247492641</v>
      </c>
      <c r="O121">
        <f t="shared" si="14"/>
        <v>0.24899123448011901</v>
      </c>
      <c r="P121">
        <f t="shared" si="15"/>
        <v>18.000391967767456</v>
      </c>
      <c r="Q121">
        <f t="shared" si="16"/>
        <v>4.4819442991247369</v>
      </c>
      <c r="R121">
        <f t="shared" si="17"/>
        <v>0</v>
      </c>
      <c r="S121">
        <f t="shared" si="18"/>
        <v>312.00128726787841</v>
      </c>
      <c r="T121">
        <f t="shared" si="19"/>
        <v>0.20408101117771443</v>
      </c>
      <c r="U121">
        <f t="shared" si="20"/>
        <v>3.3332607482903414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-72.596999999999994</v>
      </c>
      <c r="E122">
        <v>-174.036</v>
      </c>
      <c r="F122">
        <v>0</v>
      </c>
      <c r="G122">
        <v>105.321</v>
      </c>
      <c r="H122">
        <v>33.682000000000002</v>
      </c>
      <c r="I122">
        <v>0</v>
      </c>
      <c r="J122">
        <v>1</v>
      </c>
      <c r="K122">
        <v>0</v>
      </c>
      <c r="L122">
        <f t="shared" si="11"/>
        <v>1.1283774968666038E-2</v>
      </c>
      <c r="M122">
        <f t="shared" si="12"/>
        <v>301.49968923942231</v>
      </c>
      <c r="N122">
        <f t="shared" si="13"/>
        <v>3.4020580485584304</v>
      </c>
      <c r="O122">
        <f t="shared" si="14"/>
        <v>0.34459943069514759</v>
      </c>
      <c r="P122">
        <f t="shared" si="15"/>
        <v>10.499039744143362</v>
      </c>
      <c r="Q122">
        <f t="shared" si="16"/>
        <v>3.6179667366442669</v>
      </c>
      <c r="R122">
        <f t="shared" si="17"/>
        <v>0</v>
      </c>
      <c r="S122">
        <f t="shared" si="18"/>
        <v>311.99872898356568</v>
      </c>
      <c r="T122">
        <f t="shared" si="19"/>
        <v>0.19900518024200589</v>
      </c>
      <c r="U122">
        <f t="shared" si="20"/>
        <v>0</v>
      </c>
      <c r="V122">
        <f t="shared" si="21"/>
        <v>0</v>
      </c>
    </row>
    <row r="123" spans="1:22" x14ac:dyDescent="0.2">
      <c r="A123" t="s">
        <v>3668</v>
      </c>
      <c r="B123" t="s">
        <v>3669</v>
      </c>
      <c r="D123">
        <v>-67.902000000000001</v>
      </c>
      <c r="E123">
        <v>-172.185</v>
      </c>
      <c r="F123">
        <v>0</v>
      </c>
      <c r="G123">
        <v>71.772000000000006</v>
      </c>
      <c r="H123">
        <v>25.739000000000001</v>
      </c>
      <c r="I123">
        <v>0</v>
      </c>
      <c r="J123">
        <v>1</v>
      </c>
      <c r="K123">
        <v>0</v>
      </c>
      <c r="L123">
        <f t="shared" si="11"/>
        <v>1.4616605696888798E-2</v>
      </c>
      <c r="M123">
        <f t="shared" si="12"/>
        <v>199.49926624460491</v>
      </c>
      <c r="N123">
        <f t="shared" si="13"/>
        <v>2.9160050275210549</v>
      </c>
      <c r="O123">
        <f t="shared" si="14"/>
        <v>0.26229542722592658</v>
      </c>
      <c r="P123">
        <f t="shared" si="15"/>
        <v>10.499577324863694</v>
      </c>
      <c r="Q123">
        <f t="shared" si="16"/>
        <v>2.7539938741106478</v>
      </c>
      <c r="R123">
        <f t="shared" si="17"/>
        <v>0</v>
      </c>
      <c r="S123">
        <f t="shared" si="18"/>
        <v>209.99884356946859</v>
      </c>
      <c r="T123">
        <f t="shared" si="19"/>
        <v>0.30075298586028049</v>
      </c>
      <c r="U123">
        <f t="shared" si="20"/>
        <v>0</v>
      </c>
      <c r="V123">
        <f t="shared" si="21"/>
        <v>0</v>
      </c>
    </row>
    <row r="124" spans="1:22" x14ac:dyDescent="0.2">
      <c r="A124" t="s">
        <v>3670</v>
      </c>
      <c r="B124" t="s">
        <v>3671</v>
      </c>
      <c r="D124">
        <v>-73.489999999999995</v>
      </c>
      <c r="E124">
        <v>0</v>
      </c>
      <c r="F124">
        <v>0</v>
      </c>
      <c r="G124">
        <v>174.18199999999999</v>
      </c>
      <c r="H124">
        <v>0</v>
      </c>
      <c r="I124">
        <v>0</v>
      </c>
      <c r="J124">
        <v>1</v>
      </c>
      <c r="K124">
        <v>1</v>
      </c>
      <c r="L124">
        <f t="shared" si="11"/>
        <v>1.0670509988821176E-2</v>
      </c>
      <c r="M124">
        <f t="shared" si="12"/>
        <v>501.0015069251541</v>
      </c>
      <c r="N124">
        <f t="shared" si="13"/>
        <v>5.3459469300062485</v>
      </c>
      <c r="O124" t="str">
        <f t="shared" si="14"/>
        <v/>
      </c>
      <c r="P124">
        <f t="shared" si="15"/>
        <v>0</v>
      </c>
      <c r="Q124">
        <f t="shared" si="16"/>
        <v>0</v>
      </c>
      <c r="R124">
        <f t="shared" si="17"/>
        <v>0</v>
      </c>
      <c r="S124">
        <f t="shared" si="18"/>
        <v>501.0015069251541</v>
      </c>
      <c r="T124">
        <f t="shared" si="19"/>
        <v>0.11976011882328241</v>
      </c>
      <c r="U124" t="str">
        <f t="shared" si="20"/>
        <v/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-73.739999999999995</v>
      </c>
      <c r="E125">
        <v>-161.565</v>
      </c>
      <c r="F125">
        <v>0</v>
      </c>
      <c r="G125">
        <v>25</v>
      </c>
      <c r="H125">
        <v>6.3250000000000002</v>
      </c>
      <c r="I125">
        <v>0</v>
      </c>
      <c r="J125">
        <v>1</v>
      </c>
      <c r="K125">
        <v>0</v>
      </c>
      <c r="L125">
        <f t="shared" si="11"/>
        <v>1.0499849936454931E-2</v>
      </c>
      <c r="M125">
        <f t="shared" si="12"/>
        <v>72.000075029055495</v>
      </c>
      <c r="N125">
        <f t="shared" si="13"/>
        <v>0.75599073920931803</v>
      </c>
      <c r="O125">
        <f t="shared" si="14"/>
        <v>0.1079995704461187</v>
      </c>
      <c r="P125">
        <f t="shared" si="15"/>
        <v>6.0004379390507596</v>
      </c>
      <c r="Q125">
        <f t="shared" si="16"/>
        <v>0.64804536795144363</v>
      </c>
      <c r="R125">
        <f t="shared" si="17"/>
        <v>0</v>
      </c>
      <c r="S125">
        <f t="shared" si="18"/>
        <v>78.00051296810625</v>
      </c>
      <c r="T125">
        <f t="shared" si="19"/>
        <v>0.83333246494239221</v>
      </c>
      <c r="U125">
        <f t="shared" si="20"/>
        <v>0</v>
      </c>
      <c r="V125">
        <f t="shared" si="21"/>
        <v>0</v>
      </c>
    </row>
    <row r="126" spans="1:22" x14ac:dyDescent="0.2">
      <c r="A126" t="s">
        <v>3672</v>
      </c>
      <c r="B126" t="s">
        <v>3673</v>
      </c>
      <c r="D126">
        <v>-67.278999999999996</v>
      </c>
      <c r="E126">
        <v>0</v>
      </c>
      <c r="F126">
        <v>0</v>
      </c>
      <c r="G126">
        <v>86.730999999999995</v>
      </c>
      <c r="H126">
        <v>0</v>
      </c>
      <c r="I126">
        <v>0</v>
      </c>
      <c r="J126">
        <v>0</v>
      </c>
      <c r="K126">
        <v>0</v>
      </c>
      <c r="L126">
        <f t="shared" si="11"/>
        <v>1.507461704296246E-2</v>
      </c>
      <c r="M126">
        <f t="shared" si="12"/>
        <v>240.00113478202468</v>
      </c>
      <c r="N126">
        <f t="shared" si="13"/>
        <v>3.6179288146442548</v>
      </c>
      <c r="O126" t="str">
        <f t="shared" si="14"/>
        <v/>
      </c>
      <c r="P126">
        <f t="shared" si="15"/>
        <v>0</v>
      </c>
      <c r="Q126">
        <f t="shared" si="16"/>
        <v>0</v>
      </c>
      <c r="R126">
        <f t="shared" si="17"/>
        <v>0</v>
      </c>
      <c r="S126">
        <f t="shared" si="18"/>
        <v>240.00113478202468</v>
      </c>
      <c r="T126">
        <f t="shared" si="19"/>
        <v>0</v>
      </c>
      <c r="U126" t="str">
        <f t="shared" si="20"/>
        <v/>
      </c>
      <c r="V126">
        <f t="shared" si="21"/>
        <v>0</v>
      </c>
    </row>
    <row r="127" spans="1:22" x14ac:dyDescent="0.2">
      <c r="A127" t="s">
        <v>1585</v>
      </c>
      <c r="B127" t="s">
        <v>3318</v>
      </c>
      <c r="D127">
        <v>-59.036000000000001</v>
      </c>
      <c r="E127">
        <v>-171.02699999999999</v>
      </c>
      <c r="F127">
        <v>0</v>
      </c>
      <c r="G127">
        <v>11.662000000000001</v>
      </c>
      <c r="H127">
        <v>9.6180000000000003</v>
      </c>
      <c r="I127">
        <v>0</v>
      </c>
      <c r="J127">
        <v>1</v>
      </c>
      <c r="K127">
        <v>0</v>
      </c>
      <c r="L127">
        <f t="shared" si="11"/>
        <v>2.1600186446879777E-2</v>
      </c>
      <c r="M127">
        <f t="shared" si="12"/>
        <v>30.000171010372277</v>
      </c>
      <c r="N127">
        <f t="shared" si="13"/>
        <v>0.64800993527225403</v>
      </c>
      <c r="O127">
        <f t="shared" si="14"/>
        <v>0.22799012754453557</v>
      </c>
      <c r="P127">
        <f t="shared" si="15"/>
        <v>4.5003298296258674</v>
      </c>
      <c r="Q127">
        <f t="shared" si="16"/>
        <v>1.0260317978806774</v>
      </c>
      <c r="R127">
        <f t="shared" si="17"/>
        <v>0</v>
      </c>
      <c r="S127">
        <f t="shared" si="18"/>
        <v>34.500500839998146</v>
      </c>
      <c r="T127">
        <f t="shared" si="19"/>
        <v>1.9999885993735025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-66.355999999999995</v>
      </c>
      <c r="E128">
        <v>-173.41800000000001</v>
      </c>
      <c r="F128">
        <v>0</v>
      </c>
      <c r="G128">
        <v>109.71</v>
      </c>
      <c r="H128">
        <v>39.259</v>
      </c>
      <c r="I128">
        <v>0</v>
      </c>
      <c r="J128">
        <v>1</v>
      </c>
      <c r="K128">
        <v>0</v>
      </c>
      <c r="L128">
        <f t="shared" si="11"/>
        <v>1.5760931438338465E-2</v>
      </c>
      <c r="M128">
        <f t="shared" si="12"/>
        <v>301.50118655994379</v>
      </c>
      <c r="N128">
        <f t="shared" si="13"/>
        <v>4.7519442818932509</v>
      </c>
      <c r="O128">
        <f t="shared" si="14"/>
        <v>0.31199704132353501</v>
      </c>
      <c r="P128">
        <f t="shared" si="15"/>
        <v>13.500196582934063</v>
      </c>
      <c r="Q128">
        <f t="shared" si="16"/>
        <v>4.2120256031871284</v>
      </c>
      <c r="R128">
        <f t="shared" si="17"/>
        <v>0</v>
      </c>
      <c r="S128">
        <f t="shared" si="18"/>
        <v>315.00138314287784</v>
      </c>
      <c r="T128">
        <f t="shared" si="19"/>
        <v>0.19900419193896252</v>
      </c>
      <c r="U128">
        <f t="shared" si="20"/>
        <v>0</v>
      </c>
      <c r="V128">
        <f t="shared" si="21"/>
        <v>0</v>
      </c>
    </row>
    <row r="129" spans="1:22" x14ac:dyDescent="0.2">
      <c r="A129" t="s">
        <v>3674</v>
      </c>
      <c r="B129" t="s">
        <v>3675</v>
      </c>
      <c r="D129">
        <v>-70.168000000000006</v>
      </c>
      <c r="E129">
        <v>-171.964</v>
      </c>
      <c r="F129">
        <v>0</v>
      </c>
      <c r="G129">
        <v>129.69200000000001</v>
      </c>
      <c r="H129">
        <v>42.920999999999999</v>
      </c>
      <c r="I129">
        <v>0</v>
      </c>
      <c r="J129">
        <v>1</v>
      </c>
      <c r="K129">
        <v>0</v>
      </c>
      <c r="L129">
        <f t="shared" si="11"/>
        <v>1.2983501374370756E-2</v>
      </c>
      <c r="M129">
        <f t="shared" si="12"/>
        <v>366.00046087149019</v>
      </c>
      <c r="N129">
        <f t="shared" si="13"/>
        <v>4.7519722387175616</v>
      </c>
      <c r="O129">
        <f t="shared" si="14"/>
        <v>0.25499044372284996</v>
      </c>
      <c r="P129">
        <f t="shared" si="15"/>
        <v>18.000459281377609</v>
      </c>
      <c r="Q129">
        <f t="shared" si="16"/>
        <v>4.5899496893232579</v>
      </c>
      <c r="R129">
        <f t="shared" si="17"/>
        <v>0</v>
      </c>
      <c r="S129">
        <f t="shared" si="18"/>
        <v>384.00092015286782</v>
      </c>
      <c r="T129">
        <f t="shared" si="19"/>
        <v>0.16393421980161701</v>
      </c>
      <c r="U129">
        <f t="shared" si="20"/>
        <v>0</v>
      </c>
      <c r="V129">
        <f t="shared" si="21"/>
        <v>0</v>
      </c>
    </row>
    <row r="130" spans="1:22" x14ac:dyDescent="0.2">
      <c r="A130" t="s">
        <v>1116</v>
      </c>
      <c r="B130" t="s">
        <v>2427</v>
      </c>
      <c r="D130">
        <v>-65.756</v>
      </c>
      <c r="E130">
        <v>-173.387</v>
      </c>
      <c r="F130">
        <v>0</v>
      </c>
      <c r="G130">
        <v>82.802000000000007</v>
      </c>
      <c r="H130">
        <v>34.731000000000002</v>
      </c>
      <c r="I130">
        <v>0</v>
      </c>
      <c r="J130">
        <v>1</v>
      </c>
      <c r="K130">
        <v>0</v>
      </c>
      <c r="L130">
        <f t="shared" si="11"/>
        <v>1.6212266630446448E-2</v>
      </c>
      <c r="M130">
        <f t="shared" si="12"/>
        <v>226.49784499081105</v>
      </c>
      <c r="N130">
        <f t="shared" si="13"/>
        <v>3.672047126259685</v>
      </c>
      <c r="O130">
        <f t="shared" si="14"/>
        <v>0.31052150372753767</v>
      </c>
      <c r="P130">
        <f t="shared" si="15"/>
        <v>11.999130182569962</v>
      </c>
      <c r="Q130">
        <f t="shared" si="16"/>
        <v>3.7259916737057819</v>
      </c>
      <c r="R130">
        <f t="shared" si="17"/>
        <v>0</v>
      </c>
      <c r="S130">
        <f t="shared" si="18"/>
        <v>238.496975173381</v>
      </c>
      <c r="T130">
        <f t="shared" si="19"/>
        <v>0.26490318264367674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-62.7</v>
      </c>
      <c r="E131">
        <v>-171.529</v>
      </c>
      <c r="F131">
        <v>0</v>
      </c>
      <c r="G131">
        <v>69.771000000000001</v>
      </c>
      <c r="H131">
        <v>23.759</v>
      </c>
      <c r="I131">
        <v>0</v>
      </c>
      <c r="J131">
        <v>1</v>
      </c>
      <c r="K131">
        <v>0</v>
      </c>
      <c r="L131">
        <f t="shared" si="11"/>
        <v>1.8580966971256968E-2</v>
      </c>
      <c r="M131">
        <f t="shared" si="12"/>
        <v>185.99913881870532</v>
      </c>
      <c r="N131">
        <f t="shared" si="13"/>
        <v>3.4560473111199141</v>
      </c>
      <c r="O131">
        <f t="shared" si="14"/>
        <v>0.24171823176296187</v>
      </c>
      <c r="P131">
        <f t="shared" si="15"/>
        <v>10.499729787065915</v>
      </c>
      <c r="Q131">
        <f t="shared" si="16"/>
        <v>2.5379786560971285</v>
      </c>
      <c r="R131">
        <f t="shared" si="17"/>
        <v>0</v>
      </c>
      <c r="S131">
        <f t="shared" si="18"/>
        <v>196.49886860577124</v>
      </c>
      <c r="T131">
        <f t="shared" si="19"/>
        <v>0.32258213871883801</v>
      </c>
      <c r="U131">
        <f t="shared" si="20"/>
        <v>0</v>
      </c>
      <c r="V131">
        <f t="shared" si="21"/>
        <v>0</v>
      </c>
    </row>
    <row r="132" spans="1:22" x14ac:dyDescent="0.2">
      <c r="A132" t="s">
        <v>835</v>
      </c>
      <c r="B132" t="s">
        <v>3676</v>
      </c>
      <c r="D132">
        <v>-79.591999999999999</v>
      </c>
      <c r="E132">
        <v>-169.99199999999999</v>
      </c>
      <c r="F132">
        <v>0</v>
      </c>
      <c r="G132">
        <v>24.91</v>
      </c>
      <c r="H132">
        <v>8.6310000000000002</v>
      </c>
      <c r="I132">
        <v>0.5</v>
      </c>
      <c r="J132">
        <v>1</v>
      </c>
      <c r="K132">
        <v>0</v>
      </c>
      <c r="L132">
        <f t="shared" ref="L132:L195" si="22">1/TAN(-D132*$L$1/180)*0.108*0.333333</f>
        <v>6.6124257926979705E-3</v>
      </c>
      <c r="M132">
        <f t="shared" ref="M132:M195" si="23">SIN(-D132*$L$1/180)*G132*3</f>
        <v>73.500411710750839</v>
      </c>
      <c r="N132">
        <f t="shared" ref="N132:N195" si="24">COS(-D132*$L$1/180)*G132*0.108</f>
        <v>0.48601650418659298</v>
      </c>
      <c r="O132">
        <f t="shared" ref="O132:O195" si="25">IFERROR(1/TAN(E132*$L$1/180)*0.108*0.333333,"")</f>
        <v>0.2039993757838871</v>
      </c>
      <c r="P132">
        <f t="shared" ref="P132:P195" si="26">SIN(-E132*$L$1/180)*H132*3</f>
        <v>4.4998326401039002</v>
      </c>
      <c r="Q132">
        <f t="shared" ref="Q132:Q195" si="27">-COS(E132*$L$1/180)*H132*0.108</f>
        <v>0.91796396767712418</v>
      </c>
      <c r="R132">
        <f t="shared" ref="R132:R195" si="28">ABS(SIN(-F132*$L$1/180)*I132*3)</f>
        <v>0</v>
      </c>
      <c r="S132">
        <f t="shared" ref="S132:S195" si="29">M132+P132</f>
        <v>78.000244350854743</v>
      </c>
      <c r="T132">
        <f t="shared" ref="T132:T195" si="30">60*(J132/M132)</f>
        <v>0.81632195797923468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41</v>
      </c>
      <c r="B133" t="s">
        <v>41</v>
      </c>
      <c r="D133">
        <v>-77.593000000000004</v>
      </c>
      <c r="E133">
        <v>-166.75899999999999</v>
      </c>
      <c r="F133">
        <v>0</v>
      </c>
      <c r="G133">
        <v>25.597999999999999</v>
      </c>
      <c r="H133">
        <v>8.7319999999999993</v>
      </c>
      <c r="I133">
        <v>0</v>
      </c>
      <c r="J133">
        <v>1</v>
      </c>
      <c r="K133">
        <v>0</v>
      </c>
      <c r="L133">
        <f t="shared" si="22"/>
        <v>7.9197163845208009E-3</v>
      </c>
      <c r="M133">
        <f t="shared" si="23"/>
        <v>75.000555702088093</v>
      </c>
      <c r="N133">
        <f t="shared" si="24"/>
        <v>0.59398372382571596</v>
      </c>
      <c r="O133">
        <f t="shared" si="25"/>
        <v>0.15299409708012415</v>
      </c>
      <c r="P133">
        <f t="shared" si="26"/>
        <v>6.0001280490621616</v>
      </c>
      <c r="Q133">
        <f t="shared" si="27"/>
        <v>0.91798509121648331</v>
      </c>
      <c r="R133">
        <f t="shared" si="28"/>
        <v>0</v>
      </c>
      <c r="S133">
        <f t="shared" si="29"/>
        <v>81.000683751150248</v>
      </c>
      <c r="T133">
        <f t="shared" si="30"/>
        <v>0.7999940725549789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-69.192999999999998</v>
      </c>
      <c r="E134">
        <v>-173.01900000000001</v>
      </c>
      <c r="F134">
        <v>0</v>
      </c>
      <c r="G134">
        <v>133.721</v>
      </c>
      <c r="H134">
        <v>49.366</v>
      </c>
      <c r="I134">
        <v>0</v>
      </c>
      <c r="J134">
        <v>1</v>
      </c>
      <c r="K134">
        <v>0</v>
      </c>
      <c r="L134">
        <f t="shared" si="22"/>
        <v>1.3680136591892893E-2</v>
      </c>
      <c r="M134">
        <f t="shared" si="23"/>
        <v>375.00006576518717</v>
      </c>
      <c r="N134">
        <f t="shared" si="24"/>
        <v>5.1300572516938301</v>
      </c>
      <c r="O134">
        <f t="shared" si="25"/>
        <v>0.29400214774091471</v>
      </c>
      <c r="P134">
        <f t="shared" si="26"/>
        <v>17.999859938651621</v>
      </c>
      <c r="Q134">
        <f t="shared" si="27"/>
        <v>5.2920027730019994</v>
      </c>
      <c r="R134">
        <f t="shared" si="28"/>
        <v>0</v>
      </c>
      <c r="S134">
        <f t="shared" si="29"/>
        <v>392.99992570383881</v>
      </c>
      <c r="T134">
        <f t="shared" si="30"/>
        <v>0.15999997194019172</v>
      </c>
      <c r="U134">
        <f t="shared" si="31"/>
        <v>0</v>
      </c>
      <c r="V134">
        <f t="shared" si="32"/>
        <v>0</v>
      </c>
    </row>
    <row r="135" spans="1:22" x14ac:dyDescent="0.2">
      <c r="A135" t="s">
        <v>3677</v>
      </c>
      <c r="B135" t="s">
        <v>3678</v>
      </c>
      <c r="D135">
        <v>-78.287999999999997</v>
      </c>
      <c r="E135">
        <v>0</v>
      </c>
      <c r="F135">
        <v>0</v>
      </c>
      <c r="G135">
        <v>41.872</v>
      </c>
      <c r="H135">
        <v>0</v>
      </c>
      <c r="I135">
        <v>0</v>
      </c>
      <c r="J135">
        <v>0</v>
      </c>
      <c r="K135">
        <v>0</v>
      </c>
      <c r="L135">
        <f t="shared" si="22"/>
        <v>7.4630976548296524E-3</v>
      </c>
      <c r="M135">
        <f t="shared" si="23"/>
        <v>123.00071475975051</v>
      </c>
      <c r="N135">
        <f t="shared" si="24"/>
        <v>0.91796726383312888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0</v>
      </c>
      <c r="S135">
        <f t="shared" si="29"/>
        <v>123.00071475975051</v>
      </c>
      <c r="T135">
        <f t="shared" si="30"/>
        <v>0</v>
      </c>
      <c r="U135" t="str">
        <f t="shared" si="31"/>
        <v/>
      </c>
      <c r="V135">
        <f t="shared" si="32"/>
        <v>0</v>
      </c>
    </row>
    <row r="136" spans="1:22" x14ac:dyDescent="0.2">
      <c r="A136" t="s">
        <v>55</v>
      </c>
      <c r="B136" t="s">
        <v>2847</v>
      </c>
      <c r="D136">
        <v>-69.466999999999999</v>
      </c>
      <c r="E136">
        <v>-174.958</v>
      </c>
      <c r="F136">
        <v>0</v>
      </c>
      <c r="G136">
        <v>142.55600000000001</v>
      </c>
      <c r="H136">
        <v>51.198</v>
      </c>
      <c r="I136">
        <v>0</v>
      </c>
      <c r="J136">
        <v>1</v>
      </c>
      <c r="K136">
        <v>0</v>
      </c>
      <c r="L136">
        <f t="shared" si="22"/>
        <v>1.3483473054621936E-2</v>
      </c>
      <c r="M136">
        <f t="shared" si="23"/>
        <v>400.49839263178671</v>
      </c>
      <c r="N136">
        <f t="shared" si="24"/>
        <v>5.4001146855847795</v>
      </c>
      <c r="O136">
        <f t="shared" si="25"/>
        <v>0.40803628174948231</v>
      </c>
      <c r="P136">
        <f t="shared" si="26"/>
        <v>13.498757387385355</v>
      </c>
      <c r="Q136">
        <f t="shared" si="27"/>
        <v>5.5079882805753568</v>
      </c>
      <c r="R136">
        <f t="shared" si="28"/>
        <v>0</v>
      </c>
      <c r="S136">
        <f t="shared" si="29"/>
        <v>413.99715001917207</v>
      </c>
      <c r="T136">
        <f t="shared" si="30"/>
        <v>0.14981333534380314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-75.963999999999999</v>
      </c>
      <c r="E137">
        <v>-167.73500000000001</v>
      </c>
      <c r="F137">
        <v>0</v>
      </c>
      <c r="G137">
        <v>45.353999999999999</v>
      </c>
      <c r="H137">
        <v>11.769</v>
      </c>
      <c r="I137">
        <v>0</v>
      </c>
      <c r="J137">
        <v>1</v>
      </c>
      <c r="K137">
        <v>0</v>
      </c>
      <c r="L137">
        <f t="shared" si="22"/>
        <v>8.9998284639622485E-3</v>
      </c>
      <c r="M137">
        <f t="shared" si="23"/>
        <v>131.99966908054091</v>
      </c>
      <c r="N137">
        <f t="shared" si="24"/>
        <v>1.1879755670002166</v>
      </c>
      <c r="O137">
        <f t="shared" si="25"/>
        <v>0.16559668395194924</v>
      </c>
      <c r="P137">
        <f t="shared" si="26"/>
        <v>7.5003897041102139</v>
      </c>
      <c r="Q137">
        <f t="shared" si="27"/>
        <v>1.2420409053888986</v>
      </c>
      <c r="R137">
        <f t="shared" si="28"/>
        <v>0</v>
      </c>
      <c r="S137">
        <f t="shared" si="29"/>
        <v>139.50005878465112</v>
      </c>
      <c r="T137">
        <f t="shared" si="30"/>
        <v>0.45454659407812914</v>
      </c>
      <c r="U137">
        <f t="shared" si="31"/>
        <v>0</v>
      </c>
      <c r="V137">
        <f t="shared" si="32"/>
        <v>0</v>
      </c>
    </row>
    <row r="138" spans="1:22" x14ac:dyDescent="0.2">
      <c r="A138" t="s">
        <v>90</v>
      </c>
      <c r="B138" t="s">
        <v>3679</v>
      </c>
      <c r="D138">
        <v>-64.653999999999996</v>
      </c>
      <c r="E138">
        <v>-167.471</v>
      </c>
      <c r="F138">
        <v>0</v>
      </c>
      <c r="G138">
        <v>21.024000000000001</v>
      </c>
      <c r="H138">
        <v>9.2200000000000006</v>
      </c>
      <c r="I138">
        <v>0</v>
      </c>
      <c r="J138">
        <v>1</v>
      </c>
      <c r="K138">
        <v>0</v>
      </c>
      <c r="L138">
        <f t="shared" si="22"/>
        <v>1.7052479174756718E-2</v>
      </c>
      <c r="M138">
        <f t="shared" si="23"/>
        <v>57.000635885917944</v>
      </c>
      <c r="N138">
        <f t="shared" si="24"/>
        <v>0.97200312839563474</v>
      </c>
      <c r="O138">
        <f t="shared" si="25"/>
        <v>0.16199727061839408</v>
      </c>
      <c r="P138">
        <f t="shared" si="26"/>
        <v>6.0003870826351182</v>
      </c>
      <c r="Q138">
        <f t="shared" si="27"/>
        <v>0.97204730208805956</v>
      </c>
      <c r="R138">
        <f t="shared" si="28"/>
        <v>0</v>
      </c>
      <c r="S138">
        <f t="shared" si="29"/>
        <v>63.001022968553059</v>
      </c>
      <c r="T138">
        <f t="shared" si="30"/>
        <v>1.0526198360327952</v>
      </c>
      <c r="U138">
        <f t="shared" si="31"/>
        <v>0</v>
      </c>
      <c r="V138">
        <f t="shared" si="32"/>
        <v>0</v>
      </c>
    </row>
    <row r="139" spans="1:22" x14ac:dyDescent="0.2">
      <c r="A139" t="s">
        <v>382</v>
      </c>
      <c r="B139" t="s">
        <v>3680</v>
      </c>
      <c r="D139">
        <v>-76.316000000000003</v>
      </c>
      <c r="E139">
        <v>-171.25399999999999</v>
      </c>
      <c r="F139">
        <v>0</v>
      </c>
      <c r="G139">
        <v>236.71899999999999</v>
      </c>
      <c r="H139">
        <v>26.306000000000001</v>
      </c>
      <c r="I139">
        <v>0</v>
      </c>
      <c r="J139">
        <v>1</v>
      </c>
      <c r="K139">
        <v>0</v>
      </c>
      <c r="L139">
        <f t="shared" si="22"/>
        <v>8.7651954796709557E-3</v>
      </c>
      <c r="M139">
        <f t="shared" si="23"/>
        <v>689.99934964905447</v>
      </c>
      <c r="N139">
        <f t="shared" si="24"/>
        <v>6.04798522850502</v>
      </c>
      <c r="O139">
        <f t="shared" si="25"/>
        <v>0.23400417552542527</v>
      </c>
      <c r="P139">
        <f t="shared" si="26"/>
        <v>11.999827968769292</v>
      </c>
      <c r="Q139">
        <f t="shared" si="27"/>
        <v>2.8080126582914553</v>
      </c>
      <c r="R139">
        <f t="shared" si="28"/>
        <v>0</v>
      </c>
      <c r="S139">
        <f t="shared" si="29"/>
        <v>701.99917761782376</v>
      </c>
      <c r="T139">
        <f t="shared" si="30"/>
        <v>8.6956603698999185E-2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-72.072000000000003</v>
      </c>
      <c r="E140">
        <v>-174.28899999999999</v>
      </c>
      <c r="F140">
        <v>0</v>
      </c>
      <c r="G140">
        <v>35.734999999999999</v>
      </c>
      <c r="H140">
        <v>10.050000000000001</v>
      </c>
      <c r="I140">
        <v>0</v>
      </c>
      <c r="J140">
        <v>1</v>
      </c>
      <c r="K140">
        <v>0</v>
      </c>
      <c r="L140">
        <f t="shared" si="22"/>
        <v>1.16471028684623E-2</v>
      </c>
      <c r="M140">
        <f t="shared" si="23"/>
        <v>101.9995633979363</v>
      </c>
      <c r="N140">
        <f t="shared" si="24"/>
        <v>1.1880005954346016</v>
      </c>
      <c r="O140">
        <f t="shared" si="25"/>
        <v>0.35997382229506519</v>
      </c>
      <c r="P140">
        <f t="shared" si="26"/>
        <v>3.000250163751037</v>
      </c>
      <c r="Q140">
        <f t="shared" si="27"/>
        <v>1.0800125992994554</v>
      </c>
      <c r="R140">
        <f t="shared" si="28"/>
        <v>0</v>
      </c>
      <c r="S140">
        <f t="shared" si="29"/>
        <v>104.99981356168733</v>
      </c>
      <c r="T140">
        <f t="shared" si="30"/>
        <v>0.58823781201806546</v>
      </c>
      <c r="U140">
        <f t="shared" si="31"/>
        <v>0</v>
      </c>
      <c r="V140">
        <f t="shared" si="32"/>
        <v>0</v>
      </c>
    </row>
    <row r="141" spans="1:22" x14ac:dyDescent="0.2">
      <c r="A141" t="s">
        <v>1036</v>
      </c>
      <c r="B141" t="s">
        <v>1181</v>
      </c>
      <c r="D141">
        <v>-74.427000000000007</v>
      </c>
      <c r="E141">
        <v>0</v>
      </c>
      <c r="F141">
        <v>0</v>
      </c>
      <c r="G141">
        <v>126.649</v>
      </c>
      <c r="H141">
        <v>0</v>
      </c>
      <c r="I141">
        <v>0</v>
      </c>
      <c r="J141">
        <v>0</v>
      </c>
      <c r="K141">
        <v>0</v>
      </c>
      <c r="L141">
        <f t="shared" si="22"/>
        <v>1.0033085891801951E-2</v>
      </c>
      <c r="M141">
        <f t="shared" si="23"/>
        <v>365.99883609858523</v>
      </c>
      <c r="N141">
        <f t="shared" si="24"/>
        <v>3.6721014309780813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365.99883609858523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1509</v>
      </c>
      <c r="B142" t="s">
        <v>3340</v>
      </c>
      <c r="D142">
        <v>-76.656000000000006</v>
      </c>
      <c r="E142">
        <v>-173.797</v>
      </c>
      <c r="F142">
        <v>0</v>
      </c>
      <c r="G142">
        <v>381.29399999999998</v>
      </c>
      <c r="H142">
        <v>46.271000000000001</v>
      </c>
      <c r="I142">
        <v>0</v>
      </c>
      <c r="J142">
        <v>1</v>
      </c>
      <c r="K142">
        <v>0</v>
      </c>
      <c r="L142">
        <f t="shared" si="22"/>
        <v>8.5392270353677538E-3</v>
      </c>
      <c r="M142">
        <f t="shared" si="23"/>
        <v>1112.9993826169896</v>
      </c>
      <c r="N142">
        <f t="shared" si="24"/>
        <v>9.5041639225545396</v>
      </c>
      <c r="O142">
        <f t="shared" si="25"/>
        <v>0.33122377174062911</v>
      </c>
      <c r="P142">
        <f t="shared" si="26"/>
        <v>14.998940262601348</v>
      </c>
      <c r="Q142">
        <f t="shared" si="27"/>
        <v>4.9680105339017349</v>
      </c>
      <c r="R142">
        <f t="shared" si="28"/>
        <v>0</v>
      </c>
      <c r="S142">
        <f t="shared" si="29"/>
        <v>1127.9983228795909</v>
      </c>
      <c r="T142">
        <f t="shared" si="30"/>
        <v>5.3908385698222323E-2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-62.526000000000003</v>
      </c>
      <c r="E143">
        <v>-171.46899999999999</v>
      </c>
      <c r="F143">
        <v>0</v>
      </c>
      <c r="G143">
        <v>56.356000000000002</v>
      </c>
      <c r="H143">
        <v>20.224</v>
      </c>
      <c r="I143">
        <v>0</v>
      </c>
      <c r="J143">
        <v>1</v>
      </c>
      <c r="K143">
        <v>0</v>
      </c>
      <c r="L143">
        <f t="shared" si="22"/>
        <v>1.871963675075354E-2</v>
      </c>
      <c r="M143">
        <f t="shared" si="23"/>
        <v>150.00055774413187</v>
      </c>
      <c r="N143">
        <f t="shared" si="24"/>
        <v>2.8079587613393415</v>
      </c>
      <c r="O143">
        <f t="shared" si="25"/>
        <v>0.23999306751257837</v>
      </c>
      <c r="P143">
        <f t="shared" si="26"/>
        <v>9.0003574158502637</v>
      </c>
      <c r="Q143">
        <f t="shared" si="27"/>
        <v>2.1600255449650327</v>
      </c>
      <c r="R143">
        <f t="shared" si="28"/>
        <v>0</v>
      </c>
      <c r="S143">
        <f t="shared" si="29"/>
        <v>159.00091515998213</v>
      </c>
      <c r="T143">
        <f t="shared" si="30"/>
        <v>0.39999851268784531</v>
      </c>
      <c r="U143">
        <f t="shared" si="31"/>
        <v>0</v>
      </c>
      <c r="V143">
        <f t="shared" si="32"/>
        <v>0</v>
      </c>
    </row>
    <row r="144" spans="1:22" x14ac:dyDescent="0.2">
      <c r="A144" t="s">
        <v>3681</v>
      </c>
      <c r="B144" t="s">
        <v>3682</v>
      </c>
      <c r="D144">
        <v>-68.790999999999997</v>
      </c>
      <c r="E144">
        <v>-173.928</v>
      </c>
      <c r="F144">
        <v>0</v>
      </c>
      <c r="G144">
        <v>143.73599999999999</v>
      </c>
      <c r="H144">
        <v>47.265000000000001</v>
      </c>
      <c r="I144">
        <v>0</v>
      </c>
      <c r="J144">
        <v>1</v>
      </c>
      <c r="K144">
        <v>0</v>
      </c>
      <c r="L144">
        <f t="shared" si="22"/>
        <v>1.3969971803148035E-2</v>
      </c>
      <c r="M144">
        <f t="shared" si="23"/>
        <v>402.00098243829865</v>
      </c>
      <c r="N144">
        <f t="shared" si="24"/>
        <v>5.6159480054488462</v>
      </c>
      <c r="O144">
        <f t="shared" si="25"/>
        <v>0.33842528918065751</v>
      </c>
      <c r="P144">
        <f t="shared" si="26"/>
        <v>14.998810436584673</v>
      </c>
      <c r="Q144">
        <f t="shared" si="27"/>
        <v>5.0759818353488688</v>
      </c>
      <c r="R144">
        <f t="shared" si="28"/>
        <v>0</v>
      </c>
      <c r="S144">
        <f t="shared" si="29"/>
        <v>416.99979287488333</v>
      </c>
      <c r="T144">
        <f t="shared" si="30"/>
        <v>0.14925336658650862</v>
      </c>
      <c r="U144">
        <f t="shared" si="31"/>
        <v>0</v>
      </c>
      <c r="V144">
        <f t="shared" si="32"/>
        <v>0</v>
      </c>
    </row>
    <row r="145" spans="1:22" x14ac:dyDescent="0.2">
      <c r="A145" t="s">
        <v>1883</v>
      </c>
      <c r="B145" t="s">
        <v>3683</v>
      </c>
      <c r="D145">
        <v>-71.564999999999998</v>
      </c>
      <c r="E145">
        <v>-170.53800000000001</v>
      </c>
      <c r="F145">
        <v>0</v>
      </c>
      <c r="G145">
        <v>50.595999999999997</v>
      </c>
      <c r="H145">
        <v>12.166</v>
      </c>
      <c r="I145">
        <v>0</v>
      </c>
      <c r="J145">
        <v>1</v>
      </c>
      <c r="K145">
        <v>0</v>
      </c>
      <c r="L145">
        <f t="shared" si="22"/>
        <v>1.2000023728315417E-2</v>
      </c>
      <c r="M145">
        <f t="shared" si="23"/>
        <v>143.99869757080035</v>
      </c>
      <c r="N145">
        <f t="shared" si="24"/>
        <v>1.7279895156856353</v>
      </c>
      <c r="O145">
        <f t="shared" si="25"/>
        <v>0.21600727486837354</v>
      </c>
      <c r="P145">
        <f t="shared" si="26"/>
        <v>6.0000317813992208</v>
      </c>
      <c r="Q145">
        <f t="shared" si="27"/>
        <v>1.2960518102754883</v>
      </c>
      <c r="R145">
        <f t="shared" si="28"/>
        <v>0</v>
      </c>
      <c r="S145">
        <f t="shared" si="29"/>
        <v>149.99872935219958</v>
      </c>
      <c r="T145">
        <f t="shared" si="30"/>
        <v>0.41667043530376091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-76.866</v>
      </c>
      <c r="E146">
        <v>0</v>
      </c>
      <c r="F146">
        <v>0</v>
      </c>
      <c r="G146">
        <v>30.806000000000001</v>
      </c>
      <c r="H146">
        <v>0</v>
      </c>
      <c r="I146">
        <v>0</v>
      </c>
      <c r="J146">
        <v>0</v>
      </c>
      <c r="K146">
        <v>0</v>
      </c>
      <c r="L146">
        <f t="shared" si="22"/>
        <v>8.399976821426642E-3</v>
      </c>
      <c r="M146">
        <f t="shared" si="23"/>
        <v>90.000465097672986</v>
      </c>
      <c r="N146">
        <f t="shared" si="24"/>
        <v>0.75600257674064741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0</v>
      </c>
      <c r="S146">
        <f t="shared" si="29"/>
        <v>90.000465097672986</v>
      </c>
      <c r="T146">
        <f t="shared" si="30"/>
        <v>0</v>
      </c>
      <c r="U146" t="str">
        <f t="shared" si="31"/>
        <v/>
      </c>
      <c r="V146">
        <f t="shared" si="32"/>
        <v>0</v>
      </c>
    </row>
    <row r="147" spans="1:22" x14ac:dyDescent="0.2">
      <c r="A147" t="s">
        <v>3684</v>
      </c>
      <c r="B147" t="s">
        <v>3685</v>
      </c>
      <c r="D147">
        <v>-62.904000000000003</v>
      </c>
      <c r="E147">
        <v>-171.57300000000001</v>
      </c>
      <c r="F147">
        <v>0</v>
      </c>
      <c r="G147">
        <v>48.301000000000002</v>
      </c>
      <c r="H147">
        <v>27.295000000000002</v>
      </c>
      <c r="I147">
        <v>0</v>
      </c>
      <c r="J147">
        <v>1</v>
      </c>
      <c r="K147">
        <v>0</v>
      </c>
      <c r="L147">
        <f t="shared" si="22"/>
        <v>1.8418941011717722E-2</v>
      </c>
      <c r="M147">
        <f t="shared" si="23"/>
        <v>128.99911406725892</v>
      </c>
      <c r="N147">
        <f t="shared" si="24"/>
        <v>2.3760294485981368</v>
      </c>
      <c r="O147">
        <f t="shared" si="25"/>
        <v>0.2429988506941255</v>
      </c>
      <c r="P147">
        <f t="shared" si="26"/>
        <v>12.000180908659186</v>
      </c>
      <c r="Q147">
        <f t="shared" si="27"/>
        <v>2.9160330849588538</v>
      </c>
      <c r="R147">
        <f t="shared" si="28"/>
        <v>0</v>
      </c>
      <c r="S147">
        <f t="shared" si="29"/>
        <v>140.9992949759181</v>
      </c>
      <c r="T147">
        <f t="shared" si="30"/>
        <v>0.46511947336875947</v>
      </c>
      <c r="U147">
        <f t="shared" si="31"/>
        <v>0</v>
      </c>
      <c r="V147">
        <f t="shared" si="32"/>
        <v>0</v>
      </c>
    </row>
    <row r="148" spans="1:22" x14ac:dyDescent="0.2">
      <c r="A148" t="s">
        <v>41</v>
      </c>
      <c r="B148" t="s">
        <v>41</v>
      </c>
      <c r="D148">
        <v>-68.942999999999998</v>
      </c>
      <c r="E148">
        <v>-175.101</v>
      </c>
      <c r="F148">
        <v>0</v>
      </c>
      <c r="G148">
        <v>214.31100000000001</v>
      </c>
      <c r="H148">
        <v>70.257000000000005</v>
      </c>
      <c r="I148">
        <v>0</v>
      </c>
      <c r="J148">
        <v>1</v>
      </c>
      <c r="K148">
        <v>0</v>
      </c>
      <c r="L148">
        <f t="shared" si="22"/>
        <v>1.3860198542101475E-2</v>
      </c>
      <c r="M148">
        <f t="shared" si="23"/>
        <v>600.00015021577246</v>
      </c>
      <c r="N148">
        <f t="shared" si="24"/>
        <v>8.3161295234108419</v>
      </c>
      <c r="O148">
        <f t="shared" si="25"/>
        <v>0.42000754498511883</v>
      </c>
      <c r="P148">
        <f t="shared" si="26"/>
        <v>17.999745100295108</v>
      </c>
      <c r="Q148">
        <f t="shared" si="27"/>
        <v>7.5600363099691812</v>
      </c>
      <c r="R148">
        <f t="shared" si="28"/>
        <v>0</v>
      </c>
      <c r="S148">
        <f t="shared" si="29"/>
        <v>617.99989531606752</v>
      </c>
      <c r="T148">
        <f t="shared" si="30"/>
        <v>9.9999974964044183E-2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-65.799000000000007</v>
      </c>
      <c r="E149">
        <v>-176.42400000000001</v>
      </c>
      <c r="F149">
        <v>0</v>
      </c>
      <c r="G149">
        <v>97.575999999999993</v>
      </c>
      <c r="H149">
        <v>32.061999999999998</v>
      </c>
      <c r="I149">
        <v>0</v>
      </c>
      <c r="J149">
        <v>1</v>
      </c>
      <c r="K149">
        <v>0</v>
      </c>
      <c r="L149">
        <f t="shared" si="22"/>
        <v>1.6179780556473733E-2</v>
      </c>
      <c r="M149">
        <f t="shared" si="23"/>
        <v>267.00100300179639</v>
      </c>
      <c r="N149">
        <f t="shared" si="24"/>
        <v>4.3200219569494065</v>
      </c>
      <c r="O149">
        <f t="shared" si="25"/>
        <v>0.57605342314799368</v>
      </c>
      <c r="P149">
        <f t="shared" si="26"/>
        <v>5.9993575890070048</v>
      </c>
      <c r="Q149">
        <f t="shared" si="27"/>
        <v>3.4559539317903112</v>
      </c>
      <c r="R149">
        <f t="shared" si="28"/>
        <v>0</v>
      </c>
      <c r="S149">
        <f t="shared" si="29"/>
        <v>273.00036059080338</v>
      </c>
      <c r="T149">
        <f t="shared" si="30"/>
        <v>0.22471825695574754</v>
      </c>
      <c r="U149">
        <f t="shared" si="31"/>
        <v>0</v>
      </c>
      <c r="V149">
        <f t="shared" si="32"/>
        <v>0</v>
      </c>
    </row>
    <row r="150" spans="1:22" x14ac:dyDescent="0.2">
      <c r="A150" t="s">
        <v>3686</v>
      </c>
      <c r="B150" t="s">
        <v>3687</v>
      </c>
      <c r="D150">
        <v>-59.744</v>
      </c>
      <c r="E150">
        <v>-175.23599999999999</v>
      </c>
      <c r="F150">
        <v>0</v>
      </c>
      <c r="G150">
        <v>27.785</v>
      </c>
      <c r="H150">
        <v>24.082999999999998</v>
      </c>
      <c r="I150">
        <v>0</v>
      </c>
      <c r="J150">
        <v>1</v>
      </c>
      <c r="K150">
        <v>0</v>
      </c>
      <c r="L150">
        <f t="shared" si="22"/>
        <v>2.0999610857259082E-2</v>
      </c>
      <c r="M150">
        <f t="shared" si="23"/>
        <v>72.000610741189249</v>
      </c>
      <c r="N150">
        <f t="shared" si="24"/>
        <v>1.511986319036281</v>
      </c>
      <c r="O150">
        <f t="shared" si="25"/>
        <v>0.43196692629052102</v>
      </c>
      <c r="P150">
        <f t="shared" si="26"/>
        <v>6.0004031350119789</v>
      </c>
      <c r="Q150">
        <f t="shared" si="27"/>
        <v>2.5919782907134215</v>
      </c>
      <c r="R150">
        <f t="shared" si="28"/>
        <v>0</v>
      </c>
      <c r="S150">
        <f t="shared" si="29"/>
        <v>78.001013876201228</v>
      </c>
      <c r="T150">
        <f t="shared" si="30"/>
        <v>0.8333262646295293</v>
      </c>
      <c r="U150">
        <f t="shared" si="31"/>
        <v>0</v>
      </c>
      <c r="V150">
        <f t="shared" si="32"/>
        <v>0</v>
      </c>
    </row>
    <row r="151" spans="1:22" x14ac:dyDescent="0.2">
      <c r="A151" t="s">
        <v>519</v>
      </c>
      <c r="B151" t="s">
        <v>3688</v>
      </c>
      <c r="D151">
        <v>-77.64</v>
      </c>
      <c r="E151">
        <v>0</v>
      </c>
      <c r="F151">
        <v>0</v>
      </c>
      <c r="G151">
        <v>331.68799999999999</v>
      </c>
      <c r="H151">
        <v>0</v>
      </c>
      <c r="I151">
        <v>0</v>
      </c>
      <c r="J151">
        <v>0</v>
      </c>
      <c r="K151">
        <v>0</v>
      </c>
      <c r="L151">
        <f t="shared" si="22"/>
        <v>7.8887618241902761E-3</v>
      </c>
      <c r="M151">
        <f t="shared" si="23"/>
        <v>972.00036068785096</v>
      </c>
      <c r="N151">
        <f t="shared" si="24"/>
        <v>7.6678870063805045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972.00036068785096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-70.364000000000004</v>
      </c>
      <c r="E152">
        <v>-171.75399999999999</v>
      </c>
      <c r="F152">
        <v>0</v>
      </c>
      <c r="G152">
        <v>211.28700000000001</v>
      </c>
      <c r="H152">
        <v>69.721000000000004</v>
      </c>
      <c r="I152">
        <v>0</v>
      </c>
      <c r="J152">
        <v>1</v>
      </c>
      <c r="K152">
        <v>0</v>
      </c>
      <c r="L152">
        <f t="shared" si="22"/>
        <v>1.2844503761468392E-2</v>
      </c>
      <c r="M152">
        <f t="shared" si="23"/>
        <v>596.99976206033739</v>
      </c>
      <c r="N152">
        <f t="shared" si="24"/>
        <v>7.6681733575530968</v>
      </c>
      <c r="O152">
        <f t="shared" si="25"/>
        <v>0.24840955046514598</v>
      </c>
      <c r="P152">
        <f t="shared" si="26"/>
        <v>29.998896002205086</v>
      </c>
      <c r="Q152">
        <f t="shared" si="27"/>
        <v>7.4520197223781528</v>
      </c>
      <c r="R152">
        <f t="shared" si="28"/>
        <v>0</v>
      </c>
      <c r="S152">
        <f t="shared" si="29"/>
        <v>626.99865806254252</v>
      </c>
      <c r="T152">
        <f t="shared" si="30"/>
        <v>0.10050255261900078</v>
      </c>
      <c r="U152">
        <f t="shared" si="31"/>
        <v>0</v>
      </c>
      <c r="V152">
        <f t="shared" si="32"/>
        <v>0</v>
      </c>
    </row>
    <row r="153" spans="1:22" x14ac:dyDescent="0.2">
      <c r="A153" t="s">
        <v>298</v>
      </c>
      <c r="B153" t="s">
        <v>2370</v>
      </c>
      <c r="D153">
        <v>-71.251000000000005</v>
      </c>
      <c r="E153">
        <v>0</v>
      </c>
      <c r="F153">
        <v>0</v>
      </c>
      <c r="G153">
        <v>404.46100000000001</v>
      </c>
      <c r="H153">
        <v>0</v>
      </c>
      <c r="I153">
        <v>0</v>
      </c>
      <c r="J153">
        <v>0</v>
      </c>
      <c r="K153">
        <v>0</v>
      </c>
      <c r="L153">
        <f t="shared" si="22"/>
        <v>1.2219640384411803E-2</v>
      </c>
      <c r="M153">
        <f t="shared" si="23"/>
        <v>1148.995728435576</v>
      </c>
      <c r="N153">
        <f t="shared" si="24"/>
        <v>14.040328645036666</v>
      </c>
      <c r="O153" t="str">
        <f t="shared" si="25"/>
        <v/>
      </c>
      <c r="P153">
        <f t="shared" si="26"/>
        <v>0</v>
      </c>
      <c r="Q153">
        <f t="shared" si="27"/>
        <v>0</v>
      </c>
      <c r="R153">
        <f t="shared" si="28"/>
        <v>0</v>
      </c>
      <c r="S153">
        <f t="shared" si="29"/>
        <v>1148.995728435576</v>
      </c>
      <c r="T153">
        <f t="shared" si="30"/>
        <v>0</v>
      </c>
      <c r="U153" t="str">
        <f t="shared" si="31"/>
        <v/>
      </c>
      <c r="V153">
        <f t="shared" si="32"/>
        <v>0</v>
      </c>
    </row>
    <row r="154" spans="1:22" x14ac:dyDescent="0.2">
      <c r="A154" t="s">
        <v>41</v>
      </c>
      <c r="B154" t="s">
        <v>41</v>
      </c>
      <c r="D154">
        <v>-67.218000000000004</v>
      </c>
      <c r="E154">
        <v>-174.898</v>
      </c>
      <c r="F154">
        <v>-90</v>
      </c>
      <c r="G154">
        <v>54.231000000000002</v>
      </c>
      <c r="H154">
        <v>28.111000000000001</v>
      </c>
      <c r="I154">
        <v>0.5</v>
      </c>
      <c r="J154">
        <v>1</v>
      </c>
      <c r="K154">
        <v>0</v>
      </c>
      <c r="L154">
        <f t="shared" si="22"/>
        <v>1.5119684983916018E-2</v>
      </c>
      <c r="M154">
        <f t="shared" si="23"/>
        <v>150.00048082788598</v>
      </c>
      <c r="N154">
        <f t="shared" si="24"/>
        <v>2.2679622855158557</v>
      </c>
      <c r="O154">
        <f t="shared" si="25"/>
        <v>0.40321272561764393</v>
      </c>
      <c r="P154">
        <f t="shared" si="26"/>
        <v>7.4996548558852112</v>
      </c>
      <c r="Q154">
        <f t="shared" si="27"/>
        <v>3.023959299592375</v>
      </c>
      <c r="R154">
        <f t="shared" si="28"/>
        <v>1.5</v>
      </c>
      <c r="S154">
        <f t="shared" si="29"/>
        <v>157.50013568377119</v>
      </c>
      <c r="T154">
        <f t="shared" si="30"/>
        <v>0.39999871779641416</v>
      </c>
      <c r="U154">
        <f t="shared" si="31"/>
        <v>0</v>
      </c>
      <c r="V154">
        <f t="shared" si="32"/>
        <v>0.95238013192045778</v>
      </c>
    </row>
    <row r="155" spans="1:22" x14ac:dyDescent="0.2">
      <c r="A155" t="s">
        <v>41</v>
      </c>
      <c r="B155" t="s">
        <v>41</v>
      </c>
      <c r="D155">
        <v>-71.221999999999994</v>
      </c>
      <c r="E155">
        <v>-174.80600000000001</v>
      </c>
      <c r="F155">
        <v>0</v>
      </c>
      <c r="G155">
        <v>52.811</v>
      </c>
      <c r="H155">
        <v>16.568000000000001</v>
      </c>
      <c r="I155">
        <v>0.5</v>
      </c>
      <c r="J155">
        <v>1</v>
      </c>
      <c r="K155">
        <v>0</v>
      </c>
      <c r="L155">
        <f t="shared" si="22"/>
        <v>1.2239964472683161E-2</v>
      </c>
      <c r="M155">
        <f t="shared" si="23"/>
        <v>150.00007585189951</v>
      </c>
      <c r="N155">
        <f t="shared" si="24"/>
        <v>1.8359974353244646</v>
      </c>
      <c r="O155">
        <f t="shared" si="25"/>
        <v>0.39603248453733669</v>
      </c>
      <c r="P155">
        <f t="shared" si="26"/>
        <v>4.499618172418077</v>
      </c>
      <c r="Q155">
        <f t="shared" si="27"/>
        <v>1.7819967462888278</v>
      </c>
      <c r="R155">
        <f t="shared" si="28"/>
        <v>0</v>
      </c>
      <c r="S155">
        <f t="shared" si="29"/>
        <v>154.49969402431759</v>
      </c>
      <c r="T155">
        <f t="shared" si="30"/>
        <v>0.39999979772837024</v>
      </c>
      <c r="U155">
        <f t="shared" si="31"/>
        <v>0</v>
      </c>
      <c r="V155">
        <f t="shared" si="32"/>
        <v>0</v>
      </c>
    </row>
    <row r="156" spans="1:22" x14ac:dyDescent="0.2">
      <c r="A156" t="s">
        <v>3574</v>
      </c>
      <c r="B156" t="s">
        <v>3689</v>
      </c>
      <c r="D156">
        <v>-72.103999999999999</v>
      </c>
      <c r="E156">
        <v>-172.27799999999999</v>
      </c>
      <c r="F156">
        <v>0</v>
      </c>
      <c r="G156">
        <v>100.881</v>
      </c>
      <c r="H156">
        <v>29.77</v>
      </c>
      <c r="I156">
        <v>0</v>
      </c>
      <c r="J156">
        <v>1</v>
      </c>
      <c r="K156">
        <v>0</v>
      </c>
      <c r="L156">
        <f t="shared" si="22"/>
        <v>1.1624896146910075E-2</v>
      </c>
      <c r="M156">
        <f t="shared" si="23"/>
        <v>287.999878445685</v>
      </c>
      <c r="N156">
        <f t="shared" si="24"/>
        <v>3.3479720252258383</v>
      </c>
      <c r="O156">
        <f t="shared" si="25"/>
        <v>0.26549367197160262</v>
      </c>
      <c r="P156">
        <f t="shared" si="26"/>
        <v>12.000288705627558</v>
      </c>
      <c r="Q156">
        <f t="shared" si="27"/>
        <v>3.1860038991803097</v>
      </c>
      <c r="R156">
        <f t="shared" si="28"/>
        <v>0</v>
      </c>
      <c r="S156">
        <f t="shared" si="29"/>
        <v>300.00016715131255</v>
      </c>
      <c r="T156">
        <f t="shared" si="30"/>
        <v>0.2083334212632858</v>
      </c>
      <c r="U156">
        <f t="shared" si="31"/>
        <v>0</v>
      </c>
      <c r="V156">
        <f t="shared" si="32"/>
        <v>0</v>
      </c>
    </row>
    <row r="157" spans="1:22" x14ac:dyDescent="0.2">
      <c r="A157" t="s">
        <v>157</v>
      </c>
      <c r="B157" t="s">
        <v>158</v>
      </c>
      <c r="D157">
        <v>-69.834999999999994</v>
      </c>
      <c r="E157">
        <v>-173.85300000000001</v>
      </c>
      <c r="F157">
        <v>0</v>
      </c>
      <c r="G157">
        <v>94.278999999999996</v>
      </c>
      <c r="H157">
        <v>32.688000000000002</v>
      </c>
      <c r="I157">
        <v>0</v>
      </c>
      <c r="J157">
        <v>1</v>
      </c>
      <c r="K157">
        <v>0</v>
      </c>
      <c r="L157">
        <f t="shared" si="22"/>
        <v>1.322044523850289E-2</v>
      </c>
      <c r="M157">
        <f t="shared" si="23"/>
        <v>265.50016054606715</v>
      </c>
      <c r="N157">
        <f t="shared" si="24"/>
        <v>3.510033843346851</v>
      </c>
      <c r="O157">
        <f t="shared" si="25"/>
        <v>0.3342648656306329</v>
      </c>
      <c r="P157">
        <f t="shared" si="26"/>
        <v>10.500663272195835</v>
      </c>
      <c r="Q157">
        <f t="shared" si="27"/>
        <v>3.5100063077193706</v>
      </c>
      <c r="R157">
        <f t="shared" si="28"/>
        <v>0</v>
      </c>
      <c r="S157">
        <f t="shared" si="29"/>
        <v>276.00082381826297</v>
      </c>
      <c r="T157">
        <f t="shared" si="30"/>
        <v>0.2259885639112047</v>
      </c>
      <c r="U157">
        <f t="shared" si="31"/>
        <v>0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-78.551000000000002</v>
      </c>
      <c r="E158">
        <v>-166.75899999999999</v>
      </c>
      <c r="F158">
        <v>0</v>
      </c>
      <c r="G158">
        <v>40.302</v>
      </c>
      <c r="H158">
        <v>8.7319999999999993</v>
      </c>
      <c r="I158">
        <v>0</v>
      </c>
      <c r="J158">
        <v>1</v>
      </c>
      <c r="K158">
        <v>0</v>
      </c>
      <c r="L158">
        <f t="shared" si="22"/>
        <v>7.2909108744233543E-3</v>
      </c>
      <c r="M158">
        <f t="shared" si="23"/>
        <v>118.5001854942374</v>
      </c>
      <c r="N158">
        <f t="shared" si="24"/>
        <v>0.86397515501627531</v>
      </c>
      <c r="O158">
        <f t="shared" si="25"/>
        <v>0.15299409708012415</v>
      </c>
      <c r="P158">
        <f t="shared" si="26"/>
        <v>6.0001280490621616</v>
      </c>
      <c r="Q158">
        <f t="shared" si="27"/>
        <v>0.91798509121648331</v>
      </c>
      <c r="R158">
        <f t="shared" si="28"/>
        <v>0</v>
      </c>
      <c r="S158">
        <f t="shared" si="29"/>
        <v>124.50031354329955</v>
      </c>
      <c r="T158">
        <f t="shared" si="30"/>
        <v>0.50632832134189165</v>
      </c>
      <c r="U158">
        <f t="shared" si="31"/>
        <v>0</v>
      </c>
      <c r="V158">
        <f t="shared" si="32"/>
        <v>0</v>
      </c>
    </row>
    <row r="159" spans="1:22" x14ac:dyDescent="0.2">
      <c r="A159" t="s">
        <v>3690</v>
      </c>
      <c r="B159" t="s">
        <v>3691</v>
      </c>
      <c r="D159">
        <v>-70.962000000000003</v>
      </c>
      <c r="E159">
        <v>-170.91</v>
      </c>
      <c r="F159">
        <v>0</v>
      </c>
      <c r="G159">
        <v>150.21700000000001</v>
      </c>
      <c r="H159">
        <v>50.636000000000003</v>
      </c>
      <c r="I159">
        <v>0</v>
      </c>
      <c r="J159">
        <v>1</v>
      </c>
      <c r="K159">
        <v>0</v>
      </c>
      <c r="L159">
        <f t="shared" si="22"/>
        <v>1.2422494651214174E-2</v>
      </c>
      <c r="M159">
        <f t="shared" si="23"/>
        <v>426.00149109922916</v>
      </c>
      <c r="N159">
        <f t="shared" si="24"/>
        <v>5.2920065365959736</v>
      </c>
      <c r="O159">
        <f t="shared" si="25"/>
        <v>0.22500674585762356</v>
      </c>
      <c r="P159">
        <f t="shared" si="26"/>
        <v>23.999296064179063</v>
      </c>
      <c r="Q159">
        <f t="shared" si="27"/>
        <v>5.400008910283514</v>
      </c>
      <c r="R159">
        <f t="shared" si="28"/>
        <v>0</v>
      </c>
      <c r="S159">
        <f t="shared" si="29"/>
        <v>450.00078716340823</v>
      </c>
      <c r="T159">
        <f t="shared" si="30"/>
        <v>0.14084457743370693</v>
      </c>
      <c r="U159">
        <f t="shared" si="31"/>
        <v>0</v>
      </c>
      <c r="V159">
        <f t="shared" si="32"/>
        <v>0</v>
      </c>
    </row>
    <row r="160" spans="1:22" x14ac:dyDescent="0.2">
      <c r="A160" t="s">
        <v>3692</v>
      </c>
      <c r="B160" t="s">
        <v>3444</v>
      </c>
      <c r="D160">
        <v>-77.905000000000001</v>
      </c>
      <c r="E160">
        <v>-170.53800000000001</v>
      </c>
      <c r="F160">
        <v>0</v>
      </c>
      <c r="G160">
        <v>28.635999999999999</v>
      </c>
      <c r="H160">
        <v>6.0830000000000002</v>
      </c>
      <c r="I160">
        <v>0</v>
      </c>
      <c r="J160">
        <v>1</v>
      </c>
      <c r="K160">
        <v>0</v>
      </c>
      <c r="L160">
        <f t="shared" si="22"/>
        <v>7.7144376416590785E-3</v>
      </c>
      <c r="M160">
        <f t="shared" si="23"/>
        <v>84.000973470345912</v>
      </c>
      <c r="N160">
        <f t="shared" si="24"/>
        <v>0.64802091969656184</v>
      </c>
      <c r="O160">
        <f t="shared" si="25"/>
        <v>0.21600727486837354</v>
      </c>
      <c r="P160">
        <f t="shared" si="26"/>
        <v>3.0000158906996104</v>
      </c>
      <c r="Q160">
        <f t="shared" si="27"/>
        <v>0.64802590513774416</v>
      </c>
      <c r="R160">
        <f t="shared" si="28"/>
        <v>0</v>
      </c>
      <c r="S160">
        <f t="shared" si="29"/>
        <v>87.000989361045526</v>
      </c>
      <c r="T160">
        <f t="shared" si="30"/>
        <v>0.71427743657258025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-73.412999999999997</v>
      </c>
      <c r="E161">
        <v>-169.38</v>
      </c>
      <c r="F161">
        <v>0</v>
      </c>
      <c r="G161">
        <v>49.040999999999997</v>
      </c>
      <c r="H161">
        <v>16.279</v>
      </c>
      <c r="I161">
        <v>0</v>
      </c>
      <c r="J161">
        <v>1</v>
      </c>
      <c r="K161">
        <v>0</v>
      </c>
      <c r="L161">
        <f t="shared" si="22"/>
        <v>1.072316193661621E-2</v>
      </c>
      <c r="M161">
        <f t="shared" si="23"/>
        <v>141.00082510000615</v>
      </c>
      <c r="N161">
        <f t="shared" si="24"/>
        <v>1.5119761927200586</v>
      </c>
      <c r="O161">
        <f t="shared" si="25"/>
        <v>0.19199343065094673</v>
      </c>
      <c r="P161">
        <f t="shared" si="26"/>
        <v>9.000387984438678</v>
      </c>
      <c r="Q161">
        <f t="shared" si="27"/>
        <v>1.7280170943390358</v>
      </c>
      <c r="R161">
        <f t="shared" si="28"/>
        <v>0</v>
      </c>
      <c r="S161">
        <f t="shared" si="29"/>
        <v>150.00121308444483</v>
      </c>
      <c r="T161">
        <f t="shared" si="30"/>
        <v>0.42552942479197864</v>
      </c>
      <c r="U161">
        <f t="shared" si="31"/>
        <v>0</v>
      </c>
      <c r="V161">
        <f t="shared" si="32"/>
        <v>0</v>
      </c>
    </row>
    <row r="162" spans="1:22" x14ac:dyDescent="0.2">
      <c r="A162" t="s">
        <v>3693</v>
      </c>
      <c r="B162" t="s">
        <v>3694</v>
      </c>
      <c r="D162">
        <v>-77.619</v>
      </c>
      <c r="E162">
        <v>-173.99100000000001</v>
      </c>
      <c r="F162">
        <v>0</v>
      </c>
      <c r="G162">
        <v>167.905</v>
      </c>
      <c r="H162">
        <v>38.21</v>
      </c>
      <c r="I162">
        <v>0</v>
      </c>
      <c r="J162">
        <v>1</v>
      </c>
      <c r="K162">
        <v>0</v>
      </c>
      <c r="L162">
        <f t="shared" si="22"/>
        <v>7.9025912072759746E-3</v>
      </c>
      <c r="M162">
        <f t="shared" si="23"/>
        <v>492.00031863727031</v>
      </c>
      <c r="N162">
        <f t="shared" si="24"/>
        <v>3.88808128012115</v>
      </c>
      <c r="O162">
        <f t="shared" si="25"/>
        <v>0.34199999956738092</v>
      </c>
      <c r="P162">
        <f t="shared" si="26"/>
        <v>12.000004995806503</v>
      </c>
      <c r="Q162">
        <f t="shared" si="27"/>
        <v>4.104005807380199</v>
      </c>
      <c r="R162">
        <f t="shared" si="28"/>
        <v>0</v>
      </c>
      <c r="S162">
        <f t="shared" si="29"/>
        <v>504.00032363307679</v>
      </c>
      <c r="T162">
        <f t="shared" si="30"/>
        <v>0.12195114053215747</v>
      </c>
      <c r="U162">
        <f t="shared" si="31"/>
        <v>0</v>
      </c>
      <c r="V162">
        <f t="shared" si="32"/>
        <v>0</v>
      </c>
    </row>
    <row r="163" spans="1:22" x14ac:dyDescent="0.2">
      <c r="A163" t="s">
        <v>3695</v>
      </c>
      <c r="B163" t="s">
        <v>3696</v>
      </c>
      <c r="D163">
        <v>-67.067999999999998</v>
      </c>
      <c r="E163">
        <v>-170.53800000000001</v>
      </c>
      <c r="F163">
        <v>0</v>
      </c>
      <c r="G163">
        <v>28.231000000000002</v>
      </c>
      <c r="H163">
        <v>12.166</v>
      </c>
      <c r="I163">
        <v>0</v>
      </c>
      <c r="J163">
        <v>1</v>
      </c>
      <c r="K163">
        <v>0</v>
      </c>
      <c r="L163">
        <f t="shared" si="22"/>
        <v>1.5230679597587168E-2</v>
      </c>
      <c r="M163">
        <f t="shared" si="23"/>
        <v>77.999537242142438</v>
      </c>
      <c r="N163">
        <f t="shared" si="24"/>
        <v>1.1879871484822879</v>
      </c>
      <c r="O163">
        <f t="shared" si="25"/>
        <v>0.21600727486837354</v>
      </c>
      <c r="P163">
        <f t="shared" si="26"/>
        <v>6.0000317813992208</v>
      </c>
      <c r="Q163">
        <f t="shared" si="27"/>
        <v>1.2960518102754883</v>
      </c>
      <c r="R163">
        <f t="shared" si="28"/>
        <v>0</v>
      </c>
      <c r="S163">
        <f t="shared" si="29"/>
        <v>83.999569023541653</v>
      </c>
      <c r="T163">
        <f t="shared" si="30"/>
        <v>0.76923533294480295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-70.727999999999994</v>
      </c>
      <c r="E164">
        <v>-174.28899999999999</v>
      </c>
      <c r="F164">
        <v>0</v>
      </c>
      <c r="G164">
        <v>75.745000000000005</v>
      </c>
      <c r="H164">
        <v>25.125</v>
      </c>
      <c r="I164">
        <v>0</v>
      </c>
      <c r="J164">
        <v>1</v>
      </c>
      <c r="K164">
        <v>0</v>
      </c>
      <c r="L164">
        <f t="shared" si="22"/>
        <v>1.2587261041504694E-2</v>
      </c>
      <c r="M164">
        <f t="shared" si="23"/>
        <v>214.5012865746703</v>
      </c>
      <c r="N164">
        <f t="shared" si="24"/>
        <v>2.6999863878403692</v>
      </c>
      <c r="O164">
        <f t="shared" si="25"/>
        <v>0.35997382229506519</v>
      </c>
      <c r="P164">
        <f t="shared" si="26"/>
        <v>7.5006254093775926</v>
      </c>
      <c r="Q164">
        <f t="shared" si="27"/>
        <v>2.700031498248638</v>
      </c>
      <c r="R164">
        <f t="shared" si="28"/>
        <v>0</v>
      </c>
      <c r="S164">
        <f t="shared" si="29"/>
        <v>222.00191198404789</v>
      </c>
      <c r="T164">
        <f t="shared" si="30"/>
        <v>0.27971860196331894</v>
      </c>
      <c r="U164">
        <f t="shared" si="31"/>
        <v>0</v>
      </c>
      <c r="V164">
        <f t="shared" si="32"/>
        <v>0</v>
      </c>
    </row>
    <row r="165" spans="1:22" x14ac:dyDescent="0.2">
      <c r="A165" t="s">
        <v>3697</v>
      </c>
      <c r="B165" t="s">
        <v>3698</v>
      </c>
      <c r="D165">
        <v>-73.179000000000002</v>
      </c>
      <c r="E165">
        <v>-167.005</v>
      </c>
      <c r="F165">
        <v>0</v>
      </c>
      <c r="G165">
        <v>22.460999999999999</v>
      </c>
      <c r="H165">
        <v>6.6710000000000003</v>
      </c>
      <c r="I165">
        <v>0</v>
      </c>
      <c r="J165">
        <v>1</v>
      </c>
      <c r="K165">
        <v>0</v>
      </c>
      <c r="L165">
        <f t="shared" si="22"/>
        <v>1.0883428966403565E-2</v>
      </c>
      <c r="M165">
        <f t="shared" si="23"/>
        <v>64.499917105180941</v>
      </c>
      <c r="N165">
        <f t="shared" si="24"/>
        <v>0.70198096813412336</v>
      </c>
      <c r="O165">
        <f t="shared" si="25"/>
        <v>0.15599508211391522</v>
      </c>
      <c r="P165">
        <f t="shared" si="26"/>
        <v>4.500243731479685</v>
      </c>
      <c r="Q165">
        <f t="shared" si="27"/>
        <v>0.70201659244139814</v>
      </c>
      <c r="R165">
        <f t="shared" si="28"/>
        <v>0</v>
      </c>
      <c r="S165">
        <f t="shared" si="29"/>
        <v>69.000160836660626</v>
      </c>
      <c r="T165">
        <f t="shared" si="30"/>
        <v>0.93023375366757666</v>
      </c>
      <c r="U165">
        <f t="shared" si="31"/>
        <v>0</v>
      </c>
      <c r="V165">
        <f t="shared" si="32"/>
        <v>0</v>
      </c>
    </row>
    <row r="166" spans="1:22" x14ac:dyDescent="0.2">
      <c r="A166" t="s">
        <v>66</v>
      </c>
      <c r="B166" t="s">
        <v>2248</v>
      </c>
      <c r="D166">
        <v>-75.881</v>
      </c>
      <c r="E166">
        <v>-173.83</v>
      </c>
      <c r="F166">
        <v>0</v>
      </c>
      <c r="G166">
        <v>84.039000000000001</v>
      </c>
      <c r="H166">
        <v>18.608000000000001</v>
      </c>
      <c r="I166">
        <v>0</v>
      </c>
      <c r="J166">
        <v>1</v>
      </c>
      <c r="K166">
        <v>0</v>
      </c>
      <c r="L166">
        <f t="shared" si="22"/>
        <v>9.0552582438825843E-3</v>
      </c>
      <c r="M166">
        <f t="shared" si="23"/>
        <v>244.5008419604672</v>
      </c>
      <c r="N166">
        <f t="shared" si="24"/>
        <v>2.2140204788192324</v>
      </c>
      <c r="O166">
        <f t="shared" si="25"/>
        <v>0.33300919047222588</v>
      </c>
      <c r="P166">
        <f t="shared" si="26"/>
        <v>5.9998967934608096</v>
      </c>
      <c r="Q166">
        <f t="shared" si="27"/>
        <v>1.998022772130061</v>
      </c>
      <c r="R166">
        <f t="shared" si="28"/>
        <v>0</v>
      </c>
      <c r="S166">
        <f t="shared" si="29"/>
        <v>250.500738753928</v>
      </c>
      <c r="T166">
        <f t="shared" si="30"/>
        <v>0.24539792795356208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-67.433000000000007</v>
      </c>
      <c r="E167">
        <v>-162.072</v>
      </c>
      <c r="F167">
        <v>0</v>
      </c>
      <c r="G167">
        <v>41.692</v>
      </c>
      <c r="H167">
        <v>17.867999999999999</v>
      </c>
      <c r="I167">
        <v>0</v>
      </c>
      <c r="J167">
        <v>1</v>
      </c>
      <c r="K167">
        <v>0</v>
      </c>
      <c r="L167">
        <f t="shared" si="22"/>
        <v>1.4961017311105215E-2</v>
      </c>
      <c r="M167">
        <f t="shared" si="23"/>
        <v>115.49910606027788</v>
      </c>
      <c r="N167">
        <f t="shared" si="24"/>
        <v>1.7279858531708476</v>
      </c>
      <c r="O167">
        <f t="shared" si="25"/>
        <v>0.11127208393690435</v>
      </c>
      <c r="P167">
        <f t="shared" si="26"/>
        <v>16.500470002351761</v>
      </c>
      <c r="Q167">
        <f t="shared" si="27"/>
        <v>1.8360435191435767</v>
      </c>
      <c r="R167">
        <f t="shared" si="28"/>
        <v>0</v>
      </c>
      <c r="S167">
        <f t="shared" si="29"/>
        <v>131.99957606262964</v>
      </c>
      <c r="T167">
        <f t="shared" si="30"/>
        <v>0.51948454015467949</v>
      </c>
      <c r="U167">
        <f t="shared" si="31"/>
        <v>0</v>
      </c>
      <c r="V167">
        <f t="shared" si="32"/>
        <v>0</v>
      </c>
    </row>
    <row r="168" spans="1:22" x14ac:dyDescent="0.2">
      <c r="A168" t="s">
        <v>3699</v>
      </c>
      <c r="B168" t="s">
        <v>3700</v>
      </c>
      <c r="D168">
        <v>-72.671999999999997</v>
      </c>
      <c r="E168">
        <v>0</v>
      </c>
      <c r="F168">
        <v>0</v>
      </c>
      <c r="G168">
        <v>261.88499999999999</v>
      </c>
      <c r="H168">
        <v>0</v>
      </c>
      <c r="I168">
        <v>0</v>
      </c>
      <c r="J168">
        <v>0</v>
      </c>
      <c r="K168">
        <v>0</v>
      </c>
      <c r="L168">
        <f t="shared" si="22"/>
        <v>1.1232042701119552E-2</v>
      </c>
      <c r="M168">
        <f t="shared" si="23"/>
        <v>749.99833122799555</v>
      </c>
      <c r="N168">
        <f t="shared" si="24"/>
        <v>8.4240217061429572</v>
      </c>
      <c r="O168" t="str">
        <f t="shared" si="25"/>
        <v/>
      </c>
      <c r="P168">
        <f t="shared" si="26"/>
        <v>0</v>
      </c>
      <c r="Q168">
        <f t="shared" si="27"/>
        <v>0</v>
      </c>
      <c r="R168">
        <f t="shared" si="28"/>
        <v>0</v>
      </c>
      <c r="S168">
        <f t="shared" si="29"/>
        <v>749.99833122799555</v>
      </c>
      <c r="T168">
        <f t="shared" si="30"/>
        <v>0</v>
      </c>
      <c r="U168" t="str">
        <f t="shared" si="31"/>
        <v/>
      </c>
      <c r="V168">
        <f t="shared" si="32"/>
        <v>0</v>
      </c>
    </row>
    <row r="169" spans="1:22" x14ac:dyDescent="0.2">
      <c r="A169" t="s">
        <v>133</v>
      </c>
      <c r="B169" t="s">
        <v>912</v>
      </c>
      <c r="D169">
        <v>-79.591999999999999</v>
      </c>
      <c r="E169">
        <v>-173.089</v>
      </c>
      <c r="F169">
        <v>0</v>
      </c>
      <c r="G169">
        <v>99.638999999999996</v>
      </c>
      <c r="H169">
        <v>33.241999999999997</v>
      </c>
      <c r="I169">
        <v>0</v>
      </c>
      <c r="J169">
        <v>1</v>
      </c>
      <c r="K169">
        <v>0</v>
      </c>
      <c r="L169">
        <f t="shared" si="22"/>
        <v>6.6124257926979705E-3</v>
      </c>
      <c r="M169">
        <f t="shared" si="23"/>
        <v>293.99869620423533</v>
      </c>
      <c r="N169">
        <f t="shared" si="24"/>
        <v>1.9440465058469665</v>
      </c>
      <c r="O169">
        <f t="shared" si="25"/>
        <v>0.29700955874473856</v>
      </c>
      <c r="P169">
        <f t="shared" si="26"/>
        <v>11.999773518199225</v>
      </c>
      <c r="Q169">
        <f t="shared" si="27"/>
        <v>3.5640510017281537</v>
      </c>
      <c r="R169">
        <f t="shared" si="28"/>
        <v>0</v>
      </c>
      <c r="S169">
        <f t="shared" si="29"/>
        <v>305.99846972243455</v>
      </c>
      <c r="T169">
        <f t="shared" si="30"/>
        <v>0.20408253769370166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-70.614999999999995</v>
      </c>
      <c r="E170">
        <v>-173.66</v>
      </c>
      <c r="F170">
        <v>0</v>
      </c>
      <c r="G170">
        <v>57.244999999999997</v>
      </c>
      <c r="H170">
        <v>18.111000000000001</v>
      </c>
      <c r="I170">
        <v>0</v>
      </c>
      <c r="J170">
        <v>1</v>
      </c>
      <c r="K170">
        <v>0</v>
      </c>
      <c r="L170">
        <f t="shared" si="22"/>
        <v>1.2666995981511072E-2</v>
      </c>
      <c r="M170">
        <f t="shared" si="23"/>
        <v>161.99927161498397</v>
      </c>
      <c r="N170">
        <f t="shared" si="24"/>
        <v>2.0520461746008976</v>
      </c>
      <c r="O170">
        <f t="shared" si="25"/>
        <v>0.32400955544337012</v>
      </c>
      <c r="P170">
        <f t="shared" si="26"/>
        <v>5.9998953876362062</v>
      </c>
      <c r="Q170">
        <f t="shared" si="27"/>
        <v>1.9440253812801156</v>
      </c>
      <c r="R170">
        <f t="shared" si="28"/>
        <v>0</v>
      </c>
      <c r="S170">
        <f t="shared" si="29"/>
        <v>167.99916700262017</v>
      </c>
      <c r="T170">
        <f t="shared" si="30"/>
        <v>0.37037203563852539</v>
      </c>
      <c r="U170">
        <f t="shared" si="31"/>
        <v>0</v>
      </c>
      <c r="V170">
        <f t="shared" si="32"/>
        <v>0</v>
      </c>
    </row>
    <row r="171" spans="1:22" x14ac:dyDescent="0.2">
      <c r="A171" t="s">
        <v>3701</v>
      </c>
      <c r="B171" t="s">
        <v>3702</v>
      </c>
      <c r="D171">
        <v>-72.194999999999993</v>
      </c>
      <c r="E171">
        <v>-170.31100000000001</v>
      </c>
      <c r="F171">
        <v>0</v>
      </c>
      <c r="G171">
        <v>143.892</v>
      </c>
      <c r="H171">
        <v>41.593000000000004</v>
      </c>
      <c r="I171">
        <v>0</v>
      </c>
      <c r="J171">
        <v>1</v>
      </c>
      <c r="K171">
        <v>0</v>
      </c>
      <c r="L171">
        <f t="shared" si="22"/>
        <v>1.1561789490518013E-2</v>
      </c>
      <c r="M171">
        <f t="shared" si="23"/>
        <v>410.99989037819398</v>
      </c>
      <c r="N171">
        <f t="shared" si="24"/>
        <v>4.7518989650776229</v>
      </c>
      <c r="O171">
        <f t="shared" si="25"/>
        <v>0.21085219727186424</v>
      </c>
      <c r="P171">
        <f t="shared" si="26"/>
        <v>21.000322542693326</v>
      </c>
      <c r="Q171">
        <f t="shared" si="27"/>
        <v>4.4279685795133288</v>
      </c>
      <c r="R171">
        <f t="shared" si="28"/>
        <v>0</v>
      </c>
      <c r="S171">
        <f t="shared" si="29"/>
        <v>432.00021292088729</v>
      </c>
      <c r="T171">
        <f t="shared" si="30"/>
        <v>0.14598544039705019</v>
      </c>
      <c r="U171">
        <f t="shared" si="31"/>
        <v>0</v>
      </c>
      <c r="V171">
        <f t="shared" si="32"/>
        <v>0</v>
      </c>
    </row>
    <row r="172" spans="1:22" x14ac:dyDescent="0.2">
      <c r="A172" t="s">
        <v>667</v>
      </c>
      <c r="B172" t="s">
        <v>668</v>
      </c>
      <c r="D172">
        <v>-67.721000000000004</v>
      </c>
      <c r="E172">
        <v>-171.87</v>
      </c>
      <c r="F172">
        <v>0</v>
      </c>
      <c r="G172">
        <v>245.31200000000001</v>
      </c>
      <c r="H172">
        <v>91.924000000000007</v>
      </c>
      <c r="I172">
        <v>0</v>
      </c>
      <c r="J172">
        <v>1</v>
      </c>
      <c r="K172">
        <v>0</v>
      </c>
      <c r="L172">
        <f t="shared" si="22"/>
        <v>1.4749249465349437E-2</v>
      </c>
      <c r="M172">
        <f t="shared" si="23"/>
        <v>680.99744604074385</v>
      </c>
      <c r="N172">
        <f t="shared" si="24"/>
        <v>10.044211261132034</v>
      </c>
      <c r="O172">
        <f t="shared" si="25"/>
        <v>0.25200296358763974</v>
      </c>
      <c r="P172">
        <f t="shared" si="26"/>
        <v>38.999562559736937</v>
      </c>
      <c r="Q172">
        <f t="shared" si="27"/>
        <v>9.8280151716904331</v>
      </c>
      <c r="R172">
        <f t="shared" si="28"/>
        <v>0</v>
      </c>
      <c r="S172">
        <f t="shared" si="29"/>
        <v>719.99700860048074</v>
      </c>
      <c r="T172">
        <f t="shared" si="30"/>
        <v>8.8106057297034593E-2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-64.506</v>
      </c>
      <c r="E173">
        <v>-174.69499999999999</v>
      </c>
      <c r="F173">
        <v>0</v>
      </c>
      <c r="G173">
        <v>119.651</v>
      </c>
      <c r="H173">
        <v>70.301000000000002</v>
      </c>
      <c r="I173">
        <v>0</v>
      </c>
      <c r="J173">
        <v>1</v>
      </c>
      <c r="K173">
        <v>0</v>
      </c>
      <c r="L173">
        <f t="shared" si="22"/>
        <v>1.7166474654443854E-2</v>
      </c>
      <c r="M173">
        <f t="shared" si="23"/>
        <v>324.00187648082539</v>
      </c>
      <c r="N173">
        <f t="shared" si="24"/>
        <v>5.5619755625759</v>
      </c>
      <c r="O173">
        <f t="shared" si="25"/>
        <v>0.38769997603863537</v>
      </c>
      <c r="P173">
        <f t="shared" si="26"/>
        <v>19.499560002903028</v>
      </c>
      <c r="Q173">
        <f t="shared" si="27"/>
        <v>7.5599865058759432</v>
      </c>
      <c r="R173">
        <f t="shared" si="28"/>
        <v>0</v>
      </c>
      <c r="S173">
        <f t="shared" si="29"/>
        <v>343.50143648372841</v>
      </c>
      <c r="T173">
        <f t="shared" si="30"/>
        <v>0.18518411267149198</v>
      </c>
      <c r="U173">
        <f t="shared" si="31"/>
        <v>0</v>
      </c>
      <c r="V173">
        <f t="shared" si="32"/>
        <v>0</v>
      </c>
    </row>
    <row r="174" spans="1:22" x14ac:dyDescent="0.2">
      <c r="A174" t="s">
        <v>3703</v>
      </c>
      <c r="B174" t="s">
        <v>3704</v>
      </c>
      <c r="D174">
        <v>-77.152000000000001</v>
      </c>
      <c r="E174">
        <v>-172.875</v>
      </c>
      <c r="F174">
        <v>90</v>
      </c>
      <c r="G174">
        <v>29.231999999999999</v>
      </c>
      <c r="H174">
        <v>8.0619999999999994</v>
      </c>
      <c r="I174">
        <v>0.5</v>
      </c>
      <c r="J174">
        <v>1</v>
      </c>
      <c r="K174">
        <v>0</v>
      </c>
      <c r="L174">
        <f t="shared" si="22"/>
        <v>8.2107131940244507E-3</v>
      </c>
      <c r="M174">
        <f t="shared" si="23"/>
        <v>85.500391036145999</v>
      </c>
      <c r="N174">
        <f t="shared" si="24"/>
        <v>0.70201989079462479</v>
      </c>
      <c r="O174">
        <f t="shared" si="25"/>
        <v>0.28800037970152381</v>
      </c>
      <c r="P174">
        <f t="shared" si="26"/>
        <v>2.9998972427814361</v>
      </c>
      <c r="Q174">
        <f t="shared" si="27"/>
        <v>0.86397240895901706</v>
      </c>
      <c r="R174">
        <f t="shared" si="28"/>
        <v>1.5</v>
      </c>
      <c r="S174">
        <f t="shared" si="29"/>
        <v>88.500288278927428</v>
      </c>
      <c r="T174">
        <f t="shared" si="30"/>
        <v>0.70175117649034502</v>
      </c>
      <c r="U174">
        <f t="shared" si="31"/>
        <v>0</v>
      </c>
      <c r="V174">
        <f t="shared" si="32"/>
        <v>1.6949097332569492</v>
      </c>
    </row>
    <row r="175" spans="1:22" x14ac:dyDescent="0.2">
      <c r="A175" t="s">
        <v>3705</v>
      </c>
      <c r="B175" t="s">
        <v>3706</v>
      </c>
      <c r="D175">
        <v>-69.179000000000002</v>
      </c>
      <c r="E175">
        <v>-173.797</v>
      </c>
      <c r="F175">
        <v>0</v>
      </c>
      <c r="G175">
        <v>37.979999999999997</v>
      </c>
      <c r="H175">
        <v>23.135000000000002</v>
      </c>
      <c r="I175">
        <v>0</v>
      </c>
      <c r="J175">
        <v>1</v>
      </c>
      <c r="K175">
        <v>0</v>
      </c>
      <c r="L175">
        <f t="shared" si="22"/>
        <v>1.3690204212908572E-2</v>
      </c>
      <c r="M175">
        <f t="shared" si="23"/>
        <v>106.49920072481032</v>
      </c>
      <c r="N175">
        <f t="shared" si="24"/>
        <v>1.4579972644314587</v>
      </c>
      <c r="O175">
        <f t="shared" si="25"/>
        <v>0.33122377174062911</v>
      </c>
      <c r="P175">
        <f t="shared" si="26"/>
        <v>7.499308054186903</v>
      </c>
      <c r="Q175">
        <f t="shared" si="27"/>
        <v>2.4839515831042474</v>
      </c>
      <c r="R175">
        <f t="shared" si="28"/>
        <v>0</v>
      </c>
      <c r="S175">
        <f t="shared" si="29"/>
        <v>113.99850877899722</v>
      </c>
      <c r="T175">
        <f t="shared" si="30"/>
        <v>0.56338450985221566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-66.153000000000006</v>
      </c>
      <c r="E176">
        <v>-172.185</v>
      </c>
      <c r="F176">
        <v>0</v>
      </c>
      <c r="G176">
        <v>75.44</v>
      </c>
      <c r="H176">
        <v>25.739000000000001</v>
      </c>
      <c r="I176">
        <v>0</v>
      </c>
      <c r="J176">
        <v>1</v>
      </c>
      <c r="K176">
        <v>0</v>
      </c>
      <c r="L176">
        <f t="shared" si="22"/>
        <v>1.5913164281422563E-2</v>
      </c>
      <c r="M176">
        <f t="shared" si="23"/>
        <v>206.99868362886002</v>
      </c>
      <c r="N176">
        <f t="shared" si="24"/>
        <v>3.2940073526316183</v>
      </c>
      <c r="O176">
        <f t="shared" si="25"/>
        <v>0.26229542722592658</v>
      </c>
      <c r="P176">
        <f t="shared" si="26"/>
        <v>10.499577324863694</v>
      </c>
      <c r="Q176">
        <f t="shared" si="27"/>
        <v>2.7539938741106478</v>
      </c>
      <c r="R176">
        <f t="shared" si="28"/>
        <v>0</v>
      </c>
      <c r="S176">
        <f t="shared" si="29"/>
        <v>217.49826095372373</v>
      </c>
      <c r="T176">
        <f t="shared" si="30"/>
        <v>0.28985691574530725</v>
      </c>
      <c r="U176">
        <f t="shared" si="31"/>
        <v>0</v>
      </c>
      <c r="V176">
        <f t="shared" si="32"/>
        <v>0</v>
      </c>
    </row>
    <row r="177" spans="1:22" x14ac:dyDescent="0.2">
      <c r="A177" t="s">
        <v>3707</v>
      </c>
      <c r="B177" t="s">
        <v>3708</v>
      </c>
      <c r="D177">
        <v>-68.885999999999996</v>
      </c>
      <c r="E177">
        <v>0</v>
      </c>
      <c r="F177">
        <v>0</v>
      </c>
      <c r="G177">
        <v>54.134</v>
      </c>
      <c r="H177">
        <v>0</v>
      </c>
      <c r="I177">
        <v>0</v>
      </c>
      <c r="J177">
        <v>0</v>
      </c>
      <c r="K177">
        <v>0</v>
      </c>
      <c r="L177">
        <f t="shared" si="22"/>
        <v>1.3901337143658474E-2</v>
      </c>
      <c r="M177">
        <f t="shared" si="23"/>
        <v>151.49922994043035</v>
      </c>
      <c r="N177">
        <f t="shared" si="24"/>
        <v>2.1060439784505389</v>
      </c>
      <c r="O177" t="str">
        <f t="shared" si="25"/>
        <v/>
      </c>
      <c r="P177">
        <f t="shared" si="26"/>
        <v>0</v>
      </c>
      <c r="Q177">
        <f t="shared" si="27"/>
        <v>0</v>
      </c>
      <c r="R177">
        <f t="shared" si="28"/>
        <v>0</v>
      </c>
      <c r="S177">
        <f t="shared" si="29"/>
        <v>151.49922994043035</v>
      </c>
      <c r="T177">
        <f t="shared" si="30"/>
        <v>0</v>
      </c>
      <c r="U177" t="str">
        <f t="shared" si="31"/>
        <v/>
      </c>
      <c r="V177">
        <f t="shared" si="32"/>
        <v>0</v>
      </c>
    </row>
    <row r="178" spans="1:22" x14ac:dyDescent="0.2">
      <c r="A178" t="s">
        <v>890</v>
      </c>
      <c r="B178" t="s">
        <v>891</v>
      </c>
      <c r="D178">
        <v>-66.015000000000001</v>
      </c>
      <c r="E178">
        <v>-173.4</v>
      </c>
      <c r="F178">
        <v>0</v>
      </c>
      <c r="G178">
        <v>129.15199999999999</v>
      </c>
      <c r="H178">
        <v>60.904000000000003</v>
      </c>
      <c r="I178">
        <v>0</v>
      </c>
      <c r="J178">
        <v>1</v>
      </c>
      <c r="K178">
        <v>0</v>
      </c>
      <c r="L178">
        <f t="shared" si="22"/>
        <v>1.601692493174461E-2</v>
      </c>
      <c r="M178">
        <f t="shared" si="23"/>
        <v>353.99991433976732</v>
      </c>
      <c r="N178">
        <f t="shared" si="24"/>
        <v>5.6699957238197998</v>
      </c>
      <c r="O178">
        <f t="shared" si="25"/>
        <v>0.31113859745821842</v>
      </c>
      <c r="P178">
        <f t="shared" si="26"/>
        <v>21.000396640852657</v>
      </c>
      <c r="Q178">
        <f t="shared" si="27"/>
        <v>6.5340404909416669</v>
      </c>
      <c r="R178">
        <f t="shared" si="28"/>
        <v>0</v>
      </c>
      <c r="S178">
        <f t="shared" si="29"/>
        <v>375.00031098061999</v>
      </c>
      <c r="T178">
        <f t="shared" si="30"/>
        <v>0.169491566436969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-73.442999999999998</v>
      </c>
      <c r="E179">
        <v>-169.50899999999999</v>
      </c>
      <c r="F179">
        <v>0</v>
      </c>
      <c r="G179">
        <v>19.3</v>
      </c>
      <c r="H179">
        <v>13.73</v>
      </c>
      <c r="I179">
        <v>0</v>
      </c>
      <c r="J179">
        <v>1</v>
      </c>
      <c r="K179">
        <v>0</v>
      </c>
      <c r="L179">
        <f t="shared" si="22"/>
        <v>1.0702643189631269E-2</v>
      </c>
      <c r="M179">
        <f t="shared" si="23"/>
        <v>55.499275582946012</v>
      </c>
      <c r="N179">
        <f t="shared" si="24"/>
        <v>0.59398953783682396</v>
      </c>
      <c r="O179">
        <f t="shared" si="25"/>
        <v>0.19440884542249698</v>
      </c>
      <c r="P179">
        <f t="shared" si="26"/>
        <v>7.4999194349638083</v>
      </c>
      <c r="Q179">
        <f t="shared" si="27"/>
        <v>1.4580521361651961</v>
      </c>
      <c r="R179">
        <f t="shared" si="28"/>
        <v>0</v>
      </c>
      <c r="S179">
        <f t="shared" si="29"/>
        <v>62.99919501790982</v>
      </c>
      <c r="T179">
        <f t="shared" si="30"/>
        <v>1.0810951921404355</v>
      </c>
      <c r="U179">
        <f t="shared" si="31"/>
        <v>0</v>
      </c>
      <c r="V179">
        <f t="shared" si="32"/>
        <v>0</v>
      </c>
    </row>
    <row r="180" spans="1:22" x14ac:dyDescent="0.2">
      <c r="A180" t="s">
        <v>3709</v>
      </c>
      <c r="B180" t="s">
        <v>3710</v>
      </c>
      <c r="D180">
        <v>-60.875999999999998</v>
      </c>
      <c r="E180">
        <v>-173.88399999999999</v>
      </c>
      <c r="F180">
        <v>0</v>
      </c>
      <c r="G180">
        <v>40.066000000000003</v>
      </c>
      <c r="H180">
        <v>14.08</v>
      </c>
      <c r="I180">
        <v>0</v>
      </c>
      <c r="J180">
        <v>1</v>
      </c>
      <c r="K180">
        <v>0</v>
      </c>
      <c r="L180">
        <f t="shared" si="22"/>
        <v>2.0057078754942333E-2</v>
      </c>
      <c r="M180">
        <f t="shared" si="23"/>
        <v>105.00117823301063</v>
      </c>
      <c r="N180">
        <f t="shared" si="24"/>
        <v>2.106019007200238</v>
      </c>
      <c r="O180">
        <f t="shared" si="25"/>
        <v>0.33597218276402707</v>
      </c>
      <c r="P180">
        <f t="shared" si="26"/>
        <v>4.5003230437575699</v>
      </c>
      <c r="Q180">
        <f t="shared" si="27"/>
        <v>1.5119848681393491</v>
      </c>
      <c r="R180">
        <f t="shared" si="28"/>
        <v>0</v>
      </c>
      <c r="S180">
        <f t="shared" si="29"/>
        <v>109.50150127676821</v>
      </c>
      <c r="T180">
        <f t="shared" si="30"/>
        <v>0.57142215934808427</v>
      </c>
      <c r="U180">
        <f t="shared" si="31"/>
        <v>0</v>
      </c>
      <c r="V180">
        <f t="shared" si="32"/>
        <v>0</v>
      </c>
    </row>
    <row r="181" spans="1:22" x14ac:dyDescent="0.2">
      <c r="A181" t="s">
        <v>41</v>
      </c>
      <c r="B181" t="s">
        <v>41</v>
      </c>
      <c r="D181">
        <v>-69.543999999999997</v>
      </c>
      <c r="E181">
        <v>-173.41800000000001</v>
      </c>
      <c r="F181">
        <v>90</v>
      </c>
      <c r="G181">
        <v>67.239999999999995</v>
      </c>
      <c r="H181">
        <v>26.172999999999998</v>
      </c>
      <c r="I181">
        <v>0.5</v>
      </c>
      <c r="J181">
        <v>1</v>
      </c>
      <c r="K181">
        <v>0</v>
      </c>
      <c r="L181">
        <f t="shared" si="22"/>
        <v>1.3428333426719338E-2</v>
      </c>
      <c r="M181">
        <f t="shared" si="23"/>
        <v>188.99970886472855</v>
      </c>
      <c r="N181">
        <f t="shared" si="24"/>
        <v>2.5379536461421042</v>
      </c>
      <c r="O181">
        <f t="shared" si="25"/>
        <v>0.31199704132353501</v>
      </c>
      <c r="P181">
        <f t="shared" si="26"/>
        <v>9.0002456803569419</v>
      </c>
      <c r="Q181">
        <f t="shared" si="27"/>
        <v>2.8080528315091238</v>
      </c>
      <c r="R181">
        <f t="shared" si="28"/>
        <v>1.5</v>
      </c>
      <c r="S181">
        <f t="shared" si="29"/>
        <v>197.9999545450855</v>
      </c>
      <c r="T181">
        <f t="shared" si="30"/>
        <v>0.31746080647639191</v>
      </c>
      <c r="U181">
        <f t="shared" si="31"/>
        <v>0</v>
      </c>
      <c r="V181">
        <f t="shared" si="32"/>
        <v>0.75757593149267266</v>
      </c>
    </row>
    <row r="182" spans="1:22" x14ac:dyDescent="0.2">
      <c r="A182" t="s">
        <v>41</v>
      </c>
      <c r="B182" t="s">
        <v>41</v>
      </c>
      <c r="D182">
        <v>-69.528000000000006</v>
      </c>
      <c r="E182">
        <v>0</v>
      </c>
      <c r="F182">
        <v>0</v>
      </c>
      <c r="G182">
        <v>40.027999999999999</v>
      </c>
      <c r="H182">
        <v>0</v>
      </c>
      <c r="I182">
        <v>0</v>
      </c>
      <c r="J182">
        <v>0</v>
      </c>
      <c r="K182">
        <v>0</v>
      </c>
      <c r="L182">
        <f t="shared" si="22"/>
        <v>1.3439786454569601E-2</v>
      </c>
      <c r="M182">
        <f t="shared" si="23"/>
        <v>112.49988135126436</v>
      </c>
      <c r="N182">
        <f t="shared" si="24"/>
        <v>1.5119758935013037</v>
      </c>
      <c r="O182" t="str">
        <f t="shared" si="25"/>
        <v/>
      </c>
      <c r="P182">
        <f t="shared" si="26"/>
        <v>0</v>
      </c>
      <c r="Q182">
        <f t="shared" si="27"/>
        <v>0</v>
      </c>
      <c r="R182">
        <f t="shared" si="28"/>
        <v>0</v>
      </c>
      <c r="S182">
        <f t="shared" si="29"/>
        <v>112.49988135126436</v>
      </c>
      <c r="T182">
        <f t="shared" si="30"/>
        <v>0</v>
      </c>
      <c r="U182" t="str">
        <f t="shared" si="31"/>
        <v/>
      </c>
      <c r="V182">
        <f t="shared" si="32"/>
        <v>0</v>
      </c>
    </row>
    <row r="183" spans="1:22" x14ac:dyDescent="0.2">
      <c r="A183" t="s">
        <v>580</v>
      </c>
      <c r="B183" t="s">
        <v>3711</v>
      </c>
      <c r="D183">
        <v>-73.426000000000002</v>
      </c>
      <c r="E183">
        <v>-173.089</v>
      </c>
      <c r="F183">
        <v>0</v>
      </c>
      <c r="G183">
        <v>87.641000000000005</v>
      </c>
      <c r="H183">
        <v>33.241999999999997</v>
      </c>
      <c r="I183">
        <v>0</v>
      </c>
      <c r="J183">
        <v>1</v>
      </c>
      <c r="K183">
        <v>0</v>
      </c>
      <c r="L183">
        <f t="shared" si="22"/>
        <v>1.0714269694487952E-2</v>
      </c>
      <c r="M183">
        <f t="shared" si="23"/>
        <v>251.99910597374713</v>
      </c>
      <c r="N183">
        <f t="shared" si="24"/>
        <v>2.6999890841616607</v>
      </c>
      <c r="O183">
        <f t="shared" si="25"/>
        <v>0.29700955874473856</v>
      </c>
      <c r="P183">
        <f t="shared" si="26"/>
        <v>11.999773518199225</v>
      </c>
      <c r="Q183">
        <f t="shared" si="27"/>
        <v>3.5640510017281537</v>
      </c>
      <c r="R183">
        <f t="shared" si="28"/>
        <v>0</v>
      </c>
      <c r="S183">
        <f t="shared" si="29"/>
        <v>263.99887949194635</v>
      </c>
      <c r="T183">
        <f t="shared" si="30"/>
        <v>0.23809608279424097</v>
      </c>
      <c r="U183">
        <f t="shared" si="31"/>
        <v>0</v>
      </c>
      <c r="V183">
        <f t="shared" si="32"/>
        <v>0</v>
      </c>
    </row>
    <row r="184" spans="1:22" x14ac:dyDescent="0.2">
      <c r="A184" t="s">
        <v>738</v>
      </c>
      <c r="B184" t="s">
        <v>1034</v>
      </c>
      <c r="D184">
        <v>-73.531999999999996</v>
      </c>
      <c r="E184">
        <v>-173.928</v>
      </c>
      <c r="F184">
        <v>0</v>
      </c>
      <c r="G184">
        <v>165.80099999999999</v>
      </c>
      <c r="H184">
        <v>47.265000000000001</v>
      </c>
      <c r="I184">
        <v>0</v>
      </c>
      <c r="J184">
        <v>1</v>
      </c>
      <c r="K184">
        <v>0</v>
      </c>
      <c r="L184">
        <f t="shared" si="22"/>
        <v>1.0641808432801112E-2</v>
      </c>
      <c r="M184">
        <f t="shared" si="23"/>
        <v>476.99863829565743</v>
      </c>
      <c r="N184">
        <f t="shared" si="24"/>
        <v>5.0761332075825836</v>
      </c>
      <c r="O184">
        <f t="shared" si="25"/>
        <v>0.33842528918065751</v>
      </c>
      <c r="P184">
        <f t="shared" si="26"/>
        <v>14.998810436584673</v>
      </c>
      <c r="Q184">
        <f t="shared" si="27"/>
        <v>5.0759818353488688</v>
      </c>
      <c r="R184">
        <f t="shared" si="28"/>
        <v>0</v>
      </c>
      <c r="S184">
        <f t="shared" si="29"/>
        <v>491.99744873224211</v>
      </c>
      <c r="T184">
        <f t="shared" si="30"/>
        <v>0.12578652260807982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-70.953000000000003</v>
      </c>
      <c r="E185">
        <v>-169.38</v>
      </c>
      <c r="F185">
        <v>0</v>
      </c>
      <c r="G185">
        <v>88.864999999999995</v>
      </c>
      <c r="H185">
        <v>32.558</v>
      </c>
      <c r="I185">
        <v>0</v>
      </c>
      <c r="J185">
        <v>1</v>
      </c>
      <c r="K185">
        <v>0</v>
      </c>
      <c r="L185">
        <f t="shared" si="22"/>
        <v>1.2428823197017802E-2</v>
      </c>
      <c r="M185">
        <f t="shared" si="23"/>
        <v>251.99924163963129</v>
      </c>
      <c r="N185">
        <f t="shared" si="24"/>
        <v>3.132057152178696</v>
      </c>
      <c r="O185">
        <f t="shared" si="25"/>
        <v>0.19199343065094673</v>
      </c>
      <c r="P185">
        <f t="shared" si="26"/>
        <v>18.000775968877356</v>
      </c>
      <c r="Q185">
        <f t="shared" si="27"/>
        <v>3.4560341886780717</v>
      </c>
      <c r="R185">
        <f t="shared" si="28"/>
        <v>0</v>
      </c>
      <c r="S185">
        <f t="shared" si="29"/>
        <v>270.00001760850864</v>
      </c>
      <c r="T185">
        <f t="shared" si="30"/>
        <v>0.23809595461323779</v>
      </c>
      <c r="U185">
        <f t="shared" si="31"/>
        <v>0</v>
      </c>
      <c r="V185">
        <f t="shared" si="32"/>
        <v>0</v>
      </c>
    </row>
    <row r="186" spans="1:22" x14ac:dyDescent="0.2">
      <c r="A186" t="s">
        <v>3712</v>
      </c>
      <c r="B186" t="s">
        <v>3713</v>
      </c>
      <c r="D186">
        <v>-76.927000000000007</v>
      </c>
      <c r="E186">
        <v>-171.25399999999999</v>
      </c>
      <c r="F186">
        <v>0</v>
      </c>
      <c r="G186">
        <v>274.10399999999998</v>
      </c>
      <c r="H186">
        <v>39.459000000000003</v>
      </c>
      <c r="I186">
        <v>0</v>
      </c>
      <c r="J186">
        <v>1</v>
      </c>
      <c r="K186">
        <v>1</v>
      </c>
      <c r="L186">
        <f t="shared" si="22"/>
        <v>8.3595727449937065E-3</v>
      </c>
      <c r="M186">
        <f t="shared" si="23"/>
        <v>800.99986527991962</v>
      </c>
      <c r="N186">
        <f t="shared" si="24"/>
        <v>6.6960233385609849</v>
      </c>
      <c r="O186">
        <f t="shared" si="25"/>
        <v>0.23400417552542527</v>
      </c>
      <c r="P186">
        <f t="shared" si="26"/>
        <v>17.99974195315394</v>
      </c>
      <c r="Q186">
        <f t="shared" si="27"/>
        <v>4.2120189874371832</v>
      </c>
      <c r="R186">
        <f t="shared" si="28"/>
        <v>0</v>
      </c>
      <c r="S186">
        <f t="shared" si="29"/>
        <v>818.99960723307356</v>
      </c>
      <c r="T186">
        <f t="shared" si="30"/>
        <v>7.4906379639692253E-2</v>
      </c>
      <c r="U186">
        <f t="shared" si="31"/>
        <v>3.3333811204713806</v>
      </c>
      <c r="V186">
        <f t="shared" si="32"/>
        <v>0</v>
      </c>
    </row>
    <row r="187" spans="1:22" x14ac:dyDescent="0.2">
      <c r="A187" t="s">
        <v>453</v>
      </c>
      <c r="B187" t="s">
        <v>454</v>
      </c>
      <c r="D187">
        <v>-74.203000000000003</v>
      </c>
      <c r="E187">
        <v>0</v>
      </c>
      <c r="F187">
        <v>0</v>
      </c>
      <c r="G187">
        <v>371.012</v>
      </c>
      <c r="H187">
        <v>0</v>
      </c>
      <c r="I187">
        <v>0</v>
      </c>
      <c r="J187">
        <v>0</v>
      </c>
      <c r="K187">
        <v>0</v>
      </c>
      <c r="L187">
        <f t="shared" si="22"/>
        <v>1.0184927135920202E-2</v>
      </c>
      <c r="M187">
        <f t="shared" si="23"/>
        <v>1070.9991332427317</v>
      </c>
      <c r="N187">
        <f t="shared" si="24"/>
        <v>10.908059042769956</v>
      </c>
      <c r="O187" t="str">
        <f t="shared" si="25"/>
        <v/>
      </c>
      <c r="P187">
        <f t="shared" si="26"/>
        <v>0</v>
      </c>
      <c r="Q187">
        <f t="shared" si="27"/>
        <v>0</v>
      </c>
      <c r="R187">
        <f t="shared" si="28"/>
        <v>0</v>
      </c>
      <c r="S187">
        <f t="shared" si="29"/>
        <v>1070.9991332427317</v>
      </c>
      <c r="T187">
        <f t="shared" si="30"/>
        <v>0</v>
      </c>
      <c r="U187" t="str">
        <f t="shared" si="31"/>
        <v/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-72.180999999999997</v>
      </c>
      <c r="E188">
        <v>-173.66</v>
      </c>
      <c r="F188">
        <v>0</v>
      </c>
      <c r="G188">
        <v>29.411000000000001</v>
      </c>
      <c r="H188">
        <v>18.111000000000001</v>
      </c>
      <c r="I188">
        <v>0</v>
      </c>
      <c r="J188">
        <v>1</v>
      </c>
      <c r="K188">
        <v>0</v>
      </c>
      <c r="L188">
        <f t="shared" si="22"/>
        <v>1.1571494008211052E-2</v>
      </c>
      <c r="M188">
        <f t="shared" si="23"/>
        <v>84.000283699717556</v>
      </c>
      <c r="N188">
        <f t="shared" si="24"/>
        <v>0.97200975152906177</v>
      </c>
      <c r="O188">
        <f t="shared" si="25"/>
        <v>0.32400955544337012</v>
      </c>
      <c r="P188">
        <f t="shared" si="26"/>
        <v>5.9998953876362062</v>
      </c>
      <c r="Q188">
        <f t="shared" si="27"/>
        <v>1.9440253812801156</v>
      </c>
      <c r="R188">
        <f t="shared" si="28"/>
        <v>0</v>
      </c>
      <c r="S188">
        <f t="shared" si="29"/>
        <v>90.000179087353757</v>
      </c>
      <c r="T188">
        <f t="shared" si="30"/>
        <v>0.71428330188129763</v>
      </c>
      <c r="U188">
        <f t="shared" si="31"/>
        <v>0</v>
      </c>
      <c r="V188">
        <f t="shared" si="32"/>
        <v>0</v>
      </c>
    </row>
    <row r="189" spans="1:22" x14ac:dyDescent="0.2">
      <c r="A189" t="s">
        <v>3714</v>
      </c>
      <c r="B189" t="s">
        <v>3715</v>
      </c>
      <c r="D189">
        <v>-70.016999999999996</v>
      </c>
      <c r="E189">
        <v>-171.87</v>
      </c>
      <c r="F189">
        <v>0</v>
      </c>
      <c r="G189">
        <v>46.819000000000003</v>
      </c>
      <c r="H189">
        <v>14.141999999999999</v>
      </c>
      <c r="I189">
        <v>0</v>
      </c>
      <c r="J189">
        <v>1</v>
      </c>
      <c r="K189">
        <v>0</v>
      </c>
      <c r="L189">
        <f t="shared" si="22"/>
        <v>1.3090820220237227E-2</v>
      </c>
      <c r="M189">
        <f t="shared" si="23"/>
        <v>132.0006541226474</v>
      </c>
      <c r="N189">
        <f t="shared" si="24"/>
        <v>1.7279985600718537</v>
      </c>
      <c r="O189">
        <f t="shared" si="25"/>
        <v>0.25200296358763974</v>
      </c>
      <c r="P189">
        <f t="shared" si="26"/>
        <v>5.9998674309190161</v>
      </c>
      <c r="Q189">
        <f t="shared" si="27"/>
        <v>1.5119858857104358</v>
      </c>
      <c r="R189">
        <f t="shared" si="28"/>
        <v>0</v>
      </c>
      <c r="S189">
        <f t="shared" si="29"/>
        <v>138.00052155356641</v>
      </c>
      <c r="T189">
        <f t="shared" si="30"/>
        <v>0.4545432020681614</v>
      </c>
      <c r="U189">
        <f t="shared" si="31"/>
        <v>0</v>
      </c>
      <c r="V189">
        <f t="shared" si="32"/>
        <v>0</v>
      </c>
    </row>
    <row r="190" spans="1:22" x14ac:dyDescent="0.2">
      <c r="A190" t="s">
        <v>3716</v>
      </c>
      <c r="B190" t="s">
        <v>3717</v>
      </c>
      <c r="D190">
        <v>-70.244</v>
      </c>
      <c r="E190">
        <v>-175.71100000000001</v>
      </c>
      <c r="F190">
        <v>0</v>
      </c>
      <c r="G190">
        <v>150.881</v>
      </c>
      <c r="H190">
        <v>40.112000000000002</v>
      </c>
      <c r="I190">
        <v>0</v>
      </c>
      <c r="J190">
        <v>1</v>
      </c>
      <c r="K190">
        <v>0</v>
      </c>
      <c r="L190">
        <f t="shared" si="22"/>
        <v>1.2929563827643762E-2</v>
      </c>
      <c r="M190">
        <f t="shared" si="23"/>
        <v>426.00071526097105</v>
      </c>
      <c r="N190">
        <f t="shared" si="24"/>
        <v>5.5080089465975677</v>
      </c>
      <c r="O190">
        <f t="shared" si="25"/>
        <v>0.48001674393016031</v>
      </c>
      <c r="P190">
        <f t="shared" si="26"/>
        <v>8.9996020831853354</v>
      </c>
      <c r="Q190">
        <f t="shared" si="27"/>
        <v>4.3199640086017208</v>
      </c>
      <c r="R190">
        <f t="shared" si="28"/>
        <v>0</v>
      </c>
      <c r="S190">
        <f t="shared" si="29"/>
        <v>435.00031734415637</v>
      </c>
      <c r="T190">
        <f t="shared" si="30"/>
        <v>0.14084483394175423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-72.552999999999997</v>
      </c>
      <c r="E191">
        <v>-172.56899999999999</v>
      </c>
      <c r="F191">
        <v>0</v>
      </c>
      <c r="G191">
        <v>73.376000000000005</v>
      </c>
      <c r="H191">
        <v>23.195</v>
      </c>
      <c r="I191">
        <v>0</v>
      </c>
      <c r="J191">
        <v>1</v>
      </c>
      <c r="K191">
        <v>0</v>
      </c>
      <c r="L191">
        <f t="shared" si="22"/>
        <v>1.1314144316407879E-2</v>
      </c>
      <c r="M191">
        <f t="shared" si="23"/>
        <v>210.00094596169708</v>
      </c>
      <c r="N191">
        <f t="shared" si="24"/>
        <v>2.3759833851761982</v>
      </c>
      <c r="O191">
        <f t="shared" si="25"/>
        <v>0.27601504800855431</v>
      </c>
      <c r="P191">
        <f t="shared" si="26"/>
        <v>8.9995758090885083</v>
      </c>
      <c r="Q191">
        <f t="shared" si="27"/>
        <v>2.4840208330230209</v>
      </c>
      <c r="R191">
        <f t="shared" si="28"/>
        <v>0</v>
      </c>
      <c r="S191">
        <f t="shared" si="29"/>
        <v>219.00052177078558</v>
      </c>
      <c r="T191">
        <f t="shared" si="30"/>
        <v>0.28571299869736611</v>
      </c>
      <c r="U191">
        <f t="shared" si="31"/>
        <v>0</v>
      </c>
      <c r="V191">
        <f t="shared" si="32"/>
        <v>0</v>
      </c>
    </row>
    <row r="192" spans="1:22" x14ac:dyDescent="0.2">
      <c r="A192" t="s">
        <v>3718</v>
      </c>
      <c r="B192" t="s">
        <v>1777</v>
      </c>
      <c r="D192">
        <v>-73.673000000000002</v>
      </c>
      <c r="E192">
        <v>-176.18600000000001</v>
      </c>
      <c r="F192">
        <v>0</v>
      </c>
      <c r="G192">
        <v>103.16</v>
      </c>
      <c r="H192">
        <v>30.067</v>
      </c>
      <c r="I192">
        <v>0</v>
      </c>
      <c r="J192">
        <v>1</v>
      </c>
      <c r="K192">
        <v>0</v>
      </c>
      <c r="L192">
        <f t="shared" si="22"/>
        <v>1.0545543939904166E-2</v>
      </c>
      <c r="M192">
        <f t="shared" si="23"/>
        <v>296.99957662454131</v>
      </c>
      <c r="N192">
        <f t="shared" si="24"/>
        <v>3.1320252174522518</v>
      </c>
      <c r="O192">
        <f t="shared" si="25"/>
        <v>0.54001008666589612</v>
      </c>
      <c r="P192">
        <f t="shared" si="26"/>
        <v>5.9999637172292166</v>
      </c>
      <c r="Q192">
        <f t="shared" si="27"/>
        <v>3.240044166977349</v>
      </c>
      <c r="R192">
        <f t="shared" si="28"/>
        <v>0</v>
      </c>
      <c r="S192">
        <f t="shared" si="29"/>
        <v>302.99954034177051</v>
      </c>
      <c r="T192">
        <f t="shared" si="30"/>
        <v>0.20202049000174283</v>
      </c>
      <c r="U192">
        <f t="shared" si="31"/>
        <v>0</v>
      </c>
      <c r="V192">
        <f t="shared" si="32"/>
        <v>0</v>
      </c>
    </row>
    <row r="193" spans="1:22" x14ac:dyDescent="0.2">
      <c r="A193" t="s">
        <v>41</v>
      </c>
      <c r="B193" t="s">
        <v>41</v>
      </c>
      <c r="D193">
        <v>-71.896000000000001</v>
      </c>
      <c r="E193">
        <v>-172.875</v>
      </c>
      <c r="F193">
        <v>0</v>
      </c>
      <c r="G193">
        <v>54.707999999999998</v>
      </c>
      <c r="H193">
        <v>16.125</v>
      </c>
      <c r="I193">
        <v>0</v>
      </c>
      <c r="J193">
        <v>1</v>
      </c>
      <c r="K193">
        <v>0</v>
      </c>
      <c r="L193">
        <f t="shared" si="22"/>
        <v>1.1769383803017794E-2</v>
      </c>
      <c r="M193">
        <f t="shared" si="23"/>
        <v>155.99888382178563</v>
      </c>
      <c r="N193">
        <f t="shared" si="24"/>
        <v>1.836012572553551</v>
      </c>
      <c r="O193">
        <f t="shared" si="25"/>
        <v>0.28800037970152381</v>
      </c>
      <c r="P193">
        <f t="shared" si="26"/>
        <v>6.0001665889172244</v>
      </c>
      <c r="Q193">
        <f t="shared" si="27"/>
        <v>1.7280519839325417</v>
      </c>
      <c r="R193">
        <f t="shared" si="28"/>
        <v>0</v>
      </c>
      <c r="S193">
        <f t="shared" si="29"/>
        <v>161.99905041070286</v>
      </c>
      <c r="T193">
        <f t="shared" si="30"/>
        <v>0.38461813655374921</v>
      </c>
      <c r="U193">
        <f t="shared" si="31"/>
        <v>0</v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-62.65</v>
      </c>
      <c r="E194">
        <v>-171.87</v>
      </c>
      <c r="F194">
        <v>0</v>
      </c>
      <c r="G194">
        <v>32.65</v>
      </c>
      <c r="H194">
        <v>14.141999999999999</v>
      </c>
      <c r="I194">
        <v>0</v>
      </c>
      <c r="J194">
        <v>1</v>
      </c>
      <c r="K194">
        <v>0</v>
      </c>
      <c r="L194">
        <f t="shared" si="22"/>
        <v>1.8620769965485406E-2</v>
      </c>
      <c r="M194">
        <f t="shared" si="23"/>
        <v>87.000820583786123</v>
      </c>
      <c r="N194">
        <f t="shared" si="24"/>
        <v>1.6200238869230361</v>
      </c>
      <c r="O194">
        <f t="shared" si="25"/>
        <v>0.25200296358763974</v>
      </c>
      <c r="P194">
        <f t="shared" si="26"/>
        <v>5.9998674309190161</v>
      </c>
      <c r="Q194">
        <f t="shared" si="27"/>
        <v>1.5119858857104358</v>
      </c>
      <c r="R194">
        <f t="shared" si="28"/>
        <v>0</v>
      </c>
      <c r="S194">
        <f t="shared" si="29"/>
        <v>93.000688014705133</v>
      </c>
      <c r="T194">
        <f t="shared" si="30"/>
        <v>0.68964866764925525</v>
      </c>
      <c r="U194">
        <f t="shared" si="31"/>
        <v>0</v>
      </c>
      <c r="V194">
        <f t="shared" si="32"/>
        <v>0</v>
      </c>
    </row>
    <row r="195" spans="1:22" x14ac:dyDescent="0.2">
      <c r="A195" t="s">
        <v>3719</v>
      </c>
      <c r="B195" t="s">
        <v>3720</v>
      </c>
      <c r="D195">
        <v>-63.793999999999997</v>
      </c>
      <c r="E195">
        <v>-168.27500000000001</v>
      </c>
      <c r="F195">
        <v>0</v>
      </c>
      <c r="G195">
        <v>142.66399999999999</v>
      </c>
      <c r="H195">
        <v>54.128999999999998</v>
      </c>
      <c r="I195">
        <v>0</v>
      </c>
      <c r="J195">
        <v>1</v>
      </c>
      <c r="K195">
        <v>0</v>
      </c>
      <c r="L195">
        <f t="shared" si="22"/>
        <v>1.7718861306036213E-2</v>
      </c>
      <c r="M195">
        <f t="shared" si="23"/>
        <v>383.99961410125496</v>
      </c>
      <c r="N195">
        <f t="shared" si="24"/>
        <v>6.8040427078742711</v>
      </c>
      <c r="O195">
        <f t="shared" si="25"/>
        <v>0.17345607628647822</v>
      </c>
      <c r="P195">
        <f t="shared" si="26"/>
        <v>32.999399928038933</v>
      </c>
      <c r="Q195">
        <f t="shared" si="27"/>
        <v>5.7239521552780799</v>
      </c>
      <c r="R195">
        <f t="shared" si="28"/>
        <v>0</v>
      </c>
      <c r="S195">
        <f t="shared" si="29"/>
        <v>416.9990140292939</v>
      </c>
      <c r="T195">
        <f t="shared" si="30"/>
        <v>0.15625015702275913</v>
      </c>
      <c r="U195">
        <f t="shared" si="31"/>
        <v>0</v>
      </c>
      <c r="V195">
        <f t="shared" si="32"/>
        <v>0</v>
      </c>
    </row>
    <row r="196" spans="1:22" x14ac:dyDescent="0.2">
      <c r="A196" t="s">
        <v>2952</v>
      </c>
      <c r="B196" t="s">
        <v>2953</v>
      </c>
      <c r="D196">
        <v>-70.798000000000002</v>
      </c>
      <c r="E196">
        <v>-170.97200000000001</v>
      </c>
      <c r="F196">
        <v>0</v>
      </c>
      <c r="G196">
        <v>307.08499999999998</v>
      </c>
      <c r="H196">
        <v>108.342</v>
      </c>
      <c r="I196">
        <v>0</v>
      </c>
      <c r="J196">
        <v>2</v>
      </c>
      <c r="K196">
        <v>1</v>
      </c>
      <c r="L196">
        <f t="shared" ref="L196:L259" si="33">1/TAN(-D196*$L$1/180)*0.108*0.333333</f>
        <v>1.2537922891968898E-2</v>
      </c>
      <c r="M196">
        <f t="shared" ref="M196:M259" si="34">SIN(-D196*$L$1/180)*G196*3</f>
        <v>870.00087678353339</v>
      </c>
      <c r="N196">
        <f t="shared" ref="N196:N259" si="35">COS(-D196*$L$1/180)*G196*0.108</f>
        <v>10.908014817072093</v>
      </c>
      <c r="O196">
        <f t="shared" ref="O196:O259" si="36">IFERROR(1/TAN(E196*$L$1/180)*0.108*0.333333,"")</f>
        <v>0.2265781317412025</v>
      </c>
      <c r="P196">
        <f t="shared" ref="P196:P259" si="37">SIN(-E196*$L$1/180)*H196*3</f>
        <v>51.002144469147112</v>
      </c>
      <c r="Q196">
        <f t="shared" ref="Q196:Q259" si="38">-COS(E196*$L$1/180)*H196*0.108</f>
        <v>11.555982164596418</v>
      </c>
      <c r="R196">
        <f t="shared" ref="R196:R259" si="39">ABS(SIN(-F196*$L$1/180)*I196*3)</f>
        <v>0</v>
      </c>
      <c r="S196">
        <f t="shared" ref="S196:S259" si="40">M196+P196</f>
        <v>921.00302125268047</v>
      </c>
      <c r="T196">
        <f t="shared" ref="T196:T259" si="41">60*(J196/M196)</f>
        <v>0.13793089547639323</v>
      </c>
      <c r="U196">
        <f t="shared" ref="U196:U259" si="42">IFERROR(60*(K196/P196),"")</f>
        <v>1.1764211215921712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-69.528000000000006</v>
      </c>
      <c r="E197">
        <v>-171.119</v>
      </c>
      <c r="F197">
        <v>0</v>
      </c>
      <c r="G197">
        <v>80.055999999999997</v>
      </c>
      <c r="H197">
        <v>32.387999999999998</v>
      </c>
      <c r="I197">
        <v>0</v>
      </c>
      <c r="J197">
        <v>1</v>
      </c>
      <c r="K197">
        <v>0</v>
      </c>
      <c r="L197">
        <f t="shared" si="33"/>
        <v>1.3439786454569601E-2</v>
      </c>
      <c r="M197">
        <f t="shared" si="34"/>
        <v>224.99976270252873</v>
      </c>
      <c r="N197">
        <f t="shared" si="35"/>
        <v>3.0239517870026074</v>
      </c>
      <c r="O197">
        <f t="shared" si="36"/>
        <v>0.23039078371172803</v>
      </c>
      <c r="P197">
        <f t="shared" si="37"/>
        <v>15.000446288672723</v>
      </c>
      <c r="Q197">
        <f t="shared" si="38"/>
        <v>3.4559680324410227</v>
      </c>
      <c r="R197">
        <f t="shared" si="39"/>
        <v>0</v>
      </c>
      <c r="S197">
        <f t="shared" si="40"/>
        <v>240.00020899120145</v>
      </c>
      <c r="T197">
        <f t="shared" si="41"/>
        <v>0.26666694790841072</v>
      </c>
      <c r="U197">
        <f t="shared" si="42"/>
        <v>0</v>
      </c>
      <c r="V197">
        <f t="shared" si="43"/>
        <v>0</v>
      </c>
    </row>
    <row r="198" spans="1:22" x14ac:dyDescent="0.2">
      <c r="A198" t="s">
        <v>3721</v>
      </c>
      <c r="B198" t="s">
        <v>3722</v>
      </c>
      <c r="D198">
        <v>-74.706999999999994</v>
      </c>
      <c r="E198">
        <v>-170.53800000000001</v>
      </c>
      <c r="F198">
        <v>0</v>
      </c>
      <c r="G198">
        <v>132.69900000000001</v>
      </c>
      <c r="H198">
        <v>42.579000000000001</v>
      </c>
      <c r="I198">
        <v>1</v>
      </c>
      <c r="J198">
        <v>1</v>
      </c>
      <c r="K198">
        <v>0</v>
      </c>
      <c r="L198">
        <f t="shared" si="33"/>
        <v>9.8437484718552574E-3</v>
      </c>
      <c r="M198">
        <f t="shared" si="34"/>
        <v>384.00024567065066</v>
      </c>
      <c r="N198">
        <f t="shared" si="35"/>
        <v>3.780005611518122</v>
      </c>
      <c r="O198">
        <f t="shared" si="36"/>
        <v>0.21600727486837354</v>
      </c>
      <c r="P198">
        <f t="shared" si="37"/>
        <v>20.999124874255912</v>
      </c>
      <c r="Q198">
        <f t="shared" si="38"/>
        <v>4.5359682746769696</v>
      </c>
      <c r="R198">
        <f t="shared" si="39"/>
        <v>0</v>
      </c>
      <c r="S198">
        <f t="shared" si="40"/>
        <v>404.99937054490658</v>
      </c>
      <c r="T198">
        <f t="shared" si="41"/>
        <v>0.15624990003642028</v>
      </c>
      <c r="U198">
        <f t="shared" si="42"/>
        <v>0</v>
      </c>
      <c r="V198">
        <f t="shared" si="43"/>
        <v>0</v>
      </c>
    </row>
    <row r="199" spans="1:22" x14ac:dyDescent="0.2">
      <c r="A199" t="s">
        <v>2961</v>
      </c>
      <c r="B199" t="s">
        <v>3723</v>
      </c>
      <c r="D199">
        <v>-71.564999999999998</v>
      </c>
      <c r="E199">
        <v>-173.88399999999999</v>
      </c>
      <c r="F199">
        <v>0</v>
      </c>
      <c r="G199">
        <v>94.867999999999995</v>
      </c>
      <c r="H199">
        <v>28.16</v>
      </c>
      <c r="I199">
        <v>0</v>
      </c>
      <c r="J199">
        <v>1</v>
      </c>
      <c r="K199">
        <v>0</v>
      </c>
      <c r="L199">
        <f t="shared" si="33"/>
        <v>1.2000023728315417E-2</v>
      </c>
      <c r="M199">
        <f t="shared" si="34"/>
        <v>269.99898096977404</v>
      </c>
      <c r="N199">
        <f t="shared" si="35"/>
        <v>3.2399974182556894</v>
      </c>
      <c r="O199">
        <f t="shared" si="36"/>
        <v>0.33597218276402707</v>
      </c>
      <c r="P199">
        <f t="shared" si="37"/>
        <v>9.0006460875151397</v>
      </c>
      <c r="Q199">
        <f t="shared" si="38"/>
        <v>3.0239697362786981</v>
      </c>
      <c r="R199">
        <f t="shared" si="39"/>
        <v>0</v>
      </c>
      <c r="S199">
        <f t="shared" si="40"/>
        <v>278.99962705728916</v>
      </c>
      <c r="T199">
        <f t="shared" si="41"/>
        <v>0.22222306093339259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-69.828999999999994</v>
      </c>
      <c r="E200">
        <v>-173.41800000000001</v>
      </c>
      <c r="F200">
        <v>0</v>
      </c>
      <c r="G200">
        <v>52.201999999999998</v>
      </c>
      <c r="H200">
        <v>26.172999999999998</v>
      </c>
      <c r="I200">
        <v>0</v>
      </c>
      <c r="J200">
        <v>1</v>
      </c>
      <c r="K200">
        <v>0</v>
      </c>
      <c r="L200">
        <f t="shared" si="33"/>
        <v>1.3224723725890402E-2</v>
      </c>
      <c r="M200">
        <f t="shared" si="34"/>
        <v>147.00098970162674</v>
      </c>
      <c r="N200">
        <f t="shared" si="35"/>
        <v>1.9440494202858942</v>
      </c>
      <c r="O200">
        <f t="shared" si="36"/>
        <v>0.31199704132353501</v>
      </c>
      <c r="P200">
        <f t="shared" si="37"/>
        <v>9.0002456803569419</v>
      </c>
      <c r="Q200">
        <f t="shared" si="38"/>
        <v>2.8080528315091238</v>
      </c>
      <c r="R200">
        <f t="shared" si="39"/>
        <v>0</v>
      </c>
      <c r="S200">
        <f t="shared" si="40"/>
        <v>156.00123538198369</v>
      </c>
      <c r="T200">
        <f t="shared" si="41"/>
        <v>0.40816051729844938</v>
      </c>
      <c r="U200">
        <f t="shared" si="42"/>
        <v>0</v>
      </c>
      <c r="V200">
        <f t="shared" si="43"/>
        <v>0</v>
      </c>
    </row>
    <row r="201" spans="1:22" x14ac:dyDescent="0.2">
      <c r="A201" t="s">
        <v>3724</v>
      </c>
      <c r="B201" t="s">
        <v>3725</v>
      </c>
      <c r="D201">
        <v>-70.233000000000004</v>
      </c>
      <c r="E201">
        <v>-172.11699999999999</v>
      </c>
      <c r="F201">
        <v>90</v>
      </c>
      <c r="G201">
        <v>204.02199999999999</v>
      </c>
      <c r="H201">
        <v>65.62</v>
      </c>
      <c r="I201">
        <v>2</v>
      </c>
      <c r="J201">
        <v>1</v>
      </c>
      <c r="K201">
        <v>0</v>
      </c>
      <c r="L201">
        <f t="shared" si="33"/>
        <v>1.2937367392278321E-2</v>
      </c>
      <c r="M201">
        <f t="shared" si="34"/>
        <v>576.00044669284637</v>
      </c>
      <c r="N201">
        <f t="shared" si="35"/>
        <v>7.4519368489186277</v>
      </c>
      <c r="O201">
        <f t="shared" si="36"/>
        <v>0.26000439349593463</v>
      </c>
      <c r="P201">
        <f t="shared" si="37"/>
        <v>26.999476942785829</v>
      </c>
      <c r="Q201">
        <f t="shared" si="38"/>
        <v>7.0199896472061498</v>
      </c>
      <c r="R201">
        <f t="shared" si="39"/>
        <v>6</v>
      </c>
      <c r="S201">
        <f t="shared" si="40"/>
        <v>602.99992363563217</v>
      </c>
      <c r="T201">
        <f t="shared" si="41"/>
        <v>0.10416658588460287</v>
      </c>
      <c r="U201">
        <f t="shared" si="42"/>
        <v>0</v>
      </c>
      <c r="V201">
        <f t="shared" si="43"/>
        <v>0.99502500163259566</v>
      </c>
    </row>
    <row r="202" spans="1:22" x14ac:dyDescent="0.2">
      <c r="A202" t="s">
        <v>265</v>
      </c>
      <c r="B202" t="s">
        <v>2344</v>
      </c>
      <c r="D202">
        <v>-73.760999999999996</v>
      </c>
      <c r="E202">
        <v>0</v>
      </c>
      <c r="F202">
        <v>0</v>
      </c>
      <c r="G202">
        <v>107.28</v>
      </c>
      <c r="H202">
        <v>0</v>
      </c>
      <c r="I202">
        <v>0</v>
      </c>
      <c r="J202">
        <v>0</v>
      </c>
      <c r="K202">
        <v>0</v>
      </c>
      <c r="L202">
        <f t="shared" si="33"/>
        <v>1.0485534356285131E-2</v>
      </c>
      <c r="M202">
        <f t="shared" si="34"/>
        <v>308.99972975249585</v>
      </c>
      <c r="N202">
        <f t="shared" si="35"/>
        <v>3.2400305224331389</v>
      </c>
      <c r="O202" t="str">
        <f t="shared" si="36"/>
        <v/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308.99972975249585</v>
      </c>
      <c r="T202">
        <f t="shared" si="41"/>
        <v>0</v>
      </c>
      <c r="U202" t="str">
        <f t="shared" si="42"/>
        <v/>
      </c>
      <c r="V202">
        <f t="shared" si="43"/>
        <v>0</v>
      </c>
    </row>
    <row r="203" spans="1:22" x14ac:dyDescent="0.2">
      <c r="A203" t="s">
        <v>113</v>
      </c>
      <c r="B203" t="s">
        <v>413</v>
      </c>
      <c r="D203">
        <v>-76.302000000000007</v>
      </c>
      <c r="E203">
        <v>-169.16</v>
      </c>
      <c r="F203">
        <v>0</v>
      </c>
      <c r="G203">
        <v>287.16699999999997</v>
      </c>
      <c r="H203">
        <v>47.853999999999999</v>
      </c>
      <c r="I203">
        <v>0</v>
      </c>
      <c r="J203">
        <v>1</v>
      </c>
      <c r="K203">
        <v>1</v>
      </c>
      <c r="L203">
        <f t="shared" si="33"/>
        <v>8.7745139515350169E-3</v>
      </c>
      <c r="M203">
        <f t="shared" si="34"/>
        <v>836.99766012761268</v>
      </c>
      <c r="N203">
        <f t="shared" si="35"/>
        <v>7.344254990446891</v>
      </c>
      <c r="O203">
        <f t="shared" si="36"/>
        <v>0.18800523810602388</v>
      </c>
      <c r="P203">
        <f t="shared" si="37"/>
        <v>26.999279640676864</v>
      </c>
      <c r="Q203">
        <f t="shared" si="38"/>
        <v>5.0760110735476491</v>
      </c>
      <c r="R203">
        <f t="shared" si="39"/>
        <v>0</v>
      </c>
      <c r="S203">
        <f t="shared" si="40"/>
        <v>863.99693976828951</v>
      </c>
      <c r="T203">
        <f t="shared" si="41"/>
        <v>7.1684788211776013E-2</v>
      </c>
      <c r="U203">
        <f t="shared" si="42"/>
        <v>2.2222815126372688</v>
      </c>
      <c r="V203">
        <f t="shared" si="43"/>
        <v>0</v>
      </c>
    </row>
    <row r="204" spans="1:22" x14ac:dyDescent="0.2">
      <c r="A204" t="s">
        <v>3726</v>
      </c>
      <c r="B204" t="s">
        <v>3727</v>
      </c>
      <c r="D204">
        <v>-65.335999999999999</v>
      </c>
      <c r="E204">
        <v>-173.797</v>
      </c>
      <c r="F204">
        <v>0</v>
      </c>
      <c r="G204">
        <v>107.83799999999999</v>
      </c>
      <c r="H204">
        <v>46.271000000000001</v>
      </c>
      <c r="I204">
        <v>0</v>
      </c>
      <c r="J204">
        <v>1</v>
      </c>
      <c r="K204">
        <v>0</v>
      </c>
      <c r="L204">
        <f t="shared" si="33"/>
        <v>1.6530736680976627E-2</v>
      </c>
      <c r="M204">
        <f t="shared" si="34"/>
        <v>293.99999629598676</v>
      </c>
      <c r="N204">
        <f t="shared" si="35"/>
        <v>4.8600413830184443</v>
      </c>
      <c r="O204">
        <f t="shared" si="36"/>
        <v>0.33122377174062911</v>
      </c>
      <c r="P204">
        <f t="shared" si="37"/>
        <v>14.998940262601348</v>
      </c>
      <c r="Q204">
        <f t="shared" si="38"/>
        <v>4.9680105339017349</v>
      </c>
      <c r="R204">
        <f t="shared" si="39"/>
        <v>0</v>
      </c>
      <c r="S204">
        <f t="shared" si="40"/>
        <v>308.99893655858813</v>
      </c>
      <c r="T204">
        <f t="shared" si="41"/>
        <v>0.20408163522422135</v>
      </c>
      <c r="U204">
        <f t="shared" si="42"/>
        <v>0</v>
      </c>
      <c r="V204">
        <f t="shared" si="43"/>
        <v>0</v>
      </c>
    </row>
    <row r="205" spans="1:22" x14ac:dyDescent="0.2">
      <c r="A205" t="s">
        <v>3653</v>
      </c>
      <c r="B205" t="s">
        <v>3654</v>
      </c>
      <c r="D205">
        <v>-71.295000000000002</v>
      </c>
      <c r="E205">
        <v>-171.15799999999999</v>
      </c>
      <c r="F205">
        <v>0</v>
      </c>
      <c r="G205">
        <v>134.08199999999999</v>
      </c>
      <c r="H205">
        <v>45.540999999999997</v>
      </c>
      <c r="I205">
        <v>0</v>
      </c>
      <c r="J205">
        <v>1</v>
      </c>
      <c r="K205">
        <v>0</v>
      </c>
      <c r="L205">
        <f t="shared" si="33"/>
        <v>1.2188817165689592E-2</v>
      </c>
      <c r="M205">
        <f t="shared" si="34"/>
        <v>381.00028958653974</v>
      </c>
      <c r="N205">
        <f t="shared" si="35"/>
        <v>4.6439475137926358</v>
      </c>
      <c r="O205">
        <f t="shared" si="36"/>
        <v>0.23142340842048553</v>
      </c>
      <c r="P205">
        <f t="shared" si="37"/>
        <v>21.000349249568373</v>
      </c>
      <c r="Q205">
        <f t="shared" si="38"/>
        <v>4.8599772613329595</v>
      </c>
      <c r="R205">
        <f t="shared" si="39"/>
        <v>0</v>
      </c>
      <c r="S205">
        <f t="shared" si="40"/>
        <v>402.00063883610812</v>
      </c>
      <c r="T205">
        <f t="shared" si="41"/>
        <v>0.15748019526471174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-68.198999999999998</v>
      </c>
      <c r="E206">
        <v>-169.54</v>
      </c>
      <c r="F206">
        <v>0</v>
      </c>
      <c r="G206">
        <v>150.785</v>
      </c>
      <c r="H206">
        <v>66.097999999999999</v>
      </c>
      <c r="I206">
        <v>0</v>
      </c>
      <c r="J206">
        <v>1</v>
      </c>
      <c r="K206">
        <v>0</v>
      </c>
      <c r="L206">
        <f t="shared" si="33"/>
        <v>1.439968714723067E-2</v>
      </c>
      <c r="M206">
        <f t="shared" si="34"/>
        <v>420.00227417443762</v>
      </c>
      <c r="N206">
        <f t="shared" si="35"/>
        <v>6.0479073971446971</v>
      </c>
      <c r="O206">
        <f t="shared" si="36"/>
        <v>0.19499807202252134</v>
      </c>
      <c r="P206">
        <f t="shared" si="37"/>
        <v>36.000085281698688</v>
      </c>
      <c r="Q206">
        <f t="shared" si="38"/>
        <v>7.019954242531834</v>
      </c>
      <c r="R206">
        <f t="shared" si="39"/>
        <v>0</v>
      </c>
      <c r="S206">
        <f t="shared" si="40"/>
        <v>456.00235945613633</v>
      </c>
      <c r="T206">
        <f t="shared" si="41"/>
        <v>0.14285636933261101</v>
      </c>
      <c r="U206">
        <f t="shared" si="42"/>
        <v>0</v>
      </c>
      <c r="V206">
        <f t="shared" si="43"/>
        <v>0</v>
      </c>
    </row>
    <row r="207" spans="1:22" x14ac:dyDescent="0.2">
      <c r="A207" t="s">
        <v>3728</v>
      </c>
      <c r="B207" t="s">
        <v>3729</v>
      </c>
      <c r="D207">
        <v>-74.846000000000004</v>
      </c>
      <c r="E207">
        <v>-167.905</v>
      </c>
      <c r="F207">
        <v>0</v>
      </c>
      <c r="G207">
        <v>49.728999999999999</v>
      </c>
      <c r="H207">
        <v>14.318</v>
      </c>
      <c r="I207">
        <v>0</v>
      </c>
      <c r="J207">
        <v>1</v>
      </c>
      <c r="K207">
        <v>0</v>
      </c>
      <c r="L207">
        <f t="shared" si="33"/>
        <v>9.7499443565126059E-3</v>
      </c>
      <c r="M207">
        <f t="shared" si="34"/>
        <v>143.99927306764877</v>
      </c>
      <c r="N207">
        <f t="shared" si="35"/>
        <v>1.4039863037741436</v>
      </c>
      <c r="O207">
        <f t="shared" si="36"/>
        <v>0.16799635543136984</v>
      </c>
      <c r="P207">
        <f t="shared" si="37"/>
        <v>9.0002905513411289</v>
      </c>
      <c r="Q207">
        <f t="shared" si="38"/>
        <v>1.5120175224662264</v>
      </c>
      <c r="R207">
        <f t="shared" si="39"/>
        <v>0</v>
      </c>
      <c r="S207">
        <f t="shared" si="40"/>
        <v>152.9995636189899</v>
      </c>
      <c r="T207">
        <f t="shared" si="41"/>
        <v>0.41666877006950492</v>
      </c>
      <c r="U207">
        <f t="shared" si="42"/>
        <v>0</v>
      </c>
      <c r="V207">
        <f t="shared" si="43"/>
        <v>0</v>
      </c>
    </row>
    <row r="208" spans="1:22" x14ac:dyDescent="0.2">
      <c r="A208" t="s">
        <v>3730</v>
      </c>
      <c r="B208" t="s">
        <v>3731</v>
      </c>
      <c r="D208">
        <v>-77.08</v>
      </c>
      <c r="E208">
        <v>-167.619</v>
      </c>
      <c r="F208">
        <v>90</v>
      </c>
      <c r="G208">
        <v>286.24599999999998</v>
      </c>
      <c r="H208">
        <v>41.975999999999999</v>
      </c>
      <c r="I208">
        <v>1</v>
      </c>
      <c r="J208">
        <v>2</v>
      </c>
      <c r="K208">
        <v>2</v>
      </c>
      <c r="L208">
        <f t="shared" si="33"/>
        <v>8.2583190103737401E-3</v>
      </c>
      <c r="M208">
        <f t="shared" si="34"/>
        <v>836.99750679547037</v>
      </c>
      <c r="N208">
        <f t="shared" si="35"/>
        <v>6.9121993342037946</v>
      </c>
      <c r="O208">
        <f t="shared" si="36"/>
        <v>0.16399651380272134</v>
      </c>
      <c r="P208">
        <f t="shared" si="37"/>
        <v>27.000403636706789</v>
      </c>
      <c r="Q208">
        <f t="shared" si="38"/>
        <v>4.427976495662727</v>
      </c>
      <c r="R208">
        <f t="shared" si="39"/>
        <v>3</v>
      </c>
      <c r="S208">
        <f t="shared" si="40"/>
        <v>863.99791043217715</v>
      </c>
      <c r="T208">
        <f t="shared" si="41"/>
        <v>0.14336960268786478</v>
      </c>
      <c r="U208">
        <f t="shared" si="42"/>
        <v>4.4443780031814466</v>
      </c>
      <c r="V208">
        <f t="shared" si="43"/>
        <v>0.34722306197469638</v>
      </c>
    </row>
    <row r="209" spans="1:22" x14ac:dyDescent="0.2">
      <c r="A209" t="s">
        <v>41</v>
      </c>
      <c r="B209" t="s">
        <v>41</v>
      </c>
      <c r="D209">
        <v>-74.134</v>
      </c>
      <c r="E209">
        <v>-174.40100000000001</v>
      </c>
      <c r="F209">
        <v>0</v>
      </c>
      <c r="G209">
        <v>197.52500000000001</v>
      </c>
      <c r="H209">
        <v>51.244999999999997</v>
      </c>
      <c r="I209">
        <v>0</v>
      </c>
      <c r="J209">
        <v>1</v>
      </c>
      <c r="K209">
        <v>0</v>
      </c>
      <c r="L209">
        <f t="shared" si="33"/>
        <v>1.0231767138643979E-2</v>
      </c>
      <c r="M209">
        <f t="shared" si="34"/>
        <v>570.00009147469916</v>
      </c>
      <c r="N209">
        <f t="shared" si="35"/>
        <v>5.8321140370889264</v>
      </c>
      <c r="O209">
        <f t="shared" si="36"/>
        <v>0.36722202985858782</v>
      </c>
      <c r="P209">
        <f t="shared" si="37"/>
        <v>14.999236716016625</v>
      </c>
      <c r="Q209">
        <f t="shared" si="38"/>
        <v>5.5080556612407445</v>
      </c>
      <c r="R209">
        <f t="shared" si="39"/>
        <v>0</v>
      </c>
      <c r="S209">
        <f t="shared" si="40"/>
        <v>584.9993281907158</v>
      </c>
      <c r="T209">
        <f t="shared" si="41"/>
        <v>0.10526314100190498</v>
      </c>
      <c r="U209">
        <f t="shared" si="42"/>
        <v>0</v>
      </c>
      <c r="V209">
        <f t="shared" si="43"/>
        <v>0</v>
      </c>
    </row>
    <row r="210" spans="1:22" x14ac:dyDescent="0.2">
      <c r="A210" t="s">
        <v>3732</v>
      </c>
      <c r="B210" t="s">
        <v>3733</v>
      </c>
      <c r="D210">
        <v>-68.102000000000004</v>
      </c>
      <c r="E210">
        <v>-174.14400000000001</v>
      </c>
      <c r="F210">
        <v>0</v>
      </c>
      <c r="G210">
        <v>109.932</v>
      </c>
      <c r="H210">
        <v>39.204999999999998</v>
      </c>
      <c r="I210">
        <v>0</v>
      </c>
      <c r="J210">
        <v>1</v>
      </c>
      <c r="K210">
        <v>0</v>
      </c>
      <c r="L210">
        <f t="shared" si="33"/>
        <v>1.4470433048249656E-2</v>
      </c>
      <c r="M210">
        <f t="shared" si="34"/>
        <v>306.00097885921656</v>
      </c>
      <c r="N210">
        <f t="shared" si="35"/>
        <v>4.427971105252257</v>
      </c>
      <c r="O210">
        <f t="shared" si="36"/>
        <v>0.35100046898834275</v>
      </c>
      <c r="P210">
        <f t="shared" si="37"/>
        <v>12.000097273400439</v>
      </c>
      <c r="Q210">
        <f t="shared" si="38"/>
        <v>4.2120439829132712</v>
      </c>
      <c r="R210">
        <f t="shared" si="39"/>
        <v>0</v>
      </c>
      <c r="S210">
        <f t="shared" si="40"/>
        <v>318.00107613261702</v>
      </c>
      <c r="T210">
        <f t="shared" si="41"/>
        <v>0.19607780414194201</v>
      </c>
      <c r="U210">
        <f t="shared" si="42"/>
        <v>0</v>
      </c>
      <c r="V210">
        <f t="shared" si="43"/>
        <v>0</v>
      </c>
    </row>
    <row r="211" spans="1:22" x14ac:dyDescent="0.2">
      <c r="A211" t="s">
        <v>371</v>
      </c>
      <c r="B211" t="s">
        <v>1243</v>
      </c>
      <c r="D211">
        <v>-70.820999999999998</v>
      </c>
      <c r="E211">
        <v>0</v>
      </c>
      <c r="F211">
        <v>0</v>
      </c>
      <c r="G211">
        <v>48.703000000000003</v>
      </c>
      <c r="H211">
        <v>0</v>
      </c>
      <c r="I211">
        <v>0</v>
      </c>
      <c r="J211">
        <v>1</v>
      </c>
      <c r="K211">
        <v>0</v>
      </c>
      <c r="L211">
        <f t="shared" si="33"/>
        <v>1.2521720955847141E-2</v>
      </c>
      <c r="M211">
        <f t="shared" si="34"/>
        <v>137.99948919360111</v>
      </c>
      <c r="N211">
        <f t="shared" si="35"/>
        <v>1.7279928237245401</v>
      </c>
      <c r="O211" t="str">
        <f t="shared" si="36"/>
        <v/>
      </c>
      <c r="P211">
        <f t="shared" si="37"/>
        <v>0</v>
      </c>
      <c r="Q211">
        <f t="shared" si="38"/>
        <v>0</v>
      </c>
      <c r="R211">
        <f t="shared" si="39"/>
        <v>0</v>
      </c>
      <c r="S211">
        <f t="shared" si="40"/>
        <v>137.99948919360111</v>
      </c>
      <c r="T211">
        <f t="shared" si="41"/>
        <v>0.43478421804754142</v>
      </c>
      <c r="U211" t="str">
        <f t="shared" si="42"/>
        <v/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-77.242000000000004</v>
      </c>
      <c r="E212">
        <v>-173.66</v>
      </c>
      <c r="F212">
        <v>0</v>
      </c>
      <c r="G212">
        <v>163.02500000000001</v>
      </c>
      <c r="H212">
        <v>45.277000000000001</v>
      </c>
      <c r="I212">
        <v>0</v>
      </c>
      <c r="J212">
        <v>1</v>
      </c>
      <c r="K212">
        <v>0</v>
      </c>
      <c r="L212">
        <f t="shared" si="33"/>
        <v>8.1512442666304575E-3</v>
      </c>
      <c r="M212">
        <f t="shared" si="34"/>
        <v>477.00046982113901</v>
      </c>
      <c r="N212">
        <f t="shared" si="35"/>
        <v>3.8881512329608272</v>
      </c>
      <c r="O212">
        <f t="shared" si="36"/>
        <v>0.32400955544337012</v>
      </c>
      <c r="P212">
        <f t="shared" si="37"/>
        <v>14.999572826790597</v>
      </c>
      <c r="Q212">
        <f t="shared" si="38"/>
        <v>4.8600097834586604</v>
      </c>
      <c r="R212">
        <f t="shared" si="39"/>
        <v>0</v>
      </c>
      <c r="S212">
        <f t="shared" si="40"/>
        <v>492.0000426479296</v>
      </c>
      <c r="T212">
        <f t="shared" si="41"/>
        <v>0.12578603962905577</v>
      </c>
      <c r="U212">
        <f t="shared" si="42"/>
        <v>0</v>
      </c>
      <c r="V212">
        <f t="shared" si="43"/>
        <v>0</v>
      </c>
    </row>
    <row r="213" spans="1:22" x14ac:dyDescent="0.2">
      <c r="A213" t="s">
        <v>3734</v>
      </c>
      <c r="B213" t="s">
        <v>3735</v>
      </c>
      <c r="D213">
        <v>-62.56</v>
      </c>
      <c r="E213">
        <v>-175.601</v>
      </c>
      <c r="F213">
        <v>0</v>
      </c>
      <c r="G213">
        <v>58.591999999999999</v>
      </c>
      <c r="H213">
        <v>26.077000000000002</v>
      </c>
      <c r="I213">
        <v>0</v>
      </c>
      <c r="J213">
        <v>1</v>
      </c>
      <c r="K213">
        <v>0</v>
      </c>
      <c r="L213">
        <f t="shared" si="33"/>
        <v>1.8692506019733462E-2</v>
      </c>
      <c r="M213">
        <f t="shared" si="34"/>
        <v>156.00012578871343</v>
      </c>
      <c r="N213">
        <f t="shared" si="35"/>
        <v>2.9160362064209093</v>
      </c>
      <c r="O213">
        <f t="shared" si="36"/>
        <v>0.4679680618795688</v>
      </c>
      <c r="P213">
        <f t="shared" si="37"/>
        <v>6.0004449240862634</v>
      </c>
      <c r="Q213">
        <f t="shared" si="38"/>
        <v>2.808019389559135</v>
      </c>
      <c r="R213">
        <f t="shared" si="39"/>
        <v>0</v>
      </c>
      <c r="S213">
        <f t="shared" si="40"/>
        <v>162.00057071279969</v>
      </c>
      <c r="T213">
        <f t="shared" si="41"/>
        <v>0.38461507448567062</v>
      </c>
      <c r="U213">
        <f t="shared" si="42"/>
        <v>0</v>
      </c>
      <c r="V213">
        <f t="shared" si="43"/>
        <v>0</v>
      </c>
    </row>
    <row r="214" spans="1:22" x14ac:dyDescent="0.2">
      <c r="A214" t="s">
        <v>3736</v>
      </c>
      <c r="B214" t="s">
        <v>3737</v>
      </c>
      <c r="D214">
        <v>-74.268000000000001</v>
      </c>
      <c r="E214">
        <v>-175.101</v>
      </c>
      <c r="F214">
        <v>0</v>
      </c>
      <c r="G214">
        <v>147.52600000000001</v>
      </c>
      <c r="H214">
        <v>35.128</v>
      </c>
      <c r="I214">
        <v>0</v>
      </c>
      <c r="J214">
        <v>1</v>
      </c>
      <c r="K214">
        <v>0</v>
      </c>
      <c r="L214">
        <f t="shared" si="33"/>
        <v>1.0140831684439739E-2</v>
      </c>
      <c r="M214">
        <f t="shared" si="34"/>
        <v>425.99923369274586</v>
      </c>
      <c r="N214">
        <f t="shared" si="35"/>
        <v>4.3199908465692927</v>
      </c>
      <c r="O214">
        <f t="shared" si="36"/>
        <v>0.42000754498511883</v>
      </c>
      <c r="P214">
        <f t="shared" si="37"/>
        <v>8.9997444508471265</v>
      </c>
      <c r="Q214">
        <f t="shared" si="38"/>
        <v>3.7799643522581006</v>
      </c>
      <c r="R214">
        <f t="shared" si="39"/>
        <v>0</v>
      </c>
      <c r="S214">
        <f t="shared" si="40"/>
        <v>434.99897814359298</v>
      </c>
      <c r="T214">
        <f t="shared" si="41"/>
        <v>0.14084532378120498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-77.688999999999993</v>
      </c>
      <c r="E215">
        <v>-177.10900000000001</v>
      </c>
      <c r="F215">
        <v>-90</v>
      </c>
      <c r="G215">
        <v>157.113</v>
      </c>
      <c r="H215">
        <v>49.563000000000002</v>
      </c>
      <c r="I215">
        <v>14.5</v>
      </c>
      <c r="J215">
        <v>1</v>
      </c>
      <c r="K215">
        <v>0</v>
      </c>
      <c r="L215">
        <f t="shared" si="33"/>
        <v>7.8565018945858794E-3</v>
      </c>
      <c r="M215">
        <f t="shared" si="34"/>
        <v>460.50039827603985</v>
      </c>
      <c r="N215">
        <f t="shared" si="35"/>
        <v>3.6179258694391274</v>
      </c>
      <c r="O215">
        <f t="shared" si="36"/>
        <v>0.71286587128684276</v>
      </c>
      <c r="P215">
        <f t="shared" si="37"/>
        <v>7.4992874715632176</v>
      </c>
      <c r="Q215">
        <f t="shared" si="38"/>
        <v>5.3459914434378621</v>
      </c>
      <c r="R215">
        <f t="shared" si="39"/>
        <v>43.5</v>
      </c>
      <c r="S215">
        <f t="shared" si="40"/>
        <v>467.99968574760305</v>
      </c>
      <c r="T215">
        <f t="shared" si="41"/>
        <v>0.13029304692160967</v>
      </c>
      <c r="U215">
        <f t="shared" si="42"/>
        <v>0</v>
      </c>
      <c r="V215">
        <f t="shared" si="43"/>
        <v>9.2948780361916707</v>
      </c>
    </row>
    <row r="216" spans="1:22" x14ac:dyDescent="0.2">
      <c r="A216" t="s">
        <v>3738</v>
      </c>
      <c r="B216" t="s">
        <v>3739</v>
      </c>
      <c r="D216">
        <v>-66.741</v>
      </c>
      <c r="E216">
        <v>-173.01900000000001</v>
      </c>
      <c r="F216">
        <v>0</v>
      </c>
      <c r="G216">
        <v>62.042000000000002</v>
      </c>
      <c r="H216">
        <v>24.683</v>
      </c>
      <c r="I216">
        <v>0</v>
      </c>
      <c r="J216">
        <v>1</v>
      </c>
      <c r="K216">
        <v>0</v>
      </c>
      <c r="L216">
        <f t="shared" si="33"/>
        <v>1.5473504265461645E-2</v>
      </c>
      <c r="M216">
        <f t="shared" si="34"/>
        <v>170.99938970076158</v>
      </c>
      <c r="N216">
        <f t="shared" si="35"/>
        <v>2.645962431888504</v>
      </c>
      <c r="O216">
        <f t="shared" si="36"/>
        <v>0.29400214774091471</v>
      </c>
      <c r="P216">
        <f t="shared" si="37"/>
        <v>8.9999299693258106</v>
      </c>
      <c r="Q216">
        <f t="shared" si="38"/>
        <v>2.6460013865009997</v>
      </c>
      <c r="R216">
        <f t="shared" si="39"/>
        <v>0</v>
      </c>
      <c r="S216">
        <f t="shared" si="40"/>
        <v>179.9993196700874</v>
      </c>
      <c r="T216">
        <f t="shared" si="41"/>
        <v>0.35087844526811651</v>
      </c>
      <c r="U216">
        <f t="shared" si="42"/>
        <v>0</v>
      </c>
      <c r="V216">
        <f t="shared" si="43"/>
        <v>0</v>
      </c>
    </row>
    <row r="217" spans="1:22" x14ac:dyDescent="0.2">
      <c r="A217" t="s">
        <v>41</v>
      </c>
      <c r="B217" t="s">
        <v>41</v>
      </c>
      <c r="D217">
        <v>-77.891999999999996</v>
      </c>
      <c r="E217">
        <v>-171.995</v>
      </c>
      <c r="F217">
        <v>-90</v>
      </c>
      <c r="G217">
        <v>154.947</v>
      </c>
      <c r="H217">
        <v>32.314999999999998</v>
      </c>
      <c r="I217">
        <v>29</v>
      </c>
      <c r="J217">
        <v>1</v>
      </c>
      <c r="K217">
        <v>0</v>
      </c>
      <c r="L217">
        <f t="shared" si="33"/>
        <v>7.7229812727788215E-3</v>
      </c>
      <c r="M217">
        <f t="shared" si="34"/>
        <v>454.5001280344801</v>
      </c>
      <c r="N217">
        <f t="shared" si="35"/>
        <v>3.5100994873853542</v>
      </c>
      <c r="O217">
        <f t="shared" si="36"/>
        <v>0.25599095899114543</v>
      </c>
      <c r="P217">
        <f t="shared" si="37"/>
        <v>13.500513935807422</v>
      </c>
      <c r="Q217">
        <f t="shared" si="38"/>
        <v>3.4560129653136307</v>
      </c>
      <c r="R217">
        <f t="shared" si="39"/>
        <v>87</v>
      </c>
      <c r="S217">
        <f t="shared" si="40"/>
        <v>468.00064197028752</v>
      </c>
      <c r="T217">
        <f t="shared" si="41"/>
        <v>0.13201316413149211</v>
      </c>
      <c r="U217">
        <f t="shared" si="42"/>
        <v>0</v>
      </c>
      <c r="V217">
        <f t="shared" si="43"/>
        <v>18.589718089643874</v>
      </c>
    </row>
    <row r="218" spans="1:22" x14ac:dyDescent="0.2">
      <c r="A218" t="s">
        <v>41</v>
      </c>
      <c r="B218" t="s">
        <v>41</v>
      </c>
      <c r="D218">
        <v>-70.974000000000004</v>
      </c>
      <c r="E218">
        <v>-171.87</v>
      </c>
      <c r="F218">
        <v>0</v>
      </c>
      <c r="G218">
        <v>30.675999999999998</v>
      </c>
      <c r="H218">
        <v>14.141999999999999</v>
      </c>
      <c r="I218">
        <v>0</v>
      </c>
      <c r="J218">
        <v>1</v>
      </c>
      <c r="K218">
        <v>0</v>
      </c>
      <c r="L218">
        <f t="shared" si="33"/>
        <v>1.2414057657212239E-2</v>
      </c>
      <c r="M218">
        <f t="shared" si="34"/>
        <v>87.000578470938606</v>
      </c>
      <c r="N218">
        <f t="shared" si="35"/>
        <v>1.0800312773803271</v>
      </c>
      <c r="O218">
        <f t="shared" si="36"/>
        <v>0.25200296358763974</v>
      </c>
      <c r="P218">
        <f t="shared" si="37"/>
        <v>5.9998674309190161</v>
      </c>
      <c r="Q218">
        <f t="shared" si="38"/>
        <v>1.5119858857104358</v>
      </c>
      <c r="R218">
        <f t="shared" si="39"/>
        <v>0</v>
      </c>
      <c r="S218">
        <f t="shared" si="40"/>
        <v>93.000445901857617</v>
      </c>
      <c r="T218">
        <f t="shared" si="41"/>
        <v>0.68965058686411151</v>
      </c>
      <c r="U218">
        <f t="shared" si="42"/>
        <v>0</v>
      </c>
      <c r="V218">
        <f t="shared" si="43"/>
        <v>0</v>
      </c>
    </row>
    <row r="219" spans="1:22" x14ac:dyDescent="0.2">
      <c r="A219" t="s">
        <v>3740</v>
      </c>
      <c r="B219" t="s">
        <v>3741</v>
      </c>
      <c r="D219">
        <v>-77.021000000000001</v>
      </c>
      <c r="E219">
        <v>-174.47200000000001</v>
      </c>
      <c r="F219">
        <v>0</v>
      </c>
      <c r="G219">
        <v>276.053</v>
      </c>
      <c r="H219">
        <v>62.29</v>
      </c>
      <c r="I219">
        <v>0</v>
      </c>
      <c r="J219">
        <v>1</v>
      </c>
      <c r="K219">
        <v>0</v>
      </c>
      <c r="L219">
        <f t="shared" si="33"/>
        <v>8.2973497907713276E-3</v>
      </c>
      <c r="M219">
        <f t="shared" si="34"/>
        <v>807.00156505250834</v>
      </c>
      <c r="N219">
        <f t="shared" si="35"/>
        <v>6.695980962921527</v>
      </c>
      <c r="O219">
        <f t="shared" si="36"/>
        <v>0.37196849024699774</v>
      </c>
      <c r="P219">
        <f t="shared" si="37"/>
        <v>18.001595112812314</v>
      </c>
      <c r="Q219">
        <f t="shared" si="38"/>
        <v>6.6960328521833805</v>
      </c>
      <c r="R219">
        <f t="shared" si="39"/>
        <v>0</v>
      </c>
      <c r="S219">
        <f t="shared" si="40"/>
        <v>825.00316016532065</v>
      </c>
      <c r="T219">
        <f t="shared" si="41"/>
        <v>7.4349298190141716E-2</v>
      </c>
      <c r="U219">
        <f t="shared" si="42"/>
        <v>0</v>
      </c>
      <c r="V219">
        <f t="shared" si="43"/>
        <v>0</v>
      </c>
    </row>
    <row r="220" spans="1:22" x14ac:dyDescent="0.2">
      <c r="A220" t="s">
        <v>952</v>
      </c>
      <c r="B220" t="s">
        <v>2159</v>
      </c>
      <c r="D220">
        <v>-68.198999999999998</v>
      </c>
      <c r="E220">
        <v>-173.88399999999999</v>
      </c>
      <c r="F220">
        <v>0</v>
      </c>
      <c r="G220">
        <v>37.695999999999998</v>
      </c>
      <c r="H220">
        <v>28.16</v>
      </c>
      <c r="I220">
        <v>0</v>
      </c>
      <c r="J220">
        <v>1</v>
      </c>
      <c r="K220">
        <v>0</v>
      </c>
      <c r="L220">
        <f t="shared" si="33"/>
        <v>1.439968714723067E-2</v>
      </c>
      <c r="M220">
        <f t="shared" si="34"/>
        <v>104.99987218410052</v>
      </c>
      <c r="N220">
        <f t="shared" si="35"/>
        <v>1.5119668219170772</v>
      </c>
      <c r="O220">
        <f t="shared" si="36"/>
        <v>0.33597218276402707</v>
      </c>
      <c r="P220">
        <f t="shared" si="37"/>
        <v>9.0006460875151397</v>
      </c>
      <c r="Q220">
        <f t="shared" si="38"/>
        <v>3.0239697362786981</v>
      </c>
      <c r="R220">
        <f t="shared" si="39"/>
        <v>0</v>
      </c>
      <c r="S220">
        <f t="shared" si="40"/>
        <v>114.00051827161566</v>
      </c>
      <c r="T220">
        <f t="shared" si="41"/>
        <v>0.57142926702614993</v>
      </c>
      <c r="U220">
        <f t="shared" si="42"/>
        <v>0</v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-67.067999999999998</v>
      </c>
      <c r="E221">
        <v>-171.02699999999999</v>
      </c>
      <c r="F221">
        <v>-90</v>
      </c>
      <c r="G221">
        <v>56.462000000000003</v>
      </c>
      <c r="H221">
        <v>19.234999999999999</v>
      </c>
      <c r="I221">
        <v>19</v>
      </c>
      <c r="J221">
        <v>1</v>
      </c>
      <c r="K221">
        <v>0</v>
      </c>
      <c r="L221">
        <f t="shared" si="33"/>
        <v>1.5230679597587168E-2</v>
      </c>
      <c r="M221">
        <f t="shared" si="34"/>
        <v>155.99907448428488</v>
      </c>
      <c r="N221">
        <f t="shared" si="35"/>
        <v>2.3759742969645758</v>
      </c>
      <c r="O221">
        <f t="shared" si="36"/>
        <v>0.22799012754453557</v>
      </c>
      <c r="P221">
        <f t="shared" si="37"/>
        <v>9.0001917522201644</v>
      </c>
      <c r="Q221">
        <f t="shared" si="38"/>
        <v>2.0519569174708701</v>
      </c>
      <c r="R221">
        <f t="shared" si="39"/>
        <v>57</v>
      </c>
      <c r="S221">
        <f t="shared" si="40"/>
        <v>164.99926623650504</v>
      </c>
      <c r="T221">
        <f t="shared" si="41"/>
        <v>0.38461766647240148</v>
      </c>
      <c r="U221">
        <f t="shared" si="42"/>
        <v>0</v>
      </c>
      <c r="V221">
        <f t="shared" si="43"/>
        <v>34.545608171552651</v>
      </c>
    </row>
    <row r="222" spans="1:22" x14ac:dyDescent="0.2">
      <c r="A222" t="s">
        <v>3742</v>
      </c>
      <c r="B222" t="s">
        <v>3743</v>
      </c>
      <c r="D222">
        <v>-75.787000000000006</v>
      </c>
      <c r="E222">
        <v>-174.19300000000001</v>
      </c>
      <c r="F222">
        <v>0</v>
      </c>
      <c r="G222">
        <v>236.23099999999999</v>
      </c>
      <c r="H222">
        <v>59.304000000000002</v>
      </c>
      <c r="I222">
        <v>0</v>
      </c>
      <c r="J222">
        <v>1</v>
      </c>
      <c r="K222">
        <v>0</v>
      </c>
      <c r="L222">
        <f t="shared" si="33"/>
        <v>9.1180829518712186E-3</v>
      </c>
      <c r="M222">
        <f t="shared" si="34"/>
        <v>686.99967089367567</v>
      </c>
      <c r="N222">
        <f t="shared" si="35"/>
        <v>6.264126251243014</v>
      </c>
      <c r="O222">
        <f t="shared" si="36"/>
        <v>0.35398288338191003</v>
      </c>
      <c r="P222">
        <f t="shared" si="37"/>
        <v>18.000752588254421</v>
      </c>
      <c r="Q222">
        <f t="shared" si="38"/>
        <v>6.3719646761993554</v>
      </c>
      <c r="R222">
        <f t="shared" si="39"/>
        <v>0</v>
      </c>
      <c r="S222">
        <f t="shared" si="40"/>
        <v>705.00042348193006</v>
      </c>
      <c r="T222">
        <f t="shared" si="41"/>
        <v>8.7336286379802328E-2</v>
      </c>
      <c r="U222">
        <f t="shared" si="42"/>
        <v>0</v>
      </c>
      <c r="V222">
        <f t="shared" si="43"/>
        <v>0</v>
      </c>
    </row>
    <row r="223" spans="1:22" x14ac:dyDescent="0.2">
      <c r="A223" t="s">
        <v>3744</v>
      </c>
      <c r="B223" t="s">
        <v>2997</v>
      </c>
      <c r="D223">
        <v>-69.566999999999993</v>
      </c>
      <c r="E223">
        <v>-173.45400000000001</v>
      </c>
      <c r="F223">
        <v>0</v>
      </c>
      <c r="G223">
        <v>163.273</v>
      </c>
      <c r="H223">
        <v>61.4</v>
      </c>
      <c r="I223">
        <v>0</v>
      </c>
      <c r="J223">
        <v>1</v>
      </c>
      <c r="K223">
        <v>0</v>
      </c>
      <c r="L223">
        <f t="shared" si="33"/>
        <v>1.3411873878236572E-2</v>
      </c>
      <c r="M223">
        <f t="shared" si="34"/>
        <v>459.0001130939005</v>
      </c>
      <c r="N223">
        <f t="shared" si="35"/>
        <v>6.1560577829695005</v>
      </c>
      <c r="O223">
        <f t="shared" si="36"/>
        <v>0.3137280296706354</v>
      </c>
      <c r="P223">
        <f t="shared" si="37"/>
        <v>20.998959850487616</v>
      </c>
      <c r="Q223">
        <f t="shared" si="38"/>
        <v>6.5879688869951476</v>
      </c>
      <c r="R223">
        <f t="shared" si="39"/>
        <v>0</v>
      </c>
      <c r="S223">
        <f t="shared" si="40"/>
        <v>479.9990729443881</v>
      </c>
      <c r="T223">
        <f t="shared" si="41"/>
        <v>0.13071892204027719</v>
      </c>
      <c r="U223">
        <f t="shared" si="42"/>
        <v>0</v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-72.408000000000001</v>
      </c>
      <c r="E224">
        <v>0</v>
      </c>
      <c r="F224">
        <v>0</v>
      </c>
      <c r="G224">
        <v>43.012</v>
      </c>
      <c r="H224">
        <v>0</v>
      </c>
      <c r="I224">
        <v>0</v>
      </c>
      <c r="J224">
        <v>0</v>
      </c>
      <c r="K224">
        <v>0</v>
      </c>
      <c r="L224">
        <f t="shared" si="33"/>
        <v>1.1414329153553629E-2</v>
      </c>
      <c r="M224">
        <f t="shared" si="34"/>
        <v>123.00135755561293</v>
      </c>
      <c r="N224">
        <f t="shared" si="35"/>
        <v>1.4039793854530918</v>
      </c>
      <c r="O224" t="str">
        <f t="shared" si="36"/>
        <v/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123.00135755561293</v>
      </c>
      <c r="T224">
        <f t="shared" si="41"/>
        <v>0</v>
      </c>
      <c r="U224" t="str">
        <f t="shared" si="42"/>
        <v/>
      </c>
      <c r="V224">
        <f t="shared" si="43"/>
        <v>0</v>
      </c>
    </row>
    <row r="225" spans="1:22" x14ac:dyDescent="0.2">
      <c r="A225" t="s">
        <v>720</v>
      </c>
      <c r="B225" t="s">
        <v>3745</v>
      </c>
      <c r="D225">
        <v>-71.301000000000002</v>
      </c>
      <c r="E225">
        <v>-162.89699999999999</v>
      </c>
      <c r="F225">
        <v>0</v>
      </c>
      <c r="G225">
        <v>34.311</v>
      </c>
      <c r="H225">
        <v>13.601000000000001</v>
      </c>
      <c r="I225">
        <v>0</v>
      </c>
      <c r="J225">
        <v>1</v>
      </c>
      <c r="K225">
        <v>0</v>
      </c>
      <c r="L225">
        <f t="shared" si="33"/>
        <v>1.2184615242157899E-2</v>
      </c>
      <c r="M225">
        <f t="shared" si="34"/>
        <v>97.499771491954533</v>
      </c>
      <c r="N225">
        <f t="shared" si="35"/>
        <v>1.1879983898261715</v>
      </c>
      <c r="O225">
        <f t="shared" si="36"/>
        <v>0.11699791401056107</v>
      </c>
      <c r="P225">
        <f t="shared" si="37"/>
        <v>11.999769368515445</v>
      </c>
      <c r="Q225">
        <f t="shared" si="38"/>
        <v>1.4039493886735235</v>
      </c>
      <c r="R225">
        <f t="shared" si="39"/>
        <v>0</v>
      </c>
      <c r="S225">
        <f t="shared" si="40"/>
        <v>109.49954086046998</v>
      </c>
      <c r="T225">
        <f t="shared" si="41"/>
        <v>0.61538605764784859</v>
      </c>
      <c r="U225">
        <f t="shared" si="42"/>
        <v>0</v>
      </c>
      <c r="V225">
        <f t="shared" si="43"/>
        <v>0</v>
      </c>
    </row>
    <row r="226" spans="1:22" x14ac:dyDescent="0.2">
      <c r="A226" t="s">
        <v>41</v>
      </c>
      <c r="B226" t="s">
        <v>41</v>
      </c>
      <c r="D226">
        <v>-72.561000000000007</v>
      </c>
      <c r="E226">
        <v>-175.23599999999999</v>
      </c>
      <c r="F226">
        <v>0</v>
      </c>
      <c r="G226">
        <v>100.101</v>
      </c>
      <c r="H226">
        <v>24.082999999999998</v>
      </c>
      <c r="I226">
        <v>0</v>
      </c>
      <c r="J226">
        <v>1</v>
      </c>
      <c r="K226">
        <v>0</v>
      </c>
      <c r="L226">
        <f t="shared" si="33"/>
        <v>1.1308621527549838E-2</v>
      </c>
      <c r="M226">
        <f t="shared" si="34"/>
        <v>286.50004013494754</v>
      </c>
      <c r="N226">
        <f t="shared" si="35"/>
        <v>3.2399237614377228</v>
      </c>
      <c r="O226">
        <f t="shared" si="36"/>
        <v>0.43196692629052102</v>
      </c>
      <c r="P226">
        <f t="shared" si="37"/>
        <v>6.0004031350119789</v>
      </c>
      <c r="Q226">
        <f t="shared" si="38"/>
        <v>2.5919782907134215</v>
      </c>
      <c r="R226">
        <f t="shared" si="39"/>
        <v>0</v>
      </c>
      <c r="S226">
        <f t="shared" si="40"/>
        <v>292.50044326995953</v>
      </c>
      <c r="T226">
        <f t="shared" si="41"/>
        <v>0.20942405443202988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-75.650999999999996</v>
      </c>
      <c r="E227">
        <v>-174.958</v>
      </c>
      <c r="F227">
        <v>0</v>
      </c>
      <c r="G227">
        <v>88.769000000000005</v>
      </c>
      <c r="H227">
        <v>34.131999999999998</v>
      </c>
      <c r="I227">
        <v>0</v>
      </c>
      <c r="J227">
        <v>1</v>
      </c>
      <c r="K227">
        <v>0</v>
      </c>
      <c r="L227">
        <f t="shared" si="33"/>
        <v>9.2090708352671954E-3</v>
      </c>
      <c r="M227">
        <f t="shared" si="34"/>
        <v>257.9993243014232</v>
      </c>
      <c r="N227">
        <f t="shared" si="35"/>
        <v>2.3759364288793088</v>
      </c>
      <c r="O227">
        <f t="shared" si="36"/>
        <v>0.40803628174948231</v>
      </c>
      <c r="P227">
        <f t="shared" si="37"/>
        <v>8.9991715915902351</v>
      </c>
      <c r="Q227">
        <f t="shared" si="38"/>
        <v>3.6719921870502374</v>
      </c>
      <c r="R227">
        <f t="shared" si="39"/>
        <v>0</v>
      </c>
      <c r="S227">
        <f t="shared" si="40"/>
        <v>266.99849589301346</v>
      </c>
      <c r="T227">
        <f t="shared" si="41"/>
        <v>0.23255874860316067</v>
      </c>
      <c r="U227">
        <f t="shared" si="42"/>
        <v>0</v>
      </c>
      <c r="V227">
        <f t="shared" si="43"/>
        <v>0</v>
      </c>
    </row>
    <row r="228" spans="1:22" x14ac:dyDescent="0.2">
      <c r="A228" t="s">
        <v>3746</v>
      </c>
      <c r="B228" t="s">
        <v>3747</v>
      </c>
      <c r="D228">
        <v>-75.841999999999999</v>
      </c>
      <c r="E228">
        <v>-176.309</v>
      </c>
      <c r="F228">
        <v>0</v>
      </c>
      <c r="G228">
        <v>114.477</v>
      </c>
      <c r="H228">
        <v>31.064</v>
      </c>
      <c r="I228">
        <v>0</v>
      </c>
      <c r="J228">
        <v>1</v>
      </c>
      <c r="K228">
        <v>0</v>
      </c>
      <c r="L228">
        <f t="shared" si="33"/>
        <v>9.0813175000754465E-3</v>
      </c>
      <c r="M228">
        <f t="shared" si="34"/>
        <v>332.99925216444615</v>
      </c>
      <c r="N228">
        <f t="shared" si="35"/>
        <v>3.0240749602679822</v>
      </c>
      <c r="O228">
        <f t="shared" si="36"/>
        <v>0.5580579565901872</v>
      </c>
      <c r="P228">
        <f t="shared" si="37"/>
        <v>5.9992867438052722</v>
      </c>
      <c r="Q228">
        <f t="shared" si="38"/>
        <v>3.3479530491996181</v>
      </c>
      <c r="R228">
        <f t="shared" si="39"/>
        <v>0</v>
      </c>
      <c r="S228">
        <f t="shared" si="40"/>
        <v>338.99853890825142</v>
      </c>
      <c r="T228">
        <f t="shared" si="41"/>
        <v>0.1801805848211635</v>
      </c>
      <c r="U228">
        <f t="shared" si="42"/>
        <v>0</v>
      </c>
      <c r="V228">
        <f t="shared" si="43"/>
        <v>0</v>
      </c>
    </row>
    <row r="229" spans="1:22" x14ac:dyDescent="0.2">
      <c r="A229" t="s">
        <v>491</v>
      </c>
      <c r="B229" t="s">
        <v>1330</v>
      </c>
      <c r="D229">
        <v>-76.430000000000007</v>
      </c>
      <c r="E229">
        <v>-174.80600000000001</v>
      </c>
      <c r="F229">
        <v>0</v>
      </c>
      <c r="G229">
        <v>89.498999999999995</v>
      </c>
      <c r="H229">
        <v>22.091000000000001</v>
      </c>
      <c r="I229">
        <v>0</v>
      </c>
      <c r="J229">
        <v>1</v>
      </c>
      <c r="K229">
        <v>0</v>
      </c>
      <c r="L229">
        <f t="shared" si="33"/>
        <v>8.6893576492129681E-3</v>
      </c>
      <c r="M229">
        <f t="shared" si="34"/>
        <v>261.00163438134894</v>
      </c>
      <c r="N229">
        <f t="shared" si="35"/>
        <v>2.2679388161074767</v>
      </c>
      <c r="O229">
        <f t="shared" si="36"/>
        <v>0.39603248453733669</v>
      </c>
      <c r="P229">
        <f t="shared" si="37"/>
        <v>5.9995814248483663</v>
      </c>
      <c r="Q229">
        <f t="shared" si="38"/>
        <v>2.3760315138982673</v>
      </c>
      <c r="R229">
        <f t="shared" si="39"/>
        <v>0</v>
      </c>
      <c r="S229">
        <f t="shared" si="40"/>
        <v>267.00121580619731</v>
      </c>
      <c r="T229">
        <f t="shared" si="41"/>
        <v>0.22988361794062226</v>
      </c>
      <c r="U229">
        <f t="shared" si="42"/>
        <v>0</v>
      </c>
      <c r="V229">
        <f t="shared" si="43"/>
        <v>0</v>
      </c>
    </row>
    <row r="230" spans="1:22" x14ac:dyDescent="0.2">
      <c r="A230" t="s">
        <v>113</v>
      </c>
      <c r="B230" t="s">
        <v>1261</v>
      </c>
      <c r="D230">
        <v>-72.474000000000004</v>
      </c>
      <c r="E230">
        <v>-171.87</v>
      </c>
      <c r="F230">
        <v>0</v>
      </c>
      <c r="G230">
        <v>19.925000000000001</v>
      </c>
      <c r="H230">
        <v>7.0709999999999997</v>
      </c>
      <c r="I230">
        <v>0</v>
      </c>
      <c r="J230">
        <v>1</v>
      </c>
      <c r="K230">
        <v>0</v>
      </c>
      <c r="L230">
        <f t="shared" si="33"/>
        <v>1.136870792816457E-2</v>
      </c>
      <c r="M230">
        <f t="shared" si="34"/>
        <v>57.000268206421147</v>
      </c>
      <c r="N230">
        <f t="shared" si="35"/>
        <v>0.64802004908589594</v>
      </c>
      <c r="O230">
        <f t="shared" si="36"/>
        <v>0.25200296358763974</v>
      </c>
      <c r="P230">
        <f t="shared" si="37"/>
        <v>2.999933715459508</v>
      </c>
      <c r="Q230">
        <f t="shared" si="38"/>
        <v>0.7559929428552179</v>
      </c>
      <c r="R230">
        <f t="shared" si="39"/>
        <v>0</v>
      </c>
      <c r="S230">
        <f t="shared" si="40"/>
        <v>60.000201921880652</v>
      </c>
      <c r="T230">
        <f t="shared" si="41"/>
        <v>1.0526266259435062</v>
      </c>
      <c r="U230">
        <f t="shared" si="42"/>
        <v>0</v>
      </c>
      <c r="V230">
        <f t="shared" si="43"/>
        <v>0</v>
      </c>
    </row>
    <row r="231" spans="1:22" x14ac:dyDescent="0.2">
      <c r="A231" t="s">
        <v>3748</v>
      </c>
      <c r="B231" t="s">
        <v>3749</v>
      </c>
      <c r="D231">
        <v>-67.652000000000001</v>
      </c>
      <c r="E231">
        <v>-173.01900000000001</v>
      </c>
      <c r="F231">
        <v>0</v>
      </c>
      <c r="G231">
        <v>291.92599999999999</v>
      </c>
      <c r="H231">
        <v>98.731999999999999</v>
      </c>
      <c r="I231">
        <v>0</v>
      </c>
      <c r="J231">
        <v>1</v>
      </c>
      <c r="K231">
        <v>0</v>
      </c>
      <c r="L231">
        <f t="shared" si="33"/>
        <v>1.4799905617288877E-2</v>
      </c>
      <c r="M231">
        <f t="shared" si="34"/>
        <v>809.99962922571547</v>
      </c>
      <c r="N231">
        <f t="shared" si="35"/>
        <v>11.987930050509627</v>
      </c>
      <c r="O231">
        <f t="shared" si="36"/>
        <v>0.29400214774091471</v>
      </c>
      <c r="P231">
        <f t="shared" si="37"/>
        <v>35.999719877303242</v>
      </c>
      <c r="Q231">
        <f t="shared" si="38"/>
        <v>10.584005546003999</v>
      </c>
      <c r="R231">
        <f t="shared" si="39"/>
        <v>0</v>
      </c>
      <c r="S231">
        <f t="shared" si="40"/>
        <v>845.99934910301874</v>
      </c>
      <c r="T231">
        <f t="shared" si="41"/>
        <v>7.4074107981202952E-2</v>
      </c>
      <c r="U231">
        <f t="shared" si="42"/>
        <v>0</v>
      </c>
      <c r="V231">
        <f t="shared" si="43"/>
        <v>0</v>
      </c>
    </row>
    <row r="232" spans="1:22" x14ac:dyDescent="0.2">
      <c r="A232" t="s">
        <v>1681</v>
      </c>
      <c r="B232" t="s">
        <v>1682</v>
      </c>
      <c r="D232">
        <v>-72.180999999999997</v>
      </c>
      <c r="E232">
        <v>-172.23500000000001</v>
      </c>
      <c r="F232">
        <v>0</v>
      </c>
      <c r="G232">
        <v>29.411000000000001</v>
      </c>
      <c r="H232">
        <v>22.204000000000001</v>
      </c>
      <c r="I232">
        <v>0</v>
      </c>
      <c r="J232">
        <v>1</v>
      </c>
      <c r="K232">
        <v>0</v>
      </c>
      <c r="L232">
        <f t="shared" si="33"/>
        <v>1.1571494008211052E-2</v>
      </c>
      <c r="M232">
        <f t="shared" si="34"/>
        <v>84.000283699717556</v>
      </c>
      <c r="N232">
        <f t="shared" si="35"/>
        <v>0.97200975152906177</v>
      </c>
      <c r="O232">
        <f t="shared" si="36"/>
        <v>0.26400545012007914</v>
      </c>
      <c r="P232">
        <f t="shared" si="37"/>
        <v>8.999969550743689</v>
      </c>
      <c r="Q232">
        <f t="shared" si="38"/>
        <v>2.376043388354482</v>
      </c>
      <c r="R232">
        <f t="shared" si="39"/>
        <v>0</v>
      </c>
      <c r="S232">
        <f t="shared" si="40"/>
        <v>93.000253250461242</v>
      </c>
      <c r="T232">
        <f t="shared" si="41"/>
        <v>0.71428330188129763</v>
      </c>
      <c r="U232">
        <f t="shared" si="42"/>
        <v>0</v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-60.255000000000003</v>
      </c>
      <c r="E233">
        <v>-169.99199999999999</v>
      </c>
      <c r="F233">
        <v>0</v>
      </c>
      <c r="G233">
        <v>32.249000000000002</v>
      </c>
      <c r="H233">
        <v>34.524999999999999</v>
      </c>
      <c r="I233">
        <v>0</v>
      </c>
      <c r="J233">
        <v>1</v>
      </c>
      <c r="K233">
        <v>0</v>
      </c>
      <c r="L233">
        <f t="shared" si="33"/>
        <v>2.0571506937089732E-2</v>
      </c>
      <c r="M233">
        <f t="shared" si="34"/>
        <v>83.999819826589231</v>
      </c>
      <c r="N233">
        <f t="shared" si="35"/>
        <v>1.728004604281572</v>
      </c>
      <c r="O233">
        <f t="shared" si="36"/>
        <v>0.2039993757838871</v>
      </c>
      <c r="P233">
        <f t="shared" si="37"/>
        <v>17.999851917458827</v>
      </c>
      <c r="Q233">
        <f t="shared" si="38"/>
        <v>3.6719622273262322</v>
      </c>
      <c r="R233">
        <f t="shared" si="39"/>
        <v>0</v>
      </c>
      <c r="S233">
        <f t="shared" si="40"/>
        <v>101.99967174404806</v>
      </c>
      <c r="T233">
        <f t="shared" si="41"/>
        <v>0.71428724637582675</v>
      </c>
      <c r="U233">
        <f t="shared" si="42"/>
        <v>0</v>
      </c>
      <c r="V233">
        <f t="shared" si="43"/>
        <v>0</v>
      </c>
    </row>
    <row r="234" spans="1:22" x14ac:dyDescent="0.2">
      <c r="A234" t="s">
        <v>1812</v>
      </c>
      <c r="B234" t="s">
        <v>3750</v>
      </c>
      <c r="D234">
        <v>-71.188000000000002</v>
      </c>
      <c r="E234">
        <v>-172.333</v>
      </c>
      <c r="F234">
        <v>0</v>
      </c>
      <c r="G234">
        <v>192.27099999999999</v>
      </c>
      <c r="H234">
        <v>52.469000000000001</v>
      </c>
      <c r="I234">
        <v>0</v>
      </c>
      <c r="J234">
        <v>1</v>
      </c>
      <c r="K234">
        <v>0</v>
      </c>
      <c r="L234">
        <f t="shared" si="33"/>
        <v>1.2263801624825548E-2</v>
      </c>
      <c r="M234">
        <f t="shared" si="34"/>
        <v>546.00065560827795</v>
      </c>
      <c r="N234">
        <f t="shared" si="35"/>
        <v>6.6960504234550386</v>
      </c>
      <c r="O234">
        <f t="shared" si="36"/>
        <v>0.26742139438096785</v>
      </c>
      <c r="P234">
        <f t="shared" si="37"/>
        <v>21.000517533676849</v>
      </c>
      <c r="Q234">
        <f t="shared" si="38"/>
        <v>5.6159932975711238</v>
      </c>
      <c r="R234">
        <f t="shared" si="39"/>
        <v>0</v>
      </c>
      <c r="S234">
        <f t="shared" si="40"/>
        <v>567.00117314195484</v>
      </c>
      <c r="T234">
        <f t="shared" si="41"/>
        <v>0.10988997793996483</v>
      </c>
      <c r="U234">
        <f t="shared" si="42"/>
        <v>0</v>
      </c>
      <c r="V234">
        <f t="shared" si="43"/>
        <v>0</v>
      </c>
    </row>
    <row r="235" spans="1:22" x14ac:dyDescent="0.2">
      <c r="A235" t="s">
        <v>1600</v>
      </c>
      <c r="B235" t="s">
        <v>1601</v>
      </c>
      <c r="D235">
        <v>-68.281999999999996</v>
      </c>
      <c r="E235">
        <v>0</v>
      </c>
      <c r="F235">
        <v>0</v>
      </c>
      <c r="G235">
        <v>127.01600000000001</v>
      </c>
      <c r="H235">
        <v>0</v>
      </c>
      <c r="I235">
        <v>0</v>
      </c>
      <c r="J235">
        <v>0</v>
      </c>
      <c r="K235">
        <v>0</v>
      </c>
      <c r="L235">
        <f t="shared" si="33"/>
        <v>1.4339228035433849E-2</v>
      </c>
      <c r="M235">
        <f t="shared" si="34"/>
        <v>353.99982835178054</v>
      </c>
      <c r="N235">
        <f t="shared" si="35"/>
        <v>5.0760893393299611</v>
      </c>
      <c r="O235" t="str">
        <f t="shared" si="36"/>
        <v/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353.99982835178054</v>
      </c>
      <c r="T235">
        <f t="shared" si="41"/>
        <v>0</v>
      </c>
      <c r="U235" t="str">
        <f t="shared" si="42"/>
        <v/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-80.331000000000003</v>
      </c>
      <c r="E236">
        <v>-172.56899999999999</v>
      </c>
      <c r="F236">
        <v>0</v>
      </c>
      <c r="G236">
        <v>136.94499999999999</v>
      </c>
      <c r="H236">
        <v>23.195</v>
      </c>
      <c r="I236">
        <v>0</v>
      </c>
      <c r="J236">
        <v>1</v>
      </c>
      <c r="K236">
        <v>0</v>
      </c>
      <c r="L236">
        <f t="shared" si="33"/>
        <v>6.1335414292089758E-3</v>
      </c>
      <c r="M236">
        <f t="shared" si="34"/>
        <v>404.99887779367509</v>
      </c>
      <c r="N236">
        <f t="shared" si="35"/>
        <v>2.4840798798105297</v>
      </c>
      <c r="O236">
        <f t="shared" si="36"/>
        <v>0.27601504800855431</v>
      </c>
      <c r="P236">
        <f t="shared" si="37"/>
        <v>8.9995758090885083</v>
      </c>
      <c r="Q236">
        <f t="shared" si="38"/>
        <v>2.4840208330230209</v>
      </c>
      <c r="R236">
        <f t="shared" si="39"/>
        <v>0</v>
      </c>
      <c r="S236">
        <f t="shared" si="40"/>
        <v>413.99845360276362</v>
      </c>
      <c r="T236">
        <f t="shared" si="41"/>
        <v>0.14814855864999887</v>
      </c>
      <c r="U236">
        <f t="shared" si="42"/>
        <v>0</v>
      </c>
      <c r="V236">
        <f t="shared" si="43"/>
        <v>0</v>
      </c>
    </row>
    <row r="237" spans="1:22" x14ac:dyDescent="0.2">
      <c r="A237" t="s">
        <v>1751</v>
      </c>
      <c r="B237" t="s">
        <v>3751</v>
      </c>
      <c r="D237">
        <v>-71.274000000000001</v>
      </c>
      <c r="E237">
        <v>0</v>
      </c>
      <c r="F237">
        <v>-90</v>
      </c>
      <c r="G237">
        <v>124.595</v>
      </c>
      <c r="H237">
        <v>0</v>
      </c>
      <c r="I237">
        <v>19</v>
      </c>
      <c r="J237">
        <v>0</v>
      </c>
      <c r="K237">
        <v>0</v>
      </c>
      <c r="L237">
        <f t="shared" si="33"/>
        <v>1.2203526245426513E-2</v>
      </c>
      <c r="M237">
        <f t="shared" si="34"/>
        <v>353.99857540041586</v>
      </c>
      <c r="N237">
        <f t="shared" si="35"/>
        <v>4.3200352257777981</v>
      </c>
      <c r="O237" t="str">
        <f t="shared" si="36"/>
        <v/>
      </c>
      <c r="P237">
        <f t="shared" si="37"/>
        <v>0</v>
      </c>
      <c r="Q237">
        <f t="shared" si="38"/>
        <v>0</v>
      </c>
      <c r="R237">
        <f t="shared" si="39"/>
        <v>57</v>
      </c>
      <c r="S237">
        <f t="shared" si="40"/>
        <v>353.99857540041586</v>
      </c>
      <c r="T237">
        <f t="shared" si="41"/>
        <v>0</v>
      </c>
      <c r="U237" t="str">
        <f t="shared" si="42"/>
        <v/>
      </c>
      <c r="V237">
        <f t="shared" si="43"/>
        <v>16.101759713446871</v>
      </c>
    </row>
    <row r="238" spans="1:22" x14ac:dyDescent="0.2">
      <c r="A238" t="s">
        <v>41</v>
      </c>
      <c r="B238" t="s">
        <v>41</v>
      </c>
      <c r="D238">
        <v>-76.759</v>
      </c>
      <c r="E238">
        <v>-172.23500000000001</v>
      </c>
      <c r="F238">
        <v>0</v>
      </c>
      <c r="G238">
        <v>17.463999999999999</v>
      </c>
      <c r="H238">
        <v>11.102</v>
      </c>
      <c r="I238">
        <v>0</v>
      </c>
      <c r="J238">
        <v>1</v>
      </c>
      <c r="K238">
        <v>0</v>
      </c>
      <c r="L238">
        <f t="shared" si="33"/>
        <v>8.4708981113341391E-3</v>
      </c>
      <c r="M238">
        <f t="shared" si="34"/>
        <v>50.999171734249074</v>
      </c>
      <c r="N238">
        <f t="shared" si="35"/>
        <v>0.43200921953247551</v>
      </c>
      <c r="O238">
        <f t="shared" si="36"/>
        <v>0.26400545012007914</v>
      </c>
      <c r="P238">
        <f t="shared" si="37"/>
        <v>4.4999847753718445</v>
      </c>
      <c r="Q238">
        <f t="shared" si="38"/>
        <v>1.188021694177241</v>
      </c>
      <c r="R238">
        <f t="shared" si="39"/>
        <v>0</v>
      </c>
      <c r="S238">
        <f t="shared" si="40"/>
        <v>55.499156509620917</v>
      </c>
      <c r="T238">
        <f t="shared" si="41"/>
        <v>1.1764896950219745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-73.141999999999996</v>
      </c>
      <c r="E239">
        <v>-165.256</v>
      </c>
      <c r="F239">
        <v>0</v>
      </c>
      <c r="G239">
        <v>17.241</v>
      </c>
      <c r="H239">
        <v>9.8230000000000004</v>
      </c>
      <c r="I239">
        <v>0</v>
      </c>
      <c r="J239">
        <v>1</v>
      </c>
      <c r="K239">
        <v>0</v>
      </c>
      <c r="L239">
        <f t="shared" si="33"/>
        <v>1.0908806440054783E-2</v>
      </c>
      <c r="M239">
        <f t="shared" si="34"/>
        <v>49.500277666828865</v>
      </c>
      <c r="N239">
        <f t="shared" si="35"/>
        <v>0.53998948778589051</v>
      </c>
      <c r="O239">
        <f t="shared" si="36"/>
        <v>0.13679562229970846</v>
      </c>
      <c r="P239">
        <f t="shared" si="37"/>
        <v>7.4998804798578966</v>
      </c>
      <c r="Q239">
        <f t="shared" si="38"/>
        <v>1.0259518433674406</v>
      </c>
      <c r="R239">
        <f t="shared" si="39"/>
        <v>0</v>
      </c>
      <c r="S239">
        <f t="shared" si="40"/>
        <v>57.000158146686758</v>
      </c>
      <c r="T239">
        <f t="shared" si="41"/>
        <v>1.212114412849187</v>
      </c>
      <c r="U239">
        <f t="shared" si="42"/>
        <v>0</v>
      </c>
      <c r="V239">
        <f t="shared" si="43"/>
        <v>0</v>
      </c>
    </row>
    <row r="240" spans="1:22" x14ac:dyDescent="0.2">
      <c r="A240" t="s">
        <v>1290</v>
      </c>
      <c r="B240" t="s">
        <v>3752</v>
      </c>
      <c r="D240">
        <v>-73.286000000000001</v>
      </c>
      <c r="E240">
        <v>-173.99100000000001</v>
      </c>
      <c r="F240">
        <v>0</v>
      </c>
      <c r="G240">
        <v>189.506</v>
      </c>
      <c r="H240">
        <v>57.314999999999998</v>
      </c>
      <c r="I240">
        <v>0</v>
      </c>
      <c r="J240">
        <v>1</v>
      </c>
      <c r="K240">
        <v>0</v>
      </c>
      <c r="L240">
        <f t="shared" si="33"/>
        <v>1.0810095711083201E-2</v>
      </c>
      <c r="M240">
        <f t="shared" si="34"/>
        <v>544.49939413830691</v>
      </c>
      <c r="N240">
        <f t="shared" si="35"/>
        <v>5.8860964513583669</v>
      </c>
      <c r="O240">
        <f t="shared" si="36"/>
        <v>0.34199999956738092</v>
      </c>
      <c r="P240">
        <f t="shared" si="37"/>
        <v>18.000007493709752</v>
      </c>
      <c r="Q240">
        <f t="shared" si="38"/>
        <v>6.1560087110702986</v>
      </c>
      <c r="R240">
        <f t="shared" si="39"/>
        <v>0</v>
      </c>
      <c r="S240">
        <f t="shared" si="40"/>
        <v>562.49940163201666</v>
      </c>
      <c r="T240">
        <f t="shared" si="41"/>
        <v>0.11019296007657182</v>
      </c>
      <c r="U240">
        <f t="shared" si="42"/>
        <v>0</v>
      </c>
      <c r="V240">
        <f t="shared" si="43"/>
        <v>0</v>
      </c>
    </row>
    <row r="241" spans="1:22" x14ac:dyDescent="0.2">
      <c r="A241" t="s">
        <v>323</v>
      </c>
      <c r="B241" t="s">
        <v>1565</v>
      </c>
      <c r="D241">
        <v>-75.656000000000006</v>
      </c>
      <c r="E241">
        <v>-175.03</v>
      </c>
      <c r="F241">
        <v>0</v>
      </c>
      <c r="G241">
        <v>113.023</v>
      </c>
      <c r="H241">
        <v>34.630000000000003</v>
      </c>
      <c r="I241">
        <v>0</v>
      </c>
      <c r="J241">
        <v>1</v>
      </c>
      <c r="K241">
        <v>0</v>
      </c>
      <c r="L241">
        <f t="shared" si="33"/>
        <v>9.2057237423252714E-3</v>
      </c>
      <c r="M241">
        <f t="shared" si="34"/>
        <v>328.49878299651959</v>
      </c>
      <c r="N241">
        <f t="shared" si="35"/>
        <v>3.0240720700280881</v>
      </c>
      <c r="O241">
        <f t="shared" si="36"/>
        <v>0.41397788001567454</v>
      </c>
      <c r="P241">
        <f t="shared" si="37"/>
        <v>9.0004191943250351</v>
      </c>
      <c r="Q241">
        <f t="shared" si="38"/>
        <v>3.7259781832972458</v>
      </c>
      <c r="R241">
        <f t="shared" si="39"/>
        <v>0</v>
      </c>
      <c r="S241">
        <f t="shared" si="40"/>
        <v>337.49920219084464</v>
      </c>
      <c r="T241">
        <f t="shared" si="41"/>
        <v>0.1826490784918241</v>
      </c>
      <c r="U241">
        <f t="shared" si="42"/>
        <v>0</v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-66.909000000000006</v>
      </c>
      <c r="E242">
        <v>0</v>
      </c>
      <c r="F242">
        <v>0</v>
      </c>
      <c r="G242">
        <v>70.117999999999995</v>
      </c>
      <c r="H242">
        <v>0</v>
      </c>
      <c r="I242">
        <v>0</v>
      </c>
      <c r="J242">
        <v>0</v>
      </c>
      <c r="K242">
        <v>0</v>
      </c>
      <c r="L242">
        <f t="shared" si="33"/>
        <v>1.5348602685985204E-2</v>
      </c>
      <c r="M242">
        <f t="shared" si="34"/>
        <v>193.50109259260574</v>
      </c>
      <c r="N242">
        <f t="shared" si="35"/>
        <v>2.9699743594822992</v>
      </c>
      <c r="O242" t="str">
        <f t="shared" si="36"/>
        <v/>
      </c>
      <c r="P242">
        <f t="shared" si="37"/>
        <v>0</v>
      </c>
      <c r="Q242">
        <f t="shared" si="38"/>
        <v>0</v>
      </c>
      <c r="R242">
        <f t="shared" si="39"/>
        <v>0</v>
      </c>
      <c r="S242">
        <f t="shared" si="40"/>
        <v>193.50109259260574</v>
      </c>
      <c r="T242">
        <f t="shared" si="41"/>
        <v>0</v>
      </c>
      <c r="U242" t="str">
        <f t="shared" si="42"/>
        <v/>
      </c>
      <c r="V242">
        <f t="shared" si="43"/>
        <v>0</v>
      </c>
    </row>
    <row r="243" spans="1:22" x14ac:dyDescent="0.2">
      <c r="A243" t="s">
        <v>3753</v>
      </c>
      <c r="B243" t="s">
        <v>3754</v>
      </c>
      <c r="D243">
        <v>-71.486999999999995</v>
      </c>
      <c r="E243">
        <v>-174.12299999999999</v>
      </c>
      <c r="F243">
        <v>0</v>
      </c>
      <c r="G243">
        <v>233.06</v>
      </c>
      <c r="H243">
        <v>68.358999999999995</v>
      </c>
      <c r="I243">
        <v>0</v>
      </c>
      <c r="J243">
        <v>1</v>
      </c>
      <c r="K243">
        <v>0</v>
      </c>
      <c r="L243">
        <f t="shared" si="33"/>
        <v>1.2054502734466987E-2</v>
      </c>
      <c r="M243">
        <f t="shared" si="34"/>
        <v>662.99857931573172</v>
      </c>
      <c r="N243">
        <f t="shared" si="35"/>
        <v>7.9921261794353944</v>
      </c>
      <c r="O243">
        <f t="shared" si="36"/>
        <v>0.34973746295320429</v>
      </c>
      <c r="P243">
        <f t="shared" si="37"/>
        <v>20.998496267391985</v>
      </c>
      <c r="Q243">
        <f t="shared" si="38"/>
        <v>7.3439681543581594</v>
      </c>
      <c r="R243">
        <f t="shared" si="39"/>
        <v>0</v>
      </c>
      <c r="S243">
        <f t="shared" si="40"/>
        <v>683.99707558312366</v>
      </c>
      <c r="T243">
        <f t="shared" si="41"/>
        <v>9.049793147660265E-2</v>
      </c>
      <c r="U243">
        <f t="shared" si="42"/>
        <v>0</v>
      </c>
      <c r="V243">
        <f t="shared" si="43"/>
        <v>0</v>
      </c>
    </row>
    <row r="244" spans="1:22" x14ac:dyDescent="0.2">
      <c r="A244" t="s">
        <v>638</v>
      </c>
      <c r="B244" t="s">
        <v>555</v>
      </c>
      <c r="D244">
        <v>-75.510000000000005</v>
      </c>
      <c r="E244">
        <v>-173.66</v>
      </c>
      <c r="F244">
        <v>0</v>
      </c>
      <c r="G244">
        <v>91.924000000000007</v>
      </c>
      <c r="H244">
        <v>18.111000000000001</v>
      </c>
      <c r="I244">
        <v>0</v>
      </c>
      <c r="J244">
        <v>1</v>
      </c>
      <c r="K244">
        <v>0</v>
      </c>
      <c r="L244">
        <f t="shared" si="33"/>
        <v>9.3035206118395018E-3</v>
      </c>
      <c r="M244">
        <f t="shared" si="34"/>
        <v>267.00005812937923</v>
      </c>
      <c r="N244">
        <f t="shared" si="35"/>
        <v>2.4840430282120534</v>
      </c>
      <c r="O244">
        <f t="shared" si="36"/>
        <v>0.32400955544337012</v>
      </c>
      <c r="P244">
        <f t="shared" si="37"/>
        <v>5.9998953876362062</v>
      </c>
      <c r="Q244">
        <f t="shared" si="38"/>
        <v>1.9440253812801156</v>
      </c>
      <c r="R244">
        <f t="shared" si="39"/>
        <v>0</v>
      </c>
      <c r="S244">
        <f t="shared" si="40"/>
        <v>272.99995351701546</v>
      </c>
      <c r="T244">
        <f t="shared" si="41"/>
        <v>0.22471905219932956</v>
      </c>
      <c r="U244">
        <f t="shared" si="42"/>
        <v>0</v>
      </c>
      <c r="V244">
        <f t="shared" si="43"/>
        <v>0</v>
      </c>
    </row>
    <row r="245" spans="1:22" x14ac:dyDescent="0.2">
      <c r="A245" t="s">
        <v>2083</v>
      </c>
      <c r="B245" t="s">
        <v>2084</v>
      </c>
      <c r="D245">
        <v>-74.623999999999995</v>
      </c>
      <c r="E245">
        <v>-171.119</v>
      </c>
      <c r="F245">
        <v>0</v>
      </c>
      <c r="G245">
        <v>124.455</v>
      </c>
      <c r="H245">
        <v>32.387999999999998</v>
      </c>
      <c r="I245">
        <v>0</v>
      </c>
      <c r="J245">
        <v>1</v>
      </c>
      <c r="K245">
        <v>0</v>
      </c>
      <c r="L245">
        <f t="shared" si="33"/>
        <v>9.8998202975940711E-3</v>
      </c>
      <c r="M245">
        <f t="shared" si="34"/>
        <v>360.00098060819153</v>
      </c>
      <c r="N245">
        <f t="shared" si="35"/>
        <v>3.5639485789273229</v>
      </c>
      <c r="O245">
        <f t="shared" si="36"/>
        <v>0.23039078371172803</v>
      </c>
      <c r="P245">
        <f t="shared" si="37"/>
        <v>15.000446288672723</v>
      </c>
      <c r="Q245">
        <f t="shared" si="38"/>
        <v>3.4559680324410227</v>
      </c>
      <c r="R245">
        <f t="shared" si="39"/>
        <v>0</v>
      </c>
      <c r="S245">
        <f t="shared" si="40"/>
        <v>375.00142689686425</v>
      </c>
      <c r="T245">
        <f t="shared" si="41"/>
        <v>0.16666621268262943</v>
      </c>
      <c r="U245">
        <f t="shared" si="42"/>
        <v>0</v>
      </c>
      <c r="V245">
        <f t="shared" si="43"/>
        <v>0</v>
      </c>
    </row>
    <row r="246" spans="1:22" x14ac:dyDescent="0.2">
      <c r="A246" t="s">
        <v>3755</v>
      </c>
      <c r="B246" t="s">
        <v>3756</v>
      </c>
      <c r="D246">
        <v>-73.61</v>
      </c>
      <c r="E246">
        <v>-175.23599999999999</v>
      </c>
      <c r="F246">
        <v>0</v>
      </c>
      <c r="G246">
        <v>35.44</v>
      </c>
      <c r="H246">
        <v>12.042</v>
      </c>
      <c r="I246">
        <v>0</v>
      </c>
      <c r="J246">
        <v>1</v>
      </c>
      <c r="K246">
        <v>0</v>
      </c>
      <c r="L246">
        <f t="shared" si="33"/>
        <v>1.0588538507091641E-2</v>
      </c>
      <c r="M246">
        <f t="shared" si="34"/>
        <v>101.99949944385158</v>
      </c>
      <c r="N246">
        <f t="shared" si="35"/>
        <v>1.0800267075920025</v>
      </c>
      <c r="O246">
        <f t="shared" si="36"/>
        <v>0.43196692629052102</v>
      </c>
      <c r="P246">
        <f t="shared" si="37"/>
        <v>3.0003261450738798</v>
      </c>
      <c r="Q246">
        <f t="shared" si="38"/>
        <v>1.2960429587996107</v>
      </c>
      <c r="R246">
        <f t="shared" si="39"/>
        <v>0</v>
      </c>
      <c r="S246">
        <f t="shared" si="40"/>
        <v>104.99982558892546</v>
      </c>
      <c r="T246">
        <f t="shared" si="41"/>
        <v>0.58823818084547219</v>
      </c>
      <c r="U246">
        <f t="shared" si="42"/>
        <v>0</v>
      </c>
      <c r="V246">
        <f t="shared" si="43"/>
        <v>0</v>
      </c>
    </row>
    <row r="247" spans="1:22" x14ac:dyDescent="0.2">
      <c r="A247" t="s">
        <v>2313</v>
      </c>
      <c r="B247" t="s">
        <v>2314</v>
      </c>
      <c r="D247">
        <v>-73.034000000000006</v>
      </c>
      <c r="E247">
        <v>-178.26400000000001</v>
      </c>
      <c r="F247">
        <v>0</v>
      </c>
      <c r="G247">
        <v>123.369</v>
      </c>
      <c r="H247">
        <v>33.015000000000001</v>
      </c>
      <c r="I247">
        <v>0</v>
      </c>
      <c r="J247">
        <v>1</v>
      </c>
      <c r="K247">
        <v>0</v>
      </c>
      <c r="L247">
        <f t="shared" si="33"/>
        <v>1.0982938143594613E-2</v>
      </c>
      <c r="M247">
        <f t="shared" si="34"/>
        <v>353.99923439765826</v>
      </c>
      <c r="N247">
        <f t="shared" si="35"/>
        <v>3.887955582224913</v>
      </c>
      <c r="O247">
        <f t="shared" si="36"/>
        <v>1.1877965292666004</v>
      </c>
      <c r="P247">
        <f t="shared" si="37"/>
        <v>3.0004969794951584</v>
      </c>
      <c r="Q247">
        <f t="shared" si="38"/>
        <v>3.5639834623027289</v>
      </c>
      <c r="R247">
        <f t="shared" si="39"/>
        <v>0</v>
      </c>
      <c r="S247">
        <f t="shared" si="40"/>
        <v>356.99973137715341</v>
      </c>
      <c r="T247">
        <f t="shared" si="41"/>
        <v>0.16949189198697573</v>
      </c>
      <c r="U247">
        <f t="shared" si="42"/>
        <v>0</v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-76.551000000000002</v>
      </c>
      <c r="E248">
        <v>-167.005</v>
      </c>
      <c r="F248">
        <v>0</v>
      </c>
      <c r="G248">
        <v>47.296999999999997</v>
      </c>
      <c r="H248">
        <v>13.342000000000001</v>
      </c>
      <c r="I248">
        <v>0</v>
      </c>
      <c r="J248">
        <v>1</v>
      </c>
      <c r="K248">
        <v>0</v>
      </c>
      <c r="L248">
        <f t="shared" si="33"/>
        <v>8.6089427447416361E-3</v>
      </c>
      <c r="M248">
        <f t="shared" si="34"/>
        <v>137.99996979800204</v>
      </c>
      <c r="N248">
        <f t="shared" si="35"/>
        <v>1.1880350268021018</v>
      </c>
      <c r="O248">
        <f t="shared" si="36"/>
        <v>0.15599508211391522</v>
      </c>
      <c r="P248">
        <f t="shared" si="37"/>
        <v>9.0004874629593701</v>
      </c>
      <c r="Q248">
        <f t="shared" si="38"/>
        <v>1.4040331848827963</v>
      </c>
      <c r="R248">
        <f t="shared" si="39"/>
        <v>0</v>
      </c>
      <c r="S248">
        <f t="shared" si="40"/>
        <v>147.00045726096141</v>
      </c>
      <c r="T248">
        <f t="shared" si="41"/>
        <v>0.43478270385004592</v>
      </c>
      <c r="U248">
        <f t="shared" si="42"/>
        <v>0</v>
      </c>
      <c r="V248">
        <f t="shared" si="43"/>
        <v>0</v>
      </c>
    </row>
    <row r="249" spans="1:22" x14ac:dyDescent="0.2">
      <c r="A249" t="s">
        <v>431</v>
      </c>
      <c r="B249" t="s">
        <v>3757</v>
      </c>
      <c r="D249">
        <v>-68.459000000000003</v>
      </c>
      <c r="E249">
        <v>-168.71100000000001</v>
      </c>
      <c r="F249">
        <v>90</v>
      </c>
      <c r="G249">
        <v>81.706999999999994</v>
      </c>
      <c r="H249">
        <v>3</v>
      </c>
      <c r="I249">
        <v>3</v>
      </c>
      <c r="J249">
        <v>1</v>
      </c>
      <c r="K249">
        <v>0</v>
      </c>
      <c r="L249">
        <f t="shared" si="33"/>
        <v>1.4210529593720062E-2</v>
      </c>
      <c r="M249">
        <f t="shared" si="34"/>
        <v>228.00054018076779</v>
      </c>
      <c r="N249">
        <f t="shared" si="35"/>
        <v>3.2400116636346246</v>
      </c>
      <c r="O249">
        <f t="shared" si="36"/>
        <v>0.18034240426731613</v>
      </c>
      <c r="P249">
        <f t="shared" si="37"/>
        <v>1.7618208851986106</v>
      </c>
      <c r="Q249">
        <f t="shared" si="38"/>
        <v>0.31773133205642068</v>
      </c>
      <c r="R249">
        <f t="shared" si="39"/>
        <v>9</v>
      </c>
      <c r="S249">
        <f t="shared" si="40"/>
        <v>229.76236106596639</v>
      </c>
      <c r="T249">
        <f t="shared" si="41"/>
        <v>0.26315727126097876</v>
      </c>
      <c r="U249">
        <f t="shared" si="42"/>
        <v>0</v>
      </c>
      <c r="V249">
        <f t="shared" si="43"/>
        <v>3.9170906663063221</v>
      </c>
    </row>
    <row r="250" spans="1:22" x14ac:dyDescent="0.2">
      <c r="A250" t="s">
        <v>261</v>
      </c>
      <c r="B250" t="s">
        <v>981</v>
      </c>
      <c r="D250">
        <v>-74.775999999999996</v>
      </c>
      <c r="E250">
        <v>-178.755</v>
      </c>
      <c r="F250">
        <v>0</v>
      </c>
      <c r="G250">
        <v>163.74700000000001</v>
      </c>
      <c r="H250">
        <v>46.011000000000003</v>
      </c>
      <c r="I250">
        <v>0</v>
      </c>
      <c r="J250">
        <v>1</v>
      </c>
      <c r="K250">
        <v>0</v>
      </c>
      <c r="L250">
        <f t="shared" si="33"/>
        <v>9.7971683572745695E-3</v>
      </c>
      <c r="M250">
        <f t="shared" si="34"/>
        <v>474.00167536262984</v>
      </c>
      <c r="N250">
        <f t="shared" si="35"/>
        <v>4.6438788590367492</v>
      </c>
      <c r="O250">
        <f t="shared" si="36"/>
        <v>1.6564830148204253</v>
      </c>
      <c r="P250">
        <f t="shared" si="37"/>
        <v>2.9991312294320407</v>
      </c>
      <c r="Q250">
        <f t="shared" si="38"/>
        <v>4.9680149087865839</v>
      </c>
      <c r="R250">
        <f t="shared" si="39"/>
        <v>0</v>
      </c>
      <c r="S250">
        <f t="shared" si="40"/>
        <v>477.00080659206191</v>
      </c>
      <c r="T250">
        <f t="shared" si="41"/>
        <v>0.12658183107495907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-75.335999999999999</v>
      </c>
      <c r="E251">
        <v>-169.38</v>
      </c>
      <c r="F251">
        <v>0</v>
      </c>
      <c r="G251">
        <v>110.60299999999999</v>
      </c>
      <c r="H251">
        <v>32.558</v>
      </c>
      <c r="I251">
        <v>0</v>
      </c>
      <c r="J251">
        <v>1</v>
      </c>
      <c r="K251">
        <v>0</v>
      </c>
      <c r="L251">
        <f t="shared" si="33"/>
        <v>9.4202415104635839E-3</v>
      </c>
      <c r="M251">
        <f t="shared" si="34"/>
        <v>321.00098632338563</v>
      </c>
      <c r="N251">
        <f t="shared" si="35"/>
        <v>3.0239098401731517</v>
      </c>
      <c r="O251">
        <f t="shared" si="36"/>
        <v>0.19199343065094673</v>
      </c>
      <c r="P251">
        <f t="shared" si="37"/>
        <v>18.000775968877356</v>
      </c>
      <c r="Q251">
        <f t="shared" si="38"/>
        <v>3.4560341886780717</v>
      </c>
      <c r="R251">
        <f t="shared" si="39"/>
        <v>0</v>
      </c>
      <c r="S251">
        <f t="shared" si="40"/>
        <v>339.00176229226298</v>
      </c>
      <c r="T251">
        <f t="shared" si="41"/>
        <v>0.18691531352353627</v>
      </c>
      <c r="U251">
        <f t="shared" si="42"/>
        <v>0</v>
      </c>
      <c r="V251">
        <f t="shared" si="43"/>
        <v>0</v>
      </c>
    </row>
    <row r="252" spans="1:22" x14ac:dyDescent="0.2">
      <c r="A252" t="s">
        <v>3758</v>
      </c>
      <c r="B252" t="s">
        <v>3759</v>
      </c>
      <c r="D252">
        <v>-71.801000000000002</v>
      </c>
      <c r="E252">
        <v>-168.57300000000001</v>
      </c>
      <c r="F252">
        <v>0</v>
      </c>
      <c r="G252">
        <v>115.26600000000001</v>
      </c>
      <c r="H252">
        <v>47.95</v>
      </c>
      <c r="I252">
        <v>0</v>
      </c>
      <c r="J252">
        <v>1</v>
      </c>
      <c r="K252">
        <v>0</v>
      </c>
      <c r="L252">
        <f t="shared" si="33"/>
        <v>1.1835489687733108E-2</v>
      </c>
      <c r="M252">
        <f t="shared" si="34"/>
        <v>328.50032046228466</v>
      </c>
      <c r="N252">
        <f t="shared" si="35"/>
        <v>3.8879660432144343</v>
      </c>
      <c r="O252">
        <f t="shared" si="36"/>
        <v>0.17810671131290765</v>
      </c>
      <c r="P252">
        <f t="shared" si="37"/>
        <v>28.499455597555617</v>
      </c>
      <c r="Q252">
        <f t="shared" si="38"/>
        <v>5.0759493866382543</v>
      </c>
      <c r="R252">
        <f t="shared" si="39"/>
        <v>0</v>
      </c>
      <c r="S252">
        <f t="shared" si="40"/>
        <v>356.99977605984026</v>
      </c>
      <c r="T252">
        <f t="shared" si="41"/>
        <v>0.1826482236472845</v>
      </c>
      <c r="U252">
        <f t="shared" si="42"/>
        <v>0</v>
      </c>
      <c r="V252">
        <f t="shared" si="43"/>
        <v>0</v>
      </c>
    </row>
    <row r="253" spans="1:22" x14ac:dyDescent="0.2">
      <c r="A253" t="s">
        <v>3760</v>
      </c>
      <c r="B253" t="s">
        <v>3761</v>
      </c>
      <c r="D253">
        <v>-64.759</v>
      </c>
      <c r="E253">
        <v>-170.63300000000001</v>
      </c>
      <c r="F253">
        <v>0</v>
      </c>
      <c r="G253">
        <v>116.083</v>
      </c>
      <c r="H253">
        <v>49.155000000000001</v>
      </c>
      <c r="I253">
        <v>0</v>
      </c>
      <c r="J253">
        <v>1</v>
      </c>
      <c r="K253">
        <v>0</v>
      </c>
      <c r="L253">
        <f t="shared" si="33"/>
        <v>1.6971773106438059E-2</v>
      </c>
      <c r="M253">
        <f t="shared" si="34"/>
        <v>314.99893057851625</v>
      </c>
      <c r="N253">
        <f t="shared" si="35"/>
        <v>5.3460957246449361</v>
      </c>
      <c r="O253">
        <f t="shared" si="36"/>
        <v>0.21823815781994621</v>
      </c>
      <c r="P253">
        <f t="shared" si="37"/>
        <v>24.001065765561847</v>
      </c>
      <c r="Q253">
        <f t="shared" si="38"/>
        <v>5.2379536163452096</v>
      </c>
      <c r="R253">
        <f t="shared" si="39"/>
        <v>0</v>
      </c>
      <c r="S253">
        <f t="shared" si="40"/>
        <v>338.99999634407811</v>
      </c>
      <c r="T253">
        <f t="shared" si="41"/>
        <v>0.19047683714292635</v>
      </c>
      <c r="U253">
        <f t="shared" si="42"/>
        <v>0</v>
      </c>
      <c r="V253">
        <f t="shared" si="43"/>
        <v>0</v>
      </c>
    </row>
    <row r="254" spans="1:22" x14ac:dyDescent="0.2">
      <c r="A254" t="s">
        <v>1830</v>
      </c>
      <c r="B254" t="s">
        <v>1261</v>
      </c>
      <c r="D254">
        <v>-74.599999999999994</v>
      </c>
      <c r="E254">
        <v>0</v>
      </c>
      <c r="F254">
        <v>0</v>
      </c>
      <c r="G254">
        <v>86.61</v>
      </c>
      <c r="H254">
        <v>0</v>
      </c>
      <c r="I254">
        <v>0</v>
      </c>
      <c r="J254">
        <v>0</v>
      </c>
      <c r="K254">
        <v>0</v>
      </c>
      <c r="L254">
        <f t="shared" si="33"/>
        <v>9.9160421546656899E-3</v>
      </c>
      <c r="M254">
        <f t="shared" si="34"/>
        <v>250.50090888214885</v>
      </c>
      <c r="N254">
        <f t="shared" si="35"/>
        <v>2.4839800562375132</v>
      </c>
      <c r="O254" t="str">
        <f t="shared" si="36"/>
        <v/>
      </c>
      <c r="P254">
        <f t="shared" si="37"/>
        <v>0</v>
      </c>
      <c r="Q254">
        <f t="shared" si="38"/>
        <v>0</v>
      </c>
      <c r="R254">
        <f t="shared" si="39"/>
        <v>0</v>
      </c>
      <c r="S254">
        <f t="shared" si="40"/>
        <v>250.50090888214885</v>
      </c>
      <c r="T254">
        <f t="shared" si="41"/>
        <v>0</v>
      </c>
      <c r="U254" t="str">
        <f t="shared" si="42"/>
        <v/>
      </c>
      <c r="V254">
        <f t="shared" si="43"/>
        <v>0</v>
      </c>
    </row>
    <row r="255" spans="1:22" x14ac:dyDescent="0.2">
      <c r="A255" t="s">
        <v>3762</v>
      </c>
      <c r="B255" t="s">
        <v>3763</v>
      </c>
      <c r="D255">
        <v>-68.849000000000004</v>
      </c>
      <c r="E255">
        <v>-173.29</v>
      </c>
      <c r="F255">
        <v>0</v>
      </c>
      <c r="G255">
        <v>163.51499999999999</v>
      </c>
      <c r="H255">
        <v>68.468999999999994</v>
      </c>
      <c r="I255">
        <v>0</v>
      </c>
      <c r="J255">
        <v>1</v>
      </c>
      <c r="K255">
        <v>0</v>
      </c>
      <c r="L255">
        <f t="shared" si="33"/>
        <v>1.3928058064798661E-2</v>
      </c>
      <c r="M255">
        <f t="shared" si="34"/>
        <v>457.49832041091861</v>
      </c>
      <c r="N255">
        <f t="shared" si="35"/>
        <v>6.3720695433006806</v>
      </c>
      <c r="O255">
        <f t="shared" si="36"/>
        <v>0.30599218337530759</v>
      </c>
      <c r="P255">
        <f t="shared" si="37"/>
        <v>24.000591180583324</v>
      </c>
      <c r="Q255">
        <f t="shared" si="38"/>
        <v>7.3440006416454873</v>
      </c>
      <c r="R255">
        <f t="shared" si="39"/>
        <v>0</v>
      </c>
      <c r="S255">
        <f t="shared" si="40"/>
        <v>481.49891159150195</v>
      </c>
      <c r="T255">
        <f t="shared" si="41"/>
        <v>0.1311480224585499</v>
      </c>
      <c r="U255">
        <f t="shared" si="42"/>
        <v>0</v>
      </c>
      <c r="V255">
        <f t="shared" si="43"/>
        <v>0</v>
      </c>
    </row>
    <row r="256" spans="1:22" x14ac:dyDescent="0.2">
      <c r="A256" t="s">
        <v>3312</v>
      </c>
      <c r="B256" t="s">
        <v>3764</v>
      </c>
      <c r="D256">
        <v>-73.412999999999997</v>
      </c>
      <c r="E256">
        <v>-173.191</v>
      </c>
      <c r="F256">
        <v>0</v>
      </c>
      <c r="G256">
        <v>73.561000000000007</v>
      </c>
      <c r="H256">
        <v>33.738</v>
      </c>
      <c r="I256">
        <v>0</v>
      </c>
      <c r="J256">
        <v>1</v>
      </c>
      <c r="K256">
        <v>0</v>
      </c>
      <c r="L256">
        <f t="shared" si="33"/>
        <v>1.072316193661621E-2</v>
      </c>
      <c r="M256">
        <f t="shared" si="34"/>
        <v>211.49980006895362</v>
      </c>
      <c r="N256">
        <f t="shared" si="35"/>
        <v>2.2679488736502158</v>
      </c>
      <c r="O256">
        <f t="shared" si="36"/>
        <v>0.3015019414913922</v>
      </c>
      <c r="P256">
        <f t="shared" si="37"/>
        <v>11.999925919222495</v>
      </c>
      <c r="Q256">
        <f t="shared" si="38"/>
        <v>3.6180045804030416</v>
      </c>
      <c r="R256">
        <f t="shared" si="39"/>
        <v>0</v>
      </c>
      <c r="S256">
        <f t="shared" si="40"/>
        <v>223.49972598817612</v>
      </c>
      <c r="T256">
        <f t="shared" si="41"/>
        <v>0.28368821143300693</v>
      </c>
      <c r="U256">
        <f t="shared" si="42"/>
        <v>0</v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-59.348999999999997</v>
      </c>
      <c r="E257">
        <v>-169.21600000000001</v>
      </c>
      <c r="F257">
        <v>0</v>
      </c>
      <c r="G257">
        <v>15.692</v>
      </c>
      <c r="H257">
        <v>10.689</v>
      </c>
      <c r="I257">
        <v>0</v>
      </c>
      <c r="J257">
        <v>1</v>
      </c>
      <c r="K257">
        <v>0</v>
      </c>
      <c r="L257">
        <f t="shared" si="33"/>
        <v>2.1333593892737812E-2</v>
      </c>
      <c r="M257">
        <f t="shared" si="34"/>
        <v>40.49894515400279</v>
      </c>
      <c r="N257">
        <f t="shared" si="35"/>
        <v>0.86398891298867042</v>
      </c>
      <c r="O257">
        <f t="shared" si="36"/>
        <v>0.18900515677550569</v>
      </c>
      <c r="P257">
        <f t="shared" si="37"/>
        <v>5.9999601989983713</v>
      </c>
      <c r="Q257">
        <f t="shared" si="38"/>
        <v>1.1340245520830332</v>
      </c>
      <c r="R257">
        <f t="shared" si="39"/>
        <v>0</v>
      </c>
      <c r="S257">
        <f t="shared" si="40"/>
        <v>46.498905353001163</v>
      </c>
      <c r="T257">
        <f t="shared" si="41"/>
        <v>1.4815200685312118</v>
      </c>
      <c r="U257">
        <f t="shared" si="42"/>
        <v>0</v>
      </c>
      <c r="V257">
        <f t="shared" si="43"/>
        <v>0</v>
      </c>
    </row>
    <row r="258" spans="1:22" x14ac:dyDescent="0.2">
      <c r="A258" t="s">
        <v>3765</v>
      </c>
      <c r="B258" t="s">
        <v>3766</v>
      </c>
      <c r="D258">
        <v>-74.554000000000002</v>
      </c>
      <c r="E258">
        <v>-171.67400000000001</v>
      </c>
      <c r="F258">
        <v>0</v>
      </c>
      <c r="G258">
        <v>78.847999999999999</v>
      </c>
      <c r="H258">
        <v>20.718</v>
      </c>
      <c r="I258">
        <v>0</v>
      </c>
      <c r="J258">
        <v>1</v>
      </c>
      <c r="K258">
        <v>0</v>
      </c>
      <c r="L258">
        <f t="shared" si="33"/>
        <v>9.9471445176294027E-3</v>
      </c>
      <c r="M258">
        <f t="shared" si="34"/>
        <v>228.00047812589028</v>
      </c>
      <c r="N258">
        <f t="shared" si="35"/>
        <v>2.2679559739628066</v>
      </c>
      <c r="O258">
        <f t="shared" si="36"/>
        <v>0.24598927579331353</v>
      </c>
      <c r="P258">
        <f t="shared" si="37"/>
        <v>9.0002235619558917</v>
      </c>
      <c r="Q258">
        <f t="shared" si="38"/>
        <v>2.2139606899441371</v>
      </c>
      <c r="R258">
        <f t="shared" si="39"/>
        <v>0</v>
      </c>
      <c r="S258">
        <f t="shared" si="40"/>
        <v>237.00070168784617</v>
      </c>
      <c r="T258">
        <f t="shared" si="41"/>
        <v>0.26315734288447867</v>
      </c>
      <c r="U258">
        <f t="shared" si="42"/>
        <v>0</v>
      </c>
      <c r="V258">
        <f t="shared" si="43"/>
        <v>0</v>
      </c>
    </row>
    <row r="259" spans="1:22" x14ac:dyDescent="0.2">
      <c r="A259" t="s">
        <v>41</v>
      </c>
      <c r="B259" t="s">
        <v>41</v>
      </c>
      <c r="D259">
        <v>-68.86</v>
      </c>
      <c r="E259">
        <v>-175.42599999999999</v>
      </c>
      <c r="F259">
        <v>0</v>
      </c>
      <c r="G259">
        <v>80.411000000000001</v>
      </c>
      <c r="H259">
        <v>25.08</v>
      </c>
      <c r="I259">
        <v>0</v>
      </c>
      <c r="J259">
        <v>1</v>
      </c>
      <c r="K259">
        <v>0</v>
      </c>
      <c r="L259">
        <f t="shared" si="33"/>
        <v>1.3920112613569981E-2</v>
      </c>
      <c r="M259">
        <f t="shared" si="34"/>
        <v>224.99849729783085</v>
      </c>
      <c r="N259">
        <f t="shared" si="35"/>
        <v>3.1320075522773791</v>
      </c>
      <c r="O259">
        <f t="shared" si="36"/>
        <v>0.44999177037640009</v>
      </c>
      <c r="P259">
        <f t="shared" si="37"/>
        <v>6.0001335956321125</v>
      </c>
      <c r="Q259">
        <f t="shared" si="38"/>
        <v>2.7000134392068489</v>
      </c>
      <c r="R259">
        <f t="shared" si="39"/>
        <v>0</v>
      </c>
      <c r="S259">
        <f t="shared" si="40"/>
        <v>230.99863089346297</v>
      </c>
      <c r="T259">
        <f t="shared" si="41"/>
        <v>0.26666844765890996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-70.75</v>
      </c>
      <c r="E260">
        <v>-171.57300000000001</v>
      </c>
      <c r="F260">
        <v>0</v>
      </c>
      <c r="G260">
        <v>66.730999999999995</v>
      </c>
      <c r="H260">
        <v>27.295000000000002</v>
      </c>
      <c r="I260">
        <v>0</v>
      </c>
      <c r="J260">
        <v>1</v>
      </c>
      <c r="K260">
        <v>0</v>
      </c>
      <c r="L260">
        <f t="shared" ref="L260:L323" si="44">1/TAN(-D260*$L$1/180)*0.108*0.333333</f>
        <v>1.2571750231412637E-2</v>
      </c>
      <c r="M260">
        <f t="shared" ref="M260:M323" si="45">SIN(-D260*$L$1/180)*G260*3</f>
        <v>189.00001325949265</v>
      </c>
      <c r="N260">
        <f t="shared" ref="N260:N323" si="46">COS(-D260*$L$1/180)*G260*0.108</f>
        <v>2.3760633364953541</v>
      </c>
      <c r="O260">
        <f t="shared" ref="O260:O323" si="47">IFERROR(1/TAN(E260*$L$1/180)*0.108*0.333333,"")</f>
        <v>0.2429988506941255</v>
      </c>
      <c r="P260">
        <f t="shared" ref="P260:P323" si="48">SIN(-E260*$L$1/180)*H260*3</f>
        <v>12.000180908659186</v>
      </c>
      <c r="Q260">
        <f t="shared" ref="Q260:Q323" si="49">-COS(E260*$L$1/180)*H260*0.108</f>
        <v>2.9160330849588538</v>
      </c>
      <c r="R260">
        <f t="shared" ref="R260:R323" si="50">ABS(SIN(-F260*$L$1/180)*I260*3)</f>
        <v>0</v>
      </c>
      <c r="S260">
        <f t="shared" ref="S260:S323" si="51">M260+P260</f>
        <v>201.00019416815184</v>
      </c>
      <c r="T260">
        <f t="shared" ref="T260:T323" si="52">60*(J260/M260)</f>
        <v>0.31746029518855845</v>
      </c>
      <c r="U260">
        <f t="shared" ref="U260:U323" si="53">IFERROR(60*(K260/P260),"")</f>
        <v>0</v>
      </c>
      <c r="V260">
        <f t="shared" ref="V260:V323" si="54">100*(R260/(S260))</f>
        <v>0</v>
      </c>
    </row>
    <row r="261" spans="1:22" x14ac:dyDescent="0.2">
      <c r="A261" t="s">
        <v>3767</v>
      </c>
      <c r="B261" t="s">
        <v>3768</v>
      </c>
      <c r="D261">
        <v>-71.322999999999993</v>
      </c>
      <c r="E261">
        <v>0</v>
      </c>
      <c r="F261">
        <v>0</v>
      </c>
      <c r="G261">
        <v>74.947000000000003</v>
      </c>
      <c r="H261">
        <v>0</v>
      </c>
      <c r="I261">
        <v>0</v>
      </c>
      <c r="J261">
        <v>0</v>
      </c>
      <c r="K261">
        <v>0</v>
      </c>
      <c r="L261">
        <f t="shared" si="44"/>
        <v>1.2169210736559738E-2</v>
      </c>
      <c r="M261">
        <f t="shared" si="45"/>
        <v>213.00062645304914</v>
      </c>
      <c r="N261">
        <f t="shared" si="46"/>
        <v>2.5920521023784975</v>
      </c>
      <c r="O261" t="str">
        <f t="shared" si="47"/>
        <v/>
      </c>
      <c r="P261">
        <f t="shared" si="48"/>
        <v>0</v>
      </c>
      <c r="Q261">
        <f t="shared" si="49"/>
        <v>0</v>
      </c>
      <c r="R261">
        <f t="shared" si="50"/>
        <v>0</v>
      </c>
      <c r="S261">
        <f t="shared" si="51"/>
        <v>213.00062645304914</v>
      </c>
      <c r="T261">
        <f t="shared" si="52"/>
        <v>0</v>
      </c>
      <c r="U261" t="str">
        <f t="shared" si="53"/>
        <v/>
      </c>
      <c r="V261">
        <f t="shared" si="54"/>
        <v>0</v>
      </c>
    </row>
    <row r="262" spans="1:22" x14ac:dyDescent="0.2">
      <c r="A262" t="s">
        <v>41</v>
      </c>
      <c r="B262" t="s">
        <v>41</v>
      </c>
      <c r="D262">
        <v>-67.980999999999995</v>
      </c>
      <c r="E262">
        <v>-173.797</v>
      </c>
      <c r="F262">
        <v>-90</v>
      </c>
      <c r="G262">
        <v>146.69999999999999</v>
      </c>
      <c r="H262">
        <v>46.271000000000001</v>
      </c>
      <c r="I262">
        <v>1</v>
      </c>
      <c r="J262">
        <v>1</v>
      </c>
      <c r="K262">
        <v>0</v>
      </c>
      <c r="L262">
        <f t="shared" si="44"/>
        <v>1.4558818218719053E-2</v>
      </c>
      <c r="M262">
        <f t="shared" si="45"/>
        <v>407.99892086694501</v>
      </c>
      <c r="N262">
        <f t="shared" si="46"/>
        <v>5.9399880623234553</v>
      </c>
      <c r="O262">
        <f t="shared" si="47"/>
        <v>0.33122377174062911</v>
      </c>
      <c r="P262">
        <f t="shared" si="48"/>
        <v>14.998940262601348</v>
      </c>
      <c r="Q262">
        <f t="shared" si="49"/>
        <v>4.9680105339017349</v>
      </c>
      <c r="R262">
        <f t="shared" si="50"/>
        <v>3</v>
      </c>
      <c r="S262">
        <f t="shared" si="51"/>
        <v>422.99786112954638</v>
      </c>
      <c r="T262">
        <f t="shared" si="52"/>
        <v>0.14705921249131676</v>
      </c>
      <c r="U262">
        <f t="shared" si="53"/>
        <v>0</v>
      </c>
      <c r="V262">
        <f t="shared" si="54"/>
        <v>0.70922344429567385</v>
      </c>
    </row>
    <row r="263" spans="1:22" x14ac:dyDescent="0.2">
      <c r="A263" t="s">
        <v>41</v>
      </c>
      <c r="B263" t="s">
        <v>41</v>
      </c>
      <c r="D263">
        <v>-75.069000000000003</v>
      </c>
      <c r="E263">
        <v>-172.405</v>
      </c>
      <c r="F263">
        <v>0</v>
      </c>
      <c r="G263">
        <v>62.097000000000001</v>
      </c>
      <c r="H263">
        <v>15.132999999999999</v>
      </c>
      <c r="I263">
        <v>0</v>
      </c>
      <c r="J263">
        <v>1</v>
      </c>
      <c r="K263">
        <v>0</v>
      </c>
      <c r="L263">
        <f t="shared" si="44"/>
        <v>9.5997096403733599E-3</v>
      </c>
      <c r="M263">
        <f t="shared" si="45"/>
        <v>180.00122262451896</v>
      </c>
      <c r="N263">
        <f t="shared" si="46"/>
        <v>1.7279612000687861</v>
      </c>
      <c r="O263">
        <f t="shared" si="47"/>
        <v>0.26998690213915028</v>
      </c>
      <c r="P263">
        <f t="shared" si="48"/>
        <v>6.0003808306514728</v>
      </c>
      <c r="Q263">
        <f t="shared" si="49"/>
        <v>1.6200258521485842</v>
      </c>
      <c r="R263">
        <f t="shared" si="50"/>
        <v>0</v>
      </c>
      <c r="S263">
        <f t="shared" si="51"/>
        <v>186.00160345517043</v>
      </c>
      <c r="T263">
        <f t="shared" si="52"/>
        <v>0.33333106922923239</v>
      </c>
      <c r="U263">
        <f t="shared" si="53"/>
        <v>0</v>
      </c>
      <c r="V263">
        <f t="shared" si="54"/>
        <v>0</v>
      </c>
    </row>
    <row r="264" spans="1:22" x14ac:dyDescent="0.2">
      <c r="A264" t="s">
        <v>3769</v>
      </c>
      <c r="B264" t="s">
        <v>3770</v>
      </c>
      <c r="D264">
        <v>-78.641999999999996</v>
      </c>
      <c r="E264">
        <v>-171.87</v>
      </c>
      <c r="F264">
        <v>0</v>
      </c>
      <c r="G264">
        <v>233.57400000000001</v>
      </c>
      <c r="H264">
        <v>28.283999999999999</v>
      </c>
      <c r="I264">
        <v>0</v>
      </c>
      <c r="J264">
        <v>1</v>
      </c>
      <c r="K264">
        <v>0</v>
      </c>
      <c r="L264">
        <f t="shared" si="44"/>
        <v>7.231407832995306E-3</v>
      </c>
      <c r="M264">
        <f t="shared" si="45"/>
        <v>686.99892135311381</v>
      </c>
      <c r="N264">
        <f t="shared" si="46"/>
        <v>4.9679743491065826</v>
      </c>
      <c r="O264">
        <f t="shared" si="47"/>
        <v>0.25200296358763974</v>
      </c>
      <c r="P264">
        <f t="shared" si="48"/>
        <v>11.999734861838032</v>
      </c>
      <c r="Q264">
        <f t="shared" si="49"/>
        <v>3.0239717714208716</v>
      </c>
      <c r="R264">
        <f t="shared" si="50"/>
        <v>0</v>
      </c>
      <c r="S264">
        <f t="shared" si="51"/>
        <v>698.99865621495189</v>
      </c>
      <c r="T264">
        <f t="shared" si="52"/>
        <v>8.7336381666835716E-2</v>
      </c>
      <c r="U264">
        <f t="shared" si="53"/>
        <v>0</v>
      </c>
      <c r="V264">
        <f t="shared" si="54"/>
        <v>0</v>
      </c>
    </row>
    <row r="265" spans="1:22" x14ac:dyDescent="0.2">
      <c r="A265" t="s">
        <v>900</v>
      </c>
      <c r="B265" t="s">
        <v>1582</v>
      </c>
      <c r="D265">
        <v>-71.564999999999998</v>
      </c>
      <c r="E265">
        <v>-172.56899999999999</v>
      </c>
      <c r="F265">
        <v>0</v>
      </c>
      <c r="G265">
        <v>69.569999999999993</v>
      </c>
      <c r="H265">
        <v>23.195</v>
      </c>
      <c r="I265">
        <v>0</v>
      </c>
      <c r="J265">
        <v>1</v>
      </c>
      <c r="K265">
        <v>0</v>
      </c>
      <c r="L265">
        <f t="shared" si="44"/>
        <v>1.2000023728315417E-2</v>
      </c>
      <c r="M265">
        <f t="shared" si="45"/>
        <v>197.99963218437387</v>
      </c>
      <c r="N265">
        <f t="shared" si="46"/>
        <v>2.3760026604128717</v>
      </c>
      <c r="O265">
        <f t="shared" si="47"/>
        <v>0.27601504800855431</v>
      </c>
      <c r="P265">
        <f t="shared" si="48"/>
        <v>8.9995758090885083</v>
      </c>
      <c r="Q265">
        <f t="shared" si="49"/>
        <v>2.4840208330230209</v>
      </c>
      <c r="R265">
        <f t="shared" si="50"/>
        <v>0</v>
      </c>
      <c r="S265">
        <f t="shared" si="51"/>
        <v>206.99920799346236</v>
      </c>
      <c r="T265">
        <f t="shared" si="52"/>
        <v>0.30303086595700857</v>
      </c>
      <c r="U265">
        <f t="shared" si="53"/>
        <v>0</v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-68.442999999999998</v>
      </c>
      <c r="E266">
        <v>-172.405</v>
      </c>
      <c r="F266">
        <v>0</v>
      </c>
      <c r="G266">
        <v>87.091999999999999</v>
      </c>
      <c r="H266">
        <v>30.265000000000001</v>
      </c>
      <c r="I266">
        <v>0</v>
      </c>
      <c r="J266">
        <v>1</v>
      </c>
      <c r="K266">
        <v>0</v>
      </c>
      <c r="L266">
        <f t="shared" si="44"/>
        <v>1.4222150408819452E-2</v>
      </c>
      <c r="M266">
        <f t="shared" si="45"/>
        <v>243.00039657100814</v>
      </c>
      <c r="N266">
        <f t="shared" si="46"/>
        <v>3.4559916454272979</v>
      </c>
      <c r="O266">
        <f t="shared" si="47"/>
        <v>0.26998690213915028</v>
      </c>
      <c r="P266">
        <f t="shared" si="48"/>
        <v>12.000365151633307</v>
      </c>
      <c r="Q266">
        <f t="shared" si="49"/>
        <v>3.2399446517727424</v>
      </c>
      <c r="R266">
        <f t="shared" si="50"/>
        <v>0</v>
      </c>
      <c r="S266">
        <f t="shared" si="51"/>
        <v>255.00076172264144</v>
      </c>
      <c r="T266">
        <f t="shared" si="52"/>
        <v>0.24691317728968049</v>
      </c>
      <c r="U266">
        <f t="shared" si="53"/>
        <v>0</v>
      </c>
      <c r="V266">
        <f t="shared" si="54"/>
        <v>0</v>
      </c>
    </row>
    <row r="267" spans="1:22" x14ac:dyDescent="0.2">
      <c r="A267" t="s">
        <v>1773</v>
      </c>
      <c r="B267" t="s">
        <v>3771</v>
      </c>
      <c r="D267">
        <v>-70.75</v>
      </c>
      <c r="E267">
        <v>-173.29</v>
      </c>
      <c r="F267">
        <v>0</v>
      </c>
      <c r="G267">
        <v>66.730999999999995</v>
      </c>
      <c r="H267">
        <v>34.234000000000002</v>
      </c>
      <c r="I267">
        <v>0</v>
      </c>
      <c r="J267">
        <v>1</v>
      </c>
      <c r="K267">
        <v>0</v>
      </c>
      <c r="L267">
        <f t="shared" si="44"/>
        <v>1.2571750231412637E-2</v>
      </c>
      <c r="M267">
        <f t="shared" si="45"/>
        <v>189.00001325949265</v>
      </c>
      <c r="N267">
        <f t="shared" si="46"/>
        <v>2.3760633364953541</v>
      </c>
      <c r="O267">
        <f t="shared" si="47"/>
        <v>0.30599218337530759</v>
      </c>
      <c r="P267">
        <f t="shared" si="48"/>
        <v>12.000120324177214</v>
      </c>
      <c r="Q267">
        <f t="shared" si="49"/>
        <v>3.6719466907080811</v>
      </c>
      <c r="R267">
        <f t="shared" si="50"/>
        <v>0</v>
      </c>
      <c r="S267">
        <f t="shared" si="51"/>
        <v>201.00013358366985</v>
      </c>
      <c r="T267">
        <f t="shared" si="52"/>
        <v>0.31746029518855845</v>
      </c>
      <c r="U267">
        <f t="shared" si="53"/>
        <v>0</v>
      </c>
      <c r="V267">
        <f t="shared" si="54"/>
        <v>0</v>
      </c>
    </row>
    <row r="268" spans="1:22" x14ac:dyDescent="0.2">
      <c r="A268" t="s">
        <v>133</v>
      </c>
      <c r="B268" t="s">
        <v>146</v>
      </c>
      <c r="D268">
        <v>-78.727999999999994</v>
      </c>
      <c r="E268">
        <v>0</v>
      </c>
      <c r="F268">
        <v>0</v>
      </c>
      <c r="G268">
        <v>296.72399999999999</v>
      </c>
      <c r="H268">
        <v>0</v>
      </c>
      <c r="I268">
        <v>0</v>
      </c>
      <c r="J268">
        <v>1</v>
      </c>
      <c r="K268">
        <v>1</v>
      </c>
      <c r="L268">
        <f t="shared" si="44"/>
        <v>7.1752090793649106E-3</v>
      </c>
      <c r="M268">
        <f t="shared" si="45"/>
        <v>873.00084810164958</v>
      </c>
      <c r="N268">
        <f t="shared" si="46"/>
        <v>6.2639698755621005</v>
      </c>
      <c r="O268" t="str">
        <f t="shared" si="47"/>
        <v/>
      </c>
      <c r="P268">
        <f t="shared" si="48"/>
        <v>0</v>
      </c>
      <c r="Q268">
        <f t="shared" si="49"/>
        <v>0</v>
      </c>
      <c r="R268">
        <f t="shared" si="50"/>
        <v>0</v>
      </c>
      <c r="S268">
        <f t="shared" si="51"/>
        <v>873.00084810164958</v>
      </c>
      <c r="T268">
        <f t="shared" si="52"/>
        <v>6.8728455568480479E-2</v>
      </c>
      <c r="U268" t="str">
        <f t="shared" si="53"/>
        <v/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-74.781000000000006</v>
      </c>
      <c r="E269">
        <v>-173.928</v>
      </c>
      <c r="F269">
        <v>0</v>
      </c>
      <c r="G269">
        <v>140.94300000000001</v>
      </c>
      <c r="H269">
        <v>47.265000000000001</v>
      </c>
      <c r="I269">
        <v>0</v>
      </c>
      <c r="J269">
        <v>1</v>
      </c>
      <c r="K269">
        <v>0</v>
      </c>
      <c r="L269">
        <f t="shared" si="44"/>
        <v>9.7937941746420593E-3</v>
      </c>
      <c r="M269">
        <f t="shared" si="45"/>
        <v>408.00017394443591</v>
      </c>
      <c r="N269">
        <f t="shared" si="46"/>
        <v>3.9958737227036867</v>
      </c>
      <c r="O269">
        <f t="shared" si="47"/>
        <v>0.33842528918065751</v>
      </c>
      <c r="P269">
        <f t="shared" si="48"/>
        <v>14.998810436584673</v>
      </c>
      <c r="Q269">
        <f t="shared" si="49"/>
        <v>5.0759818353488688</v>
      </c>
      <c r="R269">
        <f t="shared" si="50"/>
        <v>0</v>
      </c>
      <c r="S269">
        <f t="shared" si="51"/>
        <v>422.99898438102059</v>
      </c>
      <c r="T269">
        <f t="shared" si="52"/>
        <v>0.14705876083320293</v>
      </c>
      <c r="U269">
        <f t="shared" si="53"/>
        <v>0</v>
      </c>
      <c r="V269">
        <f t="shared" si="54"/>
        <v>0</v>
      </c>
    </row>
    <row r="270" spans="1:22" x14ac:dyDescent="0.2">
      <c r="A270" t="s">
        <v>935</v>
      </c>
      <c r="B270" t="s">
        <v>3772</v>
      </c>
      <c r="D270">
        <v>-69.5</v>
      </c>
      <c r="E270">
        <v>-173.55799999999999</v>
      </c>
      <c r="F270">
        <v>0</v>
      </c>
      <c r="G270">
        <v>359.78500000000003</v>
      </c>
      <c r="H270">
        <v>62.393999999999998</v>
      </c>
      <c r="I270">
        <v>0</v>
      </c>
      <c r="J270">
        <v>1</v>
      </c>
      <c r="K270">
        <v>0</v>
      </c>
      <c r="L270">
        <f t="shared" si="44"/>
        <v>1.3459835001604505E-2</v>
      </c>
      <c r="M270">
        <f t="shared" si="45"/>
        <v>1011.0018108262043</v>
      </c>
      <c r="N270">
        <f t="shared" si="46"/>
        <v>13.60793116797525</v>
      </c>
      <c r="O270">
        <f t="shared" si="47"/>
        <v>0.31883686250624721</v>
      </c>
      <c r="P270">
        <f t="shared" si="48"/>
        <v>21.001328508994128</v>
      </c>
      <c r="Q270">
        <f t="shared" si="49"/>
        <v>6.6960043862750771</v>
      </c>
      <c r="R270">
        <f t="shared" si="50"/>
        <v>0</v>
      </c>
      <c r="S270">
        <f t="shared" si="51"/>
        <v>1032.0031393351985</v>
      </c>
      <c r="T270">
        <f t="shared" si="52"/>
        <v>5.9347074710941604E-2</v>
      </c>
      <c r="U270">
        <f t="shared" si="53"/>
        <v>0</v>
      </c>
      <c r="V270">
        <f t="shared" si="54"/>
        <v>0</v>
      </c>
    </row>
    <row r="271" spans="1:22" x14ac:dyDescent="0.2">
      <c r="A271" t="s">
        <v>1013</v>
      </c>
      <c r="B271" t="s">
        <v>1014</v>
      </c>
      <c r="D271">
        <v>-72.665999999999997</v>
      </c>
      <c r="E271">
        <v>0</v>
      </c>
      <c r="F271">
        <v>0</v>
      </c>
      <c r="G271">
        <v>345.70100000000002</v>
      </c>
      <c r="H271">
        <v>0</v>
      </c>
      <c r="I271">
        <v>0</v>
      </c>
      <c r="J271">
        <v>0</v>
      </c>
      <c r="K271">
        <v>0</v>
      </c>
      <c r="L271">
        <f t="shared" si="44"/>
        <v>1.1236179725108521E-2</v>
      </c>
      <c r="M271">
        <f t="shared" si="45"/>
        <v>990.00210190339521</v>
      </c>
      <c r="N271">
        <f t="shared" si="46"/>
        <v>11.123852669074418</v>
      </c>
      <c r="O271" t="str">
        <f t="shared" si="47"/>
        <v/>
      </c>
      <c r="P271">
        <f t="shared" si="48"/>
        <v>0</v>
      </c>
      <c r="Q271">
        <f t="shared" si="49"/>
        <v>0</v>
      </c>
      <c r="R271">
        <f t="shared" si="50"/>
        <v>0</v>
      </c>
      <c r="S271">
        <f t="shared" si="51"/>
        <v>990.00210190339521</v>
      </c>
      <c r="T271">
        <f t="shared" si="52"/>
        <v>0</v>
      </c>
      <c r="U271" t="str">
        <f t="shared" si="53"/>
        <v/>
      </c>
      <c r="V271">
        <f t="shared" si="54"/>
        <v>0</v>
      </c>
    </row>
    <row r="272" spans="1:22" x14ac:dyDescent="0.2">
      <c r="A272" t="s">
        <v>41</v>
      </c>
      <c r="B272" t="s">
        <v>41</v>
      </c>
      <c r="D272">
        <v>-69.713999999999999</v>
      </c>
      <c r="E272">
        <v>0</v>
      </c>
      <c r="F272">
        <v>0</v>
      </c>
      <c r="G272">
        <v>372.07799999999997</v>
      </c>
      <c r="H272">
        <v>0</v>
      </c>
      <c r="I272">
        <v>0</v>
      </c>
      <c r="J272">
        <v>0</v>
      </c>
      <c r="K272">
        <v>0</v>
      </c>
      <c r="L272">
        <f t="shared" si="44"/>
        <v>1.3306791843016202E-2</v>
      </c>
      <c r="M272">
        <f t="shared" si="45"/>
        <v>1046.9981115875769</v>
      </c>
      <c r="N272">
        <f t="shared" si="46"/>
        <v>13.932199863126799</v>
      </c>
      <c r="O272" t="str">
        <f t="shared" si="47"/>
        <v/>
      </c>
      <c r="P272">
        <f t="shared" si="48"/>
        <v>0</v>
      </c>
      <c r="Q272">
        <f t="shared" si="49"/>
        <v>0</v>
      </c>
      <c r="R272">
        <f t="shared" si="50"/>
        <v>0</v>
      </c>
      <c r="S272">
        <f t="shared" si="51"/>
        <v>1046.9981115875769</v>
      </c>
      <c r="T272">
        <f t="shared" si="52"/>
        <v>0</v>
      </c>
      <c r="U272" t="str">
        <f t="shared" si="53"/>
        <v/>
      </c>
      <c r="V272">
        <f t="shared" si="54"/>
        <v>0</v>
      </c>
    </row>
    <row r="273" spans="1:22" x14ac:dyDescent="0.2">
      <c r="A273" t="s">
        <v>796</v>
      </c>
      <c r="B273" t="s">
        <v>1383</v>
      </c>
      <c r="D273">
        <v>-64.983000000000004</v>
      </c>
      <c r="E273">
        <v>-171.87</v>
      </c>
      <c r="F273">
        <v>0</v>
      </c>
      <c r="G273">
        <v>16.553000000000001</v>
      </c>
      <c r="H273">
        <v>14.141999999999999</v>
      </c>
      <c r="I273">
        <v>0</v>
      </c>
      <c r="J273">
        <v>1</v>
      </c>
      <c r="K273">
        <v>0</v>
      </c>
      <c r="L273">
        <f t="shared" si="44"/>
        <v>1.6800064705470675E-2</v>
      </c>
      <c r="M273">
        <f t="shared" si="45"/>
        <v>45.000109506502753</v>
      </c>
      <c r="N273">
        <f t="shared" si="46"/>
        <v>0.75600550746801976</v>
      </c>
      <c r="O273">
        <f t="shared" si="47"/>
        <v>0.25200296358763974</v>
      </c>
      <c r="P273">
        <f t="shared" si="48"/>
        <v>5.9998674309190161</v>
      </c>
      <c r="Q273">
        <f t="shared" si="49"/>
        <v>1.5119858857104358</v>
      </c>
      <c r="R273">
        <f t="shared" si="50"/>
        <v>0</v>
      </c>
      <c r="S273">
        <f t="shared" si="51"/>
        <v>50.999976937421771</v>
      </c>
      <c r="T273">
        <f t="shared" si="52"/>
        <v>1.3333300887041104</v>
      </c>
      <c r="U273">
        <f t="shared" si="53"/>
        <v>0</v>
      </c>
      <c r="V273">
        <f t="shared" si="54"/>
        <v>0</v>
      </c>
    </row>
    <row r="274" spans="1:22" x14ac:dyDescent="0.2">
      <c r="A274" t="s">
        <v>3773</v>
      </c>
      <c r="B274" t="s">
        <v>3774</v>
      </c>
      <c r="D274">
        <v>-69.102000000000004</v>
      </c>
      <c r="E274">
        <v>-171.87</v>
      </c>
      <c r="F274">
        <v>0</v>
      </c>
      <c r="G274">
        <v>58.872999999999998</v>
      </c>
      <c r="H274">
        <v>21.213000000000001</v>
      </c>
      <c r="I274">
        <v>0</v>
      </c>
      <c r="J274">
        <v>1</v>
      </c>
      <c r="K274">
        <v>0</v>
      </c>
      <c r="L274">
        <f t="shared" si="44"/>
        <v>1.3745609621707925E-2</v>
      </c>
      <c r="M274">
        <f t="shared" si="45"/>
        <v>165.00045929861818</v>
      </c>
      <c r="N274">
        <f t="shared" si="46"/>
        <v>2.2680341689554817</v>
      </c>
      <c r="O274">
        <f t="shared" si="47"/>
        <v>0.25200296358763974</v>
      </c>
      <c r="P274">
        <f t="shared" si="48"/>
        <v>8.999801146378525</v>
      </c>
      <c r="Q274">
        <f t="shared" si="49"/>
        <v>2.2679788285656537</v>
      </c>
      <c r="R274">
        <f t="shared" si="50"/>
        <v>0</v>
      </c>
      <c r="S274">
        <f t="shared" si="51"/>
        <v>174.00026044499671</v>
      </c>
      <c r="T274">
        <f t="shared" si="52"/>
        <v>0.36363535141082165</v>
      </c>
      <c r="U274">
        <f t="shared" si="53"/>
        <v>0</v>
      </c>
      <c r="V274">
        <f t="shared" si="54"/>
        <v>0</v>
      </c>
    </row>
    <row r="275" spans="1:22" x14ac:dyDescent="0.2">
      <c r="A275" t="s">
        <v>41</v>
      </c>
      <c r="B275" t="s">
        <v>41</v>
      </c>
      <c r="D275">
        <v>-62.353999999999999</v>
      </c>
      <c r="E275">
        <v>-173.99100000000001</v>
      </c>
      <c r="F275">
        <v>0</v>
      </c>
      <c r="G275">
        <v>47.412999999999997</v>
      </c>
      <c r="H275">
        <v>19.105</v>
      </c>
      <c r="I275">
        <v>0</v>
      </c>
      <c r="J275">
        <v>1</v>
      </c>
      <c r="K275">
        <v>0</v>
      </c>
      <c r="L275">
        <f t="shared" si="44"/>
        <v>1.8857143726591911E-2</v>
      </c>
      <c r="M275">
        <f t="shared" si="45"/>
        <v>125.9997633678135</v>
      </c>
      <c r="N275">
        <f t="shared" si="46"/>
        <v>2.3759980233414519</v>
      </c>
      <c r="O275">
        <f t="shared" si="47"/>
        <v>0.34199999956738092</v>
      </c>
      <c r="P275">
        <f t="shared" si="48"/>
        <v>6.0000024979032514</v>
      </c>
      <c r="Q275">
        <f t="shared" si="49"/>
        <v>2.0520029036900995</v>
      </c>
      <c r="R275">
        <f t="shared" si="50"/>
        <v>0</v>
      </c>
      <c r="S275">
        <f t="shared" si="51"/>
        <v>131.99976586571674</v>
      </c>
      <c r="T275">
        <f t="shared" si="52"/>
        <v>0.47619137049369203</v>
      </c>
      <c r="U275">
        <f t="shared" si="53"/>
        <v>0</v>
      </c>
      <c r="V275">
        <f t="shared" si="54"/>
        <v>0</v>
      </c>
    </row>
    <row r="276" spans="1:22" x14ac:dyDescent="0.2">
      <c r="A276" t="s">
        <v>475</v>
      </c>
      <c r="B276" t="s">
        <v>3775</v>
      </c>
      <c r="D276">
        <v>-78.475999999999999</v>
      </c>
      <c r="E276">
        <v>-173.99100000000001</v>
      </c>
      <c r="F276">
        <v>0</v>
      </c>
      <c r="G276">
        <v>105.119</v>
      </c>
      <c r="H276">
        <v>19.105</v>
      </c>
      <c r="I276">
        <v>0</v>
      </c>
      <c r="J276">
        <v>1</v>
      </c>
      <c r="K276">
        <v>0</v>
      </c>
      <c r="L276">
        <f t="shared" si="44"/>
        <v>7.3399806126395392E-3</v>
      </c>
      <c r="M276">
        <f t="shared" si="45"/>
        <v>308.99975217243258</v>
      </c>
      <c r="N276">
        <f t="shared" si="46"/>
        <v>2.268054458310536</v>
      </c>
      <c r="O276">
        <f t="shared" si="47"/>
        <v>0.34199999956738092</v>
      </c>
      <c r="P276">
        <f t="shared" si="48"/>
        <v>6.0000024979032514</v>
      </c>
      <c r="Q276">
        <f t="shared" si="49"/>
        <v>2.0520029036900995</v>
      </c>
      <c r="R276">
        <f t="shared" si="50"/>
        <v>0</v>
      </c>
      <c r="S276">
        <f t="shared" si="51"/>
        <v>314.99975467033585</v>
      </c>
      <c r="T276">
        <f t="shared" si="52"/>
        <v>0.19417491301584577</v>
      </c>
      <c r="U276">
        <f t="shared" si="53"/>
        <v>0</v>
      </c>
      <c r="V276">
        <f t="shared" si="54"/>
        <v>0</v>
      </c>
    </row>
    <row r="277" spans="1:22" x14ac:dyDescent="0.2">
      <c r="A277" t="s">
        <v>251</v>
      </c>
      <c r="B277" t="s">
        <v>1358</v>
      </c>
      <c r="D277">
        <v>-68.552000000000007</v>
      </c>
      <c r="E277">
        <v>0</v>
      </c>
      <c r="F277">
        <v>0</v>
      </c>
      <c r="G277">
        <v>90.25</v>
      </c>
      <c r="H277">
        <v>0</v>
      </c>
      <c r="I277">
        <v>0</v>
      </c>
      <c r="J277">
        <v>0</v>
      </c>
      <c r="K277">
        <v>0</v>
      </c>
      <c r="L277">
        <f t="shared" si="44"/>
        <v>1.4143034239774411E-2</v>
      </c>
      <c r="M277">
        <f t="shared" si="45"/>
        <v>252.00051125050175</v>
      </c>
      <c r="N277">
        <f t="shared" si="46"/>
        <v>3.564055423111927</v>
      </c>
      <c r="O277" t="str">
        <f t="shared" si="47"/>
        <v/>
      </c>
      <c r="P277">
        <f t="shared" si="48"/>
        <v>0</v>
      </c>
      <c r="Q277">
        <f t="shared" si="49"/>
        <v>0</v>
      </c>
      <c r="R277">
        <f t="shared" si="50"/>
        <v>0</v>
      </c>
      <c r="S277">
        <f t="shared" si="51"/>
        <v>252.00051125050175</v>
      </c>
      <c r="T277">
        <f t="shared" si="52"/>
        <v>0</v>
      </c>
      <c r="U277" t="str">
        <f t="shared" si="53"/>
        <v/>
      </c>
      <c r="V277">
        <f t="shared" si="54"/>
        <v>0</v>
      </c>
    </row>
    <row r="278" spans="1:22" x14ac:dyDescent="0.2">
      <c r="A278" t="s">
        <v>41</v>
      </c>
      <c r="B278" t="s">
        <v>41</v>
      </c>
      <c r="D278">
        <v>-65.739000000000004</v>
      </c>
      <c r="E278">
        <v>-174.47200000000001</v>
      </c>
      <c r="F278">
        <v>0</v>
      </c>
      <c r="G278">
        <v>77.878</v>
      </c>
      <c r="H278">
        <v>31.145</v>
      </c>
      <c r="I278">
        <v>0</v>
      </c>
      <c r="J278">
        <v>1</v>
      </c>
      <c r="K278">
        <v>0</v>
      </c>
      <c r="L278">
        <f t="shared" si="44"/>
        <v>1.6225116017658234E-2</v>
      </c>
      <c r="M278">
        <f t="shared" si="45"/>
        <v>213.0001867713508</v>
      </c>
      <c r="N278">
        <f t="shared" si="46"/>
        <v>3.455956198104237</v>
      </c>
      <c r="O278">
        <f t="shared" si="47"/>
        <v>0.37196849024699774</v>
      </c>
      <c r="P278">
        <f t="shared" si="48"/>
        <v>9.0007975564061571</v>
      </c>
      <c r="Q278">
        <f t="shared" si="49"/>
        <v>3.3480164260916903</v>
      </c>
      <c r="R278">
        <f t="shared" si="50"/>
        <v>0</v>
      </c>
      <c r="S278">
        <f t="shared" si="51"/>
        <v>222.00098432775695</v>
      </c>
      <c r="T278">
        <f t="shared" si="52"/>
        <v>0.28168989384224419</v>
      </c>
      <c r="U278">
        <f t="shared" si="53"/>
        <v>0</v>
      </c>
      <c r="V278">
        <f t="shared" si="54"/>
        <v>0</v>
      </c>
    </row>
    <row r="279" spans="1:22" x14ac:dyDescent="0.2">
      <c r="A279" t="s">
        <v>3776</v>
      </c>
      <c r="B279" t="s">
        <v>3777</v>
      </c>
      <c r="D279">
        <v>-68.772000000000006</v>
      </c>
      <c r="E279">
        <v>-172.05699999999999</v>
      </c>
      <c r="F279">
        <v>0</v>
      </c>
      <c r="G279">
        <v>129.80799999999999</v>
      </c>
      <c r="H279">
        <v>43.417000000000002</v>
      </c>
      <c r="I279">
        <v>0</v>
      </c>
      <c r="J279">
        <v>1</v>
      </c>
      <c r="K279">
        <v>0</v>
      </c>
      <c r="L279">
        <f t="shared" si="44"/>
        <v>1.3983709322948849E-2</v>
      </c>
      <c r="M279">
        <f t="shared" si="45"/>
        <v>363.00040039539397</v>
      </c>
      <c r="N279">
        <f t="shared" si="46"/>
        <v>5.076097159340395</v>
      </c>
      <c r="O279">
        <f t="shared" si="47"/>
        <v>0.25801526521252754</v>
      </c>
      <c r="P279">
        <f t="shared" si="48"/>
        <v>17.999109072153416</v>
      </c>
      <c r="Q279">
        <f t="shared" si="49"/>
        <v>4.6440495448904189</v>
      </c>
      <c r="R279">
        <f t="shared" si="50"/>
        <v>0</v>
      </c>
      <c r="S279">
        <f t="shared" si="51"/>
        <v>380.9995094675474</v>
      </c>
      <c r="T279">
        <f t="shared" si="52"/>
        <v>0.16528907388158717</v>
      </c>
      <c r="U279">
        <f t="shared" si="53"/>
        <v>0</v>
      </c>
      <c r="V279">
        <f t="shared" si="54"/>
        <v>0</v>
      </c>
    </row>
    <row r="280" spans="1:22" x14ac:dyDescent="0.2">
      <c r="A280" t="s">
        <v>3778</v>
      </c>
      <c r="B280" t="s">
        <v>2042</v>
      </c>
      <c r="D280">
        <v>-71.131</v>
      </c>
      <c r="E280">
        <v>0</v>
      </c>
      <c r="F280">
        <v>0</v>
      </c>
      <c r="G280">
        <v>250.46</v>
      </c>
      <c r="H280">
        <v>0</v>
      </c>
      <c r="I280">
        <v>0</v>
      </c>
      <c r="J280">
        <v>0</v>
      </c>
      <c r="K280">
        <v>0</v>
      </c>
      <c r="L280">
        <f t="shared" si="44"/>
        <v>1.2303785546946134E-2</v>
      </c>
      <c r="M280">
        <f t="shared" si="45"/>
        <v>711.00119685568075</v>
      </c>
      <c r="N280">
        <f t="shared" si="46"/>
        <v>8.748014997749328</v>
      </c>
      <c r="O280" t="str">
        <f t="shared" si="47"/>
        <v/>
      </c>
      <c r="P280">
        <f t="shared" si="48"/>
        <v>0</v>
      </c>
      <c r="Q280">
        <f t="shared" si="49"/>
        <v>0</v>
      </c>
      <c r="R280">
        <f t="shared" si="50"/>
        <v>0</v>
      </c>
      <c r="S280">
        <f t="shared" si="51"/>
        <v>711.00119685568075</v>
      </c>
      <c r="T280">
        <f t="shared" si="52"/>
        <v>0</v>
      </c>
      <c r="U280" t="str">
        <f t="shared" si="53"/>
        <v/>
      </c>
      <c r="V280">
        <f t="shared" si="54"/>
        <v>0</v>
      </c>
    </row>
    <row r="281" spans="1:22" x14ac:dyDescent="0.2">
      <c r="A281" t="s">
        <v>41</v>
      </c>
      <c r="B281" t="s">
        <v>41</v>
      </c>
      <c r="D281">
        <v>-70.436000000000007</v>
      </c>
      <c r="E281">
        <v>-172.72499999999999</v>
      </c>
      <c r="F281">
        <v>0</v>
      </c>
      <c r="G281">
        <v>128.41300000000001</v>
      </c>
      <c r="H281">
        <v>47.381</v>
      </c>
      <c r="I281">
        <v>0</v>
      </c>
      <c r="J281">
        <v>1</v>
      </c>
      <c r="K281">
        <v>0</v>
      </c>
      <c r="L281">
        <f t="shared" si="44"/>
        <v>1.2793528761992764E-2</v>
      </c>
      <c r="M281">
        <f t="shared" si="45"/>
        <v>362.99839640453342</v>
      </c>
      <c r="N281">
        <f t="shared" si="46"/>
        <v>4.644035068993718</v>
      </c>
      <c r="O281">
        <f t="shared" si="47"/>
        <v>0.28199991226313526</v>
      </c>
      <c r="P281">
        <f t="shared" si="48"/>
        <v>17.999824078604249</v>
      </c>
      <c r="Q281">
        <f t="shared" si="49"/>
        <v>5.0759538868721545</v>
      </c>
      <c r="R281">
        <f t="shared" si="50"/>
        <v>0</v>
      </c>
      <c r="S281">
        <f t="shared" si="51"/>
        <v>380.99822048313769</v>
      </c>
      <c r="T281">
        <f t="shared" si="52"/>
        <v>0.16528998638642656</v>
      </c>
      <c r="U281">
        <f t="shared" si="53"/>
        <v>0</v>
      </c>
      <c r="V281">
        <f t="shared" si="54"/>
        <v>0</v>
      </c>
    </row>
    <row r="282" spans="1:22" x14ac:dyDescent="0.2">
      <c r="A282" t="s">
        <v>3712</v>
      </c>
      <c r="B282" t="s">
        <v>3779</v>
      </c>
      <c r="D282">
        <v>-78.930000000000007</v>
      </c>
      <c r="E282">
        <v>-171.87</v>
      </c>
      <c r="F282">
        <v>0</v>
      </c>
      <c r="G282">
        <v>46.872</v>
      </c>
      <c r="H282">
        <v>14.141999999999999</v>
      </c>
      <c r="I282">
        <v>0</v>
      </c>
      <c r="J282">
        <v>1</v>
      </c>
      <c r="K282">
        <v>0</v>
      </c>
      <c r="L282">
        <f t="shared" si="44"/>
        <v>7.0433390617591829E-3</v>
      </c>
      <c r="M282">
        <f t="shared" si="45"/>
        <v>137.99960501719977</v>
      </c>
      <c r="N282">
        <f t="shared" si="46"/>
        <v>0.97197898050396236</v>
      </c>
      <c r="O282">
        <f t="shared" si="47"/>
        <v>0.25200296358763974</v>
      </c>
      <c r="P282">
        <f t="shared" si="48"/>
        <v>5.9998674309190161</v>
      </c>
      <c r="Q282">
        <f t="shared" si="49"/>
        <v>1.5119858857104358</v>
      </c>
      <c r="R282">
        <f t="shared" si="50"/>
        <v>0</v>
      </c>
      <c r="S282">
        <f t="shared" si="51"/>
        <v>143.99947244811878</v>
      </c>
      <c r="T282">
        <f t="shared" si="52"/>
        <v>0.43478385313147683</v>
      </c>
      <c r="U282">
        <f t="shared" si="53"/>
        <v>0</v>
      </c>
      <c r="V282">
        <f t="shared" si="54"/>
        <v>0</v>
      </c>
    </row>
    <row r="283" spans="1:22" x14ac:dyDescent="0.2">
      <c r="A283" t="s">
        <v>223</v>
      </c>
      <c r="B283" t="s">
        <v>248</v>
      </c>
      <c r="D283">
        <v>-70.56</v>
      </c>
      <c r="E283">
        <v>-175.91399999999999</v>
      </c>
      <c r="F283">
        <v>-90</v>
      </c>
      <c r="G283">
        <v>36.055999999999997</v>
      </c>
      <c r="H283">
        <v>14.036</v>
      </c>
      <c r="I283">
        <v>1</v>
      </c>
      <c r="J283">
        <v>1</v>
      </c>
      <c r="K283">
        <v>0</v>
      </c>
      <c r="L283">
        <f t="shared" si="44"/>
        <v>1.2705845037966705E-2</v>
      </c>
      <c r="M283">
        <f t="shared" si="45"/>
        <v>102.00140028645936</v>
      </c>
      <c r="N283">
        <f t="shared" si="46"/>
        <v>1.2960152817106469</v>
      </c>
      <c r="O283">
        <f t="shared" si="47"/>
        <v>0.50395206599280151</v>
      </c>
      <c r="P283">
        <f t="shared" si="48"/>
        <v>3.0003517024019235</v>
      </c>
      <c r="Q283">
        <f t="shared" si="49"/>
        <v>1.5120349511654201</v>
      </c>
      <c r="R283">
        <f t="shared" si="50"/>
        <v>3</v>
      </c>
      <c r="S283">
        <f t="shared" si="51"/>
        <v>105.00175198886129</v>
      </c>
      <c r="T283">
        <f t="shared" si="52"/>
        <v>0.58822721875873085</v>
      </c>
      <c r="U283">
        <f t="shared" si="53"/>
        <v>0</v>
      </c>
      <c r="V283">
        <f t="shared" si="54"/>
        <v>2.8570951847720063</v>
      </c>
    </row>
    <row r="284" spans="1:22" x14ac:dyDescent="0.2">
      <c r="A284" t="s">
        <v>41</v>
      </c>
      <c r="B284" t="s">
        <v>41</v>
      </c>
      <c r="D284">
        <v>-73.072000000000003</v>
      </c>
      <c r="E284">
        <v>-175.91399999999999</v>
      </c>
      <c r="F284">
        <v>0</v>
      </c>
      <c r="G284">
        <v>24.042000000000002</v>
      </c>
      <c r="H284">
        <v>10</v>
      </c>
      <c r="I284">
        <v>0</v>
      </c>
      <c r="J284">
        <v>1</v>
      </c>
      <c r="K284">
        <v>0</v>
      </c>
      <c r="L284">
        <f t="shared" si="44"/>
        <v>1.0956845073448667E-2</v>
      </c>
      <c r="M284">
        <f t="shared" si="45"/>
        <v>69.000881823265985</v>
      </c>
      <c r="N284">
        <f t="shared" si="46"/>
        <v>0.75603272810159383</v>
      </c>
      <c r="O284">
        <f t="shared" si="47"/>
        <v>0.50395206599280151</v>
      </c>
      <c r="P284">
        <f t="shared" si="48"/>
        <v>2.1376116432045627</v>
      </c>
      <c r="Q284">
        <f t="shared" si="49"/>
        <v>1.0772548811380878</v>
      </c>
      <c r="R284">
        <f t="shared" si="50"/>
        <v>0</v>
      </c>
      <c r="S284">
        <f t="shared" si="51"/>
        <v>71.13849346647055</v>
      </c>
      <c r="T284">
        <f t="shared" si="52"/>
        <v>0.86955410444869086</v>
      </c>
      <c r="U284">
        <f t="shared" si="53"/>
        <v>0</v>
      </c>
      <c r="V284">
        <f t="shared" si="54"/>
        <v>0</v>
      </c>
    </row>
    <row r="285" spans="1:22" x14ac:dyDescent="0.2">
      <c r="A285" t="s">
        <v>3780</v>
      </c>
      <c r="B285" t="s">
        <v>3781</v>
      </c>
      <c r="D285">
        <v>-65.745999999999995</v>
      </c>
      <c r="E285">
        <v>-173.36699999999999</v>
      </c>
      <c r="F285">
        <v>0</v>
      </c>
      <c r="G285">
        <v>99.81</v>
      </c>
      <c r="H285">
        <v>43.29</v>
      </c>
      <c r="I285">
        <v>0</v>
      </c>
      <c r="J285">
        <v>1</v>
      </c>
      <c r="K285">
        <v>0</v>
      </c>
      <c r="L285">
        <f t="shared" si="44"/>
        <v>1.6219824677471163E-2</v>
      </c>
      <c r="M285">
        <f t="shared" si="45"/>
        <v>273.00032231139824</v>
      </c>
      <c r="N285">
        <f t="shared" si="46"/>
        <v>4.4280217928057919</v>
      </c>
      <c r="O285">
        <f t="shared" si="47"/>
        <v>0.30957683106461187</v>
      </c>
      <c r="P285">
        <f t="shared" si="48"/>
        <v>15.001189289371947</v>
      </c>
      <c r="Q285">
        <f t="shared" si="49"/>
        <v>4.6440252864294509</v>
      </c>
      <c r="R285">
        <f t="shared" si="50"/>
        <v>0</v>
      </c>
      <c r="S285">
        <f t="shared" si="51"/>
        <v>288.00151160077019</v>
      </c>
      <c r="T285">
        <f t="shared" si="52"/>
        <v>0.21977996030188163</v>
      </c>
      <c r="U285">
        <f t="shared" si="53"/>
        <v>0</v>
      </c>
      <c r="V285">
        <f t="shared" si="54"/>
        <v>0</v>
      </c>
    </row>
    <row r="286" spans="1:22" x14ac:dyDescent="0.2">
      <c r="A286" t="s">
        <v>41</v>
      </c>
      <c r="B286" t="s">
        <v>41</v>
      </c>
      <c r="D286">
        <v>-77.400000000000006</v>
      </c>
      <c r="E286">
        <v>-171.02699999999999</v>
      </c>
      <c r="F286">
        <v>0</v>
      </c>
      <c r="G286">
        <v>87.097999999999999</v>
      </c>
      <c r="H286">
        <v>19.234999999999999</v>
      </c>
      <c r="I286">
        <v>0</v>
      </c>
      <c r="J286">
        <v>1</v>
      </c>
      <c r="K286">
        <v>0</v>
      </c>
      <c r="L286">
        <f t="shared" si="44"/>
        <v>8.0469453373439824E-3</v>
      </c>
      <c r="M286">
        <f t="shared" si="45"/>
        <v>255.00119439402309</v>
      </c>
      <c r="N286">
        <f t="shared" si="46"/>
        <v>2.051982724228854</v>
      </c>
      <c r="O286">
        <f t="shared" si="47"/>
        <v>0.22799012754453557</v>
      </c>
      <c r="P286">
        <f t="shared" si="48"/>
        <v>9.0001917522201644</v>
      </c>
      <c r="Q286">
        <f t="shared" si="49"/>
        <v>2.0519569174708701</v>
      </c>
      <c r="R286">
        <f t="shared" si="50"/>
        <v>0</v>
      </c>
      <c r="S286">
        <f t="shared" si="51"/>
        <v>264.00138614624325</v>
      </c>
      <c r="T286">
        <f t="shared" si="52"/>
        <v>0.23529301555854332</v>
      </c>
      <c r="U286">
        <f t="shared" si="53"/>
        <v>0</v>
      </c>
      <c r="V286">
        <f t="shared" si="54"/>
        <v>0</v>
      </c>
    </row>
    <row r="287" spans="1:22" x14ac:dyDescent="0.2">
      <c r="A287" t="s">
        <v>41</v>
      </c>
      <c r="B287" t="s">
        <v>41</v>
      </c>
      <c r="D287">
        <v>-61.231999999999999</v>
      </c>
      <c r="E287">
        <v>-174.80600000000001</v>
      </c>
      <c r="F287">
        <v>0</v>
      </c>
      <c r="G287">
        <v>58.180999999999997</v>
      </c>
      <c r="H287">
        <v>33.136000000000003</v>
      </c>
      <c r="I287">
        <v>0</v>
      </c>
      <c r="J287">
        <v>1</v>
      </c>
      <c r="K287">
        <v>0</v>
      </c>
      <c r="L287">
        <f t="shared" si="44"/>
        <v>1.9764972856718563E-2</v>
      </c>
      <c r="M287">
        <f t="shared" si="45"/>
        <v>153.00013588756755</v>
      </c>
      <c r="N287">
        <f t="shared" si="46"/>
        <v>3.0240465569385808</v>
      </c>
      <c r="O287">
        <f t="shared" si="47"/>
        <v>0.39603248453733669</v>
      </c>
      <c r="P287">
        <f t="shared" si="48"/>
        <v>8.9992363448361541</v>
      </c>
      <c r="Q287">
        <f t="shared" si="49"/>
        <v>3.5639934925776555</v>
      </c>
      <c r="R287">
        <f t="shared" si="50"/>
        <v>0</v>
      </c>
      <c r="S287">
        <f t="shared" si="51"/>
        <v>161.99937223240372</v>
      </c>
      <c r="T287">
        <f t="shared" si="52"/>
        <v>0.39215651444970689</v>
      </c>
      <c r="U287">
        <f t="shared" si="53"/>
        <v>0</v>
      </c>
      <c r="V287">
        <f t="shared" si="54"/>
        <v>0</v>
      </c>
    </row>
    <row r="288" spans="1:22" x14ac:dyDescent="0.2">
      <c r="A288" t="s">
        <v>3782</v>
      </c>
      <c r="B288" t="s">
        <v>3783</v>
      </c>
      <c r="D288">
        <v>-66.674999999999997</v>
      </c>
      <c r="E288">
        <v>-166.50399999999999</v>
      </c>
      <c r="F288">
        <v>0</v>
      </c>
      <c r="G288">
        <v>118.70099999999999</v>
      </c>
      <c r="H288">
        <v>51.42</v>
      </c>
      <c r="I288">
        <v>0</v>
      </c>
      <c r="J288">
        <v>1</v>
      </c>
      <c r="K288">
        <v>0</v>
      </c>
      <c r="L288">
        <f t="shared" si="44"/>
        <v>1.5522658802389405E-2</v>
      </c>
      <c r="M288">
        <f t="shared" si="45"/>
        <v>327.00002104160916</v>
      </c>
      <c r="N288">
        <f t="shared" si="46"/>
        <v>5.0759148309178856</v>
      </c>
      <c r="O288">
        <f t="shared" si="47"/>
        <v>0.14999677302295841</v>
      </c>
      <c r="P288">
        <f t="shared" si="48"/>
        <v>36.000809919862775</v>
      </c>
      <c r="Q288">
        <f t="shared" si="49"/>
        <v>5.4000107142030407</v>
      </c>
      <c r="R288">
        <f t="shared" si="50"/>
        <v>0</v>
      </c>
      <c r="S288">
        <f t="shared" si="51"/>
        <v>363.00083096147193</v>
      </c>
      <c r="T288">
        <f t="shared" si="52"/>
        <v>0.1834862267252432</v>
      </c>
      <c r="U288">
        <f t="shared" si="53"/>
        <v>0</v>
      </c>
      <c r="V288">
        <f t="shared" si="54"/>
        <v>0</v>
      </c>
    </row>
    <row r="289" spans="1:22" x14ac:dyDescent="0.2">
      <c r="A289" t="s">
        <v>227</v>
      </c>
      <c r="B289" t="s">
        <v>3784</v>
      </c>
      <c r="D289">
        <v>-70.787000000000006</v>
      </c>
      <c r="E289">
        <v>-172.56899999999999</v>
      </c>
      <c r="F289">
        <v>0</v>
      </c>
      <c r="G289">
        <v>69.893000000000001</v>
      </c>
      <c r="H289">
        <v>23.195</v>
      </c>
      <c r="I289">
        <v>0</v>
      </c>
      <c r="J289">
        <v>1</v>
      </c>
      <c r="K289">
        <v>0</v>
      </c>
      <c r="L289">
        <f t="shared" si="44"/>
        <v>1.2545673245256539E-2</v>
      </c>
      <c r="M289">
        <f t="shared" si="45"/>
        <v>198.00024212061084</v>
      </c>
      <c r="N289">
        <f t="shared" si="46"/>
        <v>2.4840488241756882</v>
      </c>
      <c r="O289">
        <f t="shared" si="47"/>
        <v>0.27601504800855431</v>
      </c>
      <c r="P289">
        <f t="shared" si="48"/>
        <v>8.9995758090885083</v>
      </c>
      <c r="Q289">
        <f t="shared" si="49"/>
        <v>2.4840208330230209</v>
      </c>
      <c r="R289">
        <f t="shared" si="50"/>
        <v>0</v>
      </c>
      <c r="S289">
        <f t="shared" si="51"/>
        <v>206.99981792969933</v>
      </c>
      <c r="T289">
        <f t="shared" si="52"/>
        <v>0.30302993247579618</v>
      </c>
      <c r="U289">
        <f t="shared" si="53"/>
        <v>0</v>
      </c>
      <c r="V289">
        <f t="shared" si="54"/>
        <v>0</v>
      </c>
    </row>
    <row r="290" spans="1:22" x14ac:dyDescent="0.2">
      <c r="A290" t="s">
        <v>41</v>
      </c>
      <c r="B290" t="s">
        <v>41</v>
      </c>
      <c r="D290">
        <v>-73.495999999999995</v>
      </c>
      <c r="E290">
        <v>-172.405</v>
      </c>
      <c r="F290">
        <v>0</v>
      </c>
      <c r="G290">
        <v>28.16</v>
      </c>
      <c r="H290">
        <v>15.132999999999999</v>
      </c>
      <c r="I290">
        <v>0</v>
      </c>
      <c r="J290">
        <v>1</v>
      </c>
      <c r="K290">
        <v>0</v>
      </c>
      <c r="L290">
        <f t="shared" si="44"/>
        <v>1.0666409003667852E-2</v>
      </c>
      <c r="M290">
        <f t="shared" si="45"/>
        <v>80.999415933854536</v>
      </c>
      <c r="N290">
        <f t="shared" si="46"/>
        <v>0.86397376338246679</v>
      </c>
      <c r="O290">
        <f t="shared" si="47"/>
        <v>0.26998690213915028</v>
      </c>
      <c r="P290">
        <f t="shared" si="48"/>
        <v>6.0003808306514728</v>
      </c>
      <c r="Q290">
        <f t="shared" si="49"/>
        <v>1.6200258521485842</v>
      </c>
      <c r="R290">
        <f t="shared" si="50"/>
        <v>0</v>
      </c>
      <c r="S290">
        <f t="shared" si="51"/>
        <v>86.999796764506016</v>
      </c>
      <c r="T290">
        <f t="shared" si="52"/>
        <v>0.74074608203344317</v>
      </c>
      <c r="U290">
        <f t="shared" si="53"/>
        <v>0</v>
      </c>
      <c r="V290">
        <f t="shared" si="54"/>
        <v>0</v>
      </c>
    </row>
    <row r="291" spans="1:22" x14ac:dyDescent="0.2">
      <c r="A291" t="s">
        <v>1648</v>
      </c>
      <c r="B291" t="s">
        <v>520</v>
      </c>
      <c r="D291">
        <v>-67.62</v>
      </c>
      <c r="E291">
        <v>-166.75899999999999</v>
      </c>
      <c r="F291">
        <v>0</v>
      </c>
      <c r="G291">
        <v>36.770000000000003</v>
      </c>
      <c r="H291">
        <v>17.463999999999999</v>
      </c>
      <c r="I291">
        <v>0</v>
      </c>
      <c r="J291">
        <v>1</v>
      </c>
      <c r="K291">
        <v>0</v>
      </c>
      <c r="L291">
        <f t="shared" si="44"/>
        <v>1.482341534549211E-2</v>
      </c>
      <c r="M291">
        <f t="shared" si="45"/>
        <v>102.00134004192404</v>
      </c>
      <c r="N291">
        <f t="shared" si="46"/>
        <v>1.512009741247957</v>
      </c>
      <c r="O291">
        <f t="shared" si="47"/>
        <v>0.15299409708012415</v>
      </c>
      <c r="P291">
        <f t="shared" si="48"/>
        <v>12.000256098124323</v>
      </c>
      <c r="Q291">
        <f t="shared" si="49"/>
        <v>1.8359701824329666</v>
      </c>
      <c r="R291">
        <f t="shared" si="50"/>
        <v>0</v>
      </c>
      <c r="S291">
        <f t="shared" si="51"/>
        <v>114.00159614004836</v>
      </c>
      <c r="T291">
        <f t="shared" si="52"/>
        <v>0.58822756618039651</v>
      </c>
      <c r="U291">
        <f t="shared" si="53"/>
        <v>0</v>
      </c>
      <c r="V291">
        <f t="shared" si="54"/>
        <v>0</v>
      </c>
    </row>
    <row r="292" spans="1:22" x14ac:dyDescent="0.2">
      <c r="A292" t="s">
        <v>133</v>
      </c>
      <c r="B292" t="s">
        <v>912</v>
      </c>
      <c r="D292">
        <v>-76.759</v>
      </c>
      <c r="E292">
        <v>-165.964</v>
      </c>
      <c r="F292">
        <v>0</v>
      </c>
      <c r="G292">
        <v>69.856999999999999</v>
      </c>
      <c r="H292">
        <v>16.492000000000001</v>
      </c>
      <c r="I292">
        <v>0</v>
      </c>
      <c r="J292">
        <v>1</v>
      </c>
      <c r="K292">
        <v>0</v>
      </c>
      <c r="L292">
        <f t="shared" si="44"/>
        <v>8.4708981113341391E-3</v>
      </c>
      <c r="M292">
        <f t="shared" si="45"/>
        <v>203.99960718274383</v>
      </c>
      <c r="N292">
        <f t="shared" si="46"/>
        <v>1.7280616152588266</v>
      </c>
      <c r="O292">
        <f t="shared" si="47"/>
        <v>0.14400245662357042</v>
      </c>
      <c r="P292">
        <f t="shared" si="48"/>
        <v>11.999488622201364</v>
      </c>
      <c r="Q292">
        <f t="shared" si="49"/>
        <v>1.7279575677811465</v>
      </c>
      <c r="R292">
        <f t="shared" si="50"/>
        <v>0</v>
      </c>
      <c r="S292">
        <f t="shared" si="51"/>
        <v>215.9990958049452</v>
      </c>
      <c r="T292">
        <f t="shared" si="52"/>
        <v>0.29411821340543914</v>
      </c>
      <c r="U292">
        <f t="shared" si="53"/>
        <v>0</v>
      </c>
      <c r="V292">
        <f t="shared" si="54"/>
        <v>0</v>
      </c>
    </row>
    <row r="293" spans="1:22" x14ac:dyDescent="0.2">
      <c r="A293" t="s">
        <v>41</v>
      </c>
      <c r="B293" t="s">
        <v>41</v>
      </c>
      <c r="D293">
        <v>-69.171000000000006</v>
      </c>
      <c r="E293">
        <v>-171.46899999999999</v>
      </c>
      <c r="F293">
        <v>0</v>
      </c>
      <c r="G293">
        <v>196.86500000000001</v>
      </c>
      <c r="H293">
        <v>60.670999999999999</v>
      </c>
      <c r="I293">
        <v>0</v>
      </c>
      <c r="J293">
        <v>1</v>
      </c>
      <c r="K293">
        <v>0</v>
      </c>
      <c r="L293">
        <f t="shared" si="44"/>
        <v>1.3695957979204467E-2</v>
      </c>
      <c r="M293">
        <f t="shared" si="45"/>
        <v>551.99714857985884</v>
      </c>
      <c r="N293">
        <f t="shared" si="46"/>
        <v>7.5601373117277433</v>
      </c>
      <c r="O293">
        <f t="shared" si="47"/>
        <v>0.23999306751257837</v>
      </c>
      <c r="P293">
        <f t="shared" si="48"/>
        <v>27.00062721405515</v>
      </c>
      <c r="Q293">
        <f t="shared" si="49"/>
        <v>6.4799698298345287</v>
      </c>
      <c r="R293">
        <f t="shared" si="50"/>
        <v>0</v>
      </c>
      <c r="S293">
        <f t="shared" si="51"/>
        <v>578.997775793914</v>
      </c>
      <c r="T293">
        <f t="shared" si="52"/>
        <v>0.10869621365683495</v>
      </c>
      <c r="U293">
        <f t="shared" si="53"/>
        <v>0</v>
      </c>
      <c r="V293">
        <f t="shared" si="54"/>
        <v>0</v>
      </c>
    </row>
    <row r="294" spans="1:22" x14ac:dyDescent="0.2">
      <c r="A294" t="s">
        <v>3785</v>
      </c>
      <c r="B294" t="s">
        <v>3786</v>
      </c>
      <c r="D294">
        <v>-66.14</v>
      </c>
      <c r="E294">
        <v>-175.03</v>
      </c>
      <c r="F294">
        <v>-90</v>
      </c>
      <c r="G294">
        <v>56.859000000000002</v>
      </c>
      <c r="H294">
        <v>23.087</v>
      </c>
      <c r="I294">
        <v>1</v>
      </c>
      <c r="J294">
        <v>1</v>
      </c>
      <c r="K294">
        <v>0</v>
      </c>
      <c r="L294">
        <f t="shared" si="44"/>
        <v>1.5922929389510527E-2</v>
      </c>
      <c r="M294">
        <f t="shared" si="45"/>
        <v>155.9989052852363</v>
      </c>
      <c r="N294">
        <f t="shared" si="46"/>
        <v>2.4839620376597962</v>
      </c>
      <c r="O294">
        <f t="shared" si="47"/>
        <v>0.41397788001567454</v>
      </c>
      <c r="P294">
        <f t="shared" si="48"/>
        <v>6.0003660970078556</v>
      </c>
      <c r="Q294">
        <f t="shared" si="49"/>
        <v>2.4840213201785595</v>
      </c>
      <c r="R294">
        <f t="shared" si="50"/>
        <v>3</v>
      </c>
      <c r="S294">
        <f t="shared" si="51"/>
        <v>161.99927138224416</v>
      </c>
      <c r="T294">
        <f t="shared" si="52"/>
        <v>0.38461808363522137</v>
      </c>
      <c r="U294">
        <f t="shared" si="53"/>
        <v>0</v>
      </c>
      <c r="V294">
        <f t="shared" si="54"/>
        <v>1.8518601808531425</v>
      </c>
    </row>
    <row r="295" spans="1:22" x14ac:dyDescent="0.2">
      <c r="A295" t="s">
        <v>125</v>
      </c>
      <c r="B295" t="s">
        <v>126</v>
      </c>
      <c r="D295">
        <v>-68.405000000000001</v>
      </c>
      <c r="E295">
        <v>-175.23599999999999</v>
      </c>
      <c r="F295">
        <v>0</v>
      </c>
      <c r="G295">
        <v>51.624000000000002</v>
      </c>
      <c r="H295">
        <v>12.042</v>
      </c>
      <c r="I295">
        <v>0</v>
      </c>
      <c r="J295">
        <v>1</v>
      </c>
      <c r="K295">
        <v>0</v>
      </c>
      <c r="L295">
        <f t="shared" si="44"/>
        <v>1.4249760126952333E-2</v>
      </c>
      <c r="M295">
        <f t="shared" si="45"/>
        <v>144.0013186259547</v>
      </c>
      <c r="N295">
        <f t="shared" si="46"/>
        <v>2.0519863003709875</v>
      </c>
      <c r="O295">
        <f t="shared" si="47"/>
        <v>0.43196692629052102</v>
      </c>
      <c r="P295">
        <f t="shared" si="48"/>
        <v>3.0003261450738798</v>
      </c>
      <c r="Q295">
        <f t="shared" si="49"/>
        <v>1.2960429587996107</v>
      </c>
      <c r="R295">
        <f t="shared" si="50"/>
        <v>0</v>
      </c>
      <c r="S295">
        <f t="shared" si="51"/>
        <v>147.00164477102857</v>
      </c>
      <c r="T295">
        <f t="shared" si="52"/>
        <v>0.41666285123298613</v>
      </c>
      <c r="U295">
        <f t="shared" si="53"/>
        <v>0</v>
      </c>
      <c r="V295">
        <f t="shared" si="54"/>
        <v>0</v>
      </c>
    </row>
    <row r="296" spans="1:22" x14ac:dyDescent="0.2">
      <c r="A296" t="s">
        <v>41</v>
      </c>
      <c r="B296" t="s">
        <v>41</v>
      </c>
      <c r="D296">
        <v>-76.608000000000004</v>
      </c>
      <c r="E296">
        <v>-172.875</v>
      </c>
      <c r="F296">
        <v>0</v>
      </c>
      <c r="G296">
        <v>21.587</v>
      </c>
      <c r="H296">
        <v>16.125</v>
      </c>
      <c r="I296">
        <v>0</v>
      </c>
      <c r="J296">
        <v>1</v>
      </c>
      <c r="K296">
        <v>0</v>
      </c>
      <c r="L296">
        <f t="shared" si="44"/>
        <v>8.571089523635389E-3</v>
      </c>
      <c r="M296">
        <f t="shared" si="45"/>
        <v>63.000033578288921</v>
      </c>
      <c r="N296">
        <f t="shared" si="46"/>
        <v>0.53997946777101768</v>
      </c>
      <c r="O296">
        <f t="shared" si="47"/>
        <v>0.28800037970152381</v>
      </c>
      <c r="P296">
        <f t="shared" si="48"/>
        <v>6.0001665889172244</v>
      </c>
      <c r="Q296">
        <f t="shared" si="49"/>
        <v>1.7280519839325417</v>
      </c>
      <c r="R296">
        <f t="shared" si="50"/>
        <v>0</v>
      </c>
      <c r="S296">
        <f t="shared" si="51"/>
        <v>69.000200167206145</v>
      </c>
      <c r="T296">
        <f t="shared" si="52"/>
        <v>0.95238044477292483</v>
      </c>
      <c r="U296">
        <f t="shared" si="53"/>
        <v>0</v>
      </c>
      <c r="V296">
        <f t="shared" si="54"/>
        <v>0</v>
      </c>
    </row>
    <row r="297" spans="1:22" x14ac:dyDescent="0.2">
      <c r="A297" t="s">
        <v>3787</v>
      </c>
      <c r="B297" t="s">
        <v>3788</v>
      </c>
      <c r="D297">
        <v>-73.301000000000002</v>
      </c>
      <c r="E297">
        <v>-164.745</v>
      </c>
      <c r="F297">
        <v>0</v>
      </c>
      <c r="G297">
        <v>31.321000000000002</v>
      </c>
      <c r="H297">
        <v>11.401999999999999</v>
      </c>
      <c r="I297">
        <v>0</v>
      </c>
      <c r="J297">
        <v>1</v>
      </c>
      <c r="K297">
        <v>1</v>
      </c>
      <c r="L297">
        <f t="shared" si="44"/>
        <v>1.079982193253019E-2</v>
      </c>
      <c r="M297">
        <f t="shared" si="45"/>
        <v>90.0003463302711</v>
      </c>
      <c r="N297">
        <f t="shared" si="46"/>
        <v>0.97198868622166112</v>
      </c>
      <c r="O297">
        <f t="shared" si="47"/>
        <v>0.1320009453218855</v>
      </c>
      <c r="P297">
        <f t="shared" si="48"/>
        <v>9.0001256129786942</v>
      </c>
      <c r="Q297">
        <f t="shared" si="49"/>
        <v>1.188026276955179</v>
      </c>
      <c r="R297">
        <f t="shared" si="50"/>
        <v>0</v>
      </c>
      <c r="S297">
        <f t="shared" si="51"/>
        <v>99.000471943249792</v>
      </c>
      <c r="T297">
        <f t="shared" si="52"/>
        <v>0.66666410126712305</v>
      </c>
      <c r="U297">
        <f t="shared" si="53"/>
        <v>6.6665736213144156</v>
      </c>
      <c r="V297">
        <f t="shared" si="54"/>
        <v>0</v>
      </c>
    </row>
    <row r="298" spans="1:22" x14ac:dyDescent="0.2">
      <c r="A298" t="s">
        <v>261</v>
      </c>
      <c r="B298" t="s">
        <v>760</v>
      </c>
      <c r="D298">
        <v>-77.953000000000003</v>
      </c>
      <c r="E298">
        <v>-170.53800000000001</v>
      </c>
      <c r="F298">
        <v>0</v>
      </c>
      <c r="G298">
        <v>167.69300000000001</v>
      </c>
      <c r="H298">
        <v>36.497</v>
      </c>
      <c r="I298">
        <v>0</v>
      </c>
      <c r="J298">
        <v>1</v>
      </c>
      <c r="K298">
        <v>1</v>
      </c>
      <c r="L298">
        <f t="shared" si="44"/>
        <v>7.6828991155993651E-3</v>
      </c>
      <c r="M298">
        <f t="shared" si="45"/>
        <v>491.99955067706816</v>
      </c>
      <c r="N298">
        <f t="shared" si="46"/>
        <v>3.7799866927588246</v>
      </c>
      <c r="O298">
        <f t="shared" si="47"/>
        <v>0.21600727486837354</v>
      </c>
      <c r="P298">
        <f t="shared" si="48"/>
        <v>17.999602163876979</v>
      </c>
      <c r="Q298">
        <f t="shared" si="49"/>
        <v>3.8880489001828455</v>
      </c>
      <c r="R298">
        <f t="shared" si="50"/>
        <v>0</v>
      </c>
      <c r="S298">
        <f t="shared" si="51"/>
        <v>509.99915284094516</v>
      </c>
      <c r="T298">
        <f t="shared" si="52"/>
        <v>0.12195133088522263</v>
      </c>
      <c r="U298">
        <f t="shared" si="53"/>
        <v>3.3334070083178133</v>
      </c>
      <c r="V298">
        <f t="shared" si="54"/>
        <v>0</v>
      </c>
    </row>
    <row r="299" spans="1:22" x14ac:dyDescent="0.2">
      <c r="A299" t="s">
        <v>41</v>
      </c>
      <c r="B299" t="s">
        <v>41</v>
      </c>
      <c r="D299">
        <v>-68.361999999999995</v>
      </c>
      <c r="E299">
        <v>-167.196</v>
      </c>
      <c r="F299">
        <v>0</v>
      </c>
      <c r="G299">
        <v>130.173</v>
      </c>
      <c r="H299">
        <v>45.122</v>
      </c>
      <c r="I299">
        <v>0</v>
      </c>
      <c r="J299">
        <v>1</v>
      </c>
      <c r="K299">
        <v>0</v>
      </c>
      <c r="L299">
        <f t="shared" si="44"/>
        <v>1.4281020192167477E-2</v>
      </c>
      <c r="M299">
        <f t="shared" si="45"/>
        <v>362.99995864394725</v>
      </c>
      <c r="N299">
        <f t="shared" si="46"/>
        <v>5.1840149231650932</v>
      </c>
      <c r="O299">
        <f t="shared" si="47"/>
        <v>0.15840324532369318</v>
      </c>
      <c r="P299">
        <f t="shared" si="48"/>
        <v>29.999349338454124</v>
      </c>
      <c r="Q299">
        <f t="shared" si="49"/>
        <v>4.7519990448093665</v>
      </c>
      <c r="R299">
        <f t="shared" si="50"/>
        <v>0</v>
      </c>
      <c r="S299">
        <f t="shared" si="51"/>
        <v>392.99930798240138</v>
      </c>
      <c r="T299">
        <f t="shared" si="52"/>
        <v>0.16528927502950957</v>
      </c>
      <c r="U299">
        <f t="shared" si="53"/>
        <v>0</v>
      </c>
      <c r="V299">
        <f t="shared" si="54"/>
        <v>0</v>
      </c>
    </row>
    <row r="300" spans="1:22" x14ac:dyDescent="0.2">
      <c r="A300" t="s">
        <v>3789</v>
      </c>
      <c r="B300" t="s">
        <v>3790</v>
      </c>
      <c r="D300">
        <v>-69.623999999999995</v>
      </c>
      <c r="E300">
        <v>-167.005</v>
      </c>
      <c r="F300">
        <v>0</v>
      </c>
      <c r="G300">
        <v>37.335999999999999</v>
      </c>
      <c r="H300">
        <v>13.342000000000001</v>
      </c>
      <c r="I300">
        <v>0</v>
      </c>
      <c r="J300">
        <v>1</v>
      </c>
      <c r="K300">
        <v>0</v>
      </c>
      <c r="L300">
        <f t="shared" si="44"/>
        <v>1.3371104022929514E-2</v>
      </c>
      <c r="M300">
        <f t="shared" si="45"/>
        <v>104.99942610244713</v>
      </c>
      <c r="N300">
        <f t="shared" si="46"/>
        <v>1.4039596527233738</v>
      </c>
      <c r="O300">
        <f t="shared" si="47"/>
        <v>0.15599508211391522</v>
      </c>
      <c r="P300">
        <f t="shared" si="48"/>
        <v>9.0004874629593701</v>
      </c>
      <c r="Q300">
        <f t="shared" si="49"/>
        <v>1.4040331848827963</v>
      </c>
      <c r="R300">
        <f t="shared" si="50"/>
        <v>0</v>
      </c>
      <c r="S300">
        <f t="shared" si="51"/>
        <v>113.9999135654065</v>
      </c>
      <c r="T300">
        <f t="shared" si="52"/>
        <v>0.57143169469763067</v>
      </c>
      <c r="U300">
        <f t="shared" si="53"/>
        <v>0</v>
      </c>
      <c r="V300">
        <f t="shared" si="54"/>
        <v>0</v>
      </c>
    </row>
    <row r="301" spans="1:22" x14ac:dyDescent="0.2">
      <c r="A301" t="s">
        <v>327</v>
      </c>
      <c r="B301" t="s">
        <v>328</v>
      </c>
      <c r="D301">
        <v>-78.408000000000001</v>
      </c>
      <c r="E301">
        <v>-169.99</v>
      </c>
      <c r="F301">
        <v>0</v>
      </c>
      <c r="G301">
        <v>39.811999999999998</v>
      </c>
      <c r="H301">
        <v>14</v>
      </c>
      <c r="I301">
        <v>0</v>
      </c>
      <c r="J301">
        <v>1</v>
      </c>
      <c r="K301">
        <v>0</v>
      </c>
      <c r="L301">
        <f t="shared" si="44"/>
        <v>7.3844931491316669E-3</v>
      </c>
      <c r="M301">
        <f t="shared" si="45"/>
        <v>116.99990162885169</v>
      </c>
      <c r="N301">
        <f t="shared" si="46"/>
        <v>0.86398583601317036</v>
      </c>
      <c r="O301">
        <f t="shared" si="47"/>
        <v>0.2039577755710229</v>
      </c>
      <c r="P301">
        <f t="shared" si="48"/>
        <v>7.3004423687637514</v>
      </c>
      <c r="Q301">
        <f t="shared" si="49"/>
        <v>1.4889834752009794</v>
      </c>
      <c r="R301">
        <f t="shared" si="50"/>
        <v>0</v>
      </c>
      <c r="S301">
        <f t="shared" si="51"/>
        <v>124.30034399761544</v>
      </c>
      <c r="T301">
        <f t="shared" si="52"/>
        <v>0.51282094398961653</v>
      </c>
      <c r="U301">
        <f t="shared" si="53"/>
        <v>0</v>
      </c>
      <c r="V301">
        <f t="shared" si="54"/>
        <v>0</v>
      </c>
    </row>
    <row r="302" spans="1:22" x14ac:dyDescent="0.2">
      <c r="A302" t="s">
        <v>41</v>
      </c>
      <c r="B302" t="s">
        <v>41</v>
      </c>
      <c r="D302">
        <v>-71.727000000000004</v>
      </c>
      <c r="E302">
        <v>-172.56899999999999</v>
      </c>
      <c r="F302">
        <v>0</v>
      </c>
      <c r="G302">
        <v>223.25800000000001</v>
      </c>
      <c r="H302">
        <v>69.584000000000003</v>
      </c>
      <c r="I302">
        <v>0</v>
      </c>
      <c r="J302">
        <v>1</v>
      </c>
      <c r="K302">
        <v>0</v>
      </c>
      <c r="L302">
        <f t="shared" si="44"/>
        <v>1.188703262935804E-2</v>
      </c>
      <c r="M302">
        <f t="shared" si="45"/>
        <v>635.99953266978798</v>
      </c>
      <c r="N302">
        <f t="shared" si="46"/>
        <v>7.560154757256992</v>
      </c>
      <c r="O302">
        <f t="shared" si="47"/>
        <v>0.27601504800855431</v>
      </c>
      <c r="P302">
        <f t="shared" si="48"/>
        <v>26.998339430895228</v>
      </c>
      <c r="Q302">
        <f t="shared" si="49"/>
        <v>7.4519554061251956</v>
      </c>
      <c r="R302">
        <f t="shared" si="50"/>
        <v>0</v>
      </c>
      <c r="S302">
        <f t="shared" si="51"/>
        <v>662.99787210068325</v>
      </c>
      <c r="T302">
        <f t="shared" si="52"/>
        <v>9.4339691961931205E-2</v>
      </c>
      <c r="U302">
        <f t="shared" si="53"/>
        <v>0</v>
      </c>
      <c r="V302">
        <f t="shared" si="54"/>
        <v>0</v>
      </c>
    </row>
    <row r="303" spans="1:22" x14ac:dyDescent="0.2">
      <c r="A303" t="s">
        <v>3601</v>
      </c>
      <c r="B303" t="s">
        <v>3791</v>
      </c>
      <c r="D303">
        <v>-75.793000000000006</v>
      </c>
      <c r="E303">
        <v>-171.87</v>
      </c>
      <c r="F303">
        <v>0</v>
      </c>
      <c r="G303">
        <v>81.492000000000004</v>
      </c>
      <c r="H303">
        <v>21.213000000000001</v>
      </c>
      <c r="I303">
        <v>0</v>
      </c>
      <c r="J303">
        <v>1</v>
      </c>
      <c r="K303">
        <v>0</v>
      </c>
      <c r="L303">
        <f t="shared" si="44"/>
        <v>9.114071307784825E-3</v>
      </c>
      <c r="M303">
        <f t="shared" si="45"/>
        <v>236.99879265844913</v>
      </c>
      <c r="N303">
        <f t="shared" si="46"/>
        <v>2.1600260561740727</v>
      </c>
      <c r="O303">
        <f t="shared" si="47"/>
        <v>0.25200296358763974</v>
      </c>
      <c r="P303">
        <f t="shared" si="48"/>
        <v>8.999801146378525</v>
      </c>
      <c r="Q303">
        <f t="shared" si="49"/>
        <v>2.2679788285656537</v>
      </c>
      <c r="R303">
        <f t="shared" si="50"/>
        <v>0</v>
      </c>
      <c r="S303">
        <f t="shared" si="51"/>
        <v>245.99859380482766</v>
      </c>
      <c r="T303">
        <f t="shared" si="52"/>
        <v>0.25316584665673386</v>
      </c>
      <c r="U303">
        <f t="shared" si="53"/>
        <v>0</v>
      </c>
      <c r="V303">
        <f t="shared" si="54"/>
        <v>0</v>
      </c>
    </row>
    <row r="304" spans="1:22" x14ac:dyDescent="0.2">
      <c r="A304" t="s">
        <v>137</v>
      </c>
      <c r="B304" t="s">
        <v>3792</v>
      </c>
      <c r="D304">
        <v>-70.102000000000004</v>
      </c>
      <c r="E304">
        <v>-169.77799999999999</v>
      </c>
      <c r="F304">
        <v>0</v>
      </c>
      <c r="G304">
        <v>173.34899999999999</v>
      </c>
      <c r="H304">
        <v>61.984000000000002</v>
      </c>
      <c r="I304">
        <v>0</v>
      </c>
      <c r="J304">
        <v>1</v>
      </c>
      <c r="K304">
        <v>0</v>
      </c>
      <c r="L304">
        <f t="shared" si="44"/>
        <v>1.3030383753636368E-2</v>
      </c>
      <c r="M304">
        <f t="shared" si="45"/>
        <v>489.00019822151575</v>
      </c>
      <c r="N304">
        <f t="shared" si="46"/>
        <v>6.3718666102972126</v>
      </c>
      <c r="O304">
        <f t="shared" si="47"/>
        <v>0.19963952836198529</v>
      </c>
      <c r="P304">
        <f t="shared" si="48"/>
        <v>32.999531204453561</v>
      </c>
      <c r="Q304">
        <f t="shared" si="49"/>
        <v>6.5880174338411583</v>
      </c>
      <c r="R304">
        <f t="shared" si="50"/>
        <v>0</v>
      </c>
      <c r="S304">
        <f t="shared" si="51"/>
        <v>521.99972942596935</v>
      </c>
      <c r="T304">
        <f t="shared" si="52"/>
        <v>0.12269933676554495</v>
      </c>
      <c r="U304">
        <f t="shared" si="53"/>
        <v>0</v>
      </c>
      <c r="V304">
        <f t="shared" si="54"/>
        <v>0</v>
      </c>
    </row>
    <row r="305" spans="1:22" x14ac:dyDescent="0.2">
      <c r="A305" t="s">
        <v>41</v>
      </c>
      <c r="B305" t="s">
        <v>41</v>
      </c>
      <c r="D305">
        <v>-68.105999999999995</v>
      </c>
      <c r="E305">
        <v>-169.79599999999999</v>
      </c>
      <c r="F305">
        <v>0</v>
      </c>
      <c r="G305">
        <v>115.31699999999999</v>
      </c>
      <c r="H305">
        <v>50.804000000000002</v>
      </c>
      <c r="I305">
        <v>1</v>
      </c>
      <c r="J305">
        <v>1</v>
      </c>
      <c r="K305">
        <v>0</v>
      </c>
      <c r="L305">
        <f t="shared" si="44"/>
        <v>1.4467513790945663E-2</v>
      </c>
      <c r="M305">
        <f t="shared" si="45"/>
        <v>320.99939067814012</v>
      </c>
      <c r="N305">
        <f t="shared" si="46"/>
        <v>4.6440677555889014</v>
      </c>
      <c r="O305">
        <f t="shared" si="47"/>
        <v>0.19999927388818342</v>
      </c>
      <c r="P305">
        <f t="shared" si="48"/>
        <v>27.000311576187599</v>
      </c>
      <c r="Q305">
        <f t="shared" si="49"/>
        <v>5.4000481100403421</v>
      </c>
      <c r="R305">
        <f t="shared" si="50"/>
        <v>0</v>
      </c>
      <c r="S305">
        <f t="shared" si="51"/>
        <v>347.9997022543277</v>
      </c>
      <c r="T305">
        <f t="shared" si="52"/>
        <v>0.18691624265468104</v>
      </c>
      <c r="U305">
        <f t="shared" si="53"/>
        <v>0</v>
      </c>
      <c r="V305">
        <f t="shared" si="54"/>
        <v>0</v>
      </c>
    </row>
    <row r="306" spans="1:22" x14ac:dyDescent="0.2">
      <c r="A306" t="s">
        <v>3793</v>
      </c>
      <c r="B306" t="s">
        <v>3794</v>
      </c>
      <c r="D306">
        <v>-69.697999999999993</v>
      </c>
      <c r="E306">
        <v>-171.87</v>
      </c>
      <c r="F306">
        <v>0</v>
      </c>
      <c r="G306">
        <v>184.459</v>
      </c>
      <c r="H306">
        <v>56.569000000000003</v>
      </c>
      <c r="I306">
        <v>0</v>
      </c>
      <c r="J306">
        <v>1</v>
      </c>
      <c r="K306">
        <v>0</v>
      </c>
      <c r="L306">
        <f t="shared" si="44"/>
        <v>1.3318219651553753E-2</v>
      </c>
      <c r="M306">
        <f t="shared" si="45"/>
        <v>518.99946306956485</v>
      </c>
      <c r="N306">
        <f t="shared" si="46"/>
        <v>6.9121557603546844</v>
      </c>
      <c r="O306">
        <f t="shared" si="47"/>
        <v>0.25200296358763974</v>
      </c>
      <c r="P306">
        <f t="shared" si="48"/>
        <v>23.999893982439392</v>
      </c>
      <c r="Q306">
        <f t="shared" si="49"/>
        <v>6.0480504574143437</v>
      </c>
      <c r="R306">
        <f t="shared" si="50"/>
        <v>0</v>
      </c>
      <c r="S306">
        <f t="shared" si="51"/>
        <v>542.99935705200426</v>
      </c>
      <c r="T306">
        <f t="shared" si="52"/>
        <v>0.11560705601723872</v>
      </c>
      <c r="U306">
        <f t="shared" si="53"/>
        <v>0</v>
      </c>
      <c r="V306">
        <f t="shared" si="54"/>
        <v>0</v>
      </c>
    </row>
    <row r="307" spans="1:22" x14ac:dyDescent="0.2">
      <c r="A307" t="s">
        <v>2609</v>
      </c>
      <c r="B307" t="s">
        <v>2833</v>
      </c>
      <c r="D307">
        <v>-62.241</v>
      </c>
      <c r="E307">
        <v>-173.88399999999999</v>
      </c>
      <c r="F307">
        <v>0</v>
      </c>
      <c r="G307">
        <v>21.471</v>
      </c>
      <c r="H307">
        <v>28.16</v>
      </c>
      <c r="I307">
        <v>0</v>
      </c>
      <c r="J307">
        <v>1</v>
      </c>
      <c r="K307">
        <v>0</v>
      </c>
      <c r="L307">
        <f t="shared" si="44"/>
        <v>1.8947718081873028E-2</v>
      </c>
      <c r="M307">
        <f t="shared" si="45"/>
        <v>56.999996914733835</v>
      </c>
      <c r="N307">
        <f t="shared" si="46"/>
        <v>1.0800209522289612</v>
      </c>
      <c r="O307">
        <f t="shared" si="47"/>
        <v>0.33597218276402707</v>
      </c>
      <c r="P307">
        <f t="shared" si="48"/>
        <v>9.0006460875151397</v>
      </c>
      <c r="Q307">
        <f t="shared" si="49"/>
        <v>3.0239697362786981</v>
      </c>
      <c r="R307">
        <f t="shared" si="50"/>
        <v>0</v>
      </c>
      <c r="S307">
        <f t="shared" si="51"/>
        <v>66.000643002248978</v>
      </c>
      <c r="T307">
        <f t="shared" si="52"/>
        <v>1.0526316359236627</v>
      </c>
      <c r="U307">
        <f t="shared" si="53"/>
        <v>0</v>
      </c>
      <c r="V307">
        <f t="shared" si="54"/>
        <v>0</v>
      </c>
    </row>
    <row r="308" spans="1:22" x14ac:dyDescent="0.2">
      <c r="A308" t="s">
        <v>41</v>
      </c>
      <c r="B308" t="s">
        <v>41</v>
      </c>
      <c r="D308">
        <v>-72.448999999999998</v>
      </c>
      <c r="E308">
        <v>-170.78899999999999</v>
      </c>
      <c r="F308">
        <v>0</v>
      </c>
      <c r="G308">
        <v>225.49700000000001</v>
      </c>
      <c r="H308">
        <v>74.966999999999999</v>
      </c>
      <c r="I308">
        <v>0</v>
      </c>
      <c r="J308">
        <v>1</v>
      </c>
      <c r="K308">
        <v>0</v>
      </c>
      <c r="L308">
        <f t="shared" si="44"/>
        <v>1.1385984783161248E-2</v>
      </c>
      <c r="M308">
        <f t="shared" si="45"/>
        <v>644.99960613073517</v>
      </c>
      <c r="N308">
        <f t="shared" si="46"/>
        <v>7.343963044512595</v>
      </c>
      <c r="O308">
        <f t="shared" si="47"/>
        <v>0.22200042883182261</v>
      </c>
      <c r="P308">
        <f t="shared" si="48"/>
        <v>36.000060793536655</v>
      </c>
      <c r="Q308">
        <f t="shared" si="49"/>
        <v>7.9920369261737481</v>
      </c>
      <c r="R308">
        <f t="shared" si="50"/>
        <v>0</v>
      </c>
      <c r="S308">
        <f t="shared" si="51"/>
        <v>680.99966692427188</v>
      </c>
      <c r="T308">
        <f t="shared" si="52"/>
        <v>9.3023312618641468E-2</v>
      </c>
      <c r="U308">
        <f t="shared" si="53"/>
        <v>0</v>
      </c>
      <c r="V308">
        <f t="shared" si="54"/>
        <v>0</v>
      </c>
    </row>
    <row r="309" spans="1:22" x14ac:dyDescent="0.2">
      <c r="A309" t="s">
        <v>3795</v>
      </c>
      <c r="B309" t="s">
        <v>3796</v>
      </c>
      <c r="D309">
        <v>-70.56</v>
      </c>
      <c r="E309">
        <v>-171.529</v>
      </c>
      <c r="F309">
        <v>0</v>
      </c>
      <c r="G309">
        <v>108.167</v>
      </c>
      <c r="H309">
        <v>47.518000000000001</v>
      </c>
      <c r="I309">
        <v>0</v>
      </c>
      <c r="J309">
        <v>1</v>
      </c>
      <c r="K309">
        <v>0</v>
      </c>
      <c r="L309">
        <f t="shared" si="44"/>
        <v>1.2705845037966705E-2</v>
      </c>
      <c r="M309">
        <f t="shared" si="45"/>
        <v>306.0013718877704</v>
      </c>
      <c r="N309">
        <f t="shared" si="46"/>
        <v>3.8880099006211335</v>
      </c>
      <c r="O309">
        <f t="shared" si="47"/>
        <v>0.24171823176296187</v>
      </c>
      <c r="P309">
        <f t="shared" si="48"/>
        <v>20.99945957413183</v>
      </c>
      <c r="Q309">
        <f t="shared" si="49"/>
        <v>5.0759573121942569</v>
      </c>
      <c r="R309">
        <f t="shared" si="50"/>
        <v>0</v>
      </c>
      <c r="S309">
        <f t="shared" si="51"/>
        <v>327.00083146190224</v>
      </c>
      <c r="T309">
        <f t="shared" si="52"/>
        <v>0.1960775522993593</v>
      </c>
      <c r="U309">
        <f t="shared" si="53"/>
        <v>0</v>
      </c>
      <c r="V309">
        <f t="shared" si="54"/>
        <v>0</v>
      </c>
    </row>
    <row r="310" spans="1:22" x14ac:dyDescent="0.2">
      <c r="A310" t="s">
        <v>473</v>
      </c>
      <c r="B310" t="s">
        <v>474</v>
      </c>
      <c r="D310">
        <v>-66.570999999999998</v>
      </c>
      <c r="E310">
        <v>-176.98699999999999</v>
      </c>
      <c r="F310">
        <v>0</v>
      </c>
      <c r="G310">
        <v>32.695999999999998</v>
      </c>
      <c r="H310">
        <v>19.026</v>
      </c>
      <c r="I310">
        <v>0</v>
      </c>
      <c r="J310">
        <v>1</v>
      </c>
      <c r="K310">
        <v>0</v>
      </c>
      <c r="L310">
        <f t="shared" si="44"/>
        <v>1.5600213657993195E-2</v>
      </c>
      <c r="M310">
        <f t="shared" si="45"/>
        <v>90.000987072872945</v>
      </c>
      <c r="N310">
        <f t="shared" si="46"/>
        <v>1.4040360318031333</v>
      </c>
      <c r="O310">
        <f t="shared" si="47"/>
        <v>0.68395098700242118</v>
      </c>
      <c r="P310">
        <f t="shared" si="48"/>
        <v>3.0001644724979131</v>
      </c>
      <c r="Q310">
        <f t="shared" si="49"/>
        <v>2.0519675041020502</v>
      </c>
      <c r="R310">
        <f t="shared" si="50"/>
        <v>0</v>
      </c>
      <c r="S310">
        <f t="shared" si="51"/>
        <v>93.00115154537086</v>
      </c>
      <c r="T310">
        <f t="shared" si="52"/>
        <v>0.66665935509594543</v>
      </c>
      <c r="U310">
        <f t="shared" si="53"/>
        <v>0</v>
      </c>
      <c r="V310">
        <f t="shared" si="54"/>
        <v>0</v>
      </c>
    </row>
    <row r="311" spans="1:22" x14ac:dyDescent="0.2">
      <c r="A311" t="s">
        <v>41</v>
      </c>
      <c r="B311" t="s">
        <v>41</v>
      </c>
      <c r="D311">
        <v>-75.292000000000002</v>
      </c>
      <c r="E311">
        <v>-174.685</v>
      </c>
      <c r="F311">
        <v>0</v>
      </c>
      <c r="G311">
        <v>165.42099999999999</v>
      </c>
      <c r="H311">
        <v>43.186</v>
      </c>
      <c r="I311">
        <v>0</v>
      </c>
      <c r="J311">
        <v>1</v>
      </c>
      <c r="K311">
        <v>0</v>
      </c>
      <c r="L311">
        <f t="shared" si="44"/>
        <v>9.4497864473269428E-3</v>
      </c>
      <c r="M311">
        <f t="shared" si="45"/>
        <v>480.00160887695927</v>
      </c>
      <c r="N311">
        <f t="shared" si="46"/>
        <v>4.5359172341778526</v>
      </c>
      <c r="O311">
        <f t="shared" si="47"/>
        <v>0.38696634147277076</v>
      </c>
      <c r="P311">
        <f t="shared" si="48"/>
        <v>12.001121352421986</v>
      </c>
      <c r="Q311">
        <f t="shared" si="49"/>
        <v>4.6440346673521544</v>
      </c>
      <c r="R311">
        <f t="shared" si="50"/>
        <v>0</v>
      </c>
      <c r="S311">
        <f t="shared" si="51"/>
        <v>492.00273022938126</v>
      </c>
      <c r="T311">
        <f t="shared" si="52"/>
        <v>0.12499958102302954</v>
      </c>
      <c r="U311">
        <f t="shared" si="53"/>
        <v>0</v>
      </c>
      <c r="V311">
        <f t="shared" si="54"/>
        <v>0</v>
      </c>
    </row>
    <row r="312" spans="1:22" x14ac:dyDescent="0.2">
      <c r="A312" t="s">
        <v>329</v>
      </c>
      <c r="B312" t="s">
        <v>3797</v>
      </c>
      <c r="D312">
        <v>-66.948999999999998</v>
      </c>
      <c r="E312">
        <v>-179.78200000000001</v>
      </c>
      <c r="F312">
        <v>0</v>
      </c>
      <c r="G312">
        <v>51.078000000000003</v>
      </c>
      <c r="H312">
        <v>29.428000000000001</v>
      </c>
      <c r="I312">
        <v>0</v>
      </c>
      <c r="J312">
        <v>1</v>
      </c>
      <c r="K312">
        <v>0</v>
      </c>
      <c r="L312">
        <f t="shared" si="44"/>
        <v>1.5318910309788611E-2</v>
      </c>
      <c r="M312">
        <f t="shared" si="45"/>
        <v>140.99929055066886</v>
      </c>
      <c r="N312">
        <f t="shared" si="46"/>
        <v>2.1599576456471667</v>
      </c>
      <c r="O312">
        <f t="shared" si="47"/>
        <v>9.461633240457509</v>
      </c>
      <c r="P312">
        <f t="shared" si="48"/>
        <v>0.33590372148831082</v>
      </c>
      <c r="Q312">
        <f t="shared" si="49"/>
        <v>3.1782009950281775</v>
      </c>
      <c r="R312">
        <f t="shared" si="50"/>
        <v>0</v>
      </c>
      <c r="S312">
        <f t="shared" si="51"/>
        <v>141.33519427215717</v>
      </c>
      <c r="T312">
        <f t="shared" si="52"/>
        <v>0.4255340559918539</v>
      </c>
      <c r="U312">
        <f t="shared" si="53"/>
        <v>0</v>
      </c>
      <c r="V312">
        <f t="shared" si="54"/>
        <v>0</v>
      </c>
    </row>
    <row r="313" spans="1:22" x14ac:dyDescent="0.2">
      <c r="A313" t="s">
        <v>41</v>
      </c>
      <c r="B313" t="s">
        <v>41</v>
      </c>
      <c r="D313">
        <v>-66.447999999999993</v>
      </c>
      <c r="E313">
        <v>-174.56</v>
      </c>
      <c r="F313">
        <v>0</v>
      </c>
      <c r="G313">
        <v>42.543999999999997</v>
      </c>
      <c r="H313">
        <v>21.094999999999999</v>
      </c>
      <c r="I313">
        <v>0</v>
      </c>
      <c r="J313">
        <v>1</v>
      </c>
      <c r="K313">
        <v>0</v>
      </c>
      <c r="L313">
        <f t="shared" si="44"/>
        <v>1.5692094851530159E-2</v>
      </c>
      <c r="M313">
        <f t="shared" si="45"/>
        <v>116.9999740658719</v>
      </c>
      <c r="N313">
        <f t="shared" si="46"/>
        <v>1.8359765266447574</v>
      </c>
      <c r="O313">
        <f t="shared" si="47"/>
        <v>0.37802283250133095</v>
      </c>
      <c r="P313">
        <f t="shared" si="48"/>
        <v>5.9996283401032189</v>
      </c>
      <c r="Q313">
        <f t="shared" si="49"/>
        <v>2.2679987670798445</v>
      </c>
      <c r="R313">
        <f t="shared" si="50"/>
        <v>0</v>
      </c>
      <c r="S313">
        <f t="shared" si="51"/>
        <v>122.99960240597511</v>
      </c>
      <c r="T313">
        <f t="shared" si="52"/>
        <v>0.51282062649193016</v>
      </c>
      <c r="U313">
        <f t="shared" si="53"/>
        <v>0</v>
      </c>
      <c r="V313">
        <f t="shared" si="54"/>
        <v>0</v>
      </c>
    </row>
    <row r="314" spans="1:22" x14ac:dyDescent="0.2">
      <c r="A314" t="s">
        <v>41</v>
      </c>
      <c r="B314" t="s">
        <v>41</v>
      </c>
      <c r="D314">
        <v>-65.48</v>
      </c>
      <c r="E314">
        <v>-174.38200000000001</v>
      </c>
      <c r="F314">
        <v>0</v>
      </c>
      <c r="G314">
        <v>125.3</v>
      </c>
      <c r="H314">
        <v>61.293999999999997</v>
      </c>
      <c r="I314">
        <v>0</v>
      </c>
      <c r="J314">
        <v>1</v>
      </c>
      <c r="K314">
        <v>0</v>
      </c>
      <c r="L314">
        <f t="shared" si="44"/>
        <v>1.642130742820163E-2</v>
      </c>
      <c r="M314">
        <f t="shared" si="45"/>
        <v>342.00000738619912</v>
      </c>
      <c r="N314">
        <f t="shared" si="46"/>
        <v>5.6160928778288826</v>
      </c>
      <c r="O314">
        <f t="shared" si="47"/>
        <v>0.36597213452144367</v>
      </c>
      <c r="P314">
        <f t="shared" si="48"/>
        <v>18.001230416436204</v>
      </c>
      <c r="Q314">
        <f t="shared" si="49"/>
        <v>6.5879553074708017</v>
      </c>
      <c r="R314">
        <f t="shared" si="50"/>
        <v>0</v>
      </c>
      <c r="S314">
        <f t="shared" si="51"/>
        <v>360.00123780263533</v>
      </c>
      <c r="T314">
        <f t="shared" si="52"/>
        <v>0.17543859270226789</v>
      </c>
      <c r="U314">
        <f t="shared" si="53"/>
        <v>0</v>
      </c>
      <c r="V314">
        <f t="shared" si="54"/>
        <v>0</v>
      </c>
    </row>
    <row r="315" spans="1:22" x14ac:dyDescent="0.2">
      <c r="A315" t="s">
        <v>3798</v>
      </c>
      <c r="B315" t="s">
        <v>299</v>
      </c>
      <c r="D315">
        <v>-60.945</v>
      </c>
      <c r="E315">
        <v>-174.56</v>
      </c>
      <c r="F315">
        <v>0</v>
      </c>
      <c r="G315">
        <v>41.183</v>
      </c>
      <c r="H315">
        <v>21.094999999999999</v>
      </c>
      <c r="I315">
        <v>0</v>
      </c>
      <c r="J315">
        <v>1</v>
      </c>
      <c r="K315">
        <v>0</v>
      </c>
      <c r="L315">
        <f t="shared" si="44"/>
        <v>2.0000305528083767E-2</v>
      </c>
      <c r="M315">
        <f t="shared" si="45"/>
        <v>108.00084271365817</v>
      </c>
      <c r="N315">
        <f t="shared" si="46"/>
        <v>2.1600520116156949</v>
      </c>
      <c r="O315">
        <f t="shared" si="47"/>
        <v>0.37802283250133095</v>
      </c>
      <c r="P315">
        <f t="shared" si="48"/>
        <v>5.9996283401032189</v>
      </c>
      <c r="Q315">
        <f t="shared" si="49"/>
        <v>2.2679987670798445</v>
      </c>
      <c r="R315">
        <f t="shared" si="50"/>
        <v>0</v>
      </c>
      <c r="S315">
        <f t="shared" si="51"/>
        <v>114.00047105376139</v>
      </c>
      <c r="T315">
        <f t="shared" si="52"/>
        <v>0.55555122064257911</v>
      </c>
      <c r="U315">
        <f t="shared" si="53"/>
        <v>0</v>
      </c>
      <c r="V315">
        <f t="shared" si="54"/>
        <v>0</v>
      </c>
    </row>
    <row r="316" spans="1:22" x14ac:dyDescent="0.2">
      <c r="A316" t="s">
        <v>191</v>
      </c>
      <c r="B316" t="s">
        <v>192</v>
      </c>
      <c r="D316">
        <v>-62.85</v>
      </c>
      <c r="E316">
        <v>-168.69</v>
      </c>
      <c r="F316">
        <v>0</v>
      </c>
      <c r="G316">
        <v>43.829000000000001</v>
      </c>
      <c r="H316">
        <v>20.396000000000001</v>
      </c>
      <c r="I316">
        <v>0</v>
      </c>
      <c r="J316">
        <v>1</v>
      </c>
      <c r="K316">
        <v>0</v>
      </c>
      <c r="L316">
        <f t="shared" si="44"/>
        <v>1.8461772591356639E-2</v>
      </c>
      <c r="M316">
        <f t="shared" si="45"/>
        <v>116.99909540737839</v>
      </c>
      <c r="N316">
        <f t="shared" si="46"/>
        <v>2.1600128528183116</v>
      </c>
      <c r="O316">
        <f t="shared" si="47"/>
        <v>0.17999871688416874</v>
      </c>
      <c r="P316">
        <f t="shared" si="48"/>
        <v>12.000024789596949</v>
      </c>
      <c r="Q316">
        <f t="shared" si="49"/>
        <v>2.1599912246968924</v>
      </c>
      <c r="R316">
        <f t="shared" si="50"/>
        <v>0</v>
      </c>
      <c r="S316">
        <f t="shared" si="51"/>
        <v>128.99912019697535</v>
      </c>
      <c r="T316">
        <f t="shared" si="52"/>
        <v>0.51282447775417739</v>
      </c>
      <c r="U316">
        <f t="shared" si="53"/>
        <v>0</v>
      </c>
      <c r="V316">
        <f t="shared" si="54"/>
        <v>0</v>
      </c>
    </row>
    <row r="317" spans="1:22" x14ac:dyDescent="0.2">
      <c r="A317" t="s">
        <v>41</v>
      </c>
      <c r="B317" t="s">
        <v>41</v>
      </c>
      <c r="D317">
        <v>-67.62</v>
      </c>
      <c r="E317">
        <v>-170.53800000000001</v>
      </c>
      <c r="F317">
        <v>90</v>
      </c>
      <c r="G317">
        <v>128.69300000000001</v>
      </c>
      <c r="H317">
        <v>48.661999999999999</v>
      </c>
      <c r="I317">
        <v>1</v>
      </c>
      <c r="J317">
        <v>1</v>
      </c>
      <c r="K317">
        <v>0</v>
      </c>
      <c r="L317">
        <f t="shared" si="44"/>
        <v>1.482341534549211E-2</v>
      </c>
      <c r="M317">
        <f t="shared" si="45"/>
        <v>356.9991420727585</v>
      </c>
      <c r="N317">
        <f t="shared" si="46"/>
        <v>5.2919518528806995</v>
      </c>
      <c r="O317">
        <f t="shared" si="47"/>
        <v>0.21600727486837354</v>
      </c>
      <c r="P317">
        <f t="shared" si="48"/>
        <v>23.99914076495552</v>
      </c>
      <c r="Q317">
        <f t="shared" si="49"/>
        <v>5.1839941798147144</v>
      </c>
      <c r="R317">
        <f t="shared" si="50"/>
        <v>3</v>
      </c>
      <c r="S317">
        <f t="shared" si="51"/>
        <v>380.99828283771404</v>
      </c>
      <c r="T317">
        <f t="shared" si="52"/>
        <v>0.16806763078375034</v>
      </c>
      <c r="U317">
        <f t="shared" si="53"/>
        <v>0</v>
      </c>
      <c r="V317">
        <f t="shared" si="54"/>
        <v>0.78740512362829929</v>
      </c>
    </row>
    <row r="318" spans="1:22" x14ac:dyDescent="0.2">
      <c r="A318" t="s">
        <v>3799</v>
      </c>
      <c r="B318" t="s">
        <v>3800</v>
      </c>
      <c r="D318">
        <v>-66.227999999999994</v>
      </c>
      <c r="E318">
        <v>-171.703</v>
      </c>
      <c r="F318">
        <v>0</v>
      </c>
      <c r="G318">
        <v>91.787999999999997</v>
      </c>
      <c r="H318">
        <v>48.508000000000003</v>
      </c>
      <c r="I318">
        <v>0</v>
      </c>
      <c r="J318">
        <v>1</v>
      </c>
      <c r="K318">
        <v>0</v>
      </c>
      <c r="L318">
        <f t="shared" si="44"/>
        <v>1.585686531415402E-2</v>
      </c>
      <c r="M318">
        <f t="shared" si="45"/>
        <v>252.00122826946716</v>
      </c>
      <c r="N318">
        <f t="shared" si="46"/>
        <v>3.9959535316238548</v>
      </c>
      <c r="O318">
        <f t="shared" si="47"/>
        <v>0.24686127011771455</v>
      </c>
      <c r="P318">
        <f t="shared" si="48"/>
        <v>20.99975195634552</v>
      </c>
      <c r="Q318">
        <f t="shared" si="49"/>
        <v>5.1840306241310401</v>
      </c>
      <c r="R318">
        <f t="shared" si="50"/>
        <v>0</v>
      </c>
      <c r="S318">
        <f t="shared" si="51"/>
        <v>273.00098022581267</v>
      </c>
      <c r="T318">
        <f t="shared" si="52"/>
        <v>0.23809407760442131</v>
      </c>
      <c r="U318">
        <f t="shared" si="53"/>
        <v>0</v>
      </c>
      <c r="V318">
        <f t="shared" si="54"/>
        <v>0</v>
      </c>
    </row>
    <row r="319" spans="1:22" x14ac:dyDescent="0.2">
      <c r="A319" t="s">
        <v>303</v>
      </c>
      <c r="B319" t="s">
        <v>965</v>
      </c>
      <c r="D319">
        <v>-71.775000000000006</v>
      </c>
      <c r="E319">
        <v>-170.53800000000001</v>
      </c>
      <c r="F319">
        <v>0</v>
      </c>
      <c r="G319">
        <v>86.331000000000003</v>
      </c>
      <c r="H319">
        <v>24.331</v>
      </c>
      <c r="I319">
        <v>0</v>
      </c>
      <c r="J319">
        <v>1</v>
      </c>
      <c r="K319">
        <v>0</v>
      </c>
      <c r="L319">
        <f t="shared" si="44"/>
        <v>1.1853594372500843E-2</v>
      </c>
      <c r="M319">
        <f t="shared" si="45"/>
        <v>246.00079208400274</v>
      </c>
      <c r="N319">
        <f t="shared" si="46"/>
        <v>2.9159965206742058</v>
      </c>
      <c r="O319">
        <f t="shared" si="47"/>
        <v>0.21600727486837354</v>
      </c>
      <c r="P319">
        <f t="shared" si="48"/>
        <v>11.99957038247776</v>
      </c>
      <c r="Q319">
        <f t="shared" si="49"/>
        <v>2.5919970899073572</v>
      </c>
      <c r="R319">
        <f t="shared" si="50"/>
        <v>0</v>
      </c>
      <c r="S319">
        <f t="shared" si="51"/>
        <v>258.00036246648051</v>
      </c>
      <c r="T319">
        <f t="shared" si="52"/>
        <v>0.24390165369675554</v>
      </c>
      <c r="U319">
        <f t="shared" si="53"/>
        <v>0</v>
      </c>
      <c r="V319">
        <f t="shared" si="54"/>
        <v>0</v>
      </c>
    </row>
    <row r="320" spans="1:22" x14ac:dyDescent="0.2">
      <c r="A320" t="s">
        <v>41</v>
      </c>
      <c r="B320" t="s">
        <v>41</v>
      </c>
      <c r="D320">
        <v>-62.353999999999999</v>
      </c>
      <c r="E320">
        <v>-168.11099999999999</v>
      </c>
      <c r="F320">
        <v>0</v>
      </c>
      <c r="G320">
        <v>47.412999999999997</v>
      </c>
      <c r="H320">
        <v>19.416</v>
      </c>
      <c r="I320">
        <v>0</v>
      </c>
      <c r="J320">
        <v>1</v>
      </c>
      <c r="K320">
        <v>0</v>
      </c>
      <c r="L320">
        <f t="shared" si="44"/>
        <v>1.8857143726591911E-2</v>
      </c>
      <c r="M320">
        <f t="shared" si="45"/>
        <v>125.9997633678135</v>
      </c>
      <c r="N320">
        <f t="shared" si="46"/>
        <v>2.3759980233414519</v>
      </c>
      <c r="O320">
        <f t="shared" si="47"/>
        <v>0.17099476650892431</v>
      </c>
      <c r="P320">
        <f t="shared" si="48"/>
        <v>12.000038686491074</v>
      </c>
      <c r="Q320">
        <f t="shared" si="49"/>
        <v>2.0519458652404654</v>
      </c>
      <c r="R320">
        <f t="shared" si="50"/>
        <v>0</v>
      </c>
      <c r="S320">
        <f t="shared" si="51"/>
        <v>137.99980205430458</v>
      </c>
      <c r="T320">
        <f t="shared" si="52"/>
        <v>0.47619137049369203</v>
      </c>
      <c r="U320">
        <f t="shared" si="53"/>
        <v>0</v>
      </c>
      <c r="V320">
        <f t="shared" si="54"/>
        <v>0</v>
      </c>
    </row>
    <row r="321" spans="1:22" x14ac:dyDescent="0.2">
      <c r="A321" t="s">
        <v>3801</v>
      </c>
      <c r="B321" t="s">
        <v>3802</v>
      </c>
      <c r="D321">
        <v>-68.405000000000001</v>
      </c>
      <c r="E321">
        <v>-173.15700000000001</v>
      </c>
      <c r="F321">
        <v>0</v>
      </c>
      <c r="G321">
        <v>51.624000000000002</v>
      </c>
      <c r="H321">
        <v>25.178999999999998</v>
      </c>
      <c r="I321">
        <v>0</v>
      </c>
      <c r="J321">
        <v>1</v>
      </c>
      <c r="K321">
        <v>0</v>
      </c>
      <c r="L321">
        <f t="shared" si="44"/>
        <v>1.4249760126952333E-2</v>
      </c>
      <c r="M321">
        <f t="shared" si="45"/>
        <v>144.0013186259547</v>
      </c>
      <c r="N321">
        <f t="shared" si="46"/>
        <v>2.0519863003709875</v>
      </c>
      <c r="O321">
        <f t="shared" si="47"/>
        <v>0.29998967123240877</v>
      </c>
      <c r="P321">
        <f t="shared" si="48"/>
        <v>9.0001691277556439</v>
      </c>
      <c r="Q321">
        <f t="shared" si="49"/>
        <v>2.6999604776319677</v>
      </c>
      <c r="R321">
        <f t="shared" si="50"/>
        <v>0</v>
      </c>
      <c r="S321">
        <f t="shared" si="51"/>
        <v>153.00148775371034</v>
      </c>
      <c r="T321">
        <f t="shared" si="52"/>
        <v>0.41666285123298613</v>
      </c>
      <c r="U321">
        <f t="shared" si="53"/>
        <v>0</v>
      </c>
      <c r="V321">
        <f t="shared" si="54"/>
        <v>0</v>
      </c>
    </row>
    <row r="322" spans="1:22" x14ac:dyDescent="0.2">
      <c r="A322" t="s">
        <v>223</v>
      </c>
      <c r="B322" t="s">
        <v>292</v>
      </c>
      <c r="D322">
        <v>-77.546000000000006</v>
      </c>
      <c r="E322">
        <v>-170.655</v>
      </c>
      <c r="F322">
        <v>0</v>
      </c>
      <c r="G322">
        <v>333.85599999999999</v>
      </c>
      <c r="H322">
        <v>80.061999999999998</v>
      </c>
      <c r="I322">
        <v>0</v>
      </c>
      <c r="J322">
        <v>1</v>
      </c>
      <c r="K322">
        <v>1</v>
      </c>
      <c r="L322">
        <f t="shared" si="44"/>
        <v>7.950682119037461E-3</v>
      </c>
      <c r="M322">
        <f t="shared" si="45"/>
        <v>978.00056543000903</v>
      </c>
      <c r="N322">
        <f t="shared" si="46"/>
        <v>7.7757793837522842</v>
      </c>
      <c r="O322">
        <f t="shared" si="47"/>
        <v>0.2187611932181274</v>
      </c>
      <c r="P322">
        <f t="shared" si="48"/>
        <v>39.001125468896518</v>
      </c>
      <c r="Q322">
        <f t="shared" si="49"/>
        <v>8.5319412763669789</v>
      </c>
      <c r="R322">
        <f t="shared" si="50"/>
        <v>0</v>
      </c>
      <c r="S322">
        <f t="shared" si="51"/>
        <v>1017.0016908989055</v>
      </c>
      <c r="T322">
        <f t="shared" si="52"/>
        <v>6.1349657782272443E-2</v>
      </c>
      <c r="U322">
        <f t="shared" si="53"/>
        <v>1.5384171425475948</v>
      </c>
      <c r="V322">
        <f t="shared" si="54"/>
        <v>0</v>
      </c>
    </row>
    <row r="323" spans="1:22" x14ac:dyDescent="0.2">
      <c r="A323" t="s">
        <v>41</v>
      </c>
      <c r="B323" t="s">
        <v>401</v>
      </c>
      <c r="D323">
        <v>-73.835999999999999</v>
      </c>
      <c r="E323">
        <v>-173.01900000000001</v>
      </c>
      <c r="F323">
        <v>0</v>
      </c>
      <c r="G323">
        <v>215.52</v>
      </c>
      <c r="H323">
        <v>49.366</v>
      </c>
      <c r="I323">
        <v>0</v>
      </c>
      <c r="J323">
        <v>1</v>
      </c>
      <c r="K323">
        <v>0</v>
      </c>
      <c r="L323">
        <f t="shared" si="44"/>
        <v>1.0434432198856942E-2</v>
      </c>
      <c r="M323">
        <f t="shared" si="45"/>
        <v>621.00070176297379</v>
      </c>
      <c r="N323">
        <f t="shared" si="46"/>
        <v>6.4797961977845295</v>
      </c>
      <c r="O323">
        <f t="shared" si="47"/>
        <v>0.29400214774091471</v>
      </c>
      <c r="P323">
        <f t="shared" si="48"/>
        <v>17.999859938651621</v>
      </c>
      <c r="Q323">
        <f t="shared" si="49"/>
        <v>5.2920027730019994</v>
      </c>
      <c r="R323">
        <f t="shared" si="50"/>
        <v>0</v>
      </c>
      <c r="S323">
        <f t="shared" si="51"/>
        <v>639.00056170162543</v>
      </c>
      <c r="T323">
        <f t="shared" si="52"/>
        <v>9.66182483041719E-2</v>
      </c>
      <c r="U323">
        <f t="shared" si="53"/>
        <v>0</v>
      </c>
      <c r="V323">
        <f t="shared" si="54"/>
        <v>0</v>
      </c>
    </row>
    <row r="324" spans="1:22" x14ac:dyDescent="0.2">
      <c r="A324" t="s">
        <v>3803</v>
      </c>
      <c r="B324" t="s">
        <v>3804</v>
      </c>
      <c r="D324">
        <v>-58.496000000000002</v>
      </c>
      <c r="E324">
        <v>-173.15700000000001</v>
      </c>
      <c r="F324">
        <v>-90</v>
      </c>
      <c r="G324">
        <v>36.359000000000002</v>
      </c>
      <c r="H324">
        <v>25.178999999999998</v>
      </c>
      <c r="I324">
        <v>1</v>
      </c>
      <c r="J324">
        <v>1</v>
      </c>
      <c r="K324">
        <v>0</v>
      </c>
      <c r="L324">
        <f t="shared" ref="L324:L340" si="55">1/TAN(-D324*$L$1/180)*0.108*0.333333</f>
        <v>2.2064263527562966E-2</v>
      </c>
      <c r="M324">
        <f t="shared" ref="M324:M340" si="56">SIN(-D324*$L$1/180)*G324*3</f>
        <v>92.999452148213209</v>
      </c>
      <c r="N324">
        <f t="shared" ref="N324:N340" si="57">COS(-D324*$L$1/180)*G324*0.108</f>
        <v>2.0519664720836293</v>
      </c>
      <c r="O324">
        <f t="shared" ref="O324:O340" si="58">IFERROR(1/TAN(E324*$L$1/180)*0.108*0.333333,"")</f>
        <v>0.29998967123240877</v>
      </c>
      <c r="P324">
        <f t="shared" ref="P324:P340" si="59">SIN(-E324*$L$1/180)*H324*3</f>
        <v>9.0001691277556439</v>
      </c>
      <c r="Q324">
        <f t="shared" ref="Q324:Q340" si="60">-COS(E324*$L$1/180)*H324*0.108</f>
        <v>2.6999604776319677</v>
      </c>
      <c r="R324">
        <f t="shared" ref="R324:R340" si="61">ABS(SIN(-F324*$L$1/180)*I324*3)</f>
        <v>3</v>
      </c>
      <c r="S324">
        <f t="shared" ref="S324:S340" si="62">M324+P324</f>
        <v>101.99962127596885</v>
      </c>
      <c r="T324">
        <f t="shared" ref="T324:T340" si="63">60*(J324/M324)</f>
        <v>0.6451650909123422</v>
      </c>
      <c r="U324">
        <f t="shared" ref="U324:U340" si="64">IFERROR(60*(K324/P324),"")</f>
        <v>0</v>
      </c>
      <c r="V324">
        <f t="shared" ref="V324:V340" si="65">100*(R324/(S324))</f>
        <v>2.9411873911602466</v>
      </c>
    </row>
    <row r="325" spans="1:22" x14ac:dyDescent="0.2">
      <c r="A325" t="s">
        <v>66</v>
      </c>
      <c r="B325" t="s">
        <v>2052</v>
      </c>
      <c r="D325">
        <v>-68.405000000000001</v>
      </c>
      <c r="E325">
        <v>-177.709</v>
      </c>
      <c r="F325">
        <v>0</v>
      </c>
      <c r="G325">
        <v>51.624000000000002</v>
      </c>
      <c r="H325">
        <v>25.02</v>
      </c>
      <c r="I325">
        <v>0</v>
      </c>
      <c r="J325">
        <v>1</v>
      </c>
      <c r="K325">
        <v>0</v>
      </c>
      <c r="L325">
        <f t="shared" si="55"/>
        <v>1.4249760126952333E-2</v>
      </c>
      <c r="M325">
        <f t="shared" si="56"/>
        <v>144.0013186259547</v>
      </c>
      <c r="N325">
        <f t="shared" si="57"/>
        <v>2.0519863003709875</v>
      </c>
      <c r="O325">
        <f t="shared" si="58"/>
        <v>0.89984574533163997</v>
      </c>
      <c r="P325">
        <f t="shared" si="59"/>
        <v>3.0005114115524032</v>
      </c>
      <c r="Q325">
        <f t="shared" si="60"/>
        <v>2.7000001275045915</v>
      </c>
      <c r="R325">
        <f t="shared" si="61"/>
        <v>0</v>
      </c>
      <c r="S325">
        <f t="shared" si="62"/>
        <v>147.00183003750709</v>
      </c>
      <c r="T325">
        <f t="shared" si="63"/>
        <v>0.41666285123298613</v>
      </c>
      <c r="U325">
        <f t="shared" si="64"/>
        <v>0</v>
      </c>
      <c r="V325">
        <f t="shared" si="65"/>
        <v>0</v>
      </c>
    </row>
    <row r="326" spans="1:22" x14ac:dyDescent="0.2">
      <c r="A326" t="s">
        <v>41</v>
      </c>
      <c r="B326" t="s">
        <v>41</v>
      </c>
      <c r="D326">
        <v>-69.605000000000004</v>
      </c>
      <c r="E326">
        <v>-172.14699999999999</v>
      </c>
      <c r="F326">
        <v>0</v>
      </c>
      <c r="G326">
        <v>83.216999999999999</v>
      </c>
      <c r="H326">
        <v>29.274999999999999</v>
      </c>
      <c r="I326">
        <v>0</v>
      </c>
      <c r="J326">
        <v>1</v>
      </c>
      <c r="K326">
        <v>0</v>
      </c>
      <c r="L326">
        <f t="shared" si="55"/>
        <v>1.3384690622619254E-2</v>
      </c>
      <c r="M326">
        <f t="shared" si="56"/>
        <v>234.00097911392385</v>
      </c>
      <c r="N326">
        <f t="shared" si="57"/>
        <v>3.1320338428637036</v>
      </c>
      <c r="O326">
        <f t="shared" si="58"/>
        <v>0.26101028336978344</v>
      </c>
      <c r="P326">
        <f t="shared" si="59"/>
        <v>11.999703667124756</v>
      </c>
      <c r="Q326">
        <f t="shared" si="60"/>
        <v>3.1320491865588482</v>
      </c>
      <c r="R326">
        <f t="shared" si="61"/>
        <v>0</v>
      </c>
      <c r="S326">
        <f t="shared" si="62"/>
        <v>246.0006827810486</v>
      </c>
      <c r="T326">
        <f t="shared" si="63"/>
        <v>0.25640918353076153</v>
      </c>
      <c r="U326">
        <f t="shared" si="64"/>
        <v>0</v>
      </c>
      <c r="V326">
        <f t="shared" si="65"/>
        <v>0</v>
      </c>
    </row>
    <row r="327" spans="1:22" x14ac:dyDescent="0.2">
      <c r="A327" t="s">
        <v>3805</v>
      </c>
      <c r="B327" t="s">
        <v>2257</v>
      </c>
      <c r="D327">
        <v>-66.570999999999998</v>
      </c>
      <c r="E327">
        <v>-172.875</v>
      </c>
      <c r="F327">
        <v>0</v>
      </c>
      <c r="G327">
        <v>32.695999999999998</v>
      </c>
      <c r="H327">
        <v>16.125</v>
      </c>
      <c r="I327">
        <v>0</v>
      </c>
      <c r="J327">
        <v>1</v>
      </c>
      <c r="K327">
        <v>0</v>
      </c>
      <c r="L327">
        <f t="shared" si="55"/>
        <v>1.5600213657993195E-2</v>
      </c>
      <c r="M327">
        <f t="shared" si="56"/>
        <v>90.000987072872945</v>
      </c>
      <c r="N327">
        <f t="shared" si="57"/>
        <v>1.4040360318031333</v>
      </c>
      <c r="O327">
        <f t="shared" si="58"/>
        <v>0.28800037970152381</v>
      </c>
      <c r="P327">
        <f t="shared" si="59"/>
        <v>6.0001665889172244</v>
      </c>
      <c r="Q327">
        <f t="shared" si="60"/>
        <v>1.7280519839325417</v>
      </c>
      <c r="R327">
        <f t="shared" si="61"/>
        <v>0</v>
      </c>
      <c r="S327">
        <f t="shared" si="62"/>
        <v>96.00115366179017</v>
      </c>
      <c r="T327">
        <f t="shared" si="63"/>
        <v>0.66665935509594543</v>
      </c>
      <c r="U327">
        <f t="shared" si="64"/>
        <v>0</v>
      </c>
      <c r="V327">
        <f t="shared" si="65"/>
        <v>0</v>
      </c>
    </row>
    <row r="328" spans="1:22" x14ac:dyDescent="0.2">
      <c r="A328" t="s">
        <v>41</v>
      </c>
      <c r="B328" t="s">
        <v>41</v>
      </c>
      <c r="D328">
        <v>-72.111999999999995</v>
      </c>
      <c r="E328">
        <v>-167.471</v>
      </c>
      <c r="F328">
        <v>0</v>
      </c>
      <c r="G328">
        <v>198.6</v>
      </c>
      <c r="H328">
        <v>55.317</v>
      </c>
      <c r="I328">
        <v>0</v>
      </c>
      <c r="J328">
        <v>1</v>
      </c>
      <c r="K328">
        <v>0</v>
      </c>
      <c r="L328">
        <f t="shared" si="55"/>
        <v>1.1619345718558546E-2</v>
      </c>
      <c r="M328">
        <f t="shared" si="56"/>
        <v>566.9982866029643</v>
      </c>
      <c r="N328">
        <f t="shared" si="57"/>
        <v>6.5881557020258876</v>
      </c>
      <c r="O328">
        <f t="shared" si="58"/>
        <v>0.16199727061839408</v>
      </c>
      <c r="P328">
        <f t="shared" si="59"/>
        <v>36.000370092204641</v>
      </c>
      <c r="Q328">
        <f t="shared" si="60"/>
        <v>5.8319675281567447</v>
      </c>
      <c r="R328">
        <f t="shared" si="61"/>
        <v>0</v>
      </c>
      <c r="S328">
        <f t="shared" si="62"/>
        <v>602.99865669516896</v>
      </c>
      <c r="T328">
        <f t="shared" si="63"/>
        <v>0.10582042559506796</v>
      </c>
      <c r="U328">
        <f t="shared" si="64"/>
        <v>0</v>
      </c>
      <c r="V328">
        <f t="shared" si="65"/>
        <v>0</v>
      </c>
    </row>
    <row r="329" spans="1:22" x14ac:dyDescent="0.2">
      <c r="A329" t="s">
        <v>41</v>
      </c>
      <c r="B329" t="s">
        <v>41</v>
      </c>
      <c r="D329">
        <v>-70.388000000000005</v>
      </c>
      <c r="E329">
        <v>0</v>
      </c>
      <c r="F329">
        <v>0</v>
      </c>
      <c r="G329">
        <v>92.358000000000004</v>
      </c>
      <c r="H329">
        <v>0</v>
      </c>
      <c r="I329">
        <v>0</v>
      </c>
      <c r="J329">
        <v>0</v>
      </c>
      <c r="K329">
        <v>0</v>
      </c>
      <c r="L329">
        <f t="shared" si="55"/>
        <v>1.2827507024782117E-2</v>
      </c>
      <c r="M329">
        <f t="shared" si="56"/>
        <v>261.00015461286841</v>
      </c>
      <c r="N329">
        <f t="shared" si="57"/>
        <v>3.3479846647504532</v>
      </c>
      <c r="O329" t="str">
        <f t="shared" si="58"/>
        <v/>
      </c>
      <c r="P329">
        <f t="shared" si="59"/>
        <v>0</v>
      </c>
      <c r="Q329">
        <f t="shared" si="60"/>
        <v>0</v>
      </c>
      <c r="R329">
        <f t="shared" si="61"/>
        <v>0</v>
      </c>
      <c r="S329">
        <f t="shared" si="62"/>
        <v>261.00015461286841</v>
      </c>
      <c r="T329">
        <f t="shared" si="63"/>
        <v>0</v>
      </c>
      <c r="U329" t="str">
        <f t="shared" si="64"/>
        <v/>
      </c>
      <c r="V329">
        <f t="shared" si="65"/>
        <v>0</v>
      </c>
    </row>
    <row r="330" spans="1:22" x14ac:dyDescent="0.2">
      <c r="A330" t="s">
        <v>3806</v>
      </c>
      <c r="B330" t="s">
        <v>3807</v>
      </c>
      <c r="D330">
        <v>-68.015000000000001</v>
      </c>
      <c r="E330">
        <v>-171.327</v>
      </c>
      <c r="F330">
        <v>0</v>
      </c>
      <c r="G330">
        <v>173.626</v>
      </c>
      <c r="H330">
        <v>59.682000000000002</v>
      </c>
      <c r="I330">
        <v>0</v>
      </c>
      <c r="J330">
        <v>1</v>
      </c>
      <c r="K330">
        <v>0</v>
      </c>
      <c r="L330">
        <f t="shared" si="55"/>
        <v>1.453396750309319E-2</v>
      </c>
      <c r="M330">
        <f t="shared" si="56"/>
        <v>483.00073867899869</v>
      </c>
      <c r="N330">
        <f t="shared" si="57"/>
        <v>7.0199240598546329</v>
      </c>
      <c r="O330">
        <f t="shared" si="58"/>
        <v>0.23600457312113021</v>
      </c>
      <c r="P330">
        <f t="shared" si="59"/>
        <v>26.999239188611554</v>
      </c>
      <c r="Q330">
        <f t="shared" si="60"/>
        <v>6.3719502912538513</v>
      </c>
      <c r="R330">
        <f t="shared" si="61"/>
        <v>0</v>
      </c>
      <c r="S330">
        <f t="shared" si="62"/>
        <v>509.99997786761026</v>
      </c>
      <c r="T330">
        <f t="shared" si="63"/>
        <v>0.12422341250263776</v>
      </c>
      <c r="U330">
        <f t="shared" si="64"/>
        <v>0</v>
      </c>
      <c r="V330">
        <f t="shared" si="65"/>
        <v>0</v>
      </c>
    </row>
    <row r="331" spans="1:22" x14ac:dyDescent="0.2">
      <c r="A331" t="s">
        <v>3808</v>
      </c>
      <c r="B331" t="s">
        <v>3809</v>
      </c>
      <c r="D331">
        <v>-68.198999999999998</v>
      </c>
      <c r="E331">
        <v>-167.905</v>
      </c>
      <c r="F331">
        <v>0</v>
      </c>
      <c r="G331">
        <v>26.925999999999998</v>
      </c>
      <c r="H331">
        <v>14.318</v>
      </c>
      <c r="I331">
        <v>0</v>
      </c>
      <c r="J331">
        <v>1</v>
      </c>
      <c r="K331">
        <v>0</v>
      </c>
      <c r="L331">
        <f t="shared" si="55"/>
        <v>1.439968714723067E-2</v>
      </c>
      <c r="M331">
        <f t="shared" si="56"/>
        <v>75.000704542367643</v>
      </c>
      <c r="N331">
        <f t="shared" si="57"/>
        <v>1.0799877612197375</v>
      </c>
      <c r="O331">
        <f t="shared" si="58"/>
        <v>0.16799635543136984</v>
      </c>
      <c r="P331">
        <f t="shared" si="59"/>
        <v>9.0002905513411289</v>
      </c>
      <c r="Q331">
        <f t="shared" si="60"/>
        <v>1.5120175224662264</v>
      </c>
      <c r="R331">
        <f t="shared" si="61"/>
        <v>0</v>
      </c>
      <c r="S331">
        <f t="shared" si="62"/>
        <v>84.000995093708767</v>
      </c>
      <c r="T331">
        <f t="shared" si="63"/>
        <v>0.79999248495200737</v>
      </c>
      <c r="U331">
        <f t="shared" si="64"/>
        <v>0</v>
      </c>
      <c r="V331">
        <f t="shared" si="65"/>
        <v>0</v>
      </c>
    </row>
    <row r="332" spans="1:22" x14ac:dyDescent="0.2">
      <c r="A332" t="s">
        <v>41</v>
      </c>
      <c r="B332" t="s">
        <v>41</v>
      </c>
      <c r="D332">
        <v>-70.527000000000001</v>
      </c>
      <c r="E332">
        <v>0</v>
      </c>
      <c r="F332">
        <v>0</v>
      </c>
      <c r="G332">
        <v>191.982</v>
      </c>
      <c r="H332">
        <v>0</v>
      </c>
      <c r="I332">
        <v>0</v>
      </c>
      <c r="J332">
        <v>0</v>
      </c>
      <c r="K332">
        <v>0</v>
      </c>
      <c r="L332">
        <f t="shared" si="55"/>
        <v>1.2729167105351338E-2</v>
      </c>
      <c r="M332">
        <f t="shared" si="56"/>
        <v>543.00113384912049</v>
      </c>
      <c r="N332">
        <f t="shared" si="57"/>
        <v>6.911959083119787</v>
      </c>
      <c r="O332" t="str">
        <f t="shared" si="58"/>
        <v/>
      </c>
      <c r="P332">
        <f t="shared" si="59"/>
        <v>0</v>
      </c>
      <c r="Q332">
        <f t="shared" si="60"/>
        <v>0</v>
      </c>
      <c r="R332">
        <f t="shared" si="61"/>
        <v>0</v>
      </c>
      <c r="S332">
        <f t="shared" si="62"/>
        <v>543.00113384912049</v>
      </c>
      <c r="T332">
        <f t="shared" si="63"/>
        <v>0</v>
      </c>
      <c r="U332" t="str">
        <f t="shared" si="64"/>
        <v/>
      </c>
      <c r="V332">
        <f t="shared" si="65"/>
        <v>0</v>
      </c>
    </row>
    <row r="333" spans="1:22" x14ac:dyDescent="0.2">
      <c r="A333" t="s">
        <v>3810</v>
      </c>
      <c r="B333" t="s">
        <v>3811</v>
      </c>
      <c r="D333">
        <v>-70.316999999999993</v>
      </c>
      <c r="E333">
        <v>0</v>
      </c>
      <c r="F333">
        <v>0</v>
      </c>
      <c r="G333">
        <v>130.63300000000001</v>
      </c>
      <c r="H333">
        <v>0</v>
      </c>
      <c r="I333">
        <v>0</v>
      </c>
      <c r="J333">
        <v>0</v>
      </c>
      <c r="K333">
        <v>0</v>
      </c>
      <c r="L333">
        <f t="shared" si="55"/>
        <v>1.287780376376437E-2</v>
      </c>
      <c r="M333">
        <f t="shared" si="56"/>
        <v>369.00054582345263</v>
      </c>
      <c r="N333">
        <f t="shared" si="57"/>
        <v>4.7519213697577358</v>
      </c>
      <c r="O333" t="str">
        <f t="shared" si="58"/>
        <v/>
      </c>
      <c r="P333">
        <f t="shared" si="59"/>
        <v>0</v>
      </c>
      <c r="Q333">
        <f t="shared" si="60"/>
        <v>0</v>
      </c>
      <c r="R333">
        <f t="shared" si="61"/>
        <v>0</v>
      </c>
      <c r="S333">
        <f t="shared" si="62"/>
        <v>369.00054582345263</v>
      </c>
      <c r="T333">
        <f t="shared" si="63"/>
        <v>0</v>
      </c>
      <c r="U333" t="str">
        <f t="shared" si="64"/>
        <v/>
      </c>
      <c r="V333">
        <f t="shared" si="65"/>
        <v>0</v>
      </c>
    </row>
    <row r="334" spans="1:22" x14ac:dyDescent="0.2">
      <c r="A334" t="s">
        <v>41</v>
      </c>
      <c r="B334" t="s">
        <v>41</v>
      </c>
      <c r="D334">
        <v>-72.096000000000004</v>
      </c>
      <c r="E334">
        <v>-173.29</v>
      </c>
      <c r="F334">
        <v>0</v>
      </c>
      <c r="G334">
        <v>68.308000000000007</v>
      </c>
      <c r="H334">
        <v>34.234000000000002</v>
      </c>
      <c r="I334">
        <v>0</v>
      </c>
      <c r="J334">
        <v>1</v>
      </c>
      <c r="K334">
        <v>0</v>
      </c>
      <c r="L334">
        <f t="shared" si="55"/>
        <v>1.1630447075791991E-2</v>
      </c>
      <c r="M334">
        <f t="shared" si="56"/>
        <v>195.00013398048651</v>
      </c>
      <c r="N334">
        <f t="shared" si="57"/>
        <v>2.2679410059734022</v>
      </c>
      <c r="O334">
        <f t="shared" si="58"/>
        <v>0.30599218337530759</v>
      </c>
      <c r="P334">
        <f t="shared" si="59"/>
        <v>12.000120324177214</v>
      </c>
      <c r="Q334">
        <f t="shared" si="60"/>
        <v>3.6719466907080811</v>
      </c>
      <c r="R334">
        <f t="shared" si="61"/>
        <v>0</v>
      </c>
      <c r="S334">
        <f t="shared" si="62"/>
        <v>207.00025430466371</v>
      </c>
      <c r="T334">
        <f t="shared" si="63"/>
        <v>0.30769209628340127</v>
      </c>
      <c r="U334">
        <f t="shared" si="64"/>
        <v>0</v>
      </c>
      <c r="V334">
        <f t="shared" si="65"/>
        <v>0</v>
      </c>
    </row>
    <row r="335" spans="1:22" x14ac:dyDescent="0.2">
      <c r="A335" t="s">
        <v>41</v>
      </c>
      <c r="B335" t="s">
        <v>41</v>
      </c>
      <c r="D335">
        <v>-71.417000000000002</v>
      </c>
      <c r="E335">
        <v>-174.28899999999999</v>
      </c>
      <c r="F335">
        <v>0</v>
      </c>
      <c r="G335">
        <v>122.381</v>
      </c>
      <c r="H335">
        <v>40.200000000000003</v>
      </c>
      <c r="I335">
        <v>0</v>
      </c>
      <c r="J335">
        <v>1</v>
      </c>
      <c r="K335">
        <v>0</v>
      </c>
      <c r="L335">
        <f t="shared" si="55"/>
        <v>1.2103436449865451E-2</v>
      </c>
      <c r="M335">
        <f t="shared" si="56"/>
        <v>348.00126739973416</v>
      </c>
      <c r="N335">
        <f t="shared" si="57"/>
        <v>4.2120154364607529</v>
      </c>
      <c r="O335">
        <f t="shared" si="58"/>
        <v>0.35997382229506519</v>
      </c>
      <c r="P335">
        <f t="shared" si="59"/>
        <v>12.001000655004148</v>
      </c>
      <c r="Q335">
        <f t="shared" si="60"/>
        <v>4.3200503971978215</v>
      </c>
      <c r="R335">
        <f t="shared" si="61"/>
        <v>0</v>
      </c>
      <c r="S335">
        <f t="shared" si="62"/>
        <v>360.00226805473829</v>
      </c>
      <c r="T335">
        <f t="shared" si="63"/>
        <v>0.17241316518275943</v>
      </c>
      <c r="U335">
        <f t="shared" si="64"/>
        <v>0</v>
      </c>
      <c r="V335">
        <f t="shared" si="65"/>
        <v>0</v>
      </c>
    </row>
    <row r="336" spans="1:22" x14ac:dyDescent="0.2">
      <c r="A336" t="s">
        <v>3812</v>
      </c>
      <c r="B336" t="s">
        <v>559</v>
      </c>
      <c r="D336">
        <v>-72.759</v>
      </c>
      <c r="E336">
        <v>-171.87</v>
      </c>
      <c r="F336">
        <v>0</v>
      </c>
      <c r="G336">
        <v>60.728999999999999</v>
      </c>
      <c r="H336">
        <v>21.213000000000001</v>
      </c>
      <c r="I336">
        <v>0</v>
      </c>
      <c r="J336">
        <v>1</v>
      </c>
      <c r="K336">
        <v>0</v>
      </c>
      <c r="L336">
        <f t="shared" si="55"/>
        <v>1.1172086172024984E-2</v>
      </c>
      <c r="M336">
        <f t="shared" si="56"/>
        <v>174.00070286160778</v>
      </c>
      <c r="N336">
        <f t="shared" si="57"/>
        <v>1.9439527903155869</v>
      </c>
      <c r="O336">
        <f t="shared" si="58"/>
        <v>0.25200296358763974</v>
      </c>
      <c r="P336">
        <f t="shared" si="59"/>
        <v>8.999801146378525</v>
      </c>
      <c r="Q336">
        <f t="shared" si="60"/>
        <v>2.2679788285656537</v>
      </c>
      <c r="R336">
        <f t="shared" si="61"/>
        <v>0</v>
      </c>
      <c r="S336">
        <f t="shared" si="62"/>
        <v>183.00050400798631</v>
      </c>
      <c r="T336">
        <f t="shared" si="63"/>
        <v>0.34482619330406533</v>
      </c>
      <c r="U336">
        <f t="shared" si="64"/>
        <v>0</v>
      </c>
      <c r="V336">
        <f t="shared" si="65"/>
        <v>0</v>
      </c>
    </row>
    <row r="337" spans="1:22" x14ac:dyDescent="0.2">
      <c r="A337" t="s">
        <v>635</v>
      </c>
      <c r="B337" t="s">
        <v>244</v>
      </c>
      <c r="D337">
        <v>-72.518000000000001</v>
      </c>
      <c r="E337">
        <v>-171.02699999999999</v>
      </c>
      <c r="F337">
        <v>0</v>
      </c>
      <c r="G337">
        <v>133.15</v>
      </c>
      <c r="H337">
        <v>38.470999999999997</v>
      </c>
      <c r="I337">
        <v>0</v>
      </c>
      <c r="J337">
        <v>1</v>
      </c>
      <c r="K337">
        <v>0</v>
      </c>
      <c r="L337">
        <f t="shared" si="55"/>
        <v>1.1338312220649242E-2</v>
      </c>
      <c r="M337">
        <f t="shared" si="56"/>
        <v>380.99995302301824</v>
      </c>
      <c r="N337">
        <f t="shared" si="57"/>
        <v>4.319900743328418</v>
      </c>
      <c r="O337">
        <f t="shared" si="58"/>
        <v>0.22799012754453557</v>
      </c>
      <c r="P337">
        <f t="shared" si="59"/>
        <v>18.000851411471899</v>
      </c>
      <c r="Q337">
        <f t="shared" si="60"/>
        <v>4.1040205132322249</v>
      </c>
      <c r="R337">
        <f t="shared" si="61"/>
        <v>0</v>
      </c>
      <c r="S337">
        <f t="shared" si="62"/>
        <v>399.00080443449014</v>
      </c>
      <c r="T337">
        <f t="shared" si="63"/>
        <v>0.15748033437782361</v>
      </c>
      <c r="U337">
        <f t="shared" si="64"/>
        <v>0</v>
      </c>
      <c r="V337">
        <f t="shared" si="65"/>
        <v>0</v>
      </c>
    </row>
    <row r="338" spans="1:22" x14ac:dyDescent="0.2">
      <c r="A338" t="s">
        <v>41</v>
      </c>
      <c r="B338" t="s">
        <v>41</v>
      </c>
      <c r="D338">
        <v>-63.869</v>
      </c>
      <c r="E338">
        <v>-170.13399999999999</v>
      </c>
      <c r="F338">
        <v>0</v>
      </c>
      <c r="G338">
        <v>59.033999999999999</v>
      </c>
      <c r="H338">
        <v>23.344999999999999</v>
      </c>
      <c r="I338">
        <v>0</v>
      </c>
      <c r="J338">
        <v>1</v>
      </c>
      <c r="K338">
        <v>0</v>
      </c>
      <c r="L338">
        <f t="shared" si="55"/>
        <v>1.7660359273319548E-2</v>
      </c>
      <c r="M338">
        <f t="shared" si="56"/>
        <v>159.00030085692549</v>
      </c>
      <c r="N338">
        <f t="shared" si="57"/>
        <v>2.808005245704448</v>
      </c>
      <c r="O338">
        <f t="shared" si="58"/>
        <v>0.20699566126077698</v>
      </c>
      <c r="P338">
        <f t="shared" si="59"/>
        <v>12.000111665333268</v>
      </c>
      <c r="Q338">
        <f t="shared" si="60"/>
        <v>2.4839735333423567</v>
      </c>
      <c r="R338">
        <f t="shared" si="61"/>
        <v>0</v>
      </c>
      <c r="S338">
        <f t="shared" si="62"/>
        <v>171.00041252225876</v>
      </c>
      <c r="T338">
        <f t="shared" si="63"/>
        <v>0.37735777653647506</v>
      </c>
      <c r="U338">
        <f t="shared" si="64"/>
        <v>0</v>
      </c>
      <c r="V338">
        <f t="shared" si="65"/>
        <v>0</v>
      </c>
    </row>
    <row r="339" spans="1:22" x14ac:dyDescent="0.2">
      <c r="A339" t="s">
        <v>3813</v>
      </c>
      <c r="B339" t="s">
        <v>3814</v>
      </c>
      <c r="D339">
        <v>-72.408000000000001</v>
      </c>
      <c r="E339">
        <v>-164.476</v>
      </c>
      <c r="F339">
        <v>0</v>
      </c>
      <c r="G339">
        <v>215.05799999999999</v>
      </c>
      <c r="H339">
        <v>74.725999999999999</v>
      </c>
      <c r="I339">
        <v>0</v>
      </c>
      <c r="J339">
        <v>1</v>
      </c>
      <c r="K339">
        <v>0</v>
      </c>
      <c r="L339">
        <f t="shared" si="55"/>
        <v>1.1414329153553629E-2</v>
      </c>
      <c r="M339">
        <f t="shared" si="56"/>
        <v>615.00106838080069</v>
      </c>
      <c r="N339">
        <f t="shared" si="57"/>
        <v>7.0198316441172475</v>
      </c>
      <c r="O339">
        <f t="shared" si="58"/>
        <v>0.12960084399460917</v>
      </c>
      <c r="P339">
        <f t="shared" si="59"/>
        <v>59.999447648755179</v>
      </c>
      <c r="Q339">
        <f t="shared" si="60"/>
        <v>7.7759868304758717</v>
      </c>
      <c r="R339">
        <f t="shared" si="61"/>
        <v>0</v>
      </c>
      <c r="S339">
        <f t="shared" si="62"/>
        <v>675.00051602955591</v>
      </c>
      <c r="T339">
        <f t="shared" si="63"/>
        <v>9.7560806126679417E-2</v>
      </c>
      <c r="U339">
        <f t="shared" si="64"/>
        <v>0</v>
      </c>
      <c r="V339">
        <f t="shared" si="65"/>
        <v>0</v>
      </c>
    </row>
    <row r="340" spans="1:22" x14ac:dyDescent="0.2">
      <c r="A340" t="s">
        <v>187</v>
      </c>
      <c r="B340" t="s">
        <v>1475</v>
      </c>
      <c r="D340">
        <v>-72.710999999999999</v>
      </c>
      <c r="E340">
        <v>-175.13499999999999</v>
      </c>
      <c r="F340">
        <v>0</v>
      </c>
      <c r="G340">
        <v>158.14599999999999</v>
      </c>
      <c r="H340">
        <v>47.17</v>
      </c>
      <c r="I340">
        <v>0</v>
      </c>
      <c r="J340">
        <v>1</v>
      </c>
      <c r="K340">
        <v>0</v>
      </c>
      <c r="L340">
        <f t="shared" si="55"/>
        <v>1.1205158629170913E-2</v>
      </c>
      <c r="M340">
        <f t="shared" si="56"/>
        <v>453.00188240240027</v>
      </c>
      <c r="N340">
        <f t="shared" si="57"/>
        <v>5.0759630275949501</v>
      </c>
      <c r="O340">
        <f t="shared" si="58"/>
        <v>0.42295715500105358</v>
      </c>
      <c r="P340">
        <f t="shared" si="59"/>
        <v>12.001218928967111</v>
      </c>
      <c r="Q340">
        <f t="shared" si="60"/>
        <v>5.0760064907472122</v>
      </c>
      <c r="R340">
        <f t="shared" si="61"/>
        <v>0</v>
      </c>
      <c r="S340">
        <f t="shared" si="62"/>
        <v>465.00310133136736</v>
      </c>
      <c r="T340">
        <f t="shared" si="63"/>
        <v>0.13244978074219607</v>
      </c>
      <c r="U340">
        <f t="shared" si="64"/>
        <v>0</v>
      </c>
      <c r="V340">
        <f t="shared" si="65"/>
        <v>0</v>
      </c>
    </row>
    <row r="341" spans="1:22" x14ac:dyDescent="0.2">
      <c r="A341" t="s">
        <v>41</v>
      </c>
      <c r="B341" t="s">
        <v>41</v>
      </c>
    </row>
    <row r="342" spans="1:22" x14ac:dyDescent="0.2">
      <c r="A342" t="s">
        <v>3812</v>
      </c>
      <c r="B342" t="s">
        <v>328</v>
      </c>
    </row>
    <row r="343" spans="1:22" x14ac:dyDescent="0.2">
      <c r="A343" t="s">
        <v>223</v>
      </c>
      <c r="B343" t="s">
        <v>556</v>
      </c>
    </row>
    <row r="344" spans="1:22" x14ac:dyDescent="0.2">
      <c r="A344" t="s">
        <v>41</v>
      </c>
      <c r="B344" t="s">
        <v>41</v>
      </c>
    </row>
    <row r="345" spans="1:22" x14ac:dyDescent="0.2">
      <c r="A345" t="s">
        <v>3815</v>
      </c>
      <c r="B345" t="s">
        <v>3816</v>
      </c>
    </row>
    <row r="346" spans="1:22" x14ac:dyDescent="0.2">
      <c r="A346" t="s">
        <v>279</v>
      </c>
      <c r="B346" t="s">
        <v>791</v>
      </c>
    </row>
    <row r="347" spans="1:22" x14ac:dyDescent="0.2">
      <c r="A347" t="s">
        <v>41</v>
      </c>
      <c r="B347" t="s">
        <v>41</v>
      </c>
    </row>
    <row r="348" spans="1:22" x14ac:dyDescent="0.2">
      <c r="A348" t="s">
        <v>3817</v>
      </c>
      <c r="B348" t="s">
        <v>3818</v>
      </c>
    </row>
    <row r="349" spans="1:22" x14ac:dyDescent="0.2">
      <c r="A349" t="s">
        <v>3705</v>
      </c>
      <c r="B349" t="s">
        <v>3819</v>
      </c>
    </row>
    <row r="350" spans="1:22" x14ac:dyDescent="0.2">
      <c r="A350" t="s">
        <v>41</v>
      </c>
      <c r="B350" t="s">
        <v>41</v>
      </c>
    </row>
    <row r="351" spans="1:22" x14ac:dyDescent="0.2">
      <c r="A351" t="s">
        <v>3820</v>
      </c>
      <c r="B351" t="s">
        <v>3821</v>
      </c>
    </row>
    <row r="352" spans="1:22" x14ac:dyDescent="0.2">
      <c r="A352" t="s">
        <v>72</v>
      </c>
      <c r="B352" t="s">
        <v>1606</v>
      </c>
    </row>
    <row r="353" spans="1:2" x14ac:dyDescent="0.2">
      <c r="A353" t="s">
        <v>113</v>
      </c>
      <c r="B353" t="s">
        <v>1261</v>
      </c>
    </row>
    <row r="354" spans="1:2" x14ac:dyDescent="0.2">
      <c r="A354" t="s">
        <v>782</v>
      </c>
      <c r="B354" t="s">
        <v>3822</v>
      </c>
    </row>
    <row r="355" spans="1:2" x14ac:dyDescent="0.2">
      <c r="A355" t="s">
        <v>55</v>
      </c>
      <c r="B355" t="s">
        <v>56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3823</v>
      </c>
      <c r="B357" t="s">
        <v>3824</v>
      </c>
    </row>
    <row r="358" spans="1:2" x14ac:dyDescent="0.2">
      <c r="A358" t="s">
        <v>3825</v>
      </c>
      <c r="B358" t="s">
        <v>3826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1114</v>
      </c>
      <c r="B360" t="s">
        <v>3827</v>
      </c>
    </row>
    <row r="361" spans="1:2" x14ac:dyDescent="0.2">
      <c r="A361" t="s">
        <v>3828</v>
      </c>
      <c r="B361" t="s">
        <v>3829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3830</v>
      </c>
      <c r="B363" t="s">
        <v>3831</v>
      </c>
    </row>
    <row r="364" spans="1:2" x14ac:dyDescent="0.2">
      <c r="A364" t="s">
        <v>2484</v>
      </c>
      <c r="B364" t="s">
        <v>3832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3833</v>
      </c>
      <c r="B366" t="s">
        <v>3834</v>
      </c>
    </row>
    <row r="367" spans="1:2" x14ac:dyDescent="0.2">
      <c r="A367" t="s">
        <v>41</v>
      </c>
      <c r="B367" t="s">
        <v>41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431</v>
      </c>
      <c r="B369" t="s">
        <v>432</v>
      </c>
    </row>
    <row r="370" spans="1:2" x14ac:dyDescent="0.2">
      <c r="A370" t="s">
        <v>382</v>
      </c>
      <c r="B370" t="s">
        <v>383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3835</v>
      </c>
      <c r="B372" t="s">
        <v>3836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3837</v>
      </c>
      <c r="B375" t="s">
        <v>3838</v>
      </c>
    </row>
    <row r="376" spans="1:2" x14ac:dyDescent="0.2">
      <c r="A376" t="s">
        <v>81</v>
      </c>
      <c r="B376" t="s">
        <v>2021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3839</v>
      </c>
      <c r="B378" t="s">
        <v>3840</v>
      </c>
    </row>
    <row r="379" spans="1:2" x14ac:dyDescent="0.2">
      <c r="A379" t="s">
        <v>72</v>
      </c>
      <c r="B379" t="s">
        <v>3841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3842</v>
      </c>
      <c r="B381" t="s">
        <v>3843</v>
      </c>
    </row>
    <row r="382" spans="1:2" x14ac:dyDescent="0.2">
      <c r="A382" t="s">
        <v>3844</v>
      </c>
      <c r="B382" t="s">
        <v>3845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3846</v>
      </c>
      <c r="B384" t="s">
        <v>3847</v>
      </c>
    </row>
    <row r="385" spans="1:2" x14ac:dyDescent="0.2">
      <c r="A385" t="s">
        <v>3225</v>
      </c>
      <c r="B385" t="s">
        <v>3226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3848</v>
      </c>
      <c r="B387" t="s">
        <v>3849</v>
      </c>
    </row>
    <row r="388" spans="1:2" x14ac:dyDescent="0.2">
      <c r="A388" t="s">
        <v>164</v>
      </c>
      <c r="B388" t="s">
        <v>165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1843</v>
      </c>
      <c r="B390" t="s">
        <v>1844</v>
      </c>
    </row>
    <row r="391" spans="1:2" x14ac:dyDescent="0.2">
      <c r="A391" t="s">
        <v>575</v>
      </c>
      <c r="B391" t="s">
        <v>2155</v>
      </c>
    </row>
    <row r="392" spans="1:2" x14ac:dyDescent="0.2">
      <c r="A392" t="s">
        <v>41</v>
      </c>
      <c r="B392" t="s">
        <v>1261</v>
      </c>
    </row>
    <row r="393" spans="1:2" x14ac:dyDescent="0.2">
      <c r="A393" t="s">
        <v>815</v>
      </c>
      <c r="B393" t="s">
        <v>3850</v>
      </c>
    </row>
    <row r="394" spans="1:2" x14ac:dyDescent="0.2">
      <c r="A394" t="s">
        <v>1907</v>
      </c>
      <c r="B394" t="s">
        <v>3054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3851</v>
      </c>
      <c r="B396" t="s">
        <v>3852</v>
      </c>
    </row>
    <row r="397" spans="1:2" x14ac:dyDescent="0.2">
      <c r="A397" t="s">
        <v>675</v>
      </c>
      <c r="B397" t="s">
        <v>676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3853</v>
      </c>
      <c r="B399" t="s">
        <v>3854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3855</v>
      </c>
      <c r="B402" t="s">
        <v>3856</v>
      </c>
    </row>
    <row r="403" spans="1:2" x14ac:dyDescent="0.2">
      <c r="A403" t="s">
        <v>1005</v>
      </c>
      <c r="B403" t="s">
        <v>3857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155</v>
      </c>
      <c r="B405" t="s">
        <v>3858</v>
      </c>
    </row>
    <row r="406" spans="1:2" x14ac:dyDescent="0.2">
      <c r="A406" t="s">
        <v>195</v>
      </c>
      <c r="B406" t="s">
        <v>3859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3860</v>
      </c>
      <c r="B408" t="s">
        <v>360</v>
      </c>
    </row>
    <row r="409" spans="1:2" x14ac:dyDescent="0.2">
      <c r="A409" t="s">
        <v>187</v>
      </c>
      <c r="B409" t="s">
        <v>188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3861</v>
      </c>
      <c r="B411" t="s">
        <v>3862</v>
      </c>
    </row>
    <row r="412" spans="1:2" x14ac:dyDescent="0.2">
      <c r="A412" t="s">
        <v>379</v>
      </c>
      <c r="B412" t="s">
        <v>388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3712</v>
      </c>
      <c r="B414" t="s">
        <v>3863</v>
      </c>
    </row>
    <row r="415" spans="1:2" x14ac:dyDescent="0.2">
      <c r="A415" t="s">
        <v>279</v>
      </c>
      <c r="B415" t="s">
        <v>433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434</v>
      </c>
      <c r="B417" t="s">
        <v>435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3864</v>
      </c>
      <c r="B420" t="s">
        <v>3865</v>
      </c>
    </row>
    <row r="421" spans="1:2" x14ac:dyDescent="0.2">
      <c r="A421" t="s">
        <v>3370</v>
      </c>
      <c r="B421" t="s">
        <v>3866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3867</v>
      </c>
      <c r="B423" t="s">
        <v>3868</v>
      </c>
    </row>
    <row r="424" spans="1:2" x14ac:dyDescent="0.2">
      <c r="A424" t="s">
        <v>331</v>
      </c>
      <c r="B424" t="s">
        <v>332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3869</v>
      </c>
      <c r="B426" t="s">
        <v>3870</v>
      </c>
    </row>
    <row r="427" spans="1:2" x14ac:dyDescent="0.2">
      <c r="A427" t="s">
        <v>614</v>
      </c>
      <c r="B427" t="s">
        <v>615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199</v>
      </c>
      <c r="B429" t="s">
        <v>1283</v>
      </c>
    </row>
    <row r="430" spans="1:2" x14ac:dyDescent="0.2">
      <c r="A430" t="s">
        <v>223</v>
      </c>
      <c r="B430" t="s">
        <v>556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143</v>
      </c>
      <c r="B432" t="s">
        <v>144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3871</v>
      </c>
      <c r="B435" t="s">
        <v>3872</v>
      </c>
    </row>
    <row r="436" spans="1:2" x14ac:dyDescent="0.2">
      <c r="A436" t="s">
        <v>638</v>
      </c>
      <c r="B436" t="s">
        <v>555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3873</v>
      </c>
      <c r="B438" t="s">
        <v>3874</v>
      </c>
    </row>
    <row r="439" spans="1:2" x14ac:dyDescent="0.2">
      <c r="A439" t="s">
        <v>217</v>
      </c>
      <c r="B439" t="s">
        <v>218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3875</v>
      </c>
      <c r="B441" t="s">
        <v>3876</v>
      </c>
    </row>
    <row r="442" spans="1:2" x14ac:dyDescent="0.2">
      <c r="A442" t="s">
        <v>890</v>
      </c>
      <c r="B442" t="s">
        <v>3877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3878</v>
      </c>
      <c r="B444" t="s">
        <v>3879</v>
      </c>
    </row>
    <row r="445" spans="1:2" x14ac:dyDescent="0.2">
      <c r="A445" t="s">
        <v>453</v>
      </c>
      <c r="B445" t="s">
        <v>1784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3880</v>
      </c>
      <c r="B447" t="s">
        <v>3881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3882</v>
      </c>
      <c r="B450" t="s">
        <v>3883</v>
      </c>
    </row>
    <row r="451" spans="1:2" x14ac:dyDescent="0.2">
      <c r="A451" t="s">
        <v>3884</v>
      </c>
      <c r="B451" t="s">
        <v>934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3885</v>
      </c>
      <c r="B453" t="s">
        <v>3886</v>
      </c>
    </row>
    <row r="454" spans="1:2" x14ac:dyDescent="0.2">
      <c r="A454" t="s">
        <v>41</v>
      </c>
      <c r="B454" t="s">
        <v>41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3887</v>
      </c>
      <c r="B456" t="s">
        <v>3888</v>
      </c>
    </row>
    <row r="457" spans="1:2" x14ac:dyDescent="0.2">
      <c r="A457" t="s">
        <v>1327</v>
      </c>
      <c r="B457" t="s">
        <v>1328</v>
      </c>
    </row>
    <row r="458" spans="1:2" x14ac:dyDescent="0.2">
      <c r="A458" t="s">
        <v>113</v>
      </c>
      <c r="B458" t="s">
        <v>1261</v>
      </c>
    </row>
    <row r="459" spans="1:2" x14ac:dyDescent="0.2">
      <c r="A459" t="s">
        <v>1156</v>
      </c>
      <c r="B459" t="s">
        <v>1157</v>
      </c>
    </row>
    <row r="460" spans="1:2" x14ac:dyDescent="0.2">
      <c r="A460" t="s">
        <v>265</v>
      </c>
      <c r="B460" t="s">
        <v>2344</v>
      </c>
    </row>
    <row r="461" spans="1:2" x14ac:dyDescent="0.2">
      <c r="A461" t="s">
        <v>41</v>
      </c>
      <c r="B461" t="s">
        <v>1261</v>
      </c>
    </row>
    <row r="462" spans="1:2" x14ac:dyDescent="0.2">
      <c r="A462" t="s">
        <v>2784</v>
      </c>
      <c r="B462" t="s">
        <v>2785</v>
      </c>
    </row>
    <row r="463" spans="1:2" x14ac:dyDescent="0.2">
      <c r="A463" t="s">
        <v>511</v>
      </c>
      <c r="B463" t="s">
        <v>3889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3890</v>
      </c>
      <c r="B465" t="s">
        <v>3891</v>
      </c>
    </row>
    <row r="466" spans="1:2" x14ac:dyDescent="0.2">
      <c r="A466" t="s">
        <v>3892</v>
      </c>
      <c r="B466" t="s">
        <v>3893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3368</v>
      </c>
      <c r="B468" t="s">
        <v>3894</v>
      </c>
    </row>
    <row r="469" spans="1:2" x14ac:dyDescent="0.2">
      <c r="A469" t="s">
        <v>1907</v>
      </c>
      <c r="B469" t="s">
        <v>3054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3895</v>
      </c>
      <c r="B471" t="s">
        <v>3896</v>
      </c>
    </row>
    <row r="472" spans="1:2" x14ac:dyDescent="0.2">
      <c r="A472" t="s">
        <v>473</v>
      </c>
      <c r="B472" t="s">
        <v>1178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325</v>
      </c>
      <c r="B474" t="s">
        <v>326</v>
      </c>
    </row>
    <row r="475" spans="1:2" x14ac:dyDescent="0.2">
      <c r="A475" t="s">
        <v>223</v>
      </c>
      <c r="B475" t="s">
        <v>1139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1223</v>
      </c>
      <c r="B477" t="s">
        <v>1224</v>
      </c>
    </row>
    <row r="478" spans="1:2" x14ac:dyDescent="0.2">
      <c r="A478" t="s">
        <v>488</v>
      </c>
      <c r="B478" t="s">
        <v>489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1511</v>
      </c>
      <c r="B480" t="s">
        <v>2284</v>
      </c>
    </row>
    <row r="481" spans="1:2" x14ac:dyDescent="0.2">
      <c r="A481" t="s">
        <v>208</v>
      </c>
      <c r="B481" t="s">
        <v>428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3897</v>
      </c>
      <c r="B483" t="s">
        <v>3898</v>
      </c>
    </row>
    <row r="484" spans="1:2" x14ac:dyDescent="0.2">
      <c r="A484" t="s">
        <v>223</v>
      </c>
      <c r="B484" t="s">
        <v>556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3899</v>
      </c>
      <c r="B486" t="s">
        <v>3900</v>
      </c>
    </row>
    <row r="487" spans="1:2" x14ac:dyDescent="0.2">
      <c r="A487" t="s">
        <v>279</v>
      </c>
      <c r="B487" t="s">
        <v>2010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1134</v>
      </c>
      <c r="B489" t="s">
        <v>3901</v>
      </c>
    </row>
    <row r="490" spans="1:2" x14ac:dyDescent="0.2">
      <c r="A490" t="s">
        <v>92</v>
      </c>
      <c r="B490" t="s">
        <v>924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3902</v>
      </c>
      <c r="B492" t="s">
        <v>3903</v>
      </c>
    </row>
    <row r="493" spans="1:2" x14ac:dyDescent="0.2">
      <c r="A493" t="s">
        <v>873</v>
      </c>
      <c r="B493" t="s">
        <v>2866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3904</v>
      </c>
      <c r="B495" t="s">
        <v>3905</v>
      </c>
    </row>
    <row r="496" spans="1:2" x14ac:dyDescent="0.2">
      <c r="A496" t="s">
        <v>3906</v>
      </c>
      <c r="B496" t="s">
        <v>3907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2105</v>
      </c>
      <c r="B498" t="s">
        <v>3908</v>
      </c>
    </row>
    <row r="499" spans="1:2" x14ac:dyDescent="0.2">
      <c r="A499" t="s">
        <v>41</v>
      </c>
      <c r="B499" t="s">
        <v>41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1843</v>
      </c>
      <c r="B501" t="s">
        <v>2668</v>
      </c>
    </row>
    <row r="502" spans="1:2" x14ac:dyDescent="0.2">
      <c r="A502" t="s">
        <v>327</v>
      </c>
      <c r="B502" t="s">
        <v>328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3909</v>
      </c>
      <c r="B504" t="s">
        <v>3910</v>
      </c>
    </row>
    <row r="505" spans="1:2" x14ac:dyDescent="0.2">
      <c r="A505" t="s">
        <v>157</v>
      </c>
      <c r="B505" t="s">
        <v>991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3911</v>
      </c>
      <c r="B507" t="s">
        <v>3912</v>
      </c>
    </row>
    <row r="508" spans="1:2" x14ac:dyDescent="0.2">
      <c r="A508" t="s">
        <v>1841</v>
      </c>
      <c r="B508" t="s">
        <v>2909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3913</v>
      </c>
      <c r="B510" t="s">
        <v>3914</v>
      </c>
    </row>
    <row r="511" spans="1:2" x14ac:dyDescent="0.2">
      <c r="A511" t="s">
        <v>261</v>
      </c>
      <c r="B511" t="s">
        <v>1674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3915</v>
      </c>
      <c r="B513" t="s">
        <v>3916</v>
      </c>
    </row>
    <row r="514" spans="1:2" x14ac:dyDescent="0.2">
      <c r="A514" t="s">
        <v>3917</v>
      </c>
      <c r="B514" t="s">
        <v>3918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3919</v>
      </c>
      <c r="B516" t="s">
        <v>3920</v>
      </c>
    </row>
    <row r="517" spans="1:2" x14ac:dyDescent="0.2">
      <c r="A517" t="s">
        <v>133</v>
      </c>
      <c r="B517" t="s">
        <v>912</v>
      </c>
    </row>
    <row r="518" spans="1:2" x14ac:dyDescent="0.2">
      <c r="A518" t="s">
        <v>1830</v>
      </c>
      <c r="B518" t="s">
        <v>1261</v>
      </c>
    </row>
    <row r="519" spans="1:2" x14ac:dyDescent="0.2">
      <c r="A519" t="s">
        <v>3921</v>
      </c>
      <c r="B519" t="s">
        <v>3922</v>
      </c>
    </row>
    <row r="520" spans="1:2" x14ac:dyDescent="0.2">
      <c r="A520" t="s">
        <v>3370</v>
      </c>
      <c r="B520" t="s">
        <v>3402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3923</v>
      </c>
      <c r="B522" t="s">
        <v>3924</v>
      </c>
    </row>
    <row r="523" spans="1:2" x14ac:dyDescent="0.2">
      <c r="A523" t="s">
        <v>2484</v>
      </c>
      <c r="B523" t="s">
        <v>3832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3925</v>
      </c>
      <c r="B525" t="s">
        <v>3926</v>
      </c>
    </row>
    <row r="526" spans="1:2" x14ac:dyDescent="0.2">
      <c r="A526" t="s">
        <v>41</v>
      </c>
      <c r="B526" t="s">
        <v>41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3927</v>
      </c>
      <c r="B528" t="s">
        <v>3928</v>
      </c>
    </row>
    <row r="529" spans="1:2" x14ac:dyDescent="0.2">
      <c r="A529" t="s">
        <v>3929</v>
      </c>
      <c r="B529" t="s">
        <v>3930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442</v>
      </c>
      <c r="B531" t="s">
        <v>3931</v>
      </c>
    </row>
    <row r="532" spans="1:2" x14ac:dyDescent="0.2">
      <c r="A532" t="s">
        <v>2224</v>
      </c>
      <c r="B532" t="s">
        <v>3051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3932</v>
      </c>
      <c r="B534" t="s">
        <v>3933</v>
      </c>
    </row>
    <row r="535" spans="1:2" x14ac:dyDescent="0.2">
      <c r="A535" t="s">
        <v>635</v>
      </c>
      <c r="B535" t="s">
        <v>2133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3934</v>
      </c>
      <c r="B537" t="s">
        <v>3935</v>
      </c>
    </row>
    <row r="538" spans="1:2" x14ac:dyDescent="0.2">
      <c r="A538" t="s">
        <v>72</v>
      </c>
      <c r="B538" t="s">
        <v>73</v>
      </c>
    </row>
    <row r="539" spans="1:2" x14ac:dyDescent="0.2">
      <c r="A539" t="s">
        <v>368</v>
      </c>
      <c r="B539" t="s">
        <v>1261</v>
      </c>
    </row>
    <row r="540" spans="1:2" x14ac:dyDescent="0.2">
      <c r="A540" t="s">
        <v>3936</v>
      </c>
      <c r="B540" t="s">
        <v>3937</v>
      </c>
    </row>
    <row r="541" spans="1:2" x14ac:dyDescent="0.2">
      <c r="A541" t="s">
        <v>41</v>
      </c>
      <c r="B541" t="s">
        <v>41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3795</v>
      </c>
      <c r="B543" t="s">
        <v>3796</v>
      </c>
    </row>
    <row r="544" spans="1:2" x14ac:dyDescent="0.2">
      <c r="A544" t="s">
        <v>327</v>
      </c>
      <c r="B544" t="s">
        <v>328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3938</v>
      </c>
      <c r="B546" t="s">
        <v>3939</v>
      </c>
    </row>
    <row r="547" spans="1:2" x14ac:dyDescent="0.2">
      <c r="A547" t="s">
        <v>614</v>
      </c>
      <c r="B547" t="s">
        <v>615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455</v>
      </c>
      <c r="B549" t="s">
        <v>456</v>
      </c>
    </row>
    <row r="550" spans="1:2" x14ac:dyDescent="0.2">
      <c r="A550" t="s">
        <v>488</v>
      </c>
      <c r="B550" t="s">
        <v>648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3940</v>
      </c>
      <c r="B552" t="s">
        <v>3941</v>
      </c>
    </row>
    <row r="553" spans="1:2" x14ac:dyDescent="0.2">
      <c r="A553" t="s">
        <v>379</v>
      </c>
      <c r="B553" t="s">
        <v>436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3942</v>
      </c>
      <c r="B555" t="s">
        <v>3943</v>
      </c>
    </row>
    <row r="556" spans="1:2" x14ac:dyDescent="0.2">
      <c r="A556" t="s">
        <v>41</v>
      </c>
      <c r="B556" t="s">
        <v>41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1094</v>
      </c>
      <c r="B558" t="s">
        <v>3944</v>
      </c>
    </row>
    <row r="559" spans="1:2" x14ac:dyDescent="0.2">
      <c r="A559" t="s">
        <v>157</v>
      </c>
      <c r="B559" t="s">
        <v>991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583</v>
      </c>
      <c r="B561" t="s">
        <v>3945</v>
      </c>
    </row>
    <row r="562" spans="1:2" x14ac:dyDescent="0.2">
      <c r="A562" t="s">
        <v>261</v>
      </c>
      <c r="B562" t="s">
        <v>1164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1112</v>
      </c>
      <c r="B564" t="s">
        <v>1113</v>
      </c>
    </row>
    <row r="565" spans="1:2" x14ac:dyDescent="0.2">
      <c r="A565" t="s">
        <v>1013</v>
      </c>
      <c r="B565" t="s">
        <v>1014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3946</v>
      </c>
      <c r="B567" t="s">
        <v>3947</v>
      </c>
    </row>
    <row r="568" spans="1:2" x14ac:dyDescent="0.2">
      <c r="A568" t="s">
        <v>504</v>
      </c>
      <c r="B568" t="s">
        <v>505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3948</v>
      </c>
      <c r="B570" t="s">
        <v>3949</v>
      </c>
    </row>
    <row r="571" spans="1:2" x14ac:dyDescent="0.2">
      <c r="A571" t="s">
        <v>738</v>
      </c>
      <c r="B571" t="s">
        <v>739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3950</v>
      </c>
      <c r="B573" t="s">
        <v>3951</v>
      </c>
    </row>
    <row r="574" spans="1:2" x14ac:dyDescent="0.2">
      <c r="A574" t="s">
        <v>133</v>
      </c>
      <c r="B574" t="s">
        <v>146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3952</v>
      </c>
      <c r="B576" t="s">
        <v>3953</v>
      </c>
    </row>
    <row r="577" spans="1:2" x14ac:dyDescent="0.2">
      <c r="A577" t="s">
        <v>261</v>
      </c>
      <c r="B577" t="s">
        <v>1164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3954</v>
      </c>
      <c r="B579" t="s">
        <v>3955</v>
      </c>
    </row>
    <row r="580" spans="1:2" x14ac:dyDescent="0.2">
      <c r="A580" t="s">
        <v>2252</v>
      </c>
      <c r="B580" t="s">
        <v>2253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3956</v>
      </c>
      <c r="B582" t="s">
        <v>2509</v>
      </c>
    </row>
    <row r="583" spans="1:2" x14ac:dyDescent="0.2">
      <c r="A583" t="s">
        <v>3957</v>
      </c>
      <c r="B583" t="s">
        <v>358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3936</v>
      </c>
      <c r="B585" t="s">
        <v>3958</v>
      </c>
    </row>
    <row r="586" spans="1:2" x14ac:dyDescent="0.2">
      <c r="A586" t="s">
        <v>204</v>
      </c>
      <c r="B586" t="s">
        <v>363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3959</v>
      </c>
      <c r="B588" t="s">
        <v>3960</v>
      </c>
    </row>
    <row r="589" spans="1:2" x14ac:dyDescent="0.2">
      <c r="A589" t="s">
        <v>223</v>
      </c>
      <c r="B589" t="s">
        <v>2464</v>
      </c>
    </row>
    <row r="590" spans="1:2" x14ac:dyDescent="0.2">
      <c r="A590" t="s">
        <v>41</v>
      </c>
      <c r="B590" t="s">
        <v>401</v>
      </c>
    </row>
    <row r="591" spans="1:2" x14ac:dyDescent="0.2">
      <c r="A591" t="s">
        <v>199</v>
      </c>
      <c r="B591" t="s">
        <v>3961</v>
      </c>
    </row>
    <row r="592" spans="1:2" x14ac:dyDescent="0.2">
      <c r="A592" t="s">
        <v>635</v>
      </c>
      <c r="B592" t="s">
        <v>244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3962</v>
      </c>
      <c r="B594" t="s">
        <v>2681</v>
      </c>
    </row>
    <row r="595" spans="1:2" x14ac:dyDescent="0.2">
      <c r="A595" t="s">
        <v>72</v>
      </c>
      <c r="B595" t="s">
        <v>73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3963</v>
      </c>
      <c r="B597" t="s">
        <v>3964</v>
      </c>
    </row>
    <row r="598" spans="1:2" x14ac:dyDescent="0.2">
      <c r="A598" t="s">
        <v>1437</v>
      </c>
      <c r="B598" t="s">
        <v>1438</v>
      </c>
    </row>
    <row r="599" spans="1:2" x14ac:dyDescent="0.2">
      <c r="A599" t="s">
        <v>1830</v>
      </c>
      <c r="B599" t="s">
        <v>2107</v>
      </c>
    </row>
    <row r="600" spans="1:2" x14ac:dyDescent="0.2">
      <c r="A600" t="s">
        <v>3965</v>
      </c>
      <c r="B600" t="s">
        <v>3966</v>
      </c>
    </row>
    <row r="601" spans="1:2" x14ac:dyDescent="0.2">
      <c r="A601" t="s">
        <v>41</v>
      </c>
      <c r="B601" t="s">
        <v>41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3967</v>
      </c>
      <c r="B603" t="s">
        <v>3968</v>
      </c>
    </row>
    <row r="604" spans="1:2" x14ac:dyDescent="0.2">
      <c r="A604" t="s">
        <v>161</v>
      </c>
      <c r="B604" t="s">
        <v>132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3969</v>
      </c>
      <c r="B606" t="s">
        <v>1414</v>
      </c>
    </row>
    <row r="607" spans="1:2" x14ac:dyDescent="0.2">
      <c r="A607" t="s">
        <v>3370</v>
      </c>
      <c r="B607" t="s">
        <v>3866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3970</v>
      </c>
      <c r="B609" t="s">
        <v>3971</v>
      </c>
    </row>
    <row r="610" spans="1:2" x14ac:dyDescent="0.2">
      <c r="A610" t="s">
        <v>1708</v>
      </c>
      <c r="B610" t="s">
        <v>78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459</v>
      </c>
      <c r="B612" t="s">
        <v>3972</v>
      </c>
    </row>
    <row r="613" spans="1:2" x14ac:dyDescent="0.2">
      <c r="A613" t="s">
        <v>2358</v>
      </c>
      <c r="B613" t="s">
        <v>1720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1244</v>
      </c>
      <c r="B615" t="s">
        <v>3973</v>
      </c>
    </row>
    <row r="616" spans="1:2" x14ac:dyDescent="0.2">
      <c r="A616" t="s">
        <v>315</v>
      </c>
      <c r="B616" t="s">
        <v>611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3974</v>
      </c>
      <c r="B618" t="s">
        <v>3975</v>
      </c>
    </row>
    <row r="619" spans="1:2" x14ac:dyDescent="0.2">
      <c r="A619" t="s">
        <v>3976</v>
      </c>
      <c r="B619" t="s">
        <v>1512</v>
      </c>
    </row>
    <row r="620" spans="1:2" x14ac:dyDescent="0.2">
      <c r="A620" t="s">
        <v>1830</v>
      </c>
      <c r="B620" t="s">
        <v>401</v>
      </c>
    </row>
    <row r="621" spans="1:2" x14ac:dyDescent="0.2">
      <c r="A621" t="s">
        <v>715</v>
      </c>
      <c r="B621" t="s">
        <v>3977</v>
      </c>
    </row>
    <row r="622" spans="1:2" x14ac:dyDescent="0.2">
      <c r="A622" t="s">
        <v>1664</v>
      </c>
      <c r="B622" t="s">
        <v>1665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3978</v>
      </c>
      <c r="B624" t="s">
        <v>3979</v>
      </c>
    </row>
    <row r="625" spans="1:2" x14ac:dyDescent="0.2">
      <c r="A625" t="s">
        <v>351</v>
      </c>
      <c r="B625" t="s">
        <v>352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1036</v>
      </c>
      <c r="B627" t="s">
        <v>3980</v>
      </c>
    </row>
    <row r="628" spans="1:2" x14ac:dyDescent="0.2">
      <c r="A628" t="s">
        <v>41</v>
      </c>
      <c r="B628" t="s">
        <v>41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1917</v>
      </c>
      <c r="B630" t="s">
        <v>3981</v>
      </c>
    </row>
    <row r="631" spans="1:2" x14ac:dyDescent="0.2">
      <c r="A631" t="s">
        <v>157</v>
      </c>
      <c r="B631" t="s">
        <v>704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3982</v>
      </c>
      <c r="B633" t="s">
        <v>3983</v>
      </c>
    </row>
    <row r="634" spans="1:2" x14ac:dyDescent="0.2">
      <c r="A634" t="s">
        <v>184</v>
      </c>
      <c r="B634" t="s">
        <v>185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747</v>
      </c>
      <c r="B636" t="s">
        <v>748</v>
      </c>
    </row>
    <row r="637" spans="1:2" x14ac:dyDescent="0.2">
      <c r="A637" t="s">
        <v>217</v>
      </c>
      <c r="B637" t="s">
        <v>776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3984</v>
      </c>
      <c r="B639" t="s">
        <v>3985</v>
      </c>
    </row>
    <row r="640" spans="1:2" x14ac:dyDescent="0.2">
      <c r="A640" t="s">
        <v>3986</v>
      </c>
      <c r="B640" t="s">
        <v>3987</v>
      </c>
    </row>
    <row r="641" spans="1:2" x14ac:dyDescent="0.2">
      <c r="A641" t="s">
        <v>113</v>
      </c>
      <c r="B641" t="s">
        <v>3988</v>
      </c>
    </row>
    <row r="642" spans="1:2" x14ac:dyDescent="0.2">
      <c r="A642" t="s">
        <v>3989</v>
      </c>
      <c r="B642" t="s">
        <v>3990</v>
      </c>
    </row>
    <row r="643" spans="1:2" x14ac:dyDescent="0.2">
      <c r="A643" t="s">
        <v>675</v>
      </c>
      <c r="B643" t="s">
        <v>3991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3992</v>
      </c>
      <c r="B645" t="s">
        <v>3993</v>
      </c>
    </row>
    <row r="646" spans="1:2" x14ac:dyDescent="0.2">
      <c r="A646" t="s">
        <v>275</v>
      </c>
      <c r="B646" t="s">
        <v>276</v>
      </c>
    </row>
    <row r="647" spans="1:2" x14ac:dyDescent="0.2">
      <c r="A647" t="s">
        <v>113</v>
      </c>
      <c r="B647" t="s">
        <v>413</v>
      </c>
    </row>
    <row r="648" spans="1:2" x14ac:dyDescent="0.2">
      <c r="A648" t="s">
        <v>1119</v>
      </c>
      <c r="B648" t="s">
        <v>3994</v>
      </c>
    </row>
    <row r="649" spans="1:2" x14ac:dyDescent="0.2">
      <c r="A649" t="s">
        <v>261</v>
      </c>
      <c r="B649" t="s">
        <v>1164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3995</v>
      </c>
      <c r="B651" t="s">
        <v>3996</v>
      </c>
    </row>
    <row r="652" spans="1:2" x14ac:dyDescent="0.2">
      <c r="A652" t="s">
        <v>734</v>
      </c>
      <c r="B652" t="s">
        <v>1608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459</v>
      </c>
      <c r="B654" t="s">
        <v>3997</v>
      </c>
    </row>
    <row r="655" spans="1:2" x14ac:dyDescent="0.2">
      <c r="A655" t="s">
        <v>635</v>
      </c>
      <c r="B655" t="s">
        <v>244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3897</v>
      </c>
      <c r="B657" t="s">
        <v>3998</v>
      </c>
    </row>
    <row r="658" spans="1:2" x14ac:dyDescent="0.2">
      <c r="A658" t="s">
        <v>81</v>
      </c>
      <c r="B658" t="s">
        <v>82</v>
      </c>
    </row>
    <row r="659" spans="1:2" x14ac:dyDescent="0.2">
      <c r="A659" t="s">
        <v>113</v>
      </c>
      <c r="B659" t="s">
        <v>956</v>
      </c>
    </row>
    <row r="660" spans="1:2" x14ac:dyDescent="0.2">
      <c r="A660" t="s">
        <v>3999</v>
      </c>
      <c r="B660" t="s">
        <v>4000</v>
      </c>
    </row>
    <row r="661" spans="1:2" x14ac:dyDescent="0.2">
      <c r="A661" t="s">
        <v>4001</v>
      </c>
      <c r="B661" t="s">
        <v>4002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4003</v>
      </c>
      <c r="B663" t="s">
        <v>4004</v>
      </c>
    </row>
    <row r="664" spans="1:2" x14ac:dyDescent="0.2">
      <c r="A664" t="s">
        <v>1125</v>
      </c>
      <c r="B664" t="s">
        <v>1126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4005</v>
      </c>
      <c r="B666" t="s">
        <v>4006</v>
      </c>
    </row>
    <row r="667" spans="1:2" x14ac:dyDescent="0.2">
      <c r="A667" t="s">
        <v>41</v>
      </c>
      <c r="B667" t="s">
        <v>41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855</v>
      </c>
      <c r="B669" t="s">
        <v>4007</v>
      </c>
    </row>
    <row r="670" spans="1:2" x14ac:dyDescent="0.2">
      <c r="A670" t="s">
        <v>1179</v>
      </c>
      <c r="B670" t="s">
        <v>1180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4008</v>
      </c>
      <c r="B672" t="s">
        <v>4009</v>
      </c>
    </row>
    <row r="673" spans="1:2" x14ac:dyDescent="0.2">
      <c r="A673" t="s">
        <v>453</v>
      </c>
      <c r="B673" t="s">
        <v>1784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1545</v>
      </c>
      <c r="B675" t="s">
        <v>4010</v>
      </c>
    </row>
    <row r="676" spans="1:2" x14ac:dyDescent="0.2">
      <c r="A676" t="s">
        <v>1005</v>
      </c>
      <c r="B676" t="s">
        <v>1006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4011</v>
      </c>
      <c r="B678" t="s">
        <v>4012</v>
      </c>
    </row>
    <row r="679" spans="1:2" x14ac:dyDescent="0.2">
      <c r="A679" t="s">
        <v>707</v>
      </c>
      <c r="B679" t="s">
        <v>708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1540</v>
      </c>
      <c r="B681" t="s">
        <v>4013</v>
      </c>
    </row>
    <row r="682" spans="1:2" x14ac:dyDescent="0.2">
      <c r="A682" t="s">
        <v>265</v>
      </c>
      <c r="B682" t="s">
        <v>266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139</v>
      </c>
      <c r="B684" t="s">
        <v>1053</v>
      </c>
    </row>
    <row r="685" spans="1:2" x14ac:dyDescent="0.2">
      <c r="A685" t="s">
        <v>261</v>
      </c>
      <c r="B685" t="s">
        <v>386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4014</v>
      </c>
      <c r="B687" t="s">
        <v>4015</v>
      </c>
    </row>
    <row r="688" spans="1:2" x14ac:dyDescent="0.2">
      <c r="A688" t="s">
        <v>675</v>
      </c>
      <c r="B688" t="s">
        <v>4016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1094</v>
      </c>
      <c r="B690" t="s">
        <v>3944</v>
      </c>
    </row>
    <row r="691" spans="1:2" x14ac:dyDescent="0.2">
      <c r="A691" t="s">
        <v>227</v>
      </c>
      <c r="B691" t="s">
        <v>228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4017</v>
      </c>
      <c r="B693" t="s">
        <v>134</v>
      </c>
    </row>
    <row r="694" spans="1:2" x14ac:dyDescent="0.2">
      <c r="A694" t="s">
        <v>575</v>
      </c>
      <c r="B694" t="s">
        <v>884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4018</v>
      </c>
      <c r="B696" t="s">
        <v>4019</v>
      </c>
    </row>
    <row r="697" spans="1:2" x14ac:dyDescent="0.2">
      <c r="A697" t="s">
        <v>825</v>
      </c>
      <c r="B697" t="s">
        <v>826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4020</v>
      </c>
      <c r="B699" t="s">
        <v>4021</v>
      </c>
    </row>
    <row r="700" spans="1:2" x14ac:dyDescent="0.2">
      <c r="A700" t="s">
        <v>41</v>
      </c>
      <c r="B700" t="s">
        <v>41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4022</v>
      </c>
      <c r="B702" t="s">
        <v>4023</v>
      </c>
    </row>
    <row r="703" spans="1:2" x14ac:dyDescent="0.2">
      <c r="A703" t="s">
        <v>504</v>
      </c>
      <c r="B703" t="s">
        <v>505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4024</v>
      </c>
      <c r="B705" t="s">
        <v>4025</v>
      </c>
    </row>
    <row r="706" spans="1:2" x14ac:dyDescent="0.2">
      <c r="A706" t="s">
        <v>41</v>
      </c>
      <c r="B706" t="s">
        <v>41</v>
      </c>
    </row>
    <row r="707" spans="1:2" x14ac:dyDescent="0.2">
      <c r="A707" t="s">
        <v>113</v>
      </c>
      <c r="B707" t="s">
        <v>956</v>
      </c>
    </row>
    <row r="708" spans="1:2" x14ac:dyDescent="0.2">
      <c r="A708" t="s">
        <v>286</v>
      </c>
      <c r="B708" t="s">
        <v>2512</v>
      </c>
    </row>
    <row r="709" spans="1:2" x14ac:dyDescent="0.2">
      <c r="A709" t="s">
        <v>227</v>
      </c>
      <c r="B709" t="s">
        <v>1451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4026</v>
      </c>
      <c r="B711" t="s">
        <v>4027</v>
      </c>
    </row>
    <row r="712" spans="1:2" x14ac:dyDescent="0.2">
      <c r="A712" t="s">
        <v>1609</v>
      </c>
      <c r="B712" t="s">
        <v>1610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4028</v>
      </c>
      <c r="B714" t="s">
        <v>4029</v>
      </c>
    </row>
    <row r="715" spans="1:2" x14ac:dyDescent="0.2">
      <c r="A715" t="s">
        <v>208</v>
      </c>
      <c r="B715" t="s">
        <v>579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4030</v>
      </c>
      <c r="B717" t="s">
        <v>4031</v>
      </c>
    </row>
    <row r="718" spans="1:2" x14ac:dyDescent="0.2">
      <c r="A718" t="s">
        <v>497</v>
      </c>
      <c r="B718" t="s">
        <v>4032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4033</v>
      </c>
      <c r="B720" t="s">
        <v>4034</v>
      </c>
    </row>
    <row r="721" spans="1:2" x14ac:dyDescent="0.2">
      <c r="A721" t="s">
        <v>41</v>
      </c>
      <c r="B721" t="s">
        <v>41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4035</v>
      </c>
      <c r="B723" t="s">
        <v>4036</v>
      </c>
    </row>
    <row r="724" spans="1:2" x14ac:dyDescent="0.2">
      <c r="A724" t="s">
        <v>3653</v>
      </c>
      <c r="B724" t="s">
        <v>4037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1673</v>
      </c>
      <c r="B726" t="s">
        <v>1674</v>
      </c>
    </row>
    <row r="727" spans="1:2" x14ac:dyDescent="0.2">
      <c r="A727" t="s">
        <v>157</v>
      </c>
      <c r="B727" t="s">
        <v>991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1290</v>
      </c>
      <c r="B729" t="s">
        <v>4038</v>
      </c>
    </row>
    <row r="730" spans="1:2" x14ac:dyDescent="0.2">
      <c r="A730" t="s">
        <v>204</v>
      </c>
      <c r="B730" t="s">
        <v>363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373</v>
      </c>
      <c r="B732" t="s">
        <v>4039</v>
      </c>
    </row>
    <row r="733" spans="1:2" x14ac:dyDescent="0.2">
      <c r="A733" t="s">
        <v>453</v>
      </c>
      <c r="B733" t="s">
        <v>454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1068</v>
      </c>
      <c r="B735" t="s">
        <v>1069</v>
      </c>
    </row>
    <row r="736" spans="1:2" x14ac:dyDescent="0.2">
      <c r="A736" t="s">
        <v>4040</v>
      </c>
      <c r="B736" t="s">
        <v>4041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2141</v>
      </c>
      <c r="B738" t="s">
        <v>2142</v>
      </c>
    </row>
    <row r="739" spans="1:2" x14ac:dyDescent="0.2">
      <c r="A739" t="s">
        <v>92</v>
      </c>
      <c r="B739" t="s">
        <v>93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4042</v>
      </c>
      <c r="B741" t="s">
        <v>4043</v>
      </c>
    </row>
    <row r="742" spans="1:2" x14ac:dyDescent="0.2">
      <c r="A742" t="s">
        <v>1830</v>
      </c>
      <c r="B742" t="s">
        <v>4044</v>
      </c>
    </row>
    <row r="743" spans="1:2" x14ac:dyDescent="0.2">
      <c r="A743" t="s">
        <v>1830</v>
      </c>
      <c r="B743" t="s">
        <v>4044</v>
      </c>
    </row>
    <row r="744" spans="1:2" x14ac:dyDescent="0.2">
      <c r="A744" t="s">
        <v>4045</v>
      </c>
      <c r="B744" t="s">
        <v>4046</v>
      </c>
    </row>
    <row r="745" spans="1:2" x14ac:dyDescent="0.2">
      <c r="A745" t="s">
        <v>4047</v>
      </c>
      <c r="B745" t="s">
        <v>4048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1689</v>
      </c>
      <c r="B747" t="s">
        <v>4049</v>
      </c>
    </row>
    <row r="748" spans="1:2" x14ac:dyDescent="0.2">
      <c r="A748" t="s">
        <v>488</v>
      </c>
      <c r="B748" t="s">
        <v>648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4050</v>
      </c>
      <c r="B750" t="s">
        <v>4051</v>
      </c>
    </row>
    <row r="751" spans="1:2" x14ac:dyDescent="0.2">
      <c r="A751" t="s">
        <v>4052</v>
      </c>
      <c r="B751" t="s">
        <v>4053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4054</v>
      </c>
      <c r="B753" t="s">
        <v>4055</v>
      </c>
    </row>
    <row r="754" spans="1:2" x14ac:dyDescent="0.2">
      <c r="A754" t="s">
        <v>4056</v>
      </c>
      <c r="B754" t="s">
        <v>4057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4058</v>
      </c>
      <c r="B756" t="s">
        <v>4059</v>
      </c>
    </row>
    <row r="757" spans="1:2" x14ac:dyDescent="0.2">
      <c r="A757" t="s">
        <v>41</v>
      </c>
      <c r="B757" t="s">
        <v>41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4060</v>
      </c>
      <c r="B759" t="s">
        <v>4061</v>
      </c>
    </row>
    <row r="760" spans="1:2" x14ac:dyDescent="0.2">
      <c r="A760" t="s">
        <v>55</v>
      </c>
      <c r="B760" t="s">
        <v>2398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1223</v>
      </c>
      <c r="B762" t="s">
        <v>4062</v>
      </c>
    </row>
    <row r="763" spans="1:2" x14ac:dyDescent="0.2">
      <c r="A763" t="s">
        <v>4063</v>
      </c>
      <c r="B763" t="s">
        <v>4064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4065</v>
      </c>
      <c r="B765" t="s">
        <v>4066</v>
      </c>
    </row>
    <row r="766" spans="1:2" x14ac:dyDescent="0.2">
      <c r="A766" t="s">
        <v>491</v>
      </c>
      <c r="B766" t="s">
        <v>1330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4067</v>
      </c>
      <c r="B768" t="s">
        <v>4068</v>
      </c>
    </row>
    <row r="769" spans="1:2" x14ac:dyDescent="0.2">
      <c r="A769" t="s">
        <v>288</v>
      </c>
      <c r="B769" t="s">
        <v>4069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4070</v>
      </c>
      <c r="B771" t="s">
        <v>4071</v>
      </c>
    </row>
    <row r="772" spans="1:2" x14ac:dyDescent="0.2">
      <c r="A772" t="s">
        <v>1485</v>
      </c>
      <c r="B772" t="s">
        <v>1486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4072</v>
      </c>
      <c r="B774" t="s">
        <v>4073</v>
      </c>
    </row>
    <row r="775" spans="1:2" x14ac:dyDescent="0.2">
      <c r="A775" t="s">
        <v>638</v>
      </c>
      <c r="B775" t="s">
        <v>555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4074</v>
      </c>
      <c r="B777" t="s">
        <v>4075</v>
      </c>
    </row>
    <row r="778" spans="1:2" x14ac:dyDescent="0.2">
      <c r="A778" t="s">
        <v>41</v>
      </c>
      <c r="B778" t="s">
        <v>41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4076</v>
      </c>
      <c r="B780" t="s">
        <v>4077</v>
      </c>
    </row>
    <row r="781" spans="1:2" x14ac:dyDescent="0.2">
      <c r="A781" t="s">
        <v>3370</v>
      </c>
      <c r="B781" t="s">
        <v>3866</v>
      </c>
    </row>
    <row r="782" spans="1:2" x14ac:dyDescent="0.2">
      <c r="A782" t="s">
        <v>113</v>
      </c>
      <c r="B782" t="s">
        <v>401</v>
      </c>
    </row>
    <row r="783" spans="1:2" x14ac:dyDescent="0.2">
      <c r="A783" t="s">
        <v>758</v>
      </c>
      <c r="B783" t="s">
        <v>2122</v>
      </c>
    </row>
    <row r="784" spans="1:2" x14ac:dyDescent="0.2">
      <c r="A784" t="s">
        <v>303</v>
      </c>
      <c r="B784" t="s">
        <v>965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4078</v>
      </c>
      <c r="B786" t="s">
        <v>4079</v>
      </c>
    </row>
    <row r="787" spans="1:2" x14ac:dyDescent="0.2">
      <c r="A787" t="s">
        <v>261</v>
      </c>
      <c r="B787" t="s">
        <v>760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199</v>
      </c>
      <c r="B789" t="s">
        <v>2672</v>
      </c>
    </row>
    <row r="790" spans="1:2" x14ac:dyDescent="0.2">
      <c r="A790" t="s">
        <v>504</v>
      </c>
      <c r="B790" t="s">
        <v>505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4080</v>
      </c>
      <c r="B792" t="s">
        <v>4081</v>
      </c>
    </row>
    <row r="793" spans="1:2" x14ac:dyDescent="0.2">
      <c r="A793" t="s">
        <v>303</v>
      </c>
      <c r="B793" t="s">
        <v>304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4072</v>
      </c>
      <c r="B795" t="s">
        <v>4073</v>
      </c>
    </row>
    <row r="796" spans="1:2" x14ac:dyDescent="0.2">
      <c r="A796" t="s">
        <v>55</v>
      </c>
      <c r="B796" t="s">
        <v>201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4082</v>
      </c>
      <c r="B798" t="s">
        <v>4083</v>
      </c>
    </row>
    <row r="799" spans="1:2" x14ac:dyDescent="0.2">
      <c r="A799" t="s">
        <v>41</v>
      </c>
      <c r="B799" t="s">
        <v>41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3096</v>
      </c>
      <c r="B801" t="s">
        <v>3097</v>
      </c>
    </row>
    <row r="802" spans="1:2" x14ac:dyDescent="0.2">
      <c r="A802" t="s">
        <v>614</v>
      </c>
      <c r="B802" t="s">
        <v>615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4084</v>
      </c>
      <c r="B804" t="s">
        <v>4085</v>
      </c>
    </row>
    <row r="805" spans="1:2" x14ac:dyDescent="0.2">
      <c r="A805" t="s">
        <v>3312</v>
      </c>
      <c r="B805" t="s">
        <v>3764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4086</v>
      </c>
      <c r="B807" t="s">
        <v>4087</v>
      </c>
    </row>
    <row r="808" spans="1:2" x14ac:dyDescent="0.2">
      <c r="A808" t="s">
        <v>41</v>
      </c>
      <c r="B808" t="s">
        <v>41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4088</v>
      </c>
      <c r="B810" t="s">
        <v>4089</v>
      </c>
    </row>
    <row r="811" spans="1:2" x14ac:dyDescent="0.2">
      <c r="A811" t="s">
        <v>41</v>
      </c>
      <c r="B811" t="s">
        <v>41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4090</v>
      </c>
      <c r="B813" t="s">
        <v>4091</v>
      </c>
    </row>
    <row r="814" spans="1:2" x14ac:dyDescent="0.2">
      <c r="A814" t="s">
        <v>261</v>
      </c>
      <c r="B814" t="s">
        <v>1164</v>
      </c>
    </row>
    <row r="815" spans="1:2" x14ac:dyDescent="0.2">
      <c r="A815" t="s">
        <v>41</v>
      </c>
      <c r="B815" t="s">
        <v>41</v>
      </c>
    </row>
    <row r="816" spans="1:2" x14ac:dyDescent="0.2">
      <c r="A816" t="s">
        <v>4092</v>
      </c>
      <c r="B816" t="s">
        <v>4093</v>
      </c>
    </row>
    <row r="817" spans="1:2" x14ac:dyDescent="0.2">
      <c r="A817" t="s">
        <v>261</v>
      </c>
      <c r="B817" t="s">
        <v>262</v>
      </c>
    </row>
    <row r="818" spans="1:2" x14ac:dyDescent="0.2">
      <c r="A818" t="s">
        <v>41</v>
      </c>
      <c r="B818" t="s">
        <v>41</v>
      </c>
    </row>
    <row r="819" spans="1:2" x14ac:dyDescent="0.2">
      <c r="A819" t="s">
        <v>2015</v>
      </c>
      <c r="B819" t="s">
        <v>4094</v>
      </c>
    </row>
    <row r="820" spans="1:2" x14ac:dyDescent="0.2">
      <c r="A820" t="s">
        <v>208</v>
      </c>
      <c r="B820" t="s">
        <v>209</v>
      </c>
    </row>
    <row r="821" spans="1:2" x14ac:dyDescent="0.2">
      <c r="A821" t="s">
        <v>41</v>
      </c>
      <c r="B821" t="s">
        <v>41</v>
      </c>
    </row>
    <row r="822" spans="1:2" x14ac:dyDescent="0.2">
      <c r="A822" t="s">
        <v>4095</v>
      </c>
      <c r="B822" t="s">
        <v>4096</v>
      </c>
    </row>
    <row r="823" spans="1:2" x14ac:dyDescent="0.2">
      <c r="A823" t="s">
        <v>208</v>
      </c>
      <c r="B823" t="s">
        <v>209</v>
      </c>
    </row>
    <row r="824" spans="1:2" x14ac:dyDescent="0.2">
      <c r="A824" t="s">
        <v>41</v>
      </c>
      <c r="B824" t="s">
        <v>41</v>
      </c>
    </row>
    <row r="825" spans="1:2" x14ac:dyDescent="0.2">
      <c r="A825" t="s">
        <v>4097</v>
      </c>
      <c r="B825" t="s">
        <v>4098</v>
      </c>
    </row>
    <row r="826" spans="1:2" x14ac:dyDescent="0.2">
      <c r="A826" t="s">
        <v>41</v>
      </c>
      <c r="B826" t="s">
        <v>41</v>
      </c>
    </row>
    <row r="827" spans="1:2" x14ac:dyDescent="0.2">
      <c r="A827" t="s">
        <v>41</v>
      </c>
      <c r="B827" t="s">
        <v>41</v>
      </c>
    </row>
    <row r="828" spans="1:2" x14ac:dyDescent="0.2">
      <c r="A828" t="s">
        <v>4099</v>
      </c>
      <c r="B828" t="s">
        <v>1874</v>
      </c>
    </row>
    <row r="829" spans="1:2" x14ac:dyDescent="0.2">
      <c r="A829" t="s">
        <v>734</v>
      </c>
      <c r="B829" t="s">
        <v>735</v>
      </c>
    </row>
    <row r="830" spans="1:2" x14ac:dyDescent="0.2">
      <c r="A830" t="s">
        <v>41</v>
      </c>
      <c r="B830" t="s">
        <v>41</v>
      </c>
    </row>
    <row r="831" spans="1:2" x14ac:dyDescent="0.2">
      <c r="A831" t="s">
        <v>4100</v>
      </c>
      <c r="B831" t="s">
        <v>4101</v>
      </c>
    </row>
    <row r="832" spans="1:2" x14ac:dyDescent="0.2">
      <c r="A832" t="s">
        <v>801</v>
      </c>
      <c r="B832" t="s">
        <v>802</v>
      </c>
    </row>
    <row r="833" spans="1:2" x14ac:dyDescent="0.2">
      <c r="A833" t="s">
        <v>41</v>
      </c>
      <c r="B833" t="s">
        <v>41</v>
      </c>
    </row>
    <row r="834" spans="1:2" x14ac:dyDescent="0.2">
      <c r="A834" t="s">
        <v>4102</v>
      </c>
      <c r="B834" t="s">
        <v>4103</v>
      </c>
    </row>
    <row r="835" spans="1:2" x14ac:dyDescent="0.2">
      <c r="A835" t="s">
        <v>41</v>
      </c>
      <c r="B835" t="s">
        <v>41</v>
      </c>
    </row>
    <row r="836" spans="1:2" x14ac:dyDescent="0.2">
      <c r="A836" t="s">
        <v>41</v>
      </c>
      <c r="B836" t="s">
        <v>41</v>
      </c>
    </row>
    <row r="837" spans="1:2" x14ac:dyDescent="0.2">
      <c r="A837" t="s">
        <v>4104</v>
      </c>
      <c r="B837" t="s">
        <v>4105</v>
      </c>
    </row>
    <row r="838" spans="1:2" x14ac:dyDescent="0.2">
      <c r="A838" t="s">
        <v>817</v>
      </c>
      <c r="B838" t="s">
        <v>818</v>
      </c>
    </row>
    <row r="839" spans="1:2" x14ac:dyDescent="0.2">
      <c r="A839" t="s">
        <v>41</v>
      </c>
      <c r="B839" t="s">
        <v>41</v>
      </c>
    </row>
    <row r="840" spans="1:2" x14ac:dyDescent="0.2">
      <c r="A840" t="s">
        <v>206</v>
      </c>
      <c r="B840" t="s">
        <v>207</v>
      </c>
    </row>
    <row r="841" spans="1:2" x14ac:dyDescent="0.2">
      <c r="A841" t="s">
        <v>261</v>
      </c>
      <c r="B841" t="s">
        <v>1164</v>
      </c>
    </row>
    <row r="842" spans="1:2" x14ac:dyDescent="0.2">
      <c r="A842" t="s">
        <v>41</v>
      </c>
      <c r="B842" t="s">
        <v>41</v>
      </c>
    </row>
    <row r="843" spans="1:2" x14ac:dyDescent="0.2">
      <c r="A843" t="s">
        <v>3718</v>
      </c>
      <c r="B843" t="s">
        <v>1777</v>
      </c>
    </row>
    <row r="844" spans="1:2" x14ac:dyDescent="0.2">
      <c r="A844" t="s">
        <v>900</v>
      </c>
      <c r="B844" t="s">
        <v>901</v>
      </c>
    </row>
    <row r="845" spans="1:2" x14ac:dyDescent="0.2">
      <c r="A845" t="s">
        <v>113</v>
      </c>
      <c r="B845" t="s">
        <v>401</v>
      </c>
    </row>
    <row r="846" spans="1:2" x14ac:dyDescent="0.2">
      <c r="A846" t="s">
        <v>4106</v>
      </c>
      <c r="B846" t="s">
        <v>4107</v>
      </c>
    </row>
    <row r="847" spans="1:2" x14ac:dyDescent="0.2">
      <c r="A847" t="s">
        <v>368</v>
      </c>
      <c r="B847" t="s">
        <v>597</v>
      </c>
    </row>
    <row r="848" spans="1:2" x14ac:dyDescent="0.2">
      <c r="A848" t="s">
        <v>41</v>
      </c>
      <c r="B848" t="s">
        <v>41</v>
      </c>
    </row>
    <row r="849" spans="1:2" x14ac:dyDescent="0.2">
      <c r="A849" t="s">
        <v>4108</v>
      </c>
      <c r="B849" t="s">
        <v>4109</v>
      </c>
    </row>
    <row r="850" spans="1:2" x14ac:dyDescent="0.2">
      <c r="A850" t="s">
        <v>988</v>
      </c>
      <c r="B850" t="s">
        <v>989</v>
      </c>
    </row>
    <row r="851" spans="1:2" x14ac:dyDescent="0.2">
      <c r="A851" t="s">
        <v>41</v>
      </c>
      <c r="B851" t="s">
        <v>41</v>
      </c>
    </row>
    <row r="852" spans="1:2" x14ac:dyDescent="0.2">
      <c r="A852" t="s">
        <v>4110</v>
      </c>
      <c r="B852" t="s">
        <v>4111</v>
      </c>
    </row>
    <row r="853" spans="1:2" x14ac:dyDescent="0.2">
      <c r="A853" t="s">
        <v>81</v>
      </c>
      <c r="B853" t="s">
        <v>82</v>
      </c>
    </row>
    <row r="854" spans="1:2" x14ac:dyDescent="0.2">
      <c r="A854" t="s">
        <v>41</v>
      </c>
      <c r="B854" t="s">
        <v>41</v>
      </c>
    </row>
    <row r="855" spans="1:2" x14ac:dyDescent="0.2">
      <c r="A855" t="s">
        <v>4112</v>
      </c>
      <c r="B855" t="s">
        <v>4113</v>
      </c>
    </row>
    <row r="856" spans="1:2" x14ac:dyDescent="0.2">
      <c r="A856" t="s">
        <v>265</v>
      </c>
      <c r="B856" t="s">
        <v>1643</v>
      </c>
    </row>
    <row r="857" spans="1:2" x14ac:dyDescent="0.2">
      <c r="A857" t="s">
        <v>41</v>
      </c>
      <c r="B857" t="s">
        <v>41</v>
      </c>
    </row>
    <row r="858" spans="1:2" x14ac:dyDescent="0.2">
      <c r="A858" t="s">
        <v>4114</v>
      </c>
      <c r="B858" t="s">
        <v>4115</v>
      </c>
    </row>
    <row r="859" spans="1:2" x14ac:dyDescent="0.2">
      <c r="A859" t="s">
        <v>2090</v>
      </c>
      <c r="B859" t="s">
        <v>2091</v>
      </c>
    </row>
    <row r="860" spans="1:2" x14ac:dyDescent="0.2">
      <c r="A860" t="s">
        <v>41</v>
      </c>
      <c r="B860" t="s">
        <v>41</v>
      </c>
    </row>
    <row r="861" spans="1:2" x14ac:dyDescent="0.2">
      <c r="A861" t="s">
        <v>64</v>
      </c>
      <c r="B861" t="s">
        <v>65</v>
      </c>
    </row>
    <row r="862" spans="1:2" x14ac:dyDescent="0.2">
      <c r="A862" t="s">
        <v>504</v>
      </c>
      <c r="B862" t="s">
        <v>505</v>
      </c>
    </row>
    <row r="863" spans="1:2" x14ac:dyDescent="0.2">
      <c r="A863" t="s">
        <v>41</v>
      </c>
      <c r="B863" t="s">
        <v>41</v>
      </c>
    </row>
    <row r="864" spans="1:2" x14ac:dyDescent="0.2">
      <c r="A864" t="s">
        <v>243</v>
      </c>
      <c r="B864" t="s">
        <v>244</v>
      </c>
    </row>
    <row r="865" spans="1:2" x14ac:dyDescent="0.2">
      <c r="A865" t="s">
        <v>303</v>
      </c>
      <c r="B865" t="s">
        <v>965</v>
      </c>
    </row>
    <row r="866" spans="1:2" x14ac:dyDescent="0.2">
      <c r="A866" t="s">
        <v>41</v>
      </c>
      <c r="B866" t="s">
        <v>41</v>
      </c>
    </row>
    <row r="867" spans="1:2" x14ac:dyDescent="0.2">
      <c r="A867" t="s">
        <v>4116</v>
      </c>
      <c r="B867" t="s">
        <v>4117</v>
      </c>
    </row>
    <row r="868" spans="1:2" x14ac:dyDescent="0.2">
      <c r="A868" t="s">
        <v>1907</v>
      </c>
      <c r="B868" t="s">
        <v>2512</v>
      </c>
    </row>
    <row r="869" spans="1:2" x14ac:dyDescent="0.2">
      <c r="A869" t="s">
        <v>41</v>
      </c>
      <c r="B869" t="s">
        <v>41</v>
      </c>
    </row>
    <row r="870" spans="1:2" x14ac:dyDescent="0.2">
      <c r="A870" t="s">
        <v>286</v>
      </c>
      <c r="B870" t="s">
        <v>287</v>
      </c>
    </row>
    <row r="871" spans="1:2" x14ac:dyDescent="0.2">
      <c r="A871" t="s">
        <v>66</v>
      </c>
      <c r="B871" t="s">
        <v>1040</v>
      </c>
    </row>
    <row r="872" spans="1:2" x14ac:dyDescent="0.2">
      <c r="A872" t="s">
        <v>41</v>
      </c>
      <c r="B872" t="s">
        <v>41</v>
      </c>
    </row>
    <row r="873" spans="1:2" x14ac:dyDescent="0.2">
      <c r="A873" t="s">
        <v>4118</v>
      </c>
      <c r="B873" t="s">
        <v>4119</v>
      </c>
    </row>
    <row r="874" spans="1:2" x14ac:dyDescent="0.2">
      <c r="A874" t="s">
        <v>331</v>
      </c>
      <c r="B874" t="s">
        <v>2773</v>
      </c>
    </row>
    <row r="875" spans="1:2" x14ac:dyDescent="0.2">
      <c r="A875" t="s">
        <v>41</v>
      </c>
      <c r="B875" t="s">
        <v>41</v>
      </c>
    </row>
    <row r="876" spans="1:2" x14ac:dyDescent="0.2">
      <c r="A876" t="s">
        <v>4120</v>
      </c>
      <c r="B876" t="s">
        <v>4121</v>
      </c>
    </row>
    <row r="877" spans="1:2" x14ac:dyDescent="0.2">
      <c r="A877" t="s">
        <v>497</v>
      </c>
      <c r="B877" t="s">
        <v>310</v>
      </c>
    </row>
    <row r="878" spans="1:2" x14ac:dyDescent="0.2">
      <c r="A878" t="s">
        <v>113</v>
      </c>
      <c r="B878" t="s">
        <v>401</v>
      </c>
    </row>
    <row r="879" spans="1:2" x14ac:dyDescent="0.2">
      <c r="A879" t="s">
        <v>4122</v>
      </c>
      <c r="B879" t="s">
        <v>542</v>
      </c>
    </row>
    <row r="880" spans="1:2" x14ac:dyDescent="0.2">
      <c r="A880" t="s">
        <v>453</v>
      </c>
      <c r="B880" t="s">
        <v>454</v>
      </c>
    </row>
    <row r="881" spans="1:2" x14ac:dyDescent="0.2">
      <c r="A881" t="s">
        <v>41</v>
      </c>
      <c r="B881" t="s">
        <v>41</v>
      </c>
    </row>
    <row r="882" spans="1:2" x14ac:dyDescent="0.2">
      <c r="A882" t="s">
        <v>166</v>
      </c>
      <c r="B882" t="s">
        <v>186</v>
      </c>
    </row>
    <row r="883" spans="1:2" x14ac:dyDescent="0.2">
      <c r="A883" t="s">
        <v>133</v>
      </c>
      <c r="B883" t="s">
        <v>146</v>
      </c>
    </row>
    <row r="884" spans="1:2" x14ac:dyDescent="0.2">
      <c r="A884" t="s">
        <v>41</v>
      </c>
      <c r="B884" t="s">
        <v>41</v>
      </c>
    </row>
    <row r="885" spans="1:2" x14ac:dyDescent="0.2">
      <c r="A885" t="s">
        <v>448</v>
      </c>
      <c r="B885" t="s">
        <v>449</v>
      </c>
    </row>
    <row r="886" spans="1:2" x14ac:dyDescent="0.2">
      <c r="A886" t="s">
        <v>2099</v>
      </c>
      <c r="B886" t="s">
        <v>2100</v>
      </c>
    </row>
    <row r="887" spans="1:2" x14ac:dyDescent="0.2">
      <c r="A887" t="s">
        <v>41</v>
      </c>
      <c r="B887" t="s">
        <v>41</v>
      </c>
    </row>
    <row r="888" spans="1:2" x14ac:dyDescent="0.2">
      <c r="A888" t="s">
        <v>4123</v>
      </c>
      <c r="B888" t="s">
        <v>4124</v>
      </c>
    </row>
    <row r="889" spans="1:2" x14ac:dyDescent="0.2">
      <c r="A889" t="s">
        <v>223</v>
      </c>
      <c r="B889" t="s">
        <v>248</v>
      </c>
    </row>
    <row r="890" spans="1:2" x14ac:dyDescent="0.2">
      <c r="A890" t="s">
        <v>41</v>
      </c>
      <c r="B890" t="s">
        <v>41</v>
      </c>
    </row>
    <row r="891" spans="1:2" x14ac:dyDescent="0.2">
      <c r="A891" t="s">
        <v>4125</v>
      </c>
      <c r="B891" t="s">
        <v>4126</v>
      </c>
    </row>
    <row r="892" spans="1:2" x14ac:dyDescent="0.2">
      <c r="A892" t="s">
        <v>2214</v>
      </c>
      <c r="B892" t="s">
        <v>1010</v>
      </c>
    </row>
    <row r="893" spans="1:2" x14ac:dyDescent="0.2">
      <c r="A893" t="s">
        <v>41</v>
      </c>
      <c r="B893" t="s">
        <v>41</v>
      </c>
    </row>
    <row r="894" spans="1:2" x14ac:dyDescent="0.2">
      <c r="A894" t="s">
        <v>1080</v>
      </c>
      <c r="B894" t="s">
        <v>604</v>
      </c>
    </row>
    <row r="895" spans="1:2" x14ac:dyDescent="0.2">
      <c r="A895" t="s">
        <v>92</v>
      </c>
      <c r="B895" t="s">
        <v>93</v>
      </c>
    </row>
    <row r="896" spans="1:2" x14ac:dyDescent="0.2">
      <c r="A896" t="s">
        <v>41</v>
      </c>
      <c r="B896" t="s">
        <v>41</v>
      </c>
    </row>
    <row r="897" spans="1:2" x14ac:dyDescent="0.2">
      <c r="A897" t="s">
        <v>2128</v>
      </c>
      <c r="B897" t="s">
        <v>4127</v>
      </c>
    </row>
    <row r="898" spans="1:2" x14ac:dyDescent="0.2">
      <c r="A898" t="s">
        <v>368</v>
      </c>
      <c r="B898" t="s">
        <v>2334</v>
      </c>
    </row>
    <row r="899" spans="1:2" x14ac:dyDescent="0.2">
      <c r="A899" t="s">
        <v>41</v>
      </c>
      <c r="B899" t="s">
        <v>41</v>
      </c>
    </row>
    <row r="900" spans="1:2" x14ac:dyDescent="0.2">
      <c r="A900" t="s">
        <v>4128</v>
      </c>
      <c r="B900" t="s">
        <v>4129</v>
      </c>
    </row>
    <row r="901" spans="1:2" x14ac:dyDescent="0.2">
      <c r="A901" t="s">
        <v>504</v>
      </c>
      <c r="B901" t="s">
        <v>1409</v>
      </c>
    </row>
    <row r="902" spans="1:2" x14ac:dyDescent="0.2">
      <c r="A902" t="s">
        <v>41</v>
      </c>
      <c r="B902" t="s">
        <v>41</v>
      </c>
    </row>
    <row r="903" spans="1:2" x14ac:dyDescent="0.2">
      <c r="A903" t="s">
        <v>162</v>
      </c>
      <c r="B903" t="s">
        <v>163</v>
      </c>
    </row>
    <row r="904" spans="1:2" x14ac:dyDescent="0.2">
      <c r="A904" t="s">
        <v>261</v>
      </c>
      <c r="B904" t="s">
        <v>262</v>
      </c>
    </row>
    <row r="905" spans="1:2" x14ac:dyDescent="0.2">
      <c r="A905" t="s">
        <v>41</v>
      </c>
      <c r="B905" t="s">
        <v>41</v>
      </c>
    </row>
    <row r="906" spans="1:2" x14ac:dyDescent="0.2">
      <c r="A906" t="s">
        <v>4130</v>
      </c>
      <c r="B906" t="s">
        <v>4131</v>
      </c>
    </row>
    <row r="907" spans="1:2" x14ac:dyDescent="0.2">
      <c r="A907" t="s">
        <v>1197</v>
      </c>
      <c r="B907" t="s">
        <v>1150</v>
      </c>
    </row>
    <row r="908" spans="1:2" x14ac:dyDescent="0.2">
      <c r="A908" t="s">
        <v>41</v>
      </c>
      <c r="B908" t="s">
        <v>41</v>
      </c>
    </row>
    <row r="909" spans="1:2" x14ac:dyDescent="0.2">
      <c r="A909" t="s">
        <v>4132</v>
      </c>
      <c r="B909" t="s">
        <v>4133</v>
      </c>
    </row>
    <row r="910" spans="1:2" x14ac:dyDescent="0.2">
      <c r="A910" t="s">
        <v>2363</v>
      </c>
      <c r="B910" t="s">
        <v>4134</v>
      </c>
    </row>
    <row r="911" spans="1:2" x14ac:dyDescent="0.2">
      <c r="A911" t="s">
        <v>41</v>
      </c>
      <c r="B911" t="s">
        <v>401</v>
      </c>
    </row>
    <row r="912" spans="1:2" x14ac:dyDescent="0.2">
      <c r="A912" t="s">
        <v>4135</v>
      </c>
      <c r="B912" t="s">
        <v>4136</v>
      </c>
    </row>
    <row r="913" spans="1:2" x14ac:dyDescent="0.2">
      <c r="A913" t="s">
        <v>261</v>
      </c>
      <c r="B913" t="s">
        <v>335</v>
      </c>
    </row>
    <row r="914" spans="1:2" x14ac:dyDescent="0.2">
      <c r="A914" t="s">
        <v>41</v>
      </c>
      <c r="B914" t="s">
        <v>41</v>
      </c>
    </row>
    <row r="915" spans="1:2" x14ac:dyDescent="0.2">
      <c r="A915" t="s">
        <v>4137</v>
      </c>
      <c r="B915" t="s">
        <v>4138</v>
      </c>
    </row>
    <row r="916" spans="1:2" x14ac:dyDescent="0.2">
      <c r="A916" t="s">
        <v>635</v>
      </c>
      <c r="B916" t="s">
        <v>244</v>
      </c>
    </row>
    <row r="917" spans="1:2" x14ac:dyDescent="0.2">
      <c r="A917" t="s">
        <v>41</v>
      </c>
      <c r="B917" t="s">
        <v>41</v>
      </c>
    </row>
    <row r="918" spans="1:2" x14ac:dyDescent="0.2">
      <c r="A918" t="s">
        <v>4139</v>
      </c>
      <c r="B918" t="s">
        <v>4140</v>
      </c>
    </row>
    <row r="919" spans="1:2" x14ac:dyDescent="0.2">
      <c r="A919" t="s">
        <v>530</v>
      </c>
      <c r="B919" t="s">
        <v>4141</v>
      </c>
    </row>
    <row r="920" spans="1:2" x14ac:dyDescent="0.2">
      <c r="A920" t="s">
        <v>41</v>
      </c>
      <c r="B920" t="s">
        <v>41</v>
      </c>
    </row>
    <row r="921" spans="1:2" x14ac:dyDescent="0.2">
      <c r="A921" t="s">
        <v>3718</v>
      </c>
      <c r="B921" t="s">
        <v>4142</v>
      </c>
    </row>
    <row r="922" spans="1:2" x14ac:dyDescent="0.2">
      <c r="A922" t="s">
        <v>164</v>
      </c>
      <c r="B922" t="s">
        <v>212</v>
      </c>
    </row>
    <row r="923" spans="1:2" x14ac:dyDescent="0.2">
      <c r="A923" t="s">
        <v>41</v>
      </c>
      <c r="B923" t="s">
        <v>41</v>
      </c>
    </row>
    <row r="924" spans="1:2" x14ac:dyDescent="0.2">
      <c r="A924" t="s">
        <v>4143</v>
      </c>
      <c r="B924" t="s">
        <v>4144</v>
      </c>
    </row>
    <row r="925" spans="1:2" x14ac:dyDescent="0.2">
      <c r="A925" t="s">
        <v>231</v>
      </c>
      <c r="B925" t="s">
        <v>232</v>
      </c>
    </row>
    <row r="926" spans="1:2" x14ac:dyDescent="0.2">
      <c r="A926" t="s">
        <v>41</v>
      </c>
      <c r="B926" t="s">
        <v>41</v>
      </c>
    </row>
    <row r="927" spans="1:2" x14ac:dyDescent="0.2">
      <c r="A927" t="s">
        <v>2081</v>
      </c>
      <c r="B927" t="s">
        <v>4145</v>
      </c>
    </row>
    <row r="928" spans="1:2" x14ac:dyDescent="0.2">
      <c r="A928" t="s">
        <v>906</v>
      </c>
      <c r="B928" t="s">
        <v>907</v>
      </c>
    </row>
    <row r="929" spans="1:2" x14ac:dyDescent="0.2">
      <c r="A929" t="s">
        <v>41</v>
      </c>
      <c r="B929" t="s">
        <v>41</v>
      </c>
    </row>
    <row r="930" spans="1:2" x14ac:dyDescent="0.2">
      <c r="A930" t="s">
        <v>4146</v>
      </c>
      <c r="B930" t="s">
        <v>4147</v>
      </c>
    </row>
    <row r="931" spans="1:2" x14ac:dyDescent="0.2">
      <c r="A931" t="s">
        <v>4148</v>
      </c>
      <c r="B931" t="s">
        <v>2002</v>
      </c>
    </row>
    <row r="932" spans="1:2" x14ac:dyDescent="0.2">
      <c r="A932" t="s">
        <v>41</v>
      </c>
      <c r="B932" t="s">
        <v>41</v>
      </c>
    </row>
    <row r="933" spans="1:2" x14ac:dyDescent="0.2">
      <c r="A933" t="s">
        <v>4149</v>
      </c>
      <c r="B933" t="s">
        <v>4150</v>
      </c>
    </row>
    <row r="934" spans="1:2" x14ac:dyDescent="0.2">
      <c r="A934" t="s">
        <v>137</v>
      </c>
      <c r="B934" t="s">
        <v>138</v>
      </c>
    </row>
    <row r="935" spans="1:2" x14ac:dyDescent="0.2">
      <c r="A935" t="s">
        <v>41</v>
      </c>
      <c r="B935" t="s">
        <v>41</v>
      </c>
    </row>
    <row r="936" spans="1:2" x14ac:dyDescent="0.2">
      <c r="A936" t="s">
        <v>4151</v>
      </c>
      <c r="B936" t="s">
        <v>4152</v>
      </c>
    </row>
    <row r="937" spans="1:2" x14ac:dyDescent="0.2">
      <c r="A937" t="s">
        <v>4153</v>
      </c>
      <c r="B937" t="s">
        <v>4154</v>
      </c>
    </row>
    <row r="938" spans="1:2" x14ac:dyDescent="0.2">
      <c r="A938" t="s">
        <v>41</v>
      </c>
      <c r="B938" t="s">
        <v>41</v>
      </c>
    </row>
    <row r="939" spans="1:2" x14ac:dyDescent="0.2">
      <c r="A939" t="s">
        <v>4155</v>
      </c>
      <c r="B939" t="s">
        <v>4156</v>
      </c>
    </row>
    <row r="940" spans="1:2" x14ac:dyDescent="0.2">
      <c r="A940" t="s">
        <v>137</v>
      </c>
      <c r="B940" t="s">
        <v>138</v>
      </c>
    </row>
    <row r="941" spans="1:2" x14ac:dyDescent="0.2">
      <c r="A941" t="s">
        <v>41</v>
      </c>
      <c r="B941" t="s">
        <v>41</v>
      </c>
    </row>
    <row r="942" spans="1:2" x14ac:dyDescent="0.2">
      <c r="A942" t="s">
        <v>4157</v>
      </c>
      <c r="B942" t="s">
        <v>4158</v>
      </c>
    </row>
    <row r="943" spans="1:2" x14ac:dyDescent="0.2">
      <c r="A943" t="s">
        <v>121</v>
      </c>
      <c r="B943" t="s">
        <v>375</v>
      </c>
    </row>
    <row r="944" spans="1:2" x14ac:dyDescent="0.2">
      <c r="A944" t="s">
        <v>41</v>
      </c>
      <c r="B944" t="s">
        <v>41</v>
      </c>
    </row>
    <row r="945" spans="1:2" x14ac:dyDescent="0.2">
      <c r="A945" t="s">
        <v>4116</v>
      </c>
      <c r="B945" t="s">
        <v>4159</v>
      </c>
    </row>
    <row r="946" spans="1:2" x14ac:dyDescent="0.2">
      <c r="A946" t="s">
        <v>223</v>
      </c>
      <c r="B946" t="s">
        <v>2982</v>
      </c>
    </row>
    <row r="947" spans="1:2" x14ac:dyDescent="0.2">
      <c r="A947" t="s">
        <v>1830</v>
      </c>
      <c r="B947" t="s">
        <v>401</v>
      </c>
    </row>
    <row r="948" spans="1:2" x14ac:dyDescent="0.2">
      <c r="A948" t="s">
        <v>4160</v>
      </c>
      <c r="B948" t="s">
        <v>4161</v>
      </c>
    </row>
    <row r="949" spans="1:2" x14ac:dyDescent="0.2">
      <c r="A949" t="s">
        <v>1585</v>
      </c>
      <c r="B949" t="s">
        <v>1586</v>
      </c>
    </row>
    <row r="950" spans="1:2" x14ac:dyDescent="0.2">
      <c r="A950" t="s">
        <v>41</v>
      </c>
      <c r="B950" t="s">
        <v>41</v>
      </c>
    </row>
    <row r="951" spans="1:2" x14ac:dyDescent="0.2">
      <c r="A951" t="s">
        <v>2234</v>
      </c>
      <c r="B951" t="s">
        <v>4162</v>
      </c>
    </row>
    <row r="952" spans="1:2" x14ac:dyDescent="0.2">
      <c r="A952" t="s">
        <v>223</v>
      </c>
      <c r="B952" t="s">
        <v>241</v>
      </c>
    </row>
    <row r="953" spans="1:2" x14ac:dyDescent="0.2">
      <c r="A953" t="s">
        <v>41</v>
      </c>
      <c r="B953" t="s">
        <v>41</v>
      </c>
    </row>
    <row r="954" spans="1:2" x14ac:dyDescent="0.2">
      <c r="A954" t="s">
        <v>2015</v>
      </c>
      <c r="B954" t="s">
        <v>4094</v>
      </c>
    </row>
    <row r="955" spans="1:2" x14ac:dyDescent="0.2">
      <c r="A955" t="s">
        <v>149</v>
      </c>
      <c r="B955" t="s">
        <v>150</v>
      </c>
    </row>
    <row r="956" spans="1:2" x14ac:dyDescent="0.2">
      <c r="A956" t="s">
        <v>41</v>
      </c>
      <c r="B956" t="s">
        <v>41</v>
      </c>
    </row>
    <row r="957" spans="1:2" x14ac:dyDescent="0.2">
      <c r="A957" t="s">
        <v>4122</v>
      </c>
      <c r="B957" t="s">
        <v>542</v>
      </c>
    </row>
    <row r="958" spans="1:2" x14ac:dyDescent="0.2">
      <c r="A958" t="s">
        <v>255</v>
      </c>
      <c r="B958" t="s">
        <v>300</v>
      </c>
    </row>
    <row r="959" spans="1:2" x14ac:dyDescent="0.2">
      <c r="A959" t="s">
        <v>41</v>
      </c>
      <c r="B959" t="s">
        <v>41</v>
      </c>
    </row>
    <row r="960" spans="1:2" x14ac:dyDescent="0.2">
      <c r="A960" t="s">
        <v>4163</v>
      </c>
      <c r="B960" t="s">
        <v>4164</v>
      </c>
    </row>
    <row r="961" spans="1:2" x14ac:dyDescent="0.2">
      <c r="A961" t="s">
        <v>4165</v>
      </c>
      <c r="B961" t="s">
        <v>2772</v>
      </c>
    </row>
    <row r="962" spans="1:2" x14ac:dyDescent="0.2">
      <c r="A962" t="s">
        <v>41</v>
      </c>
      <c r="B962" t="s">
        <v>41</v>
      </c>
    </row>
    <row r="963" spans="1:2" x14ac:dyDescent="0.2">
      <c r="A963" t="s">
        <v>4166</v>
      </c>
      <c r="B963" t="s">
        <v>4167</v>
      </c>
    </row>
    <row r="964" spans="1:2" x14ac:dyDescent="0.2">
      <c r="A964" t="s">
        <v>675</v>
      </c>
      <c r="B964" t="s">
        <v>676</v>
      </c>
    </row>
    <row r="965" spans="1:2" x14ac:dyDescent="0.2">
      <c r="A965" t="s">
        <v>41</v>
      </c>
      <c r="B965" t="s">
        <v>41</v>
      </c>
    </row>
    <row r="966" spans="1:2" x14ac:dyDescent="0.2">
      <c r="A966" t="s">
        <v>4168</v>
      </c>
      <c r="B966" t="s">
        <v>4169</v>
      </c>
    </row>
    <row r="967" spans="1:2" x14ac:dyDescent="0.2">
      <c r="A967" t="s">
        <v>255</v>
      </c>
      <c r="B967" t="s">
        <v>300</v>
      </c>
    </row>
    <row r="968" spans="1:2" x14ac:dyDescent="0.2">
      <c r="A968" t="s">
        <v>113</v>
      </c>
      <c r="B968" t="s">
        <v>401</v>
      </c>
    </row>
    <row r="969" spans="1:2" x14ac:dyDescent="0.2">
      <c r="A969" t="s">
        <v>4122</v>
      </c>
      <c r="B969" t="s">
        <v>542</v>
      </c>
    </row>
    <row r="970" spans="1:2" x14ac:dyDescent="0.2">
      <c r="A970" t="s">
        <v>3138</v>
      </c>
      <c r="B970" t="s">
        <v>4170</v>
      </c>
    </row>
    <row r="971" spans="1:2" x14ac:dyDescent="0.2">
      <c r="A971" t="s">
        <v>41</v>
      </c>
      <c r="B971" t="s">
        <v>41</v>
      </c>
    </row>
    <row r="972" spans="1:2" x14ac:dyDescent="0.2">
      <c r="A972" t="s">
        <v>4171</v>
      </c>
      <c r="B972" t="s">
        <v>4172</v>
      </c>
    </row>
    <row r="973" spans="1:2" x14ac:dyDescent="0.2">
      <c r="A973" t="s">
        <v>311</v>
      </c>
      <c r="B973" t="s">
        <v>312</v>
      </c>
    </row>
    <row r="974" spans="1:2" x14ac:dyDescent="0.2">
      <c r="A974" t="s">
        <v>41</v>
      </c>
      <c r="B974" t="s">
        <v>41</v>
      </c>
    </row>
    <row r="975" spans="1:2" x14ac:dyDescent="0.2">
      <c r="A975" t="s">
        <v>4143</v>
      </c>
      <c r="B975" t="s">
        <v>4144</v>
      </c>
    </row>
    <row r="976" spans="1:2" x14ac:dyDescent="0.2">
      <c r="A976" t="s">
        <v>133</v>
      </c>
      <c r="B976" t="s">
        <v>146</v>
      </c>
    </row>
    <row r="977" spans="1:2" x14ac:dyDescent="0.2">
      <c r="A977" t="s">
        <v>41</v>
      </c>
      <c r="B977" t="s">
        <v>41</v>
      </c>
    </row>
    <row r="978" spans="1:2" x14ac:dyDescent="0.2">
      <c r="A978" t="s">
        <v>4173</v>
      </c>
      <c r="B978" t="s">
        <v>4174</v>
      </c>
    </row>
    <row r="979" spans="1:2" x14ac:dyDescent="0.2">
      <c r="A979" t="s">
        <v>187</v>
      </c>
      <c r="B979" t="s">
        <v>2559</v>
      </c>
    </row>
    <row r="980" spans="1:2" x14ac:dyDescent="0.2">
      <c r="A980" t="s">
        <v>41</v>
      </c>
      <c r="B980" t="s">
        <v>41</v>
      </c>
    </row>
    <row r="981" spans="1:2" x14ac:dyDescent="0.2">
      <c r="A981" t="s">
        <v>4175</v>
      </c>
      <c r="B981" t="s">
        <v>4176</v>
      </c>
    </row>
    <row r="982" spans="1:2" x14ac:dyDescent="0.2">
      <c r="A982" t="s">
        <v>41</v>
      </c>
      <c r="B982" t="s">
        <v>41</v>
      </c>
    </row>
    <row r="983" spans="1:2" x14ac:dyDescent="0.2">
      <c r="A983" t="s">
        <v>41</v>
      </c>
      <c r="B983" t="s">
        <v>41</v>
      </c>
    </row>
    <row r="984" spans="1:2" x14ac:dyDescent="0.2">
      <c r="A984" t="s">
        <v>4177</v>
      </c>
      <c r="B984" t="s">
        <v>4178</v>
      </c>
    </row>
    <row r="985" spans="1:2" x14ac:dyDescent="0.2">
      <c r="A985" t="s">
        <v>1463</v>
      </c>
      <c r="B985" t="s">
        <v>1464</v>
      </c>
    </row>
    <row r="986" spans="1:2" x14ac:dyDescent="0.2">
      <c r="A986" t="s">
        <v>41</v>
      </c>
      <c r="B986" t="s">
        <v>41</v>
      </c>
    </row>
    <row r="987" spans="1:2" x14ac:dyDescent="0.2">
      <c r="A987" t="s">
        <v>459</v>
      </c>
      <c r="B987" t="s">
        <v>1688</v>
      </c>
    </row>
    <row r="988" spans="1:2" x14ac:dyDescent="0.2">
      <c r="A988" t="s">
        <v>315</v>
      </c>
      <c r="B988" t="s">
        <v>611</v>
      </c>
    </row>
    <row r="989" spans="1:2" x14ac:dyDescent="0.2">
      <c r="A989" t="s">
        <v>41</v>
      </c>
      <c r="B989" t="s">
        <v>41</v>
      </c>
    </row>
    <row r="990" spans="1:2" x14ac:dyDescent="0.2">
      <c r="A990" t="s">
        <v>4179</v>
      </c>
      <c r="B990" t="s">
        <v>4180</v>
      </c>
    </row>
    <row r="991" spans="1:2" x14ac:dyDescent="0.2">
      <c r="A991" t="s">
        <v>41</v>
      </c>
      <c r="B991" t="s">
        <v>41</v>
      </c>
    </row>
    <row r="992" spans="1:2" x14ac:dyDescent="0.2">
      <c r="A992" t="s">
        <v>41</v>
      </c>
      <c r="B992" t="s">
        <v>41</v>
      </c>
    </row>
    <row r="993" spans="1:2" x14ac:dyDescent="0.2">
      <c r="A993" t="s">
        <v>3672</v>
      </c>
      <c r="B993" t="s">
        <v>4181</v>
      </c>
    </row>
    <row r="994" spans="1:2" x14ac:dyDescent="0.2">
      <c r="A994" t="s">
        <v>41</v>
      </c>
      <c r="B994" t="s">
        <v>41</v>
      </c>
    </row>
    <row r="995" spans="1:2" x14ac:dyDescent="0.2">
      <c r="A995" t="s">
        <v>41</v>
      </c>
      <c r="B995" t="s">
        <v>41</v>
      </c>
    </row>
    <row r="996" spans="1:2" x14ac:dyDescent="0.2">
      <c r="A996" t="s">
        <v>4182</v>
      </c>
      <c r="B996" t="s">
        <v>4183</v>
      </c>
    </row>
    <row r="997" spans="1:2" x14ac:dyDescent="0.2">
      <c r="A997" t="s">
        <v>55</v>
      </c>
      <c r="B997" t="s">
        <v>201</v>
      </c>
    </row>
    <row r="998" spans="1:2" x14ac:dyDescent="0.2">
      <c r="A998" t="s">
        <v>41</v>
      </c>
      <c r="B998" t="s">
        <v>41</v>
      </c>
    </row>
    <row r="999" spans="1:2" x14ac:dyDescent="0.2">
      <c r="A999" t="s">
        <v>4184</v>
      </c>
      <c r="B999" t="s">
        <v>4185</v>
      </c>
    </row>
    <row r="1000" spans="1:2" x14ac:dyDescent="0.2">
      <c r="A1000" t="s">
        <v>279</v>
      </c>
      <c r="B1000" t="s">
        <v>791</v>
      </c>
    </row>
    <row r="1001" spans="1:2" x14ac:dyDescent="0.2">
      <c r="A1001" t="s">
        <v>41</v>
      </c>
      <c r="B1001" t="s">
        <v>41</v>
      </c>
    </row>
    <row r="1002" spans="1:2" x14ac:dyDescent="0.2">
      <c r="A1002" t="s">
        <v>623</v>
      </c>
      <c r="B1002" t="s">
        <v>624</v>
      </c>
    </row>
    <row r="1003" spans="1:2" x14ac:dyDescent="0.2">
      <c r="A1003" t="s">
        <v>261</v>
      </c>
      <c r="B1003" t="s">
        <v>262</v>
      </c>
    </row>
    <row r="1004" spans="1:2" x14ac:dyDescent="0.2">
      <c r="A1004" t="s">
        <v>41</v>
      </c>
      <c r="B1004" t="s">
        <v>41</v>
      </c>
    </row>
    <row r="1005" spans="1:2" x14ac:dyDescent="0.2">
      <c r="A1005" t="s">
        <v>4186</v>
      </c>
      <c r="B1005" t="s">
        <v>4187</v>
      </c>
    </row>
    <row r="1006" spans="1:2" x14ac:dyDescent="0.2">
      <c r="A1006" t="s">
        <v>81</v>
      </c>
      <c r="B1006" t="s">
        <v>1695</v>
      </c>
    </row>
    <row r="1007" spans="1:2" x14ac:dyDescent="0.2">
      <c r="A1007" t="s">
        <v>41</v>
      </c>
      <c r="B1007" t="s">
        <v>41</v>
      </c>
    </row>
    <row r="1008" spans="1:2" x14ac:dyDescent="0.2">
      <c r="A1008" t="s">
        <v>4188</v>
      </c>
      <c r="B1008" t="s">
        <v>1712</v>
      </c>
    </row>
    <row r="1009" spans="1:2" x14ac:dyDescent="0.2">
      <c r="A1009" t="s">
        <v>107</v>
      </c>
      <c r="B1009" t="s">
        <v>245</v>
      </c>
    </row>
    <row r="1010" spans="1:2" x14ac:dyDescent="0.2">
      <c r="A1010" t="s">
        <v>41</v>
      </c>
      <c r="B1010" t="s">
        <v>41</v>
      </c>
    </row>
    <row r="1011" spans="1:2" x14ac:dyDescent="0.2">
      <c r="A1011" t="s">
        <v>4005</v>
      </c>
      <c r="B1011" t="s">
        <v>4189</v>
      </c>
    </row>
    <row r="1012" spans="1:2" x14ac:dyDescent="0.2">
      <c r="A1012" t="s">
        <v>4190</v>
      </c>
      <c r="B1012" t="s">
        <v>4191</v>
      </c>
    </row>
    <row r="1013" spans="1:2" x14ac:dyDescent="0.2">
      <c r="A1013" t="s">
        <v>41</v>
      </c>
      <c r="B1013" t="s">
        <v>41</v>
      </c>
    </row>
    <row r="1014" spans="1:2" x14ac:dyDescent="0.2">
      <c r="A1014" t="s">
        <v>4192</v>
      </c>
      <c r="B1014" t="s">
        <v>4193</v>
      </c>
    </row>
    <row r="1015" spans="1:2" x14ac:dyDescent="0.2">
      <c r="A1015" t="s">
        <v>3692</v>
      </c>
      <c r="B1015" t="s">
        <v>631</v>
      </c>
    </row>
    <row r="1016" spans="1:2" x14ac:dyDescent="0.2">
      <c r="A1016" t="s">
        <v>41</v>
      </c>
      <c r="B1016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998"/>
  <sheetViews>
    <sheetView zoomScaleNormal="100" workbookViewId="0">
      <selection activeCell="V3" sqref="V3:V334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4194</v>
      </c>
      <c r="B3" t="s">
        <v>4195</v>
      </c>
      <c r="D3">
        <v>-76.826999999999998</v>
      </c>
      <c r="E3">
        <v>-170.69</v>
      </c>
      <c r="F3">
        <v>0</v>
      </c>
      <c r="G3">
        <v>144.81</v>
      </c>
      <c r="H3">
        <v>30.907</v>
      </c>
      <c r="I3">
        <v>0</v>
      </c>
      <c r="J3">
        <v>1</v>
      </c>
      <c r="K3">
        <v>0</v>
      </c>
      <c r="L3">
        <f>1/TAN(-D3*$L$1/180)*0.108*0.333333</f>
        <v>8.4258194517106196E-3</v>
      </c>
      <c r="M3">
        <f>SIN(-D3*$L$1/180)*G3*3</f>
        <v>422.99858387376003</v>
      </c>
      <c r="N3">
        <f>COS(-D3*$L$1/180)*G3*0.108</f>
        <v>3.5641132601628329</v>
      </c>
      <c r="O3">
        <f>IFERROR(1/TAN(E3*$L$1/180)*0.108*0.333333,"")</f>
        <v>0.21959834412859414</v>
      </c>
      <c r="P3">
        <f>SIN(-E3*$L$1/180)*H3*3</f>
        <v>15.000037823382804</v>
      </c>
      <c r="Q3">
        <f>-COS(E3*$L$1/180)*H3*0.108</f>
        <v>3.2939867618679077</v>
      </c>
      <c r="R3">
        <f>ABS(SIN(-F3*$L$1/180)*I3*3)</f>
        <v>0</v>
      </c>
      <c r="S3">
        <f>M3+P3</f>
        <v>437.99862169714282</v>
      </c>
      <c r="T3">
        <f>60*(J3/M3)</f>
        <v>0.14184444650033731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1.1673859847022848E-2</v>
      </c>
      <c r="Z3">
        <f>STDEVA(L3:L2000)</f>
        <v>3.4857508114655524E-3</v>
      </c>
      <c r="AA3">
        <f>COUNTA(L3:L2000)</f>
        <v>332</v>
      </c>
      <c r="AB3">
        <f>AVERAGE(O3:O2000)</f>
        <v>0.3157742704625745</v>
      </c>
      <c r="AC3">
        <f>STDEVA(O3:O2001)</f>
        <v>0.19701490113642908</v>
      </c>
      <c r="AD3">
        <f>COUNTA(O3:O2001)</f>
        <v>332</v>
      </c>
      <c r="AE3">
        <f>1/Y8</f>
        <v>3.5508213565785839E-3</v>
      </c>
      <c r="AF3">
        <f>Z8/Y8^2</f>
        <v>2.5525985616022171E-3</v>
      </c>
      <c r="AG3">
        <f>COUNTA(M3:M2001)</f>
        <v>332</v>
      </c>
      <c r="AH3">
        <f>1/AB8</f>
        <v>8.8135625307666429E-2</v>
      </c>
      <c r="AI3">
        <f>AC8/AB8^2</f>
        <v>8.3494083398470115E-2</v>
      </c>
      <c r="AJ3">
        <f>COUNTA(P3:P2001)</f>
        <v>332</v>
      </c>
    </row>
    <row r="4" spans="1:36" x14ac:dyDescent="0.2">
      <c r="A4" t="s">
        <v>319</v>
      </c>
      <c r="B4" t="s">
        <v>2875</v>
      </c>
      <c r="D4">
        <v>-72.631</v>
      </c>
      <c r="E4">
        <v>-173.66</v>
      </c>
      <c r="F4">
        <v>0</v>
      </c>
      <c r="G4">
        <v>110.541</v>
      </c>
      <c r="H4">
        <v>49.805</v>
      </c>
      <c r="I4">
        <v>0</v>
      </c>
      <c r="J4">
        <v>1</v>
      </c>
      <c r="K4">
        <v>0</v>
      </c>
      <c r="L4">
        <f t="shared" ref="L4:L67" si="0">1/TAN(-D4*$L$1/180)*0.108*0.333333</f>
        <v>1.1260317758911113E-2</v>
      </c>
      <c r="M4">
        <f t="shared" ref="M4:M67" si="1">SIN(-D4*$L$1/180)*G4*3</f>
        <v>316.50164962970655</v>
      </c>
      <c r="N4">
        <f t="shared" ref="N4:N67" si="2">COS(-D4*$L$1/180)*G4*0.108</f>
        <v>3.5639127099627572</v>
      </c>
      <c r="O4">
        <f t="shared" ref="O4:O67" si="3">IFERROR(1/TAN(E4*$L$1/180)*0.108*0.333333,"")</f>
        <v>0.32400955544337012</v>
      </c>
      <c r="P4">
        <f t="shared" ref="P4:P67" si="4">SIN(-E4*$L$1/180)*H4*3</f>
        <v>16.499629494849607</v>
      </c>
      <c r="Q4">
        <f t="shared" ref="Q4:Q67" si="5">-COS(E4*$L$1/180)*H4*0.108</f>
        <v>5.3460429636495039</v>
      </c>
      <c r="R4">
        <f t="shared" ref="R4:R67" si="6">ABS(SIN(-F4*$L$1/180)*I4*3)</f>
        <v>0</v>
      </c>
      <c r="S4">
        <f t="shared" ref="S4:S67" si="7">M4+P4</f>
        <v>333.00127912455616</v>
      </c>
      <c r="T4">
        <f t="shared" ref="T4:T67" si="8">60*(J4/M4)</f>
        <v>0.18957247164492649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0.70043159082137085</v>
      </c>
      <c r="Z4">
        <f>Z3*60</f>
        <v>0.20914504868793315</v>
      </c>
      <c r="AA4">
        <f>AA3</f>
        <v>332</v>
      </c>
      <c r="AB4">
        <f>AB3*60</f>
        <v>18.946456227754471</v>
      </c>
      <c r="AC4">
        <f>AC3*60</f>
        <v>11.820894068185744</v>
      </c>
      <c r="AD4">
        <f>AD3</f>
        <v>332</v>
      </c>
      <c r="AE4">
        <f>AE3*60</f>
        <v>0.21304928139471505</v>
      </c>
      <c r="AF4">
        <f>AF3*60</f>
        <v>0.15315591369613302</v>
      </c>
      <c r="AG4">
        <f>AG3</f>
        <v>332</v>
      </c>
      <c r="AH4">
        <f>AH3*60</f>
        <v>5.2881375184599859</v>
      </c>
      <c r="AI4">
        <f>AI3*60</f>
        <v>5.009645003908207</v>
      </c>
      <c r="AJ4">
        <f>AJ3</f>
        <v>332</v>
      </c>
    </row>
    <row r="5" spans="1:36" x14ac:dyDescent="0.2">
      <c r="A5" t="s">
        <v>41</v>
      </c>
      <c r="B5" t="s">
        <v>41</v>
      </c>
      <c r="D5">
        <v>-66.930000000000007</v>
      </c>
      <c r="E5">
        <v>-171.25399999999999</v>
      </c>
      <c r="F5">
        <v>0</v>
      </c>
      <c r="G5">
        <v>29.347000000000001</v>
      </c>
      <c r="H5">
        <v>13.153</v>
      </c>
      <c r="I5">
        <v>0</v>
      </c>
      <c r="J5">
        <v>1</v>
      </c>
      <c r="K5">
        <v>0</v>
      </c>
      <c r="L5">
        <f t="shared" si="0"/>
        <v>1.5333011986709113E-2</v>
      </c>
      <c r="M5">
        <f t="shared" si="1"/>
        <v>81.000079363136422</v>
      </c>
      <c r="N5">
        <f t="shared" si="2"/>
        <v>1.24197642977579</v>
      </c>
      <c r="O5">
        <f t="shared" si="3"/>
        <v>0.23400417552542527</v>
      </c>
      <c r="P5">
        <f t="shared" si="4"/>
        <v>5.9999139843846461</v>
      </c>
      <c r="Q5">
        <f t="shared" si="5"/>
        <v>1.4040063291457276</v>
      </c>
      <c r="R5">
        <f t="shared" si="6"/>
        <v>0</v>
      </c>
      <c r="S5">
        <f t="shared" si="7"/>
        <v>86.99999334752107</v>
      </c>
      <c r="T5">
        <f t="shared" si="8"/>
        <v>0.74074001496974251</v>
      </c>
      <c r="U5">
        <f t="shared" si="9"/>
        <v>0</v>
      </c>
      <c r="V5">
        <f t="shared" si="10"/>
        <v>0</v>
      </c>
    </row>
    <row r="6" spans="1:36" x14ac:dyDescent="0.2">
      <c r="A6" t="s">
        <v>4196</v>
      </c>
      <c r="B6" t="s">
        <v>4197</v>
      </c>
      <c r="D6">
        <v>-69.59</v>
      </c>
      <c r="E6">
        <v>-174.92</v>
      </c>
      <c r="F6">
        <v>0</v>
      </c>
      <c r="G6">
        <v>68.819999999999993</v>
      </c>
      <c r="H6">
        <v>22.588999999999999</v>
      </c>
      <c r="I6">
        <v>0</v>
      </c>
      <c r="J6">
        <v>1</v>
      </c>
      <c r="K6">
        <v>0</v>
      </c>
      <c r="L6">
        <f t="shared" si="0"/>
        <v>1.3395419252138933E-2</v>
      </c>
      <c r="M6">
        <f t="shared" si="1"/>
        <v>193.49867613445065</v>
      </c>
      <c r="N6">
        <f t="shared" si="2"/>
        <v>2.5919984835532999</v>
      </c>
      <c r="O6">
        <f t="shared" si="3"/>
        <v>0.40496816747745212</v>
      </c>
      <c r="P6">
        <f t="shared" si="4"/>
        <v>6.0005379529071945</v>
      </c>
      <c r="Q6">
        <f t="shared" si="5"/>
        <v>2.4300292886970176</v>
      </c>
      <c r="R6">
        <f t="shared" si="6"/>
        <v>0</v>
      </c>
      <c r="S6">
        <f t="shared" si="7"/>
        <v>199.49921408735784</v>
      </c>
      <c r="T6">
        <f t="shared" si="8"/>
        <v>0.31007964084627426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157</v>
      </c>
      <c r="B7" t="s">
        <v>2460</v>
      </c>
      <c r="D7">
        <v>-75.881</v>
      </c>
      <c r="E7">
        <v>-173.15700000000001</v>
      </c>
      <c r="F7">
        <v>0</v>
      </c>
      <c r="G7">
        <v>84.039000000000001</v>
      </c>
      <c r="H7">
        <v>25.178999999999998</v>
      </c>
      <c r="I7">
        <v>0</v>
      </c>
      <c r="J7">
        <v>1</v>
      </c>
      <c r="K7">
        <v>0</v>
      </c>
      <c r="L7">
        <f t="shared" si="0"/>
        <v>9.0552582438825843E-3</v>
      </c>
      <c r="M7">
        <f t="shared" si="1"/>
        <v>244.5008419604672</v>
      </c>
      <c r="N7">
        <f t="shared" si="2"/>
        <v>2.2140204788192324</v>
      </c>
      <c r="O7">
        <f t="shared" si="3"/>
        <v>0.29998967123240877</v>
      </c>
      <c r="P7">
        <f t="shared" si="4"/>
        <v>9.0001691277556439</v>
      </c>
      <c r="Q7">
        <f t="shared" si="5"/>
        <v>2.6999604776319677</v>
      </c>
      <c r="R7">
        <f t="shared" si="6"/>
        <v>0</v>
      </c>
      <c r="S7">
        <f t="shared" si="7"/>
        <v>253.50101108822284</v>
      </c>
      <c r="T7">
        <f t="shared" si="8"/>
        <v>0.24539792795356208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-65.63</v>
      </c>
      <c r="E8">
        <v>0</v>
      </c>
      <c r="F8">
        <v>0</v>
      </c>
      <c r="G8">
        <v>64.221999999999994</v>
      </c>
      <c r="H8">
        <v>0</v>
      </c>
      <c r="I8">
        <v>0</v>
      </c>
      <c r="J8">
        <v>0</v>
      </c>
      <c r="K8">
        <v>0</v>
      </c>
      <c r="L8">
        <f t="shared" si="0"/>
        <v>1.630758508934731E-2</v>
      </c>
      <c r="M8">
        <f t="shared" si="1"/>
        <v>175.49942798299554</v>
      </c>
      <c r="N8">
        <f t="shared" si="2"/>
        <v>2.8619747169391978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175.49942798299554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281.62498182210896</v>
      </c>
      <c r="Z8">
        <f>STDEVA(M3:M2000)</f>
        <v>202.45330624096587</v>
      </c>
      <c r="AA8">
        <f>COUNTA(M3:M2001)</f>
        <v>332</v>
      </c>
      <c r="AB8">
        <f>AVERAGE(P3:P2000)</f>
        <v>11.346149715386606</v>
      </c>
      <c r="AC8">
        <f>STDEVA(P3:P2000)</f>
        <v>10.748620291522611</v>
      </c>
      <c r="AD8">
        <f>COUNTA(P3:P2001)</f>
        <v>332</v>
      </c>
      <c r="AE8" t="s">
        <v>51</v>
      </c>
      <c r="AF8">
        <f>AG8+AH8</f>
        <v>97266.415670448536</v>
      </c>
      <c r="AG8">
        <f>SUM(M3:M2000)</f>
        <v>93499.493964940179</v>
      </c>
      <c r="AH8">
        <f>SUM(P3:P2000)</f>
        <v>3766.9217055083532</v>
      </c>
    </row>
    <row r="9" spans="1:36" x14ac:dyDescent="0.2">
      <c r="A9" t="s">
        <v>4198</v>
      </c>
      <c r="B9" t="s">
        <v>4199</v>
      </c>
      <c r="D9">
        <v>-70.287999999999997</v>
      </c>
      <c r="E9">
        <v>-172.74700000000001</v>
      </c>
      <c r="F9">
        <v>0</v>
      </c>
      <c r="G9">
        <v>99.32</v>
      </c>
      <c r="H9">
        <v>27.722000000000001</v>
      </c>
      <c r="I9">
        <v>0</v>
      </c>
      <c r="J9">
        <v>1</v>
      </c>
      <c r="K9">
        <v>0</v>
      </c>
      <c r="L9">
        <f t="shared" si="0"/>
        <v>1.2898360321940791E-2</v>
      </c>
      <c r="M9">
        <f t="shared" si="1"/>
        <v>280.49952108627002</v>
      </c>
      <c r="N9">
        <f t="shared" si="2"/>
        <v>3.6179875110900515</v>
      </c>
      <c r="O9">
        <f t="shared" si="3"/>
        <v>0.28286453131899403</v>
      </c>
      <c r="P9">
        <f t="shared" si="4"/>
        <v>10.499783199399689</v>
      </c>
      <c r="Q9">
        <f t="shared" si="5"/>
        <v>2.9700192236684635</v>
      </c>
      <c r="R9">
        <f t="shared" si="6"/>
        <v>0</v>
      </c>
      <c r="S9">
        <f t="shared" si="7"/>
        <v>290.99930428566972</v>
      </c>
      <c r="T9">
        <f t="shared" si="8"/>
        <v>0.2139041085262548</v>
      </c>
      <c r="U9">
        <f t="shared" si="9"/>
        <v>0</v>
      </c>
      <c r="V9">
        <f t="shared" si="10"/>
        <v>0</v>
      </c>
      <c r="X9" t="s">
        <v>54</v>
      </c>
      <c r="Y9">
        <f>Y8/60</f>
        <v>4.6937496970351491</v>
      </c>
      <c r="Z9">
        <f>Z8/60</f>
        <v>3.3742217706827646</v>
      </c>
      <c r="AA9">
        <f>AA8</f>
        <v>332</v>
      </c>
      <c r="AB9">
        <f>AB8/60</f>
        <v>0.18910249525644343</v>
      </c>
      <c r="AC9">
        <f>AC8/60</f>
        <v>0.17914367152537686</v>
      </c>
      <c r="AD9">
        <f>AD8</f>
        <v>332</v>
      </c>
      <c r="AE9" t="s">
        <v>54</v>
      </c>
      <c r="AF9">
        <f>AF8/60</f>
        <v>1621.106927840809</v>
      </c>
      <c r="AG9">
        <f>AG8/60</f>
        <v>1558.3248994156697</v>
      </c>
      <c r="AH9">
        <f>AH8/60</f>
        <v>62.782028425139217</v>
      </c>
    </row>
    <row r="10" spans="1:36" x14ac:dyDescent="0.2">
      <c r="A10" t="s">
        <v>379</v>
      </c>
      <c r="B10" t="s">
        <v>380</v>
      </c>
      <c r="D10">
        <v>-76.119</v>
      </c>
      <c r="E10">
        <v>-173.29</v>
      </c>
      <c r="F10">
        <v>0</v>
      </c>
      <c r="G10">
        <v>89.617000000000004</v>
      </c>
      <c r="H10">
        <v>17.117000000000001</v>
      </c>
      <c r="I10">
        <v>0</v>
      </c>
      <c r="J10">
        <v>1</v>
      </c>
      <c r="K10">
        <v>0</v>
      </c>
      <c r="L10">
        <f t="shared" si="0"/>
        <v>8.8964222609147613E-3</v>
      </c>
      <c r="M10">
        <f t="shared" si="1"/>
        <v>260.99949981816565</v>
      </c>
      <c r="N10">
        <f t="shared" si="2"/>
        <v>2.3219640822340284</v>
      </c>
      <c r="O10">
        <f t="shared" si="3"/>
        <v>0.30599218337530759</v>
      </c>
      <c r="P10">
        <f t="shared" si="4"/>
        <v>6.0000601620886069</v>
      </c>
      <c r="Q10">
        <f t="shared" si="5"/>
        <v>1.8359733453540406</v>
      </c>
      <c r="R10">
        <f t="shared" si="6"/>
        <v>0</v>
      </c>
      <c r="S10">
        <f t="shared" si="7"/>
        <v>266.99955998025428</v>
      </c>
      <c r="T10">
        <f t="shared" si="8"/>
        <v>0.22988549802509617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-78.486000000000004</v>
      </c>
      <c r="E11">
        <v>-176.73</v>
      </c>
      <c r="F11">
        <v>0</v>
      </c>
      <c r="G11">
        <v>82.662999999999997</v>
      </c>
      <c r="H11">
        <v>17.529</v>
      </c>
      <c r="I11">
        <v>0</v>
      </c>
      <c r="J11">
        <v>1</v>
      </c>
      <c r="K11">
        <v>0</v>
      </c>
      <c r="L11">
        <f t="shared" si="0"/>
        <v>7.3334364712631401E-3</v>
      </c>
      <c r="M11">
        <f t="shared" si="1"/>
        <v>242.99845959120151</v>
      </c>
      <c r="N11">
        <f t="shared" si="2"/>
        <v>1.782015548042428</v>
      </c>
      <c r="O11">
        <f t="shared" si="3"/>
        <v>0.63009357793977461</v>
      </c>
      <c r="P11">
        <f t="shared" si="4"/>
        <v>2.9996302404473223</v>
      </c>
      <c r="Q11">
        <f t="shared" si="5"/>
        <v>1.8900496407494407</v>
      </c>
      <c r="R11">
        <f t="shared" si="6"/>
        <v>0</v>
      </c>
      <c r="S11">
        <f t="shared" si="7"/>
        <v>245.99808983164883</v>
      </c>
      <c r="T11">
        <f t="shared" si="8"/>
        <v>0.24691514547433155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4200</v>
      </c>
      <c r="B12" t="s">
        <v>4201</v>
      </c>
      <c r="D12">
        <v>-66.317999999999998</v>
      </c>
      <c r="E12">
        <v>-173.36699999999999</v>
      </c>
      <c r="F12">
        <v>0</v>
      </c>
      <c r="G12">
        <v>62.241</v>
      </c>
      <c r="H12">
        <v>21.645</v>
      </c>
      <c r="I12">
        <v>0</v>
      </c>
      <c r="J12">
        <v>1</v>
      </c>
      <c r="K12">
        <v>0</v>
      </c>
      <c r="L12">
        <f t="shared" si="0"/>
        <v>1.5789392172832435E-2</v>
      </c>
      <c r="M12">
        <f t="shared" si="1"/>
        <v>170.99883654072605</v>
      </c>
      <c r="N12">
        <f t="shared" si="2"/>
        <v>2.6999703912099844</v>
      </c>
      <c r="O12">
        <f t="shared" si="3"/>
        <v>0.30957683106461187</v>
      </c>
      <c r="P12">
        <f t="shared" si="4"/>
        <v>7.5005946446859735</v>
      </c>
      <c r="Q12">
        <f t="shared" si="5"/>
        <v>2.3220126432147254</v>
      </c>
      <c r="R12">
        <f t="shared" si="6"/>
        <v>0</v>
      </c>
      <c r="S12">
        <f t="shared" si="7"/>
        <v>178.49943118541202</v>
      </c>
      <c r="T12">
        <f t="shared" si="8"/>
        <v>0.35087958031638455</v>
      </c>
      <c r="U12">
        <f t="shared" si="9"/>
        <v>0</v>
      </c>
      <c r="V12">
        <f t="shared" si="10"/>
        <v>0</v>
      </c>
      <c r="Y12">
        <f>Y3</f>
        <v>1.1673859847022848E-2</v>
      </c>
      <c r="Z12">
        <f>AE3</f>
        <v>3.5508213565785839E-3</v>
      </c>
      <c r="AA12">
        <f>AB3</f>
        <v>0.3157742704625745</v>
      </c>
      <c r="AB12">
        <f>AH3</f>
        <v>8.8135625307666429E-2</v>
      </c>
      <c r="AE12" t="s">
        <v>1</v>
      </c>
      <c r="AF12">
        <f>AG12+AH12</f>
        <v>2030.3868508945106</v>
      </c>
      <c r="AG12">
        <f>SUM(N3:N2000)</f>
        <v>1066.6069654915746</v>
      </c>
      <c r="AH12">
        <f>SUM(Q3:Q2000)</f>
        <v>963.77988540293609</v>
      </c>
    </row>
    <row r="13" spans="1:36" x14ac:dyDescent="0.2">
      <c r="A13" t="s">
        <v>424</v>
      </c>
      <c r="B13" t="s">
        <v>4202</v>
      </c>
      <c r="D13">
        <v>-75.963999999999999</v>
      </c>
      <c r="E13">
        <v>-171.87</v>
      </c>
      <c r="F13">
        <v>0</v>
      </c>
      <c r="G13">
        <v>88.647000000000006</v>
      </c>
      <c r="H13">
        <v>24.748999999999999</v>
      </c>
      <c r="I13">
        <v>0.5</v>
      </c>
      <c r="J13">
        <v>1</v>
      </c>
      <c r="K13">
        <v>0</v>
      </c>
      <c r="L13">
        <f t="shared" si="0"/>
        <v>8.9998284639622485E-3</v>
      </c>
      <c r="M13">
        <f t="shared" si="1"/>
        <v>258.00094071047118</v>
      </c>
      <c r="N13">
        <f t="shared" si="2"/>
        <v>2.3219665319016669</v>
      </c>
      <c r="O13">
        <f t="shared" si="3"/>
        <v>0.25200296358763974</v>
      </c>
      <c r="P13">
        <f t="shared" si="4"/>
        <v>10.49998013348994</v>
      </c>
      <c r="Q13">
        <f t="shared" si="5"/>
        <v>2.6460287572795629</v>
      </c>
      <c r="R13">
        <f t="shared" si="6"/>
        <v>0</v>
      </c>
      <c r="S13">
        <f t="shared" si="7"/>
        <v>268.50092084396113</v>
      </c>
      <c r="T13">
        <f t="shared" si="8"/>
        <v>0.23255729159271571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-66.941999999999993</v>
      </c>
      <c r="E14">
        <v>0</v>
      </c>
      <c r="F14">
        <v>0</v>
      </c>
      <c r="G14">
        <v>160.851</v>
      </c>
      <c r="H14">
        <v>0</v>
      </c>
      <c r="I14">
        <v>0</v>
      </c>
      <c r="J14">
        <v>0</v>
      </c>
      <c r="K14">
        <v>0</v>
      </c>
      <c r="L14">
        <f t="shared" si="0"/>
        <v>1.5324105201235004E-2</v>
      </c>
      <c r="M14">
        <f t="shared" si="1"/>
        <v>444.00128507014733</v>
      </c>
      <c r="N14">
        <f t="shared" si="2"/>
        <v>6.8039292058276768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0</v>
      </c>
      <c r="S14">
        <f t="shared" si="7"/>
        <v>444.00128507014733</v>
      </c>
      <c r="T14">
        <f t="shared" si="8"/>
        <v>0</v>
      </c>
      <c r="U14" t="str">
        <f t="shared" si="9"/>
        <v/>
      </c>
      <c r="V14">
        <f t="shared" si="10"/>
        <v>0</v>
      </c>
      <c r="X14" t="s">
        <v>68</v>
      </c>
      <c r="Y14">
        <f>AVERAGE(T3:T2345)</f>
        <v>0.31629621932033852</v>
      </c>
      <c r="Z14">
        <f>STDEVA(T3:T2345)</f>
        <v>0.33881562747539995</v>
      </c>
      <c r="AA14">
        <f>COUNTA(T3:T2345)</f>
        <v>332</v>
      </c>
    </row>
    <row r="15" spans="1:36" x14ac:dyDescent="0.2">
      <c r="A15" t="s">
        <v>3902</v>
      </c>
      <c r="B15" t="s">
        <v>3903</v>
      </c>
      <c r="D15">
        <v>-74.406999999999996</v>
      </c>
      <c r="E15">
        <v>-177.56299999999999</v>
      </c>
      <c r="F15">
        <v>0</v>
      </c>
      <c r="G15">
        <v>89.286000000000001</v>
      </c>
      <c r="H15">
        <v>23.521000000000001</v>
      </c>
      <c r="I15">
        <v>0</v>
      </c>
      <c r="J15">
        <v>1</v>
      </c>
      <c r="K15">
        <v>0</v>
      </c>
      <c r="L15">
        <f t="shared" si="0"/>
        <v>1.0046629623133317E-2</v>
      </c>
      <c r="M15">
        <f t="shared" si="1"/>
        <v>257.99959730055895</v>
      </c>
      <c r="N15">
        <f t="shared" si="2"/>
        <v>2.592028989025251</v>
      </c>
      <c r="O15">
        <f t="shared" si="3"/>
        <v>0.84587689629218477</v>
      </c>
      <c r="P15">
        <f t="shared" si="4"/>
        <v>3.0003987614455232</v>
      </c>
      <c r="Q15">
        <f t="shared" si="5"/>
        <v>2.5379705299409845</v>
      </c>
      <c r="R15">
        <f t="shared" si="6"/>
        <v>0</v>
      </c>
      <c r="S15">
        <f t="shared" si="7"/>
        <v>260.99999606200447</v>
      </c>
      <c r="T15">
        <f t="shared" si="8"/>
        <v>0.23255850252394952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0.17598735963606077</v>
      </c>
      <c r="Z15">
        <f>STDEVA(U3:U2345)</f>
        <v>0.68118419721450041</v>
      </c>
      <c r="AA15">
        <f>COUNTA(U3:U2345)</f>
        <v>332</v>
      </c>
    </row>
    <row r="16" spans="1:36" x14ac:dyDescent="0.2">
      <c r="A16" t="s">
        <v>255</v>
      </c>
      <c r="B16" t="s">
        <v>300</v>
      </c>
      <c r="D16">
        <v>-74.864000000000004</v>
      </c>
      <c r="E16">
        <v>-173.66</v>
      </c>
      <c r="F16">
        <v>0</v>
      </c>
      <c r="G16">
        <v>126.384</v>
      </c>
      <c r="H16">
        <v>31.693999999999999</v>
      </c>
      <c r="I16">
        <v>0</v>
      </c>
      <c r="J16">
        <v>1</v>
      </c>
      <c r="K16">
        <v>0</v>
      </c>
      <c r="L16">
        <f t="shared" si="0"/>
        <v>9.7378060984756373E-3</v>
      </c>
      <c r="M16">
        <f t="shared" si="1"/>
        <v>365.99874716231943</v>
      </c>
      <c r="N16">
        <f t="shared" si="2"/>
        <v>3.5640283961800732</v>
      </c>
      <c r="O16">
        <f t="shared" si="3"/>
        <v>0.32400955544337012</v>
      </c>
      <c r="P16">
        <f t="shared" si="4"/>
        <v>10.499734107213403</v>
      </c>
      <c r="Q16">
        <f t="shared" si="5"/>
        <v>3.4020175823693877</v>
      </c>
      <c r="R16">
        <f t="shared" si="6"/>
        <v>0</v>
      </c>
      <c r="S16">
        <f t="shared" si="7"/>
        <v>376.49848126953282</v>
      </c>
      <c r="T16">
        <f t="shared" si="8"/>
        <v>0.16393498738778514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0.30167969645461057</v>
      </c>
      <c r="Z16">
        <f>STDEVA(V3:V2345)</f>
        <v>2.3334176188595923</v>
      </c>
      <c r="AA16">
        <f>COUNTA(V3:V2345)</f>
        <v>332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-75.769000000000005</v>
      </c>
      <c r="E17">
        <v>0</v>
      </c>
      <c r="F17">
        <v>0</v>
      </c>
      <c r="G17">
        <v>71.185000000000002</v>
      </c>
      <c r="H17">
        <v>0</v>
      </c>
      <c r="I17">
        <v>0</v>
      </c>
      <c r="J17">
        <v>0</v>
      </c>
      <c r="K17">
        <v>0</v>
      </c>
      <c r="L17">
        <f t="shared" si="0"/>
        <v>9.1301191614159873E-3</v>
      </c>
      <c r="M17">
        <f t="shared" si="1"/>
        <v>207.00152750710981</v>
      </c>
      <c r="N17">
        <f t="shared" si="2"/>
        <v>1.8899505026855445</v>
      </c>
      <c r="O17" t="str">
        <f t="shared" si="3"/>
        <v/>
      </c>
      <c r="P17">
        <f t="shared" si="4"/>
        <v>0</v>
      </c>
      <c r="Q17">
        <f t="shared" si="5"/>
        <v>0</v>
      </c>
      <c r="R17">
        <f t="shared" si="6"/>
        <v>0</v>
      </c>
      <c r="S17">
        <f t="shared" si="7"/>
        <v>207.00152750710981</v>
      </c>
      <c r="T17">
        <f t="shared" si="8"/>
        <v>0</v>
      </c>
      <c r="U17" t="str">
        <f t="shared" si="9"/>
        <v/>
      </c>
      <c r="V17">
        <f t="shared" si="10"/>
        <v>0</v>
      </c>
      <c r="AD17">
        <f>(AA12*Y12)/((AA12*Z12)-(Y12*AB12))</f>
        <v>39.905831047082103</v>
      </c>
      <c r="AE17">
        <f>(Y12*AB12-AA12*Z12)/(Z12+AB12)</f>
        <v>-1.0075108089136722E-3</v>
      </c>
    </row>
    <row r="18" spans="1:35" x14ac:dyDescent="0.2">
      <c r="A18" t="s">
        <v>4203</v>
      </c>
      <c r="B18" t="s">
        <v>4204</v>
      </c>
      <c r="D18">
        <v>-72.031000000000006</v>
      </c>
      <c r="E18">
        <v>-175.91399999999999</v>
      </c>
      <c r="F18">
        <v>0</v>
      </c>
      <c r="G18">
        <v>38.896999999999998</v>
      </c>
      <c r="H18">
        <v>14.036</v>
      </c>
      <c r="I18">
        <v>0</v>
      </c>
      <c r="J18">
        <v>1</v>
      </c>
      <c r="K18">
        <v>0</v>
      </c>
      <c r="L18">
        <f t="shared" si="0"/>
        <v>1.1675566963349465E-2</v>
      </c>
      <c r="M18">
        <f t="shared" si="1"/>
        <v>110.99922976627134</v>
      </c>
      <c r="N18">
        <f t="shared" si="2"/>
        <v>1.2959802359965502</v>
      </c>
      <c r="O18">
        <f t="shared" si="3"/>
        <v>0.50395206599280151</v>
      </c>
      <c r="P18">
        <f t="shared" si="4"/>
        <v>3.0003517024019235</v>
      </c>
      <c r="Q18">
        <f t="shared" si="5"/>
        <v>1.5120349511654201</v>
      </c>
      <c r="R18">
        <f t="shared" si="6"/>
        <v>0</v>
      </c>
      <c r="S18">
        <f t="shared" si="7"/>
        <v>113.99958146867327</v>
      </c>
      <c r="T18">
        <f t="shared" si="8"/>
        <v>0.54054429140040605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6.15</v>
      </c>
      <c r="AB18" t="s">
        <v>80</v>
      </c>
    </row>
    <row r="19" spans="1:35" x14ac:dyDescent="0.2">
      <c r="A19" t="s">
        <v>41</v>
      </c>
      <c r="B19" t="s">
        <v>41</v>
      </c>
      <c r="D19">
        <v>-72.228999999999999</v>
      </c>
      <c r="E19">
        <v>-175.03</v>
      </c>
      <c r="F19">
        <v>0</v>
      </c>
      <c r="G19">
        <v>81.908000000000001</v>
      </c>
      <c r="H19">
        <v>23.087</v>
      </c>
      <c r="I19">
        <v>0</v>
      </c>
      <c r="J19">
        <v>1</v>
      </c>
      <c r="K19">
        <v>0</v>
      </c>
      <c r="L19">
        <f t="shared" si="0"/>
        <v>1.1538227713742888E-2</v>
      </c>
      <c r="M19">
        <f t="shared" si="1"/>
        <v>233.99903289689837</v>
      </c>
      <c r="N19">
        <f t="shared" si="2"/>
        <v>2.6999368262968524</v>
      </c>
      <c r="O19">
        <f t="shared" si="3"/>
        <v>0.41397788001567454</v>
      </c>
      <c r="P19">
        <f t="shared" si="4"/>
        <v>6.0003660970078556</v>
      </c>
      <c r="Q19">
        <f t="shared" si="5"/>
        <v>2.4840213201785595</v>
      </c>
      <c r="R19">
        <f t="shared" si="6"/>
        <v>0</v>
      </c>
      <c r="S19">
        <f t="shared" si="7"/>
        <v>239.99939899390623</v>
      </c>
      <c r="T19">
        <f t="shared" si="8"/>
        <v>0.25641131613751766</v>
      </c>
      <c r="U19">
        <f t="shared" si="9"/>
        <v>0</v>
      </c>
      <c r="V19">
        <f t="shared" si="10"/>
        <v>0</v>
      </c>
      <c r="X19" t="s">
        <v>83</v>
      </c>
      <c r="Z19">
        <f>Z27</f>
        <v>12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-71.042000000000002</v>
      </c>
      <c r="E20">
        <v>0</v>
      </c>
      <c r="F20">
        <v>0</v>
      </c>
      <c r="G20">
        <v>138.51400000000001</v>
      </c>
      <c r="H20">
        <v>0</v>
      </c>
      <c r="I20">
        <v>0</v>
      </c>
      <c r="J20">
        <v>1</v>
      </c>
      <c r="K20">
        <v>0</v>
      </c>
      <c r="L20">
        <f t="shared" si="0"/>
        <v>1.2366271012812893E-2</v>
      </c>
      <c r="M20">
        <f t="shared" si="1"/>
        <v>393.00174509864439</v>
      </c>
      <c r="N20">
        <f t="shared" si="2"/>
        <v>4.8599709483691962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393.00174509864439</v>
      </c>
      <c r="T20">
        <f t="shared" si="8"/>
        <v>0.15267107779620637</v>
      </c>
      <c r="U20" t="str">
        <f t="shared" si="9"/>
        <v/>
      </c>
      <c r="V20">
        <f t="shared" si="10"/>
        <v>0</v>
      </c>
      <c r="AB20">
        <f>X27/AG9</f>
        <v>0.17903840213592015</v>
      </c>
      <c r="AC20">
        <f>Y27/AH9</f>
        <v>0.302634376056445</v>
      </c>
      <c r="AD20">
        <f>Z19/AF9</f>
        <v>7.402349464993704E-3</v>
      </c>
      <c r="AF20">
        <f>X27/AG12</f>
        <v>0.2615771404337448</v>
      </c>
      <c r="AG20">
        <f>Y27/AH12</f>
        <v>1.9714044967909346E-2</v>
      </c>
      <c r="AH20">
        <f>Z19/AF12</f>
        <v>5.91020375979743E-3</v>
      </c>
    </row>
    <row r="21" spans="1:35" x14ac:dyDescent="0.2">
      <c r="A21" t="s">
        <v>4205</v>
      </c>
      <c r="B21" t="s">
        <v>4206</v>
      </c>
      <c r="D21">
        <v>-64.698999999999998</v>
      </c>
      <c r="E21">
        <v>0</v>
      </c>
      <c r="F21">
        <v>0</v>
      </c>
      <c r="G21">
        <v>121.672</v>
      </c>
      <c r="H21">
        <v>0</v>
      </c>
      <c r="I21">
        <v>0</v>
      </c>
      <c r="J21">
        <v>0</v>
      </c>
      <c r="K21">
        <v>0</v>
      </c>
      <c r="L21">
        <f t="shared" si="0"/>
        <v>1.7017873740652601E-2</v>
      </c>
      <c r="M21">
        <f t="shared" si="1"/>
        <v>330.00187331471824</v>
      </c>
      <c r="N21">
        <f t="shared" si="2"/>
        <v>5.6159358301845401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330.00187331471824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344</v>
      </c>
      <c r="B22" t="s">
        <v>1339</v>
      </c>
      <c r="D22">
        <v>-77.093000000000004</v>
      </c>
      <c r="E22">
        <v>-175.03</v>
      </c>
      <c r="F22">
        <v>0</v>
      </c>
      <c r="G22">
        <v>49.244</v>
      </c>
      <c r="H22">
        <v>23.087</v>
      </c>
      <c r="I22">
        <v>0</v>
      </c>
      <c r="J22">
        <v>1</v>
      </c>
      <c r="K22">
        <v>0</v>
      </c>
      <c r="L22">
        <f t="shared" si="0"/>
        <v>8.2497214897990136E-3</v>
      </c>
      <c r="M22">
        <f t="shared" si="1"/>
        <v>143.99939025352651</v>
      </c>
      <c r="N22">
        <f t="shared" si="2"/>
        <v>1.1879560522485246</v>
      </c>
      <c r="O22">
        <f t="shared" si="3"/>
        <v>0.41397788001567454</v>
      </c>
      <c r="P22">
        <f t="shared" si="4"/>
        <v>6.0003660970078556</v>
      </c>
      <c r="Q22">
        <f t="shared" si="5"/>
        <v>2.4840213201785595</v>
      </c>
      <c r="R22">
        <f t="shared" si="6"/>
        <v>0</v>
      </c>
      <c r="S22">
        <f t="shared" si="7"/>
        <v>149.99975635053437</v>
      </c>
      <c r="T22">
        <f t="shared" si="8"/>
        <v>0.41666843098685002</v>
      </c>
      <c r="U22">
        <f t="shared" si="9"/>
        <v>0</v>
      </c>
      <c r="V22">
        <f t="shared" si="10"/>
        <v>0</v>
      </c>
      <c r="X22" t="s">
        <v>94</v>
      </c>
      <c r="Z22">
        <f>Z18/AF9</f>
        <v>3.7937041008092734E-3</v>
      </c>
      <c r="AA22" t="s">
        <v>95</v>
      </c>
    </row>
    <row r="23" spans="1:35" x14ac:dyDescent="0.2">
      <c r="A23" t="s">
        <v>41</v>
      </c>
      <c r="B23" t="s">
        <v>41</v>
      </c>
      <c r="D23">
        <v>-71.114000000000004</v>
      </c>
      <c r="E23">
        <v>-174.80600000000001</v>
      </c>
      <c r="F23">
        <v>0</v>
      </c>
      <c r="G23">
        <v>40.161999999999999</v>
      </c>
      <c r="H23">
        <v>11.045</v>
      </c>
      <c r="I23">
        <v>0</v>
      </c>
      <c r="J23">
        <v>1</v>
      </c>
      <c r="K23">
        <v>0</v>
      </c>
      <c r="L23">
        <f t="shared" si="0"/>
        <v>1.2315715837170945E-2</v>
      </c>
      <c r="M23">
        <f t="shared" si="1"/>
        <v>113.99957336137859</v>
      </c>
      <c r="N23">
        <f t="shared" si="2"/>
        <v>1.4039877550652164</v>
      </c>
      <c r="O23">
        <f t="shared" si="3"/>
        <v>0.39603248453733669</v>
      </c>
      <c r="P23">
        <f t="shared" si="4"/>
        <v>2.9996549199877873</v>
      </c>
      <c r="Q23">
        <f t="shared" si="5"/>
        <v>1.187961978679388</v>
      </c>
      <c r="R23">
        <f t="shared" si="6"/>
        <v>0</v>
      </c>
      <c r="S23">
        <f t="shared" si="7"/>
        <v>116.99922828136638</v>
      </c>
      <c r="T23">
        <f t="shared" si="8"/>
        <v>0.52631775918844914</v>
      </c>
      <c r="U23">
        <f t="shared" si="9"/>
        <v>0</v>
      </c>
      <c r="V23">
        <f t="shared" si="10"/>
        <v>0</v>
      </c>
      <c r="X23" t="s">
        <v>96</v>
      </c>
      <c r="Z23">
        <f>Z19/AF9</f>
        <v>7.402349464993704E-3</v>
      </c>
      <c r="AA23" t="s">
        <v>97</v>
      </c>
      <c r="AB23">
        <f>Z27/AF9</f>
        <v>7.402349464993704E-3</v>
      </c>
      <c r="AC23" t="s">
        <v>98</v>
      </c>
      <c r="AD23">
        <f>Z27/AF9</f>
        <v>7.402349464993704E-3</v>
      </c>
      <c r="AE23" t="s">
        <v>98</v>
      </c>
      <c r="AH23">
        <f>Z27/AF12</f>
        <v>5.91020375979743E-3</v>
      </c>
      <c r="AI23" t="s">
        <v>98</v>
      </c>
    </row>
    <row r="24" spans="1:35" x14ac:dyDescent="0.2">
      <c r="A24" t="s">
        <v>3129</v>
      </c>
      <c r="B24" t="s">
        <v>4207</v>
      </c>
      <c r="D24">
        <v>-68.802000000000007</v>
      </c>
      <c r="E24">
        <v>0</v>
      </c>
      <c r="F24">
        <v>0</v>
      </c>
      <c r="G24">
        <v>282.08699999999999</v>
      </c>
      <c r="H24">
        <v>0</v>
      </c>
      <c r="I24">
        <v>0</v>
      </c>
      <c r="J24">
        <v>0</v>
      </c>
      <c r="K24">
        <v>0</v>
      </c>
      <c r="L24">
        <f t="shared" si="0"/>
        <v>1.3962020118277244E-2</v>
      </c>
      <c r="M24">
        <f t="shared" si="1"/>
        <v>788.99995427905401</v>
      </c>
      <c r="N24">
        <f t="shared" si="2"/>
        <v>11.01604425100823</v>
      </c>
      <c r="O24" t="str">
        <f t="shared" si="3"/>
        <v/>
      </c>
      <c r="P24">
        <f t="shared" si="4"/>
        <v>0</v>
      </c>
      <c r="Q24">
        <f t="shared" si="5"/>
        <v>0</v>
      </c>
      <c r="R24">
        <f t="shared" si="6"/>
        <v>0</v>
      </c>
      <c r="S24">
        <f t="shared" si="7"/>
        <v>788.99995427905401</v>
      </c>
      <c r="T24">
        <f t="shared" si="8"/>
        <v>0</v>
      </c>
      <c r="U24" t="str">
        <f t="shared" si="9"/>
        <v/>
      </c>
      <c r="V24">
        <f t="shared" si="10"/>
        <v>0</v>
      </c>
    </row>
    <row r="25" spans="1:35" x14ac:dyDescent="0.2">
      <c r="A25" t="s">
        <v>55</v>
      </c>
      <c r="B25" t="s">
        <v>56</v>
      </c>
      <c r="D25">
        <v>-67.932000000000002</v>
      </c>
      <c r="E25">
        <v>-176.42400000000001</v>
      </c>
      <c r="F25">
        <v>0</v>
      </c>
      <c r="G25">
        <v>79.849999999999994</v>
      </c>
      <c r="H25">
        <v>32.061999999999998</v>
      </c>
      <c r="I25">
        <v>0</v>
      </c>
      <c r="J25">
        <v>1</v>
      </c>
      <c r="K25">
        <v>0</v>
      </c>
      <c r="L25">
        <f t="shared" si="0"/>
        <v>1.4594653478603538E-2</v>
      </c>
      <c r="M25">
        <f t="shared" si="1"/>
        <v>222.00023393530012</v>
      </c>
      <c r="N25">
        <f t="shared" si="2"/>
        <v>3.2400197264743529</v>
      </c>
      <c r="O25">
        <f t="shared" si="3"/>
        <v>0.57605342314799368</v>
      </c>
      <c r="P25">
        <f t="shared" si="4"/>
        <v>5.9993575890070048</v>
      </c>
      <c r="Q25">
        <f t="shared" si="5"/>
        <v>3.4559539317903112</v>
      </c>
      <c r="R25">
        <f t="shared" si="6"/>
        <v>0</v>
      </c>
      <c r="S25">
        <f t="shared" si="7"/>
        <v>227.99959152430711</v>
      </c>
      <c r="T25">
        <f t="shared" si="8"/>
        <v>0.27026998546986414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-74.981999999999999</v>
      </c>
      <c r="E26">
        <v>-171.25399999999999</v>
      </c>
      <c r="F26">
        <v>0</v>
      </c>
      <c r="G26">
        <v>42.45</v>
      </c>
      <c r="H26">
        <v>13.153</v>
      </c>
      <c r="I26">
        <v>0</v>
      </c>
      <c r="J26">
        <v>1</v>
      </c>
      <c r="K26">
        <v>0</v>
      </c>
      <c r="L26">
        <f t="shared" si="0"/>
        <v>9.6582840259921889E-3</v>
      </c>
      <c r="M26">
        <f t="shared" si="1"/>
        <v>123.00029302817447</v>
      </c>
      <c r="N26">
        <f t="shared" si="2"/>
        <v>1.1879729533193293</v>
      </c>
      <c r="O26">
        <f t="shared" si="3"/>
        <v>0.23400417552542527</v>
      </c>
      <c r="P26">
        <f t="shared" si="4"/>
        <v>5.9999139843846461</v>
      </c>
      <c r="Q26">
        <f t="shared" si="5"/>
        <v>1.4040063291457276</v>
      </c>
      <c r="R26">
        <f t="shared" si="6"/>
        <v>0</v>
      </c>
      <c r="S26">
        <f t="shared" si="7"/>
        <v>129.00020701255912</v>
      </c>
      <c r="T26">
        <f t="shared" si="8"/>
        <v>0.48780371593307009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2648</v>
      </c>
      <c r="B27" t="s">
        <v>3388</v>
      </c>
      <c r="D27">
        <v>-73.94</v>
      </c>
      <c r="E27">
        <v>0</v>
      </c>
      <c r="F27">
        <v>0</v>
      </c>
      <c r="G27">
        <v>68.680000000000007</v>
      </c>
      <c r="H27">
        <v>0</v>
      </c>
      <c r="I27">
        <v>0</v>
      </c>
      <c r="J27">
        <v>0</v>
      </c>
      <c r="K27">
        <v>0</v>
      </c>
      <c r="L27">
        <f t="shared" si="0"/>
        <v>1.036363463607193E-2</v>
      </c>
      <c r="M27">
        <f t="shared" si="1"/>
        <v>197.99877846510253</v>
      </c>
      <c r="N27">
        <f t="shared" si="2"/>
        <v>2.0519890503899196</v>
      </c>
      <c r="O27" t="str">
        <f t="shared" si="3"/>
        <v/>
      </c>
      <c r="P27">
        <f t="shared" si="4"/>
        <v>0</v>
      </c>
      <c r="Q27">
        <f t="shared" si="5"/>
        <v>0</v>
      </c>
      <c r="R27">
        <f t="shared" si="6"/>
        <v>0</v>
      </c>
      <c r="S27">
        <f t="shared" si="7"/>
        <v>197.99877846510253</v>
      </c>
      <c r="T27">
        <f t="shared" si="8"/>
        <v>0</v>
      </c>
      <c r="U27" t="str">
        <f t="shared" si="9"/>
        <v/>
      </c>
      <c r="V27">
        <f t="shared" si="10"/>
        <v>0</v>
      </c>
      <c r="X27">
        <f>SUM(J3:J2345)</f>
        <v>279</v>
      </c>
      <c r="Y27">
        <f>SUM(K3:K2345)</f>
        <v>19</v>
      </c>
      <c r="Z27">
        <f>COUNTIF(V3:V2345,"&gt;0")</f>
        <v>12</v>
      </c>
      <c r="AB27">
        <v>401</v>
      </c>
    </row>
    <row r="28" spans="1:35" x14ac:dyDescent="0.2">
      <c r="A28" t="s">
        <v>663</v>
      </c>
      <c r="B28" t="s">
        <v>3412</v>
      </c>
      <c r="D28">
        <v>-77.686999999999998</v>
      </c>
      <c r="E28">
        <v>0</v>
      </c>
      <c r="F28">
        <v>0</v>
      </c>
      <c r="G28">
        <v>201.63800000000001</v>
      </c>
      <c r="H28">
        <v>0</v>
      </c>
      <c r="I28">
        <v>0</v>
      </c>
      <c r="J28">
        <v>0</v>
      </c>
      <c r="K28">
        <v>0</v>
      </c>
      <c r="L28">
        <f t="shared" si="0"/>
        <v>7.8578183903624064E-3</v>
      </c>
      <c r="M28">
        <f t="shared" si="1"/>
        <v>590.9992928456669</v>
      </c>
      <c r="N28">
        <f t="shared" si="2"/>
        <v>4.6439697559836146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590.9992928456669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-72.548000000000002</v>
      </c>
      <c r="E29">
        <v>-173.047</v>
      </c>
      <c r="F29">
        <v>0</v>
      </c>
      <c r="G29">
        <v>313.428</v>
      </c>
      <c r="H29">
        <v>82.608000000000004</v>
      </c>
      <c r="I29">
        <v>0</v>
      </c>
      <c r="J29">
        <v>2</v>
      </c>
      <c r="K29">
        <v>2</v>
      </c>
      <c r="L29">
        <f t="shared" si="0"/>
        <v>1.1317596305575314E-2</v>
      </c>
      <c r="M29">
        <f t="shared" si="1"/>
        <v>897.00134972193177</v>
      </c>
      <c r="N29">
        <f t="shared" si="2"/>
        <v>10.15190931361832</v>
      </c>
      <c r="O29">
        <f t="shared" si="3"/>
        <v>0.29519788119893198</v>
      </c>
      <c r="P29">
        <f t="shared" si="4"/>
        <v>30.00036211898637</v>
      </c>
      <c r="Q29">
        <f t="shared" si="5"/>
        <v>8.8560521887776655</v>
      </c>
      <c r="R29">
        <f t="shared" si="6"/>
        <v>0</v>
      </c>
      <c r="S29">
        <f t="shared" si="7"/>
        <v>927.00171184091812</v>
      </c>
      <c r="T29">
        <f t="shared" si="8"/>
        <v>0.13377906291579128</v>
      </c>
      <c r="U29">
        <f t="shared" si="9"/>
        <v>3.9999517180512774</v>
      </c>
      <c r="V29">
        <f t="shared" si="10"/>
        <v>0</v>
      </c>
    </row>
    <row r="30" spans="1:35" x14ac:dyDescent="0.2">
      <c r="A30" t="s">
        <v>4208</v>
      </c>
      <c r="B30" t="s">
        <v>4209</v>
      </c>
      <c r="D30">
        <v>-72.474000000000004</v>
      </c>
      <c r="E30">
        <v>-174.47200000000001</v>
      </c>
      <c r="F30">
        <v>0</v>
      </c>
      <c r="G30">
        <v>79.698999999999998</v>
      </c>
      <c r="H30">
        <v>31.145</v>
      </c>
      <c r="I30">
        <v>0</v>
      </c>
      <c r="J30">
        <v>1</v>
      </c>
      <c r="K30">
        <v>0</v>
      </c>
      <c r="L30">
        <f t="shared" si="0"/>
        <v>1.136870792816457E-2</v>
      </c>
      <c r="M30">
        <f t="shared" si="1"/>
        <v>227.99821208449481</v>
      </c>
      <c r="N30">
        <f t="shared" si="2"/>
        <v>2.5920476733800162</v>
      </c>
      <c r="O30">
        <f t="shared" si="3"/>
        <v>0.37196849024699774</v>
      </c>
      <c r="P30">
        <f t="shared" si="4"/>
        <v>9.0007975564061571</v>
      </c>
      <c r="Q30">
        <f t="shared" si="5"/>
        <v>3.3480164260916903</v>
      </c>
      <c r="R30">
        <f t="shared" si="6"/>
        <v>0</v>
      </c>
      <c r="S30">
        <f t="shared" si="7"/>
        <v>236.99900964090097</v>
      </c>
      <c r="T30">
        <f t="shared" si="8"/>
        <v>0.26315995836741191</v>
      </c>
      <c r="U30">
        <f t="shared" si="9"/>
        <v>0</v>
      </c>
      <c r="V30">
        <f t="shared" si="10"/>
        <v>0</v>
      </c>
    </row>
    <row r="31" spans="1:35" x14ac:dyDescent="0.2">
      <c r="A31" t="s">
        <v>988</v>
      </c>
      <c r="B31" t="s">
        <v>1315</v>
      </c>
      <c r="D31">
        <v>-74.025000000000006</v>
      </c>
      <c r="E31">
        <v>-172.786</v>
      </c>
      <c r="F31">
        <v>0</v>
      </c>
      <c r="G31">
        <v>265.24299999999999</v>
      </c>
      <c r="H31">
        <v>79.63</v>
      </c>
      <c r="I31">
        <v>0</v>
      </c>
      <c r="J31">
        <v>1</v>
      </c>
      <c r="K31">
        <v>0</v>
      </c>
      <c r="L31">
        <f t="shared" si="0"/>
        <v>1.0305826189236098E-2</v>
      </c>
      <c r="M31">
        <f t="shared" si="1"/>
        <v>764.99943714786127</v>
      </c>
      <c r="N31">
        <f t="shared" si="2"/>
        <v>7.8839591180684216</v>
      </c>
      <c r="O31">
        <f t="shared" si="3"/>
        <v>0.28441015604848335</v>
      </c>
      <c r="P31">
        <f t="shared" si="4"/>
        <v>29.998766831109045</v>
      </c>
      <c r="Q31">
        <f t="shared" si="5"/>
        <v>8.5319624876602767</v>
      </c>
      <c r="R31">
        <f t="shared" si="6"/>
        <v>0</v>
      </c>
      <c r="S31">
        <f t="shared" si="7"/>
        <v>794.99820397897031</v>
      </c>
      <c r="T31">
        <f t="shared" si="8"/>
        <v>7.8431430255291854E-2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-68.343999999999994</v>
      </c>
      <c r="E32">
        <v>-170.27199999999999</v>
      </c>
      <c r="F32">
        <v>0</v>
      </c>
      <c r="G32">
        <v>73.164000000000001</v>
      </c>
      <c r="H32">
        <v>35.511000000000003</v>
      </c>
      <c r="I32">
        <v>0</v>
      </c>
      <c r="J32">
        <v>1</v>
      </c>
      <c r="K32">
        <v>0</v>
      </c>
      <c r="L32">
        <f t="shared" si="0"/>
        <v>1.4294111326128064E-2</v>
      </c>
      <c r="M32">
        <f t="shared" si="1"/>
        <v>203.9994299336928</v>
      </c>
      <c r="N32">
        <f t="shared" si="2"/>
        <v>2.9159934779323442</v>
      </c>
      <c r="O32">
        <f t="shared" si="3"/>
        <v>0.20999051491284104</v>
      </c>
      <c r="P32">
        <f t="shared" si="4"/>
        <v>18.000994469142668</v>
      </c>
      <c r="Q32">
        <f t="shared" si="5"/>
        <v>3.7800418775603499</v>
      </c>
      <c r="R32">
        <f t="shared" si="6"/>
        <v>0</v>
      </c>
      <c r="S32">
        <f t="shared" si="7"/>
        <v>222.00042440283545</v>
      </c>
      <c r="T32">
        <f t="shared" si="8"/>
        <v>0.29411846895602684</v>
      </c>
      <c r="U32">
        <f t="shared" si="9"/>
        <v>0</v>
      </c>
      <c r="V32">
        <f t="shared" si="10"/>
        <v>0</v>
      </c>
    </row>
    <row r="33" spans="1:22" x14ac:dyDescent="0.2">
      <c r="A33" t="s">
        <v>155</v>
      </c>
      <c r="B33" t="s">
        <v>4210</v>
      </c>
      <c r="D33">
        <v>-86.986999999999995</v>
      </c>
      <c r="E33">
        <v>-168.69</v>
      </c>
      <c r="F33">
        <v>0</v>
      </c>
      <c r="G33">
        <v>38.052999999999997</v>
      </c>
      <c r="H33">
        <v>5.0990000000000002</v>
      </c>
      <c r="I33">
        <v>0</v>
      </c>
      <c r="J33">
        <v>1</v>
      </c>
      <c r="K33">
        <v>0</v>
      </c>
      <c r="L33">
        <f t="shared" si="0"/>
        <v>1.8948688321677872E-3</v>
      </c>
      <c r="M33">
        <f t="shared" si="1"/>
        <v>114.00119052523934</v>
      </c>
      <c r="N33">
        <f t="shared" si="2"/>
        <v>0.21601751877381647</v>
      </c>
      <c r="O33">
        <f t="shared" si="3"/>
        <v>0.17999871688416874</v>
      </c>
      <c r="P33">
        <f t="shared" si="4"/>
        <v>3.0000061973992374</v>
      </c>
      <c r="Q33">
        <f t="shared" si="5"/>
        <v>0.53999780617422311</v>
      </c>
      <c r="R33">
        <f t="shared" si="6"/>
        <v>0</v>
      </c>
      <c r="S33">
        <f t="shared" si="7"/>
        <v>117.00119672263858</v>
      </c>
      <c r="T33">
        <f t="shared" si="8"/>
        <v>0.52631029310800292</v>
      </c>
      <c r="U33">
        <f t="shared" si="9"/>
        <v>0</v>
      </c>
      <c r="V33">
        <f t="shared" si="10"/>
        <v>0</v>
      </c>
    </row>
    <row r="34" spans="1:22" x14ac:dyDescent="0.2">
      <c r="A34" t="s">
        <v>261</v>
      </c>
      <c r="B34" t="s">
        <v>4211</v>
      </c>
      <c r="D34">
        <v>-72.801000000000002</v>
      </c>
      <c r="E34">
        <v>0</v>
      </c>
      <c r="F34">
        <v>-90</v>
      </c>
      <c r="G34">
        <v>175.864</v>
      </c>
      <c r="H34">
        <v>0</v>
      </c>
      <c r="I34">
        <v>19</v>
      </c>
      <c r="J34">
        <v>0</v>
      </c>
      <c r="K34">
        <v>0</v>
      </c>
      <c r="L34">
        <f t="shared" si="0"/>
        <v>1.1143161877140871E-2</v>
      </c>
      <c r="M34">
        <f t="shared" si="1"/>
        <v>503.99994449613166</v>
      </c>
      <c r="N34">
        <f t="shared" si="2"/>
        <v>5.6161585837489927</v>
      </c>
      <c r="O34" t="str">
        <f t="shared" si="3"/>
        <v/>
      </c>
      <c r="P34">
        <f t="shared" si="4"/>
        <v>0</v>
      </c>
      <c r="Q34">
        <f t="shared" si="5"/>
        <v>0</v>
      </c>
      <c r="R34">
        <f t="shared" si="6"/>
        <v>57</v>
      </c>
      <c r="S34">
        <f t="shared" si="7"/>
        <v>503.99994449613166</v>
      </c>
      <c r="T34">
        <f t="shared" si="8"/>
        <v>0</v>
      </c>
      <c r="U34" t="str">
        <f t="shared" si="9"/>
        <v/>
      </c>
      <c r="V34">
        <f t="shared" si="10"/>
        <v>11.309525055004741</v>
      </c>
    </row>
    <row r="35" spans="1:22" x14ac:dyDescent="0.2">
      <c r="A35" t="s">
        <v>41</v>
      </c>
      <c r="B35" t="s">
        <v>1261</v>
      </c>
      <c r="D35">
        <v>-72.876000000000005</v>
      </c>
      <c r="E35">
        <v>-174.80600000000001</v>
      </c>
      <c r="F35">
        <v>0</v>
      </c>
      <c r="G35">
        <v>96.790999999999997</v>
      </c>
      <c r="H35">
        <v>38.658999999999999</v>
      </c>
      <c r="I35">
        <v>0</v>
      </c>
      <c r="J35">
        <v>1</v>
      </c>
      <c r="K35">
        <v>0</v>
      </c>
      <c r="L35">
        <f t="shared" si="0"/>
        <v>1.1091543964198149E-2</v>
      </c>
      <c r="M35">
        <f t="shared" si="1"/>
        <v>277.50069627365485</v>
      </c>
      <c r="N35">
        <f t="shared" si="2"/>
        <v>3.0779142507290911</v>
      </c>
      <c r="O35">
        <f t="shared" si="3"/>
        <v>0.39603248453733669</v>
      </c>
      <c r="P35">
        <f t="shared" si="4"/>
        <v>10.499199597266443</v>
      </c>
      <c r="Q35">
        <f t="shared" si="5"/>
        <v>4.1580282601870948</v>
      </c>
      <c r="R35">
        <f t="shared" si="6"/>
        <v>0</v>
      </c>
      <c r="S35">
        <f t="shared" si="7"/>
        <v>287.99989587092131</v>
      </c>
      <c r="T35">
        <f t="shared" si="8"/>
        <v>0.21621567371071218</v>
      </c>
      <c r="U35">
        <f t="shared" si="9"/>
        <v>0</v>
      </c>
      <c r="V35">
        <f t="shared" si="10"/>
        <v>0</v>
      </c>
    </row>
    <row r="36" spans="1:22" x14ac:dyDescent="0.2">
      <c r="A36" t="s">
        <v>4212</v>
      </c>
      <c r="B36" t="s">
        <v>4213</v>
      </c>
      <c r="D36">
        <v>-74.399000000000001</v>
      </c>
      <c r="E36">
        <v>-174.28899999999999</v>
      </c>
      <c r="F36">
        <v>0</v>
      </c>
      <c r="G36">
        <v>79.944999999999993</v>
      </c>
      <c r="H36">
        <v>25.125</v>
      </c>
      <c r="I36">
        <v>0</v>
      </c>
      <c r="J36">
        <v>1</v>
      </c>
      <c r="K36">
        <v>0</v>
      </c>
      <c r="L36">
        <f t="shared" si="0"/>
        <v>1.0052047854352623E-2</v>
      </c>
      <c r="M36">
        <f t="shared" si="1"/>
        <v>230.99896849845607</v>
      </c>
      <c r="N36">
        <f t="shared" si="2"/>
        <v>2.3220150076675821</v>
      </c>
      <c r="O36">
        <f t="shared" si="3"/>
        <v>0.35997382229506519</v>
      </c>
      <c r="P36">
        <f t="shared" si="4"/>
        <v>7.5006254093775926</v>
      </c>
      <c r="Q36">
        <f t="shared" si="5"/>
        <v>2.700031498248638</v>
      </c>
      <c r="R36">
        <f t="shared" si="6"/>
        <v>0</v>
      </c>
      <c r="S36">
        <f t="shared" si="7"/>
        <v>238.49959390783366</v>
      </c>
      <c r="T36">
        <f t="shared" si="8"/>
        <v>0.25974141958301006</v>
      </c>
      <c r="U36">
        <f t="shared" si="9"/>
        <v>0</v>
      </c>
      <c r="V36">
        <f t="shared" si="10"/>
        <v>0</v>
      </c>
    </row>
    <row r="37" spans="1:22" x14ac:dyDescent="0.2">
      <c r="A37" t="s">
        <v>41</v>
      </c>
      <c r="B37" t="s">
        <v>41</v>
      </c>
      <c r="D37">
        <v>-71.462000000000003</v>
      </c>
      <c r="E37">
        <v>-170.66499999999999</v>
      </c>
      <c r="F37">
        <v>0</v>
      </c>
      <c r="G37">
        <v>88.07</v>
      </c>
      <c r="H37">
        <v>36.99</v>
      </c>
      <c r="I37">
        <v>0</v>
      </c>
      <c r="J37">
        <v>1</v>
      </c>
      <c r="K37">
        <v>0</v>
      </c>
      <c r="L37">
        <f t="shared" si="0"/>
        <v>1.2071974457059095E-2</v>
      </c>
      <c r="M37">
        <f t="shared" si="1"/>
        <v>250.50093632070929</v>
      </c>
      <c r="N37">
        <f t="shared" si="2"/>
        <v>3.0240439287769183</v>
      </c>
      <c r="O37">
        <f t="shared" si="3"/>
        <v>0.21899974429906444</v>
      </c>
      <c r="P37">
        <f t="shared" si="4"/>
        <v>18.000069372266907</v>
      </c>
      <c r="Q37">
        <f t="shared" si="5"/>
        <v>3.9420145319064055</v>
      </c>
      <c r="R37">
        <f t="shared" si="6"/>
        <v>0</v>
      </c>
      <c r="S37">
        <f t="shared" si="7"/>
        <v>268.50100569297621</v>
      </c>
      <c r="T37">
        <f t="shared" si="8"/>
        <v>0.23952006280401161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-68.405000000000001</v>
      </c>
      <c r="E38">
        <v>0</v>
      </c>
      <c r="F38">
        <v>0</v>
      </c>
      <c r="G38">
        <v>25.812000000000001</v>
      </c>
      <c r="H38">
        <v>0</v>
      </c>
      <c r="I38">
        <v>0</v>
      </c>
      <c r="J38">
        <v>0</v>
      </c>
      <c r="K38">
        <v>0</v>
      </c>
      <c r="L38">
        <f t="shared" si="0"/>
        <v>1.4249760126952333E-2</v>
      </c>
      <c r="M38">
        <f t="shared" si="1"/>
        <v>72.000659312977348</v>
      </c>
      <c r="N38">
        <f t="shared" si="2"/>
        <v>1.0259931501854938</v>
      </c>
      <c r="O38" t="str">
        <f t="shared" si="3"/>
        <v/>
      </c>
      <c r="P38">
        <f t="shared" si="4"/>
        <v>0</v>
      </c>
      <c r="Q38">
        <f t="shared" si="5"/>
        <v>0</v>
      </c>
      <c r="R38">
        <f t="shared" si="6"/>
        <v>0</v>
      </c>
      <c r="S38">
        <f t="shared" si="7"/>
        <v>72.000659312977348</v>
      </c>
      <c r="T38">
        <f t="shared" si="8"/>
        <v>0</v>
      </c>
      <c r="U38" t="str">
        <f t="shared" si="9"/>
        <v/>
      </c>
      <c r="V38">
        <f t="shared" si="10"/>
        <v>0</v>
      </c>
    </row>
    <row r="39" spans="1:22" x14ac:dyDescent="0.2">
      <c r="A39" t="s">
        <v>52</v>
      </c>
      <c r="B39" t="s">
        <v>4214</v>
      </c>
      <c r="D39">
        <v>-74.805000000000007</v>
      </c>
      <c r="E39">
        <v>-171.87</v>
      </c>
      <c r="F39">
        <v>0</v>
      </c>
      <c r="G39">
        <v>83.933999999999997</v>
      </c>
      <c r="H39">
        <v>24.748999999999999</v>
      </c>
      <c r="I39">
        <v>0</v>
      </c>
      <c r="J39">
        <v>1</v>
      </c>
      <c r="K39">
        <v>0</v>
      </c>
      <c r="L39">
        <f t="shared" si="0"/>
        <v>9.7776003269961411E-3</v>
      </c>
      <c r="M39">
        <f t="shared" si="1"/>
        <v>242.99884372673904</v>
      </c>
      <c r="N39">
        <f t="shared" si="2"/>
        <v>2.3759479498301976</v>
      </c>
      <c r="O39">
        <f t="shared" si="3"/>
        <v>0.25200296358763974</v>
      </c>
      <c r="P39">
        <f t="shared" si="4"/>
        <v>10.49998013348994</v>
      </c>
      <c r="Q39">
        <f t="shared" si="5"/>
        <v>2.6460287572795629</v>
      </c>
      <c r="R39">
        <f t="shared" si="6"/>
        <v>0</v>
      </c>
      <c r="S39">
        <f t="shared" si="7"/>
        <v>253.49882386022898</v>
      </c>
      <c r="T39">
        <f t="shared" si="8"/>
        <v>0.24691475514785644</v>
      </c>
      <c r="U39">
        <f t="shared" si="9"/>
        <v>0</v>
      </c>
      <c r="V39">
        <f t="shared" si="10"/>
        <v>0</v>
      </c>
    </row>
    <row r="40" spans="1:22" x14ac:dyDescent="0.2">
      <c r="A40" t="s">
        <v>4215</v>
      </c>
      <c r="B40" t="s">
        <v>4216</v>
      </c>
      <c r="D40">
        <v>-69.787999999999997</v>
      </c>
      <c r="E40">
        <v>-171.65600000000001</v>
      </c>
      <c r="F40">
        <v>0</v>
      </c>
      <c r="G40">
        <v>107.095</v>
      </c>
      <c r="H40">
        <v>37.901000000000003</v>
      </c>
      <c r="I40">
        <v>0</v>
      </c>
      <c r="J40">
        <v>1</v>
      </c>
      <c r="K40">
        <v>0</v>
      </c>
      <c r="L40">
        <f t="shared" si="0"/>
        <v>1.3253968873710806E-2</v>
      </c>
      <c r="M40">
        <f t="shared" si="1"/>
        <v>301.50048916687416</v>
      </c>
      <c r="N40">
        <f t="shared" si="2"/>
        <v>3.9960820949084273</v>
      </c>
      <c r="O40">
        <f t="shared" si="3"/>
        <v>0.245451065200779</v>
      </c>
      <c r="P40">
        <f t="shared" si="4"/>
        <v>16.500131326328983</v>
      </c>
      <c r="Q40">
        <f t="shared" si="5"/>
        <v>4.0499788599790509</v>
      </c>
      <c r="R40">
        <f t="shared" si="6"/>
        <v>0</v>
      </c>
      <c r="S40">
        <f t="shared" si="7"/>
        <v>318.00062049320314</v>
      </c>
      <c r="T40">
        <f t="shared" si="8"/>
        <v>0.19900465225046871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-77.228999999999999</v>
      </c>
      <c r="E41">
        <v>-161.565</v>
      </c>
      <c r="F41">
        <v>0</v>
      </c>
      <c r="G41">
        <v>38.451000000000001</v>
      </c>
      <c r="H41">
        <v>11.068</v>
      </c>
      <c r="I41">
        <v>0</v>
      </c>
      <c r="J41">
        <v>1</v>
      </c>
      <c r="K41">
        <v>0</v>
      </c>
      <c r="L41">
        <f t="shared" si="0"/>
        <v>8.1598316019060105E-3</v>
      </c>
      <c r="M41">
        <f t="shared" si="1"/>
        <v>112.4993242557243</v>
      </c>
      <c r="N41">
        <f t="shared" si="2"/>
        <v>0.91797645923138993</v>
      </c>
      <c r="O41">
        <f t="shared" si="3"/>
        <v>0.1079995704461187</v>
      </c>
      <c r="P41">
        <f t="shared" si="4"/>
        <v>10.500054878958704</v>
      </c>
      <c r="Q41">
        <f t="shared" si="5"/>
        <v>1.1340025505907634</v>
      </c>
      <c r="R41">
        <f t="shared" si="6"/>
        <v>0</v>
      </c>
      <c r="S41">
        <f t="shared" si="7"/>
        <v>122.99937913468301</v>
      </c>
      <c r="T41">
        <f t="shared" si="8"/>
        <v>0.53333653688099392</v>
      </c>
      <c r="U41">
        <f t="shared" si="9"/>
        <v>0</v>
      </c>
      <c r="V41">
        <f t="shared" si="10"/>
        <v>0</v>
      </c>
    </row>
    <row r="42" spans="1:22" x14ac:dyDescent="0.2">
      <c r="A42" t="s">
        <v>4217</v>
      </c>
      <c r="B42" t="s">
        <v>4218</v>
      </c>
      <c r="D42">
        <v>-74.475999999999999</v>
      </c>
      <c r="E42">
        <v>-172.648</v>
      </c>
      <c r="F42">
        <v>90</v>
      </c>
      <c r="G42">
        <v>37.363</v>
      </c>
      <c r="H42">
        <v>15.628</v>
      </c>
      <c r="I42">
        <v>0.5</v>
      </c>
      <c r="J42">
        <v>1</v>
      </c>
      <c r="K42">
        <v>0</v>
      </c>
      <c r="L42">
        <f t="shared" si="0"/>
        <v>9.9999148775234987E-3</v>
      </c>
      <c r="M42">
        <f t="shared" si="1"/>
        <v>107.99981708994267</v>
      </c>
      <c r="N42">
        <f t="shared" si="2"/>
        <v>1.079990057677592</v>
      </c>
      <c r="O42">
        <f t="shared" si="3"/>
        <v>0.27901427651962724</v>
      </c>
      <c r="P42">
        <f t="shared" si="4"/>
        <v>5.999500322983395</v>
      </c>
      <c r="Q42">
        <f t="shared" si="5"/>
        <v>1.6739479160443973</v>
      </c>
      <c r="R42">
        <f t="shared" si="6"/>
        <v>1.5</v>
      </c>
      <c r="S42">
        <f t="shared" si="7"/>
        <v>113.99931741292606</v>
      </c>
      <c r="T42">
        <f t="shared" si="8"/>
        <v>0.55555649645250582</v>
      </c>
      <c r="U42">
        <f t="shared" si="9"/>
        <v>0</v>
      </c>
      <c r="V42">
        <f t="shared" si="10"/>
        <v>1.3157973521602151</v>
      </c>
    </row>
    <row r="43" spans="1:22" x14ac:dyDescent="0.2">
      <c r="A43" t="s">
        <v>157</v>
      </c>
      <c r="B43" t="s">
        <v>2834</v>
      </c>
      <c r="D43">
        <v>-73.998999999999995</v>
      </c>
      <c r="E43">
        <v>0</v>
      </c>
      <c r="F43">
        <v>0</v>
      </c>
      <c r="G43">
        <v>141.48099999999999</v>
      </c>
      <c r="H43">
        <v>0</v>
      </c>
      <c r="I43">
        <v>0</v>
      </c>
      <c r="J43">
        <v>0</v>
      </c>
      <c r="K43">
        <v>0</v>
      </c>
      <c r="L43">
        <f t="shared" si="0"/>
        <v>1.0323503547919024E-2</v>
      </c>
      <c r="M43">
        <f t="shared" si="1"/>
        <v>407.99875604536476</v>
      </c>
      <c r="N43">
        <f t="shared" si="2"/>
        <v>4.21198081756169</v>
      </c>
      <c r="O43" t="str">
        <f t="shared" si="3"/>
        <v/>
      </c>
      <c r="P43">
        <f t="shared" si="4"/>
        <v>0</v>
      </c>
      <c r="Q43">
        <f t="shared" si="5"/>
        <v>0</v>
      </c>
      <c r="R43">
        <f t="shared" si="6"/>
        <v>0</v>
      </c>
      <c r="S43">
        <f t="shared" si="7"/>
        <v>407.99875604536476</v>
      </c>
      <c r="T43">
        <f t="shared" si="8"/>
        <v>0</v>
      </c>
      <c r="U43" t="str">
        <f t="shared" si="9"/>
        <v/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-79.057000000000002</v>
      </c>
      <c r="E44">
        <v>-168.232</v>
      </c>
      <c r="F44">
        <v>0</v>
      </c>
      <c r="G44">
        <v>337.13099999999997</v>
      </c>
      <c r="H44">
        <v>73.546000000000006</v>
      </c>
      <c r="I44">
        <v>0</v>
      </c>
      <c r="J44">
        <v>1</v>
      </c>
      <c r="K44">
        <v>1</v>
      </c>
      <c r="L44">
        <f t="shared" si="0"/>
        <v>6.9605239943348165E-3</v>
      </c>
      <c r="M44">
        <f t="shared" si="1"/>
        <v>993.0023572652492</v>
      </c>
      <c r="N44">
        <f t="shared" si="2"/>
        <v>6.9118236459994478</v>
      </c>
      <c r="O44">
        <f t="shared" si="3"/>
        <v>0.17280419155515558</v>
      </c>
      <c r="P44">
        <f t="shared" si="4"/>
        <v>44.998969468714037</v>
      </c>
      <c r="Q44">
        <f t="shared" si="5"/>
        <v>7.7760183158745759</v>
      </c>
      <c r="R44">
        <f t="shared" si="6"/>
        <v>0</v>
      </c>
      <c r="S44">
        <f t="shared" si="7"/>
        <v>1038.0013267339632</v>
      </c>
      <c r="T44">
        <f t="shared" si="8"/>
        <v>6.042281728841143E-2</v>
      </c>
      <c r="U44">
        <f t="shared" si="9"/>
        <v>1.3333638682929301</v>
      </c>
      <c r="V44">
        <f t="shared" si="10"/>
        <v>0</v>
      </c>
    </row>
    <row r="45" spans="1:22" x14ac:dyDescent="0.2">
      <c r="A45" t="s">
        <v>4219</v>
      </c>
      <c r="B45" t="s">
        <v>4220</v>
      </c>
      <c r="D45">
        <v>-68.793999999999997</v>
      </c>
      <c r="E45">
        <v>-164.13399999999999</v>
      </c>
      <c r="F45">
        <v>0</v>
      </c>
      <c r="G45">
        <v>134.07900000000001</v>
      </c>
      <c r="H45">
        <v>49.381</v>
      </c>
      <c r="I45">
        <v>0</v>
      </c>
      <c r="J45">
        <v>1</v>
      </c>
      <c r="K45">
        <v>0</v>
      </c>
      <c r="L45">
        <f t="shared" si="0"/>
        <v>1.3967803044343804E-2</v>
      </c>
      <c r="M45">
        <f t="shared" si="1"/>
        <v>374.9998943652497</v>
      </c>
      <c r="N45">
        <f t="shared" si="2"/>
        <v>5.2379299040734439</v>
      </c>
      <c r="O45">
        <f t="shared" si="3"/>
        <v>0.12666408357814263</v>
      </c>
      <c r="P45">
        <f t="shared" si="4"/>
        <v>40.500586882882416</v>
      </c>
      <c r="Q45">
        <f t="shared" si="5"/>
        <v>5.129974851872098</v>
      </c>
      <c r="R45">
        <f t="shared" si="6"/>
        <v>0</v>
      </c>
      <c r="S45">
        <f t="shared" si="7"/>
        <v>415.50048124813213</v>
      </c>
      <c r="T45">
        <f t="shared" si="8"/>
        <v>0.16000004507083948</v>
      </c>
      <c r="U45">
        <f t="shared" si="9"/>
        <v>0</v>
      </c>
      <c r="V45">
        <f t="shared" si="10"/>
        <v>0</v>
      </c>
    </row>
    <row r="46" spans="1:22" x14ac:dyDescent="0.2">
      <c r="A46" t="s">
        <v>41</v>
      </c>
      <c r="B46" t="s">
        <v>41</v>
      </c>
      <c r="D46">
        <v>-70.046000000000006</v>
      </c>
      <c r="E46">
        <v>-176.42400000000001</v>
      </c>
      <c r="F46">
        <v>0</v>
      </c>
      <c r="G46">
        <v>83.513000000000005</v>
      </c>
      <c r="H46">
        <v>32.061999999999998</v>
      </c>
      <c r="I46">
        <v>0</v>
      </c>
      <c r="J46">
        <v>1</v>
      </c>
      <c r="K46">
        <v>0</v>
      </c>
      <c r="L46">
        <f t="shared" si="0"/>
        <v>1.3070193406193281E-2</v>
      </c>
      <c r="M46">
        <f t="shared" si="1"/>
        <v>235.49836948344938</v>
      </c>
      <c r="N46">
        <f t="shared" si="2"/>
        <v>3.0780123140041633</v>
      </c>
      <c r="O46">
        <f t="shared" si="3"/>
        <v>0.57605342314799368</v>
      </c>
      <c r="P46">
        <f t="shared" si="4"/>
        <v>5.9993575890070048</v>
      </c>
      <c r="Q46">
        <f t="shared" si="5"/>
        <v>3.4559539317903112</v>
      </c>
      <c r="R46">
        <f t="shared" si="6"/>
        <v>0</v>
      </c>
      <c r="S46">
        <f t="shared" si="7"/>
        <v>241.49772707245637</v>
      </c>
      <c r="T46">
        <f t="shared" si="8"/>
        <v>0.25477883405989676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-74.745000000000005</v>
      </c>
      <c r="E47">
        <v>-172.23500000000001</v>
      </c>
      <c r="F47">
        <v>0</v>
      </c>
      <c r="G47">
        <v>22.803999999999998</v>
      </c>
      <c r="H47">
        <v>22.204000000000001</v>
      </c>
      <c r="I47">
        <v>0</v>
      </c>
      <c r="J47">
        <v>1</v>
      </c>
      <c r="K47">
        <v>0</v>
      </c>
      <c r="L47">
        <f t="shared" si="0"/>
        <v>9.8180918692740739E-3</v>
      </c>
      <c r="M47">
        <f t="shared" si="1"/>
        <v>66.001459830843288</v>
      </c>
      <c r="N47">
        <f t="shared" si="2"/>
        <v>0.64800904413446592</v>
      </c>
      <c r="O47">
        <f t="shared" si="3"/>
        <v>0.26400545012007914</v>
      </c>
      <c r="P47">
        <f t="shared" si="4"/>
        <v>8.999969550743689</v>
      </c>
      <c r="Q47">
        <f t="shared" si="5"/>
        <v>2.376043388354482</v>
      </c>
      <c r="R47">
        <f t="shared" si="6"/>
        <v>0</v>
      </c>
      <c r="S47">
        <f t="shared" si="7"/>
        <v>75.001429381586973</v>
      </c>
      <c r="T47">
        <f t="shared" si="8"/>
        <v>0.90907080167280285</v>
      </c>
      <c r="U47">
        <f t="shared" si="9"/>
        <v>0</v>
      </c>
      <c r="V47">
        <f t="shared" si="10"/>
        <v>0</v>
      </c>
    </row>
    <row r="48" spans="1:22" x14ac:dyDescent="0.2">
      <c r="A48" t="s">
        <v>875</v>
      </c>
      <c r="B48" t="s">
        <v>1163</v>
      </c>
      <c r="D48">
        <v>-75.638999999999996</v>
      </c>
      <c r="E48">
        <v>-169.61099999999999</v>
      </c>
      <c r="F48">
        <v>0</v>
      </c>
      <c r="G48">
        <v>213.67699999999999</v>
      </c>
      <c r="H48">
        <v>61</v>
      </c>
      <c r="I48">
        <v>0</v>
      </c>
      <c r="J48">
        <v>1</v>
      </c>
      <c r="K48">
        <v>1</v>
      </c>
      <c r="L48">
        <f t="shared" si="0"/>
        <v>9.2171044681615636E-3</v>
      </c>
      <c r="M48">
        <f t="shared" si="1"/>
        <v>621.00020085715244</v>
      </c>
      <c r="N48">
        <f t="shared" si="2"/>
        <v>5.7238294498791396</v>
      </c>
      <c r="O48">
        <f t="shared" si="3"/>
        <v>0.19636069273721476</v>
      </c>
      <c r="P48">
        <f t="shared" si="4"/>
        <v>33.000446685774548</v>
      </c>
      <c r="Q48">
        <f t="shared" si="5"/>
        <v>6.4799970518532639</v>
      </c>
      <c r="R48">
        <f t="shared" si="6"/>
        <v>0</v>
      </c>
      <c r="S48">
        <f t="shared" si="7"/>
        <v>654.00064754292703</v>
      </c>
      <c r="T48">
        <f t="shared" si="8"/>
        <v>9.6618326237549304E-2</v>
      </c>
      <c r="U48">
        <f t="shared" si="9"/>
        <v>1.8181572077284671</v>
      </c>
      <c r="V48">
        <f t="shared" si="10"/>
        <v>0</v>
      </c>
    </row>
    <row r="49" spans="1:22" x14ac:dyDescent="0.2">
      <c r="A49" t="s">
        <v>900</v>
      </c>
      <c r="B49" t="s">
        <v>901</v>
      </c>
      <c r="D49">
        <v>-77.471000000000004</v>
      </c>
      <c r="E49">
        <v>-173.29</v>
      </c>
      <c r="F49">
        <v>0</v>
      </c>
      <c r="G49">
        <v>36.878</v>
      </c>
      <c r="H49">
        <v>17.117000000000001</v>
      </c>
      <c r="I49">
        <v>0</v>
      </c>
      <c r="J49">
        <v>1</v>
      </c>
      <c r="K49">
        <v>0</v>
      </c>
      <c r="L49">
        <f t="shared" si="0"/>
        <v>8.0001187862861391E-3</v>
      </c>
      <c r="M49">
        <f t="shared" si="1"/>
        <v>107.99939866956936</v>
      </c>
      <c r="N49">
        <f t="shared" si="2"/>
        <v>0.86400888221291028</v>
      </c>
      <c r="O49">
        <f t="shared" si="3"/>
        <v>0.30599218337530759</v>
      </c>
      <c r="P49">
        <f t="shared" si="4"/>
        <v>6.0000601620886069</v>
      </c>
      <c r="Q49">
        <f t="shared" si="5"/>
        <v>1.8359733453540406</v>
      </c>
      <c r="R49">
        <f t="shared" si="6"/>
        <v>0</v>
      </c>
      <c r="S49">
        <f t="shared" si="7"/>
        <v>113.99945883165796</v>
      </c>
      <c r="T49">
        <f t="shared" si="8"/>
        <v>0.55555864883631056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-64.799000000000007</v>
      </c>
      <c r="E50">
        <v>0</v>
      </c>
      <c r="F50">
        <v>0</v>
      </c>
      <c r="G50">
        <v>56.365000000000002</v>
      </c>
      <c r="H50">
        <v>0</v>
      </c>
      <c r="I50">
        <v>0</v>
      </c>
      <c r="J50">
        <v>0</v>
      </c>
      <c r="K50">
        <v>0</v>
      </c>
      <c r="L50">
        <f t="shared" si="0"/>
        <v>1.6941064636432229E-2</v>
      </c>
      <c r="M50">
        <f t="shared" si="1"/>
        <v>153.00047382613067</v>
      </c>
      <c r="N50">
        <f t="shared" si="2"/>
        <v>2.5919935084867465</v>
      </c>
      <c r="O50" t="str">
        <f t="shared" si="3"/>
        <v/>
      </c>
      <c r="P50">
        <f t="shared" si="4"/>
        <v>0</v>
      </c>
      <c r="Q50">
        <f t="shared" si="5"/>
        <v>0</v>
      </c>
      <c r="R50">
        <f t="shared" si="6"/>
        <v>0</v>
      </c>
      <c r="S50">
        <f t="shared" si="7"/>
        <v>153.00047382613067</v>
      </c>
      <c r="T50">
        <f t="shared" si="8"/>
        <v>0</v>
      </c>
      <c r="U50" t="str">
        <f t="shared" si="9"/>
        <v/>
      </c>
      <c r="V50">
        <f t="shared" si="10"/>
        <v>0</v>
      </c>
    </row>
    <row r="51" spans="1:22" x14ac:dyDescent="0.2">
      <c r="A51" t="s">
        <v>4221</v>
      </c>
      <c r="B51" t="s">
        <v>4222</v>
      </c>
      <c r="D51">
        <v>-80.073999999999998</v>
      </c>
      <c r="E51">
        <v>-177.274</v>
      </c>
      <c r="F51">
        <v>0</v>
      </c>
      <c r="G51">
        <v>121.824</v>
      </c>
      <c r="H51">
        <v>21.024000000000001</v>
      </c>
      <c r="I51">
        <v>0</v>
      </c>
      <c r="J51">
        <v>1</v>
      </c>
      <c r="K51">
        <v>0</v>
      </c>
      <c r="L51">
        <f t="shared" si="0"/>
        <v>6.2998347197979181E-3</v>
      </c>
      <c r="M51">
        <f t="shared" si="1"/>
        <v>360.00132483847835</v>
      </c>
      <c r="N51">
        <f t="shared" si="2"/>
        <v>2.267951113341808</v>
      </c>
      <c r="O51">
        <f t="shared" si="3"/>
        <v>0.75608562198898388</v>
      </c>
      <c r="P51">
        <f t="shared" si="4"/>
        <v>2.999687144909684</v>
      </c>
      <c r="Q51">
        <f t="shared" si="5"/>
        <v>2.2680225887539862</v>
      </c>
      <c r="R51">
        <f t="shared" si="6"/>
        <v>0</v>
      </c>
      <c r="S51">
        <f t="shared" si="7"/>
        <v>363.00101198338803</v>
      </c>
      <c r="T51">
        <f t="shared" si="8"/>
        <v>0.16666605331777648</v>
      </c>
      <c r="U51">
        <f t="shared" si="9"/>
        <v>0</v>
      </c>
      <c r="V51">
        <f t="shared" si="10"/>
        <v>0</v>
      </c>
    </row>
    <row r="52" spans="1:22" x14ac:dyDescent="0.2">
      <c r="A52" t="s">
        <v>497</v>
      </c>
      <c r="B52" t="s">
        <v>310</v>
      </c>
      <c r="D52">
        <v>-74.137</v>
      </c>
      <c r="E52">
        <v>-173.41800000000001</v>
      </c>
      <c r="F52">
        <v>0</v>
      </c>
      <c r="G52">
        <v>190.245</v>
      </c>
      <c r="H52">
        <v>52.344999999999999</v>
      </c>
      <c r="I52">
        <v>0</v>
      </c>
      <c r="J52">
        <v>1</v>
      </c>
      <c r="K52">
        <v>0</v>
      </c>
      <c r="L52">
        <f t="shared" si="0"/>
        <v>1.0229729951035216E-2</v>
      </c>
      <c r="M52">
        <f t="shared" si="1"/>
        <v>549.00028351198864</v>
      </c>
      <c r="N52">
        <f t="shared" si="2"/>
        <v>5.6161302594996769</v>
      </c>
      <c r="O52">
        <f t="shared" si="3"/>
        <v>0.31199704132353501</v>
      </c>
      <c r="P52">
        <f t="shared" si="4"/>
        <v>18.000147485511178</v>
      </c>
      <c r="Q52">
        <f t="shared" si="5"/>
        <v>5.6159983748651321</v>
      </c>
      <c r="R52">
        <f t="shared" si="6"/>
        <v>0</v>
      </c>
      <c r="S52">
        <f t="shared" si="7"/>
        <v>567.00043099749985</v>
      </c>
      <c r="T52">
        <f t="shared" si="8"/>
        <v>0.10928956104753954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-66.370999999999995</v>
      </c>
      <c r="E53">
        <v>-170.91</v>
      </c>
      <c r="F53">
        <v>0</v>
      </c>
      <c r="G53">
        <v>34.927999999999997</v>
      </c>
      <c r="H53">
        <v>25.318000000000001</v>
      </c>
      <c r="I53">
        <v>0</v>
      </c>
      <c r="J53">
        <v>1</v>
      </c>
      <c r="K53">
        <v>0</v>
      </c>
      <c r="L53">
        <f t="shared" si="0"/>
        <v>1.5749701488491901E-2</v>
      </c>
      <c r="M53">
        <f t="shared" si="1"/>
        <v>95.998907065387016</v>
      </c>
      <c r="N53">
        <f t="shared" si="2"/>
        <v>1.511955641456963</v>
      </c>
      <c r="O53">
        <f t="shared" si="3"/>
        <v>0.22500674585762356</v>
      </c>
      <c r="P53">
        <f t="shared" si="4"/>
        <v>11.999648032089532</v>
      </c>
      <c r="Q53">
        <f t="shared" si="5"/>
        <v>2.700004455141757</v>
      </c>
      <c r="R53">
        <f t="shared" si="6"/>
        <v>0</v>
      </c>
      <c r="S53">
        <f t="shared" si="7"/>
        <v>107.99855509747655</v>
      </c>
      <c r="T53">
        <f t="shared" si="8"/>
        <v>0.62500711554072852</v>
      </c>
      <c r="U53">
        <f t="shared" si="9"/>
        <v>0</v>
      </c>
      <c r="V53">
        <f t="shared" si="10"/>
        <v>0</v>
      </c>
    </row>
    <row r="54" spans="1:22" x14ac:dyDescent="0.2">
      <c r="A54" t="s">
        <v>4223</v>
      </c>
      <c r="B54" t="s">
        <v>282</v>
      </c>
      <c r="D54">
        <v>-76.094999999999999</v>
      </c>
      <c r="E54">
        <v>-174.80600000000001</v>
      </c>
      <c r="F54">
        <v>0</v>
      </c>
      <c r="G54">
        <v>212.21899999999999</v>
      </c>
      <c r="H54">
        <v>44.180999999999997</v>
      </c>
      <c r="I54">
        <v>0</v>
      </c>
      <c r="J54">
        <v>1</v>
      </c>
      <c r="K54">
        <v>0</v>
      </c>
      <c r="L54">
        <f t="shared" si="0"/>
        <v>8.9124244582465852E-3</v>
      </c>
      <c r="M54">
        <f t="shared" si="1"/>
        <v>618.00009387612795</v>
      </c>
      <c r="N54">
        <f t="shared" si="2"/>
        <v>5.5078846597449482</v>
      </c>
      <c r="O54">
        <f t="shared" si="3"/>
        <v>0.39603248453733669</v>
      </c>
      <c r="P54">
        <f t="shared" si="4"/>
        <v>11.998891264823939</v>
      </c>
      <c r="Q54">
        <f t="shared" si="5"/>
        <v>4.7519554712570438</v>
      </c>
      <c r="R54">
        <f t="shared" si="6"/>
        <v>0</v>
      </c>
      <c r="S54">
        <f t="shared" si="7"/>
        <v>629.99898514095185</v>
      </c>
      <c r="T54">
        <f t="shared" si="8"/>
        <v>9.7087363892903247E-2</v>
      </c>
      <c r="U54">
        <f t="shared" si="9"/>
        <v>0</v>
      </c>
      <c r="V54">
        <f t="shared" si="10"/>
        <v>0</v>
      </c>
    </row>
    <row r="55" spans="1:22" x14ac:dyDescent="0.2">
      <c r="A55" t="s">
        <v>41</v>
      </c>
      <c r="B55" t="s">
        <v>41</v>
      </c>
      <c r="D55">
        <v>-76.13</v>
      </c>
      <c r="E55">
        <v>-173.88399999999999</v>
      </c>
      <c r="F55">
        <v>0</v>
      </c>
      <c r="G55">
        <v>83.433000000000007</v>
      </c>
      <c r="H55">
        <v>28.16</v>
      </c>
      <c r="I55">
        <v>0</v>
      </c>
      <c r="J55">
        <v>1</v>
      </c>
      <c r="K55">
        <v>0</v>
      </c>
      <c r="L55">
        <f t="shared" si="0"/>
        <v>8.8890890279413222E-3</v>
      </c>
      <c r="M55">
        <f t="shared" si="1"/>
        <v>243.00081470176229</v>
      </c>
      <c r="N55">
        <f t="shared" si="2"/>
        <v>2.1600580358042731</v>
      </c>
      <c r="O55">
        <f t="shared" si="3"/>
        <v>0.33597218276402707</v>
      </c>
      <c r="P55">
        <f t="shared" si="4"/>
        <v>9.0006460875151397</v>
      </c>
      <c r="Q55">
        <f t="shared" si="5"/>
        <v>3.0239697362786981</v>
      </c>
      <c r="R55">
        <f t="shared" si="6"/>
        <v>0</v>
      </c>
      <c r="S55">
        <f t="shared" si="7"/>
        <v>252.00146078927744</v>
      </c>
      <c r="T55">
        <f t="shared" si="8"/>
        <v>0.24691275242693608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-70.974000000000004</v>
      </c>
      <c r="E56">
        <v>-174.28899999999999</v>
      </c>
      <c r="F56">
        <v>0</v>
      </c>
      <c r="G56">
        <v>61.350999999999999</v>
      </c>
      <c r="H56">
        <v>20.100000000000001</v>
      </c>
      <c r="I56">
        <v>0</v>
      </c>
      <c r="J56">
        <v>1</v>
      </c>
      <c r="K56">
        <v>0</v>
      </c>
      <c r="L56">
        <f t="shared" si="0"/>
        <v>1.2414057657212239E-2</v>
      </c>
      <c r="M56">
        <f t="shared" si="1"/>
        <v>173.99832082965688</v>
      </c>
      <c r="N56">
        <f t="shared" si="2"/>
        <v>2.1600273470648212</v>
      </c>
      <c r="O56">
        <f t="shared" si="3"/>
        <v>0.35997382229506519</v>
      </c>
      <c r="P56">
        <f t="shared" si="4"/>
        <v>6.0005003275020741</v>
      </c>
      <c r="Q56">
        <f t="shared" si="5"/>
        <v>2.1600251985989107</v>
      </c>
      <c r="R56">
        <f t="shared" si="6"/>
        <v>0</v>
      </c>
      <c r="S56">
        <f t="shared" si="7"/>
        <v>179.99882115715894</v>
      </c>
      <c r="T56">
        <f t="shared" si="8"/>
        <v>0.3448309139646214</v>
      </c>
      <c r="U56">
        <f t="shared" si="9"/>
        <v>0</v>
      </c>
      <c r="V56">
        <f t="shared" si="10"/>
        <v>0</v>
      </c>
    </row>
    <row r="57" spans="1:22" x14ac:dyDescent="0.2">
      <c r="A57" t="s">
        <v>4224</v>
      </c>
      <c r="B57" t="s">
        <v>4225</v>
      </c>
      <c r="D57">
        <v>-73.894999999999996</v>
      </c>
      <c r="E57">
        <v>0</v>
      </c>
      <c r="F57">
        <v>0</v>
      </c>
      <c r="G57">
        <v>147.80099999999999</v>
      </c>
      <c r="H57">
        <v>0</v>
      </c>
      <c r="I57">
        <v>0</v>
      </c>
      <c r="J57">
        <v>0</v>
      </c>
      <c r="K57">
        <v>0</v>
      </c>
      <c r="L57">
        <f t="shared" si="0"/>
        <v>1.0394259086418983E-2</v>
      </c>
      <c r="M57">
        <f t="shared" si="1"/>
        <v>426.00162719702257</v>
      </c>
      <c r="N57">
        <f t="shared" si="2"/>
        <v>4.4279757122976351</v>
      </c>
      <c r="O57" t="str">
        <f t="shared" si="3"/>
        <v/>
      </c>
      <c r="P57">
        <f t="shared" si="4"/>
        <v>0</v>
      </c>
      <c r="Q57">
        <f t="shared" si="5"/>
        <v>0</v>
      </c>
      <c r="R57">
        <f t="shared" si="6"/>
        <v>0</v>
      </c>
      <c r="S57">
        <f t="shared" si="7"/>
        <v>426.00162719702257</v>
      </c>
      <c r="T57">
        <f t="shared" si="8"/>
        <v>0</v>
      </c>
      <c r="U57" t="str">
        <f t="shared" si="9"/>
        <v/>
      </c>
      <c r="V57">
        <f t="shared" si="10"/>
        <v>0</v>
      </c>
    </row>
    <row r="58" spans="1:22" x14ac:dyDescent="0.2">
      <c r="A58" t="s">
        <v>41</v>
      </c>
      <c r="B58" t="s">
        <v>41</v>
      </c>
      <c r="D58">
        <v>-80.537999999999997</v>
      </c>
      <c r="E58">
        <v>-175.23599999999999</v>
      </c>
      <c r="F58">
        <v>0</v>
      </c>
      <c r="G58">
        <v>79.075999999999993</v>
      </c>
      <c r="H58">
        <v>12.042</v>
      </c>
      <c r="I58">
        <v>0</v>
      </c>
      <c r="J58">
        <v>1</v>
      </c>
      <c r="K58">
        <v>0</v>
      </c>
      <c r="L58">
        <f t="shared" si="0"/>
        <v>5.999785927538929E-3</v>
      </c>
      <c r="M58">
        <f t="shared" si="1"/>
        <v>234.00047707943929</v>
      </c>
      <c r="N58">
        <f t="shared" si="2"/>
        <v>1.4039541733727887</v>
      </c>
      <c r="O58">
        <f t="shared" si="3"/>
        <v>0.43196692629052102</v>
      </c>
      <c r="P58">
        <f t="shared" si="4"/>
        <v>3.0003261450738798</v>
      </c>
      <c r="Q58">
        <f t="shared" si="5"/>
        <v>1.2960429587996107</v>
      </c>
      <c r="R58">
        <f t="shared" si="6"/>
        <v>0</v>
      </c>
      <c r="S58">
        <f t="shared" si="7"/>
        <v>237.00080322451316</v>
      </c>
      <c r="T58">
        <f t="shared" si="8"/>
        <v>0.25640973364182923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-76.759</v>
      </c>
      <c r="E59">
        <v>-162.89699999999999</v>
      </c>
      <c r="F59">
        <v>0</v>
      </c>
      <c r="G59">
        <v>34.927999999999997</v>
      </c>
      <c r="H59">
        <v>13.601000000000001</v>
      </c>
      <c r="I59">
        <v>0</v>
      </c>
      <c r="J59">
        <v>1</v>
      </c>
      <c r="K59">
        <v>0</v>
      </c>
      <c r="L59">
        <f t="shared" si="0"/>
        <v>8.4708981113341391E-3</v>
      </c>
      <c r="M59">
        <f t="shared" si="1"/>
        <v>101.99834346849815</v>
      </c>
      <c r="N59">
        <f t="shared" si="2"/>
        <v>0.86401843906495102</v>
      </c>
      <c r="O59">
        <f t="shared" si="3"/>
        <v>0.11699791401056107</v>
      </c>
      <c r="P59">
        <f t="shared" si="4"/>
        <v>11.999769368515445</v>
      </c>
      <c r="Q59">
        <f t="shared" si="5"/>
        <v>1.4039493886735235</v>
      </c>
      <c r="R59">
        <f t="shared" si="6"/>
        <v>0</v>
      </c>
      <c r="S59">
        <f t="shared" si="7"/>
        <v>113.99811283701359</v>
      </c>
      <c r="T59">
        <f t="shared" si="8"/>
        <v>0.58824484751098727</v>
      </c>
      <c r="U59">
        <f t="shared" si="9"/>
        <v>0</v>
      </c>
      <c r="V59">
        <f t="shared" si="10"/>
        <v>0</v>
      </c>
    </row>
    <row r="60" spans="1:22" x14ac:dyDescent="0.2">
      <c r="A60" t="s">
        <v>277</v>
      </c>
      <c r="B60" t="s">
        <v>550</v>
      </c>
      <c r="D60">
        <v>-65.772000000000006</v>
      </c>
      <c r="E60">
        <v>-171.87</v>
      </c>
      <c r="F60">
        <v>0</v>
      </c>
      <c r="G60">
        <v>21.931999999999999</v>
      </c>
      <c r="H60">
        <v>14.141999999999999</v>
      </c>
      <c r="I60">
        <v>0</v>
      </c>
      <c r="J60">
        <v>1</v>
      </c>
      <c r="K60">
        <v>0</v>
      </c>
      <c r="L60">
        <f t="shared" si="0"/>
        <v>1.6200176225984703E-2</v>
      </c>
      <c r="M60">
        <f t="shared" si="1"/>
        <v>60.000667336246991</v>
      </c>
      <c r="N60">
        <f t="shared" si="2"/>
        <v>0.97202235654624214</v>
      </c>
      <c r="O60">
        <f t="shared" si="3"/>
        <v>0.25200296358763974</v>
      </c>
      <c r="P60">
        <f t="shared" si="4"/>
        <v>5.9998674309190161</v>
      </c>
      <c r="Q60">
        <f t="shared" si="5"/>
        <v>1.5119858857104358</v>
      </c>
      <c r="R60">
        <f t="shared" si="6"/>
        <v>0</v>
      </c>
      <c r="S60">
        <f t="shared" si="7"/>
        <v>66.000534767166002</v>
      </c>
      <c r="T60">
        <f t="shared" si="8"/>
        <v>0.99998887785292045</v>
      </c>
      <c r="U60">
        <f t="shared" si="9"/>
        <v>0</v>
      </c>
      <c r="V60">
        <f t="shared" si="10"/>
        <v>0</v>
      </c>
    </row>
    <row r="61" spans="1:22" x14ac:dyDescent="0.2">
      <c r="A61" t="s">
        <v>497</v>
      </c>
      <c r="B61" t="s">
        <v>310</v>
      </c>
      <c r="D61">
        <v>-74.89</v>
      </c>
      <c r="E61">
        <v>-174.28899999999999</v>
      </c>
      <c r="F61">
        <v>0</v>
      </c>
      <c r="G61">
        <v>103.581</v>
      </c>
      <c r="H61">
        <v>30.15</v>
      </c>
      <c r="I61">
        <v>0</v>
      </c>
      <c r="J61">
        <v>1</v>
      </c>
      <c r="K61">
        <v>0</v>
      </c>
      <c r="L61">
        <f t="shared" si="0"/>
        <v>9.7202767000689732E-3</v>
      </c>
      <c r="M61">
        <f t="shared" si="1"/>
        <v>299.99972873589269</v>
      </c>
      <c r="N61">
        <f t="shared" si="2"/>
        <v>2.9160832893417994</v>
      </c>
      <c r="O61">
        <f t="shared" si="3"/>
        <v>0.35997382229506519</v>
      </c>
      <c r="P61">
        <f t="shared" si="4"/>
        <v>9.0007504912531093</v>
      </c>
      <c r="Q61">
        <f t="shared" si="5"/>
        <v>3.2400377978983657</v>
      </c>
      <c r="R61">
        <f t="shared" si="6"/>
        <v>0</v>
      </c>
      <c r="S61">
        <f t="shared" si="7"/>
        <v>309.00047922714577</v>
      </c>
      <c r="T61">
        <f t="shared" si="8"/>
        <v>0.20000018084290172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-68.805999999999997</v>
      </c>
      <c r="E62">
        <v>0</v>
      </c>
      <c r="F62">
        <v>0</v>
      </c>
      <c r="G62">
        <v>52.555</v>
      </c>
      <c r="H62">
        <v>0</v>
      </c>
      <c r="I62">
        <v>0</v>
      </c>
      <c r="J62">
        <v>0</v>
      </c>
      <c r="K62">
        <v>0</v>
      </c>
      <c r="L62">
        <f t="shared" si="0"/>
        <v>1.3959128890118968E-2</v>
      </c>
      <c r="M62">
        <f t="shared" si="1"/>
        <v>147.00080196580427</v>
      </c>
      <c r="N62">
        <f t="shared" si="2"/>
        <v>2.0520051935967092</v>
      </c>
      <c r="O62" t="str">
        <f t="shared" si="3"/>
        <v/>
      </c>
      <c r="P62">
        <f t="shared" si="4"/>
        <v>0</v>
      </c>
      <c r="Q62">
        <f t="shared" si="5"/>
        <v>0</v>
      </c>
      <c r="R62">
        <f t="shared" si="6"/>
        <v>0</v>
      </c>
      <c r="S62">
        <f t="shared" si="7"/>
        <v>147.00080196580427</v>
      </c>
      <c r="T62">
        <f t="shared" si="8"/>
        <v>0</v>
      </c>
      <c r="U62" t="str">
        <f t="shared" si="9"/>
        <v/>
      </c>
      <c r="V62">
        <f t="shared" si="10"/>
        <v>0</v>
      </c>
    </row>
    <row r="63" spans="1:22" x14ac:dyDescent="0.2">
      <c r="A63" t="s">
        <v>4226</v>
      </c>
      <c r="B63" t="s">
        <v>4227</v>
      </c>
      <c r="D63">
        <v>-65.674000000000007</v>
      </c>
      <c r="E63">
        <v>-174.28899999999999</v>
      </c>
      <c r="F63">
        <v>0</v>
      </c>
      <c r="G63">
        <v>80.111999999999995</v>
      </c>
      <c r="H63">
        <v>30.15</v>
      </c>
      <c r="I63">
        <v>0</v>
      </c>
      <c r="J63">
        <v>1</v>
      </c>
      <c r="K63">
        <v>0</v>
      </c>
      <c r="L63">
        <f t="shared" si="0"/>
        <v>1.627427775357106E-2</v>
      </c>
      <c r="M63">
        <f t="shared" si="1"/>
        <v>218.99811516759922</v>
      </c>
      <c r="N63">
        <f t="shared" si="2"/>
        <v>3.5640397177857706</v>
      </c>
      <c r="O63">
        <f t="shared" si="3"/>
        <v>0.35997382229506519</v>
      </c>
      <c r="P63">
        <f t="shared" si="4"/>
        <v>9.0007504912531093</v>
      </c>
      <c r="Q63">
        <f t="shared" si="5"/>
        <v>3.2400377978983657</v>
      </c>
      <c r="R63">
        <f t="shared" si="6"/>
        <v>0</v>
      </c>
      <c r="S63">
        <f t="shared" si="7"/>
        <v>227.99886565885234</v>
      </c>
      <c r="T63">
        <f t="shared" si="8"/>
        <v>0.27397496071636052</v>
      </c>
      <c r="U63">
        <f t="shared" si="9"/>
        <v>0</v>
      </c>
      <c r="V63">
        <f t="shared" si="10"/>
        <v>0</v>
      </c>
    </row>
    <row r="64" spans="1:22" x14ac:dyDescent="0.2">
      <c r="A64" t="s">
        <v>265</v>
      </c>
      <c r="B64" t="s">
        <v>450</v>
      </c>
      <c r="D64">
        <v>-63.435000000000002</v>
      </c>
      <c r="E64">
        <v>0</v>
      </c>
      <c r="F64">
        <v>0</v>
      </c>
      <c r="G64">
        <v>55.902000000000001</v>
      </c>
      <c r="H64">
        <v>0</v>
      </c>
      <c r="I64">
        <v>0</v>
      </c>
      <c r="J64">
        <v>0</v>
      </c>
      <c r="K64">
        <v>0</v>
      </c>
      <c r="L64">
        <f t="shared" si="0"/>
        <v>1.7999941805675088E-2</v>
      </c>
      <c r="M64">
        <f t="shared" si="1"/>
        <v>150.00087348477069</v>
      </c>
      <c r="N64">
        <f t="shared" si="2"/>
        <v>2.7000096935359972</v>
      </c>
      <c r="O64" t="str">
        <f t="shared" si="3"/>
        <v/>
      </c>
      <c r="P64">
        <f t="shared" si="4"/>
        <v>0</v>
      </c>
      <c r="Q64">
        <f t="shared" si="5"/>
        <v>0</v>
      </c>
      <c r="R64">
        <f t="shared" si="6"/>
        <v>0</v>
      </c>
      <c r="S64">
        <f t="shared" si="7"/>
        <v>150.00087348477069</v>
      </c>
      <c r="T64">
        <f t="shared" si="8"/>
        <v>0</v>
      </c>
      <c r="U64" t="str">
        <f t="shared" si="9"/>
        <v/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-68.320999999999998</v>
      </c>
      <c r="E65">
        <v>-173.946</v>
      </c>
      <c r="F65">
        <v>0</v>
      </c>
      <c r="G65">
        <v>173.25399999999999</v>
      </c>
      <c r="H65">
        <v>66.37</v>
      </c>
      <c r="I65">
        <v>0</v>
      </c>
      <c r="J65">
        <v>1</v>
      </c>
      <c r="K65">
        <v>0</v>
      </c>
      <c r="L65">
        <f t="shared" si="0"/>
        <v>1.431084364008817E-2</v>
      </c>
      <c r="M65">
        <f t="shared" si="1"/>
        <v>482.99820897073755</v>
      </c>
      <c r="N65">
        <f t="shared" si="2"/>
        <v>6.9121187591416158</v>
      </c>
      <c r="O65">
        <f t="shared" si="3"/>
        <v>0.33943907138486767</v>
      </c>
      <c r="P65">
        <f t="shared" si="4"/>
        <v>20.999281800664175</v>
      </c>
      <c r="Q65">
        <f t="shared" si="5"/>
        <v>7.1279838421504413</v>
      </c>
      <c r="R65">
        <f t="shared" si="6"/>
        <v>0</v>
      </c>
      <c r="S65">
        <f t="shared" si="7"/>
        <v>503.99749077140171</v>
      </c>
      <c r="T65">
        <f t="shared" si="8"/>
        <v>0.12422406312408316</v>
      </c>
      <c r="U65">
        <f t="shared" si="9"/>
        <v>0</v>
      </c>
      <c r="V65">
        <f t="shared" si="10"/>
        <v>0</v>
      </c>
    </row>
    <row r="66" spans="1:22" x14ac:dyDescent="0.2">
      <c r="A66" t="s">
        <v>4228</v>
      </c>
      <c r="B66" t="s">
        <v>4229</v>
      </c>
      <c r="D66">
        <v>-66.402000000000001</v>
      </c>
      <c r="E66">
        <v>0</v>
      </c>
      <c r="F66">
        <v>0</v>
      </c>
      <c r="G66">
        <v>207.33799999999999</v>
      </c>
      <c r="H66">
        <v>0</v>
      </c>
      <c r="I66">
        <v>0</v>
      </c>
      <c r="J66">
        <v>0</v>
      </c>
      <c r="K66">
        <v>0</v>
      </c>
      <c r="L66">
        <f t="shared" si="0"/>
        <v>1.5726501073616957E-2</v>
      </c>
      <c r="M66">
        <f t="shared" si="1"/>
        <v>569.99913905083099</v>
      </c>
      <c r="N66">
        <f t="shared" si="2"/>
        <v>8.9641010363446707</v>
      </c>
      <c r="O66" t="str">
        <f t="shared" si="3"/>
        <v/>
      </c>
      <c r="P66">
        <f t="shared" si="4"/>
        <v>0</v>
      </c>
      <c r="Q66">
        <f t="shared" si="5"/>
        <v>0</v>
      </c>
      <c r="R66">
        <f t="shared" si="6"/>
        <v>0</v>
      </c>
      <c r="S66">
        <f t="shared" si="7"/>
        <v>569.99913905083099</v>
      </c>
      <c r="T66">
        <f t="shared" si="8"/>
        <v>0</v>
      </c>
      <c r="U66" t="str">
        <f t="shared" si="9"/>
        <v/>
      </c>
      <c r="V66">
        <f t="shared" si="10"/>
        <v>0</v>
      </c>
    </row>
    <row r="67" spans="1:22" x14ac:dyDescent="0.2">
      <c r="A67" t="s">
        <v>41</v>
      </c>
      <c r="B67" t="s">
        <v>41</v>
      </c>
      <c r="D67">
        <v>-76.278000000000006</v>
      </c>
      <c r="E67">
        <v>-169.69499999999999</v>
      </c>
      <c r="F67">
        <v>0</v>
      </c>
      <c r="G67">
        <v>88.527000000000001</v>
      </c>
      <c r="H67">
        <v>33.540999999999997</v>
      </c>
      <c r="I67">
        <v>0</v>
      </c>
      <c r="J67">
        <v>1</v>
      </c>
      <c r="K67">
        <v>0</v>
      </c>
      <c r="L67">
        <f t="shared" si="0"/>
        <v>8.7904910579297054E-3</v>
      </c>
      <c r="M67">
        <f t="shared" si="1"/>
        <v>258.00081606227496</v>
      </c>
      <c r="N67">
        <f t="shared" si="2"/>
        <v>2.2679561344901296</v>
      </c>
      <c r="O67">
        <f t="shared" si="3"/>
        <v>0.19799678746871249</v>
      </c>
      <c r="P67">
        <f t="shared" si="4"/>
        <v>18.000254730705016</v>
      </c>
      <c r="Q67">
        <f t="shared" si="5"/>
        <v>3.5639961742942607</v>
      </c>
      <c r="R67">
        <f t="shared" si="6"/>
        <v>0</v>
      </c>
      <c r="S67">
        <f t="shared" si="7"/>
        <v>276.00107079297999</v>
      </c>
      <c r="T67">
        <f t="shared" si="8"/>
        <v>0.23255740394835608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-75.908000000000001</v>
      </c>
      <c r="E68">
        <v>-168.05600000000001</v>
      </c>
      <c r="F68">
        <v>0</v>
      </c>
      <c r="G68">
        <v>250.53899999999999</v>
      </c>
      <c r="H68">
        <v>53.151000000000003</v>
      </c>
      <c r="I68">
        <v>0</v>
      </c>
      <c r="J68">
        <v>1</v>
      </c>
      <c r="K68">
        <v>1</v>
      </c>
      <c r="L68">
        <f t="shared" ref="L68:L131" si="11">1/TAN(-D68*$L$1/180)*0.108*0.333333</f>
        <v>9.0372224485419875E-3</v>
      </c>
      <c r="M68">
        <f t="shared" ref="M68:M131" si="12">SIN(-D68*$L$1/180)*G68*3</f>
        <v>728.99785371309736</v>
      </c>
      <c r="N68">
        <f t="shared" ref="N68:N131" si="13">COS(-D68*$L$1/180)*G68*0.108</f>
        <v>6.588122356637288</v>
      </c>
      <c r="O68">
        <f t="shared" ref="O68:O131" si="14">IFERROR(1/TAN(E68*$L$1/180)*0.108*0.333333,"")</f>
        <v>0.17018424728718126</v>
      </c>
      <c r="P68">
        <f t="shared" ref="P68:P131" si="15">SIN(-E68*$L$1/180)*H68*3</f>
        <v>32.999685781785921</v>
      </c>
      <c r="Q68">
        <f t="shared" ref="Q68:Q131" si="16">-COS(E68*$L$1/180)*H68*0.108</f>
        <v>5.616032301519037</v>
      </c>
      <c r="R68">
        <f t="shared" ref="R68:R131" si="17">ABS(SIN(-F68*$L$1/180)*I68*3)</f>
        <v>0</v>
      </c>
      <c r="S68">
        <f t="shared" ref="S68:S131" si="18">M68+P68</f>
        <v>761.99753949488331</v>
      </c>
      <c r="T68">
        <f t="shared" ref="T68:T131" si="19">60*(J68/M68)</f>
        <v>8.2304769066732328E-2</v>
      </c>
      <c r="U68">
        <f t="shared" ref="U68:U131" si="20">IFERROR(60*(K68/P68),"")</f>
        <v>1.8181991306449599</v>
      </c>
      <c r="V68">
        <f t="shared" ref="V68:V131" si="21">100*(R68/(S68))</f>
        <v>0</v>
      </c>
    </row>
    <row r="69" spans="1:22" x14ac:dyDescent="0.2">
      <c r="A69" t="s">
        <v>4230</v>
      </c>
      <c r="B69" t="s">
        <v>4231</v>
      </c>
      <c r="D69">
        <v>-69.274000000000001</v>
      </c>
      <c r="E69">
        <v>-176.42400000000001</v>
      </c>
      <c r="F69">
        <v>0</v>
      </c>
      <c r="G69">
        <v>39.56</v>
      </c>
      <c r="H69">
        <v>16.030999999999999</v>
      </c>
      <c r="I69">
        <v>0</v>
      </c>
      <c r="J69">
        <v>1</v>
      </c>
      <c r="K69">
        <v>0</v>
      </c>
      <c r="L69">
        <f t="shared" si="11"/>
        <v>1.3621924856453967E-2</v>
      </c>
      <c r="M69">
        <f t="shared" si="12"/>
        <v>110.99944966384967</v>
      </c>
      <c r="N69">
        <f t="shared" si="13"/>
        <v>1.5120276744563792</v>
      </c>
      <c r="O69">
        <f t="shared" si="14"/>
        <v>0.57605342314799368</v>
      </c>
      <c r="P69">
        <f t="shared" si="15"/>
        <v>2.9996787945035024</v>
      </c>
      <c r="Q69">
        <f t="shared" si="16"/>
        <v>1.7279769658951556</v>
      </c>
      <c r="R69">
        <f t="shared" si="17"/>
        <v>0</v>
      </c>
      <c r="S69">
        <f t="shared" si="18"/>
        <v>113.99912845835317</v>
      </c>
      <c r="T69">
        <f t="shared" si="19"/>
        <v>0.54054322054482051</v>
      </c>
      <c r="U69">
        <f t="shared" si="20"/>
        <v>0</v>
      </c>
      <c r="V69">
        <f t="shared" si="21"/>
        <v>0</v>
      </c>
    </row>
    <row r="70" spans="1:22" x14ac:dyDescent="0.2">
      <c r="A70" t="s">
        <v>890</v>
      </c>
      <c r="B70" t="s">
        <v>3877</v>
      </c>
      <c r="D70">
        <v>-68.198999999999998</v>
      </c>
      <c r="E70">
        <v>0</v>
      </c>
      <c r="F70">
        <v>0</v>
      </c>
      <c r="G70">
        <v>37.695999999999998</v>
      </c>
      <c r="H70">
        <v>0</v>
      </c>
      <c r="I70">
        <v>0</v>
      </c>
      <c r="J70">
        <v>0</v>
      </c>
      <c r="K70">
        <v>0</v>
      </c>
      <c r="L70">
        <f t="shared" si="11"/>
        <v>1.439968714723067E-2</v>
      </c>
      <c r="M70">
        <f t="shared" si="12"/>
        <v>104.99987218410052</v>
      </c>
      <c r="N70">
        <f t="shared" si="13"/>
        <v>1.5119668219170772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104.99987218410052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-70.602000000000004</v>
      </c>
      <c r="E71">
        <v>-171.63399999999999</v>
      </c>
      <c r="F71">
        <v>0</v>
      </c>
      <c r="G71">
        <v>37.636000000000003</v>
      </c>
      <c r="H71">
        <v>17.183</v>
      </c>
      <c r="I71">
        <v>0</v>
      </c>
      <c r="J71">
        <v>1</v>
      </c>
      <c r="K71">
        <v>0</v>
      </c>
      <c r="L71">
        <f t="shared" si="11"/>
        <v>1.2676176114488473E-2</v>
      </c>
      <c r="M71">
        <f t="shared" si="12"/>
        <v>106.49869292298143</v>
      </c>
      <c r="N71">
        <f t="shared" si="13"/>
        <v>1.3499975374520774</v>
      </c>
      <c r="O71">
        <f t="shared" si="14"/>
        <v>0.24479637520908459</v>
      </c>
      <c r="P71">
        <f t="shared" si="15"/>
        <v>7.5001710799845505</v>
      </c>
      <c r="Q71">
        <f t="shared" si="16"/>
        <v>1.8360165298447531</v>
      </c>
      <c r="R71">
        <f t="shared" si="17"/>
        <v>0</v>
      </c>
      <c r="S71">
        <f t="shared" si="18"/>
        <v>113.99886400296599</v>
      </c>
      <c r="T71">
        <f t="shared" si="19"/>
        <v>0.56338719615452248</v>
      </c>
      <c r="U71">
        <f t="shared" si="20"/>
        <v>0</v>
      </c>
      <c r="V71">
        <f t="shared" si="21"/>
        <v>0</v>
      </c>
    </row>
    <row r="72" spans="1:22" x14ac:dyDescent="0.2">
      <c r="A72" t="s">
        <v>1381</v>
      </c>
      <c r="B72" t="s">
        <v>2329</v>
      </c>
      <c r="D72">
        <v>-66.037999999999997</v>
      </c>
      <c r="E72">
        <v>-168.232</v>
      </c>
      <c r="F72">
        <v>90</v>
      </c>
      <c r="G72">
        <v>29.547000000000001</v>
      </c>
      <c r="H72">
        <v>12.257999999999999</v>
      </c>
      <c r="I72">
        <v>0.5</v>
      </c>
      <c r="J72">
        <v>1</v>
      </c>
      <c r="K72">
        <v>0</v>
      </c>
      <c r="L72">
        <f t="shared" si="11"/>
        <v>1.5999616082214205E-2</v>
      </c>
      <c r="M72">
        <f t="shared" si="12"/>
        <v>81.001476714522781</v>
      </c>
      <c r="N72">
        <f t="shared" si="13"/>
        <v>1.2959938255186036</v>
      </c>
      <c r="O72">
        <f t="shared" si="14"/>
        <v>0.17280419155515558</v>
      </c>
      <c r="P72">
        <f t="shared" si="15"/>
        <v>7.5000321941029648</v>
      </c>
      <c r="Q72">
        <f t="shared" si="16"/>
        <v>1.2960382959778987</v>
      </c>
      <c r="R72">
        <f t="shared" si="17"/>
        <v>1.5</v>
      </c>
      <c r="S72">
        <f t="shared" si="18"/>
        <v>88.501508908625752</v>
      </c>
      <c r="T72">
        <f t="shared" si="19"/>
        <v>0.74072723651027683</v>
      </c>
      <c r="U72">
        <f t="shared" si="20"/>
        <v>0</v>
      </c>
      <c r="V72">
        <f t="shared" si="21"/>
        <v>1.6948863567384933</v>
      </c>
    </row>
    <row r="73" spans="1:22" x14ac:dyDescent="0.2">
      <c r="A73" t="s">
        <v>379</v>
      </c>
      <c r="B73" t="s">
        <v>380</v>
      </c>
      <c r="D73">
        <v>-75.963999999999999</v>
      </c>
      <c r="E73">
        <v>-164.745</v>
      </c>
      <c r="F73">
        <v>0</v>
      </c>
      <c r="G73">
        <v>14.430999999999999</v>
      </c>
      <c r="H73">
        <v>5.7009999999999996</v>
      </c>
      <c r="I73">
        <v>0</v>
      </c>
      <c r="J73">
        <v>1</v>
      </c>
      <c r="K73">
        <v>0</v>
      </c>
      <c r="L73">
        <f t="shared" si="11"/>
        <v>8.9998284639622485E-3</v>
      </c>
      <c r="M73">
        <f t="shared" si="12"/>
        <v>42.000423876643424</v>
      </c>
      <c r="N73">
        <f t="shared" si="13"/>
        <v>0.37799698830048345</v>
      </c>
      <c r="O73">
        <f t="shared" si="14"/>
        <v>0.1320009453218855</v>
      </c>
      <c r="P73">
        <f t="shared" si="15"/>
        <v>4.5000628064893471</v>
      </c>
      <c r="Q73">
        <f t="shared" si="16"/>
        <v>0.59401313847758952</v>
      </c>
      <c r="R73">
        <f t="shared" si="17"/>
        <v>0</v>
      </c>
      <c r="S73">
        <f t="shared" si="18"/>
        <v>46.50048668313277</v>
      </c>
      <c r="T73">
        <f t="shared" si="19"/>
        <v>1.428557011144028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-80.134</v>
      </c>
      <c r="E74">
        <v>-169.69499999999999</v>
      </c>
      <c r="F74">
        <v>0</v>
      </c>
      <c r="G74">
        <v>11.673</v>
      </c>
      <c r="H74">
        <v>5.59</v>
      </c>
      <c r="I74">
        <v>0</v>
      </c>
      <c r="J74">
        <v>0</v>
      </c>
      <c r="K74">
        <v>0</v>
      </c>
      <c r="L74">
        <f t="shared" si="11"/>
        <v>6.2609882743801673E-3</v>
      </c>
      <c r="M74">
        <f t="shared" si="12"/>
        <v>34.501110224298962</v>
      </c>
      <c r="N74">
        <f t="shared" si="13"/>
        <v>0.2160112625786961</v>
      </c>
      <c r="O74">
        <f t="shared" si="14"/>
        <v>0.19799678746871249</v>
      </c>
      <c r="P74">
        <f t="shared" si="15"/>
        <v>2.9999530110802017</v>
      </c>
      <c r="Q74">
        <f t="shared" si="16"/>
        <v>0.59398165273262338</v>
      </c>
      <c r="R74">
        <f t="shared" si="17"/>
        <v>0</v>
      </c>
      <c r="S74">
        <f t="shared" si="18"/>
        <v>37.501063235379164</v>
      </c>
      <c r="T74">
        <f t="shared" si="19"/>
        <v>0</v>
      </c>
      <c r="U74">
        <f t="shared" si="20"/>
        <v>0</v>
      </c>
      <c r="V74">
        <f t="shared" si="21"/>
        <v>0</v>
      </c>
    </row>
    <row r="75" spans="1:22" x14ac:dyDescent="0.2">
      <c r="A75" t="s">
        <v>1166</v>
      </c>
      <c r="B75" t="s">
        <v>4232</v>
      </c>
      <c r="D75">
        <v>-72.581999999999994</v>
      </c>
      <c r="E75">
        <v>-163.202</v>
      </c>
      <c r="F75">
        <v>0</v>
      </c>
      <c r="G75">
        <v>106.902</v>
      </c>
      <c r="H75">
        <v>27.681000000000001</v>
      </c>
      <c r="I75">
        <v>0.5</v>
      </c>
      <c r="J75">
        <v>1</v>
      </c>
      <c r="K75">
        <v>1</v>
      </c>
      <c r="L75">
        <f t="shared" si="11"/>
        <v>1.1294126510976213E-2</v>
      </c>
      <c r="M75">
        <f t="shared" si="12"/>
        <v>306.00045451005417</v>
      </c>
      <c r="N75">
        <f t="shared" si="13"/>
        <v>3.4560113016640757</v>
      </c>
      <c r="O75">
        <f t="shared" si="14"/>
        <v>0.11925267758490049</v>
      </c>
      <c r="P75">
        <f t="shared" si="15"/>
        <v>23.999292471497565</v>
      </c>
      <c r="Q75">
        <f t="shared" si="16"/>
        <v>2.8619827493519781</v>
      </c>
      <c r="R75">
        <f t="shared" si="17"/>
        <v>0</v>
      </c>
      <c r="S75">
        <f t="shared" si="18"/>
        <v>329.99974698155171</v>
      </c>
      <c r="T75">
        <f t="shared" si="19"/>
        <v>0.19607814013239838</v>
      </c>
      <c r="U75">
        <f t="shared" si="20"/>
        <v>2.5000737030584625</v>
      </c>
      <c r="V75">
        <f t="shared" si="21"/>
        <v>0</v>
      </c>
    </row>
    <row r="76" spans="1:22" x14ac:dyDescent="0.2">
      <c r="A76" t="s">
        <v>41</v>
      </c>
      <c r="B76" t="s">
        <v>41</v>
      </c>
      <c r="D76">
        <v>-65.787999999999997</v>
      </c>
      <c r="E76">
        <v>-165.964</v>
      </c>
      <c r="F76">
        <v>0</v>
      </c>
      <c r="G76">
        <v>81.685000000000002</v>
      </c>
      <c r="H76">
        <v>32.984999999999999</v>
      </c>
      <c r="I76">
        <v>0</v>
      </c>
      <c r="J76">
        <v>1</v>
      </c>
      <c r="K76">
        <v>0</v>
      </c>
      <c r="L76">
        <f t="shared" si="11"/>
        <v>1.6188088859827404E-2</v>
      </c>
      <c r="M76">
        <f t="shared" si="12"/>
        <v>223.49855119497886</v>
      </c>
      <c r="N76">
        <f t="shared" si="13"/>
        <v>3.6180180248050267</v>
      </c>
      <c r="O76">
        <f t="shared" si="14"/>
        <v>0.14400245662357042</v>
      </c>
      <c r="P76">
        <f t="shared" si="15"/>
        <v>23.9997048389105</v>
      </c>
      <c r="Q76">
        <f t="shared" si="16"/>
        <v>3.4560199110636138</v>
      </c>
      <c r="R76">
        <f t="shared" si="17"/>
        <v>0</v>
      </c>
      <c r="S76">
        <f t="shared" si="18"/>
        <v>247.49825603388936</v>
      </c>
      <c r="T76">
        <f t="shared" si="19"/>
        <v>0.26845811607815007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-74.694000000000003</v>
      </c>
      <c r="E77">
        <v>-168.232</v>
      </c>
      <c r="F77">
        <v>0</v>
      </c>
      <c r="G77">
        <v>98.494</v>
      </c>
      <c r="H77">
        <v>24.515000000000001</v>
      </c>
      <c r="I77">
        <v>0</v>
      </c>
      <c r="J77">
        <v>1</v>
      </c>
      <c r="K77">
        <v>0</v>
      </c>
      <c r="L77">
        <f t="shared" si="11"/>
        <v>9.8525278659422327E-3</v>
      </c>
      <c r="M77">
        <f t="shared" si="12"/>
        <v>285.00118858630515</v>
      </c>
      <c r="N77">
        <f t="shared" si="13"/>
        <v>2.8079849603581888</v>
      </c>
      <c r="O77">
        <f t="shared" si="14"/>
        <v>0.17280419155515558</v>
      </c>
      <c r="P77">
        <f t="shared" si="15"/>
        <v>14.999452540254053</v>
      </c>
      <c r="Q77">
        <f t="shared" si="16"/>
        <v>2.5919708619593886</v>
      </c>
      <c r="R77">
        <f t="shared" si="17"/>
        <v>0</v>
      </c>
      <c r="S77">
        <f t="shared" si="18"/>
        <v>300.00064112655917</v>
      </c>
      <c r="T77">
        <f t="shared" si="19"/>
        <v>0.21052543779771141</v>
      </c>
      <c r="U77">
        <f t="shared" si="20"/>
        <v>0</v>
      </c>
      <c r="V77">
        <f t="shared" si="21"/>
        <v>0</v>
      </c>
    </row>
    <row r="78" spans="1:22" x14ac:dyDescent="0.2">
      <c r="A78" t="s">
        <v>4233</v>
      </c>
      <c r="B78" t="s">
        <v>4234</v>
      </c>
      <c r="D78">
        <v>-67.751000000000005</v>
      </c>
      <c r="E78">
        <v>0</v>
      </c>
      <c r="F78">
        <v>0</v>
      </c>
      <c r="G78">
        <v>118.849</v>
      </c>
      <c r="H78">
        <v>0</v>
      </c>
      <c r="I78">
        <v>0</v>
      </c>
      <c r="J78">
        <v>0</v>
      </c>
      <c r="K78">
        <v>0</v>
      </c>
      <c r="L78">
        <f t="shared" si="11"/>
        <v>1.4727240648140781E-2</v>
      </c>
      <c r="M78">
        <f t="shared" si="12"/>
        <v>330.00104633539809</v>
      </c>
      <c r="N78">
        <f t="shared" si="13"/>
        <v>4.8600096835293485</v>
      </c>
      <c r="O78" t="str">
        <f t="shared" si="14"/>
        <v/>
      </c>
      <c r="P78">
        <f t="shared" si="15"/>
        <v>0</v>
      </c>
      <c r="Q78">
        <f t="shared" si="16"/>
        <v>0</v>
      </c>
      <c r="R78">
        <f t="shared" si="17"/>
        <v>0</v>
      </c>
      <c r="S78">
        <f t="shared" si="18"/>
        <v>330.00104633539809</v>
      </c>
      <c r="T78">
        <f t="shared" si="19"/>
        <v>0</v>
      </c>
      <c r="U78" t="str">
        <f t="shared" si="20"/>
        <v/>
      </c>
      <c r="V78">
        <f t="shared" si="21"/>
        <v>0</v>
      </c>
    </row>
    <row r="79" spans="1:22" x14ac:dyDescent="0.2">
      <c r="A79" t="s">
        <v>41</v>
      </c>
      <c r="B79" t="s">
        <v>41</v>
      </c>
      <c r="D79">
        <v>-77.626000000000005</v>
      </c>
      <c r="E79">
        <v>-173.66</v>
      </c>
      <c r="F79">
        <v>0</v>
      </c>
      <c r="G79">
        <v>200.661</v>
      </c>
      <c r="H79">
        <v>54.332000000000001</v>
      </c>
      <c r="I79">
        <v>0</v>
      </c>
      <c r="J79">
        <v>1</v>
      </c>
      <c r="K79">
        <v>0</v>
      </c>
      <c r="L79">
        <f t="shared" si="11"/>
        <v>7.89798116584387E-3</v>
      </c>
      <c r="M79">
        <f t="shared" si="12"/>
        <v>587.99870710304242</v>
      </c>
      <c r="N79">
        <f t="shared" si="13"/>
        <v>4.6440073582477339</v>
      </c>
      <c r="O79">
        <f t="shared" si="14"/>
        <v>0.32400955544337012</v>
      </c>
      <c r="P79">
        <f t="shared" si="15"/>
        <v>17.999354878308782</v>
      </c>
      <c r="Q79">
        <f t="shared" si="16"/>
        <v>5.8319688043570892</v>
      </c>
      <c r="R79">
        <f t="shared" si="17"/>
        <v>0</v>
      </c>
      <c r="S79">
        <f t="shared" si="18"/>
        <v>605.99806198135116</v>
      </c>
      <c r="T79">
        <f t="shared" si="19"/>
        <v>0.10204104069481473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-65.674000000000007</v>
      </c>
      <c r="E80">
        <v>-169.01900000000001</v>
      </c>
      <c r="F80">
        <v>0</v>
      </c>
      <c r="G80">
        <v>160.22499999999999</v>
      </c>
      <c r="H80">
        <v>68.25</v>
      </c>
      <c r="I80">
        <v>0</v>
      </c>
      <c r="J80">
        <v>1</v>
      </c>
      <c r="K80">
        <v>0</v>
      </c>
      <c r="L80">
        <f t="shared" si="11"/>
        <v>1.627427775357106E-2</v>
      </c>
      <c r="M80">
        <f t="shared" si="12"/>
        <v>437.99896398452893</v>
      </c>
      <c r="N80">
        <f t="shared" si="13"/>
        <v>7.1281239237845142</v>
      </c>
      <c r="O80">
        <f t="shared" si="14"/>
        <v>0.18553221514405488</v>
      </c>
      <c r="P80">
        <f t="shared" si="15"/>
        <v>39.001489456700249</v>
      </c>
      <c r="Q80">
        <f t="shared" si="16"/>
        <v>7.2360399688590666</v>
      </c>
      <c r="R80">
        <f t="shared" si="17"/>
        <v>0</v>
      </c>
      <c r="S80">
        <f t="shared" si="18"/>
        <v>477.00045344122918</v>
      </c>
      <c r="T80">
        <f t="shared" si="19"/>
        <v>0.13698662538872883</v>
      </c>
      <c r="U80">
        <f t="shared" si="20"/>
        <v>0</v>
      </c>
      <c r="V80">
        <f t="shared" si="21"/>
        <v>0</v>
      </c>
    </row>
    <row r="81" spans="1:22" x14ac:dyDescent="0.2">
      <c r="A81" t="s">
        <v>4235</v>
      </c>
      <c r="B81" t="s">
        <v>4236</v>
      </c>
      <c r="D81">
        <v>-72.194999999999993</v>
      </c>
      <c r="E81">
        <v>-173.928</v>
      </c>
      <c r="F81">
        <v>0</v>
      </c>
      <c r="G81">
        <v>143.892</v>
      </c>
      <c r="H81">
        <v>47.265000000000001</v>
      </c>
      <c r="I81">
        <v>1</v>
      </c>
      <c r="J81">
        <v>1</v>
      </c>
      <c r="K81">
        <v>0</v>
      </c>
      <c r="L81">
        <f t="shared" si="11"/>
        <v>1.1561789490518013E-2</v>
      </c>
      <c r="M81">
        <f t="shared" si="12"/>
        <v>410.99989037819398</v>
      </c>
      <c r="N81">
        <f t="shared" si="13"/>
        <v>4.7518989650776229</v>
      </c>
      <c r="O81">
        <f t="shared" si="14"/>
        <v>0.33842528918065751</v>
      </c>
      <c r="P81">
        <f t="shared" si="15"/>
        <v>14.998810436584673</v>
      </c>
      <c r="Q81">
        <f t="shared" si="16"/>
        <v>5.0759818353488688</v>
      </c>
      <c r="R81">
        <f t="shared" si="17"/>
        <v>0</v>
      </c>
      <c r="S81">
        <f t="shared" si="18"/>
        <v>425.99870081477866</v>
      </c>
      <c r="T81">
        <f t="shared" si="19"/>
        <v>0.14598544039705019</v>
      </c>
      <c r="U81">
        <f t="shared" si="20"/>
        <v>0</v>
      </c>
      <c r="V81">
        <f t="shared" si="21"/>
        <v>0</v>
      </c>
    </row>
    <row r="82" spans="1:22" x14ac:dyDescent="0.2">
      <c r="A82" t="s">
        <v>2294</v>
      </c>
      <c r="B82" t="s">
        <v>2888</v>
      </c>
      <c r="D82">
        <v>-66.370999999999995</v>
      </c>
      <c r="E82">
        <v>-169.38</v>
      </c>
      <c r="F82">
        <v>0</v>
      </c>
      <c r="G82">
        <v>34.927999999999997</v>
      </c>
      <c r="H82">
        <v>16.279</v>
      </c>
      <c r="I82">
        <v>0</v>
      </c>
      <c r="J82">
        <v>1</v>
      </c>
      <c r="K82">
        <v>0</v>
      </c>
      <c r="L82">
        <f t="shared" si="11"/>
        <v>1.5749701488491901E-2</v>
      </c>
      <c r="M82">
        <f t="shared" si="12"/>
        <v>95.998907065387016</v>
      </c>
      <c r="N82">
        <f t="shared" si="13"/>
        <v>1.511955641456963</v>
      </c>
      <c r="O82">
        <f t="shared" si="14"/>
        <v>0.19199343065094673</v>
      </c>
      <c r="P82">
        <f t="shared" si="15"/>
        <v>9.000387984438678</v>
      </c>
      <c r="Q82">
        <f t="shared" si="16"/>
        <v>1.7280170943390358</v>
      </c>
      <c r="R82">
        <f t="shared" si="17"/>
        <v>0</v>
      </c>
      <c r="S82">
        <f t="shared" si="18"/>
        <v>104.99929504982569</v>
      </c>
      <c r="T82">
        <f t="shared" si="19"/>
        <v>0.62500711554072852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-67.820999999999998</v>
      </c>
      <c r="E83">
        <v>-169.28700000000001</v>
      </c>
      <c r="F83">
        <v>0</v>
      </c>
      <c r="G83">
        <v>154.96600000000001</v>
      </c>
      <c r="H83">
        <v>75.313000000000002</v>
      </c>
      <c r="I83">
        <v>0</v>
      </c>
      <c r="J83">
        <v>1</v>
      </c>
      <c r="K83">
        <v>0</v>
      </c>
      <c r="L83">
        <f t="shared" si="11"/>
        <v>1.4675923368735289E-2</v>
      </c>
      <c r="M83">
        <f t="shared" si="12"/>
        <v>430.49973603327658</v>
      </c>
      <c r="N83">
        <f t="shared" si="13"/>
        <v>6.3179874542725925</v>
      </c>
      <c r="O83">
        <f t="shared" si="14"/>
        <v>0.19028776091813027</v>
      </c>
      <c r="P83">
        <f t="shared" si="15"/>
        <v>41.99970092991704</v>
      </c>
      <c r="Q83">
        <f t="shared" si="16"/>
        <v>7.9920370412220683</v>
      </c>
      <c r="R83">
        <f t="shared" si="17"/>
        <v>0</v>
      </c>
      <c r="S83">
        <f t="shared" si="18"/>
        <v>472.4994369631936</v>
      </c>
      <c r="T83">
        <f t="shared" si="19"/>
        <v>0.13937290775797861</v>
      </c>
      <c r="U83">
        <f t="shared" si="20"/>
        <v>0</v>
      </c>
      <c r="V83">
        <f t="shared" si="21"/>
        <v>0</v>
      </c>
    </row>
    <row r="84" spans="1:22" x14ac:dyDescent="0.2">
      <c r="A84" t="s">
        <v>139</v>
      </c>
      <c r="B84" t="s">
        <v>3606</v>
      </c>
      <c r="D84">
        <v>-69.756</v>
      </c>
      <c r="E84">
        <v>-173.72300000000001</v>
      </c>
      <c r="F84">
        <v>0</v>
      </c>
      <c r="G84">
        <v>150.28299999999999</v>
      </c>
      <c r="H84">
        <v>50.302</v>
      </c>
      <c r="I84">
        <v>0</v>
      </c>
      <c r="J84">
        <v>1</v>
      </c>
      <c r="K84">
        <v>0</v>
      </c>
      <c r="L84">
        <f t="shared" si="11"/>
        <v>1.3276805062524108E-2</v>
      </c>
      <c r="M84">
        <f t="shared" si="12"/>
        <v>422.9989644443354</v>
      </c>
      <c r="N84">
        <f t="shared" si="13"/>
        <v>5.6160804086574156</v>
      </c>
      <c r="O84">
        <f t="shared" si="14"/>
        <v>0.32728808798833886</v>
      </c>
      <c r="P84">
        <f t="shared" si="15"/>
        <v>16.499352896521494</v>
      </c>
      <c r="Q84">
        <f t="shared" si="16"/>
        <v>5.4000470625944432</v>
      </c>
      <c r="R84">
        <f t="shared" si="17"/>
        <v>0</v>
      </c>
      <c r="S84">
        <f t="shared" si="18"/>
        <v>439.49831734085689</v>
      </c>
      <c r="T84">
        <f t="shared" si="19"/>
        <v>0.14184431888342297</v>
      </c>
      <c r="U84">
        <f t="shared" si="20"/>
        <v>0</v>
      </c>
      <c r="V84">
        <f t="shared" si="21"/>
        <v>0</v>
      </c>
    </row>
    <row r="85" spans="1:22" x14ac:dyDescent="0.2">
      <c r="A85" t="s">
        <v>734</v>
      </c>
      <c r="B85" t="s">
        <v>735</v>
      </c>
      <c r="D85">
        <v>-67.62</v>
      </c>
      <c r="E85">
        <v>-168.959</v>
      </c>
      <c r="F85">
        <v>0</v>
      </c>
      <c r="G85">
        <v>27.577000000000002</v>
      </c>
      <c r="H85">
        <v>20.887</v>
      </c>
      <c r="I85">
        <v>0</v>
      </c>
      <c r="J85">
        <v>1</v>
      </c>
      <c r="K85">
        <v>0</v>
      </c>
      <c r="L85">
        <f t="shared" si="11"/>
        <v>1.482341534549211E-2</v>
      </c>
      <c r="M85">
        <f t="shared" si="12"/>
        <v>76.499618012949128</v>
      </c>
      <c r="N85">
        <f t="shared" si="13"/>
        <v>1.1339867455641803</v>
      </c>
      <c r="O85">
        <f t="shared" si="14"/>
        <v>0.18449879070587757</v>
      </c>
      <c r="P85">
        <f t="shared" si="15"/>
        <v>12.00029484191607</v>
      </c>
      <c r="Q85">
        <f t="shared" si="16"/>
        <v>2.2140421004895954</v>
      </c>
      <c r="R85">
        <f t="shared" si="17"/>
        <v>0</v>
      </c>
      <c r="S85">
        <f t="shared" si="18"/>
        <v>88.499912854865201</v>
      </c>
      <c r="T85">
        <f t="shared" si="19"/>
        <v>0.7843176418193849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-73.926000000000002</v>
      </c>
      <c r="E86">
        <v>-169.91900000000001</v>
      </c>
      <c r="F86">
        <v>0</v>
      </c>
      <c r="G86">
        <v>122.801</v>
      </c>
      <c r="H86">
        <v>45.706000000000003</v>
      </c>
      <c r="I86">
        <v>0</v>
      </c>
      <c r="J86">
        <v>1</v>
      </c>
      <c r="K86">
        <v>0</v>
      </c>
      <c r="L86">
        <f t="shared" si="11"/>
        <v>1.0373160756975964E-2</v>
      </c>
      <c r="M86">
        <f t="shared" si="12"/>
        <v>354.00024663268908</v>
      </c>
      <c r="N86">
        <f t="shared" si="13"/>
        <v>3.6721051384351617</v>
      </c>
      <c r="O86">
        <f t="shared" si="14"/>
        <v>0.20249155307690403</v>
      </c>
      <c r="P86">
        <f t="shared" si="15"/>
        <v>24.001168017454482</v>
      </c>
      <c r="Q86">
        <f t="shared" si="16"/>
        <v>4.8600386475527237</v>
      </c>
      <c r="R86">
        <f t="shared" si="17"/>
        <v>0</v>
      </c>
      <c r="S86">
        <f t="shared" si="18"/>
        <v>378.00141465014354</v>
      </c>
      <c r="T86">
        <f t="shared" si="19"/>
        <v>0.16949140733863963</v>
      </c>
      <c r="U86">
        <f t="shared" si="20"/>
        <v>0</v>
      </c>
      <c r="V86">
        <f t="shared" si="21"/>
        <v>0</v>
      </c>
    </row>
    <row r="87" spans="1:22" x14ac:dyDescent="0.2">
      <c r="A87" t="s">
        <v>4237</v>
      </c>
      <c r="B87" t="s">
        <v>4238</v>
      </c>
      <c r="D87">
        <v>-65.555999999999997</v>
      </c>
      <c r="E87">
        <v>-163.30099999999999</v>
      </c>
      <c r="F87">
        <v>0</v>
      </c>
      <c r="G87">
        <v>12.083</v>
      </c>
      <c r="H87">
        <v>10.44</v>
      </c>
      <c r="I87">
        <v>0</v>
      </c>
      <c r="J87">
        <v>1</v>
      </c>
      <c r="K87">
        <v>0</v>
      </c>
      <c r="L87">
        <f t="shared" si="11"/>
        <v>1.6363654282590647E-2</v>
      </c>
      <c r="M87">
        <f t="shared" si="12"/>
        <v>32.999862603117457</v>
      </c>
      <c r="N87">
        <f t="shared" si="13"/>
        <v>0.53999888300928889</v>
      </c>
      <c r="O87">
        <f t="shared" si="14"/>
        <v>0.12000173855622707</v>
      </c>
      <c r="P87">
        <f t="shared" si="15"/>
        <v>8.9996078989905168</v>
      </c>
      <c r="Q87">
        <f t="shared" si="16"/>
        <v>1.0799696741728899</v>
      </c>
      <c r="R87">
        <f t="shared" si="17"/>
        <v>0</v>
      </c>
      <c r="S87">
        <f t="shared" si="18"/>
        <v>41.999470502107975</v>
      </c>
      <c r="T87">
        <f t="shared" si="19"/>
        <v>1.8181893882895097</v>
      </c>
      <c r="U87">
        <f t="shared" si="20"/>
        <v>0</v>
      </c>
      <c r="V87">
        <f t="shared" si="21"/>
        <v>0</v>
      </c>
    </row>
    <row r="88" spans="1:22" x14ac:dyDescent="0.2">
      <c r="A88" t="s">
        <v>4239</v>
      </c>
      <c r="B88" t="s">
        <v>1650</v>
      </c>
      <c r="D88">
        <v>-75.036000000000001</v>
      </c>
      <c r="E88">
        <v>-173.21100000000001</v>
      </c>
      <c r="F88">
        <v>0</v>
      </c>
      <c r="G88">
        <v>224.61699999999999</v>
      </c>
      <c r="H88">
        <v>42.296999999999997</v>
      </c>
      <c r="I88">
        <v>0</v>
      </c>
      <c r="J88">
        <v>1</v>
      </c>
      <c r="K88">
        <v>0</v>
      </c>
      <c r="L88">
        <f t="shared" si="11"/>
        <v>9.621921911504577E-3</v>
      </c>
      <c r="M88">
        <f t="shared" si="12"/>
        <v>650.99953767309944</v>
      </c>
      <c r="N88">
        <f t="shared" si="13"/>
        <v>6.2638729797891255</v>
      </c>
      <c r="O88">
        <f t="shared" si="14"/>
        <v>0.30239855440926794</v>
      </c>
      <c r="P88">
        <f t="shared" si="15"/>
        <v>15.000207712016483</v>
      </c>
      <c r="Q88">
        <f t="shared" si="16"/>
        <v>4.536045663998201</v>
      </c>
      <c r="R88">
        <f t="shared" si="17"/>
        <v>0</v>
      </c>
      <c r="S88">
        <f t="shared" si="18"/>
        <v>665.99974538511594</v>
      </c>
      <c r="T88">
        <f t="shared" si="19"/>
        <v>9.2165964071896325E-2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-79.694999999999993</v>
      </c>
      <c r="E89">
        <v>-176.42400000000001</v>
      </c>
      <c r="F89">
        <v>0</v>
      </c>
      <c r="G89">
        <v>33.540999999999997</v>
      </c>
      <c r="H89">
        <v>16.030999999999999</v>
      </c>
      <c r="I89">
        <v>0</v>
      </c>
      <c r="J89">
        <v>1</v>
      </c>
      <c r="K89">
        <v>0</v>
      </c>
      <c r="L89">
        <f t="shared" si="11"/>
        <v>6.5455476554440962E-3</v>
      </c>
      <c r="M89">
        <f t="shared" si="12"/>
        <v>98.999893730396153</v>
      </c>
      <c r="N89">
        <f t="shared" si="13"/>
        <v>0.64800917030537952</v>
      </c>
      <c r="O89">
        <f t="shared" si="14"/>
        <v>0.57605342314799368</v>
      </c>
      <c r="P89">
        <f t="shared" si="15"/>
        <v>2.9996787945035024</v>
      </c>
      <c r="Q89">
        <f t="shared" si="16"/>
        <v>1.7279769658951556</v>
      </c>
      <c r="R89">
        <f t="shared" si="17"/>
        <v>0</v>
      </c>
      <c r="S89">
        <f t="shared" si="18"/>
        <v>101.99957252489966</v>
      </c>
      <c r="T89">
        <f t="shared" si="19"/>
        <v>0.60606125662514798</v>
      </c>
      <c r="U89">
        <f t="shared" si="20"/>
        <v>0</v>
      </c>
      <c r="V89">
        <f t="shared" si="21"/>
        <v>0</v>
      </c>
    </row>
    <row r="90" spans="1:22" x14ac:dyDescent="0.2">
      <c r="A90" t="s">
        <v>4240</v>
      </c>
      <c r="B90" t="s">
        <v>4241</v>
      </c>
      <c r="D90">
        <v>-72.120999999999995</v>
      </c>
      <c r="E90">
        <v>-169.21600000000001</v>
      </c>
      <c r="F90">
        <v>0</v>
      </c>
      <c r="G90">
        <v>32.573</v>
      </c>
      <c r="H90">
        <v>21.378</v>
      </c>
      <c r="I90">
        <v>0</v>
      </c>
      <c r="J90">
        <v>1</v>
      </c>
      <c r="K90">
        <v>0</v>
      </c>
      <c r="L90">
        <f t="shared" si="11"/>
        <v>1.1613102084599586E-2</v>
      </c>
      <c r="M90">
        <f t="shared" si="12"/>
        <v>92.999855555568729</v>
      </c>
      <c r="N90">
        <f t="shared" si="13"/>
        <v>1.0800178964377323</v>
      </c>
      <c r="O90">
        <f t="shared" si="14"/>
        <v>0.18900515677550569</v>
      </c>
      <c r="P90">
        <f t="shared" si="15"/>
        <v>11.999920397996743</v>
      </c>
      <c r="Q90">
        <f t="shared" si="16"/>
        <v>2.2680491041660664</v>
      </c>
      <c r="R90">
        <f t="shared" si="17"/>
        <v>0</v>
      </c>
      <c r="S90">
        <f t="shared" si="18"/>
        <v>104.99977595356548</v>
      </c>
      <c r="T90">
        <f t="shared" si="19"/>
        <v>0.64516229236667089</v>
      </c>
      <c r="U90">
        <f t="shared" si="20"/>
        <v>0</v>
      </c>
      <c r="V90">
        <f t="shared" si="21"/>
        <v>0</v>
      </c>
    </row>
    <row r="91" spans="1:22" x14ac:dyDescent="0.2">
      <c r="A91" t="s">
        <v>168</v>
      </c>
      <c r="B91" t="s">
        <v>169</v>
      </c>
      <c r="D91">
        <v>-69.765000000000001</v>
      </c>
      <c r="E91">
        <v>-170.858</v>
      </c>
      <c r="F91">
        <v>0</v>
      </c>
      <c r="G91">
        <v>292.02199999999999</v>
      </c>
      <c r="H91">
        <v>88.119</v>
      </c>
      <c r="I91">
        <v>0</v>
      </c>
      <c r="J91">
        <v>1</v>
      </c>
      <c r="K91">
        <v>0</v>
      </c>
      <c r="L91">
        <f t="shared" si="11"/>
        <v>1.3270381434238497E-2</v>
      </c>
      <c r="M91">
        <f t="shared" si="12"/>
        <v>821.9968859018411</v>
      </c>
      <c r="N91">
        <f t="shared" si="13"/>
        <v>10.908223121896775</v>
      </c>
      <c r="O91">
        <f t="shared" si="14"/>
        <v>0.22370510668969595</v>
      </c>
      <c r="P91">
        <f t="shared" si="15"/>
        <v>42.001525736553099</v>
      </c>
      <c r="Q91">
        <f t="shared" si="16"/>
        <v>9.3959651919908129</v>
      </c>
      <c r="R91">
        <f t="shared" si="17"/>
        <v>0</v>
      </c>
      <c r="S91">
        <f t="shared" si="18"/>
        <v>863.99841163839415</v>
      </c>
      <c r="T91">
        <f t="shared" si="19"/>
        <v>7.299297725948431E-2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-67.521000000000001</v>
      </c>
      <c r="E92">
        <v>-171.38399999999999</v>
      </c>
      <c r="F92">
        <v>0</v>
      </c>
      <c r="G92">
        <v>156.92400000000001</v>
      </c>
      <c r="H92">
        <v>66.753</v>
      </c>
      <c r="I92">
        <v>0</v>
      </c>
      <c r="J92">
        <v>1</v>
      </c>
      <c r="K92">
        <v>0</v>
      </c>
      <c r="L92">
        <f t="shared" si="11"/>
        <v>1.4896217155123584E-2</v>
      </c>
      <c r="M92">
        <f t="shared" si="12"/>
        <v>435.0026169230926</v>
      </c>
      <c r="N92">
        <f t="shared" si="13"/>
        <v>6.4798999246333491</v>
      </c>
      <c r="O92">
        <f t="shared" si="14"/>
        <v>0.23758991271367097</v>
      </c>
      <c r="P92">
        <f t="shared" si="15"/>
        <v>30.001091261509028</v>
      </c>
      <c r="Q92">
        <f t="shared" si="16"/>
        <v>7.1279637821005863</v>
      </c>
      <c r="R92">
        <f t="shared" si="17"/>
        <v>0</v>
      </c>
      <c r="S92">
        <f t="shared" si="18"/>
        <v>465.00370818460163</v>
      </c>
      <c r="T92">
        <f t="shared" si="19"/>
        <v>0.13793020470634973</v>
      </c>
      <c r="U92">
        <f t="shared" si="20"/>
        <v>0</v>
      </c>
      <c r="V92">
        <f t="shared" si="21"/>
        <v>0</v>
      </c>
    </row>
    <row r="93" spans="1:22" x14ac:dyDescent="0.2">
      <c r="A93" t="s">
        <v>3413</v>
      </c>
      <c r="B93" t="s">
        <v>4242</v>
      </c>
      <c r="D93">
        <v>-80.028000000000006</v>
      </c>
      <c r="E93">
        <v>-165.964</v>
      </c>
      <c r="F93">
        <v>0</v>
      </c>
      <c r="G93">
        <v>46.198</v>
      </c>
      <c r="H93">
        <v>16.492000000000001</v>
      </c>
      <c r="I93">
        <v>0</v>
      </c>
      <c r="J93">
        <v>1</v>
      </c>
      <c r="K93">
        <v>0</v>
      </c>
      <c r="L93">
        <f t="shared" si="11"/>
        <v>6.3296266335103324E-3</v>
      </c>
      <c r="M93">
        <f t="shared" si="12"/>
        <v>136.50019057970852</v>
      </c>
      <c r="N93">
        <f t="shared" si="13"/>
        <v>0.86399610576866515</v>
      </c>
      <c r="O93">
        <f t="shared" si="14"/>
        <v>0.14400245662357042</v>
      </c>
      <c r="P93">
        <f t="shared" si="15"/>
        <v>11.999488622201364</v>
      </c>
      <c r="Q93">
        <f t="shared" si="16"/>
        <v>1.7279575677811465</v>
      </c>
      <c r="R93">
        <f t="shared" si="17"/>
        <v>0</v>
      </c>
      <c r="S93">
        <f t="shared" si="18"/>
        <v>148.49967920190988</v>
      </c>
      <c r="T93">
        <f t="shared" si="19"/>
        <v>0.43955982585213565</v>
      </c>
      <c r="U93">
        <f t="shared" si="20"/>
        <v>0</v>
      </c>
      <c r="V93">
        <f t="shared" si="21"/>
        <v>0</v>
      </c>
    </row>
    <row r="94" spans="1:22" x14ac:dyDescent="0.2">
      <c r="A94" t="s">
        <v>121</v>
      </c>
      <c r="B94" t="s">
        <v>1948</v>
      </c>
      <c r="D94">
        <v>-71.421000000000006</v>
      </c>
      <c r="E94">
        <v>0</v>
      </c>
      <c r="F94">
        <v>0</v>
      </c>
      <c r="G94">
        <v>62.771000000000001</v>
      </c>
      <c r="H94">
        <v>0</v>
      </c>
      <c r="I94">
        <v>0</v>
      </c>
      <c r="J94">
        <v>0</v>
      </c>
      <c r="K94">
        <v>0</v>
      </c>
      <c r="L94">
        <f t="shared" si="11"/>
        <v>1.21006391560448E-2</v>
      </c>
      <c r="M94">
        <f t="shared" si="12"/>
        <v>178.49911527905724</v>
      </c>
      <c r="N94">
        <f t="shared" si="13"/>
        <v>2.1599555436206583</v>
      </c>
      <c r="O94" t="str">
        <f t="shared" si="14"/>
        <v/>
      </c>
      <c r="P94">
        <f t="shared" si="15"/>
        <v>0</v>
      </c>
      <c r="Q94">
        <f t="shared" si="16"/>
        <v>0</v>
      </c>
      <c r="R94">
        <f t="shared" si="17"/>
        <v>0</v>
      </c>
      <c r="S94">
        <f t="shared" si="18"/>
        <v>178.49911527905724</v>
      </c>
      <c r="T94">
        <f t="shared" si="19"/>
        <v>0</v>
      </c>
      <c r="U94" t="str">
        <f t="shared" si="20"/>
        <v/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-63.935000000000002</v>
      </c>
      <c r="E95">
        <v>-170.07400000000001</v>
      </c>
      <c r="F95">
        <v>-90</v>
      </c>
      <c r="G95">
        <v>102.416</v>
      </c>
      <c r="H95">
        <v>40.607999999999997</v>
      </c>
      <c r="I95">
        <v>17</v>
      </c>
      <c r="J95">
        <v>1</v>
      </c>
      <c r="K95">
        <v>0</v>
      </c>
      <c r="L95">
        <f t="shared" si="11"/>
        <v>1.7608939607007216E-2</v>
      </c>
      <c r="M95">
        <f t="shared" si="12"/>
        <v>275.99969602899796</v>
      </c>
      <c r="N95">
        <f t="shared" si="13"/>
        <v>4.8600668389938138</v>
      </c>
      <c r="O95">
        <f t="shared" si="14"/>
        <v>0.2057192713212754</v>
      </c>
      <c r="P95">
        <f t="shared" si="15"/>
        <v>20.999547345757435</v>
      </c>
      <c r="Q95">
        <f t="shared" si="16"/>
        <v>4.3200158980617402</v>
      </c>
      <c r="R95">
        <f t="shared" si="17"/>
        <v>51</v>
      </c>
      <c r="S95">
        <f t="shared" si="18"/>
        <v>296.99924337475539</v>
      </c>
      <c r="T95">
        <f t="shared" si="19"/>
        <v>0.21739154377074418</v>
      </c>
      <c r="U95">
        <f t="shared" si="20"/>
        <v>0</v>
      </c>
      <c r="V95">
        <f t="shared" si="21"/>
        <v>17.171760917804058</v>
      </c>
    </row>
    <row r="96" spans="1:22" x14ac:dyDescent="0.2">
      <c r="A96" t="s">
        <v>4243</v>
      </c>
      <c r="B96" t="s">
        <v>4244</v>
      </c>
      <c r="D96">
        <v>-73.393000000000001</v>
      </c>
      <c r="E96">
        <v>-171.87</v>
      </c>
      <c r="F96">
        <v>0</v>
      </c>
      <c r="G96">
        <v>59.481000000000002</v>
      </c>
      <c r="H96">
        <v>21.213000000000001</v>
      </c>
      <c r="I96">
        <v>0</v>
      </c>
      <c r="J96">
        <v>1</v>
      </c>
      <c r="K96">
        <v>0</v>
      </c>
      <c r="L96">
        <f t="shared" si="11"/>
        <v>1.0736844656669764E-2</v>
      </c>
      <c r="M96">
        <f t="shared" si="12"/>
        <v>170.99972560834698</v>
      </c>
      <c r="N96">
        <f t="shared" si="13"/>
        <v>1.8359993261893024</v>
      </c>
      <c r="O96">
        <f t="shared" si="14"/>
        <v>0.25200296358763974</v>
      </c>
      <c r="P96">
        <f t="shared" si="15"/>
        <v>8.999801146378525</v>
      </c>
      <c r="Q96">
        <f t="shared" si="16"/>
        <v>2.2679788285656537</v>
      </c>
      <c r="R96">
        <f t="shared" si="17"/>
        <v>0</v>
      </c>
      <c r="S96">
        <f t="shared" si="18"/>
        <v>179.99952675472551</v>
      </c>
      <c r="T96">
        <f t="shared" si="19"/>
        <v>0.3508777560112718</v>
      </c>
      <c r="U96">
        <f t="shared" si="20"/>
        <v>0</v>
      </c>
      <c r="V96">
        <f t="shared" si="21"/>
        <v>0</v>
      </c>
    </row>
    <row r="97" spans="1:22" x14ac:dyDescent="0.2">
      <c r="A97" t="s">
        <v>41</v>
      </c>
      <c r="B97" t="s">
        <v>41</v>
      </c>
      <c r="D97">
        <v>-73.759</v>
      </c>
      <c r="E97">
        <v>-171.983</v>
      </c>
      <c r="F97">
        <v>0</v>
      </c>
      <c r="G97">
        <v>239.56</v>
      </c>
      <c r="H97">
        <v>71.700999999999993</v>
      </c>
      <c r="I97">
        <v>0</v>
      </c>
      <c r="J97">
        <v>1</v>
      </c>
      <c r="K97">
        <v>0</v>
      </c>
      <c r="L97">
        <f t="shared" si="11"/>
        <v>1.0486897613125028E-2</v>
      </c>
      <c r="M97">
        <f t="shared" si="12"/>
        <v>690.00021073251412</v>
      </c>
      <c r="N97">
        <f t="shared" si="13"/>
        <v>7.2359687989553692</v>
      </c>
      <c r="O97">
        <f t="shared" si="14"/>
        <v>0.25560275088344991</v>
      </c>
      <c r="P97">
        <f t="shared" si="15"/>
        <v>29.999751447364424</v>
      </c>
      <c r="Q97">
        <f t="shared" si="16"/>
        <v>7.6680266637927694</v>
      </c>
      <c r="R97">
        <f t="shared" si="17"/>
        <v>0</v>
      </c>
      <c r="S97">
        <f t="shared" si="18"/>
        <v>719.99996217987859</v>
      </c>
      <c r="T97">
        <f t="shared" si="19"/>
        <v>8.6956495181795879E-2</v>
      </c>
      <c r="U97">
        <f t="shared" si="20"/>
        <v>0</v>
      </c>
      <c r="V97">
        <f t="shared" si="21"/>
        <v>0</v>
      </c>
    </row>
    <row r="98" spans="1:22" x14ac:dyDescent="0.2">
      <c r="A98" t="s">
        <v>113</v>
      </c>
      <c r="B98" t="s">
        <v>956</v>
      </c>
      <c r="D98">
        <v>-68.575000000000003</v>
      </c>
      <c r="E98">
        <v>0</v>
      </c>
      <c r="F98">
        <v>0</v>
      </c>
      <c r="G98">
        <v>169.72900000000001</v>
      </c>
      <c r="H98">
        <v>0</v>
      </c>
      <c r="I98">
        <v>0</v>
      </c>
      <c r="J98">
        <v>0</v>
      </c>
      <c r="K98">
        <v>0</v>
      </c>
      <c r="L98">
        <f t="shared" si="11"/>
        <v>1.4126355128917219E-2</v>
      </c>
      <c r="M98">
        <f t="shared" si="12"/>
        <v>474.0004061797265</v>
      </c>
      <c r="N98">
        <f t="shared" si="13"/>
        <v>6.6959047648505896</v>
      </c>
      <c r="O98" t="str">
        <f t="shared" si="14"/>
        <v/>
      </c>
      <c r="P98">
        <f t="shared" si="15"/>
        <v>0</v>
      </c>
      <c r="Q98">
        <f t="shared" si="16"/>
        <v>0</v>
      </c>
      <c r="R98">
        <f t="shared" si="17"/>
        <v>0</v>
      </c>
      <c r="S98">
        <f t="shared" si="18"/>
        <v>474.0004061797265</v>
      </c>
      <c r="T98">
        <f t="shared" si="19"/>
        <v>0</v>
      </c>
      <c r="U98" t="str">
        <f t="shared" si="20"/>
        <v/>
      </c>
      <c r="V98">
        <f t="shared" si="21"/>
        <v>0</v>
      </c>
    </row>
    <row r="99" spans="1:22" x14ac:dyDescent="0.2">
      <c r="A99" t="s">
        <v>4245</v>
      </c>
      <c r="B99" t="s">
        <v>4246</v>
      </c>
      <c r="D99">
        <v>-68.295000000000002</v>
      </c>
      <c r="E99">
        <v>-172.875</v>
      </c>
      <c r="F99">
        <v>0</v>
      </c>
      <c r="G99">
        <v>110.86</v>
      </c>
      <c r="H99">
        <v>40.311</v>
      </c>
      <c r="I99">
        <v>0</v>
      </c>
      <c r="J99">
        <v>1</v>
      </c>
      <c r="K99">
        <v>0</v>
      </c>
      <c r="L99">
        <f t="shared" si="11"/>
        <v>1.4329764861627374E-2</v>
      </c>
      <c r="M99">
        <f t="shared" si="12"/>
        <v>309.000178274419</v>
      </c>
      <c r="N99">
        <f t="shared" si="13"/>
        <v>4.4279043247776881</v>
      </c>
      <c r="O99">
        <f t="shared" si="14"/>
        <v>0.28800037970152381</v>
      </c>
      <c r="P99">
        <f t="shared" si="15"/>
        <v>14.999858317261534</v>
      </c>
      <c r="Q99">
        <f t="shared" si="16"/>
        <v>4.3199692108095924</v>
      </c>
      <c r="R99">
        <f t="shared" si="17"/>
        <v>0</v>
      </c>
      <c r="S99">
        <f t="shared" si="18"/>
        <v>324.00003659168055</v>
      </c>
      <c r="T99">
        <f t="shared" si="19"/>
        <v>0.19417464525445932</v>
      </c>
      <c r="U99">
        <f t="shared" si="20"/>
        <v>0</v>
      </c>
      <c r="V99">
        <f t="shared" si="21"/>
        <v>0</v>
      </c>
    </row>
    <row r="100" spans="1:22" x14ac:dyDescent="0.2">
      <c r="A100" t="s">
        <v>265</v>
      </c>
      <c r="B100" t="s">
        <v>3482</v>
      </c>
      <c r="D100">
        <v>-71.564999999999998</v>
      </c>
      <c r="E100">
        <v>-174.28899999999999</v>
      </c>
      <c r="F100">
        <v>0</v>
      </c>
      <c r="G100">
        <v>28.46</v>
      </c>
      <c r="H100">
        <v>10.050000000000001</v>
      </c>
      <c r="I100">
        <v>0</v>
      </c>
      <c r="J100">
        <v>1</v>
      </c>
      <c r="K100">
        <v>0</v>
      </c>
      <c r="L100">
        <f t="shared" si="11"/>
        <v>1.2000023728315417E-2</v>
      </c>
      <c r="M100">
        <f t="shared" si="12"/>
        <v>80.998555871313499</v>
      </c>
      <c r="N100">
        <f t="shared" si="13"/>
        <v>0.97198556440060857</v>
      </c>
      <c r="O100">
        <f t="shared" si="14"/>
        <v>0.35997382229506519</v>
      </c>
      <c r="P100">
        <f t="shared" si="15"/>
        <v>3.000250163751037</v>
      </c>
      <c r="Q100">
        <f t="shared" si="16"/>
        <v>1.0800125992994554</v>
      </c>
      <c r="R100">
        <f t="shared" si="17"/>
        <v>0</v>
      </c>
      <c r="S100">
        <f t="shared" si="18"/>
        <v>83.998806035064533</v>
      </c>
      <c r="T100">
        <f t="shared" si="19"/>
        <v>0.74075394745710077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-67.286000000000001</v>
      </c>
      <c r="E101">
        <v>0</v>
      </c>
      <c r="F101">
        <v>0</v>
      </c>
      <c r="G101">
        <v>139.846</v>
      </c>
      <c r="H101">
        <v>0</v>
      </c>
      <c r="I101">
        <v>0</v>
      </c>
      <c r="J101">
        <v>0</v>
      </c>
      <c r="K101">
        <v>0</v>
      </c>
      <c r="L101">
        <f t="shared" si="11"/>
        <v>1.5069447884027155E-2</v>
      </c>
      <c r="M101">
        <f t="shared" si="12"/>
        <v>387.00021323817521</v>
      </c>
      <c r="N101">
        <f t="shared" si="13"/>
        <v>5.8318853763854559</v>
      </c>
      <c r="O101" t="str">
        <f t="shared" si="14"/>
        <v/>
      </c>
      <c r="P101">
        <f t="shared" si="15"/>
        <v>0</v>
      </c>
      <c r="Q101">
        <f t="shared" si="16"/>
        <v>0</v>
      </c>
      <c r="R101">
        <f t="shared" si="17"/>
        <v>0</v>
      </c>
      <c r="S101">
        <f t="shared" si="18"/>
        <v>387.00021323817521</v>
      </c>
      <c r="T101">
        <f t="shared" si="19"/>
        <v>0</v>
      </c>
      <c r="U101" t="str">
        <f t="shared" si="20"/>
        <v/>
      </c>
      <c r="V101">
        <f t="shared" si="21"/>
        <v>0</v>
      </c>
    </row>
    <row r="102" spans="1:22" x14ac:dyDescent="0.2">
      <c r="A102" t="s">
        <v>4247</v>
      </c>
      <c r="B102" t="s">
        <v>4248</v>
      </c>
      <c r="D102">
        <v>-75.277000000000001</v>
      </c>
      <c r="E102">
        <v>-173.83</v>
      </c>
      <c r="F102">
        <v>0</v>
      </c>
      <c r="G102">
        <v>141.65100000000001</v>
      </c>
      <c r="H102">
        <v>37.216000000000001</v>
      </c>
      <c r="I102">
        <v>0</v>
      </c>
      <c r="J102">
        <v>1</v>
      </c>
      <c r="K102">
        <v>0</v>
      </c>
      <c r="L102">
        <f t="shared" si="11"/>
        <v>9.4598613058504196E-3</v>
      </c>
      <c r="M102">
        <f t="shared" si="12"/>
        <v>411.00001240464201</v>
      </c>
      <c r="N102">
        <f t="shared" si="13"/>
        <v>3.8880070020577175</v>
      </c>
      <c r="O102">
        <f t="shared" si="14"/>
        <v>0.33300919047222588</v>
      </c>
      <c r="P102">
        <f t="shared" si="15"/>
        <v>11.999793586921619</v>
      </c>
      <c r="Q102">
        <f t="shared" si="16"/>
        <v>3.9960455442601219</v>
      </c>
      <c r="R102">
        <f t="shared" si="17"/>
        <v>0</v>
      </c>
      <c r="S102">
        <f t="shared" si="18"/>
        <v>422.99980599156362</v>
      </c>
      <c r="T102">
        <f t="shared" si="19"/>
        <v>0.14598539705377958</v>
      </c>
      <c r="U102">
        <f t="shared" si="20"/>
        <v>0</v>
      </c>
      <c r="V102">
        <f t="shared" si="21"/>
        <v>0</v>
      </c>
    </row>
    <row r="103" spans="1:22" x14ac:dyDescent="0.2">
      <c r="A103" t="s">
        <v>279</v>
      </c>
      <c r="B103" t="s">
        <v>2010</v>
      </c>
      <c r="D103">
        <v>-67.62</v>
      </c>
      <c r="E103">
        <v>-170.53800000000001</v>
      </c>
      <c r="F103">
        <v>0</v>
      </c>
      <c r="G103">
        <v>18.385000000000002</v>
      </c>
      <c r="H103">
        <v>24.331</v>
      </c>
      <c r="I103">
        <v>0</v>
      </c>
      <c r="J103">
        <v>1</v>
      </c>
      <c r="K103">
        <v>0</v>
      </c>
      <c r="L103">
        <f t="shared" si="11"/>
        <v>1.482341534549211E-2</v>
      </c>
      <c r="M103">
        <f t="shared" si="12"/>
        <v>51.000670020962019</v>
      </c>
      <c r="N103">
        <f t="shared" si="13"/>
        <v>0.75600487062397848</v>
      </c>
      <c r="O103">
        <f t="shared" si="14"/>
        <v>0.21600727486837354</v>
      </c>
      <c r="P103">
        <f t="shared" si="15"/>
        <v>11.99957038247776</v>
      </c>
      <c r="Q103">
        <f t="shared" si="16"/>
        <v>2.5919970899073572</v>
      </c>
      <c r="R103">
        <f t="shared" si="17"/>
        <v>0</v>
      </c>
      <c r="S103">
        <f t="shared" si="18"/>
        <v>63.000240403439776</v>
      </c>
      <c r="T103">
        <f t="shared" si="19"/>
        <v>1.176455132360793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-70.834999999999994</v>
      </c>
      <c r="E104">
        <v>-168.90600000000001</v>
      </c>
      <c r="F104">
        <v>0</v>
      </c>
      <c r="G104">
        <v>173.62299999999999</v>
      </c>
      <c r="H104">
        <v>51.970999999999997</v>
      </c>
      <c r="I104">
        <v>0</v>
      </c>
      <c r="J104">
        <v>1</v>
      </c>
      <c r="K104">
        <v>0</v>
      </c>
      <c r="L104">
        <f t="shared" si="11"/>
        <v>1.2511861123093864E-2</v>
      </c>
      <c r="M104">
        <f t="shared" si="12"/>
        <v>492.00092284708671</v>
      </c>
      <c r="N104">
        <f t="shared" si="13"/>
        <v>6.1558533749501434</v>
      </c>
      <c r="O104">
        <f t="shared" si="14"/>
        <v>0.18359511578200896</v>
      </c>
      <c r="P104">
        <f t="shared" si="15"/>
        <v>30.000655469095566</v>
      </c>
      <c r="Q104">
        <f t="shared" si="16"/>
        <v>5.5079793223640836</v>
      </c>
      <c r="R104">
        <f t="shared" si="17"/>
        <v>0</v>
      </c>
      <c r="S104">
        <f t="shared" si="18"/>
        <v>522.0015783161823</v>
      </c>
      <c r="T104">
        <f t="shared" si="19"/>
        <v>0.12195099076805578</v>
      </c>
      <c r="U104">
        <f t="shared" si="20"/>
        <v>0</v>
      </c>
      <c r="V104">
        <f t="shared" si="21"/>
        <v>0</v>
      </c>
    </row>
    <row r="105" spans="1:22" x14ac:dyDescent="0.2">
      <c r="A105" t="s">
        <v>4249</v>
      </c>
      <c r="B105" t="s">
        <v>4250</v>
      </c>
      <c r="D105">
        <v>-65.352999999999994</v>
      </c>
      <c r="E105">
        <v>-174.428</v>
      </c>
      <c r="F105">
        <v>0</v>
      </c>
      <c r="G105">
        <v>93.52</v>
      </c>
      <c r="H105">
        <v>41.195</v>
      </c>
      <c r="I105">
        <v>0</v>
      </c>
      <c r="J105">
        <v>1</v>
      </c>
      <c r="K105">
        <v>0</v>
      </c>
      <c r="L105">
        <f t="shared" si="11"/>
        <v>1.6517804829404351E-2</v>
      </c>
      <c r="M105">
        <f t="shared" si="12"/>
        <v>254.9993921200595</v>
      </c>
      <c r="N105">
        <f t="shared" si="13"/>
        <v>4.2120344026902954</v>
      </c>
      <c r="O105">
        <f t="shared" si="14"/>
        <v>0.36901281331400099</v>
      </c>
      <c r="P105">
        <f t="shared" si="15"/>
        <v>11.999674445992245</v>
      </c>
      <c r="Q105">
        <f t="shared" si="16"/>
        <v>4.4280380542057785</v>
      </c>
      <c r="R105">
        <f t="shared" si="17"/>
        <v>0</v>
      </c>
      <c r="S105">
        <f t="shared" si="18"/>
        <v>266.99906656605174</v>
      </c>
      <c r="T105">
        <f t="shared" si="19"/>
        <v>0.23529467855260863</v>
      </c>
      <c r="U105">
        <f t="shared" si="20"/>
        <v>0</v>
      </c>
      <c r="V105">
        <f t="shared" si="21"/>
        <v>0</v>
      </c>
    </row>
    <row r="106" spans="1:22" x14ac:dyDescent="0.2">
      <c r="A106" t="s">
        <v>2986</v>
      </c>
      <c r="B106" t="s">
        <v>2987</v>
      </c>
      <c r="D106">
        <v>-71.03</v>
      </c>
      <c r="E106">
        <v>-169.38</v>
      </c>
      <c r="F106">
        <v>0</v>
      </c>
      <c r="G106">
        <v>33.838000000000001</v>
      </c>
      <c r="H106">
        <v>16.279</v>
      </c>
      <c r="I106">
        <v>0</v>
      </c>
      <c r="J106">
        <v>1</v>
      </c>
      <c r="K106">
        <v>0</v>
      </c>
      <c r="L106">
        <f t="shared" si="11"/>
        <v>1.237470111475187E-2</v>
      </c>
      <c r="M106">
        <f t="shared" si="12"/>
        <v>96.000664321279885</v>
      </c>
      <c r="N106">
        <f t="shared" si="13"/>
        <v>1.1879807157741777</v>
      </c>
      <c r="O106">
        <f t="shared" si="14"/>
        <v>0.19199343065094673</v>
      </c>
      <c r="P106">
        <f t="shared" si="15"/>
        <v>9.000387984438678</v>
      </c>
      <c r="Q106">
        <f t="shared" si="16"/>
        <v>1.7280170943390358</v>
      </c>
      <c r="R106">
        <f t="shared" si="17"/>
        <v>0</v>
      </c>
      <c r="S106">
        <f t="shared" si="18"/>
        <v>105.00105230571856</v>
      </c>
      <c r="T106">
        <f t="shared" si="19"/>
        <v>0.62499567502159636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-65.094999999999999</v>
      </c>
      <c r="E107">
        <v>0</v>
      </c>
      <c r="F107">
        <v>0</v>
      </c>
      <c r="G107">
        <v>30.870999999999999</v>
      </c>
      <c r="H107">
        <v>0</v>
      </c>
      <c r="I107">
        <v>0</v>
      </c>
      <c r="J107">
        <v>0</v>
      </c>
      <c r="K107">
        <v>0</v>
      </c>
      <c r="L107">
        <f t="shared" si="11"/>
        <v>1.6714445575200815E-2</v>
      </c>
      <c r="M107">
        <f t="shared" si="12"/>
        <v>84.000664160524806</v>
      </c>
      <c r="N107">
        <f t="shared" si="13"/>
        <v>1.4040259334177472</v>
      </c>
      <c r="O107" t="str">
        <f t="shared" si="14"/>
        <v/>
      </c>
      <c r="P107">
        <f t="shared" si="15"/>
        <v>0</v>
      </c>
      <c r="Q107">
        <f t="shared" si="16"/>
        <v>0</v>
      </c>
      <c r="R107">
        <f t="shared" si="17"/>
        <v>0</v>
      </c>
      <c r="S107">
        <f t="shared" si="18"/>
        <v>84.000664160524806</v>
      </c>
      <c r="T107">
        <f t="shared" si="19"/>
        <v>0</v>
      </c>
      <c r="U107" t="str">
        <f t="shared" si="20"/>
        <v/>
      </c>
      <c r="V107">
        <f t="shared" si="21"/>
        <v>0</v>
      </c>
    </row>
    <row r="108" spans="1:22" x14ac:dyDescent="0.2">
      <c r="A108" t="s">
        <v>4122</v>
      </c>
      <c r="B108" t="s">
        <v>4251</v>
      </c>
      <c r="D108">
        <v>-72.897000000000006</v>
      </c>
      <c r="E108">
        <v>-177.797</v>
      </c>
      <c r="F108">
        <v>0</v>
      </c>
      <c r="G108">
        <v>54.405999999999999</v>
      </c>
      <c r="H108">
        <v>26.018999999999998</v>
      </c>
      <c r="I108">
        <v>0</v>
      </c>
      <c r="J108">
        <v>1</v>
      </c>
      <c r="K108">
        <v>0</v>
      </c>
      <c r="L108">
        <f t="shared" si="11"/>
        <v>1.1077098416338504E-2</v>
      </c>
      <c r="M108">
        <f t="shared" si="12"/>
        <v>156.00011118498583</v>
      </c>
      <c r="N108">
        <f t="shared" si="13"/>
        <v>1.7280303125861496</v>
      </c>
      <c r="O108">
        <f t="shared" si="14"/>
        <v>0.93582816474331165</v>
      </c>
      <c r="P108">
        <f t="shared" si="15"/>
        <v>3.000521252296775</v>
      </c>
      <c r="Q108">
        <f t="shared" si="16"/>
        <v>2.807975104785299</v>
      </c>
      <c r="R108">
        <f t="shared" si="17"/>
        <v>0</v>
      </c>
      <c r="S108">
        <f t="shared" si="18"/>
        <v>159.0006324372826</v>
      </c>
      <c r="T108">
        <f t="shared" si="19"/>
        <v>0.38461511049086144</v>
      </c>
      <c r="U108">
        <f t="shared" si="20"/>
        <v>0</v>
      </c>
      <c r="V108">
        <f t="shared" si="21"/>
        <v>0</v>
      </c>
    </row>
    <row r="109" spans="1:22" x14ac:dyDescent="0.2">
      <c r="A109" t="s">
        <v>41</v>
      </c>
      <c r="B109" t="s">
        <v>41</v>
      </c>
      <c r="D109">
        <v>-69.828999999999994</v>
      </c>
      <c r="E109">
        <v>-168.566</v>
      </c>
      <c r="F109">
        <v>0</v>
      </c>
      <c r="G109">
        <v>313.209</v>
      </c>
      <c r="H109">
        <v>90.802000000000007</v>
      </c>
      <c r="I109">
        <v>0</v>
      </c>
      <c r="J109">
        <v>1</v>
      </c>
      <c r="K109">
        <v>0</v>
      </c>
      <c r="L109">
        <f t="shared" si="11"/>
        <v>1.3224723725890402E-2</v>
      </c>
      <c r="M109">
        <f t="shared" si="12"/>
        <v>881.9974902006976</v>
      </c>
      <c r="N109">
        <f t="shared" si="13"/>
        <v>11.664184799017752</v>
      </c>
      <c r="O109">
        <f t="shared" si="14"/>
        <v>0.17799472584870801</v>
      </c>
      <c r="P109">
        <f t="shared" si="15"/>
        <v>54.001495804016983</v>
      </c>
      <c r="Q109">
        <f t="shared" si="16"/>
        <v>9.6119910530472108</v>
      </c>
      <c r="R109">
        <f t="shared" si="17"/>
        <v>0</v>
      </c>
      <c r="S109">
        <f t="shared" si="18"/>
        <v>935.99898600471454</v>
      </c>
      <c r="T109">
        <f t="shared" si="19"/>
        <v>6.8027404461601201E-2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-69.775000000000006</v>
      </c>
      <c r="E110">
        <v>-175.03</v>
      </c>
      <c r="F110">
        <v>0</v>
      </c>
      <c r="G110">
        <v>40.497</v>
      </c>
      <c r="H110">
        <v>23.087</v>
      </c>
      <c r="I110">
        <v>0</v>
      </c>
      <c r="J110">
        <v>1</v>
      </c>
      <c r="K110">
        <v>0</v>
      </c>
      <c r="L110">
        <f t="shared" si="11"/>
        <v>1.3263244941876211E-2</v>
      </c>
      <c r="M110">
        <f t="shared" si="12"/>
        <v>114.00014056232865</v>
      </c>
      <c r="N110">
        <f t="shared" si="13"/>
        <v>1.5120132996997819</v>
      </c>
      <c r="O110">
        <f t="shared" si="14"/>
        <v>0.41397788001567454</v>
      </c>
      <c r="P110">
        <f t="shared" si="15"/>
        <v>6.0003660970078556</v>
      </c>
      <c r="Q110">
        <f t="shared" si="16"/>
        <v>2.4840213201785595</v>
      </c>
      <c r="R110">
        <f t="shared" si="17"/>
        <v>0</v>
      </c>
      <c r="S110">
        <f t="shared" si="18"/>
        <v>120.00050665933651</v>
      </c>
      <c r="T110">
        <f t="shared" si="19"/>
        <v>0.52631514052559858</v>
      </c>
      <c r="U110">
        <f t="shared" si="20"/>
        <v>0</v>
      </c>
      <c r="V110">
        <f t="shared" si="21"/>
        <v>0</v>
      </c>
    </row>
    <row r="111" spans="1:22" x14ac:dyDescent="0.2">
      <c r="A111" t="s">
        <v>4252</v>
      </c>
      <c r="B111" t="s">
        <v>1099</v>
      </c>
      <c r="D111">
        <v>-72.16</v>
      </c>
      <c r="E111">
        <v>-172.405</v>
      </c>
      <c r="F111">
        <v>0</v>
      </c>
      <c r="G111">
        <v>91.394999999999996</v>
      </c>
      <c r="H111">
        <v>30.265000000000001</v>
      </c>
      <c r="I111">
        <v>0</v>
      </c>
      <c r="J111">
        <v>1</v>
      </c>
      <c r="K111">
        <v>0</v>
      </c>
      <c r="L111">
        <f t="shared" si="11"/>
        <v>1.1586053643685109E-2</v>
      </c>
      <c r="M111">
        <f t="shared" si="12"/>
        <v>261.00101858344419</v>
      </c>
      <c r="N111">
        <f t="shared" si="13"/>
        <v>3.0239748263390647</v>
      </c>
      <c r="O111">
        <f t="shared" si="14"/>
        <v>0.26998690213915028</v>
      </c>
      <c r="P111">
        <f t="shared" si="15"/>
        <v>12.000365151633307</v>
      </c>
      <c r="Q111">
        <f t="shared" si="16"/>
        <v>3.2399446517727424</v>
      </c>
      <c r="R111">
        <f t="shared" si="17"/>
        <v>0</v>
      </c>
      <c r="S111">
        <f t="shared" si="18"/>
        <v>273.00138373507752</v>
      </c>
      <c r="T111">
        <f t="shared" si="19"/>
        <v>0.22988416032107362</v>
      </c>
      <c r="U111">
        <f t="shared" si="20"/>
        <v>0</v>
      </c>
      <c r="V111">
        <f t="shared" si="21"/>
        <v>0</v>
      </c>
    </row>
    <row r="112" spans="1:22" x14ac:dyDescent="0.2">
      <c r="A112" t="s">
        <v>261</v>
      </c>
      <c r="B112" t="s">
        <v>4211</v>
      </c>
      <c r="D112">
        <v>-63.435000000000002</v>
      </c>
      <c r="E112">
        <v>-175.601</v>
      </c>
      <c r="F112">
        <v>0</v>
      </c>
      <c r="G112">
        <v>29.068999999999999</v>
      </c>
      <c r="H112">
        <v>13.038</v>
      </c>
      <c r="I112">
        <v>0</v>
      </c>
      <c r="J112">
        <v>1</v>
      </c>
      <c r="K112">
        <v>0</v>
      </c>
      <c r="L112">
        <f t="shared" si="11"/>
        <v>1.7999941805675088E-2</v>
      </c>
      <c r="M112">
        <f t="shared" si="12"/>
        <v>78.000346880769882</v>
      </c>
      <c r="N112">
        <f t="shared" si="13"/>
        <v>1.4040031086794371</v>
      </c>
      <c r="O112">
        <f t="shared" si="14"/>
        <v>0.4679680618795688</v>
      </c>
      <c r="P112">
        <f t="shared" si="15"/>
        <v>3.0001074096037383</v>
      </c>
      <c r="Q112">
        <f t="shared" si="16"/>
        <v>1.4039558538586494</v>
      </c>
      <c r="R112">
        <f t="shared" si="17"/>
        <v>0</v>
      </c>
      <c r="S112">
        <f t="shared" si="18"/>
        <v>81.000454290373625</v>
      </c>
      <c r="T112">
        <f t="shared" si="19"/>
        <v>0.76922734833109219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-77.381</v>
      </c>
      <c r="E113">
        <v>0</v>
      </c>
      <c r="F113">
        <v>0</v>
      </c>
      <c r="G113">
        <v>68.659000000000006</v>
      </c>
      <c r="H113">
        <v>0</v>
      </c>
      <c r="I113">
        <v>0</v>
      </c>
      <c r="J113">
        <v>0</v>
      </c>
      <c r="K113">
        <v>0</v>
      </c>
      <c r="L113">
        <f t="shared" si="11"/>
        <v>8.0594807804236449E-3</v>
      </c>
      <c r="M113">
        <f t="shared" si="12"/>
        <v>201.00149564347177</v>
      </c>
      <c r="N113">
        <f t="shared" si="13"/>
        <v>1.619969310944279</v>
      </c>
      <c r="O113" t="str">
        <f t="shared" si="14"/>
        <v/>
      </c>
      <c r="P113">
        <f t="shared" si="15"/>
        <v>0</v>
      </c>
      <c r="Q113">
        <f t="shared" si="16"/>
        <v>0</v>
      </c>
      <c r="R113">
        <f t="shared" si="17"/>
        <v>0</v>
      </c>
      <c r="S113">
        <f t="shared" si="18"/>
        <v>201.00149564347177</v>
      </c>
      <c r="T113">
        <f t="shared" si="19"/>
        <v>0</v>
      </c>
      <c r="U113" t="str">
        <f t="shared" si="20"/>
        <v/>
      </c>
      <c r="V113">
        <f t="shared" si="21"/>
        <v>0</v>
      </c>
    </row>
    <row r="114" spans="1:22" x14ac:dyDescent="0.2">
      <c r="A114" t="s">
        <v>4253</v>
      </c>
      <c r="B114" t="s">
        <v>4254</v>
      </c>
      <c r="D114">
        <v>-73.028000000000006</v>
      </c>
      <c r="E114">
        <v>-174.685</v>
      </c>
      <c r="F114">
        <v>0</v>
      </c>
      <c r="G114">
        <v>161.012</v>
      </c>
      <c r="H114">
        <v>43.186</v>
      </c>
      <c r="I114">
        <v>0</v>
      </c>
      <c r="J114">
        <v>1</v>
      </c>
      <c r="K114">
        <v>0</v>
      </c>
      <c r="L114">
        <f t="shared" si="11"/>
        <v>1.098705906672949E-2</v>
      </c>
      <c r="M114">
        <f t="shared" si="12"/>
        <v>461.99858501160577</v>
      </c>
      <c r="N114">
        <f t="shared" si="13"/>
        <v>5.0760108182787773</v>
      </c>
      <c r="O114">
        <f t="shared" si="14"/>
        <v>0.38696634147277076</v>
      </c>
      <c r="P114">
        <f t="shared" si="15"/>
        <v>12.001121352421986</v>
      </c>
      <c r="Q114">
        <f t="shared" si="16"/>
        <v>4.6440346673521544</v>
      </c>
      <c r="R114">
        <f t="shared" si="17"/>
        <v>0</v>
      </c>
      <c r="S114">
        <f t="shared" si="18"/>
        <v>473.99970636402776</v>
      </c>
      <c r="T114">
        <f t="shared" si="19"/>
        <v>0.12987052763049645</v>
      </c>
      <c r="U114">
        <f t="shared" si="20"/>
        <v>0</v>
      </c>
      <c r="V114">
        <f t="shared" si="21"/>
        <v>0</v>
      </c>
    </row>
    <row r="115" spans="1:22" x14ac:dyDescent="0.2">
      <c r="A115" t="s">
        <v>1572</v>
      </c>
      <c r="B115" t="s">
        <v>1573</v>
      </c>
      <c r="D115">
        <v>-71.706999999999994</v>
      </c>
      <c r="E115">
        <v>-174.80600000000001</v>
      </c>
      <c r="F115">
        <v>0</v>
      </c>
      <c r="G115">
        <v>127.44</v>
      </c>
      <c r="H115">
        <v>44.180999999999997</v>
      </c>
      <c r="I115">
        <v>0</v>
      </c>
      <c r="J115">
        <v>1</v>
      </c>
      <c r="K115">
        <v>0</v>
      </c>
      <c r="L115">
        <f t="shared" si="11"/>
        <v>1.1900970694285059E-2</v>
      </c>
      <c r="M115">
        <f t="shared" si="12"/>
        <v>362.99901223930834</v>
      </c>
      <c r="N115">
        <f t="shared" si="13"/>
        <v>4.3200449267593601</v>
      </c>
      <c r="O115">
        <f t="shared" si="14"/>
        <v>0.39603248453733669</v>
      </c>
      <c r="P115">
        <f t="shared" si="15"/>
        <v>11.998891264823939</v>
      </c>
      <c r="Q115">
        <f t="shared" si="16"/>
        <v>4.7519554712570438</v>
      </c>
      <c r="R115">
        <f t="shared" si="17"/>
        <v>0</v>
      </c>
      <c r="S115">
        <f t="shared" si="18"/>
        <v>374.9979035041323</v>
      </c>
      <c r="T115">
        <f t="shared" si="19"/>
        <v>0.16528970596879972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-72.408000000000001</v>
      </c>
      <c r="E116">
        <v>-174.28899999999999</v>
      </c>
      <c r="F116">
        <v>0</v>
      </c>
      <c r="G116">
        <v>129.035</v>
      </c>
      <c r="H116">
        <v>50.249000000000002</v>
      </c>
      <c r="I116">
        <v>0</v>
      </c>
      <c r="J116">
        <v>1</v>
      </c>
      <c r="K116">
        <v>0</v>
      </c>
      <c r="L116">
        <f t="shared" si="11"/>
        <v>1.1414329153553629E-2</v>
      </c>
      <c r="M116">
        <f t="shared" si="12"/>
        <v>369.00121296820686</v>
      </c>
      <c r="N116">
        <f t="shared" si="13"/>
        <v>4.2119055147851689</v>
      </c>
      <c r="O116">
        <f t="shared" si="14"/>
        <v>0.35997382229506519</v>
      </c>
      <c r="P116">
        <f t="shared" si="15"/>
        <v>15.000952286400583</v>
      </c>
      <c r="Q116">
        <f t="shared" si="16"/>
        <v>5.3999555325570476</v>
      </c>
      <c r="R116">
        <f t="shared" si="17"/>
        <v>0</v>
      </c>
      <c r="S116">
        <f t="shared" si="18"/>
        <v>384.00216525460746</v>
      </c>
      <c r="T116">
        <f t="shared" si="19"/>
        <v>0.16260109151773872</v>
      </c>
      <c r="U116">
        <f t="shared" si="20"/>
        <v>0</v>
      </c>
      <c r="V116">
        <f t="shared" si="21"/>
        <v>0</v>
      </c>
    </row>
    <row r="117" spans="1:22" x14ac:dyDescent="0.2">
      <c r="A117" t="s">
        <v>4255</v>
      </c>
      <c r="B117" t="s">
        <v>4256</v>
      </c>
      <c r="D117">
        <v>-73.739999999999995</v>
      </c>
      <c r="E117">
        <v>-175.03</v>
      </c>
      <c r="F117">
        <v>0</v>
      </c>
      <c r="G117">
        <v>50</v>
      </c>
      <c r="H117">
        <v>23.087</v>
      </c>
      <c r="I117">
        <v>0</v>
      </c>
      <c r="J117">
        <v>1</v>
      </c>
      <c r="K117">
        <v>0</v>
      </c>
      <c r="L117">
        <f t="shared" si="11"/>
        <v>1.0499849936454931E-2</v>
      </c>
      <c r="M117">
        <f t="shared" si="12"/>
        <v>144.00015005811099</v>
      </c>
      <c r="N117">
        <f t="shared" si="13"/>
        <v>1.5119814784186361</v>
      </c>
      <c r="O117">
        <f t="shared" si="14"/>
        <v>0.41397788001567454</v>
      </c>
      <c r="P117">
        <f t="shared" si="15"/>
        <v>6.0003660970078556</v>
      </c>
      <c r="Q117">
        <f t="shared" si="16"/>
        <v>2.4840213201785595</v>
      </c>
      <c r="R117">
        <f t="shared" si="17"/>
        <v>0</v>
      </c>
      <c r="S117">
        <f t="shared" si="18"/>
        <v>150.00051615511885</v>
      </c>
      <c r="T117">
        <f t="shared" si="19"/>
        <v>0.41666623247119611</v>
      </c>
      <c r="U117">
        <f t="shared" si="20"/>
        <v>0</v>
      </c>
      <c r="V117">
        <f t="shared" si="21"/>
        <v>0</v>
      </c>
    </row>
    <row r="118" spans="1:22" x14ac:dyDescent="0.2">
      <c r="A118" t="s">
        <v>382</v>
      </c>
      <c r="B118" t="s">
        <v>4257</v>
      </c>
      <c r="D118">
        <v>-56.975999999999999</v>
      </c>
      <c r="E118">
        <v>-175.42599999999999</v>
      </c>
      <c r="F118">
        <v>0</v>
      </c>
      <c r="G118">
        <v>47.707000000000001</v>
      </c>
      <c r="H118">
        <v>25.08</v>
      </c>
      <c r="I118">
        <v>0</v>
      </c>
      <c r="J118">
        <v>1</v>
      </c>
      <c r="K118">
        <v>0</v>
      </c>
      <c r="L118">
        <f t="shared" si="11"/>
        <v>2.3400094976451454E-2</v>
      </c>
      <c r="M118">
        <f t="shared" si="12"/>
        <v>119.99870850609344</v>
      </c>
      <c r="N118">
        <f t="shared" si="13"/>
        <v>2.8079839840780831</v>
      </c>
      <c r="O118">
        <f t="shared" si="14"/>
        <v>0.44999177037640009</v>
      </c>
      <c r="P118">
        <f t="shared" si="15"/>
        <v>6.0001335956321125</v>
      </c>
      <c r="Q118">
        <f t="shared" si="16"/>
        <v>2.7000134392068489</v>
      </c>
      <c r="R118">
        <f t="shared" si="17"/>
        <v>0</v>
      </c>
      <c r="S118">
        <f t="shared" si="18"/>
        <v>125.99884210172554</v>
      </c>
      <c r="T118">
        <f t="shared" si="19"/>
        <v>0.50000538128252647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-64.462999999999994</v>
      </c>
      <c r="E119">
        <v>-169.21600000000001</v>
      </c>
      <c r="F119">
        <v>0</v>
      </c>
      <c r="G119">
        <v>99.745000000000005</v>
      </c>
      <c r="H119">
        <v>42.755000000000003</v>
      </c>
      <c r="I119">
        <v>0</v>
      </c>
      <c r="J119">
        <v>1</v>
      </c>
      <c r="K119">
        <v>0</v>
      </c>
      <c r="L119">
        <f t="shared" si="11"/>
        <v>1.7199647562396028E-2</v>
      </c>
      <c r="M119">
        <f t="shared" si="12"/>
        <v>270.00186035095822</v>
      </c>
      <c r="N119">
        <f t="shared" si="13"/>
        <v>4.6439414831692343</v>
      </c>
      <c r="O119">
        <f t="shared" si="14"/>
        <v>0.18900515677550569</v>
      </c>
      <c r="P119">
        <f t="shared" si="15"/>
        <v>23.999279474990679</v>
      </c>
      <c r="Q119">
        <f t="shared" si="16"/>
        <v>4.5359921156619043</v>
      </c>
      <c r="R119">
        <f t="shared" si="17"/>
        <v>0</v>
      </c>
      <c r="S119">
        <f t="shared" si="18"/>
        <v>294.00113982594888</v>
      </c>
      <c r="T119">
        <f t="shared" si="19"/>
        <v>0.22222069107972003</v>
      </c>
      <c r="U119">
        <f t="shared" si="20"/>
        <v>0</v>
      </c>
      <c r="V119">
        <f t="shared" si="21"/>
        <v>0</v>
      </c>
    </row>
    <row r="120" spans="1:22" x14ac:dyDescent="0.2">
      <c r="A120" t="s">
        <v>871</v>
      </c>
      <c r="B120" t="s">
        <v>4258</v>
      </c>
      <c r="D120">
        <v>-67.802000000000007</v>
      </c>
      <c r="E120">
        <v>-168.34100000000001</v>
      </c>
      <c r="F120">
        <v>0</v>
      </c>
      <c r="G120">
        <v>187.928</v>
      </c>
      <c r="H120">
        <v>64.326999999999998</v>
      </c>
      <c r="I120">
        <v>0</v>
      </c>
      <c r="J120">
        <v>1</v>
      </c>
      <c r="K120">
        <v>0</v>
      </c>
      <c r="L120">
        <f t="shared" si="11"/>
        <v>1.4689847283064123E-2</v>
      </c>
      <c r="M120">
        <f t="shared" si="12"/>
        <v>521.9984572898469</v>
      </c>
      <c r="N120">
        <f t="shared" si="13"/>
        <v>7.6680852876682115</v>
      </c>
      <c r="O120">
        <f t="shared" si="14"/>
        <v>0.17446586643780773</v>
      </c>
      <c r="P120">
        <f t="shared" si="15"/>
        <v>38.998859941182445</v>
      </c>
      <c r="Q120">
        <f t="shared" si="16"/>
        <v>6.8039766937018005</v>
      </c>
      <c r="R120">
        <f t="shared" si="17"/>
        <v>0</v>
      </c>
      <c r="S120">
        <f t="shared" si="18"/>
        <v>560.99731723102934</v>
      </c>
      <c r="T120">
        <f t="shared" si="19"/>
        <v>0.11494286843588154</v>
      </c>
      <c r="U120">
        <f t="shared" si="20"/>
        <v>0</v>
      </c>
      <c r="V120">
        <f t="shared" si="21"/>
        <v>0</v>
      </c>
    </row>
    <row r="121" spans="1:22" x14ac:dyDescent="0.2">
      <c r="A121" t="s">
        <v>251</v>
      </c>
      <c r="B121" t="s">
        <v>1358</v>
      </c>
      <c r="D121">
        <v>-65.807000000000002</v>
      </c>
      <c r="E121">
        <v>-171.87</v>
      </c>
      <c r="F121">
        <v>0</v>
      </c>
      <c r="G121">
        <v>75.644000000000005</v>
      </c>
      <c r="H121">
        <v>35.354999999999997</v>
      </c>
      <c r="I121">
        <v>0</v>
      </c>
      <c r="J121">
        <v>1</v>
      </c>
      <c r="K121">
        <v>0</v>
      </c>
      <c r="L121">
        <f t="shared" si="11"/>
        <v>1.6173739054570108E-2</v>
      </c>
      <c r="M121">
        <f t="shared" si="12"/>
        <v>207.00060576386551</v>
      </c>
      <c r="N121">
        <f t="shared" si="13"/>
        <v>3.3479771297398329</v>
      </c>
      <c r="O121">
        <f t="shared" si="14"/>
        <v>0.25200296358763974</v>
      </c>
      <c r="P121">
        <f t="shared" si="15"/>
        <v>14.999668577297539</v>
      </c>
      <c r="Q121">
        <f t="shared" si="16"/>
        <v>3.779964714276089</v>
      </c>
      <c r="R121">
        <f t="shared" si="17"/>
        <v>0</v>
      </c>
      <c r="S121">
        <f t="shared" si="18"/>
        <v>222.00027434116305</v>
      </c>
      <c r="T121">
        <f t="shared" si="19"/>
        <v>0.28985422423567486</v>
      </c>
      <c r="U121">
        <f t="shared" si="20"/>
        <v>0</v>
      </c>
      <c r="V121">
        <f t="shared" si="21"/>
        <v>0</v>
      </c>
    </row>
    <row r="122" spans="1:22" x14ac:dyDescent="0.2">
      <c r="A122" t="s">
        <v>1830</v>
      </c>
      <c r="B122" t="s">
        <v>1261</v>
      </c>
      <c r="D122">
        <v>-70.408000000000001</v>
      </c>
      <c r="E122">
        <v>-169.28700000000001</v>
      </c>
      <c r="F122">
        <v>0</v>
      </c>
      <c r="G122">
        <v>125.252</v>
      </c>
      <c r="H122">
        <v>37.655999999999999</v>
      </c>
      <c r="I122">
        <v>0</v>
      </c>
      <c r="J122">
        <v>1</v>
      </c>
      <c r="K122">
        <v>0</v>
      </c>
      <c r="L122">
        <f t="shared" si="11"/>
        <v>1.2813346953053946E-2</v>
      </c>
      <c r="M122">
        <f t="shared" si="12"/>
        <v>354.00133639149152</v>
      </c>
      <c r="N122">
        <f t="shared" si="13"/>
        <v>4.5359464809754231</v>
      </c>
      <c r="O122">
        <f t="shared" si="14"/>
        <v>0.19028776091813027</v>
      </c>
      <c r="P122">
        <f t="shared" si="15"/>
        <v>20.999571630620956</v>
      </c>
      <c r="Q122">
        <f t="shared" si="16"/>
        <v>3.9959654617962128</v>
      </c>
      <c r="R122">
        <f t="shared" si="17"/>
        <v>0</v>
      </c>
      <c r="S122">
        <f t="shared" si="18"/>
        <v>375.00090802211247</v>
      </c>
      <c r="T122">
        <f t="shared" si="19"/>
        <v>0.16949088557577013</v>
      </c>
      <c r="U122">
        <f t="shared" si="20"/>
        <v>0</v>
      </c>
      <c r="V122">
        <f t="shared" si="21"/>
        <v>0</v>
      </c>
    </row>
    <row r="123" spans="1:22" x14ac:dyDescent="0.2">
      <c r="A123" t="s">
        <v>4259</v>
      </c>
      <c r="B123" t="s">
        <v>4260</v>
      </c>
      <c r="D123">
        <v>-80.218000000000004</v>
      </c>
      <c r="E123">
        <v>-173.66</v>
      </c>
      <c r="F123">
        <v>0</v>
      </c>
      <c r="G123">
        <v>29.428000000000001</v>
      </c>
      <c r="H123">
        <v>9.0549999999999997</v>
      </c>
      <c r="I123">
        <v>0</v>
      </c>
      <c r="J123">
        <v>1</v>
      </c>
      <c r="K123">
        <v>0</v>
      </c>
      <c r="L123">
        <f t="shared" si="11"/>
        <v>6.2066269973598872E-3</v>
      </c>
      <c r="M123">
        <f t="shared" si="12"/>
        <v>87.000467417298623</v>
      </c>
      <c r="N123">
        <f t="shared" si="13"/>
        <v>0.53997998983512474</v>
      </c>
      <c r="O123">
        <f t="shared" si="14"/>
        <v>0.32400955544337012</v>
      </c>
      <c r="P123">
        <f t="shared" si="15"/>
        <v>2.999782051518185</v>
      </c>
      <c r="Q123">
        <f t="shared" si="16"/>
        <v>0.97195902089842878</v>
      </c>
      <c r="R123">
        <f t="shared" si="17"/>
        <v>0</v>
      </c>
      <c r="S123">
        <f t="shared" si="18"/>
        <v>90.000249468816804</v>
      </c>
      <c r="T123">
        <f t="shared" si="19"/>
        <v>0.6896514671836117</v>
      </c>
      <c r="U123">
        <f t="shared" si="20"/>
        <v>0</v>
      </c>
      <c r="V123">
        <f t="shared" si="21"/>
        <v>0</v>
      </c>
    </row>
    <row r="124" spans="1:22" x14ac:dyDescent="0.2">
      <c r="A124" t="s">
        <v>41</v>
      </c>
      <c r="B124" t="s">
        <v>41</v>
      </c>
      <c r="D124">
        <v>-59.420999999999999</v>
      </c>
      <c r="E124">
        <v>-175.76400000000001</v>
      </c>
      <c r="F124">
        <v>0</v>
      </c>
      <c r="G124">
        <v>12.776999999999999</v>
      </c>
      <c r="H124">
        <v>13.537000000000001</v>
      </c>
      <c r="I124">
        <v>0</v>
      </c>
      <c r="J124">
        <v>1</v>
      </c>
      <c r="K124">
        <v>0</v>
      </c>
      <c r="L124">
        <f t="shared" si="11"/>
        <v>2.1272513678395649E-2</v>
      </c>
      <c r="M124">
        <f t="shared" si="12"/>
        <v>33.000251966735462</v>
      </c>
      <c r="N124">
        <f t="shared" si="13"/>
        <v>0.70199901335189607</v>
      </c>
      <c r="O124">
        <f t="shared" si="14"/>
        <v>0.48604497509865263</v>
      </c>
      <c r="P124">
        <f t="shared" si="15"/>
        <v>2.9997239530999753</v>
      </c>
      <c r="Q124">
        <f t="shared" si="16"/>
        <v>1.4580022120895213</v>
      </c>
      <c r="R124">
        <f t="shared" si="17"/>
        <v>0</v>
      </c>
      <c r="S124">
        <f t="shared" si="18"/>
        <v>35.999975919835435</v>
      </c>
      <c r="T124">
        <f t="shared" si="19"/>
        <v>1.8181679358230511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-59.216000000000001</v>
      </c>
      <c r="E125">
        <v>-173.29</v>
      </c>
      <c r="F125">
        <v>0</v>
      </c>
      <c r="G125">
        <v>54.707999999999998</v>
      </c>
      <c r="H125">
        <v>25.675999999999998</v>
      </c>
      <c r="I125">
        <v>0</v>
      </c>
      <c r="J125">
        <v>1</v>
      </c>
      <c r="K125">
        <v>0</v>
      </c>
      <c r="L125">
        <f t="shared" si="11"/>
        <v>2.1446662323917329E-2</v>
      </c>
      <c r="M125">
        <f t="shared" si="12"/>
        <v>140.99939660958736</v>
      </c>
      <c r="N125">
        <f t="shared" si="13"/>
        <v>3.0239694709313842</v>
      </c>
      <c r="O125">
        <f t="shared" si="14"/>
        <v>0.30599218337530759</v>
      </c>
      <c r="P125">
        <f t="shared" si="15"/>
        <v>9.0002655092473596</v>
      </c>
      <c r="Q125">
        <f t="shared" si="16"/>
        <v>2.7540136481457234</v>
      </c>
      <c r="R125">
        <f t="shared" si="17"/>
        <v>0</v>
      </c>
      <c r="S125">
        <f t="shared" si="18"/>
        <v>149.99966211883472</v>
      </c>
      <c r="T125">
        <f t="shared" si="19"/>
        <v>0.42553373590763477</v>
      </c>
      <c r="U125">
        <f t="shared" si="20"/>
        <v>0</v>
      </c>
      <c r="V125">
        <f t="shared" si="21"/>
        <v>0</v>
      </c>
    </row>
    <row r="126" spans="1:22" x14ac:dyDescent="0.2">
      <c r="A126" t="s">
        <v>4261</v>
      </c>
      <c r="B126" t="s">
        <v>4262</v>
      </c>
      <c r="D126">
        <v>-71.995999999999995</v>
      </c>
      <c r="E126">
        <v>-172.74700000000001</v>
      </c>
      <c r="F126">
        <v>0</v>
      </c>
      <c r="G126">
        <v>105.149</v>
      </c>
      <c r="H126">
        <v>27.722000000000001</v>
      </c>
      <c r="I126">
        <v>0</v>
      </c>
      <c r="J126">
        <v>1</v>
      </c>
      <c r="K126">
        <v>0</v>
      </c>
      <c r="L126">
        <f t="shared" si="11"/>
        <v>1.1699876035063679E-2</v>
      </c>
      <c r="M126">
        <f t="shared" si="12"/>
        <v>300.00111888269134</v>
      </c>
      <c r="N126">
        <f t="shared" si="13"/>
        <v>3.5099794112873015</v>
      </c>
      <c r="O126">
        <f t="shared" si="14"/>
        <v>0.28286453131899403</v>
      </c>
      <c r="P126">
        <f t="shared" si="15"/>
        <v>10.499783199399689</v>
      </c>
      <c r="Q126">
        <f t="shared" si="16"/>
        <v>2.9700192236684635</v>
      </c>
      <c r="R126">
        <f t="shared" si="17"/>
        <v>0</v>
      </c>
      <c r="S126">
        <f t="shared" si="18"/>
        <v>310.50090208209105</v>
      </c>
      <c r="T126">
        <f t="shared" si="19"/>
        <v>0.19999925408098776</v>
      </c>
      <c r="U126">
        <f t="shared" si="20"/>
        <v>0</v>
      </c>
      <c r="V126">
        <f t="shared" si="21"/>
        <v>0</v>
      </c>
    </row>
    <row r="127" spans="1:22" x14ac:dyDescent="0.2">
      <c r="A127" t="s">
        <v>153</v>
      </c>
      <c r="B127" t="s">
        <v>2757</v>
      </c>
      <c r="D127">
        <v>-67.355000000000004</v>
      </c>
      <c r="E127">
        <v>-173.48</v>
      </c>
      <c r="F127">
        <v>0</v>
      </c>
      <c r="G127">
        <v>88.308000000000007</v>
      </c>
      <c r="H127">
        <v>35.228000000000002</v>
      </c>
      <c r="I127">
        <v>0</v>
      </c>
      <c r="J127">
        <v>1</v>
      </c>
      <c r="K127">
        <v>0</v>
      </c>
      <c r="L127">
        <f t="shared" si="11"/>
        <v>1.5018522998921004E-2</v>
      </c>
      <c r="M127">
        <f t="shared" si="12"/>
        <v>244.50050748779989</v>
      </c>
      <c r="N127">
        <f t="shared" si="13"/>
        <v>3.672040166993547</v>
      </c>
      <c r="O127">
        <f t="shared" si="14"/>
        <v>0.31499002387612429</v>
      </c>
      <c r="P127">
        <f t="shared" si="15"/>
        <v>12.000421250977038</v>
      </c>
      <c r="Q127">
        <f t="shared" si="16"/>
        <v>3.7800167563855629</v>
      </c>
      <c r="R127">
        <f t="shared" si="17"/>
        <v>0</v>
      </c>
      <c r="S127">
        <f t="shared" si="18"/>
        <v>256.50092873877691</v>
      </c>
      <c r="T127">
        <f t="shared" si="19"/>
        <v>0.24539826365388581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-69.744</v>
      </c>
      <c r="E128">
        <v>0</v>
      </c>
      <c r="F128">
        <v>0</v>
      </c>
      <c r="G128">
        <v>89.537999999999997</v>
      </c>
      <c r="H128">
        <v>0</v>
      </c>
      <c r="I128">
        <v>0</v>
      </c>
      <c r="J128">
        <v>0</v>
      </c>
      <c r="K128">
        <v>0</v>
      </c>
      <c r="L128">
        <f t="shared" si="11"/>
        <v>1.3285371058112562E-2</v>
      </c>
      <c r="M128">
        <f t="shared" si="12"/>
        <v>252.00159013243575</v>
      </c>
      <c r="N128">
        <f t="shared" si="13"/>
        <v>3.3479379800817863</v>
      </c>
      <c r="O128" t="str">
        <f t="shared" si="14"/>
        <v/>
      </c>
      <c r="P128">
        <f t="shared" si="15"/>
        <v>0</v>
      </c>
      <c r="Q128">
        <f t="shared" si="16"/>
        <v>0</v>
      </c>
      <c r="R128">
        <f t="shared" si="17"/>
        <v>0</v>
      </c>
      <c r="S128">
        <f t="shared" si="18"/>
        <v>252.00159013243575</v>
      </c>
      <c r="T128">
        <f t="shared" si="19"/>
        <v>0</v>
      </c>
      <c r="U128" t="str">
        <f t="shared" si="20"/>
        <v/>
      </c>
      <c r="V128">
        <f t="shared" si="21"/>
        <v>0</v>
      </c>
    </row>
    <row r="129" spans="1:22" x14ac:dyDescent="0.2">
      <c r="A129" t="s">
        <v>4263</v>
      </c>
      <c r="B129" t="s">
        <v>4264</v>
      </c>
      <c r="D129">
        <v>-70.301000000000002</v>
      </c>
      <c r="E129">
        <v>-171.46899999999999</v>
      </c>
      <c r="F129">
        <v>0</v>
      </c>
      <c r="G129">
        <v>86.034999999999997</v>
      </c>
      <c r="H129">
        <v>40.447000000000003</v>
      </c>
      <c r="I129">
        <v>0</v>
      </c>
      <c r="J129">
        <v>1</v>
      </c>
      <c r="K129">
        <v>0</v>
      </c>
      <c r="L129">
        <f t="shared" si="11"/>
        <v>1.2889144391818149E-2</v>
      </c>
      <c r="M129">
        <f t="shared" si="12"/>
        <v>242.99977347237484</v>
      </c>
      <c r="N129">
        <f t="shared" si="13"/>
        <v>3.1320622995268406</v>
      </c>
      <c r="O129">
        <f t="shared" si="14"/>
        <v>0.23999306751257837</v>
      </c>
      <c r="P129">
        <f t="shared" si="15"/>
        <v>18.000269798204886</v>
      </c>
      <c r="Q129">
        <f t="shared" si="16"/>
        <v>4.3199442848694956</v>
      </c>
      <c r="R129">
        <f t="shared" si="17"/>
        <v>0</v>
      </c>
      <c r="S129">
        <f t="shared" si="18"/>
        <v>261.00004327057974</v>
      </c>
      <c r="T129">
        <f t="shared" si="19"/>
        <v>0.24691381042304156</v>
      </c>
      <c r="U129">
        <f t="shared" si="20"/>
        <v>0</v>
      </c>
      <c r="V129">
        <f t="shared" si="21"/>
        <v>0</v>
      </c>
    </row>
    <row r="130" spans="1:22" x14ac:dyDescent="0.2">
      <c r="A130" t="s">
        <v>4265</v>
      </c>
      <c r="B130" t="s">
        <v>4266</v>
      </c>
      <c r="D130">
        <v>-72.897000000000006</v>
      </c>
      <c r="E130">
        <v>-158.19900000000001</v>
      </c>
      <c r="F130">
        <v>0</v>
      </c>
      <c r="G130">
        <v>27.202999999999999</v>
      </c>
      <c r="H130">
        <v>10.77</v>
      </c>
      <c r="I130">
        <v>0</v>
      </c>
      <c r="J130">
        <v>1</v>
      </c>
      <c r="K130">
        <v>0</v>
      </c>
      <c r="L130">
        <f t="shared" si="11"/>
        <v>1.1077098416338504E-2</v>
      </c>
      <c r="M130">
        <f t="shared" si="12"/>
        <v>78.000055592492913</v>
      </c>
      <c r="N130">
        <f t="shared" si="13"/>
        <v>0.86401515629307479</v>
      </c>
      <c r="O130">
        <f t="shared" si="14"/>
        <v>9.0001775368469872E-2</v>
      </c>
      <c r="P130">
        <f t="shared" si="15"/>
        <v>11.999418352703874</v>
      </c>
      <c r="Q130">
        <f t="shared" si="16"/>
        <v>1.0799700351023838</v>
      </c>
      <c r="R130">
        <f t="shared" si="17"/>
        <v>0</v>
      </c>
      <c r="S130">
        <f t="shared" si="18"/>
        <v>89.999473945196783</v>
      </c>
      <c r="T130">
        <f t="shared" si="19"/>
        <v>0.76923022098172289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-75.963999999999999</v>
      </c>
      <c r="E131">
        <v>-167.005</v>
      </c>
      <c r="F131">
        <v>0</v>
      </c>
      <c r="G131">
        <v>24.739000000000001</v>
      </c>
      <c r="H131">
        <v>13.342000000000001</v>
      </c>
      <c r="I131">
        <v>0</v>
      </c>
      <c r="J131">
        <v>1</v>
      </c>
      <c r="K131">
        <v>0</v>
      </c>
      <c r="L131">
        <f t="shared" si="11"/>
        <v>8.9998284639622485E-3</v>
      </c>
      <c r="M131">
        <f t="shared" si="12"/>
        <v>72.001142421473332</v>
      </c>
      <c r="N131">
        <f t="shared" si="13"/>
        <v>0.64799857900115454</v>
      </c>
      <c r="O131">
        <f t="shared" si="14"/>
        <v>0.15599508211391522</v>
      </c>
      <c r="P131">
        <f t="shared" si="15"/>
        <v>9.0004874629593701</v>
      </c>
      <c r="Q131">
        <f t="shared" si="16"/>
        <v>1.4040331848827963</v>
      </c>
      <c r="R131">
        <f t="shared" si="17"/>
        <v>0</v>
      </c>
      <c r="S131">
        <f t="shared" si="18"/>
        <v>81.001629884432703</v>
      </c>
      <c r="T131">
        <f t="shared" si="19"/>
        <v>0.83332011107237436</v>
      </c>
      <c r="U131">
        <f t="shared" si="20"/>
        <v>0</v>
      </c>
      <c r="V131">
        <f t="shared" si="21"/>
        <v>0</v>
      </c>
    </row>
    <row r="132" spans="1:22" x14ac:dyDescent="0.2">
      <c r="A132" t="s">
        <v>4267</v>
      </c>
      <c r="B132" t="s">
        <v>4268</v>
      </c>
      <c r="D132">
        <v>-75.963999999999999</v>
      </c>
      <c r="E132">
        <v>-163.30099999999999</v>
      </c>
      <c r="F132">
        <v>90</v>
      </c>
      <c r="G132">
        <v>45.353999999999999</v>
      </c>
      <c r="H132">
        <v>20.881</v>
      </c>
      <c r="I132">
        <v>1</v>
      </c>
      <c r="J132">
        <v>1</v>
      </c>
      <c r="K132">
        <v>0</v>
      </c>
      <c r="L132">
        <f t="shared" ref="L132:L195" si="22">1/TAN(-D132*$L$1/180)*0.108*0.333333</f>
        <v>8.9998284639622485E-3</v>
      </c>
      <c r="M132">
        <f t="shared" ref="M132:M195" si="23">SIN(-D132*$L$1/180)*G132*3</f>
        <v>131.99966908054091</v>
      </c>
      <c r="N132">
        <f t="shared" ref="N132:N195" si="24">COS(-D132*$L$1/180)*G132*0.108</f>
        <v>1.1879755670002166</v>
      </c>
      <c r="O132">
        <f t="shared" ref="O132:O195" si="25">IFERROR(1/TAN(E132*$L$1/180)*0.108*0.333333,"")</f>
        <v>0.12000173855622707</v>
      </c>
      <c r="P132">
        <f t="shared" ref="P132:P195" si="26">SIN(-E132*$L$1/180)*H132*3</f>
        <v>18.000077829388982</v>
      </c>
      <c r="Q132">
        <f t="shared" ref="Q132:Q195" si="27">-COS(E132*$L$1/180)*H132*0.108</f>
        <v>2.1600427937168694</v>
      </c>
      <c r="R132">
        <f t="shared" ref="R132:R195" si="28">ABS(SIN(-F132*$L$1/180)*I132*3)</f>
        <v>3</v>
      </c>
      <c r="S132">
        <f t="shared" ref="S132:S195" si="29">M132+P132</f>
        <v>149.99974690992988</v>
      </c>
      <c r="T132">
        <f t="shared" ref="T132:T195" si="30">60*(J132/M132)</f>
        <v>0.45454659407812914</v>
      </c>
      <c r="U132">
        <f t="shared" ref="U132:U195" si="31">IFERROR(60*(K132/P132),"")</f>
        <v>0</v>
      </c>
      <c r="V132">
        <f t="shared" ref="V132:V195" si="32">100*(R132/(S132))</f>
        <v>2.0000033745399621</v>
      </c>
    </row>
    <row r="133" spans="1:22" x14ac:dyDescent="0.2">
      <c r="A133" t="s">
        <v>890</v>
      </c>
      <c r="B133" t="s">
        <v>3877</v>
      </c>
      <c r="D133">
        <v>-68.198999999999998</v>
      </c>
      <c r="E133">
        <v>-172.875</v>
      </c>
      <c r="F133">
        <v>0</v>
      </c>
      <c r="G133">
        <v>70.007000000000005</v>
      </c>
      <c r="H133">
        <v>24.187000000000001</v>
      </c>
      <c r="I133">
        <v>0</v>
      </c>
      <c r="J133">
        <v>1</v>
      </c>
      <c r="K133">
        <v>0</v>
      </c>
      <c r="L133">
        <f t="shared" si="22"/>
        <v>1.439968714723067E-2</v>
      </c>
      <c r="M133">
        <f t="shared" si="23"/>
        <v>195.00016054733462</v>
      </c>
      <c r="N133">
        <f t="shared" si="24"/>
        <v>2.807944113485485</v>
      </c>
      <c r="O133">
        <f t="shared" si="25"/>
        <v>0.28800037970152381</v>
      </c>
      <c r="P133">
        <f t="shared" si="26"/>
        <v>9.000063831698661</v>
      </c>
      <c r="Q133">
        <f t="shared" si="27"/>
        <v>2.5920243928915587</v>
      </c>
      <c r="R133">
        <f t="shared" si="28"/>
        <v>0</v>
      </c>
      <c r="S133">
        <f t="shared" si="29"/>
        <v>204.00022437903328</v>
      </c>
      <c r="T133">
        <f t="shared" si="30"/>
        <v>0.30769205436338865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-71.378</v>
      </c>
      <c r="E134">
        <v>-172.405</v>
      </c>
      <c r="F134">
        <v>0</v>
      </c>
      <c r="G134">
        <v>97.081999999999994</v>
      </c>
      <c r="H134">
        <v>30.265000000000001</v>
      </c>
      <c r="I134">
        <v>0</v>
      </c>
      <c r="J134">
        <v>1</v>
      </c>
      <c r="K134">
        <v>0</v>
      </c>
      <c r="L134">
        <f t="shared" si="22"/>
        <v>1.2130716952052631E-2</v>
      </c>
      <c r="M134">
        <f t="shared" si="23"/>
        <v>275.99806863542995</v>
      </c>
      <c r="N134">
        <f t="shared" si="24"/>
        <v>3.3480577979873938</v>
      </c>
      <c r="O134">
        <f t="shared" si="25"/>
        <v>0.26998690213915028</v>
      </c>
      <c r="P134">
        <f t="shared" si="26"/>
        <v>12.000365151633307</v>
      </c>
      <c r="Q134">
        <f t="shared" si="27"/>
        <v>3.2399446517727424</v>
      </c>
      <c r="R134">
        <f t="shared" si="28"/>
        <v>0</v>
      </c>
      <c r="S134">
        <f t="shared" si="29"/>
        <v>287.99843378706328</v>
      </c>
      <c r="T134">
        <f t="shared" si="30"/>
        <v>0.21739282559710557</v>
      </c>
      <c r="U134">
        <f t="shared" si="31"/>
        <v>0</v>
      </c>
      <c r="V134">
        <f t="shared" si="32"/>
        <v>0</v>
      </c>
    </row>
    <row r="135" spans="1:22" x14ac:dyDescent="0.2">
      <c r="A135" t="s">
        <v>296</v>
      </c>
      <c r="B135" t="s">
        <v>297</v>
      </c>
      <c r="D135">
        <v>-81.384</v>
      </c>
      <c r="E135">
        <v>-167.005</v>
      </c>
      <c r="F135">
        <v>0</v>
      </c>
      <c r="G135">
        <v>33.377000000000002</v>
      </c>
      <c r="H135">
        <v>13.342000000000001</v>
      </c>
      <c r="I135">
        <v>0</v>
      </c>
      <c r="J135">
        <v>1</v>
      </c>
      <c r="K135">
        <v>0</v>
      </c>
      <c r="L135">
        <f t="shared" si="22"/>
        <v>5.454766127058381E-3</v>
      </c>
      <c r="M135">
        <f t="shared" si="23"/>
        <v>99.000980045495808</v>
      </c>
      <c r="N135">
        <f t="shared" si="24"/>
        <v>0.54002773252548575</v>
      </c>
      <c r="O135">
        <f t="shared" si="25"/>
        <v>0.15599508211391522</v>
      </c>
      <c r="P135">
        <f t="shared" si="26"/>
        <v>9.0004874629593701</v>
      </c>
      <c r="Q135">
        <f t="shared" si="27"/>
        <v>1.4040331848827963</v>
      </c>
      <c r="R135">
        <f t="shared" si="28"/>
        <v>0</v>
      </c>
      <c r="S135">
        <f t="shared" si="29"/>
        <v>108.00146750845518</v>
      </c>
      <c r="T135">
        <f t="shared" si="30"/>
        <v>0.60605460645366394</v>
      </c>
      <c r="U135">
        <f t="shared" si="31"/>
        <v>0</v>
      </c>
      <c r="V135">
        <f t="shared" si="32"/>
        <v>0</v>
      </c>
    </row>
    <row r="136" spans="1:22" x14ac:dyDescent="0.2">
      <c r="A136" t="s">
        <v>227</v>
      </c>
      <c r="B136" t="s">
        <v>228</v>
      </c>
      <c r="D136">
        <v>-70.427000000000007</v>
      </c>
      <c r="E136">
        <v>0</v>
      </c>
      <c r="F136">
        <v>0</v>
      </c>
      <c r="G136">
        <v>47.76</v>
      </c>
      <c r="H136">
        <v>0</v>
      </c>
      <c r="I136">
        <v>0</v>
      </c>
      <c r="J136">
        <v>0</v>
      </c>
      <c r="K136">
        <v>0</v>
      </c>
      <c r="L136">
        <f t="shared" si="22"/>
        <v>1.2799898143634915E-2</v>
      </c>
      <c r="M136">
        <f t="shared" si="23"/>
        <v>135.00062623871432</v>
      </c>
      <c r="N136">
        <f t="shared" si="24"/>
        <v>1.7279959931784636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0</v>
      </c>
      <c r="S136">
        <f t="shared" si="29"/>
        <v>135.00062623871432</v>
      </c>
      <c r="T136">
        <f t="shared" si="30"/>
        <v>0</v>
      </c>
      <c r="U136" t="str">
        <f t="shared" si="31"/>
        <v/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-75.650999999999996</v>
      </c>
      <c r="E137">
        <v>-175.91399999999999</v>
      </c>
      <c r="F137">
        <v>0</v>
      </c>
      <c r="G137">
        <v>22.192</v>
      </c>
      <c r="H137">
        <v>7.0179999999999998</v>
      </c>
      <c r="I137">
        <v>0</v>
      </c>
      <c r="J137">
        <v>1</v>
      </c>
      <c r="K137">
        <v>0</v>
      </c>
      <c r="L137">
        <f t="shared" si="22"/>
        <v>9.2090708352671954E-3</v>
      </c>
      <c r="M137">
        <f t="shared" si="23"/>
        <v>64.499104472250266</v>
      </c>
      <c r="N137">
        <f t="shared" si="24"/>
        <v>0.59397741587366781</v>
      </c>
      <c r="O137">
        <f t="shared" si="25"/>
        <v>0.50395206599280151</v>
      </c>
      <c r="P137">
        <f t="shared" si="26"/>
        <v>1.5001758512009618</v>
      </c>
      <c r="Q137">
        <f t="shared" si="27"/>
        <v>0.75601747558271004</v>
      </c>
      <c r="R137">
        <f t="shared" si="28"/>
        <v>0</v>
      </c>
      <c r="S137">
        <f t="shared" si="29"/>
        <v>65.999280323451231</v>
      </c>
      <c r="T137">
        <f t="shared" si="30"/>
        <v>0.93024547380830791</v>
      </c>
      <c r="U137">
        <f t="shared" si="31"/>
        <v>0</v>
      </c>
      <c r="V137">
        <f t="shared" si="32"/>
        <v>0</v>
      </c>
    </row>
    <row r="138" spans="1:22" x14ac:dyDescent="0.2">
      <c r="A138" t="s">
        <v>4269</v>
      </c>
      <c r="B138" t="s">
        <v>4270</v>
      </c>
      <c r="D138">
        <v>-67.683999999999997</v>
      </c>
      <c r="E138">
        <v>-174.38200000000001</v>
      </c>
      <c r="F138">
        <v>0</v>
      </c>
      <c r="G138">
        <v>72.424000000000007</v>
      </c>
      <c r="H138">
        <v>30.646999999999998</v>
      </c>
      <c r="I138">
        <v>0</v>
      </c>
      <c r="J138">
        <v>1</v>
      </c>
      <c r="K138">
        <v>0</v>
      </c>
      <c r="L138">
        <f t="shared" si="22"/>
        <v>1.4776406682582482E-2</v>
      </c>
      <c r="M138">
        <f t="shared" si="23"/>
        <v>200.99913505263919</v>
      </c>
      <c r="N138">
        <f t="shared" si="24"/>
        <v>2.9700479324330495</v>
      </c>
      <c r="O138">
        <f t="shared" si="25"/>
        <v>0.36597213452144367</v>
      </c>
      <c r="P138">
        <f t="shared" si="26"/>
        <v>9.0006152082181021</v>
      </c>
      <c r="Q138">
        <f t="shared" si="27"/>
        <v>3.2939776537354009</v>
      </c>
      <c r="R138">
        <f t="shared" si="28"/>
        <v>0</v>
      </c>
      <c r="S138">
        <f t="shared" si="29"/>
        <v>209.9997502608573</v>
      </c>
      <c r="T138">
        <f t="shared" si="30"/>
        <v>0.29850874723558751</v>
      </c>
      <c r="U138">
        <f t="shared" si="31"/>
        <v>0</v>
      </c>
      <c r="V138">
        <f t="shared" si="32"/>
        <v>0</v>
      </c>
    </row>
    <row r="139" spans="1:22" x14ac:dyDescent="0.2">
      <c r="A139" t="s">
        <v>1691</v>
      </c>
      <c r="B139" t="s">
        <v>1692</v>
      </c>
      <c r="D139">
        <v>-73.674999999999997</v>
      </c>
      <c r="E139">
        <v>-175.79499999999999</v>
      </c>
      <c r="F139">
        <v>0</v>
      </c>
      <c r="G139">
        <v>124.52</v>
      </c>
      <c r="H139">
        <v>34.091999999999999</v>
      </c>
      <c r="I139">
        <v>0</v>
      </c>
      <c r="J139">
        <v>1</v>
      </c>
      <c r="K139">
        <v>0</v>
      </c>
      <c r="L139">
        <f t="shared" si="22"/>
        <v>1.0544179487141276E-2</v>
      </c>
      <c r="M139">
        <f t="shared" si="23"/>
        <v>358.49908310599903</v>
      </c>
      <c r="N139">
        <f t="shared" si="24"/>
        <v>3.7800824583276897</v>
      </c>
      <c r="O139">
        <f t="shared" si="25"/>
        <v>0.48964122672763694</v>
      </c>
      <c r="P139">
        <f t="shared" si="26"/>
        <v>7.4994111166197559</v>
      </c>
      <c r="Q139">
        <f t="shared" si="27"/>
        <v>3.6720245309011044</v>
      </c>
      <c r="R139">
        <f t="shared" si="28"/>
        <v>0</v>
      </c>
      <c r="S139">
        <f t="shared" si="29"/>
        <v>365.99849422261877</v>
      </c>
      <c r="T139">
        <f t="shared" si="30"/>
        <v>0.16736444478509174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-72.777000000000001</v>
      </c>
      <c r="E140">
        <v>-173.047</v>
      </c>
      <c r="F140">
        <v>0</v>
      </c>
      <c r="G140">
        <v>104.69499999999999</v>
      </c>
      <c r="H140">
        <v>41.304000000000002</v>
      </c>
      <c r="I140">
        <v>0</v>
      </c>
      <c r="J140">
        <v>1</v>
      </c>
      <c r="K140">
        <v>0</v>
      </c>
      <c r="L140">
        <f t="shared" si="22"/>
        <v>1.1159688436202629E-2</v>
      </c>
      <c r="M140">
        <f t="shared" si="23"/>
        <v>300.00129679054044</v>
      </c>
      <c r="N140">
        <f t="shared" si="24"/>
        <v>3.347924350563539</v>
      </c>
      <c r="O140">
        <f t="shared" si="25"/>
        <v>0.29519788119893198</v>
      </c>
      <c r="P140">
        <f t="shared" si="26"/>
        <v>15.000181059493185</v>
      </c>
      <c r="Q140">
        <f t="shared" si="27"/>
        <v>4.4280260943888328</v>
      </c>
      <c r="R140">
        <f t="shared" si="28"/>
        <v>0</v>
      </c>
      <c r="S140">
        <f t="shared" si="29"/>
        <v>315.00147785003361</v>
      </c>
      <c r="T140">
        <f t="shared" si="30"/>
        <v>0.19999913547671005</v>
      </c>
      <c r="U140">
        <f t="shared" si="31"/>
        <v>0</v>
      </c>
      <c r="V140">
        <f t="shared" si="32"/>
        <v>0</v>
      </c>
    </row>
    <row r="141" spans="1:22" x14ac:dyDescent="0.2">
      <c r="A141" t="s">
        <v>364</v>
      </c>
      <c r="B141" t="s">
        <v>1729</v>
      </c>
      <c r="D141">
        <v>-72.054000000000002</v>
      </c>
      <c r="E141">
        <v>-174.999</v>
      </c>
      <c r="F141">
        <v>0</v>
      </c>
      <c r="G141">
        <v>129.816</v>
      </c>
      <c r="H141">
        <v>40.152999999999999</v>
      </c>
      <c r="I141">
        <v>0</v>
      </c>
      <c r="J141">
        <v>1</v>
      </c>
      <c r="K141">
        <v>0</v>
      </c>
      <c r="L141">
        <f t="shared" si="22"/>
        <v>1.1659597675519688E-2</v>
      </c>
      <c r="M141">
        <f t="shared" si="23"/>
        <v>370.50031712088861</v>
      </c>
      <c r="N141">
        <f t="shared" si="24"/>
        <v>4.3198889561709759</v>
      </c>
      <c r="O141">
        <f t="shared" si="25"/>
        <v>0.41139877231665284</v>
      </c>
      <c r="P141">
        <f t="shared" si="26"/>
        <v>10.500788019914555</v>
      </c>
      <c r="Q141">
        <f t="shared" si="27"/>
        <v>4.3200156197658846</v>
      </c>
      <c r="R141">
        <f t="shared" si="28"/>
        <v>0</v>
      </c>
      <c r="S141">
        <f t="shared" si="29"/>
        <v>381.00110514080319</v>
      </c>
      <c r="T141">
        <f t="shared" si="30"/>
        <v>0.16194318122654375</v>
      </c>
      <c r="U141">
        <f t="shared" si="31"/>
        <v>0</v>
      </c>
      <c r="V141">
        <f t="shared" si="32"/>
        <v>0</v>
      </c>
    </row>
    <row r="142" spans="1:22" x14ac:dyDescent="0.2">
      <c r="A142" t="s">
        <v>55</v>
      </c>
      <c r="B142" t="s">
        <v>56</v>
      </c>
      <c r="D142">
        <v>-73.216999999999999</v>
      </c>
      <c r="E142">
        <v>-170.53800000000001</v>
      </c>
      <c r="F142">
        <v>0</v>
      </c>
      <c r="G142">
        <v>65.802999999999997</v>
      </c>
      <c r="H142">
        <v>21.29</v>
      </c>
      <c r="I142">
        <v>0</v>
      </c>
      <c r="J142">
        <v>1</v>
      </c>
      <c r="K142">
        <v>0</v>
      </c>
      <c r="L142">
        <f t="shared" si="22"/>
        <v>1.0857375926950815E-2</v>
      </c>
      <c r="M142">
        <f t="shared" si="23"/>
        <v>189.00040566405107</v>
      </c>
      <c r="N142">
        <f t="shared" si="24"/>
        <v>2.0520505066913133</v>
      </c>
      <c r="O142">
        <f t="shared" si="25"/>
        <v>0.21600727486837354</v>
      </c>
      <c r="P142">
        <f t="shared" si="26"/>
        <v>10.499809027288293</v>
      </c>
      <c r="Q142">
        <f t="shared" si="27"/>
        <v>2.268037402660295</v>
      </c>
      <c r="R142">
        <f t="shared" si="28"/>
        <v>0</v>
      </c>
      <c r="S142">
        <f t="shared" si="29"/>
        <v>199.50021469133935</v>
      </c>
      <c r="T142">
        <f t="shared" si="30"/>
        <v>0.31745963607427502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-80.933000000000007</v>
      </c>
      <c r="E143">
        <v>-169.69499999999999</v>
      </c>
      <c r="F143">
        <v>0</v>
      </c>
      <c r="G143">
        <v>47.594999999999999</v>
      </c>
      <c r="H143">
        <v>11.18</v>
      </c>
      <c r="I143">
        <v>0</v>
      </c>
      <c r="J143">
        <v>1</v>
      </c>
      <c r="K143">
        <v>0</v>
      </c>
      <c r="L143">
        <f t="shared" si="22"/>
        <v>5.7449955002136233E-3</v>
      </c>
      <c r="M143">
        <f t="shared" si="23"/>
        <v>141.00086365503992</v>
      </c>
      <c r="N143">
        <f t="shared" si="24"/>
        <v>0.81005013727457642</v>
      </c>
      <c r="O143">
        <f t="shared" si="25"/>
        <v>0.19799678746871249</v>
      </c>
      <c r="P143">
        <f t="shared" si="26"/>
        <v>5.9999060221604035</v>
      </c>
      <c r="Q143">
        <f t="shared" si="27"/>
        <v>1.1879633054652468</v>
      </c>
      <c r="R143">
        <f t="shared" si="28"/>
        <v>0</v>
      </c>
      <c r="S143">
        <f t="shared" si="29"/>
        <v>147.00076967720034</v>
      </c>
      <c r="T143">
        <f t="shared" si="30"/>
        <v>0.42552930843594422</v>
      </c>
      <c r="U143">
        <f t="shared" si="31"/>
        <v>0</v>
      </c>
      <c r="V143">
        <f t="shared" si="32"/>
        <v>0</v>
      </c>
    </row>
    <row r="144" spans="1:22" x14ac:dyDescent="0.2">
      <c r="A144" t="s">
        <v>4271</v>
      </c>
      <c r="B144" t="s">
        <v>4272</v>
      </c>
      <c r="D144">
        <v>-77.778999999999996</v>
      </c>
      <c r="E144">
        <v>-170.727</v>
      </c>
      <c r="F144">
        <v>0</v>
      </c>
      <c r="G144">
        <v>222.03200000000001</v>
      </c>
      <c r="H144">
        <v>49.649000000000001</v>
      </c>
      <c r="I144">
        <v>0</v>
      </c>
      <c r="J144">
        <v>1</v>
      </c>
      <c r="K144">
        <v>0</v>
      </c>
      <c r="L144">
        <f t="shared" si="22"/>
        <v>7.7972802887164754E-3</v>
      </c>
      <c r="M144">
        <f t="shared" si="23"/>
        <v>651.00118160343879</v>
      </c>
      <c r="N144">
        <f t="shared" si="24"/>
        <v>5.0760437572913846</v>
      </c>
      <c r="O144">
        <f t="shared" si="25"/>
        <v>0.22049014289590005</v>
      </c>
      <c r="P144">
        <f t="shared" si="26"/>
        <v>24.001134643961983</v>
      </c>
      <c r="Q144">
        <f t="shared" si="27"/>
        <v>5.292018899329813</v>
      </c>
      <c r="R144">
        <f t="shared" si="28"/>
        <v>0</v>
      </c>
      <c r="S144">
        <f t="shared" si="29"/>
        <v>675.00231624740081</v>
      </c>
      <c r="T144">
        <f t="shared" si="30"/>
        <v>9.2165731331267153E-2</v>
      </c>
      <c r="U144">
        <f t="shared" si="31"/>
        <v>0</v>
      </c>
      <c r="V144">
        <f t="shared" si="32"/>
        <v>0</v>
      </c>
    </row>
    <row r="145" spans="1:22" x14ac:dyDescent="0.2">
      <c r="A145" t="s">
        <v>41</v>
      </c>
      <c r="B145" t="s">
        <v>41</v>
      </c>
      <c r="D145">
        <v>-69.716999999999999</v>
      </c>
      <c r="E145">
        <v>-172.23500000000001</v>
      </c>
      <c r="F145">
        <v>0</v>
      </c>
      <c r="G145">
        <v>49.040999999999997</v>
      </c>
      <c r="H145">
        <v>22.204000000000001</v>
      </c>
      <c r="I145">
        <v>0</v>
      </c>
      <c r="J145">
        <v>1</v>
      </c>
      <c r="K145">
        <v>0</v>
      </c>
      <c r="L145">
        <f t="shared" si="22"/>
        <v>1.3304649391607476E-2</v>
      </c>
      <c r="M145">
        <f t="shared" si="23"/>
        <v>138.00017218268795</v>
      </c>
      <c r="N145">
        <f t="shared" si="24"/>
        <v>1.8360457429178689</v>
      </c>
      <c r="O145">
        <f t="shared" si="25"/>
        <v>0.26400545012007914</v>
      </c>
      <c r="P145">
        <f t="shared" si="26"/>
        <v>8.999969550743689</v>
      </c>
      <c r="Q145">
        <f t="shared" si="27"/>
        <v>2.376043388354482</v>
      </c>
      <c r="R145">
        <f t="shared" si="28"/>
        <v>0</v>
      </c>
      <c r="S145">
        <f t="shared" si="29"/>
        <v>147.00014173343163</v>
      </c>
      <c r="T145">
        <f t="shared" si="30"/>
        <v>0.43478206621779103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-72.408000000000001</v>
      </c>
      <c r="E146">
        <v>-171.02699999999999</v>
      </c>
      <c r="F146">
        <v>0</v>
      </c>
      <c r="G146">
        <v>43.012</v>
      </c>
      <c r="H146">
        <v>19.234999999999999</v>
      </c>
      <c r="I146">
        <v>0</v>
      </c>
      <c r="J146">
        <v>1</v>
      </c>
      <c r="K146">
        <v>0</v>
      </c>
      <c r="L146">
        <f t="shared" si="22"/>
        <v>1.1414329153553629E-2</v>
      </c>
      <c r="M146">
        <f t="shared" si="23"/>
        <v>123.00135755561293</v>
      </c>
      <c r="N146">
        <f t="shared" si="24"/>
        <v>1.4039793854530918</v>
      </c>
      <c r="O146">
        <f t="shared" si="25"/>
        <v>0.22799012754453557</v>
      </c>
      <c r="P146">
        <f t="shared" si="26"/>
        <v>9.0001917522201644</v>
      </c>
      <c r="Q146">
        <f t="shared" si="27"/>
        <v>2.0519569174708701</v>
      </c>
      <c r="R146">
        <f t="shared" si="28"/>
        <v>0</v>
      </c>
      <c r="S146">
        <f t="shared" si="29"/>
        <v>132.0015493078331</v>
      </c>
      <c r="T146">
        <f t="shared" si="30"/>
        <v>0.48779949418746898</v>
      </c>
      <c r="U146">
        <f t="shared" si="31"/>
        <v>0</v>
      </c>
      <c r="V146">
        <f t="shared" si="32"/>
        <v>0</v>
      </c>
    </row>
    <row r="147" spans="1:22" x14ac:dyDescent="0.2">
      <c r="A147" t="s">
        <v>1021</v>
      </c>
      <c r="B147" t="s">
        <v>4273</v>
      </c>
      <c r="D147">
        <v>-73.331999999999994</v>
      </c>
      <c r="E147">
        <v>-173.01900000000001</v>
      </c>
      <c r="F147">
        <v>0</v>
      </c>
      <c r="G147">
        <v>174.32400000000001</v>
      </c>
      <c r="H147">
        <v>49.366</v>
      </c>
      <c r="I147">
        <v>0</v>
      </c>
      <c r="J147">
        <v>1</v>
      </c>
      <c r="K147">
        <v>1</v>
      </c>
      <c r="L147">
        <f t="shared" si="22"/>
        <v>1.0778594568316023E-2</v>
      </c>
      <c r="M147">
        <f t="shared" si="23"/>
        <v>500.99820067180463</v>
      </c>
      <c r="N147">
        <f t="shared" si="24"/>
        <v>5.4000618845590997</v>
      </c>
      <c r="O147">
        <f t="shared" si="25"/>
        <v>0.29400214774091471</v>
      </c>
      <c r="P147">
        <f t="shared" si="26"/>
        <v>17.999859938651621</v>
      </c>
      <c r="Q147">
        <f t="shared" si="27"/>
        <v>5.2920027730019994</v>
      </c>
      <c r="R147">
        <f t="shared" si="28"/>
        <v>0</v>
      </c>
      <c r="S147">
        <f t="shared" si="29"/>
        <v>518.99806061045626</v>
      </c>
      <c r="T147">
        <f t="shared" si="30"/>
        <v>0.11976090916004102</v>
      </c>
      <c r="U147">
        <f t="shared" si="31"/>
        <v>3.3333592708218949</v>
      </c>
      <c r="V147">
        <f t="shared" si="32"/>
        <v>0</v>
      </c>
    </row>
    <row r="148" spans="1:22" x14ac:dyDescent="0.2">
      <c r="A148" t="s">
        <v>359</v>
      </c>
      <c r="B148" t="s">
        <v>360</v>
      </c>
      <c r="D148">
        <v>-63.947000000000003</v>
      </c>
      <c r="E148">
        <v>-175.91399999999999</v>
      </c>
      <c r="F148">
        <v>0</v>
      </c>
      <c r="G148">
        <v>50.09</v>
      </c>
      <c r="H148">
        <v>28.071000000000002</v>
      </c>
      <c r="I148">
        <v>0</v>
      </c>
      <c r="J148">
        <v>1</v>
      </c>
      <c r="K148">
        <v>0</v>
      </c>
      <c r="L148">
        <f t="shared" si="22"/>
        <v>1.7599596805563569E-2</v>
      </c>
      <c r="M148">
        <f t="shared" si="23"/>
        <v>135.00078846793139</v>
      </c>
      <c r="N148">
        <f t="shared" si="24"/>
        <v>2.3759618214305891</v>
      </c>
      <c r="O148">
        <f t="shared" si="25"/>
        <v>0.50395206599280151</v>
      </c>
      <c r="P148">
        <f t="shared" si="26"/>
        <v>6.0004896436395274</v>
      </c>
      <c r="Q148">
        <f t="shared" si="27"/>
        <v>3.0239621768427267</v>
      </c>
      <c r="R148">
        <f t="shared" si="28"/>
        <v>0</v>
      </c>
      <c r="S148">
        <f t="shared" si="29"/>
        <v>141.00127811157091</v>
      </c>
      <c r="T148">
        <f t="shared" si="30"/>
        <v>0.44444184868040704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-66.570999999999998</v>
      </c>
      <c r="E149">
        <v>-169.99199999999999</v>
      </c>
      <c r="F149">
        <v>0</v>
      </c>
      <c r="G149">
        <v>32.695999999999998</v>
      </c>
      <c r="H149">
        <v>17.263000000000002</v>
      </c>
      <c r="I149">
        <v>0</v>
      </c>
      <c r="J149">
        <v>1</v>
      </c>
      <c r="K149">
        <v>0</v>
      </c>
      <c r="L149">
        <f t="shared" si="22"/>
        <v>1.5600213657993195E-2</v>
      </c>
      <c r="M149">
        <f t="shared" si="23"/>
        <v>90.000987072872945</v>
      </c>
      <c r="N149">
        <f t="shared" si="24"/>
        <v>1.4040360318031333</v>
      </c>
      <c r="O149">
        <f t="shared" si="25"/>
        <v>0.2039993757838871</v>
      </c>
      <c r="P149">
        <f t="shared" si="26"/>
        <v>9.0001866372510282</v>
      </c>
      <c r="Q149">
        <f t="shared" si="27"/>
        <v>1.8360342919719841</v>
      </c>
      <c r="R149">
        <f t="shared" si="28"/>
        <v>0</v>
      </c>
      <c r="S149">
        <f t="shared" si="29"/>
        <v>99.001173710123979</v>
      </c>
      <c r="T149">
        <f t="shared" si="30"/>
        <v>0.66665935509594543</v>
      </c>
      <c r="U149">
        <f t="shared" si="31"/>
        <v>0</v>
      </c>
      <c r="V149">
        <f t="shared" si="32"/>
        <v>0</v>
      </c>
    </row>
    <row r="150" spans="1:22" x14ac:dyDescent="0.2">
      <c r="A150" t="s">
        <v>4274</v>
      </c>
      <c r="B150" t="s">
        <v>4275</v>
      </c>
      <c r="D150">
        <v>-79.007000000000005</v>
      </c>
      <c r="E150">
        <v>-176.63399999999999</v>
      </c>
      <c r="F150">
        <v>0</v>
      </c>
      <c r="G150">
        <v>70.799000000000007</v>
      </c>
      <c r="H150">
        <v>17.029</v>
      </c>
      <c r="I150">
        <v>0</v>
      </c>
      <c r="J150">
        <v>1</v>
      </c>
      <c r="K150">
        <v>0</v>
      </c>
      <c r="L150">
        <f t="shared" si="22"/>
        <v>6.9931198330742935E-3</v>
      </c>
      <c r="M150">
        <f t="shared" si="23"/>
        <v>208.49961866534471</v>
      </c>
      <c r="N150">
        <f t="shared" si="24"/>
        <v>1.4580642765413259</v>
      </c>
      <c r="O150">
        <f t="shared" si="25"/>
        <v>0.61208333796759296</v>
      </c>
      <c r="P150">
        <f t="shared" si="26"/>
        <v>2.9995218998677196</v>
      </c>
      <c r="Q150">
        <f t="shared" si="27"/>
        <v>1.8359592127371429</v>
      </c>
      <c r="R150">
        <f t="shared" si="28"/>
        <v>0</v>
      </c>
      <c r="S150">
        <f t="shared" si="29"/>
        <v>211.49914056521243</v>
      </c>
      <c r="T150">
        <f t="shared" si="30"/>
        <v>0.28777031048821172</v>
      </c>
      <c r="U150">
        <f t="shared" si="31"/>
        <v>0</v>
      </c>
      <c r="V150">
        <f t="shared" si="32"/>
        <v>0</v>
      </c>
    </row>
    <row r="151" spans="1:22" x14ac:dyDescent="0.2">
      <c r="A151" t="s">
        <v>72</v>
      </c>
      <c r="B151" t="s">
        <v>3581</v>
      </c>
      <c r="D151">
        <v>-74.745000000000005</v>
      </c>
      <c r="E151">
        <v>-176.63399999999999</v>
      </c>
      <c r="F151">
        <v>0</v>
      </c>
      <c r="G151">
        <v>11.401999999999999</v>
      </c>
      <c r="H151">
        <v>8.5150000000000006</v>
      </c>
      <c r="I151">
        <v>0</v>
      </c>
      <c r="J151">
        <v>1</v>
      </c>
      <c r="K151">
        <v>0</v>
      </c>
      <c r="L151">
        <f t="shared" si="22"/>
        <v>9.8180918692740739E-3</v>
      </c>
      <c r="M151">
        <f t="shared" si="23"/>
        <v>33.000729915421644</v>
      </c>
      <c r="N151">
        <f t="shared" si="24"/>
        <v>0.32400452206723296</v>
      </c>
      <c r="O151">
        <f t="shared" si="25"/>
        <v>0.61208333796759296</v>
      </c>
      <c r="P151">
        <f t="shared" si="26"/>
        <v>1.4998490209274551</v>
      </c>
      <c r="Q151">
        <f t="shared" si="27"/>
        <v>0.9180335132102162</v>
      </c>
      <c r="R151">
        <f t="shared" si="28"/>
        <v>0</v>
      </c>
      <c r="S151">
        <f t="shared" si="29"/>
        <v>34.5005789363491</v>
      </c>
      <c r="T151">
        <f t="shared" si="30"/>
        <v>1.8181416033456057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-77.183999999999997</v>
      </c>
      <c r="E152">
        <v>-175.13499999999999</v>
      </c>
      <c r="F152">
        <v>0</v>
      </c>
      <c r="G152">
        <v>108.19499999999999</v>
      </c>
      <c r="H152">
        <v>23.585000000000001</v>
      </c>
      <c r="I152">
        <v>0</v>
      </c>
      <c r="J152">
        <v>1</v>
      </c>
      <c r="K152">
        <v>0</v>
      </c>
      <c r="L152">
        <f t="shared" si="22"/>
        <v>8.1895638204981889E-3</v>
      </c>
      <c r="M152">
        <f t="shared" si="23"/>
        <v>316.49875939753235</v>
      </c>
      <c r="N152">
        <f t="shared" si="24"/>
        <v>2.5919893811839732</v>
      </c>
      <c r="O152">
        <f t="shared" si="25"/>
        <v>0.42295715500105358</v>
      </c>
      <c r="P152">
        <f t="shared" si="26"/>
        <v>6.0006094644835555</v>
      </c>
      <c r="Q152">
        <f t="shared" si="27"/>
        <v>2.5380032453736061</v>
      </c>
      <c r="R152">
        <f t="shared" si="28"/>
        <v>0</v>
      </c>
      <c r="S152">
        <f t="shared" si="29"/>
        <v>322.4993688620159</v>
      </c>
      <c r="T152">
        <f t="shared" si="30"/>
        <v>0.18957420280007517</v>
      </c>
      <c r="U152">
        <f t="shared" si="31"/>
        <v>0</v>
      </c>
      <c r="V152">
        <f t="shared" si="32"/>
        <v>0</v>
      </c>
    </row>
    <row r="153" spans="1:22" x14ac:dyDescent="0.2">
      <c r="A153" t="s">
        <v>2286</v>
      </c>
      <c r="B153" t="s">
        <v>973</v>
      </c>
      <c r="D153">
        <v>-70.415999999999997</v>
      </c>
      <c r="E153">
        <v>0</v>
      </c>
      <c r="F153">
        <v>0</v>
      </c>
      <c r="G153">
        <v>110.386</v>
      </c>
      <c r="H153">
        <v>0</v>
      </c>
      <c r="I153">
        <v>0</v>
      </c>
      <c r="J153">
        <v>0</v>
      </c>
      <c r="K153">
        <v>0</v>
      </c>
      <c r="L153">
        <f t="shared" si="22"/>
        <v>1.2807683909700064E-2</v>
      </c>
      <c r="M153">
        <f t="shared" si="23"/>
        <v>312.00087125971487</v>
      </c>
      <c r="N153">
        <f t="shared" si="24"/>
        <v>3.9960125346579862</v>
      </c>
      <c r="O153" t="str">
        <f t="shared" si="25"/>
        <v/>
      </c>
      <c r="P153">
        <f t="shared" si="26"/>
        <v>0</v>
      </c>
      <c r="Q153">
        <f t="shared" si="27"/>
        <v>0</v>
      </c>
      <c r="R153">
        <f t="shared" si="28"/>
        <v>0</v>
      </c>
      <c r="S153">
        <f t="shared" si="29"/>
        <v>312.00087125971487</v>
      </c>
      <c r="T153">
        <f t="shared" si="30"/>
        <v>0</v>
      </c>
      <c r="U153" t="str">
        <f t="shared" si="31"/>
        <v/>
      </c>
      <c r="V153">
        <f t="shared" si="32"/>
        <v>0</v>
      </c>
    </row>
    <row r="154" spans="1:22" x14ac:dyDescent="0.2">
      <c r="A154" t="s">
        <v>473</v>
      </c>
      <c r="B154" t="s">
        <v>474</v>
      </c>
      <c r="D154">
        <v>-73.78</v>
      </c>
      <c r="E154">
        <v>-171.25399999999999</v>
      </c>
      <c r="F154">
        <v>0</v>
      </c>
      <c r="G154">
        <v>286.39999999999998</v>
      </c>
      <c r="H154">
        <v>92.070999999999998</v>
      </c>
      <c r="I154">
        <v>0</v>
      </c>
      <c r="J154">
        <v>1</v>
      </c>
      <c r="K154">
        <v>0</v>
      </c>
      <c r="L154">
        <f t="shared" si="22"/>
        <v>1.0472584798270934E-2</v>
      </c>
      <c r="M154">
        <f t="shared" si="23"/>
        <v>825.00061018712358</v>
      </c>
      <c r="N154">
        <f t="shared" si="24"/>
        <v>8.6398974887074029</v>
      </c>
      <c r="O154">
        <f t="shared" si="25"/>
        <v>0.23400417552542527</v>
      </c>
      <c r="P154">
        <f t="shared" si="26"/>
        <v>41.999397890692521</v>
      </c>
      <c r="Q154">
        <f t="shared" si="27"/>
        <v>9.8280443040200929</v>
      </c>
      <c r="R154">
        <f t="shared" si="28"/>
        <v>0</v>
      </c>
      <c r="S154">
        <f t="shared" si="29"/>
        <v>867.00000807781612</v>
      </c>
      <c r="T154">
        <f t="shared" si="30"/>
        <v>7.2727218936712093E-2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-75.963999999999999</v>
      </c>
      <c r="E155">
        <v>0</v>
      </c>
      <c r="F155">
        <v>0</v>
      </c>
      <c r="G155">
        <v>70.093000000000004</v>
      </c>
      <c r="H155">
        <v>0</v>
      </c>
      <c r="I155">
        <v>0</v>
      </c>
      <c r="J155">
        <v>0</v>
      </c>
      <c r="K155">
        <v>0</v>
      </c>
      <c r="L155">
        <f t="shared" si="22"/>
        <v>8.9998284639622485E-3</v>
      </c>
      <c r="M155">
        <f t="shared" si="23"/>
        <v>204.00081150201424</v>
      </c>
      <c r="N155">
        <f t="shared" si="24"/>
        <v>1.8359741460013712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204.00081150201424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4276</v>
      </c>
      <c r="B156" t="s">
        <v>4277</v>
      </c>
      <c r="D156">
        <v>-74.433999999999997</v>
      </c>
      <c r="E156">
        <v>-172.405</v>
      </c>
      <c r="F156">
        <v>0</v>
      </c>
      <c r="G156">
        <v>145.33099999999999</v>
      </c>
      <c r="H156">
        <v>45.398000000000003</v>
      </c>
      <c r="I156">
        <v>0</v>
      </c>
      <c r="J156">
        <v>1</v>
      </c>
      <c r="K156">
        <v>0</v>
      </c>
      <c r="L156">
        <f t="shared" si="22"/>
        <v>1.0028346208541952E-2</v>
      </c>
      <c r="M156">
        <f t="shared" si="23"/>
        <v>420.00163890970873</v>
      </c>
      <c r="N156">
        <f t="shared" si="24"/>
        <v>4.2119260550676385</v>
      </c>
      <c r="O156">
        <f t="shared" si="25"/>
        <v>0.26998690213915028</v>
      </c>
      <c r="P156">
        <f t="shared" si="26"/>
        <v>18.00074598228478</v>
      </c>
      <c r="Q156">
        <f t="shared" si="27"/>
        <v>4.8599705039213275</v>
      </c>
      <c r="R156">
        <f t="shared" si="28"/>
        <v>0</v>
      </c>
      <c r="S156">
        <f t="shared" si="29"/>
        <v>438.00238489199353</v>
      </c>
      <c r="T156">
        <f t="shared" si="30"/>
        <v>0.14285658540703625</v>
      </c>
      <c r="U156">
        <f t="shared" si="31"/>
        <v>0</v>
      </c>
      <c r="V156">
        <f t="shared" si="32"/>
        <v>0</v>
      </c>
    </row>
    <row r="157" spans="1:22" x14ac:dyDescent="0.2">
      <c r="A157" t="s">
        <v>265</v>
      </c>
      <c r="B157" t="s">
        <v>4278</v>
      </c>
      <c r="D157">
        <v>-74.459999999999994</v>
      </c>
      <c r="E157">
        <v>0</v>
      </c>
      <c r="F157">
        <v>0</v>
      </c>
      <c r="G157">
        <v>194.095</v>
      </c>
      <c r="H157">
        <v>0</v>
      </c>
      <c r="I157">
        <v>0</v>
      </c>
      <c r="J157">
        <v>0</v>
      </c>
      <c r="K157">
        <v>0</v>
      </c>
      <c r="L157">
        <f t="shared" si="22"/>
        <v>1.0010744493752059E-2</v>
      </c>
      <c r="M157">
        <f t="shared" si="23"/>
        <v>560.99878621241317</v>
      </c>
      <c r="N157">
        <f t="shared" si="24"/>
        <v>5.6160211260986292</v>
      </c>
      <c r="O157" t="str">
        <f t="shared" si="25"/>
        <v/>
      </c>
      <c r="P157">
        <f t="shared" si="26"/>
        <v>0</v>
      </c>
      <c r="Q157">
        <f t="shared" si="27"/>
        <v>0</v>
      </c>
      <c r="R157">
        <f t="shared" si="28"/>
        <v>0</v>
      </c>
      <c r="S157">
        <f t="shared" si="29"/>
        <v>560.99878621241317</v>
      </c>
      <c r="T157">
        <f t="shared" si="30"/>
        <v>0</v>
      </c>
      <c r="U157" t="str">
        <f t="shared" si="31"/>
        <v/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-57.529000000000003</v>
      </c>
      <c r="E158">
        <v>-175.91399999999999</v>
      </c>
      <c r="F158">
        <v>0</v>
      </c>
      <c r="G158">
        <v>13.038</v>
      </c>
      <c r="H158">
        <v>14.036</v>
      </c>
      <c r="I158">
        <v>0</v>
      </c>
      <c r="J158">
        <v>1</v>
      </c>
      <c r="K158">
        <v>0</v>
      </c>
      <c r="L158">
        <f t="shared" si="22"/>
        <v>2.2908898253560569E-2</v>
      </c>
      <c r="M158">
        <f t="shared" si="23"/>
        <v>32.999045907056612</v>
      </c>
      <c r="N158">
        <f t="shared" si="24"/>
        <v>0.7559725411218754</v>
      </c>
      <c r="O158">
        <f t="shared" si="25"/>
        <v>0.50395206599280151</v>
      </c>
      <c r="P158">
        <f t="shared" si="26"/>
        <v>3.0003517024019235</v>
      </c>
      <c r="Q158">
        <f t="shared" si="27"/>
        <v>1.5120349511654201</v>
      </c>
      <c r="R158">
        <f t="shared" si="28"/>
        <v>0</v>
      </c>
      <c r="S158">
        <f t="shared" si="29"/>
        <v>35.999397609458534</v>
      </c>
      <c r="T158">
        <f t="shared" si="30"/>
        <v>1.8182343868059962</v>
      </c>
      <c r="U158">
        <f t="shared" si="31"/>
        <v>0</v>
      </c>
      <c r="V158">
        <f t="shared" si="32"/>
        <v>0</v>
      </c>
    </row>
    <row r="159" spans="1:22" x14ac:dyDescent="0.2">
      <c r="A159" t="s">
        <v>2557</v>
      </c>
      <c r="B159" t="s">
        <v>4279</v>
      </c>
      <c r="D159">
        <v>-70.906999999999996</v>
      </c>
      <c r="E159">
        <v>-171.25399999999999</v>
      </c>
      <c r="F159">
        <v>0</v>
      </c>
      <c r="G159">
        <v>137.56800000000001</v>
      </c>
      <c r="H159">
        <v>39.459000000000003</v>
      </c>
      <c r="I159">
        <v>0</v>
      </c>
      <c r="J159">
        <v>1</v>
      </c>
      <c r="K159">
        <v>0</v>
      </c>
      <c r="L159">
        <f t="shared" si="22"/>
        <v>1.2461179827265927E-2</v>
      </c>
      <c r="M159">
        <f t="shared" si="23"/>
        <v>390.00069168615323</v>
      </c>
      <c r="N159">
        <f t="shared" si="24"/>
        <v>4.8598736117328629</v>
      </c>
      <c r="O159">
        <f t="shared" si="25"/>
        <v>0.23400417552542527</v>
      </c>
      <c r="P159">
        <f t="shared" si="26"/>
        <v>17.99974195315394</v>
      </c>
      <c r="Q159">
        <f t="shared" si="27"/>
        <v>4.2120189874371832</v>
      </c>
      <c r="R159">
        <f t="shared" si="28"/>
        <v>0</v>
      </c>
      <c r="S159">
        <f t="shared" si="29"/>
        <v>408.00043363930718</v>
      </c>
      <c r="T159">
        <f t="shared" si="30"/>
        <v>0.15384588099213947</v>
      </c>
      <c r="U159">
        <f t="shared" si="31"/>
        <v>0</v>
      </c>
      <c r="V159">
        <f t="shared" si="32"/>
        <v>0</v>
      </c>
    </row>
    <row r="160" spans="1:22" x14ac:dyDescent="0.2">
      <c r="A160" t="s">
        <v>635</v>
      </c>
      <c r="B160" t="s">
        <v>244</v>
      </c>
      <c r="D160">
        <v>-69.578000000000003</v>
      </c>
      <c r="E160">
        <v>-173.23400000000001</v>
      </c>
      <c r="F160">
        <v>0</v>
      </c>
      <c r="G160">
        <v>200.60900000000001</v>
      </c>
      <c r="H160">
        <v>59.414000000000001</v>
      </c>
      <c r="I160">
        <v>0</v>
      </c>
      <c r="J160">
        <v>1</v>
      </c>
      <c r="K160">
        <v>0</v>
      </c>
      <c r="L160">
        <f t="shared" si="22"/>
        <v>1.3404003660777519E-2</v>
      </c>
      <c r="M160">
        <f t="shared" si="23"/>
        <v>564.00101654507671</v>
      </c>
      <c r="N160">
        <f t="shared" si="24"/>
        <v>7.5598792503316998</v>
      </c>
      <c r="O160">
        <f t="shared" si="25"/>
        <v>0.30343618146501655</v>
      </c>
      <c r="P160">
        <f t="shared" si="26"/>
        <v>20.999529521937745</v>
      </c>
      <c r="Q160">
        <f t="shared" si="27"/>
        <v>6.372023422722096</v>
      </c>
      <c r="R160">
        <f t="shared" si="28"/>
        <v>0</v>
      </c>
      <c r="S160">
        <f t="shared" si="29"/>
        <v>585.00054606701451</v>
      </c>
      <c r="T160">
        <f t="shared" si="30"/>
        <v>0.10638278698067669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-69.146000000000001</v>
      </c>
      <c r="E161">
        <v>-162.89699999999999</v>
      </c>
      <c r="F161">
        <v>0</v>
      </c>
      <c r="G161">
        <v>22.472000000000001</v>
      </c>
      <c r="H161">
        <v>13.601000000000001</v>
      </c>
      <c r="I161">
        <v>0</v>
      </c>
      <c r="J161">
        <v>1</v>
      </c>
      <c r="K161">
        <v>0</v>
      </c>
      <c r="L161">
        <f t="shared" si="22"/>
        <v>1.3713942440446108E-2</v>
      </c>
      <c r="M161">
        <f t="shared" si="23"/>
        <v>62.999616997377402</v>
      </c>
      <c r="N161">
        <f t="shared" si="24"/>
        <v>0.86397398524616931</v>
      </c>
      <c r="O161">
        <f t="shared" si="25"/>
        <v>0.11699791401056107</v>
      </c>
      <c r="P161">
        <f t="shared" si="26"/>
        <v>11.999769368515445</v>
      </c>
      <c r="Q161">
        <f t="shared" si="27"/>
        <v>1.4039493886735235</v>
      </c>
      <c r="R161">
        <f t="shared" si="28"/>
        <v>0</v>
      </c>
      <c r="S161">
        <f t="shared" si="29"/>
        <v>74.999386365892846</v>
      </c>
      <c r="T161">
        <f t="shared" si="30"/>
        <v>0.95238674232730225</v>
      </c>
      <c r="U161">
        <f t="shared" si="31"/>
        <v>0</v>
      </c>
      <c r="V161">
        <f t="shared" si="32"/>
        <v>0</v>
      </c>
    </row>
    <row r="162" spans="1:22" x14ac:dyDescent="0.2">
      <c r="A162" t="s">
        <v>1119</v>
      </c>
      <c r="B162" t="s">
        <v>2886</v>
      </c>
      <c r="D162">
        <v>-74.504999999999995</v>
      </c>
      <c r="E162">
        <v>-176.309</v>
      </c>
      <c r="F162">
        <v>0</v>
      </c>
      <c r="G162">
        <v>104.809</v>
      </c>
      <c r="H162">
        <v>31.064</v>
      </c>
      <c r="I162">
        <v>0</v>
      </c>
      <c r="J162">
        <v>1</v>
      </c>
      <c r="K162">
        <v>0</v>
      </c>
      <c r="L162">
        <f t="shared" si="22"/>
        <v>9.9802904786232237E-3</v>
      </c>
      <c r="M162">
        <f t="shared" si="23"/>
        <v>302.99876409295109</v>
      </c>
      <c r="N162">
        <f t="shared" si="24"/>
        <v>3.0240187043301883</v>
      </c>
      <c r="O162">
        <f t="shared" si="25"/>
        <v>0.5580579565901872</v>
      </c>
      <c r="P162">
        <f t="shared" si="26"/>
        <v>5.9992867438052722</v>
      </c>
      <c r="Q162">
        <f t="shared" si="27"/>
        <v>3.3479530491996181</v>
      </c>
      <c r="R162">
        <f t="shared" si="28"/>
        <v>0</v>
      </c>
      <c r="S162">
        <f t="shared" si="29"/>
        <v>308.99805083675636</v>
      </c>
      <c r="T162">
        <f t="shared" si="30"/>
        <v>0.19802060968669088</v>
      </c>
      <c r="U162">
        <f t="shared" si="31"/>
        <v>0</v>
      </c>
      <c r="V162">
        <f t="shared" si="32"/>
        <v>0</v>
      </c>
    </row>
    <row r="163" spans="1:22" x14ac:dyDescent="0.2">
      <c r="A163" t="s">
        <v>279</v>
      </c>
      <c r="B163" t="s">
        <v>1067</v>
      </c>
      <c r="D163">
        <v>-72.14</v>
      </c>
      <c r="E163">
        <v>-174.28899999999999</v>
      </c>
      <c r="F163">
        <v>0</v>
      </c>
      <c r="G163">
        <v>94.557000000000002</v>
      </c>
      <c r="H163">
        <v>30.15</v>
      </c>
      <c r="I163">
        <v>0</v>
      </c>
      <c r="J163">
        <v>1</v>
      </c>
      <c r="K163">
        <v>0</v>
      </c>
      <c r="L163">
        <f t="shared" si="22"/>
        <v>1.1599923156904331E-2</v>
      </c>
      <c r="M163">
        <f t="shared" si="23"/>
        <v>270.00053917308696</v>
      </c>
      <c r="N163">
        <f t="shared" si="24"/>
        <v>3.1319886387191862</v>
      </c>
      <c r="O163">
        <f t="shared" si="25"/>
        <v>0.35997382229506519</v>
      </c>
      <c r="P163">
        <f t="shared" si="26"/>
        <v>9.0007504912531093</v>
      </c>
      <c r="Q163">
        <f t="shared" si="27"/>
        <v>3.2400377978983657</v>
      </c>
      <c r="R163">
        <f t="shared" si="28"/>
        <v>0</v>
      </c>
      <c r="S163">
        <f t="shared" si="29"/>
        <v>279.00128966434005</v>
      </c>
      <c r="T163">
        <f t="shared" si="30"/>
        <v>0.22222177845925081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-73.686000000000007</v>
      </c>
      <c r="E164">
        <v>-173.15700000000001</v>
      </c>
      <c r="F164">
        <v>0</v>
      </c>
      <c r="G164">
        <v>42.72</v>
      </c>
      <c r="H164">
        <v>25.178999999999998</v>
      </c>
      <c r="I164">
        <v>0</v>
      </c>
      <c r="J164">
        <v>1</v>
      </c>
      <c r="K164">
        <v>0</v>
      </c>
      <c r="L164">
        <f t="shared" si="22"/>
        <v>1.0536675495543407E-2</v>
      </c>
      <c r="M164">
        <f t="shared" si="23"/>
        <v>122.99985335849748</v>
      </c>
      <c r="N164">
        <f t="shared" si="24"/>
        <v>1.29601083684875</v>
      </c>
      <c r="O164">
        <f t="shared" si="25"/>
        <v>0.29998967123240877</v>
      </c>
      <c r="P164">
        <f t="shared" si="26"/>
        <v>9.0001691277556439</v>
      </c>
      <c r="Q164">
        <f t="shared" si="27"/>
        <v>2.6999604776319677</v>
      </c>
      <c r="R164">
        <f t="shared" si="28"/>
        <v>0</v>
      </c>
      <c r="S164">
        <f t="shared" si="29"/>
        <v>132.00002248625313</v>
      </c>
      <c r="T164">
        <f t="shared" si="30"/>
        <v>0.48780545961402877</v>
      </c>
      <c r="U164">
        <f t="shared" si="31"/>
        <v>0</v>
      </c>
      <c r="V164">
        <f t="shared" si="32"/>
        <v>0</v>
      </c>
    </row>
    <row r="165" spans="1:22" x14ac:dyDescent="0.2">
      <c r="A165" t="s">
        <v>4280</v>
      </c>
      <c r="B165" t="s">
        <v>1771</v>
      </c>
      <c r="D165">
        <v>-75.44</v>
      </c>
      <c r="E165">
        <v>-172.56899999999999</v>
      </c>
      <c r="F165">
        <v>0</v>
      </c>
      <c r="G165">
        <v>79.555000000000007</v>
      </c>
      <c r="H165">
        <v>23.195</v>
      </c>
      <c r="I165">
        <v>0</v>
      </c>
      <c r="J165">
        <v>1</v>
      </c>
      <c r="K165">
        <v>0</v>
      </c>
      <c r="L165">
        <f t="shared" si="22"/>
        <v>9.3504551402966637E-3</v>
      </c>
      <c r="M165">
        <f t="shared" si="23"/>
        <v>231.00025258277125</v>
      </c>
      <c r="N165">
        <f t="shared" si="24"/>
        <v>2.1599596591320602</v>
      </c>
      <c r="O165">
        <f t="shared" si="25"/>
        <v>0.27601504800855431</v>
      </c>
      <c r="P165">
        <f t="shared" si="26"/>
        <v>8.9995758090885083</v>
      </c>
      <c r="Q165">
        <f t="shared" si="27"/>
        <v>2.4840208330230209</v>
      </c>
      <c r="R165">
        <f t="shared" si="28"/>
        <v>0</v>
      </c>
      <c r="S165">
        <f t="shared" si="29"/>
        <v>239.99982839185975</v>
      </c>
      <c r="T165">
        <f t="shared" si="30"/>
        <v>0.25973997573228191</v>
      </c>
      <c r="U165">
        <f t="shared" si="31"/>
        <v>0</v>
      </c>
      <c r="V165">
        <f t="shared" si="32"/>
        <v>0</v>
      </c>
    </row>
    <row r="166" spans="1:22" x14ac:dyDescent="0.2">
      <c r="A166" t="s">
        <v>41</v>
      </c>
      <c r="B166" t="s">
        <v>41</v>
      </c>
      <c r="D166">
        <v>-66.594999999999999</v>
      </c>
      <c r="E166">
        <v>-170.096</v>
      </c>
      <c r="F166">
        <v>0</v>
      </c>
      <c r="G166">
        <v>146.01400000000001</v>
      </c>
      <c r="H166">
        <v>63.953000000000003</v>
      </c>
      <c r="I166">
        <v>0</v>
      </c>
      <c r="J166">
        <v>1</v>
      </c>
      <c r="K166">
        <v>0</v>
      </c>
      <c r="L166">
        <f t="shared" si="22"/>
        <v>1.5582305575333444E-2</v>
      </c>
      <c r="M166">
        <f t="shared" si="23"/>
        <v>401.99988868860225</v>
      </c>
      <c r="N166">
        <f t="shared" si="24"/>
        <v>6.2640913708871997</v>
      </c>
      <c r="O166">
        <f t="shared" si="25"/>
        <v>0.20618550318204806</v>
      </c>
      <c r="P166">
        <f t="shared" si="26"/>
        <v>32.999340005180294</v>
      </c>
      <c r="Q166">
        <f t="shared" si="27"/>
        <v>6.8039923276359131</v>
      </c>
      <c r="R166">
        <f t="shared" si="28"/>
        <v>0</v>
      </c>
      <c r="S166">
        <f t="shared" si="29"/>
        <v>434.99922869378253</v>
      </c>
      <c r="T166">
        <f t="shared" si="30"/>
        <v>0.14925377267076131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-74.932000000000002</v>
      </c>
      <c r="E167">
        <v>-171.57300000000001</v>
      </c>
      <c r="F167">
        <v>0</v>
      </c>
      <c r="G167">
        <v>80.777000000000001</v>
      </c>
      <c r="H167">
        <v>27.295000000000002</v>
      </c>
      <c r="I167">
        <v>0</v>
      </c>
      <c r="J167">
        <v>1</v>
      </c>
      <c r="K167">
        <v>0</v>
      </c>
      <c r="L167">
        <f t="shared" si="22"/>
        <v>9.6919690487908983E-3</v>
      </c>
      <c r="M167">
        <f t="shared" si="23"/>
        <v>233.99916912583836</v>
      </c>
      <c r="N167">
        <f t="shared" si="24"/>
        <v>2.2679149725253849</v>
      </c>
      <c r="O167">
        <f t="shared" si="25"/>
        <v>0.2429988506941255</v>
      </c>
      <c r="P167">
        <f t="shared" si="26"/>
        <v>12.000180908659186</v>
      </c>
      <c r="Q167">
        <f t="shared" si="27"/>
        <v>2.9160330849588538</v>
      </c>
      <c r="R167">
        <f t="shared" si="28"/>
        <v>0</v>
      </c>
      <c r="S167">
        <f t="shared" si="29"/>
        <v>245.99935003449755</v>
      </c>
      <c r="T167">
        <f t="shared" si="30"/>
        <v>0.25641116686074061</v>
      </c>
      <c r="U167">
        <f t="shared" si="31"/>
        <v>0</v>
      </c>
      <c r="V167">
        <f t="shared" si="32"/>
        <v>0</v>
      </c>
    </row>
    <row r="168" spans="1:22" x14ac:dyDescent="0.2">
      <c r="A168" t="s">
        <v>418</v>
      </c>
      <c r="B168" t="s">
        <v>4281</v>
      </c>
      <c r="D168">
        <v>-73.072000000000003</v>
      </c>
      <c r="E168">
        <v>-161.565</v>
      </c>
      <c r="F168">
        <v>0</v>
      </c>
      <c r="G168">
        <v>24.042000000000002</v>
      </c>
      <c r="H168">
        <v>9.4870000000000001</v>
      </c>
      <c r="I168">
        <v>0</v>
      </c>
      <c r="J168">
        <v>1</v>
      </c>
      <c r="K168">
        <v>0</v>
      </c>
      <c r="L168">
        <f t="shared" si="22"/>
        <v>1.0956845073448667E-2</v>
      </c>
      <c r="M168">
        <f t="shared" si="23"/>
        <v>69.000881823265985</v>
      </c>
      <c r="N168">
        <f t="shared" si="24"/>
        <v>0.75603272810159383</v>
      </c>
      <c r="O168">
        <f t="shared" si="25"/>
        <v>0.1079995704461187</v>
      </c>
      <c r="P168">
        <f t="shared" si="26"/>
        <v>9.0001825656560577</v>
      </c>
      <c r="Q168">
        <f t="shared" si="27"/>
        <v>0.97201682304432357</v>
      </c>
      <c r="R168">
        <f t="shared" si="28"/>
        <v>0</v>
      </c>
      <c r="S168">
        <f t="shared" si="29"/>
        <v>78.001064388922046</v>
      </c>
      <c r="T168">
        <f t="shared" si="30"/>
        <v>0.86955410444869086</v>
      </c>
      <c r="U168">
        <f t="shared" si="31"/>
        <v>0</v>
      </c>
      <c r="V168">
        <f t="shared" si="32"/>
        <v>0</v>
      </c>
    </row>
    <row r="169" spans="1:22" x14ac:dyDescent="0.2">
      <c r="A169" t="s">
        <v>453</v>
      </c>
      <c r="B169" t="s">
        <v>454</v>
      </c>
      <c r="D169">
        <v>-69.206000000000003</v>
      </c>
      <c r="E169">
        <v>0</v>
      </c>
      <c r="F169">
        <v>0</v>
      </c>
      <c r="G169">
        <v>84.504000000000005</v>
      </c>
      <c r="H169">
        <v>0</v>
      </c>
      <c r="I169">
        <v>0</v>
      </c>
      <c r="J169">
        <v>0</v>
      </c>
      <c r="K169">
        <v>0</v>
      </c>
      <c r="L169">
        <f t="shared" si="22"/>
        <v>1.367078976060788E-2</v>
      </c>
      <c r="M169">
        <f t="shared" si="23"/>
        <v>236.99895285332497</v>
      </c>
      <c r="N169">
        <f t="shared" si="24"/>
        <v>3.2399660979081228</v>
      </c>
      <c r="O169" t="str">
        <f t="shared" si="25"/>
        <v/>
      </c>
      <c r="P169">
        <f t="shared" si="26"/>
        <v>0</v>
      </c>
      <c r="Q169">
        <f t="shared" si="27"/>
        <v>0</v>
      </c>
      <c r="R169">
        <f t="shared" si="28"/>
        <v>0</v>
      </c>
      <c r="S169">
        <f t="shared" si="29"/>
        <v>236.99895285332497</v>
      </c>
      <c r="T169">
        <f t="shared" si="30"/>
        <v>0</v>
      </c>
      <c r="U169" t="str">
        <f t="shared" si="31"/>
        <v/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-80.789000000000001</v>
      </c>
      <c r="E170">
        <v>-174.80600000000001</v>
      </c>
      <c r="F170">
        <v>0</v>
      </c>
      <c r="G170">
        <v>37.482999999999997</v>
      </c>
      <c r="H170">
        <v>11.045</v>
      </c>
      <c r="I170">
        <v>0</v>
      </c>
      <c r="J170">
        <v>1</v>
      </c>
      <c r="K170">
        <v>0</v>
      </c>
      <c r="L170">
        <f t="shared" si="22"/>
        <v>5.8378148854076328E-3</v>
      </c>
      <c r="M170">
        <f t="shared" si="23"/>
        <v>110.99903220519643</v>
      </c>
      <c r="N170">
        <f t="shared" si="24"/>
        <v>0.64799245046578746</v>
      </c>
      <c r="O170">
        <f t="shared" si="25"/>
        <v>0.39603248453733669</v>
      </c>
      <c r="P170">
        <f t="shared" si="26"/>
        <v>2.9996549199877873</v>
      </c>
      <c r="Q170">
        <f t="shared" si="27"/>
        <v>1.187961978679388</v>
      </c>
      <c r="R170">
        <f t="shared" si="28"/>
        <v>0</v>
      </c>
      <c r="S170">
        <f t="shared" si="29"/>
        <v>113.99868712518422</v>
      </c>
      <c r="T170">
        <f t="shared" si="30"/>
        <v>0.54054525348547222</v>
      </c>
      <c r="U170">
        <f t="shared" si="31"/>
        <v>0</v>
      </c>
      <c r="V170">
        <f t="shared" si="32"/>
        <v>0</v>
      </c>
    </row>
    <row r="171" spans="1:22" x14ac:dyDescent="0.2">
      <c r="A171" t="s">
        <v>286</v>
      </c>
      <c r="B171" t="s">
        <v>973</v>
      </c>
      <c r="D171">
        <v>-72.284000000000006</v>
      </c>
      <c r="E171">
        <v>-176.98699999999999</v>
      </c>
      <c r="F171">
        <v>0</v>
      </c>
      <c r="G171">
        <v>75.584000000000003</v>
      </c>
      <c r="H171">
        <v>19.026</v>
      </c>
      <c r="I171">
        <v>0</v>
      </c>
      <c r="J171">
        <v>1</v>
      </c>
      <c r="K171">
        <v>0</v>
      </c>
      <c r="L171">
        <f t="shared" si="22"/>
        <v>1.1500132037411267E-2</v>
      </c>
      <c r="M171">
        <f t="shared" si="23"/>
        <v>215.99863606570358</v>
      </c>
      <c r="N171">
        <f t="shared" si="24"/>
        <v>2.4840153186716529</v>
      </c>
      <c r="O171">
        <f t="shared" si="25"/>
        <v>0.68395098700242118</v>
      </c>
      <c r="P171">
        <f t="shared" si="26"/>
        <v>3.0001644724979131</v>
      </c>
      <c r="Q171">
        <f t="shared" si="27"/>
        <v>2.0519675041020502</v>
      </c>
      <c r="R171">
        <f t="shared" si="28"/>
        <v>0</v>
      </c>
      <c r="S171">
        <f t="shared" si="29"/>
        <v>218.99880053820149</v>
      </c>
      <c r="T171">
        <f t="shared" si="30"/>
        <v>0.27777953181958465</v>
      </c>
      <c r="U171">
        <f t="shared" si="31"/>
        <v>0</v>
      </c>
      <c r="V171">
        <f t="shared" si="32"/>
        <v>0</v>
      </c>
    </row>
    <row r="172" spans="1:22" x14ac:dyDescent="0.2">
      <c r="A172" t="s">
        <v>1179</v>
      </c>
      <c r="B172" t="s">
        <v>1180</v>
      </c>
      <c r="D172">
        <v>-76.971000000000004</v>
      </c>
      <c r="E172">
        <v>-174.47200000000001</v>
      </c>
      <c r="F172">
        <v>0</v>
      </c>
      <c r="G172">
        <v>124.197</v>
      </c>
      <c r="H172">
        <v>31.145</v>
      </c>
      <c r="I172">
        <v>0</v>
      </c>
      <c r="J172">
        <v>1</v>
      </c>
      <c r="K172">
        <v>0</v>
      </c>
      <c r="L172">
        <f t="shared" si="22"/>
        <v>8.3304412262240491E-3</v>
      </c>
      <c r="M172">
        <f t="shared" si="23"/>
        <v>362.99904785642968</v>
      </c>
      <c r="N172">
        <f t="shared" si="24"/>
        <v>3.0239452572885352</v>
      </c>
      <c r="O172">
        <f t="shared" si="25"/>
        <v>0.37196849024699774</v>
      </c>
      <c r="P172">
        <f t="shared" si="26"/>
        <v>9.0007975564061571</v>
      </c>
      <c r="Q172">
        <f t="shared" si="27"/>
        <v>3.3480164260916903</v>
      </c>
      <c r="R172">
        <f t="shared" si="28"/>
        <v>0</v>
      </c>
      <c r="S172">
        <f t="shared" si="29"/>
        <v>371.99984541283584</v>
      </c>
      <c r="T172">
        <f t="shared" si="30"/>
        <v>0.16528968975073094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-71.564999999999998</v>
      </c>
      <c r="E173">
        <v>-171.25399999999999</v>
      </c>
      <c r="F173">
        <v>0</v>
      </c>
      <c r="G173">
        <v>31.623000000000001</v>
      </c>
      <c r="H173">
        <v>13.153</v>
      </c>
      <c r="I173">
        <v>0</v>
      </c>
      <c r="J173">
        <v>1</v>
      </c>
      <c r="K173">
        <v>0</v>
      </c>
      <c r="L173">
        <f t="shared" si="22"/>
        <v>1.2000023728315417E-2</v>
      </c>
      <c r="M173">
        <f t="shared" si="23"/>
        <v>90.000609006273606</v>
      </c>
      <c r="N173">
        <f t="shared" si="24"/>
        <v>1.080010523648645</v>
      </c>
      <c r="O173">
        <f t="shared" si="25"/>
        <v>0.23400417552542527</v>
      </c>
      <c r="P173">
        <f t="shared" si="26"/>
        <v>5.9999139843846461</v>
      </c>
      <c r="Q173">
        <f t="shared" si="27"/>
        <v>1.4040063291457276</v>
      </c>
      <c r="R173">
        <f t="shared" si="28"/>
        <v>0</v>
      </c>
      <c r="S173">
        <f t="shared" si="29"/>
        <v>96.000522990658254</v>
      </c>
      <c r="T173">
        <f t="shared" si="30"/>
        <v>0.66666215553960995</v>
      </c>
      <c r="U173">
        <f t="shared" si="31"/>
        <v>0</v>
      </c>
      <c r="V173">
        <f t="shared" si="32"/>
        <v>0</v>
      </c>
    </row>
    <row r="174" spans="1:22" x14ac:dyDescent="0.2">
      <c r="A174" t="s">
        <v>4282</v>
      </c>
      <c r="B174" t="s">
        <v>4283</v>
      </c>
      <c r="D174">
        <v>-75.963999999999999</v>
      </c>
      <c r="E174">
        <v>0</v>
      </c>
      <c r="F174">
        <v>0</v>
      </c>
      <c r="G174">
        <v>24.739000000000001</v>
      </c>
      <c r="H174">
        <v>0</v>
      </c>
      <c r="I174">
        <v>0</v>
      </c>
      <c r="J174">
        <v>0</v>
      </c>
      <c r="K174">
        <v>0</v>
      </c>
      <c r="L174">
        <f t="shared" si="22"/>
        <v>8.9998284639622485E-3</v>
      </c>
      <c r="M174">
        <f t="shared" si="23"/>
        <v>72.001142421473332</v>
      </c>
      <c r="N174">
        <f t="shared" si="24"/>
        <v>0.64799857900115454</v>
      </c>
      <c r="O174" t="str">
        <f t="shared" si="25"/>
        <v/>
      </c>
      <c r="P174">
        <f t="shared" si="26"/>
        <v>0</v>
      </c>
      <c r="Q174">
        <f t="shared" si="27"/>
        <v>0</v>
      </c>
      <c r="R174">
        <f t="shared" si="28"/>
        <v>0</v>
      </c>
      <c r="S174">
        <f t="shared" si="29"/>
        <v>72.001142421473332</v>
      </c>
      <c r="T174">
        <f t="shared" si="30"/>
        <v>0</v>
      </c>
      <c r="U174" t="str">
        <f t="shared" si="31"/>
        <v/>
      </c>
      <c r="V174">
        <f t="shared" si="32"/>
        <v>0</v>
      </c>
    </row>
    <row r="175" spans="1:22" x14ac:dyDescent="0.2">
      <c r="A175" t="s">
        <v>261</v>
      </c>
      <c r="B175" t="s">
        <v>1164</v>
      </c>
      <c r="D175">
        <v>-72.847999999999999</v>
      </c>
      <c r="E175">
        <v>-175.76400000000001</v>
      </c>
      <c r="F175">
        <v>0</v>
      </c>
      <c r="G175">
        <v>84.77</v>
      </c>
      <c r="H175">
        <v>27.074000000000002</v>
      </c>
      <c r="I175">
        <v>0</v>
      </c>
      <c r="J175">
        <v>1</v>
      </c>
      <c r="K175">
        <v>0</v>
      </c>
      <c r="L175">
        <f t="shared" si="22"/>
        <v>1.1110809771114324E-2</v>
      </c>
      <c r="M175">
        <f t="shared" si="23"/>
        <v>242.99975568596957</v>
      </c>
      <c r="N175">
        <f t="shared" si="24"/>
        <v>2.6999267597808241</v>
      </c>
      <c r="O175">
        <f t="shared" si="25"/>
        <v>0.48604497509865263</v>
      </c>
      <c r="P175">
        <f t="shared" si="26"/>
        <v>5.9994479061999506</v>
      </c>
      <c r="Q175">
        <f t="shared" si="27"/>
        <v>2.9160044241790426</v>
      </c>
      <c r="R175">
        <f t="shared" si="28"/>
        <v>0</v>
      </c>
      <c r="S175">
        <f t="shared" si="29"/>
        <v>248.99920359216952</v>
      </c>
      <c r="T175">
        <f t="shared" si="30"/>
        <v>0.24691382849593665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-71.564999999999998</v>
      </c>
      <c r="E176">
        <v>-177.274</v>
      </c>
      <c r="F176">
        <v>0</v>
      </c>
      <c r="G176">
        <v>66.408000000000001</v>
      </c>
      <c r="H176">
        <v>21.024000000000001</v>
      </c>
      <c r="I176">
        <v>0</v>
      </c>
      <c r="J176">
        <v>1</v>
      </c>
      <c r="K176">
        <v>0</v>
      </c>
      <c r="L176">
        <f t="shared" si="22"/>
        <v>1.2000023728315417E-2</v>
      </c>
      <c r="M176">
        <f t="shared" si="23"/>
        <v>189.00042509846054</v>
      </c>
      <c r="N176">
        <f t="shared" si="24"/>
        <v>2.2680118538550813</v>
      </c>
      <c r="O176">
        <f t="shared" si="25"/>
        <v>0.75608562198898388</v>
      </c>
      <c r="P176">
        <f t="shared" si="26"/>
        <v>2.999687144909684</v>
      </c>
      <c r="Q176">
        <f t="shared" si="27"/>
        <v>2.2680225887539862</v>
      </c>
      <c r="R176">
        <f t="shared" si="28"/>
        <v>0</v>
      </c>
      <c r="S176">
        <f t="shared" si="29"/>
        <v>192.00011224337021</v>
      </c>
      <c r="T176">
        <f t="shared" si="30"/>
        <v>0.31745960343074758</v>
      </c>
      <c r="U176">
        <f t="shared" si="31"/>
        <v>0</v>
      </c>
      <c r="V176">
        <f t="shared" si="32"/>
        <v>0</v>
      </c>
    </row>
    <row r="177" spans="1:22" x14ac:dyDescent="0.2">
      <c r="A177" t="s">
        <v>2401</v>
      </c>
      <c r="B177" t="s">
        <v>2402</v>
      </c>
      <c r="D177">
        <v>-75.963999999999999</v>
      </c>
      <c r="E177">
        <v>-176.63399999999999</v>
      </c>
      <c r="F177">
        <v>0</v>
      </c>
      <c r="G177">
        <v>57.722999999999999</v>
      </c>
      <c r="H177">
        <v>17.029</v>
      </c>
      <c r="I177">
        <v>0</v>
      </c>
      <c r="J177">
        <v>1</v>
      </c>
      <c r="K177">
        <v>0</v>
      </c>
      <c r="L177">
        <f t="shared" si="22"/>
        <v>8.9998284639622485E-3</v>
      </c>
      <c r="M177">
        <f t="shared" si="23"/>
        <v>167.99878507598146</v>
      </c>
      <c r="N177">
        <f t="shared" si="24"/>
        <v>1.511961759799654</v>
      </c>
      <c r="O177">
        <f t="shared" si="25"/>
        <v>0.61208333796759296</v>
      </c>
      <c r="P177">
        <f t="shared" si="26"/>
        <v>2.9995218998677196</v>
      </c>
      <c r="Q177">
        <f t="shared" si="27"/>
        <v>1.8359592127371429</v>
      </c>
      <c r="R177">
        <f t="shared" si="28"/>
        <v>0</v>
      </c>
      <c r="S177">
        <f t="shared" si="29"/>
        <v>170.99830697584918</v>
      </c>
      <c r="T177">
        <f t="shared" si="30"/>
        <v>0.35714543990817293</v>
      </c>
      <c r="U177">
        <f t="shared" si="31"/>
        <v>0</v>
      </c>
      <c r="V177">
        <f t="shared" si="32"/>
        <v>0</v>
      </c>
    </row>
    <row r="178" spans="1:22" x14ac:dyDescent="0.2">
      <c r="A178" t="s">
        <v>279</v>
      </c>
      <c r="B178" t="s">
        <v>280</v>
      </c>
      <c r="D178">
        <v>-71.241</v>
      </c>
      <c r="E178">
        <v>-174.80600000000001</v>
      </c>
      <c r="F178">
        <v>0</v>
      </c>
      <c r="G178">
        <v>55.972999999999999</v>
      </c>
      <c r="H178">
        <v>22.091000000000001</v>
      </c>
      <c r="I178">
        <v>0</v>
      </c>
      <c r="J178">
        <v>1</v>
      </c>
      <c r="K178">
        <v>0</v>
      </c>
      <c r="L178">
        <f t="shared" si="22"/>
        <v>1.2226647901277336E-2</v>
      </c>
      <c r="M178">
        <f t="shared" si="23"/>
        <v>158.99907995521815</v>
      </c>
      <c r="N178">
        <f t="shared" si="24"/>
        <v>1.9440277112672064</v>
      </c>
      <c r="O178">
        <f t="shared" si="25"/>
        <v>0.39603248453733669</v>
      </c>
      <c r="P178">
        <f t="shared" si="26"/>
        <v>5.9995814248483663</v>
      </c>
      <c r="Q178">
        <f t="shared" si="27"/>
        <v>2.3760315138982673</v>
      </c>
      <c r="R178">
        <f t="shared" si="28"/>
        <v>0</v>
      </c>
      <c r="S178">
        <f t="shared" si="29"/>
        <v>164.99866138006652</v>
      </c>
      <c r="T178">
        <f t="shared" si="30"/>
        <v>0.37736067414288754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-71.075000000000003</v>
      </c>
      <c r="E179">
        <v>0</v>
      </c>
      <c r="F179">
        <v>0</v>
      </c>
      <c r="G179">
        <v>74</v>
      </c>
      <c r="H179">
        <v>0</v>
      </c>
      <c r="I179">
        <v>0</v>
      </c>
      <c r="J179">
        <v>0</v>
      </c>
      <c r="K179">
        <v>0</v>
      </c>
      <c r="L179">
        <f t="shared" si="22"/>
        <v>1.2343094483512956E-2</v>
      </c>
      <c r="M179">
        <f t="shared" si="23"/>
        <v>209.99955315598737</v>
      </c>
      <c r="N179">
        <f t="shared" si="24"/>
        <v>2.5920469181467722</v>
      </c>
      <c r="O179" t="str">
        <f t="shared" si="25"/>
        <v/>
      </c>
      <c r="P179">
        <f t="shared" si="26"/>
        <v>0</v>
      </c>
      <c r="Q179">
        <f t="shared" si="27"/>
        <v>0</v>
      </c>
      <c r="R179">
        <f t="shared" si="28"/>
        <v>0</v>
      </c>
      <c r="S179">
        <f t="shared" si="29"/>
        <v>209.99955315598737</v>
      </c>
      <c r="T179">
        <f t="shared" si="30"/>
        <v>0</v>
      </c>
      <c r="U179" t="str">
        <f t="shared" si="31"/>
        <v/>
      </c>
      <c r="V179">
        <f t="shared" si="32"/>
        <v>0</v>
      </c>
    </row>
    <row r="180" spans="1:22" x14ac:dyDescent="0.2">
      <c r="A180" t="s">
        <v>4284</v>
      </c>
      <c r="B180" t="s">
        <v>4285</v>
      </c>
      <c r="D180">
        <v>-66.903000000000006</v>
      </c>
      <c r="E180">
        <v>-170.13399999999999</v>
      </c>
      <c r="F180">
        <v>0</v>
      </c>
      <c r="G180">
        <v>73.926000000000002</v>
      </c>
      <c r="H180">
        <v>46.69</v>
      </c>
      <c r="I180">
        <v>0</v>
      </c>
      <c r="J180">
        <v>1</v>
      </c>
      <c r="K180">
        <v>0</v>
      </c>
      <c r="L180">
        <f t="shared" si="22"/>
        <v>1.5353058066313204E-2</v>
      </c>
      <c r="M180">
        <f t="shared" si="23"/>
        <v>204.00072767749214</v>
      </c>
      <c r="N180">
        <f t="shared" si="24"/>
        <v>3.1320381496408345</v>
      </c>
      <c r="O180">
        <f t="shared" si="25"/>
        <v>0.20699566126077698</v>
      </c>
      <c r="P180">
        <f t="shared" si="26"/>
        <v>24.000223330666536</v>
      </c>
      <c r="Q180">
        <f t="shared" si="27"/>
        <v>4.9679470666847134</v>
      </c>
      <c r="R180">
        <f t="shared" si="28"/>
        <v>0</v>
      </c>
      <c r="S180">
        <f t="shared" si="29"/>
        <v>228.00095100815867</v>
      </c>
      <c r="T180">
        <f t="shared" si="30"/>
        <v>0.29411659793123346</v>
      </c>
      <c r="U180">
        <f t="shared" si="31"/>
        <v>0</v>
      </c>
      <c r="V180">
        <f t="shared" si="32"/>
        <v>0</v>
      </c>
    </row>
    <row r="181" spans="1:22" x14ac:dyDescent="0.2">
      <c r="A181" t="s">
        <v>41</v>
      </c>
      <c r="B181" t="s">
        <v>41</v>
      </c>
      <c r="D181">
        <v>-72.031000000000006</v>
      </c>
      <c r="E181">
        <v>-169.38</v>
      </c>
      <c r="F181">
        <v>0</v>
      </c>
      <c r="G181">
        <v>116.69199999999999</v>
      </c>
      <c r="H181">
        <v>48.835999999999999</v>
      </c>
      <c r="I181">
        <v>1</v>
      </c>
      <c r="J181">
        <v>1</v>
      </c>
      <c r="K181">
        <v>0</v>
      </c>
      <c r="L181">
        <f t="shared" si="22"/>
        <v>1.1675566963349465E-2</v>
      </c>
      <c r="M181">
        <f t="shared" si="23"/>
        <v>333.00054296952811</v>
      </c>
      <c r="N181">
        <f t="shared" si="24"/>
        <v>3.8879740262464826</v>
      </c>
      <c r="O181">
        <f t="shared" si="25"/>
        <v>0.19199343065094673</v>
      </c>
      <c r="P181">
        <f t="shared" si="26"/>
        <v>27.000611069970347</v>
      </c>
      <c r="Q181">
        <f t="shared" si="27"/>
        <v>5.1839451329406696</v>
      </c>
      <c r="R181">
        <f t="shared" si="28"/>
        <v>0</v>
      </c>
      <c r="S181">
        <f t="shared" si="29"/>
        <v>360.00115403949849</v>
      </c>
      <c r="T181">
        <f t="shared" si="30"/>
        <v>0.18017988638982615</v>
      </c>
      <c r="U181">
        <f t="shared" si="31"/>
        <v>0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-68.894999999999996</v>
      </c>
      <c r="E182">
        <v>-171.46899999999999</v>
      </c>
      <c r="F182">
        <v>0</v>
      </c>
      <c r="G182">
        <v>61.097999999999999</v>
      </c>
      <c r="H182">
        <v>20.224</v>
      </c>
      <c r="I182">
        <v>0</v>
      </c>
      <c r="J182">
        <v>1</v>
      </c>
      <c r="K182">
        <v>0</v>
      </c>
      <c r="L182">
        <f t="shared" si="22"/>
        <v>1.3894839475897551E-2</v>
      </c>
      <c r="M182">
        <f t="shared" si="23"/>
        <v>170.99902626138953</v>
      </c>
      <c r="N182">
        <f t="shared" si="24"/>
        <v>2.3760063964431937</v>
      </c>
      <c r="O182">
        <f t="shared" si="25"/>
        <v>0.23999306751257837</v>
      </c>
      <c r="P182">
        <f t="shared" si="26"/>
        <v>9.0003574158502637</v>
      </c>
      <c r="Q182">
        <f t="shared" si="27"/>
        <v>2.1600255449650327</v>
      </c>
      <c r="R182">
        <f t="shared" si="28"/>
        <v>0</v>
      </c>
      <c r="S182">
        <f t="shared" si="29"/>
        <v>179.99938367723979</v>
      </c>
      <c r="T182">
        <f t="shared" si="30"/>
        <v>0.35087919102114568</v>
      </c>
      <c r="U182">
        <f t="shared" si="31"/>
        <v>0</v>
      </c>
      <c r="V182">
        <f t="shared" si="32"/>
        <v>0</v>
      </c>
    </row>
    <row r="183" spans="1:22" x14ac:dyDescent="0.2">
      <c r="A183" t="s">
        <v>4286</v>
      </c>
      <c r="B183" t="s">
        <v>4287</v>
      </c>
      <c r="D183">
        <v>-70.513999999999996</v>
      </c>
      <c r="E183">
        <v>0</v>
      </c>
      <c r="F183">
        <v>0</v>
      </c>
      <c r="G183">
        <v>68.948999999999998</v>
      </c>
      <c r="H183">
        <v>0</v>
      </c>
      <c r="I183">
        <v>0</v>
      </c>
      <c r="J183">
        <v>0</v>
      </c>
      <c r="K183">
        <v>0</v>
      </c>
      <c r="L183">
        <f t="shared" si="22"/>
        <v>1.273835719392531E-2</v>
      </c>
      <c r="M183">
        <f t="shared" si="23"/>
        <v>194.9994300390486</v>
      </c>
      <c r="N183">
        <f t="shared" si="24"/>
        <v>2.4839748764241265</v>
      </c>
      <c r="O183" t="str">
        <f t="shared" si="25"/>
        <v/>
      </c>
      <c r="P183">
        <f t="shared" si="26"/>
        <v>0</v>
      </c>
      <c r="Q183">
        <f t="shared" si="27"/>
        <v>0</v>
      </c>
      <c r="R183">
        <f t="shared" si="28"/>
        <v>0</v>
      </c>
      <c r="S183">
        <f t="shared" si="29"/>
        <v>194.9994300390486</v>
      </c>
      <c r="T183">
        <f t="shared" si="30"/>
        <v>0</v>
      </c>
      <c r="U183" t="str">
        <f t="shared" si="31"/>
        <v/>
      </c>
      <c r="V183">
        <f t="shared" si="32"/>
        <v>0</v>
      </c>
    </row>
    <row r="184" spans="1:22" x14ac:dyDescent="0.2">
      <c r="A184" t="s">
        <v>279</v>
      </c>
      <c r="B184" t="s">
        <v>280</v>
      </c>
      <c r="D184">
        <v>-73.113</v>
      </c>
      <c r="E184">
        <v>-172.875</v>
      </c>
      <c r="F184">
        <v>0</v>
      </c>
      <c r="G184">
        <v>58.523000000000003</v>
      </c>
      <c r="H184">
        <v>24.187000000000001</v>
      </c>
      <c r="I184">
        <v>0</v>
      </c>
      <c r="J184">
        <v>1</v>
      </c>
      <c r="K184">
        <v>0</v>
      </c>
      <c r="L184">
        <f t="shared" si="22"/>
        <v>1.0928703835278622E-2</v>
      </c>
      <c r="M184">
        <f t="shared" si="23"/>
        <v>167.9983800367454</v>
      </c>
      <c r="N184">
        <f t="shared" si="24"/>
        <v>1.8360063762345511</v>
      </c>
      <c r="O184">
        <f t="shared" si="25"/>
        <v>0.28800037970152381</v>
      </c>
      <c r="P184">
        <f t="shared" si="26"/>
        <v>9.000063831698661</v>
      </c>
      <c r="Q184">
        <f t="shared" si="27"/>
        <v>2.5920243928915587</v>
      </c>
      <c r="R184">
        <f t="shared" si="28"/>
        <v>0</v>
      </c>
      <c r="S184">
        <f t="shared" si="29"/>
        <v>176.99844386844407</v>
      </c>
      <c r="T184">
        <f t="shared" si="30"/>
        <v>0.35714630097550054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-68.069999999999993</v>
      </c>
      <c r="E185">
        <v>-172.875</v>
      </c>
      <c r="F185">
        <v>90</v>
      </c>
      <c r="G185">
        <v>166.012</v>
      </c>
      <c r="H185">
        <v>56.436</v>
      </c>
      <c r="I185">
        <v>1</v>
      </c>
      <c r="J185">
        <v>1</v>
      </c>
      <c r="K185">
        <v>0</v>
      </c>
      <c r="L185">
        <f t="shared" si="22"/>
        <v>1.449379300862734E-2</v>
      </c>
      <c r="M185">
        <f t="shared" si="23"/>
        <v>461.99852879625041</v>
      </c>
      <c r="N185">
        <f t="shared" si="24"/>
        <v>6.6961177427809533</v>
      </c>
      <c r="O185">
        <f t="shared" si="25"/>
        <v>0.28800037970152381</v>
      </c>
      <c r="P185">
        <f t="shared" si="26"/>
        <v>21.000024906178758</v>
      </c>
      <c r="Q185">
        <f t="shared" si="27"/>
        <v>6.0480211947421347</v>
      </c>
      <c r="R185">
        <f t="shared" si="28"/>
        <v>3</v>
      </c>
      <c r="S185">
        <f t="shared" si="29"/>
        <v>482.99855370242915</v>
      </c>
      <c r="T185">
        <f t="shared" si="30"/>
        <v>0.12987054343296636</v>
      </c>
      <c r="U185">
        <f t="shared" si="31"/>
        <v>0</v>
      </c>
      <c r="V185">
        <f t="shared" si="32"/>
        <v>0.62111987230675469</v>
      </c>
    </row>
    <row r="186" spans="1:22" x14ac:dyDescent="0.2">
      <c r="A186" t="s">
        <v>329</v>
      </c>
      <c r="B186" t="s">
        <v>2511</v>
      </c>
      <c r="D186">
        <v>-65.224999999999994</v>
      </c>
      <c r="E186">
        <v>-165.964</v>
      </c>
      <c r="F186">
        <v>0</v>
      </c>
      <c r="G186">
        <v>42.953000000000003</v>
      </c>
      <c r="H186">
        <v>16.492000000000001</v>
      </c>
      <c r="I186">
        <v>0</v>
      </c>
      <c r="J186">
        <v>1</v>
      </c>
      <c r="K186">
        <v>0</v>
      </c>
      <c r="L186">
        <f t="shared" si="22"/>
        <v>1.6615260864072254E-2</v>
      </c>
      <c r="M186">
        <f t="shared" si="23"/>
        <v>116.99887080856587</v>
      </c>
      <c r="N186">
        <f t="shared" si="24"/>
        <v>1.9439687032549133</v>
      </c>
      <c r="O186">
        <f t="shared" si="25"/>
        <v>0.14400245662357042</v>
      </c>
      <c r="P186">
        <f t="shared" si="26"/>
        <v>11.999488622201364</v>
      </c>
      <c r="Q186">
        <f t="shared" si="27"/>
        <v>1.7279575677811465</v>
      </c>
      <c r="R186">
        <f t="shared" si="28"/>
        <v>0</v>
      </c>
      <c r="S186">
        <f t="shared" si="29"/>
        <v>128.99835943076724</v>
      </c>
      <c r="T186">
        <f t="shared" si="30"/>
        <v>0.51282546220614644</v>
      </c>
      <c r="U186">
        <f t="shared" si="31"/>
        <v>0</v>
      </c>
      <c r="V186">
        <f t="shared" si="32"/>
        <v>0</v>
      </c>
    </row>
    <row r="187" spans="1:22" x14ac:dyDescent="0.2">
      <c r="A187" t="s">
        <v>41</v>
      </c>
      <c r="B187" t="s">
        <v>41</v>
      </c>
      <c r="D187">
        <v>-69.716999999999999</v>
      </c>
      <c r="E187">
        <v>0</v>
      </c>
      <c r="F187">
        <v>0</v>
      </c>
      <c r="G187">
        <v>49.040999999999997</v>
      </c>
      <c r="H187">
        <v>0</v>
      </c>
      <c r="I187">
        <v>0</v>
      </c>
      <c r="J187">
        <v>0</v>
      </c>
      <c r="K187">
        <v>0</v>
      </c>
      <c r="L187">
        <f t="shared" si="22"/>
        <v>1.3304649391607476E-2</v>
      </c>
      <c r="M187">
        <f t="shared" si="23"/>
        <v>138.00017218268795</v>
      </c>
      <c r="N187">
        <f t="shared" si="24"/>
        <v>1.8360457429178689</v>
      </c>
      <c r="O187" t="str">
        <f t="shared" si="25"/>
        <v/>
      </c>
      <c r="P187">
        <f t="shared" si="26"/>
        <v>0</v>
      </c>
      <c r="Q187">
        <f t="shared" si="27"/>
        <v>0</v>
      </c>
      <c r="R187">
        <f t="shared" si="28"/>
        <v>0</v>
      </c>
      <c r="S187">
        <f t="shared" si="29"/>
        <v>138.00017218268795</v>
      </c>
      <c r="T187">
        <f t="shared" si="30"/>
        <v>0</v>
      </c>
      <c r="U187" t="str">
        <f t="shared" si="31"/>
        <v/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-72.013000000000005</v>
      </c>
      <c r="E188">
        <v>-172.405</v>
      </c>
      <c r="F188">
        <v>0</v>
      </c>
      <c r="G188">
        <v>80.956999999999994</v>
      </c>
      <c r="H188">
        <v>30.265000000000001</v>
      </c>
      <c r="I188">
        <v>0</v>
      </c>
      <c r="J188">
        <v>1</v>
      </c>
      <c r="K188">
        <v>0</v>
      </c>
      <c r="L188">
        <f t="shared" si="22"/>
        <v>1.1688067567367072E-2</v>
      </c>
      <c r="M188">
        <f t="shared" si="23"/>
        <v>231.00106981559844</v>
      </c>
      <c r="N188">
        <f t="shared" si="24"/>
        <v>2.6999588120976048</v>
      </c>
      <c r="O188">
        <f t="shared" si="25"/>
        <v>0.26998690213915028</v>
      </c>
      <c r="P188">
        <f t="shared" si="26"/>
        <v>12.000365151633307</v>
      </c>
      <c r="Q188">
        <f t="shared" si="27"/>
        <v>3.2399446517727424</v>
      </c>
      <c r="R188">
        <f t="shared" si="28"/>
        <v>0</v>
      </c>
      <c r="S188">
        <f t="shared" si="29"/>
        <v>243.00143496723175</v>
      </c>
      <c r="T188">
        <f t="shared" si="30"/>
        <v>0.25973905682729642</v>
      </c>
      <c r="U188">
        <f t="shared" si="31"/>
        <v>0</v>
      </c>
      <c r="V188">
        <f t="shared" si="32"/>
        <v>0</v>
      </c>
    </row>
    <row r="189" spans="1:22" x14ac:dyDescent="0.2">
      <c r="A189" t="s">
        <v>4288</v>
      </c>
      <c r="B189" t="s">
        <v>4289</v>
      </c>
      <c r="D189">
        <v>-78.524000000000001</v>
      </c>
      <c r="E189">
        <v>-170.83799999999999</v>
      </c>
      <c r="F189">
        <v>0</v>
      </c>
      <c r="G189">
        <v>135.71299999999999</v>
      </c>
      <c r="H189">
        <v>31.401</v>
      </c>
      <c r="I189">
        <v>0</v>
      </c>
      <c r="J189">
        <v>1</v>
      </c>
      <c r="K189">
        <v>0</v>
      </c>
      <c r="L189">
        <f t="shared" si="22"/>
        <v>7.308572973920055E-3</v>
      </c>
      <c r="M189">
        <f t="shared" si="23"/>
        <v>398.9995299158345</v>
      </c>
      <c r="N189">
        <f t="shared" si="24"/>
        <v>2.916120097069772</v>
      </c>
      <c r="O189">
        <f t="shared" si="25"/>
        <v>0.22320837721375303</v>
      </c>
      <c r="P189">
        <f t="shared" si="26"/>
        <v>14.999610118391047</v>
      </c>
      <c r="Q189">
        <f t="shared" si="27"/>
        <v>3.3480419814070363</v>
      </c>
      <c r="R189">
        <f t="shared" si="28"/>
        <v>0</v>
      </c>
      <c r="S189">
        <f t="shared" si="29"/>
        <v>413.99914003422555</v>
      </c>
      <c r="T189">
        <f t="shared" si="30"/>
        <v>0.150376117016119</v>
      </c>
      <c r="U189">
        <f t="shared" si="31"/>
        <v>0</v>
      </c>
      <c r="V189">
        <f t="shared" si="32"/>
        <v>0</v>
      </c>
    </row>
    <row r="190" spans="1:22" x14ac:dyDescent="0.2">
      <c r="A190" t="s">
        <v>4290</v>
      </c>
      <c r="B190" t="s">
        <v>4291</v>
      </c>
      <c r="D190">
        <v>-73.56</v>
      </c>
      <c r="E190">
        <v>-176.1</v>
      </c>
      <c r="F190">
        <v>0</v>
      </c>
      <c r="G190">
        <v>63.6</v>
      </c>
      <c r="H190">
        <v>22.050999999999998</v>
      </c>
      <c r="I190">
        <v>0</v>
      </c>
      <c r="J190">
        <v>1</v>
      </c>
      <c r="K190">
        <v>0</v>
      </c>
      <c r="L190">
        <f t="shared" si="22"/>
        <v>1.0622680973423646E-2</v>
      </c>
      <c r="M190">
        <f t="shared" si="23"/>
        <v>182.99945286197021</v>
      </c>
      <c r="N190">
        <f t="shared" si="24"/>
        <v>1.9439467500105378</v>
      </c>
      <c r="O190">
        <f t="shared" si="25"/>
        <v>0.52806652401470744</v>
      </c>
      <c r="P190">
        <f t="shared" si="26"/>
        <v>4.4994155233781825</v>
      </c>
      <c r="Q190">
        <f t="shared" si="27"/>
        <v>2.3759930915212246</v>
      </c>
      <c r="R190">
        <f t="shared" si="28"/>
        <v>0</v>
      </c>
      <c r="S190">
        <f t="shared" si="29"/>
        <v>187.4988683853484</v>
      </c>
      <c r="T190">
        <f t="shared" si="30"/>
        <v>0.32786983273253717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-72.691999999999993</v>
      </c>
      <c r="E191">
        <v>-171.363</v>
      </c>
      <c r="F191">
        <v>0</v>
      </c>
      <c r="G191">
        <v>112.599</v>
      </c>
      <c r="H191">
        <v>39.953000000000003</v>
      </c>
      <c r="I191">
        <v>0</v>
      </c>
      <c r="J191">
        <v>1</v>
      </c>
      <c r="K191">
        <v>1</v>
      </c>
      <c r="L191">
        <f t="shared" si="22"/>
        <v>1.121825457285835E-2</v>
      </c>
      <c r="M191">
        <f t="shared" si="23"/>
        <v>322.50130485324883</v>
      </c>
      <c r="N191">
        <f t="shared" si="24"/>
        <v>3.6179053558280989</v>
      </c>
      <c r="O191">
        <f t="shared" si="25"/>
        <v>0.23700342425160062</v>
      </c>
      <c r="P191">
        <f t="shared" si="26"/>
        <v>17.999684278590603</v>
      </c>
      <c r="Q191">
        <f t="shared" si="27"/>
        <v>4.2659910754647505</v>
      </c>
      <c r="R191">
        <f t="shared" si="28"/>
        <v>0</v>
      </c>
      <c r="S191">
        <f t="shared" si="29"/>
        <v>340.50098913183945</v>
      </c>
      <c r="T191">
        <f t="shared" si="30"/>
        <v>0.18604575887623909</v>
      </c>
      <c r="U191">
        <f t="shared" si="31"/>
        <v>3.3333918012865316</v>
      </c>
      <c r="V191">
        <f t="shared" si="32"/>
        <v>0</v>
      </c>
    </row>
    <row r="192" spans="1:22" x14ac:dyDescent="0.2">
      <c r="A192" t="s">
        <v>4292</v>
      </c>
      <c r="B192" t="s">
        <v>4293</v>
      </c>
      <c r="D192">
        <v>-79.823999999999998</v>
      </c>
      <c r="E192">
        <v>-170.27199999999999</v>
      </c>
      <c r="F192">
        <v>0</v>
      </c>
      <c r="G192">
        <v>79.245999999999995</v>
      </c>
      <c r="H192">
        <v>17.754999999999999</v>
      </c>
      <c r="I192">
        <v>0</v>
      </c>
      <c r="J192">
        <v>1</v>
      </c>
      <c r="K192">
        <v>0</v>
      </c>
      <c r="L192">
        <f t="shared" si="22"/>
        <v>6.4618492479119631E-3</v>
      </c>
      <c r="M192">
        <f t="shared" si="23"/>
        <v>233.9983096310479</v>
      </c>
      <c r="N192">
        <f t="shared" si="24"/>
        <v>1.5120633131653709</v>
      </c>
      <c r="O192">
        <f t="shared" si="25"/>
        <v>0.20999051491284104</v>
      </c>
      <c r="P192">
        <f t="shared" si="26"/>
        <v>9.0002437779738109</v>
      </c>
      <c r="Q192">
        <f t="shared" si="27"/>
        <v>1.8899677152455299</v>
      </c>
      <c r="R192">
        <f t="shared" si="28"/>
        <v>0</v>
      </c>
      <c r="S192">
        <f t="shared" si="29"/>
        <v>242.99855340902172</v>
      </c>
      <c r="T192">
        <f t="shared" si="30"/>
        <v>0.25641210867977543</v>
      </c>
      <c r="U192">
        <f t="shared" si="31"/>
        <v>0</v>
      </c>
      <c r="V192">
        <f t="shared" si="32"/>
        <v>0</v>
      </c>
    </row>
    <row r="193" spans="1:22" x14ac:dyDescent="0.2">
      <c r="A193" t="s">
        <v>41</v>
      </c>
      <c r="B193" t="s">
        <v>41</v>
      </c>
      <c r="D193">
        <v>-76.144000000000005</v>
      </c>
      <c r="E193">
        <v>0</v>
      </c>
      <c r="F193">
        <v>0</v>
      </c>
      <c r="G193">
        <v>77.248000000000005</v>
      </c>
      <c r="H193">
        <v>0</v>
      </c>
      <c r="I193">
        <v>0</v>
      </c>
      <c r="J193">
        <v>0</v>
      </c>
      <c r="K193">
        <v>0</v>
      </c>
      <c r="L193">
        <f t="shared" si="22"/>
        <v>8.8797568277564146E-3</v>
      </c>
      <c r="M193">
        <f t="shared" si="23"/>
        <v>225.00040654127594</v>
      </c>
      <c r="N193">
        <f t="shared" si="24"/>
        <v>1.997950894183758</v>
      </c>
      <c r="O193" t="str">
        <f t="shared" si="25"/>
        <v/>
      </c>
      <c r="P193">
        <f t="shared" si="26"/>
        <v>0</v>
      </c>
      <c r="Q193">
        <f t="shared" si="27"/>
        <v>0</v>
      </c>
      <c r="R193">
        <f t="shared" si="28"/>
        <v>0</v>
      </c>
      <c r="S193">
        <f t="shared" si="29"/>
        <v>225.00040654127594</v>
      </c>
      <c r="T193">
        <f t="shared" si="30"/>
        <v>0</v>
      </c>
      <c r="U193" t="str">
        <f t="shared" si="31"/>
        <v/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-70.016999999999996</v>
      </c>
      <c r="E194">
        <v>-173.66</v>
      </c>
      <c r="F194">
        <v>0</v>
      </c>
      <c r="G194">
        <v>23.408999999999999</v>
      </c>
      <c r="H194">
        <v>18.111000000000001</v>
      </c>
      <c r="I194">
        <v>0</v>
      </c>
      <c r="J194">
        <v>1</v>
      </c>
      <c r="K194">
        <v>0</v>
      </c>
      <c r="L194">
        <f t="shared" si="22"/>
        <v>1.3090820220237227E-2</v>
      </c>
      <c r="M194">
        <f t="shared" si="23"/>
        <v>65.998917370235446</v>
      </c>
      <c r="N194">
        <f t="shared" si="24"/>
        <v>0.86398082600487025</v>
      </c>
      <c r="O194">
        <f t="shared" si="25"/>
        <v>0.32400955544337012</v>
      </c>
      <c r="P194">
        <f t="shared" si="26"/>
        <v>5.9998953876362062</v>
      </c>
      <c r="Q194">
        <f t="shared" si="27"/>
        <v>1.9440253812801156</v>
      </c>
      <c r="R194">
        <f t="shared" si="28"/>
        <v>0</v>
      </c>
      <c r="S194">
        <f t="shared" si="29"/>
        <v>71.998812757871647</v>
      </c>
      <c r="T194">
        <f t="shared" si="30"/>
        <v>0.9091058215912361</v>
      </c>
      <c r="U194">
        <f t="shared" si="31"/>
        <v>0</v>
      </c>
      <c r="V194">
        <f t="shared" si="32"/>
        <v>0</v>
      </c>
    </row>
    <row r="195" spans="1:22" x14ac:dyDescent="0.2">
      <c r="A195" t="s">
        <v>502</v>
      </c>
      <c r="B195" t="s">
        <v>503</v>
      </c>
      <c r="D195">
        <v>-77.260000000000005</v>
      </c>
      <c r="E195">
        <v>-175.23599999999999</v>
      </c>
      <c r="F195">
        <v>0</v>
      </c>
      <c r="G195">
        <v>235.80500000000001</v>
      </c>
      <c r="H195">
        <v>60.207999999999998</v>
      </c>
      <c r="I195">
        <v>0</v>
      </c>
      <c r="J195">
        <v>1</v>
      </c>
      <c r="K195">
        <v>0</v>
      </c>
      <c r="L195">
        <f t="shared" si="22"/>
        <v>8.1393555664317843E-3</v>
      </c>
      <c r="M195">
        <f t="shared" si="23"/>
        <v>689.99902604991723</v>
      </c>
      <c r="N195">
        <f t="shared" si="24"/>
        <v>5.6161530296649342</v>
      </c>
      <c r="O195">
        <f t="shared" si="25"/>
        <v>0.43196692629052102</v>
      </c>
      <c r="P195">
        <f t="shared" si="26"/>
        <v>15.001132415097839</v>
      </c>
      <c r="Q195">
        <f t="shared" si="27"/>
        <v>6.4799995402264532</v>
      </c>
      <c r="R195">
        <f t="shared" si="28"/>
        <v>0</v>
      </c>
      <c r="S195">
        <f t="shared" si="29"/>
        <v>705.00015846501503</v>
      </c>
      <c r="T195">
        <f t="shared" si="30"/>
        <v>8.695664448033491E-2</v>
      </c>
      <c r="U195">
        <f t="shared" si="31"/>
        <v>0</v>
      </c>
      <c r="V195">
        <f t="shared" si="32"/>
        <v>0</v>
      </c>
    </row>
    <row r="196" spans="1:22" x14ac:dyDescent="0.2">
      <c r="A196" t="s">
        <v>269</v>
      </c>
      <c r="B196" t="s">
        <v>270</v>
      </c>
      <c r="D196">
        <v>-65.352999999999994</v>
      </c>
      <c r="E196">
        <v>0</v>
      </c>
      <c r="F196">
        <v>0</v>
      </c>
      <c r="G196">
        <v>93.52</v>
      </c>
      <c r="H196">
        <v>0</v>
      </c>
      <c r="I196">
        <v>0</v>
      </c>
      <c r="J196">
        <v>0</v>
      </c>
      <c r="K196">
        <v>0</v>
      </c>
      <c r="L196">
        <f t="shared" ref="L196:L259" si="33">1/TAN(-D196*$L$1/180)*0.108*0.333333</f>
        <v>1.6517804829404351E-2</v>
      </c>
      <c r="M196">
        <f t="shared" ref="M196:M259" si="34">SIN(-D196*$L$1/180)*G196*3</f>
        <v>254.9993921200595</v>
      </c>
      <c r="N196">
        <f t="shared" ref="N196:N259" si="35">COS(-D196*$L$1/180)*G196*0.108</f>
        <v>4.2120344026902954</v>
      </c>
      <c r="O196" t="str">
        <f t="shared" ref="O196:O259" si="36">IFERROR(1/TAN(E196*$L$1/180)*0.108*0.333333,"")</f>
        <v/>
      </c>
      <c r="P196">
        <f t="shared" ref="P196:P259" si="37">SIN(-E196*$L$1/180)*H196*3</f>
        <v>0</v>
      </c>
      <c r="Q196">
        <f t="shared" ref="Q196:Q259" si="38">-COS(E196*$L$1/180)*H196*0.108</f>
        <v>0</v>
      </c>
      <c r="R196">
        <f t="shared" ref="R196:R259" si="39">ABS(SIN(-F196*$L$1/180)*I196*3)</f>
        <v>0</v>
      </c>
      <c r="S196">
        <f t="shared" ref="S196:S259" si="40">M196+P196</f>
        <v>254.9993921200595</v>
      </c>
      <c r="T196">
        <f t="shared" ref="T196:T259" si="41">60*(J196/M196)</f>
        <v>0</v>
      </c>
      <c r="U196" t="str">
        <f t="shared" ref="U196:U259" si="42">IFERROR(60*(K196/P196),"")</f>
        <v/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-82.875</v>
      </c>
      <c r="E197">
        <v>-174.80600000000001</v>
      </c>
      <c r="F197">
        <v>0</v>
      </c>
      <c r="G197">
        <v>48.374000000000002</v>
      </c>
      <c r="H197">
        <v>11.045</v>
      </c>
      <c r="I197">
        <v>0</v>
      </c>
      <c r="J197">
        <v>1</v>
      </c>
      <c r="K197">
        <v>0</v>
      </c>
      <c r="L197">
        <f t="shared" si="33"/>
        <v>4.4999850671878835E-3</v>
      </c>
      <c r="M197">
        <f t="shared" si="34"/>
        <v>144.00135516064216</v>
      </c>
      <c r="N197">
        <f t="shared" si="35"/>
        <v>0.64800459588230452</v>
      </c>
      <c r="O197">
        <f t="shared" si="36"/>
        <v>0.39603248453733669</v>
      </c>
      <c r="P197">
        <f t="shared" si="37"/>
        <v>2.9996549199877873</v>
      </c>
      <c r="Q197">
        <f t="shared" si="38"/>
        <v>1.187961978679388</v>
      </c>
      <c r="R197">
        <f t="shared" si="39"/>
        <v>0</v>
      </c>
      <c r="S197">
        <f t="shared" si="40"/>
        <v>147.00101008062995</v>
      </c>
      <c r="T197">
        <f t="shared" si="41"/>
        <v>0.41666274552115423</v>
      </c>
      <c r="U197">
        <f t="shared" si="42"/>
        <v>0</v>
      </c>
      <c r="V197">
        <f t="shared" si="43"/>
        <v>0</v>
      </c>
    </row>
    <row r="198" spans="1:22" x14ac:dyDescent="0.2">
      <c r="A198" t="s">
        <v>4294</v>
      </c>
      <c r="B198" t="s">
        <v>4295</v>
      </c>
      <c r="D198">
        <v>-73.804000000000002</v>
      </c>
      <c r="E198">
        <v>-172.23500000000001</v>
      </c>
      <c r="F198">
        <v>0</v>
      </c>
      <c r="G198">
        <v>250.96</v>
      </c>
      <c r="H198">
        <v>66.611000000000004</v>
      </c>
      <c r="I198">
        <v>0</v>
      </c>
      <c r="J198">
        <v>1</v>
      </c>
      <c r="K198">
        <v>0</v>
      </c>
      <c r="L198">
        <f t="shared" si="33"/>
        <v>1.045623103220758E-2</v>
      </c>
      <c r="M198">
        <f t="shared" si="34"/>
        <v>723.00057234521489</v>
      </c>
      <c r="N198">
        <f t="shared" si="35"/>
        <v>7.5598685807284571</v>
      </c>
      <c r="O198">
        <f t="shared" si="36"/>
        <v>0.26400545012007914</v>
      </c>
      <c r="P198">
        <f t="shared" si="37"/>
        <v>26.999503321229859</v>
      </c>
      <c r="Q198">
        <f t="shared" si="38"/>
        <v>7.1280231553630173</v>
      </c>
      <c r="R198">
        <f t="shared" si="39"/>
        <v>0</v>
      </c>
      <c r="S198">
        <f t="shared" si="40"/>
        <v>750.00007566644479</v>
      </c>
      <c r="T198">
        <f t="shared" si="41"/>
        <v>8.298748617221216E-2</v>
      </c>
      <c r="U198">
        <f t="shared" si="42"/>
        <v>0</v>
      </c>
      <c r="V198">
        <f t="shared" si="43"/>
        <v>0</v>
      </c>
    </row>
    <row r="199" spans="1:22" x14ac:dyDescent="0.2">
      <c r="A199" t="s">
        <v>1288</v>
      </c>
      <c r="B199" t="s">
        <v>1289</v>
      </c>
      <c r="D199">
        <v>-81.606999999999999</v>
      </c>
      <c r="E199">
        <v>-176.18600000000001</v>
      </c>
      <c r="F199">
        <v>0</v>
      </c>
      <c r="G199">
        <v>61.66</v>
      </c>
      <c r="H199">
        <v>15.032999999999999</v>
      </c>
      <c r="I199">
        <v>0</v>
      </c>
      <c r="J199">
        <v>1</v>
      </c>
      <c r="K199">
        <v>0</v>
      </c>
      <c r="L199">
        <f t="shared" si="33"/>
        <v>5.3115181277153889E-3</v>
      </c>
      <c r="M199">
        <f t="shared" si="34"/>
        <v>182.99889619944733</v>
      </c>
      <c r="N199">
        <f t="shared" si="35"/>
        <v>0.97200292651819786</v>
      </c>
      <c r="O199">
        <f t="shared" si="36"/>
        <v>0.54001008666589612</v>
      </c>
      <c r="P199">
        <f t="shared" si="37"/>
        <v>2.9998820820536407</v>
      </c>
      <c r="Q199">
        <f t="shared" si="38"/>
        <v>1.6199682030854587</v>
      </c>
      <c r="R199">
        <f t="shared" si="39"/>
        <v>0</v>
      </c>
      <c r="S199">
        <f t="shared" si="40"/>
        <v>185.99877828150096</v>
      </c>
      <c r="T199">
        <f t="shared" si="41"/>
        <v>0.32787083007652157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-74.634</v>
      </c>
      <c r="E200">
        <v>0</v>
      </c>
      <c r="F200">
        <v>0</v>
      </c>
      <c r="G200">
        <v>135.857</v>
      </c>
      <c r="H200">
        <v>0</v>
      </c>
      <c r="I200">
        <v>0</v>
      </c>
      <c r="J200">
        <v>0</v>
      </c>
      <c r="K200">
        <v>0</v>
      </c>
      <c r="L200">
        <f t="shared" si="33"/>
        <v>9.8930622937428211E-3</v>
      </c>
      <c r="M200">
        <f t="shared" si="34"/>
        <v>393.00148555001715</v>
      </c>
      <c r="N200">
        <f t="shared" si="35"/>
        <v>3.8879920660718561</v>
      </c>
      <c r="O200" t="str">
        <f t="shared" si="36"/>
        <v/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393.00148555001715</v>
      </c>
      <c r="T200">
        <f t="shared" si="41"/>
        <v>0</v>
      </c>
      <c r="U200" t="str">
        <f t="shared" si="42"/>
        <v/>
      </c>
      <c r="V200">
        <f t="shared" si="43"/>
        <v>0</v>
      </c>
    </row>
    <row r="201" spans="1:22" x14ac:dyDescent="0.2">
      <c r="A201" t="s">
        <v>1270</v>
      </c>
      <c r="B201" t="s">
        <v>1033</v>
      </c>
      <c r="D201">
        <v>-66.528999999999996</v>
      </c>
      <c r="E201">
        <v>-170.94200000000001</v>
      </c>
      <c r="F201">
        <v>0</v>
      </c>
      <c r="G201">
        <v>165.71100000000001</v>
      </c>
      <c r="H201">
        <v>69.870999999999995</v>
      </c>
      <c r="I201">
        <v>0</v>
      </c>
      <c r="J201">
        <v>1</v>
      </c>
      <c r="K201">
        <v>0</v>
      </c>
      <c r="L201">
        <f t="shared" si="33"/>
        <v>1.5631568455010906E-2</v>
      </c>
      <c r="M201">
        <f t="shared" si="34"/>
        <v>456.00110144560858</v>
      </c>
      <c r="N201">
        <f t="shared" si="35"/>
        <v>7.1280195608269636</v>
      </c>
      <c r="O201">
        <f t="shared" si="36"/>
        <v>0.22581512000458559</v>
      </c>
      <c r="P201">
        <f t="shared" si="37"/>
        <v>33.000257627159208</v>
      </c>
      <c r="Q201">
        <f t="shared" si="38"/>
        <v>7.4519645882237846</v>
      </c>
      <c r="R201">
        <f t="shared" si="39"/>
        <v>0</v>
      </c>
      <c r="S201">
        <f t="shared" si="40"/>
        <v>489.0013590727678</v>
      </c>
      <c r="T201">
        <f t="shared" si="41"/>
        <v>0.13157862954670241</v>
      </c>
      <c r="U201">
        <f t="shared" si="42"/>
        <v>0</v>
      </c>
      <c r="V201">
        <f t="shared" si="43"/>
        <v>0</v>
      </c>
    </row>
    <row r="202" spans="1:22" x14ac:dyDescent="0.2">
      <c r="A202" t="s">
        <v>890</v>
      </c>
      <c r="B202" t="s">
        <v>891</v>
      </c>
      <c r="D202">
        <v>-71.801000000000002</v>
      </c>
      <c r="E202">
        <v>-170.53800000000001</v>
      </c>
      <c r="F202">
        <v>0</v>
      </c>
      <c r="G202">
        <v>76.843999999999994</v>
      </c>
      <c r="H202">
        <v>36.497</v>
      </c>
      <c r="I202">
        <v>0</v>
      </c>
      <c r="J202">
        <v>1</v>
      </c>
      <c r="K202">
        <v>0</v>
      </c>
      <c r="L202">
        <f t="shared" si="33"/>
        <v>1.1835489687733108E-2</v>
      </c>
      <c r="M202">
        <f t="shared" si="34"/>
        <v>219.00021364152303</v>
      </c>
      <c r="N202">
        <f t="shared" si="35"/>
        <v>2.591977362142956</v>
      </c>
      <c r="O202">
        <f t="shared" si="36"/>
        <v>0.21600727486837354</v>
      </c>
      <c r="P202">
        <f t="shared" si="37"/>
        <v>17.999602163876979</v>
      </c>
      <c r="Q202">
        <f t="shared" si="38"/>
        <v>3.8880489001828455</v>
      </c>
      <c r="R202">
        <f t="shared" si="39"/>
        <v>0</v>
      </c>
      <c r="S202">
        <f t="shared" si="40"/>
        <v>236.9998158054</v>
      </c>
      <c r="T202">
        <f t="shared" si="41"/>
        <v>0.27397233547092681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-68.528999999999996</v>
      </c>
      <c r="E203">
        <v>-167.005</v>
      </c>
      <c r="F203">
        <v>0</v>
      </c>
      <c r="G203">
        <v>161.18600000000001</v>
      </c>
      <c r="H203">
        <v>66.707999999999998</v>
      </c>
      <c r="I203">
        <v>0</v>
      </c>
      <c r="J203">
        <v>1</v>
      </c>
      <c r="K203">
        <v>0</v>
      </c>
      <c r="L203">
        <f t="shared" si="33"/>
        <v>1.4159718612223281E-2</v>
      </c>
      <c r="M203">
        <f t="shared" si="34"/>
        <v>450.00050213548786</v>
      </c>
      <c r="N203">
        <f t="shared" si="35"/>
        <v>6.3718868574845464</v>
      </c>
      <c r="O203">
        <f t="shared" si="36"/>
        <v>0.15599508211391522</v>
      </c>
      <c r="P203">
        <f t="shared" si="37"/>
        <v>45.001088118654891</v>
      </c>
      <c r="Q203">
        <f t="shared" si="38"/>
        <v>7.0199554562405613</v>
      </c>
      <c r="R203">
        <f t="shared" si="39"/>
        <v>0</v>
      </c>
      <c r="S203">
        <f t="shared" si="40"/>
        <v>495.00159025414274</v>
      </c>
      <c r="T203">
        <f t="shared" si="41"/>
        <v>0.13333318455261406</v>
      </c>
      <c r="U203">
        <f t="shared" si="42"/>
        <v>0</v>
      </c>
      <c r="V203">
        <f t="shared" si="43"/>
        <v>0</v>
      </c>
    </row>
    <row r="204" spans="1:22" x14ac:dyDescent="0.2">
      <c r="A204" t="s">
        <v>459</v>
      </c>
      <c r="B204" t="s">
        <v>3997</v>
      </c>
      <c r="D204">
        <v>-74.438000000000002</v>
      </c>
      <c r="E204">
        <v>-169.99199999999999</v>
      </c>
      <c r="F204">
        <v>0</v>
      </c>
      <c r="G204">
        <v>82.006</v>
      </c>
      <c r="H204">
        <v>34.524999999999999</v>
      </c>
      <c r="I204">
        <v>0</v>
      </c>
      <c r="J204">
        <v>1</v>
      </c>
      <c r="K204">
        <v>0</v>
      </c>
      <c r="L204">
        <f t="shared" si="33"/>
        <v>1.0025637962960595E-2</v>
      </c>
      <c r="M204">
        <f t="shared" si="34"/>
        <v>236.99915462838251</v>
      </c>
      <c r="N204">
        <f t="shared" si="35"/>
        <v>2.3760700979019784</v>
      </c>
      <c r="O204">
        <f t="shared" si="36"/>
        <v>0.2039993757838871</v>
      </c>
      <c r="P204">
        <f t="shared" si="37"/>
        <v>17.999851917458827</v>
      </c>
      <c r="Q204">
        <f t="shared" si="38"/>
        <v>3.6719622273262322</v>
      </c>
      <c r="R204">
        <f t="shared" si="39"/>
        <v>0</v>
      </c>
      <c r="S204">
        <f t="shared" si="40"/>
        <v>254.99900654584133</v>
      </c>
      <c r="T204">
        <f t="shared" si="41"/>
        <v>0.25316545999533502</v>
      </c>
      <c r="U204">
        <f t="shared" si="42"/>
        <v>0</v>
      </c>
      <c r="V204">
        <f t="shared" si="43"/>
        <v>0</v>
      </c>
    </row>
    <row r="205" spans="1:22" x14ac:dyDescent="0.2">
      <c r="A205" t="s">
        <v>41</v>
      </c>
      <c r="B205" t="s">
        <v>41</v>
      </c>
      <c r="D205">
        <v>-72.602000000000004</v>
      </c>
      <c r="E205">
        <v>-174.28899999999999</v>
      </c>
      <c r="F205">
        <v>0</v>
      </c>
      <c r="G205">
        <v>157.191</v>
      </c>
      <c r="H205">
        <v>50.249000000000002</v>
      </c>
      <c r="I205">
        <v>0</v>
      </c>
      <c r="J205">
        <v>1</v>
      </c>
      <c r="K205">
        <v>0</v>
      </c>
      <c r="L205">
        <f t="shared" si="33"/>
        <v>1.1280324832145472E-2</v>
      </c>
      <c r="M205">
        <f t="shared" si="34"/>
        <v>449.99889667663979</v>
      </c>
      <c r="N205">
        <f t="shared" si="35"/>
        <v>5.0761388047583687</v>
      </c>
      <c r="O205">
        <f t="shared" si="36"/>
        <v>0.35997382229506519</v>
      </c>
      <c r="P205">
        <f t="shared" si="37"/>
        <v>15.000952286400583</v>
      </c>
      <c r="Q205">
        <f t="shared" si="38"/>
        <v>5.3999555325570476</v>
      </c>
      <c r="R205">
        <f t="shared" si="39"/>
        <v>0</v>
      </c>
      <c r="S205">
        <f t="shared" si="40"/>
        <v>464.99984896304039</v>
      </c>
      <c r="T205">
        <f t="shared" si="41"/>
        <v>0.13333366024476012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-82.281999999999996</v>
      </c>
      <c r="E206">
        <v>-168.36600000000001</v>
      </c>
      <c r="F206">
        <v>0</v>
      </c>
      <c r="G206">
        <v>137.74799999999999</v>
      </c>
      <c r="H206">
        <v>17.356999999999999</v>
      </c>
      <c r="I206">
        <v>0</v>
      </c>
      <c r="J206">
        <v>1</v>
      </c>
      <c r="K206">
        <v>0</v>
      </c>
      <c r="L206">
        <f t="shared" si="33"/>
        <v>4.8789030588340986E-3</v>
      </c>
      <c r="M206">
        <f t="shared" si="34"/>
        <v>409.50044649400303</v>
      </c>
      <c r="N206">
        <f t="shared" si="35"/>
        <v>1.9979149789084996</v>
      </c>
      <c r="O206">
        <f t="shared" si="36"/>
        <v>0.1748513129132826</v>
      </c>
      <c r="P206">
        <f t="shared" si="37"/>
        <v>10.500595024473505</v>
      </c>
      <c r="Q206">
        <f t="shared" si="38"/>
        <v>1.8360446624445372</v>
      </c>
      <c r="R206">
        <f t="shared" si="39"/>
        <v>0</v>
      </c>
      <c r="S206">
        <f t="shared" si="40"/>
        <v>420.00104151847654</v>
      </c>
      <c r="T206">
        <f t="shared" si="41"/>
        <v>0.14651998676362535</v>
      </c>
      <c r="U206">
        <f t="shared" si="42"/>
        <v>0</v>
      </c>
      <c r="V206">
        <f t="shared" si="43"/>
        <v>0</v>
      </c>
    </row>
    <row r="207" spans="1:22" x14ac:dyDescent="0.2">
      <c r="A207" t="s">
        <v>4296</v>
      </c>
      <c r="B207" t="s">
        <v>4297</v>
      </c>
      <c r="D207">
        <v>-73.495999999999995</v>
      </c>
      <c r="E207">
        <v>-172.405</v>
      </c>
      <c r="F207">
        <v>0</v>
      </c>
      <c r="G207">
        <v>28.16</v>
      </c>
      <c r="H207">
        <v>15.132999999999999</v>
      </c>
      <c r="I207">
        <v>0</v>
      </c>
      <c r="J207">
        <v>1</v>
      </c>
      <c r="K207">
        <v>0</v>
      </c>
      <c r="L207">
        <f t="shared" si="33"/>
        <v>1.0666409003667852E-2</v>
      </c>
      <c r="M207">
        <f t="shared" si="34"/>
        <v>80.999415933854536</v>
      </c>
      <c r="N207">
        <f t="shared" si="35"/>
        <v>0.86397376338246679</v>
      </c>
      <c r="O207">
        <f t="shared" si="36"/>
        <v>0.26998690213915028</v>
      </c>
      <c r="P207">
        <f t="shared" si="37"/>
        <v>6.0003808306514728</v>
      </c>
      <c r="Q207">
        <f t="shared" si="38"/>
        <v>1.6200258521485842</v>
      </c>
      <c r="R207">
        <f t="shared" si="39"/>
        <v>0</v>
      </c>
      <c r="S207">
        <f t="shared" si="40"/>
        <v>86.999796764506016</v>
      </c>
      <c r="T207">
        <f t="shared" si="41"/>
        <v>0.74074608203344317</v>
      </c>
      <c r="U207">
        <f t="shared" si="42"/>
        <v>0</v>
      </c>
      <c r="V207">
        <f t="shared" si="43"/>
        <v>0</v>
      </c>
    </row>
    <row r="208" spans="1:22" x14ac:dyDescent="0.2">
      <c r="A208" t="s">
        <v>896</v>
      </c>
      <c r="B208" t="s">
        <v>2425</v>
      </c>
      <c r="D208">
        <v>-65.224999999999994</v>
      </c>
      <c r="E208">
        <v>-172.23500000000001</v>
      </c>
      <c r="F208">
        <v>0</v>
      </c>
      <c r="G208">
        <v>57.271000000000001</v>
      </c>
      <c r="H208">
        <v>22.204000000000001</v>
      </c>
      <c r="I208">
        <v>0</v>
      </c>
      <c r="J208">
        <v>1</v>
      </c>
      <c r="K208">
        <v>0</v>
      </c>
      <c r="L208">
        <f t="shared" si="33"/>
        <v>1.6615260864072254E-2</v>
      </c>
      <c r="M208">
        <f t="shared" si="34"/>
        <v>155.99940237183375</v>
      </c>
      <c r="N208">
        <f t="shared" si="35"/>
        <v>2.591973357020747</v>
      </c>
      <c r="O208">
        <f t="shared" si="36"/>
        <v>0.26400545012007914</v>
      </c>
      <c r="P208">
        <f t="shared" si="37"/>
        <v>8.999969550743689</v>
      </c>
      <c r="Q208">
        <f t="shared" si="38"/>
        <v>2.376043388354482</v>
      </c>
      <c r="R208">
        <f t="shared" si="39"/>
        <v>0</v>
      </c>
      <c r="S208">
        <f t="shared" si="40"/>
        <v>164.99937192257744</v>
      </c>
      <c r="T208">
        <f t="shared" si="41"/>
        <v>0.3846168580632538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-72.727999999999994</v>
      </c>
      <c r="E209">
        <v>-176.42400000000001</v>
      </c>
      <c r="F209">
        <v>0</v>
      </c>
      <c r="G209">
        <v>124.619</v>
      </c>
      <c r="H209">
        <v>32.061999999999998</v>
      </c>
      <c r="I209">
        <v>0</v>
      </c>
      <c r="J209">
        <v>1</v>
      </c>
      <c r="K209">
        <v>0</v>
      </c>
      <c r="L209">
        <f t="shared" si="33"/>
        <v>1.1193443497288335E-2</v>
      </c>
      <c r="M209">
        <f t="shared" si="34"/>
        <v>356.99829628062571</v>
      </c>
      <c r="N209">
        <f t="shared" si="35"/>
        <v>3.9960442540896381</v>
      </c>
      <c r="O209">
        <f t="shared" si="36"/>
        <v>0.57605342314799368</v>
      </c>
      <c r="P209">
        <f t="shared" si="37"/>
        <v>5.9993575890070048</v>
      </c>
      <c r="Q209">
        <f t="shared" si="38"/>
        <v>3.4559539317903112</v>
      </c>
      <c r="R209">
        <f t="shared" si="39"/>
        <v>0</v>
      </c>
      <c r="S209">
        <f t="shared" si="40"/>
        <v>362.9976538696327</v>
      </c>
      <c r="T209">
        <f t="shared" si="41"/>
        <v>0.1680680289657063</v>
      </c>
      <c r="U209">
        <f t="shared" si="42"/>
        <v>0</v>
      </c>
      <c r="V209">
        <f t="shared" si="43"/>
        <v>0</v>
      </c>
    </row>
    <row r="210" spans="1:22" x14ac:dyDescent="0.2">
      <c r="A210" t="s">
        <v>4298</v>
      </c>
      <c r="B210" t="s">
        <v>4299</v>
      </c>
      <c r="D210">
        <v>-73.926000000000002</v>
      </c>
      <c r="E210">
        <v>-171.87</v>
      </c>
      <c r="F210">
        <v>0</v>
      </c>
      <c r="G210">
        <v>61.4</v>
      </c>
      <c r="H210">
        <v>21.213000000000001</v>
      </c>
      <c r="I210">
        <v>0</v>
      </c>
      <c r="J210">
        <v>1</v>
      </c>
      <c r="K210">
        <v>0</v>
      </c>
      <c r="L210">
        <f t="shared" si="33"/>
        <v>1.0373160756975964E-2</v>
      </c>
      <c r="M210">
        <f t="shared" si="34"/>
        <v>176.99868195899958</v>
      </c>
      <c r="N210">
        <f t="shared" si="35"/>
        <v>1.8360376177711824</v>
      </c>
      <c r="O210">
        <f t="shared" si="36"/>
        <v>0.25200296358763974</v>
      </c>
      <c r="P210">
        <f t="shared" si="37"/>
        <v>8.999801146378525</v>
      </c>
      <c r="Q210">
        <f t="shared" si="38"/>
        <v>2.2679788285656537</v>
      </c>
      <c r="R210">
        <f t="shared" si="39"/>
        <v>0</v>
      </c>
      <c r="S210">
        <f t="shared" si="40"/>
        <v>185.99848310537811</v>
      </c>
      <c r="T210">
        <f t="shared" si="41"/>
        <v>0.3389855751236529</v>
      </c>
      <c r="U210">
        <f t="shared" si="42"/>
        <v>0</v>
      </c>
      <c r="V210">
        <f t="shared" si="43"/>
        <v>0</v>
      </c>
    </row>
    <row r="211" spans="1:22" x14ac:dyDescent="0.2">
      <c r="A211" t="s">
        <v>153</v>
      </c>
      <c r="B211" t="s">
        <v>2925</v>
      </c>
      <c r="D211">
        <v>-73.926000000000002</v>
      </c>
      <c r="E211">
        <v>-176.73</v>
      </c>
      <c r="F211">
        <v>0</v>
      </c>
      <c r="G211">
        <v>30.7</v>
      </c>
      <c r="H211">
        <v>17.529</v>
      </c>
      <c r="I211">
        <v>0</v>
      </c>
      <c r="J211">
        <v>1</v>
      </c>
      <c r="K211">
        <v>0</v>
      </c>
      <c r="L211">
        <f t="shared" si="33"/>
        <v>1.0373160756975964E-2</v>
      </c>
      <c r="M211">
        <f t="shared" si="34"/>
        <v>88.499340979499792</v>
      </c>
      <c r="N211">
        <f t="shared" si="35"/>
        <v>0.91801880888559118</v>
      </c>
      <c r="O211">
        <f t="shared" si="36"/>
        <v>0.63009357793977461</v>
      </c>
      <c r="P211">
        <f t="shared" si="37"/>
        <v>2.9996302404473223</v>
      </c>
      <c r="Q211">
        <f t="shared" si="38"/>
        <v>1.8900496407494407</v>
      </c>
      <c r="R211">
        <f t="shared" si="39"/>
        <v>0</v>
      </c>
      <c r="S211">
        <f t="shared" si="40"/>
        <v>91.498971219947109</v>
      </c>
      <c r="T211">
        <f t="shared" si="41"/>
        <v>0.67797115024730581</v>
      </c>
      <c r="U211">
        <f t="shared" si="42"/>
        <v>0</v>
      </c>
      <c r="V211">
        <f t="shared" si="43"/>
        <v>0</v>
      </c>
    </row>
    <row r="212" spans="1:22" x14ac:dyDescent="0.2">
      <c r="A212" t="s">
        <v>1830</v>
      </c>
      <c r="B212" t="s">
        <v>1261</v>
      </c>
      <c r="D212">
        <v>-69.227999999999994</v>
      </c>
      <c r="E212">
        <v>-172.333</v>
      </c>
      <c r="F212">
        <v>0</v>
      </c>
      <c r="G212">
        <v>62.031999999999996</v>
      </c>
      <c r="H212">
        <v>26.234999999999999</v>
      </c>
      <c r="I212">
        <v>0</v>
      </c>
      <c r="J212">
        <v>1</v>
      </c>
      <c r="K212">
        <v>0</v>
      </c>
      <c r="L212">
        <f t="shared" si="33"/>
        <v>1.3654975714363509E-2</v>
      </c>
      <c r="M212">
        <f t="shared" si="34"/>
        <v>173.99959302739063</v>
      </c>
      <c r="N212">
        <f t="shared" si="35"/>
        <v>2.3759625930607466</v>
      </c>
      <c r="O212">
        <f t="shared" si="36"/>
        <v>0.26742139438096785</v>
      </c>
      <c r="P212">
        <f t="shared" si="37"/>
        <v>10.50045888993524</v>
      </c>
      <c r="Q212">
        <f t="shared" si="38"/>
        <v>2.808050166036677</v>
      </c>
      <c r="R212">
        <f t="shared" si="39"/>
        <v>0</v>
      </c>
      <c r="S212">
        <f t="shared" si="40"/>
        <v>184.50005191732586</v>
      </c>
      <c r="T212">
        <f t="shared" si="41"/>
        <v>0.34482839273396998</v>
      </c>
      <c r="U212">
        <f t="shared" si="42"/>
        <v>0</v>
      </c>
      <c r="V212">
        <f t="shared" si="43"/>
        <v>0</v>
      </c>
    </row>
    <row r="213" spans="1:22" x14ac:dyDescent="0.2">
      <c r="A213" t="s">
        <v>155</v>
      </c>
      <c r="B213" t="s">
        <v>4300</v>
      </c>
      <c r="D213">
        <v>-75.244</v>
      </c>
      <c r="E213">
        <v>-171.72399999999999</v>
      </c>
      <c r="F213">
        <v>0</v>
      </c>
      <c r="G213">
        <v>115.82</v>
      </c>
      <c r="H213">
        <v>27.789000000000001</v>
      </c>
      <c r="I213">
        <v>0</v>
      </c>
      <c r="J213">
        <v>1</v>
      </c>
      <c r="K213">
        <v>0</v>
      </c>
      <c r="L213">
        <f t="shared" si="33"/>
        <v>9.4820308766468998E-3</v>
      </c>
      <c r="M213">
        <f t="shared" si="34"/>
        <v>336.00051616499996</v>
      </c>
      <c r="N213">
        <f t="shared" si="35"/>
        <v>3.1859704548162799</v>
      </c>
      <c r="O213">
        <f t="shared" si="36"/>
        <v>0.24749650239893128</v>
      </c>
      <c r="P213">
        <f t="shared" si="37"/>
        <v>11.999987433414772</v>
      </c>
      <c r="Q213">
        <f t="shared" si="38"/>
        <v>2.9699578885591733</v>
      </c>
      <c r="R213">
        <f t="shared" si="39"/>
        <v>0</v>
      </c>
      <c r="S213">
        <f t="shared" si="40"/>
        <v>348.00050359841475</v>
      </c>
      <c r="T213">
        <f t="shared" si="41"/>
        <v>0.17857115424946479</v>
      </c>
      <c r="U213">
        <f t="shared" si="42"/>
        <v>0</v>
      </c>
      <c r="V213">
        <f t="shared" si="43"/>
        <v>0</v>
      </c>
    </row>
    <row r="214" spans="1:22" x14ac:dyDescent="0.2">
      <c r="A214" t="s">
        <v>2099</v>
      </c>
      <c r="B214" t="s">
        <v>4301</v>
      </c>
      <c r="D214">
        <v>-65.638000000000005</v>
      </c>
      <c r="E214">
        <v>-170.53800000000001</v>
      </c>
      <c r="F214">
        <v>0</v>
      </c>
      <c r="G214">
        <v>58.180999999999997</v>
      </c>
      <c r="H214">
        <v>27.372</v>
      </c>
      <c r="I214">
        <v>0</v>
      </c>
      <c r="J214">
        <v>1</v>
      </c>
      <c r="K214">
        <v>0</v>
      </c>
      <c r="L214">
        <f t="shared" si="33"/>
        <v>1.6301527487742856E-2</v>
      </c>
      <c r="M214">
        <f t="shared" si="34"/>
        <v>159.00124475175576</v>
      </c>
      <c r="N214">
        <f t="shared" si="35"/>
        <v>2.5919657538718299</v>
      </c>
      <c r="O214">
        <f t="shared" si="36"/>
        <v>0.21600727486837354</v>
      </c>
      <c r="P214">
        <f t="shared" si="37"/>
        <v>13.499331737667227</v>
      </c>
      <c r="Q214">
        <f t="shared" si="38"/>
        <v>2.9159567771544195</v>
      </c>
      <c r="R214">
        <f t="shared" si="39"/>
        <v>0</v>
      </c>
      <c r="S214">
        <f t="shared" si="40"/>
        <v>172.500576489423</v>
      </c>
      <c r="T214">
        <f t="shared" si="41"/>
        <v>0.37735553639014802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-65.094999999999999</v>
      </c>
      <c r="E215">
        <v>-174.56</v>
      </c>
      <c r="F215">
        <v>0</v>
      </c>
      <c r="G215">
        <v>92.611999999999995</v>
      </c>
      <c r="H215">
        <v>42.19</v>
      </c>
      <c r="I215">
        <v>0</v>
      </c>
      <c r="J215">
        <v>1</v>
      </c>
      <c r="K215">
        <v>0</v>
      </c>
      <c r="L215">
        <f t="shared" si="33"/>
        <v>1.6714445575200815E-2</v>
      </c>
      <c r="M215">
        <f t="shared" si="34"/>
        <v>251.99927145976881</v>
      </c>
      <c r="N215">
        <f t="shared" si="35"/>
        <v>4.2120323198368821</v>
      </c>
      <c r="O215">
        <f t="shared" si="36"/>
        <v>0.37802283250133095</v>
      </c>
      <c r="P215">
        <f t="shared" si="37"/>
        <v>11.999256680206438</v>
      </c>
      <c r="Q215">
        <f t="shared" si="38"/>
        <v>4.535997534159689</v>
      </c>
      <c r="R215">
        <f t="shared" si="39"/>
        <v>0</v>
      </c>
      <c r="S215">
        <f t="shared" si="40"/>
        <v>263.99852813997524</v>
      </c>
      <c r="T215">
        <f t="shared" si="41"/>
        <v>0.23809592643833846</v>
      </c>
      <c r="U215">
        <f t="shared" si="42"/>
        <v>0</v>
      </c>
      <c r="V215">
        <f t="shared" si="43"/>
        <v>0</v>
      </c>
    </row>
    <row r="216" spans="1:22" x14ac:dyDescent="0.2">
      <c r="A216" t="s">
        <v>1272</v>
      </c>
      <c r="B216" t="s">
        <v>943</v>
      </c>
      <c r="D216">
        <v>-68.253</v>
      </c>
      <c r="E216">
        <v>-168.857</v>
      </c>
      <c r="F216">
        <v>0</v>
      </c>
      <c r="G216">
        <v>197.023</v>
      </c>
      <c r="H216">
        <v>67.268000000000001</v>
      </c>
      <c r="I216">
        <v>0</v>
      </c>
      <c r="J216">
        <v>1</v>
      </c>
      <c r="K216">
        <v>0</v>
      </c>
      <c r="L216">
        <f t="shared" si="33"/>
        <v>1.4360344358775609E-2</v>
      </c>
      <c r="M216">
        <f t="shared" si="34"/>
        <v>549.00200097682296</v>
      </c>
      <c r="N216">
        <f t="shared" si="35"/>
        <v>7.883865671549712</v>
      </c>
      <c r="O216">
        <f t="shared" si="36"/>
        <v>0.18276719507135669</v>
      </c>
      <c r="P216">
        <f t="shared" si="37"/>
        <v>39.000310912711313</v>
      </c>
      <c r="Q216">
        <f t="shared" si="38"/>
        <v>7.1279845604116288</v>
      </c>
      <c r="R216">
        <f t="shared" si="39"/>
        <v>0</v>
      </c>
      <c r="S216">
        <f t="shared" si="40"/>
        <v>588.00231188953421</v>
      </c>
      <c r="T216">
        <f t="shared" si="41"/>
        <v>0.10928921915265113</v>
      </c>
      <c r="U216">
        <f t="shared" si="42"/>
        <v>0</v>
      </c>
      <c r="V216">
        <f t="shared" si="43"/>
        <v>0</v>
      </c>
    </row>
    <row r="217" spans="1:22" x14ac:dyDescent="0.2">
      <c r="A217" t="s">
        <v>269</v>
      </c>
      <c r="B217" t="s">
        <v>2426</v>
      </c>
      <c r="D217">
        <v>-62.241</v>
      </c>
      <c r="E217">
        <v>-175.23599999999999</v>
      </c>
      <c r="F217">
        <v>0</v>
      </c>
      <c r="G217">
        <v>21.471</v>
      </c>
      <c r="H217">
        <v>12.042</v>
      </c>
      <c r="I217">
        <v>0</v>
      </c>
      <c r="J217">
        <v>1</v>
      </c>
      <c r="K217">
        <v>0</v>
      </c>
      <c r="L217">
        <f t="shared" si="33"/>
        <v>1.8947718081873028E-2</v>
      </c>
      <c r="M217">
        <f t="shared" si="34"/>
        <v>56.999996914733835</v>
      </c>
      <c r="N217">
        <f t="shared" si="35"/>
        <v>1.0800209522289612</v>
      </c>
      <c r="O217">
        <f t="shared" si="36"/>
        <v>0.43196692629052102</v>
      </c>
      <c r="P217">
        <f t="shared" si="37"/>
        <v>3.0003261450738798</v>
      </c>
      <c r="Q217">
        <f t="shared" si="38"/>
        <v>1.2960429587996107</v>
      </c>
      <c r="R217">
        <f t="shared" si="39"/>
        <v>0</v>
      </c>
      <c r="S217">
        <f t="shared" si="40"/>
        <v>60.000323059807712</v>
      </c>
      <c r="T217">
        <f t="shared" si="41"/>
        <v>1.0526316359236627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-75.963999999999999</v>
      </c>
      <c r="E218">
        <v>0</v>
      </c>
      <c r="F218">
        <v>0</v>
      </c>
      <c r="G218">
        <v>32.984999999999999</v>
      </c>
      <c r="H218">
        <v>0</v>
      </c>
      <c r="I218">
        <v>0</v>
      </c>
      <c r="J218">
        <v>0</v>
      </c>
      <c r="K218">
        <v>0</v>
      </c>
      <c r="L218">
        <f t="shared" si="33"/>
        <v>8.9998284639622485E-3</v>
      </c>
      <c r="M218">
        <f t="shared" si="34"/>
        <v>96.000553085100364</v>
      </c>
      <c r="N218">
        <f t="shared" si="35"/>
        <v>0.86398937420077937</v>
      </c>
      <c r="O218" t="str">
        <f t="shared" si="36"/>
        <v/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96.000553085100364</v>
      </c>
      <c r="T218">
        <f t="shared" si="41"/>
        <v>0</v>
      </c>
      <c r="U218" t="str">
        <f t="shared" si="42"/>
        <v/>
      </c>
      <c r="V218">
        <f t="shared" si="43"/>
        <v>0</v>
      </c>
    </row>
    <row r="219" spans="1:22" x14ac:dyDescent="0.2">
      <c r="A219" t="s">
        <v>4302</v>
      </c>
      <c r="B219" t="s">
        <v>4303</v>
      </c>
      <c r="D219">
        <v>-67.052999999999997</v>
      </c>
      <c r="E219">
        <v>-170.803</v>
      </c>
      <c r="F219">
        <v>0</v>
      </c>
      <c r="G219">
        <v>134.65600000000001</v>
      </c>
      <c r="H219">
        <v>53.183999999999997</v>
      </c>
      <c r="I219">
        <v>0</v>
      </c>
      <c r="J219">
        <v>1</v>
      </c>
      <c r="K219">
        <v>0</v>
      </c>
      <c r="L219">
        <f t="shared" si="33"/>
        <v>1.5241792558575122E-2</v>
      </c>
      <c r="M219">
        <f t="shared" si="34"/>
        <v>372.00035405101733</v>
      </c>
      <c r="N219">
        <f t="shared" si="35"/>
        <v>5.6699578981200052</v>
      </c>
      <c r="O219">
        <f t="shared" si="36"/>
        <v>0.22234425479938091</v>
      </c>
      <c r="P219">
        <f t="shared" si="37"/>
        <v>25.501116565685528</v>
      </c>
      <c r="Q219">
        <f t="shared" si="38"/>
        <v>5.6700324293819255</v>
      </c>
      <c r="R219">
        <f t="shared" si="39"/>
        <v>0</v>
      </c>
      <c r="S219">
        <f t="shared" si="40"/>
        <v>397.50147061670287</v>
      </c>
      <c r="T219">
        <f t="shared" si="41"/>
        <v>0.16129016907271926</v>
      </c>
      <c r="U219">
        <f t="shared" si="42"/>
        <v>0</v>
      </c>
      <c r="V219">
        <f t="shared" si="43"/>
        <v>0</v>
      </c>
    </row>
    <row r="220" spans="1:22" x14ac:dyDescent="0.2">
      <c r="A220" t="s">
        <v>4304</v>
      </c>
      <c r="B220" t="s">
        <v>4305</v>
      </c>
      <c r="D220">
        <v>-70.287999999999997</v>
      </c>
      <c r="E220">
        <v>-171.75399999999999</v>
      </c>
      <c r="F220">
        <v>0</v>
      </c>
      <c r="G220">
        <v>99.32</v>
      </c>
      <c r="H220">
        <v>34.86</v>
      </c>
      <c r="I220">
        <v>0</v>
      </c>
      <c r="J220">
        <v>1</v>
      </c>
      <c r="K220">
        <v>0</v>
      </c>
      <c r="L220">
        <f t="shared" si="33"/>
        <v>1.2898360321940791E-2</v>
      </c>
      <c r="M220">
        <f t="shared" si="34"/>
        <v>280.49952108627002</v>
      </c>
      <c r="N220">
        <f t="shared" si="35"/>
        <v>3.6179875110900515</v>
      </c>
      <c r="O220">
        <f t="shared" si="36"/>
        <v>0.24840955046514598</v>
      </c>
      <c r="P220">
        <f t="shared" si="37"/>
        <v>14.99923286580613</v>
      </c>
      <c r="Q220">
        <f t="shared" si="38"/>
        <v>3.7259564194733636</v>
      </c>
      <c r="R220">
        <f t="shared" si="39"/>
        <v>0</v>
      </c>
      <c r="S220">
        <f t="shared" si="40"/>
        <v>295.49875395207613</v>
      </c>
      <c r="T220">
        <f t="shared" si="41"/>
        <v>0.2139041085262548</v>
      </c>
      <c r="U220">
        <f t="shared" si="42"/>
        <v>0</v>
      </c>
      <c r="V220">
        <f t="shared" si="43"/>
        <v>0</v>
      </c>
    </row>
    <row r="221" spans="1:22" x14ac:dyDescent="0.2">
      <c r="A221" t="s">
        <v>41</v>
      </c>
      <c r="B221" t="s">
        <v>1261</v>
      </c>
      <c r="D221">
        <v>-78.572999999999993</v>
      </c>
      <c r="E221">
        <v>0</v>
      </c>
      <c r="F221">
        <v>0</v>
      </c>
      <c r="G221">
        <v>95.900999999999996</v>
      </c>
      <c r="H221">
        <v>0</v>
      </c>
      <c r="I221">
        <v>0</v>
      </c>
      <c r="J221">
        <v>0</v>
      </c>
      <c r="K221">
        <v>0</v>
      </c>
      <c r="L221">
        <f t="shared" si="33"/>
        <v>7.2765220268674654E-3</v>
      </c>
      <c r="M221">
        <f t="shared" si="34"/>
        <v>282.00012868033548</v>
      </c>
      <c r="N221">
        <f t="shared" si="35"/>
        <v>2.051982199904121</v>
      </c>
      <c r="O221" t="str">
        <f t="shared" si="36"/>
        <v/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282.00012868033548</v>
      </c>
      <c r="T221">
        <f t="shared" si="41"/>
        <v>0</v>
      </c>
      <c r="U221" t="str">
        <f t="shared" si="42"/>
        <v/>
      </c>
      <c r="V221">
        <f t="shared" si="43"/>
        <v>0</v>
      </c>
    </row>
    <row r="222" spans="1:22" x14ac:dyDescent="0.2">
      <c r="A222" t="s">
        <v>4306</v>
      </c>
      <c r="B222" t="s">
        <v>4307</v>
      </c>
      <c r="D222">
        <v>-76.281000000000006</v>
      </c>
      <c r="E222">
        <v>-172.648</v>
      </c>
      <c r="F222">
        <v>0</v>
      </c>
      <c r="G222">
        <v>219.256</v>
      </c>
      <c r="H222">
        <v>62.514000000000003</v>
      </c>
      <c r="I222">
        <v>0</v>
      </c>
      <c r="J222">
        <v>1</v>
      </c>
      <c r="K222">
        <v>0</v>
      </c>
      <c r="L222">
        <f t="shared" si="33"/>
        <v>8.7884937410100516E-3</v>
      </c>
      <c r="M222">
        <f t="shared" si="34"/>
        <v>639.00222631185557</v>
      </c>
      <c r="N222">
        <f t="shared" si="35"/>
        <v>5.6158726823059126</v>
      </c>
      <c r="O222">
        <f t="shared" si="36"/>
        <v>0.27901427651962724</v>
      </c>
      <c r="P222">
        <f t="shared" si="37"/>
        <v>23.998769080559505</v>
      </c>
      <c r="Q222">
        <f t="shared" si="38"/>
        <v>6.6960058883797968</v>
      </c>
      <c r="R222">
        <f t="shared" si="39"/>
        <v>0</v>
      </c>
      <c r="S222">
        <f t="shared" si="40"/>
        <v>663.00099539241512</v>
      </c>
      <c r="T222">
        <f t="shared" si="41"/>
        <v>9.3896386474744284E-2</v>
      </c>
      <c r="U222">
        <f t="shared" si="42"/>
        <v>0</v>
      </c>
      <c r="V222">
        <f t="shared" si="43"/>
        <v>0</v>
      </c>
    </row>
    <row r="223" spans="1:22" x14ac:dyDescent="0.2">
      <c r="A223" t="s">
        <v>66</v>
      </c>
      <c r="B223" t="s">
        <v>4308</v>
      </c>
      <c r="D223">
        <v>-68.962000000000003</v>
      </c>
      <c r="E223">
        <v>0</v>
      </c>
      <c r="F223">
        <v>0</v>
      </c>
      <c r="G223">
        <v>153.21199999999999</v>
      </c>
      <c r="H223">
        <v>0</v>
      </c>
      <c r="I223">
        <v>0</v>
      </c>
      <c r="J223">
        <v>0</v>
      </c>
      <c r="K223">
        <v>0</v>
      </c>
      <c r="L223">
        <f t="shared" si="33"/>
        <v>1.3846492681082911E-2</v>
      </c>
      <c r="M223">
        <f t="shared" si="34"/>
        <v>428.99783289392064</v>
      </c>
      <c r="N223">
        <f t="shared" si="35"/>
        <v>5.9401212934873957</v>
      </c>
      <c r="O223" t="str">
        <f t="shared" si="36"/>
        <v/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428.99783289392064</v>
      </c>
      <c r="T223">
        <f t="shared" si="41"/>
        <v>0</v>
      </c>
      <c r="U223" t="str">
        <f t="shared" si="42"/>
        <v/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-73.998999999999995</v>
      </c>
      <c r="E224">
        <v>-176.05500000000001</v>
      </c>
      <c r="F224">
        <v>0</v>
      </c>
      <c r="G224">
        <v>212.22200000000001</v>
      </c>
      <c r="H224">
        <v>58.137999999999998</v>
      </c>
      <c r="I224">
        <v>0</v>
      </c>
      <c r="J224">
        <v>1</v>
      </c>
      <c r="K224">
        <v>0</v>
      </c>
      <c r="L224">
        <f t="shared" si="33"/>
        <v>1.0323503547919024E-2</v>
      </c>
      <c r="M224">
        <f t="shared" si="34"/>
        <v>611.9995759533748</v>
      </c>
      <c r="N224">
        <f t="shared" si="35"/>
        <v>6.3179861116657143</v>
      </c>
      <c r="O224">
        <f t="shared" si="36"/>
        <v>0.52202419774686015</v>
      </c>
      <c r="P224">
        <f t="shared" si="37"/>
        <v>11.999482450761519</v>
      </c>
      <c r="Q224">
        <f t="shared" si="38"/>
        <v>6.2640264637627743</v>
      </c>
      <c r="R224">
        <f t="shared" si="39"/>
        <v>0</v>
      </c>
      <c r="S224">
        <f t="shared" si="40"/>
        <v>623.99905840413635</v>
      </c>
      <c r="T224">
        <f t="shared" si="41"/>
        <v>9.8039283616384559E-2</v>
      </c>
      <c r="U224">
        <f t="shared" si="42"/>
        <v>0</v>
      </c>
      <c r="V224">
        <f t="shared" si="43"/>
        <v>0</v>
      </c>
    </row>
    <row r="225" spans="1:22" x14ac:dyDescent="0.2">
      <c r="A225" t="s">
        <v>4309</v>
      </c>
      <c r="B225" t="s">
        <v>4310</v>
      </c>
      <c r="D225">
        <v>-75.774000000000001</v>
      </c>
      <c r="E225">
        <v>-170.13399999999999</v>
      </c>
      <c r="F225">
        <v>0</v>
      </c>
      <c r="G225">
        <v>36.622999999999998</v>
      </c>
      <c r="H225">
        <v>11.673</v>
      </c>
      <c r="I225">
        <v>0</v>
      </c>
      <c r="J225">
        <v>1</v>
      </c>
      <c r="K225">
        <v>0</v>
      </c>
      <c r="L225">
        <f t="shared" si="33"/>
        <v>9.1267755775916049E-3</v>
      </c>
      <c r="M225">
        <f t="shared" si="34"/>
        <v>106.4997498983526</v>
      </c>
      <c r="N225">
        <f t="shared" si="35"/>
        <v>0.97200028839218711</v>
      </c>
      <c r="O225">
        <f t="shared" si="36"/>
        <v>0.20699566126077698</v>
      </c>
      <c r="P225">
        <f t="shared" si="37"/>
        <v>6.0003128494082336</v>
      </c>
      <c r="Q225">
        <f t="shared" si="38"/>
        <v>1.2420399680747627</v>
      </c>
      <c r="R225">
        <f t="shared" si="39"/>
        <v>0</v>
      </c>
      <c r="S225">
        <f t="shared" si="40"/>
        <v>112.50006274776084</v>
      </c>
      <c r="T225">
        <f t="shared" si="41"/>
        <v>0.56338160471988219</v>
      </c>
      <c r="U225">
        <f t="shared" si="42"/>
        <v>0</v>
      </c>
      <c r="V225">
        <f t="shared" si="43"/>
        <v>0</v>
      </c>
    </row>
    <row r="226" spans="1:22" x14ac:dyDescent="0.2">
      <c r="A226" t="s">
        <v>153</v>
      </c>
      <c r="B226" t="s">
        <v>546</v>
      </c>
      <c r="D226">
        <v>-83.867999999999995</v>
      </c>
      <c r="E226">
        <v>-158.62899999999999</v>
      </c>
      <c r="F226">
        <v>0</v>
      </c>
      <c r="G226">
        <v>60.847999999999999</v>
      </c>
      <c r="H226">
        <v>12.349</v>
      </c>
      <c r="I226">
        <v>0</v>
      </c>
      <c r="J226">
        <v>1</v>
      </c>
      <c r="K226">
        <v>0</v>
      </c>
      <c r="L226">
        <f t="shared" si="33"/>
        <v>3.8676233143637006E-3</v>
      </c>
      <c r="M226">
        <f t="shared" si="34"/>
        <v>181.49956355168274</v>
      </c>
      <c r="N226">
        <f t="shared" si="35"/>
        <v>0.70197264551197003</v>
      </c>
      <c r="O226">
        <f t="shared" si="36"/>
        <v>9.1998120692955224E-2</v>
      </c>
      <c r="P226">
        <f t="shared" si="37"/>
        <v>13.50013011113484</v>
      </c>
      <c r="Q226">
        <f t="shared" si="38"/>
        <v>1.2419878413226233</v>
      </c>
      <c r="R226">
        <f t="shared" si="39"/>
        <v>0</v>
      </c>
      <c r="S226">
        <f t="shared" si="40"/>
        <v>194.99969366281758</v>
      </c>
      <c r="T226">
        <f t="shared" si="41"/>
        <v>0.33057930733213448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-71.638000000000005</v>
      </c>
      <c r="E227">
        <v>0</v>
      </c>
      <c r="F227">
        <v>0</v>
      </c>
      <c r="G227">
        <v>247.607</v>
      </c>
      <c r="H227">
        <v>0</v>
      </c>
      <c r="I227">
        <v>0</v>
      </c>
      <c r="J227">
        <v>0</v>
      </c>
      <c r="K227">
        <v>0</v>
      </c>
      <c r="L227">
        <f t="shared" si="33"/>
        <v>1.1949081742170659E-2</v>
      </c>
      <c r="M227">
        <f t="shared" si="34"/>
        <v>705.00037969437017</v>
      </c>
      <c r="N227">
        <f t="shared" si="35"/>
        <v>8.4241155893449697</v>
      </c>
      <c r="O227" t="str">
        <f t="shared" si="36"/>
        <v/>
      </c>
      <c r="P227">
        <f t="shared" si="37"/>
        <v>0</v>
      </c>
      <c r="Q227">
        <f t="shared" si="38"/>
        <v>0</v>
      </c>
      <c r="R227">
        <f t="shared" si="39"/>
        <v>0</v>
      </c>
      <c r="S227">
        <f t="shared" si="40"/>
        <v>705.00037969437017</v>
      </c>
      <c r="T227">
        <f t="shared" si="41"/>
        <v>0</v>
      </c>
      <c r="U227" t="str">
        <f t="shared" si="42"/>
        <v/>
      </c>
      <c r="V227">
        <f t="shared" si="43"/>
        <v>0</v>
      </c>
    </row>
    <row r="228" spans="1:22" x14ac:dyDescent="0.2">
      <c r="A228" t="s">
        <v>3719</v>
      </c>
      <c r="B228" t="s">
        <v>4311</v>
      </c>
      <c r="D228">
        <v>-71.253</v>
      </c>
      <c r="E228">
        <v>-172.52799999999999</v>
      </c>
      <c r="F228">
        <v>0</v>
      </c>
      <c r="G228">
        <v>174.244</v>
      </c>
      <c r="H228">
        <v>61.521999999999998</v>
      </c>
      <c r="I228">
        <v>0</v>
      </c>
      <c r="J228">
        <v>1</v>
      </c>
      <c r="K228">
        <v>0</v>
      </c>
      <c r="L228">
        <f t="shared" si="33"/>
        <v>1.2218238980685537E-2</v>
      </c>
      <c r="M228">
        <f t="shared" si="34"/>
        <v>494.99947762986386</v>
      </c>
      <c r="N228">
        <f t="shared" si="35"/>
        <v>6.0480279610241423</v>
      </c>
      <c r="O228">
        <f t="shared" si="36"/>
        <v>0.27448334585390416</v>
      </c>
      <c r="P228">
        <f t="shared" si="37"/>
        <v>24.001269996297665</v>
      </c>
      <c r="Q228">
        <f t="shared" si="38"/>
        <v>6.5879554812821866</v>
      </c>
      <c r="R228">
        <f t="shared" si="39"/>
        <v>0</v>
      </c>
      <c r="S228">
        <f t="shared" si="40"/>
        <v>519.00074762616157</v>
      </c>
      <c r="T228">
        <f t="shared" si="41"/>
        <v>0.12121224912658399</v>
      </c>
      <c r="U228">
        <f t="shared" si="42"/>
        <v>0</v>
      </c>
      <c r="V228">
        <f t="shared" si="43"/>
        <v>0</v>
      </c>
    </row>
    <row r="229" spans="1:22" x14ac:dyDescent="0.2">
      <c r="A229" t="s">
        <v>41</v>
      </c>
      <c r="B229" t="s">
        <v>41</v>
      </c>
      <c r="D229">
        <v>-72.349999999999994</v>
      </c>
      <c r="E229">
        <v>-169.50899999999999</v>
      </c>
      <c r="F229">
        <v>0</v>
      </c>
      <c r="G229">
        <v>69.260000000000005</v>
      </c>
      <c r="H229">
        <v>27.459</v>
      </c>
      <c r="I229">
        <v>0</v>
      </c>
      <c r="J229">
        <v>1</v>
      </c>
      <c r="K229">
        <v>0</v>
      </c>
      <c r="L229">
        <f t="shared" si="33"/>
        <v>1.1454448048737064E-2</v>
      </c>
      <c r="M229">
        <f t="shared" si="34"/>
        <v>197.99905515689119</v>
      </c>
      <c r="N229">
        <f t="shared" si="35"/>
        <v>2.2679721589657937</v>
      </c>
      <c r="O229">
        <f t="shared" si="36"/>
        <v>0.19440884542249698</v>
      </c>
      <c r="P229">
        <f t="shared" si="37"/>
        <v>14.999292626705842</v>
      </c>
      <c r="Q229">
        <f t="shared" si="38"/>
        <v>2.9159980777101322</v>
      </c>
      <c r="R229">
        <f t="shared" si="39"/>
        <v>0</v>
      </c>
      <c r="S229">
        <f t="shared" si="40"/>
        <v>212.99834778359704</v>
      </c>
      <c r="T229">
        <f t="shared" si="41"/>
        <v>0.30303174907808017</v>
      </c>
      <c r="U229">
        <f t="shared" si="42"/>
        <v>0</v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-69.444000000000003</v>
      </c>
      <c r="E230">
        <v>-173.41800000000001</v>
      </c>
      <c r="F230">
        <v>0</v>
      </c>
      <c r="G230">
        <v>85.44</v>
      </c>
      <c r="H230">
        <v>26.172999999999998</v>
      </c>
      <c r="I230">
        <v>0</v>
      </c>
      <c r="J230">
        <v>1</v>
      </c>
      <c r="K230">
        <v>0</v>
      </c>
      <c r="L230">
        <f t="shared" si="33"/>
        <v>1.3499954092259757E-2</v>
      </c>
      <c r="M230">
        <f t="shared" si="34"/>
        <v>239.99996582514717</v>
      </c>
      <c r="N230">
        <f t="shared" si="35"/>
        <v>3.2399917607751592</v>
      </c>
      <c r="O230">
        <f t="shared" si="36"/>
        <v>0.31199704132353501</v>
      </c>
      <c r="P230">
        <f t="shared" si="37"/>
        <v>9.0002456803569419</v>
      </c>
      <c r="Q230">
        <f t="shared" si="38"/>
        <v>2.8080528315091238</v>
      </c>
      <c r="R230">
        <f t="shared" si="39"/>
        <v>0</v>
      </c>
      <c r="S230">
        <f t="shared" si="40"/>
        <v>249.00021150550413</v>
      </c>
      <c r="T230">
        <f t="shared" si="41"/>
        <v>0.25000003559881012</v>
      </c>
      <c r="U230">
        <f t="shared" si="42"/>
        <v>0</v>
      </c>
      <c r="V230">
        <f t="shared" si="43"/>
        <v>0</v>
      </c>
    </row>
    <row r="231" spans="1:22" x14ac:dyDescent="0.2">
      <c r="A231" t="s">
        <v>4312</v>
      </c>
      <c r="B231" t="s">
        <v>4313</v>
      </c>
      <c r="D231">
        <v>-57.094999999999999</v>
      </c>
      <c r="E231">
        <v>-161.565</v>
      </c>
      <c r="F231">
        <v>0</v>
      </c>
      <c r="G231">
        <v>20.248000000000001</v>
      </c>
      <c r="H231">
        <v>12.648999999999999</v>
      </c>
      <c r="I231">
        <v>0</v>
      </c>
      <c r="J231">
        <v>1</v>
      </c>
      <c r="K231">
        <v>0</v>
      </c>
      <c r="L231">
        <f t="shared" si="33"/>
        <v>2.3293877815564638E-2</v>
      </c>
      <c r="M231">
        <f t="shared" si="34"/>
        <v>50.998989536032887</v>
      </c>
      <c r="N231">
        <f t="shared" si="35"/>
        <v>1.1879654189350282</v>
      </c>
      <c r="O231">
        <f t="shared" si="36"/>
        <v>0.1079995704461187</v>
      </c>
      <c r="P231">
        <f t="shared" si="37"/>
        <v>11.999927192261353</v>
      </c>
      <c r="Q231">
        <f t="shared" si="38"/>
        <v>1.2959882781372032</v>
      </c>
      <c r="R231">
        <f t="shared" si="39"/>
        <v>0</v>
      </c>
      <c r="S231">
        <f t="shared" si="40"/>
        <v>62.99891672829424</v>
      </c>
      <c r="T231">
        <f t="shared" si="41"/>
        <v>1.1764938981312076</v>
      </c>
      <c r="U231">
        <f t="shared" si="42"/>
        <v>0</v>
      </c>
      <c r="V231">
        <f t="shared" si="43"/>
        <v>0</v>
      </c>
    </row>
    <row r="232" spans="1:22" x14ac:dyDescent="0.2">
      <c r="A232" t="s">
        <v>157</v>
      </c>
      <c r="B232" t="s">
        <v>859</v>
      </c>
      <c r="D232">
        <v>-79.046000000000006</v>
      </c>
      <c r="E232">
        <v>0</v>
      </c>
      <c r="F232">
        <v>0</v>
      </c>
      <c r="G232">
        <v>63.151000000000003</v>
      </c>
      <c r="H232">
        <v>0</v>
      </c>
      <c r="I232">
        <v>0</v>
      </c>
      <c r="J232">
        <v>0</v>
      </c>
      <c r="K232">
        <v>0</v>
      </c>
      <c r="L232">
        <f t="shared" si="33"/>
        <v>6.9676941333190094E-3</v>
      </c>
      <c r="M232">
        <f t="shared" si="34"/>
        <v>186.00117739401821</v>
      </c>
      <c r="N232">
        <f t="shared" si="35"/>
        <v>1.2960006085193378</v>
      </c>
      <c r="O232" t="str">
        <f t="shared" si="36"/>
        <v/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186.00117739401821</v>
      </c>
      <c r="T232">
        <f t="shared" si="41"/>
        <v>0</v>
      </c>
      <c r="U232" t="str">
        <f t="shared" si="42"/>
        <v/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-78.527000000000001</v>
      </c>
      <c r="E233">
        <v>-173.774</v>
      </c>
      <c r="F233">
        <v>0</v>
      </c>
      <c r="G233">
        <v>206.119</v>
      </c>
      <c r="H233">
        <v>55.326000000000001</v>
      </c>
      <c r="I233">
        <v>0</v>
      </c>
      <c r="J233">
        <v>1</v>
      </c>
      <c r="K233">
        <v>0</v>
      </c>
      <c r="L233">
        <f t="shared" si="33"/>
        <v>7.3066103516800287E-3</v>
      </c>
      <c r="M233">
        <f t="shared" si="34"/>
        <v>606.00132788755877</v>
      </c>
      <c r="N233">
        <f t="shared" si="35"/>
        <v>4.4278200032950839</v>
      </c>
      <c r="O233">
        <f t="shared" si="36"/>
        <v>0.32999053810642864</v>
      </c>
      <c r="P233">
        <f t="shared" si="37"/>
        <v>18.000393100219178</v>
      </c>
      <c r="Q233">
        <f t="shared" si="38"/>
        <v>5.9399653452339187</v>
      </c>
      <c r="R233">
        <f t="shared" si="39"/>
        <v>0</v>
      </c>
      <c r="S233">
        <f t="shared" si="40"/>
        <v>624.00172098777796</v>
      </c>
      <c r="T233">
        <f t="shared" si="41"/>
        <v>9.9009684036753087E-2</v>
      </c>
      <c r="U233">
        <f t="shared" si="42"/>
        <v>0</v>
      </c>
      <c r="V233">
        <f t="shared" si="43"/>
        <v>0</v>
      </c>
    </row>
    <row r="234" spans="1:22" x14ac:dyDescent="0.2">
      <c r="A234" t="s">
        <v>4286</v>
      </c>
      <c r="B234" t="s">
        <v>4314</v>
      </c>
      <c r="D234">
        <v>-72.120999999999995</v>
      </c>
      <c r="E234">
        <v>-171.87</v>
      </c>
      <c r="F234">
        <v>0</v>
      </c>
      <c r="G234">
        <v>32.573</v>
      </c>
      <c r="H234">
        <v>14.141999999999999</v>
      </c>
      <c r="I234">
        <v>0</v>
      </c>
      <c r="J234">
        <v>1</v>
      </c>
      <c r="K234">
        <v>0</v>
      </c>
      <c r="L234">
        <f t="shared" si="33"/>
        <v>1.1613102084599586E-2</v>
      </c>
      <c r="M234">
        <f t="shared" si="34"/>
        <v>92.999855555568729</v>
      </c>
      <c r="N234">
        <f t="shared" si="35"/>
        <v>1.0800178964377323</v>
      </c>
      <c r="O234">
        <f t="shared" si="36"/>
        <v>0.25200296358763974</v>
      </c>
      <c r="P234">
        <f t="shared" si="37"/>
        <v>5.9998674309190161</v>
      </c>
      <c r="Q234">
        <f t="shared" si="38"/>
        <v>1.5119858857104358</v>
      </c>
      <c r="R234">
        <f t="shared" si="39"/>
        <v>0</v>
      </c>
      <c r="S234">
        <f t="shared" si="40"/>
        <v>98.99972298648774</v>
      </c>
      <c r="T234">
        <f t="shared" si="41"/>
        <v>0.64516229236667089</v>
      </c>
      <c r="U234">
        <f t="shared" si="42"/>
        <v>0</v>
      </c>
      <c r="V234">
        <f t="shared" si="43"/>
        <v>0</v>
      </c>
    </row>
    <row r="235" spans="1:22" x14ac:dyDescent="0.2">
      <c r="A235" t="s">
        <v>4315</v>
      </c>
      <c r="B235" t="s">
        <v>4316</v>
      </c>
      <c r="D235">
        <v>-67.81</v>
      </c>
      <c r="E235">
        <v>0</v>
      </c>
      <c r="F235">
        <v>0</v>
      </c>
      <c r="G235">
        <v>82.078999999999994</v>
      </c>
      <c r="H235">
        <v>0</v>
      </c>
      <c r="I235">
        <v>0</v>
      </c>
      <c r="J235">
        <v>0</v>
      </c>
      <c r="K235">
        <v>0</v>
      </c>
      <c r="L235">
        <f t="shared" si="33"/>
        <v>1.4683984123211277E-2</v>
      </c>
      <c r="M235">
        <f t="shared" si="34"/>
        <v>227.99982998032303</v>
      </c>
      <c r="N235">
        <f t="shared" si="35"/>
        <v>3.3479492314751647</v>
      </c>
      <c r="O235" t="str">
        <f t="shared" si="36"/>
        <v/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227.99982998032303</v>
      </c>
      <c r="T235">
        <f t="shared" si="41"/>
        <v>0</v>
      </c>
      <c r="U235" t="str">
        <f t="shared" si="42"/>
        <v/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-72.331000000000003</v>
      </c>
      <c r="E236">
        <v>-172.36</v>
      </c>
      <c r="F236">
        <v>0</v>
      </c>
      <c r="G236">
        <v>260.279</v>
      </c>
      <c r="H236">
        <v>82.734999999999999</v>
      </c>
      <c r="I236">
        <v>0</v>
      </c>
      <c r="J236">
        <v>1</v>
      </c>
      <c r="K236">
        <v>1</v>
      </c>
      <c r="L236">
        <f t="shared" si="33"/>
        <v>1.1467596061741601E-2</v>
      </c>
      <c r="M236">
        <f t="shared" si="34"/>
        <v>744.00167005496473</v>
      </c>
      <c r="N236">
        <f t="shared" si="35"/>
        <v>8.5319191533706409</v>
      </c>
      <c r="O236">
        <f t="shared" si="36"/>
        <v>0.26837782671960275</v>
      </c>
      <c r="P236">
        <f t="shared" si="37"/>
        <v>32.998446939704735</v>
      </c>
      <c r="Q236">
        <f t="shared" si="38"/>
        <v>8.856060330860414</v>
      </c>
      <c r="R236">
        <f t="shared" si="39"/>
        <v>0</v>
      </c>
      <c r="S236">
        <f t="shared" si="40"/>
        <v>777.0001169946695</v>
      </c>
      <c r="T236">
        <f t="shared" si="41"/>
        <v>8.0644980266734306E-2</v>
      </c>
      <c r="U236">
        <f t="shared" si="42"/>
        <v>1.8182673902693942</v>
      </c>
      <c r="V236">
        <f t="shared" si="43"/>
        <v>0</v>
      </c>
    </row>
    <row r="237" spans="1:22" x14ac:dyDescent="0.2">
      <c r="A237" t="s">
        <v>3911</v>
      </c>
      <c r="B237" t="s">
        <v>3912</v>
      </c>
      <c r="D237">
        <v>-68.748999999999995</v>
      </c>
      <c r="E237">
        <v>0</v>
      </c>
      <c r="F237">
        <v>0</v>
      </c>
      <c r="G237">
        <v>77.253</v>
      </c>
      <c r="H237">
        <v>0</v>
      </c>
      <c r="I237">
        <v>0</v>
      </c>
      <c r="J237">
        <v>0</v>
      </c>
      <c r="K237">
        <v>0</v>
      </c>
      <c r="L237">
        <f t="shared" si="33"/>
        <v>1.4000343688308105E-2</v>
      </c>
      <c r="M237">
        <f t="shared" si="34"/>
        <v>215.99974569770819</v>
      </c>
      <c r="N237">
        <f t="shared" si="35"/>
        <v>3.0240737004287648</v>
      </c>
      <c r="O237" t="str">
        <f t="shared" si="36"/>
        <v/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215.99974569770819</v>
      </c>
      <c r="T237">
        <f t="shared" si="41"/>
        <v>0</v>
      </c>
      <c r="U237" t="str">
        <f t="shared" si="42"/>
        <v/>
      </c>
      <c r="V237">
        <f t="shared" si="43"/>
        <v>0</v>
      </c>
    </row>
    <row r="238" spans="1:22" x14ac:dyDescent="0.2">
      <c r="A238" t="s">
        <v>614</v>
      </c>
      <c r="B238" t="s">
        <v>615</v>
      </c>
      <c r="D238">
        <v>-67.165999999999997</v>
      </c>
      <c r="E238">
        <v>-168.48599999999999</v>
      </c>
      <c r="F238">
        <v>0</v>
      </c>
      <c r="G238">
        <v>144.309</v>
      </c>
      <c r="H238">
        <v>55.109000000000002</v>
      </c>
      <c r="I238">
        <v>0</v>
      </c>
      <c r="J238">
        <v>1</v>
      </c>
      <c r="K238">
        <v>0</v>
      </c>
      <c r="L238">
        <f t="shared" si="33"/>
        <v>1.5158135387457075E-2</v>
      </c>
      <c r="M238">
        <f t="shared" si="34"/>
        <v>398.99982403969352</v>
      </c>
      <c r="N238">
        <f t="shared" si="35"/>
        <v>6.0480994004646247</v>
      </c>
      <c r="O238">
        <f t="shared" si="36"/>
        <v>0.1767244337739611</v>
      </c>
      <c r="P238">
        <f t="shared" si="37"/>
        <v>33.000487534080918</v>
      </c>
      <c r="Q238">
        <f t="shared" si="38"/>
        <v>5.8319983057234177</v>
      </c>
      <c r="R238">
        <f t="shared" si="39"/>
        <v>0</v>
      </c>
      <c r="S238">
        <f t="shared" si="40"/>
        <v>432.00031157377441</v>
      </c>
      <c r="T238">
        <f t="shared" si="41"/>
        <v>0.15037600616593516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401</v>
      </c>
      <c r="D239">
        <v>-60.945</v>
      </c>
      <c r="E239">
        <v>-161.565</v>
      </c>
      <c r="F239">
        <v>0</v>
      </c>
      <c r="G239">
        <v>20.591000000000001</v>
      </c>
      <c r="H239">
        <v>12.648999999999999</v>
      </c>
      <c r="I239">
        <v>0</v>
      </c>
      <c r="J239">
        <v>1</v>
      </c>
      <c r="K239">
        <v>0</v>
      </c>
      <c r="L239">
        <f t="shared" si="33"/>
        <v>2.0000305528083767E-2</v>
      </c>
      <c r="M239">
        <f t="shared" si="34"/>
        <v>53.999110125948462</v>
      </c>
      <c r="N239">
        <f t="shared" si="35"/>
        <v>1.0799997807633921</v>
      </c>
      <c r="O239">
        <f t="shared" si="36"/>
        <v>0.1079995704461187</v>
      </c>
      <c r="P239">
        <f t="shared" si="37"/>
        <v>11.999927192261353</v>
      </c>
      <c r="Q239">
        <f t="shared" si="38"/>
        <v>1.2959882781372032</v>
      </c>
      <c r="R239">
        <f t="shared" si="39"/>
        <v>0</v>
      </c>
      <c r="S239">
        <f t="shared" si="40"/>
        <v>65.999037318209815</v>
      </c>
      <c r="T239">
        <f t="shared" si="41"/>
        <v>1.1111294215785215</v>
      </c>
      <c r="U239">
        <f t="shared" si="42"/>
        <v>0</v>
      </c>
      <c r="V239">
        <f t="shared" si="43"/>
        <v>0</v>
      </c>
    </row>
    <row r="240" spans="1:22" x14ac:dyDescent="0.2">
      <c r="A240" t="s">
        <v>2286</v>
      </c>
      <c r="B240" t="s">
        <v>973</v>
      </c>
      <c r="D240">
        <v>-66.370999999999995</v>
      </c>
      <c r="E240">
        <v>-165.964</v>
      </c>
      <c r="F240">
        <v>0</v>
      </c>
      <c r="G240">
        <v>17.463999999999999</v>
      </c>
      <c r="H240">
        <v>8.2460000000000004</v>
      </c>
      <c r="I240">
        <v>0</v>
      </c>
      <c r="J240">
        <v>1</v>
      </c>
      <c r="K240">
        <v>0</v>
      </c>
      <c r="L240">
        <f t="shared" si="33"/>
        <v>1.5749701488491901E-2</v>
      </c>
      <c r="M240">
        <f t="shared" si="34"/>
        <v>47.999453532693508</v>
      </c>
      <c r="N240">
        <f t="shared" si="35"/>
        <v>0.75597782072848152</v>
      </c>
      <c r="O240">
        <f t="shared" si="36"/>
        <v>0.14400245662357042</v>
      </c>
      <c r="P240">
        <f t="shared" si="37"/>
        <v>5.9997443111006818</v>
      </c>
      <c r="Q240">
        <f t="shared" si="38"/>
        <v>0.86397878389057325</v>
      </c>
      <c r="R240">
        <f t="shared" si="39"/>
        <v>0</v>
      </c>
      <c r="S240">
        <f t="shared" si="40"/>
        <v>53.999197843794192</v>
      </c>
      <c r="T240">
        <f t="shared" si="41"/>
        <v>1.250014231081457</v>
      </c>
      <c r="U240">
        <f t="shared" si="42"/>
        <v>0</v>
      </c>
      <c r="V240">
        <f t="shared" si="43"/>
        <v>0</v>
      </c>
    </row>
    <row r="241" spans="1:22" x14ac:dyDescent="0.2">
      <c r="A241" t="s">
        <v>488</v>
      </c>
      <c r="B241" t="s">
        <v>489</v>
      </c>
      <c r="D241">
        <v>-75.302999999999997</v>
      </c>
      <c r="E241">
        <v>-177.51</v>
      </c>
      <c r="F241">
        <v>0</v>
      </c>
      <c r="G241">
        <v>63.063000000000002</v>
      </c>
      <c r="H241">
        <v>23.021999999999998</v>
      </c>
      <c r="I241">
        <v>0</v>
      </c>
      <c r="J241">
        <v>1</v>
      </c>
      <c r="K241">
        <v>0</v>
      </c>
      <c r="L241">
        <f t="shared" si="33"/>
        <v>9.4423990978342136E-3</v>
      </c>
      <c r="M241">
        <f t="shared" si="34"/>
        <v>182.99893233315723</v>
      </c>
      <c r="N241">
        <f t="shared" si="35"/>
        <v>1.7279506815179095</v>
      </c>
      <c r="O241">
        <f t="shared" si="36"/>
        <v>0.8278503179454253</v>
      </c>
      <c r="P241">
        <f t="shared" si="37"/>
        <v>3.0005737439528746</v>
      </c>
      <c r="Q241">
        <f t="shared" si="38"/>
        <v>2.4840284119784948</v>
      </c>
      <c r="R241">
        <f t="shared" si="39"/>
        <v>0</v>
      </c>
      <c r="S241">
        <f t="shared" si="40"/>
        <v>185.99950607711011</v>
      </c>
      <c r="T241">
        <f t="shared" si="41"/>
        <v>0.32787076533740367</v>
      </c>
      <c r="U241">
        <f t="shared" si="42"/>
        <v>0</v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-71.003</v>
      </c>
      <c r="E242">
        <v>0</v>
      </c>
      <c r="F242">
        <v>-90</v>
      </c>
      <c r="G242">
        <v>193.541</v>
      </c>
      <c r="H242">
        <v>0</v>
      </c>
      <c r="I242">
        <v>12</v>
      </c>
      <c r="J242">
        <v>0</v>
      </c>
      <c r="K242">
        <v>0</v>
      </c>
      <c r="L242">
        <f t="shared" si="33"/>
        <v>1.2393673283988065E-2</v>
      </c>
      <c r="M242">
        <f t="shared" si="34"/>
        <v>548.99972887880244</v>
      </c>
      <c r="N242">
        <f t="shared" si="35"/>
        <v>6.8041300768519823</v>
      </c>
      <c r="O242" t="str">
        <f t="shared" si="36"/>
        <v/>
      </c>
      <c r="P242">
        <f t="shared" si="37"/>
        <v>0</v>
      </c>
      <c r="Q242">
        <f t="shared" si="38"/>
        <v>0</v>
      </c>
      <c r="R242">
        <f t="shared" si="39"/>
        <v>36</v>
      </c>
      <c r="S242">
        <f t="shared" si="40"/>
        <v>548.99972887880244</v>
      </c>
      <c r="T242">
        <f t="shared" si="41"/>
        <v>0</v>
      </c>
      <c r="U242" t="str">
        <f t="shared" si="42"/>
        <v/>
      </c>
      <c r="V242">
        <f t="shared" si="43"/>
        <v>6.5573802875132898</v>
      </c>
    </row>
    <row r="243" spans="1:22" x14ac:dyDescent="0.2">
      <c r="A243" t="s">
        <v>4317</v>
      </c>
      <c r="B243" t="s">
        <v>4318</v>
      </c>
      <c r="D243">
        <v>-73.516000000000005</v>
      </c>
      <c r="E243">
        <v>-171.327</v>
      </c>
      <c r="F243">
        <v>0</v>
      </c>
      <c r="G243">
        <v>204.40199999999999</v>
      </c>
      <c r="H243">
        <v>59.682000000000002</v>
      </c>
      <c r="I243">
        <v>0</v>
      </c>
      <c r="J243">
        <v>1</v>
      </c>
      <c r="K243">
        <v>1</v>
      </c>
      <c r="L243">
        <f t="shared" si="33"/>
        <v>1.065274089041213E-2</v>
      </c>
      <c r="M243">
        <f t="shared" si="34"/>
        <v>588.00262603665988</v>
      </c>
      <c r="N243">
        <f t="shared" si="35"/>
        <v>6.2638458818963203</v>
      </c>
      <c r="O243">
        <f t="shared" si="36"/>
        <v>0.23600457312113021</v>
      </c>
      <c r="P243">
        <f t="shared" si="37"/>
        <v>26.999239188611554</v>
      </c>
      <c r="Q243">
        <f t="shared" si="38"/>
        <v>6.3719502912538513</v>
      </c>
      <c r="R243">
        <f t="shared" si="39"/>
        <v>0</v>
      </c>
      <c r="S243">
        <f t="shared" si="40"/>
        <v>615.00186522527144</v>
      </c>
      <c r="T243">
        <f t="shared" si="41"/>
        <v>0.10204036060930655</v>
      </c>
      <c r="U243">
        <f t="shared" si="42"/>
        <v>2.2222848422080119</v>
      </c>
      <c r="V243">
        <f t="shared" si="43"/>
        <v>0</v>
      </c>
    </row>
    <row r="244" spans="1:22" x14ac:dyDescent="0.2">
      <c r="A244" t="s">
        <v>416</v>
      </c>
      <c r="B244" t="s">
        <v>2076</v>
      </c>
      <c r="D244">
        <v>-63.435000000000002</v>
      </c>
      <c r="E244">
        <v>-172.405</v>
      </c>
      <c r="F244">
        <v>0</v>
      </c>
      <c r="G244">
        <v>38.012999999999998</v>
      </c>
      <c r="H244">
        <v>15.132999999999999</v>
      </c>
      <c r="I244">
        <v>0</v>
      </c>
      <c r="J244">
        <v>1</v>
      </c>
      <c r="K244">
        <v>0</v>
      </c>
      <c r="L244">
        <f t="shared" si="33"/>
        <v>1.7999941805675088E-2</v>
      </c>
      <c r="M244">
        <f t="shared" si="34"/>
        <v>101.99962798784635</v>
      </c>
      <c r="N244">
        <f t="shared" si="35"/>
        <v>1.8359892039709462</v>
      </c>
      <c r="O244">
        <f t="shared" si="36"/>
        <v>0.26998690213915028</v>
      </c>
      <c r="P244">
        <f t="shared" si="37"/>
        <v>6.0003808306514728</v>
      </c>
      <c r="Q244">
        <f t="shared" si="38"/>
        <v>1.6200258521485842</v>
      </c>
      <c r="R244">
        <f t="shared" si="39"/>
        <v>0</v>
      </c>
      <c r="S244">
        <f t="shared" si="40"/>
        <v>108.00000881849783</v>
      </c>
      <c r="T244">
        <f t="shared" si="41"/>
        <v>0.58823743952428165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-73.715000000000003</v>
      </c>
      <c r="E245">
        <v>-178.315</v>
      </c>
      <c r="F245">
        <v>0</v>
      </c>
      <c r="G245">
        <v>92.72</v>
      </c>
      <c r="H245">
        <v>34.015000000000001</v>
      </c>
      <c r="I245">
        <v>0</v>
      </c>
      <c r="J245">
        <v>1</v>
      </c>
      <c r="K245">
        <v>0</v>
      </c>
      <c r="L245">
        <f t="shared" si="33"/>
        <v>1.0516896285297259E-2</v>
      </c>
      <c r="M245">
        <f t="shared" si="34"/>
        <v>266.99986961045772</v>
      </c>
      <c r="N245">
        <f t="shared" si="35"/>
        <v>2.8080127448938206</v>
      </c>
      <c r="O245">
        <f t="shared" si="36"/>
        <v>1.2237693295162653</v>
      </c>
      <c r="P245">
        <f t="shared" si="37"/>
        <v>3.0005882141756599</v>
      </c>
      <c r="Q245">
        <f t="shared" si="38"/>
        <v>3.6720314990476539</v>
      </c>
      <c r="R245">
        <f t="shared" si="39"/>
        <v>0</v>
      </c>
      <c r="S245">
        <f t="shared" si="40"/>
        <v>270.00045782463337</v>
      </c>
      <c r="T245">
        <f t="shared" si="41"/>
        <v>0.22471921086529981</v>
      </c>
      <c r="U245">
        <f t="shared" si="42"/>
        <v>0</v>
      </c>
      <c r="V245">
        <f t="shared" si="43"/>
        <v>0</v>
      </c>
    </row>
    <row r="246" spans="1:22" x14ac:dyDescent="0.2">
      <c r="A246" t="s">
        <v>4319</v>
      </c>
      <c r="B246" t="s">
        <v>1786</v>
      </c>
      <c r="D246">
        <v>-65.433000000000007</v>
      </c>
      <c r="E246">
        <v>-171.46899999999999</v>
      </c>
      <c r="F246">
        <v>0</v>
      </c>
      <c r="G246">
        <v>38.484000000000002</v>
      </c>
      <c r="H246">
        <v>20.224</v>
      </c>
      <c r="I246">
        <v>0</v>
      </c>
      <c r="J246">
        <v>1</v>
      </c>
      <c r="K246">
        <v>0</v>
      </c>
      <c r="L246">
        <f t="shared" si="33"/>
        <v>1.6456996261019461E-2</v>
      </c>
      <c r="M246">
        <f t="shared" si="34"/>
        <v>105.00079068095835</v>
      </c>
      <c r="N246">
        <f t="shared" si="35"/>
        <v>1.7279993476399664</v>
      </c>
      <c r="O246">
        <f t="shared" si="36"/>
        <v>0.23999306751257837</v>
      </c>
      <c r="P246">
        <f t="shared" si="37"/>
        <v>9.0003574158502637</v>
      </c>
      <c r="Q246">
        <f t="shared" si="38"/>
        <v>2.1600255449650327</v>
      </c>
      <c r="R246">
        <f t="shared" si="39"/>
        <v>0</v>
      </c>
      <c r="S246">
        <f t="shared" si="40"/>
        <v>114.00114809680861</v>
      </c>
      <c r="T246">
        <f t="shared" si="41"/>
        <v>0.57142426843535055</v>
      </c>
      <c r="U246">
        <f t="shared" si="42"/>
        <v>0</v>
      </c>
      <c r="V246">
        <f t="shared" si="43"/>
        <v>0</v>
      </c>
    </row>
    <row r="247" spans="1:22" x14ac:dyDescent="0.2">
      <c r="A247" t="s">
        <v>4320</v>
      </c>
      <c r="B247" t="s">
        <v>4321</v>
      </c>
      <c r="D247">
        <v>-64.397999999999996</v>
      </c>
      <c r="E247">
        <v>-173.41800000000001</v>
      </c>
      <c r="F247">
        <v>0</v>
      </c>
      <c r="G247">
        <v>53.225999999999999</v>
      </c>
      <c r="H247">
        <v>26.172999999999998</v>
      </c>
      <c r="I247">
        <v>0</v>
      </c>
      <c r="J247">
        <v>1</v>
      </c>
      <c r="K247">
        <v>0</v>
      </c>
      <c r="L247">
        <f t="shared" si="33"/>
        <v>1.7249837851710175E-2</v>
      </c>
      <c r="M247">
        <f t="shared" si="34"/>
        <v>144.0004056981245</v>
      </c>
      <c r="N247">
        <f t="shared" si="35"/>
        <v>2.4839861328592625</v>
      </c>
      <c r="O247">
        <f t="shared" si="36"/>
        <v>0.31199704132353501</v>
      </c>
      <c r="P247">
        <f t="shared" si="37"/>
        <v>9.0002456803569419</v>
      </c>
      <c r="Q247">
        <f t="shared" si="38"/>
        <v>2.8080528315091238</v>
      </c>
      <c r="R247">
        <f t="shared" si="39"/>
        <v>0</v>
      </c>
      <c r="S247">
        <f t="shared" si="40"/>
        <v>153.00065137848145</v>
      </c>
      <c r="T247">
        <f t="shared" si="41"/>
        <v>0.41666549277493775</v>
      </c>
      <c r="U247">
        <f t="shared" si="42"/>
        <v>0</v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-65.224999999999994</v>
      </c>
      <c r="E248">
        <v>-164.05500000000001</v>
      </c>
      <c r="F248">
        <v>0</v>
      </c>
      <c r="G248">
        <v>57.271000000000001</v>
      </c>
      <c r="H248">
        <v>29.12</v>
      </c>
      <c r="I248">
        <v>0</v>
      </c>
      <c r="J248">
        <v>1</v>
      </c>
      <c r="K248">
        <v>0</v>
      </c>
      <c r="L248">
        <f t="shared" si="33"/>
        <v>1.6615260864072254E-2</v>
      </c>
      <c r="M248">
        <f t="shared" si="34"/>
        <v>155.99940237183375</v>
      </c>
      <c r="N248">
        <f t="shared" si="35"/>
        <v>2.591973357020747</v>
      </c>
      <c r="O248">
        <f t="shared" si="36"/>
        <v>0.12600317003890771</v>
      </c>
      <c r="P248">
        <f t="shared" si="37"/>
        <v>23.999057320235469</v>
      </c>
      <c r="Q248">
        <f t="shared" si="38"/>
        <v>3.0239603242554471</v>
      </c>
      <c r="R248">
        <f t="shared" si="39"/>
        <v>0</v>
      </c>
      <c r="S248">
        <f t="shared" si="40"/>
        <v>179.99845969206922</v>
      </c>
      <c r="T248">
        <f t="shared" si="41"/>
        <v>0.3846168580632538</v>
      </c>
      <c r="U248">
        <f t="shared" si="42"/>
        <v>0</v>
      </c>
      <c r="V248">
        <f t="shared" si="43"/>
        <v>0</v>
      </c>
    </row>
    <row r="249" spans="1:22" x14ac:dyDescent="0.2">
      <c r="A249" t="s">
        <v>4116</v>
      </c>
      <c r="B249" t="s">
        <v>4322</v>
      </c>
      <c r="D249">
        <v>-77.734999999999999</v>
      </c>
      <c r="E249">
        <v>-176.309</v>
      </c>
      <c r="F249">
        <v>0</v>
      </c>
      <c r="G249">
        <v>94.149000000000001</v>
      </c>
      <c r="H249">
        <v>31.064</v>
      </c>
      <c r="I249">
        <v>0</v>
      </c>
      <c r="J249">
        <v>1</v>
      </c>
      <c r="K249">
        <v>0</v>
      </c>
      <c r="L249">
        <f t="shared" si="33"/>
        <v>7.8262280202262644E-3</v>
      </c>
      <c r="M249">
        <f t="shared" si="34"/>
        <v>276.000295506697</v>
      </c>
      <c r="N249">
        <f t="shared" si="35"/>
        <v>2.1600434063286476</v>
      </c>
      <c r="O249">
        <f t="shared" si="36"/>
        <v>0.5580579565901872</v>
      </c>
      <c r="P249">
        <f t="shared" si="37"/>
        <v>5.9992867438052722</v>
      </c>
      <c r="Q249">
        <f t="shared" si="38"/>
        <v>3.3479530491996181</v>
      </c>
      <c r="R249">
        <f t="shared" si="39"/>
        <v>0</v>
      </c>
      <c r="S249">
        <f t="shared" si="40"/>
        <v>281.99958225050227</v>
      </c>
      <c r="T249">
        <f t="shared" si="41"/>
        <v>0.21739107159232779</v>
      </c>
      <c r="U249">
        <f t="shared" si="42"/>
        <v>0</v>
      </c>
      <c r="V249">
        <f t="shared" si="43"/>
        <v>0</v>
      </c>
    </row>
    <row r="250" spans="1:22" x14ac:dyDescent="0.2">
      <c r="A250" t="s">
        <v>1745</v>
      </c>
      <c r="B250" t="s">
        <v>4323</v>
      </c>
      <c r="D250">
        <v>-78.475999999999999</v>
      </c>
      <c r="E250">
        <v>-173.66</v>
      </c>
      <c r="F250">
        <v>0</v>
      </c>
      <c r="G250">
        <v>105.119</v>
      </c>
      <c r="H250">
        <v>27.166</v>
      </c>
      <c r="I250">
        <v>0</v>
      </c>
      <c r="J250">
        <v>1</v>
      </c>
      <c r="K250">
        <v>0</v>
      </c>
      <c r="L250">
        <f t="shared" si="33"/>
        <v>7.3399806126395392E-3</v>
      </c>
      <c r="M250">
        <f t="shared" si="34"/>
        <v>308.99975217243258</v>
      </c>
      <c r="N250">
        <f t="shared" si="35"/>
        <v>2.268054458310536</v>
      </c>
      <c r="O250">
        <f t="shared" si="36"/>
        <v>0.32400955544337012</v>
      </c>
      <c r="P250">
        <f t="shared" si="37"/>
        <v>8.9996774391543912</v>
      </c>
      <c r="Q250">
        <f t="shared" si="38"/>
        <v>2.9159844021785446</v>
      </c>
      <c r="R250">
        <f t="shared" si="39"/>
        <v>0</v>
      </c>
      <c r="S250">
        <f t="shared" si="40"/>
        <v>317.99942961158695</v>
      </c>
      <c r="T250">
        <f t="shared" si="41"/>
        <v>0.19417491301584577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-71.436999999999998</v>
      </c>
      <c r="E251">
        <v>-170.34</v>
      </c>
      <c r="F251">
        <v>0</v>
      </c>
      <c r="G251">
        <v>141.35400000000001</v>
      </c>
      <c r="H251">
        <v>47.676000000000002</v>
      </c>
      <c r="I251">
        <v>0</v>
      </c>
      <c r="J251">
        <v>1</v>
      </c>
      <c r="K251">
        <v>0</v>
      </c>
      <c r="L251">
        <f t="shared" si="33"/>
        <v>1.2089451293206026E-2</v>
      </c>
      <c r="M251">
        <f t="shared" si="34"/>
        <v>401.99982981913729</v>
      </c>
      <c r="N251">
        <f t="shared" si="35"/>
        <v>4.8599622224377947</v>
      </c>
      <c r="O251">
        <f t="shared" si="36"/>
        <v>0.21149740256058605</v>
      </c>
      <c r="P251">
        <f t="shared" si="37"/>
        <v>24.000268277460201</v>
      </c>
      <c r="Q251">
        <f t="shared" si="38"/>
        <v>5.0759994774395398</v>
      </c>
      <c r="R251">
        <f t="shared" si="39"/>
        <v>0</v>
      </c>
      <c r="S251">
        <f t="shared" si="40"/>
        <v>426.00009809659747</v>
      </c>
      <c r="T251">
        <f t="shared" si="41"/>
        <v>0.14925379452771023</v>
      </c>
      <c r="U251">
        <f t="shared" si="42"/>
        <v>0</v>
      </c>
      <c r="V251">
        <f t="shared" si="43"/>
        <v>0</v>
      </c>
    </row>
    <row r="252" spans="1:22" x14ac:dyDescent="0.2">
      <c r="A252" t="s">
        <v>687</v>
      </c>
      <c r="B252" t="s">
        <v>688</v>
      </c>
      <c r="D252">
        <v>-71.822000000000003</v>
      </c>
      <c r="E252">
        <v>-176.42400000000001</v>
      </c>
      <c r="F252">
        <v>0</v>
      </c>
      <c r="G252">
        <v>70.52</v>
      </c>
      <c r="H252">
        <v>32.061999999999998</v>
      </c>
      <c r="I252">
        <v>0</v>
      </c>
      <c r="J252">
        <v>1</v>
      </c>
      <c r="K252">
        <v>0</v>
      </c>
      <c r="L252">
        <f t="shared" si="33"/>
        <v>1.1820870616618235E-2</v>
      </c>
      <c r="M252">
        <f t="shared" si="34"/>
        <v>201.00144437203352</v>
      </c>
      <c r="N252">
        <f t="shared" si="35"/>
        <v>2.3760144436896393</v>
      </c>
      <c r="O252">
        <f t="shared" si="36"/>
        <v>0.57605342314799368</v>
      </c>
      <c r="P252">
        <f t="shared" si="37"/>
        <v>5.9993575890070048</v>
      </c>
      <c r="Q252">
        <f t="shared" si="38"/>
        <v>3.4559539317903112</v>
      </c>
      <c r="R252">
        <f t="shared" si="39"/>
        <v>0</v>
      </c>
      <c r="S252">
        <f t="shared" si="40"/>
        <v>207.00080196104051</v>
      </c>
      <c r="T252">
        <f t="shared" si="41"/>
        <v>0.29850531764809618</v>
      </c>
      <c r="U252">
        <f t="shared" si="42"/>
        <v>0</v>
      </c>
      <c r="V252">
        <f t="shared" si="43"/>
        <v>0</v>
      </c>
    </row>
    <row r="253" spans="1:22" x14ac:dyDescent="0.2">
      <c r="A253" t="s">
        <v>3015</v>
      </c>
      <c r="B253" t="s">
        <v>3016</v>
      </c>
      <c r="D253">
        <v>-76.373000000000005</v>
      </c>
      <c r="E253">
        <v>-171.25399999999999</v>
      </c>
      <c r="F253">
        <v>0</v>
      </c>
      <c r="G253">
        <v>33.956000000000003</v>
      </c>
      <c r="H253">
        <v>13.153</v>
      </c>
      <c r="I253">
        <v>0</v>
      </c>
      <c r="J253">
        <v>1</v>
      </c>
      <c r="K253">
        <v>0</v>
      </c>
      <c r="L253">
        <f t="shared" si="33"/>
        <v>8.7272674194255554E-3</v>
      </c>
      <c r="M253">
        <f t="shared" si="34"/>
        <v>99.000424413203717</v>
      </c>
      <c r="N253">
        <f t="shared" si="35"/>
        <v>0.86400404249469764</v>
      </c>
      <c r="O253">
        <f t="shared" si="36"/>
        <v>0.23400417552542527</v>
      </c>
      <c r="P253">
        <f t="shared" si="37"/>
        <v>5.9999139843846461</v>
      </c>
      <c r="Q253">
        <f t="shared" si="38"/>
        <v>1.4040063291457276</v>
      </c>
      <c r="R253">
        <f t="shared" si="39"/>
        <v>0</v>
      </c>
      <c r="S253">
        <f t="shared" si="40"/>
        <v>105.00033839758837</v>
      </c>
      <c r="T253">
        <f t="shared" si="41"/>
        <v>0.60605800788867914</v>
      </c>
      <c r="U253">
        <f t="shared" si="42"/>
        <v>0</v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-71.564999999999998</v>
      </c>
      <c r="E254">
        <v>-171.46899999999999</v>
      </c>
      <c r="F254">
        <v>0</v>
      </c>
      <c r="G254">
        <v>41.11</v>
      </c>
      <c r="H254">
        <v>20.224</v>
      </c>
      <c r="I254">
        <v>0</v>
      </c>
      <c r="J254">
        <v>1</v>
      </c>
      <c r="K254">
        <v>0</v>
      </c>
      <c r="L254">
        <f t="shared" si="33"/>
        <v>1.2000023728315417E-2</v>
      </c>
      <c r="M254">
        <f t="shared" si="34"/>
        <v>117.00107631306037</v>
      </c>
      <c r="N254">
        <f t="shared" si="35"/>
        <v>1.4040170960122633</v>
      </c>
      <c r="O254">
        <f t="shared" si="36"/>
        <v>0.23999306751257837</v>
      </c>
      <c r="P254">
        <f t="shared" si="37"/>
        <v>9.0003574158502637</v>
      </c>
      <c r="Q254">
        <f t="shared" si="38"/>
        <v>2.1600255449650327</v>
      </c>
      <c r="R254">
        <f t="shared" si="39"/>
        <v>0</v>
      </c>
      <c r="S254">
        <f t="shared" si="40"/>
        <v>126.00143372891063</v>
      </c>
      <c r="T254">
        <f t="shared" si="41"/>
        <v>0.51281579529625609</v>
      </c>
      <c r="U254">
        <f t="shared" si="42"/>
        <v>0</v>
      </c>
      <c r="V254">
        <f t="shared" si="43"/>
        <v>0</v>
      </c>
    </row>
    <row r="255" spans="1:22" x14ac:dyDescent="0.2">
      <c r="A255" t="s">
        <v>4324</v>
      </c>
      <c r="B255" t="s">
        <v>4325</v>
      </c>
      <c r="D255">
        <v>-69.043999999999997</v>
      </c>
      <c r="E255">
        <v>0</v>
      </c>
      <c r="F255">
        <v>0</v>
      </c>
      <c r="G255">
        <v>251.64500000000001</v>
      </c>
      <c r="H255">
        <v>0</v>
      </c>
      <c r="I255">
        <v>0</v>
      </c>
      <c r="J255">
        <v>0</v>
      </c>
      <c r="K255">
        <v>0</v>
      </c>
      <c r="L255">
        <f t="shared" si="33"/>
        <v>1.3787381115554144E-2</v>
      </c>
      <c r="M255">
        <f t="shared" si="34"/>
        <v>705.00009470257112</v>
      </c>
      <c r="N255">
        <f t="shared" si="35"/>
        <v>9.7201147122808251</v>
      </c>
      <c r="O255" t="str">
        <f t="shared" si="36"/>
        <v/>
      </c>
      <c r="P255">
        <f t="shared" si="37"/>
        <v>0</v>
      </c>
      <c r="Q255">
        <f t="shared" si="38"/>
        <v>0</v>
      </c>
      <c r="R255">
        <f t="shared" si="39"/>
        <v>0</v>
      </c>
      <c r="S255">
        <f t="shared" si="40"/>
        <v>705.00009470257112</v>
      </c>
      <c r="T255">
        <f t="shared" si="41"/>
        <v>0</v>
      </c>
      <c r="U255" t="str">
        <f t="shared" si="42"/>
        <v/>
      </c>
      <c r="V255">
        <f t="shared" si="43"/>
        <v>0</v>
      </c>
    </row>
    <row r="256" spans="1:22" x14ac:dyDescent="0.2">
      <c r="A256" t="s">
        <v>2894</v>
      </c>
      <c r="B256" t="s">
        <v>2955</v>
      </c>
      <c r="D256">
        <v>-68.875</v>
      </c>
      <c r="E256">
        <v>-169.56299999999999</v>
      </c>
      <c r="F256">
        <v>0</v>
      </c>
      <c r="G256">
        <v>94.34</v>
      </c>
      <c r="H256">
        <v>38.639000000000003</v>
      </c>
      <c r="I256">
        <v>0</v>
      </c>
      <c r="J256">
        <v>1</v>
      </c>
      <c r="K256">
        <v>0</v>
      </c>
      <c r="L256">
        <f t="shared" si="33"/>
        <v>1.390927980815793E-2</v>
      </c>
      <c r="M256">
        <f t="shared" si="34"/>
        <v>264.00002800907362</v>
      </c>
      <c r="N256">
        <f t="shared" si="35"/>
        <v>3.6720539309936666</v>
      </c>
      <c r="O256">
        <f t="shared" si="36"/>
        <v>0.19543747675120191</v>
      </c>
      <c r="P256">
        <f t="shared" si="37"/>
        <v>20.998859551321218</v>
      </c>
      <c r="Q256">
        <f t="shared" si="38"/>
        <v>4.1039682293313238</v>
      </c>
      <c r="R256">
        <f t="shared" si="39"/>
        <v>0</v>
      </c>
      <c r="S256">
        <f t="shared" si="40"/>
        <v>284.99888756039485</v>
      </c>
      <c r="T256">
        <f t="shared" si="41"/>
        <v>0.22727270316023532</v>
      </c>
      <c r="U256">
        <f t="shared" si="42"/>
        <v>0</v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-77.004999999999995</v>
      </c>
      <c r="E257">
        <v>-177.51</v>
      </c>
      <c r="F257">
        <v>0</v>
      </c>
      <c r="G257">
        <v>53.366999999999997</v>
      </c>
      <c r="H257">
        <v>23.021999999999998</v>
      </c>
      <c r="I257">
        <v>0</v>
      </c>
      <c r="J257">
        <v>1</v>
      </c>
      <c r="K257">
        <v>0</v>
      </c>
      <c r="L257">
        <f t="shared" si="33"/>
        <v>8.3079375993077471E-3</v>
      </c>
      <c r="M257">
        <f t="shared" si="34"/>
        <v>156.0007640401243</v>
      </c>
      <c r="N257">
        <f t="shared" si="35"/>
        <v>1.2960459091355936</v>
      </c>
      <c r="O257">
        <f t="shared" si="36"/>
        <v>0.8278503179454253</v>
      </c>
      <c r="P257">
        <f t="shared" si="37"/>
        <v>3.0005737439528746</v>
      </c>
      <c r="Q257">
        <f t="shared" si="38"/>
        <v>2.4840284119784948</v>
      </c>
      <c r="R257">
        <f t="shared" si="39"/>
        <v>0</v>
      </c>
      <c r="S257">
        <f t="shared" si="40"/>
        <v>159.00133778407718</v>
      </c>
      <c r="T257">
        <f t="shared" si="41"/>
        <v>0.38461350089649343</v>
      </c>
      <c r="U257">
        <f t="shared" si="42"/>
        <v>0</v>
      </c>
      <c r="V257">
        <f t="shared" si="43"/>
        <v>0</v>
      </c>
    </row>
    <row r="258" spans="1:22" x14ac:dyDescent="0.2">
      <c r="A258" t="s">
        <v>4326</v>
      </c>
      <c r="B258" t="s">
        <v>4327</v>
      </c>
      <c r="D258">
        <v>-68.894999999999996</v>
      </c>
      <c r="E258">
        <v>-171.38399999999999</v>
      </c>
      <c r="F258">
        <v>0</v>
      </c>
      <c r="G258">
        <v>183.29499999999999</v>
      </c>
      <c r="H258">
        <v>66.753</v>
      </c>
      <c r="I258">
        <v>0</v>
      </c>
      <c r="J258">
        <v>1</v>
      </c>
      <c r="K258">
        <v>0</v>
      </c>
      <c r="L258">
        <f t="shared" si="33"/>
        <v>1.3894839475897551E-2</v>
      </c>
      <c r="M258">
        <f t="shared" si="34"/>
        <v>512.99987755051552</v>
      </c>
      <c r="N258">
        <f t="shared" si="35"/>
        <v>7.1280580777775899</v>
      </c>
      <c r="O258">
        <f t="shared" si="36"/>
        <v>0.23758991271367097</v>
      </c>
      <c r="P258">
        <f t="shared" si="37"/>
        <v>30.001091261509028</v>
      </c>
      <c r="Q258">
        <f t="shared" si="38"/>
        <v>7.1279637821005863</v>
      </c>
      <c r="R258">
        <f t="shared" si="39"/>
        <v>0</v>
      </c>
      <c r="S258">
        <f t="shared" si="40"/>
        <v>543.00096881202455</v>
      </c>
      <c r="T258">
        <f t="shared" si="41"/>
        <v>0.11695909224479639</v>
      </c>
      <c r="U258">
        <f t="shared" si="42"/>
        <v>0</v>
      </c>
      <c r="V258">
        <f t="shared" si="43"/>
        <v>0</v>
      </c>
    </row>
    <row r="259" spans="1:22" x14ac:dyDescent="0.2">
      <c r="A259" t="s">
        <v>117</v>
      </c>
      <c r="B259" t="s">
        <v>118</v>
      </c>
      <c r="D259">
        <v>-74.475999999999999</v>
      </c>
      <c r="E259">
        <v>-173.66</v>
      </c>
      <c r="F259">
        <v>0</v>
      </c>
      <c r="G259">
        <v>18.681999999999999</v>
      </c>
      <c r="H259">
        <v>18.111000000000001</v>
      </c>
      <c r="I259">
        <v>0</v>
      </c>
      <c r="J259">
        <v>1</v>
      </c>
      <c r="K259">
        <v>0</v>
      </c>
      <c r="L259">
        <f t="shared" si="33"/>
        <v>9.9999148775234987E-3</v>
      </c>
      <c r="M259">
        <f t="shared" si="34"/>
        <v>54.00135382261351</v>
      </c>
      <c r="N259">
        <f t="shared" si="35"/>
        <v>0.54000948150664496</v>
      </c>
      <c r="O259">
        <f t="shared" si="36"/>
        <v>0.32400955544337012</v>
      </c>
      <c r="P259">
        <f t="shared" si="37"/>
        <v>5.9998953876362062</v>
      </c>
      <c r="Q259">
        <f t="shared" si="38"/>
        <v>1.9440253812801156</v>
      </c>
      <c r="R259">
        <f t="shared" si="39"/>
        <v>0</v>
      </c>
      <c r="S259">
        <f t="shared" si="40"/>
        <v>60.001249210249718</v>
      </c>
      <c r="T259">
        <f t="shared" si="41"/>
        <v>1.1110832553770995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-66.037999999999997</v>
      </c>
      <c r="E260">
        <v>-167.471</v>
      </c>
      <c r="F260">
        <v>0</v>
      </c>
      <c r="G260">
        <v>9.8490000000000002</v>
      </c>
      <c r="H260">
        <v>9.2200000000000006</v>
      </c>
      <c r="I260">
        <v>0</v>
      </c>
      <c r="J260">
        <v>1</v>
      </c>
      <c r="K260">
        <v>0</v>
      </c>
      <c r="L260">
        <f t="shared" ref="L260:L323" si="44">1/TAN(-D260*$L$1/180)*0.108*0.333333</f>
        <v>1.5999616082214205E-2</v>
      </c>
      <c r="M260">
        <f t="shared" ref="M260:M323" si="45">SIN(-D260*$L$1/180)*G260*3</f>
        <v>27.00049223817426</v>
      </c>
      <c r="N260">
        <f t="shared" ref="N260:N323" si="46">COS(-D260*$L$1/180)*G260*0.108</f>
        <v>0.43199794183953455</v>
      </c>
      <c r="O260">
        <f t="shared" ref="O260:O323" si="47">IFERROR(1/TAN(E260*$L$1/180)*0.108*0.333333,"")</f>
        <v>0.16199727061839408</v>
      </c>
      <c r="P260">
        <f t="shared" ref="P260:P323" si="48">SIN(-E260*$L$1/180)*H260*3</f>
        <v>6.0003870826351182</v>
      </c>
      <c r="Q260">
        <f t="shared" ref="Q260:Q323" si="49">-COS(E260*$L$1/180)*H260*0.108</f>
        <v>0.97204730208805956</v>
      </c>
      <c r="R260">
        <f t="shared" ref="R260:R323" si="50">ABS(SIN(-F260*$L$1/180)*I260*3)</f>
        <v>0</v>
      </c>
      <c r="S260">
        <f t="shared" ref="S260:S323" si="51">M260+P260</f>
        <v>33.000879320809375</v>
      </c>
      <c r="T260">
        <f t="shared" ref="T260:T323" si="52">60*(J260/M260)</f>
        <v>2.2221817095308305</v>
      </c>
      <c r="U260">
        <f t="shared" ref="U260:U323" si="53">IFERROR(60*(K260/P260),"")</f>
        <v>0</v>
      </c>
      <c r="V260">
        <f t="shared" ref="V260:V323" si="54">100*(R260/(S260))</f>
        <v>0</v>
      </c>
    </row>
    <row r="261" spans="1:22" x14ac:dyDescent="0.2">
      <c r="A261" t="s">
        <v>892</v>
      </c>
      <c r="B261" t="s">
        <v>270</v>
      </c>
      <c r="D261">
        <v>-61.39</v>
      </c>
      <c r="E261">
        <v>-174.80600000000001</v>
      </c>
      <c r="F261">
        <v>0</v>
      </c>
      <c r="G261">
        <v>75.180000000000007</v>
      </c>
      <c r="H261">
        <v>33.136000000000003</v>
      </c>
      <c r="I261">
        <v>0</v>
      </c>
      <c r="J261">
        <v>1</v>
      </c>
      <c r="K261">
        <v>0</v>
      </c>
      <c r="L261">
        <f t="shared" si="44"/>
        <v>1.9635969256451894E-2</v>
      </c>
      <c r="M261">
        <f t="shared" si="45"/>
        <v>198.0014339611534</v>
      </c>
      <c r="N261">
        <f t="shared" si="46"/>
        <v>3.8879539579485551</v>
      </c>
      <c r="O261">
        <f t="shared" si="47"/>
        <v>0.39603248453733669</v>
      </c>
      <c r="P261">
        <f t="shared" si="48"/>
        <v>8.9992363448361541</v>
      </c>
      <c r="Q261">
        <f t="shared" si="49"/>
        <v>3.5639934925776555</v>
      </c>
      <c r="R261">
        <f t="shared" si="50"/>
        <v>0</v>
      </c>
      <c r="S261">
        <f t="shared" si="51"/>
        <v>207.00067030598956</v>
      </c>
      <c r="T261">
        <f t="shared" si="52"/>
        <v>0.30302810843163697</v>
      </c>
      <c r="U261">
        <f t="shared" si="53"/>
        <v>0</v>
      </c>
      <c r="V261">
        <f t="shared" si="54"/>
        <v>0</v>
      </c>
    </row>
    <row r="262" spans="1:22" x14ac:dyDescent="0.2">
      <c r="A262" t="s">
        <v>890</v>
      </c>
      <c r="B262" t="s">
        <v>891</v>
      </c>
      <c r="D262">
        <v>-75.963999999999999</v>
      </c>
      <c r="E262">
        <v>-172.50399999999999</v>
      </c>
      <c r="F262">
        <v>0</v>
      </c>
      <c r="G262">
        <v>284.49400000000003</v>
      </c>
      <c r="H262">
        <v>76.655000000000001</v>
      </c>
      <c r="I262">
        <v>0</v>
      </c>
      <c r="J262">
        <v>1</v>
      </c>
      <c r="K262">
        <v>1</v>
      </c>
      <c r="L262">
        <f t="shared" si="44"/>
        <v>8.9998284639622485E-3</v>
      </c>
      <c r="M262">
        <f t="shared" si="45"/>
        <v>828.00004090927837</v>
      </c>
      <c r="N262">
        <f t="shared" si="46"/>
        <v>7.4518657882030173</v>
      </c>
      <c r="O262">
        <f t="shared" si="47"/>
        <v>0.27359447056377628</v>
      </c>
      <c r="P262">
        <f t="shared" si="48"/>
        <v>30.000538484297337</v>
      </c>
      <c r="Q262">
        <f t="shared" si="49"/>
        <v>8.2079896512291768</v>
      </c>
      <c r="R262">
        <f t="shared" si="50"/>
        <v>0</v>
      </c>
      <c r="S262">
        <f t="shared" si="51"/>
        <v>858.00057939357566</v>
      </c>
      <c r="T262">
        <f t="shared" si="52"/>
        <v>7.2463764535700109E-2</v>
      </c>
      <c r="U262">
        <f t="shared" si="53"/>
        <v>1.9999641016912002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-71.995999999999995</v>
      </c>
      <c r="E263">
        <v>-173.99100000000001</v>
      </c>
      <c r="F263">
        <v>0</v>
      </c>
      <c r="G263">
        <v>42.058999999999997</v>
      </c>
      <c r="H263">
        <v>19.105</v>
      </c>
      <c r="I263">
        <v>0</v>
      </c>
      <c r="J263">
        <v>1</v>
      </c>
      <c r="K263">
        <v>0</v>
      </c>
      <c r="L263">
        <f t="shared" si="44"/>
        <v>1.1699876035063679E-2</v>
      </c>
      <c r="M263">
        <f t="shared" si="45"/>
        <v>119.99873569018359</v>
      </c>
      <c r="N263">
        <f t="shared" si="46"/>
        <v>1.4039717359112553</v>
      </c>
      <c r="O263">
        <f t="shared" si="47"/>
        <v>0.34199999956738092</v>
      </c>
      <c r="P263">
        <f t="shared" si="48"/>
        <v>6.0000024979032514</v>
      </c>
      <c r="Q263">
        <f t="shared" si="49"/>
        <v>2.0520029036900995</v>
      </c>
      <c r="R263">
        <f t="shared" si="50"/>
        <v>0</v>
      </c>
      <c r="S263">
        <f t="shared" si="51"/>
        <v>125.99873818808685</v>
      </c>
      <c r="T263">
        <f t="shared" si="52"/>
        <v>0.50000526801307166</v>
      </c>
      <c r="U263">
        <f t="shared" si="53"/>
        <v>0</v>
      </c>
      <c r="V263">
        <f t="shared" si="54"/>
        <v>0</v>
      </c>
    </row>
    <row r="264" spans="1:22" x14ac:dyDescent="0.2">
      <c r="A264" t="s">
        <v>947</v>
      </c>
      <c r="B264" t="s">
        <v>948</v>
      </c>
      <c r="D264">
        <v>-78.366</v>
      </c>
      <c r="E264">
        <v>-176.1</v>
      </c>
      <c r="F264">
        <v>0</v>
      </c>
      <c r="G264">
        <v>138.852</v>
      </c>
      <c r="H264">
        <v>44.101999999999997</v>
      </c>
      <c r="I264">
        <v>0</v>
      </c>
      <c r="J264">
        <v>1</v>
      </c>
      <c r="K264">
        <v>1</v>
      </c>
      <c r="L264">
        <f t="shared" si="44"/>
        <v>7.4119970071030846E-3</v>
      </c>
      <c r="M264">
        <f t="shared" si="45"/>
        <v>407.9981715186139</v>
      </c>
      <c r="N264">
        <f t="shared" si="46"/>
        <v>3.0240842502837473</v>
      </c>
      <c r="O264">
        <f t="shared" si="47"/>
        <v>0.52806652401470744</v>
      </c>
      <c r="P264">
        <f t="shared" si="48"/>
        <v>8.998831046756365</v>
      </c>
      <c r="Q264">
        <f t="shared" si="49"/>
        <v>4.7519861830424492</v>
      </c>
      <c r="R264">
        <f t="shared" si="50"/>
        <v>0</v>
      </c>
      <c r="S264">
        <f t="shared" si="51"/>
        <v>416.99700256537028</v>
      </c>
      <c r="T264">
        <f t="shared" si="52"/>
        <v>0.14705948258707491</v>
      </c>
      <c r="U264">
        <f t="shared" si="53"/>
        <v>6.6675326704380167</v>
      </c>
      <c r="V264">
        <f t="shared" si="54"/>
        <v>0</v>
      </c>
    </row>
    <row r="265" spans="1:22" x14ac:dyDescent="0.2">
      <c r="A265" t="s">
        <v>491</v>
      </c>
      <c r="B265" t="s">
        <v>572</v>
      </c>
      <c r="D265">
        <v>-68.894999999999996</v>
      </c>
      <c r="E265">
        <v>-165.53</v>
      </c>
      <c r="F265">
        <v>0</v>
      </c>
      <c r="G265">
        <v>61.097999999999999</v>
      </c>
      <c r="H265">
        <v>32.015999999999998</v>
      </c>
      <c r="I265">
        <v>0</v>
      </c>
      <c r="J265">
        <v>1</v>
      </c>
      <c r="K265">
        <v>0</v>
      </c>
      <c r="L265">
        <f t="shared" si="44"/>
        <v>1.3894839475897551E-2</v>
      </c>
      <c r="M265">
        <f t="shared" si="45"/>
        <v>170.99902626138953</v>
      </c>
      <c r="N265">
        <f t="shared" si="46"/>
        <v>2.3760063964431937</v>
      </c>
      <c r="O265">
        <f t="shared" si="47"/>
        <v>0.13950282005956863</v>
      </c>
      <c r="P265">
        <f t="shared" si="48"/>
        <v>23.999806594691801</v>
      </c>
      <c r="Q265">
        <f t="shared" si="49"/>
        <v>3.3480440488877883</v>
      </c>
      <c r="R265">
        <f t="shared" si="50"/>
        <v>0</v>
      </c>
      <c r="S265">
        <f t="shared" si="51"/>
        <v>194.99883285608132</v>
      </c>
      <c r="T265">
        <f t="shared" si="52"/>
        <v>0.35087919102114568</v>
      </c>
      <c r="U265">
        <f t="shared" si="53"/>
        <v>0</v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-75.141000000000005</v>
      </c>
      <c r="E266">
        <v>-172.09299999999999</v>
      </c>
      <c r="F266">
        <v>0</v>
      </c>
      <c r="G266">
        <v>152.08600000000001</v>
      </c>
      <c r="H266">
        <v>36.345999999999997</v>
      </c>
      <c r="I266">
        <v>0</v>
      </c>
      <c r="J266">
        <v>1</v>
      </c>
      <c r="K266">
        <v>0</v>
      </c>
      <c r="L266">
        <f t="shared" si="44"/>
        <v>9.5512701581585112E-3</v>
      </c>
      <c r="M266">
        <f t="shared" si="45"/>
        <v>441.00065594341896</v>
      </c>
      <c r="N266">
        <f t="shared" si="46"/>
        <v>4.2121206169613234</v>
      </c>
      <c r="O266">
        <f t="shared" si="47"/>
        <v>0.25920514270040018</v>
      </c>
      <c r="P266">
        <f t="shared" si="48"/>
        <v>14.999873375455927</v>
      </c>
      <c r="Q266">
        <f t="shared" si="49"/>
        <v>3.8880482068211926</v>
      </c>
      <c r="R266">
        <f t="shared" si="50"/>
        <v>0</v>
      </c>
      <c r="S266">
        <f t="shared" si="51"/>
        <v>456.0005293188749</v>
      </c>
      <c r="T266">
        <f t="shared" si="52"/>
        <v>0.13605421940165568</v>
      </c>
      <c r="U266">
        <f t="shared" si="53"/>
        <v>0</v>
      </c>
      <c r="V266">
        <f t="shared" si="54"/>
        <v>0</v>
      </c>
    </row>
    <row r="267" spans="1:22" x14ac:dyDescent="0.2">
      <c r="A267" t="s">
        <v>4328</v>
      </c>
      <c r="B267" t="s">
        <v>4329</v>
      </c>
      <c r="D267">
        <v>-80.537999999999997</v>
      </c>
      <c r="E267">
        <v>-164.291</v>
      </c>
      <c r="F267">
        <v>0</v>
      </c>
      <c r="G267">
        <v>100.366</v>
      </c>
      <c r="H267">
        <v>16.620999999999999</v>
      </c>
      <c r="I267">
        <v>0</v>
      </c>
      <c r="J267">
        <v>1</v>
      </c>
      <c r="K267">
        <v>0</v>
      </c>
      <c r="L267">
        <f t="shared" si="44"/>
        <v>5.999785927538929E-3</v>
      </c>
      <c r="M267">
        <f t="shared" si="45"/>
        <v>297.00151604222526</v>
      </c>
      <c r="N267">
        <f t="shared" si="46"/>
        <v>1.781947298355169</v>
      </c>
      <c r="O267">
        <f t="shared" si="47"/>
        <v>0.12799676772215082</v>
      </c>
      <c r="P267">
        <f t="shared" si="48"/>
        <v>13.500490117457073</v>
      </c>
      <c r="Q267">
        <f t="shared" si="49"/>
        <v>1.7280208257201715</v>
      </c>
      <c r="R267">
        <f t="shared" si="50"/>
        <v>0</v>
      </c>
      <c r="S267">
        <f t="shared" si="51"/>
        <v>310.50200615968231</v>
      </c>
      <c r="T267">
        <f t="shared" si="52"/>
        <v>0.20201917080945031</v>
      </c>
      <c r="U267">
        <f t="shared" si="53"/>
        <v>0</v>
      </c>
      <c r="V267">
        <f t="shared" si="54"/>
        <v>0</v>
      </c>
    </row>
    <row r="268" spans="1:22" x14ac:dyDescent="0.2">
      <c r="A268" t="s">
        <v>4330</v>
      </c>
      <c r="B268" t="s">
        <v>4331</v>
      </c>
      <c r="D268">
        <v>-80.111999999999995</v>
      </c>
      <c r="E268">
        <v>-165.06899999999999</v>
      </c>
      <c r="F268">
        <v>0</v>
      </c>
      <c r="G268">
        <v>55.322000000000003</v>
      </c>
      <c r="H268">
        <v>15.523999999999999</v>
      </c>
      <c r="I268">
        <v>0</v>
      </c>
      <c r="J268">
        <v>1</v>
      </c>
      <c r="K268">
        <v>0</v>
      </c>
      <c r="L268">
        <f t="shared" si="44"/>
        <v>6.2752303234659959E-3</v>
      </c>
      <c r="M268">
        <f t="shared" si="45"/>
        <v>163.50062706635183</v>
      </c>
      <c r="N268">
        <f t="shared" si="46"/>
        <v>1.0260051188775952</v>
      </c>
      <c r="O268">
        <f t="shared" si="47"/>
        <v>0.13500381329772082</v>
      </c>
      <c r="P268">
        <f t="shared" si="48"/>
        <v>11.999537314321788</v>
      </c>
      <c r="Q268">
        <f t="shared" si="49"/>
        <v>1.6199849152266479</v>
      </c>
      <c r="R268">
        <f t="shared" si="50"/>
        <v>0</v>
      </c>
      <c r="S268">
        <f t="shared" si="51"/>
        <v>175.50016438067362</v>
      </c>
      <c r="T268">
        <f t="shared" si="52"/>
        <v>0.36697106963174397</v>
      </c>
      <c r="U268">
        <f t="shared" si="53"/>
        <v>0</v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-68.72</v>
      </c>
      <c r="E269">
        <v>-174.40100000000001</v>
      </c>
      <c r="F269">
        <v>0</v>
      </c>
      <c r="G269">
        <v>50.975000000000001</v>
      </c>
      <c r="H269">
        <v>25.622</v>
      </c>
      <c r="I269">
        <v>0</v>
      </c>
      <c r="J269">
        <v>1</v>
      </c>
      <c r="K269">
        <v>0</v>
      </c>
      <c r="L269">
        <f t="shared" si="44"/>
        <v>1.4021324858210152E-2</v>
      </c>
      <c r="M269">
        <f t="shared" si="45"/>
        <v>142.49826297367164</v>
      </c>
      <c r="N269">
        <f t="shared" si="46"/>
        <v>1.9980164349009442</v>
      </c>
      <c r="O269">
        <f t="shared" si="47"/>
        <v>0.36722202985858782</v>
      </c>
      <c r="P269">
        <f t="shared" si="48"/>
        <v>7.4994720097136884</v>
      </c>
      <c r="Q269">
        <f t="shared" si="49"/>
        <v>2.7539740882488122</v>
      </c>
      <c r="R269">
        <f t="shared" si="50"/>
        <v>0</v>
      </c>
      <c r="S269">
        <f t="shared" si="51"/>
        <v>149.99773498338533</v>
      </c>
      <c r="T269">
        <f t="shared" si="52"/>
        <v>0.42105776412927753</v>
      </c>
      <c r="U269">
        <f t="shared" si="53"/>
        <v>0</v>
      </c>
      <c r="V269">
        <f t="shared" si="54"/>
        <v>0</v>
      </c>
    </row>
    <row r="270" spans="1:22" x14ac:dyDescent="0.2">
      <c r="A270" t="s">
        <v>4332</v>
      </c>
      <c r="B270" t="s">
        <v>4333</v>
      </c>
      <c r="D270">
        <v>-64.816999999999993</v>
      </c>
      <c r="E270">
        <v>0</v>
      </c>
      <c r="F270">
        <v>0</v>
      </c>
      <c r="G270">
        <v>83.43</v>
      </c>
      <c r="H270">
        <v>0</v>
      </c>
      <c r="I270">
        <v>0</v>
      </c>
      <c r="J270">
        <v>1</v>
      </c>
      <c r="K270">
        <v>0</v>
      </c>
      <c r="L270">
        <f t="shared" si="44"/>
        <v>1.6927252408607964E-2</v>
      </c>
      <c r="M270">
        <f t="shared" si="45"/>
        <v>226.50077244350859</v>
      </c>
      <c r="N270">
        <f t="shared" si="46"/>
        <v>3.8340395799355247</v>
      </c>
      <c r="O270" t="str">
        <f t="shared" si="47"/>
        <v/>
      </c>
      <c r="P270">
        <f t="shared" si="48"/>
        <v>0</v>
      </c>
      <c r="Q270">
        <f t="shared" si="49"/>
        <v>0</v>
      </c>
      <c r="R270">
        <f t="shared" si="50"/>
        <v>0</v>
      </c>
      <c r="S270">
        <f t="shared" si="51"/>
        <v>226.50077244350859</v>
      </c>
      <c r="T270">
        <f t="shared" si="52"/>
        <v>0.26489975885165934</v>
      </c>
      <c r="U270" t="str">
        <f t="shared" si="53"/>
        <v/>
      </c>
      <c r="V270">
        <f t="shared" si="54"/>
        <v>0</v>
      </c>
    </row>
    <row r="271" spans="1:22" x14ac:dyDescent="0.2">
      <c r="A271" t="s">
        <v>191</v>
      </c>
      <c r="B271" t="s">
        <v>4334</v>
      </c>
      <c r="D271">
        <v>-69.864000000000004</v>
      </c>
      <c r="E271">
        <v>-170.87</v>
      </c>
      <c r="F271">
        <v>0</v>
      </c>
      <c r="G271">
        <v>127.812</v>
      </c>
      <c r="H271">
        <v>56.719000000000001</v>
      </c>
      <c r="I271">
        <v>0</v>
      </c>
      <c r="J271">
        <v>1</v>
      </c>
      <c r="K271">
        <v>0</v>
      </c>
      <c r="L271">
        <f t="shared" si="44"/>
        <v>1.3199770519266858E-2</v>
      </c>
      <c r="M271">
        <f t="shared" si="45"/>
        <v>359.99967809976744</v>
      </c>
      <c r="N271">
        <f t="shared" si="46"/>
        <v>4.7519178898447603</v>
      </c>
      <c r="O271">
        <f t="shared" si="47"/>
        <v>0.22400418007698839</v>
      </c>
      <c r="P271">
        <f t="shared" si="48"/>
        <v>26.999671199401227</v>
      </c>
      <c r="Q271">
        <f t="shared" si="49"/>
        <v>6.0480452574154064</v>
      </c>
      <c r="R271">
        <f t="shared" si="50"/>
        <v>0</v>
      </c>
      <c r="S271">
        <f t="shared" si="51"/>
        <v>386.99934929916867</v>
      </c>
      <c r="T271">
        <f t="shared" si="52"/>
        <v>0.16666681569468539</v>
      </c>
      <c r="U271">
        <f t="shared" si="53"/>
        <v>0</v>
      </c>
      <c r="V271">
        <f t="shared" si="54"/>
        <v>0</v>
      </c>
    </row>
    <row r="272" spans="1:22" x14ac:dyDescent="0.2">
      <c r="A272" t="s">
        <v>41</v>
      </c>
      <c r="B272" t="s">
        <v>41</v>
      </c>
      <c r="D272">
        <v>-75.963999999999999</v>
      </c>
      <c r="E272">
        <v>-169.38</v>
      </c>
      <c r="F272">
        <v>0</v>
      </c>
      <c r="G272">
        <v>82.462000000000003</v>
      </c>
      <c r="H272">
        <v>32.558</v>
      </c>
      <c r="I272">
        <v>0</v>
      </c>
      <c r="J272">
        <v>1</v>
      </c>
      <c r="K272">
        <v>0</v>
      </c>
      <c r="L272">
        <f t="shared" si="44"/>
        <v>8.9998284639622485E-3</v>
      </c>
      <c r="M272">
        <f t="shared" si="45"/>
        <v>239.99992749745479</v>
      </c>
      <c r="N272">
        <f t="shared" si="46"/>
        <v>2.1599603388008086</v>
      </c>
      <c r="O272">
        <f t="shared" si="47"/>
        <v>0.19199343065094673</v>
      </c>
      <c r="P272">
        <f t="shared" si="48"/>
        <v>18.000775968877356</v>
      </c>
      <c r="Q272">
        <f t="shared" si="49"/>
        <v>3.4560341886780717</v>
      </c>
      <c r="R272">
        <f t="shared" si="50"/>
        <v>0</v>
      </c>
      <c r="S272">
        <f t="shared" si="51"/>
        <v>258.00070346633214</v>
      </c>
      <c r="T272">
        <f t="shared" si="52"/>
        <v>0.25000007552350739</v>
      </c>
      <c r="U272">
        <f t="shared" si="53"/>
        <v>0</v>
      </c>
      <c r="V272">
        <f t="shared" si="54"/>
        <v>0</v>
      </c>
    </row>
    <row r="273" spans="1:22" x14ac:dyDescent="0.2">
      <c r="A273" t="s">
        <v>4335</v>
      </c>
      <c r="B273" t="s">
        <v>4336</v>
      </c>
      <c r="D273">
        <v>-70.757999999999996</v>
      </c>
      <c r="E273">
        <v>-165.619</v>
      </c>
      <c r="F273">
        <v>0</v>
      </c>
      <c r="G273">
        <v>112.27200000000001</v>
      </c>
      <c r="H273">
        <v>40.262</v>
      </c>
      <c r="I273">
        <v>0</v>
      </c>
      <c r="J273">
        <v>1</v>
      </c>
      <c r="K273">
        <v>0</v>
      </c>
      <c r="L273">
        <f t="shared" si="44"/>
        <v>1.2566110968345496E-2</v>
      </c>
      <c r="M273">
        <f t="shared" si="45"/>
        <v>317.99978921165592</v>
      </c>
      <c r="N273">
        <f t="shared" si="46"/>
        <v>3.9960246351687805</v>
      </c>
      <c r="O273">
        <f t="shared" si="47"/>
        <v>0.14040387863130435</v>
      </c>
      <c r="P273">
        <f t="shared" si="48"/>
        <v>29.99945928069787</v>
      </c>
      <c r="Q273">
        <f t="shared" si="49"/>
        <v>4.2120446518965124</v>
      </c>
      <c r="R273">
        <f t="shared" si="50"/>
        <v>0</v>
      </c>
      <c r="S273">
        <f t="shared" si="51"/>
        <v>347.99924849235379</v>
      </c>
      <c r="T273">
        <f t="shared" si="52"/>
        <v>0.18867937035035232</v>
      </c>
      <c r="U273">
        <f t="shared" si="53"/>
        <v>0</v>
      </c>
      <c r="V273">
        <f t="shared" si="54"/>
        <v>0</v>
      </c>
    </row>
    <row r="274" spans="1:22" x14ac:dyDescent="0.2">
      <c r="A274" t="s">
        <v>66</v>
      </c>
      <c r="B274" t="s">
        <v>1040</v>
      </c>
      <c r="D274">
        <v>-76.328999999999994</v>
      </c>
      <c r="E274">
        <v>-174.28899999999999</v>
      </c>
      <c r="F274">
        <v>0</v>
      </c>
      <c r="G274">
        <v>76.158000000000001</v>
      </c>
      <c r="H274">
        <v>30.15</v>
      </c>
      <c r="I274">
        <v>0</v>
      </c>
      <c r="J274">
        <v>1</v>
      </c>
      <c r="K274">
        <v>0</v>
      </c>
      <c r="L274">
        <f t="shared" si="44"/>
        <v>8.756543605706461E-3</v>
      </c>
      <c r="M274">
        <f t="shared" si="45"/>
        <v>222.00107342793035</v>
      </c>
      <c r="N274">
        <f t="shared" si="46"/>
        <v>1.9439640239493383</v>
      </c>
      <c r="O274">
        <f t="shared" si="47"/>
        <v>0.35997382229506519</v>
      </c>
      <c r="P274">
        <f t="shared" si="48"/>
        <v>9.0007504912531093</v>
      </c>
      <c r="Q274">
        <f t="shared" si="49"/>
        <v>3.2400377978983657</v>
      </c>
      <c r="R274">
        <f t="shared" si="50"/>
        <v>0</v>
      </c>
      <c r="S274">
        <f t="shared" si="51"/>
        <v>231.00182391918347</v>
      </c>
      <c r="T274">
        <f t="shared" si="52"/>
        <v>0.27026896344930595</v>
      </c>
      <c r="U274">
        <f t="shared" si="53"/>
        <v>0</v>
      </c>
      <c r="V274">
        <f t="shared" si="54"/>
        <v>0</v>
      </c>
    </row>
    <row r="275" spans="1:22" x14ac:dyDescent="0.2">
      <c r="A275" t="s">
        <v>41</v>
      </c>
      <c r="B275" t="s">
        <v>41</v>
      </c>
      <c r="D275">
        <v>-71.748000000000005</v>
      </c>
      <c r="E275">
        <v>-171.87</v>
      </c>
      <c r="F275">
        <v>0</v>
      </c>
      <c r="G275">
        <v>98.98</v>
      </c>
      <c r="H275">
        <v>35.354999999999997</v>
      </c>
      <c r="I275">
        <v>0</v>
      </c>
      <c r="J275">
        <v>1</v>
      </c>
      <c r="K275">
        <v>0</v>
      </c>
      <c r="L275">
        <f t="shared" si="44"/>
        <v>1.1872401118700726E-2</v>
      </c>
      <c r="M275">
        <f t="shared" si="45"/>
        <v>282.0004123691927</v>
      </c>
      <c r="N275">
        <f t="shared" si="46"/>
        <v>3.3480253593114293</v>
      </c>
      <c r="O275">
        <f t="shared" si="47"/>
        <v>0.25200296358763974</v>
      </c>
      <c r="P275">
        <f t="shared" si="48"/>
        <v>14.999668577297539</v>
      </c>
      <c r="Q275">
        <f t="shared" si="49"/>
        <v>3.779964714276089</v>
      </c>
      <c r="R275">
        <f t="shared" si="50"/>
        <v>0</v>
      </c>
      <c r="S275">
        <f t="shared" si="51"/>
        <v>297.00008094649024</v>
      </c>
      <c r="T275">
        <f t="shared" si="52"/>
        <v>0.2127656463191567</v>
      </c>
      <c r="U275">
        <f t="shared" si="53"/>
        <v>0</v>
      </c>
      <c r="V275">
        <f t="shared" si="54"/>
        <v>0</v>
      </c>
    </row>
    <row r="276" spans="1:22" x14ac:dyDescent="0.2">
      <c r="A276" t="s">
        <v>3651</v>
      </c>
      <c r="B276" t="s">
        <v>4337</v>
      </c>
      <c r="D276">
        <v>-70.301000000000002</v>
      </c>
      <c r="E276">
        <v>-170.38</v>
      </c>
      <c r="F276">
        <v>0</v>
      </c>
      <c r="G276">
        <v>172.07</v>
      </c>
      <c r="H276">
        <v>59.841000000000001</v>
      </c>
      <c r="I276">
        <v>0</v>
      </c>
      <c r="J276">
        <v>1</v>
      </c>
      <c r="K276">
        <v>0</v>
      </c>
      <c r="L276">
        <f t="shared" si="44"/>
        <v>1.2889144391818149E-2</v>
      </c>
      <c r="M276">
        <f t="shared" si="45"/>
        <v>485.99954694474968</v>
      </c>
      <c r="N276">
        <f t="shared" si="46"/>
        <v>6.2641245990536811</v>
      </c>
      <c r="O276">
        <f t="shared" si="47"/>
        <v>0.21239366324744338</v>
      </c>
      <c r="P276">
        <f t="shared" si="48"/>
        <v>30.000611676924102</v>
      </c>
      <c r="Q276">
        <f t="shared" si="49"/>
        <v>6.3719461856721198</v>
      </c>
      <c r="R276">
        <f t="shared" si="50"/>
        <v>0</v>
      </c>
      <c r="S276">
        <f t="shared" si="51"/>
        <v>516.00015862167379</v>
      </c>
      <c r="T276">
        <f t="shared" si="52"/>
        <v>0.12345690521152078</v>
      </c>
      <c r="U276">
        <f t="shared" si="53"/>
        <v>0</v>
      </c>
      <c r="V276">
        <f t="shared" si="54"/>
        <v>0</v>
      </c>
    </row>
    <row r="277" spans="1:22" x14ac:dyDescent="0.2">
      <c r="A277" t="s">
        <v>41</v>
      </c>
      <c r="B277" t="s">
        <v>41</v>
      </c>
      <c r="D277">
        <v>-72.013000000000005</v>
      </c>
      <c r="E277">
        <v>0</v>
      </c>
      <c r="F277">
        <v>0</v>
      </c>
      <c r="G277">
        <v>80.956999999999994</v>
      </c>
      <c r="H277">
        <v>0</v>
      </c>
      <c r="I277">
        <v>0</v>
      </c>
      <c r="J277">
        <v>0</v>
      </c>
      <c r="K277">
        <v>0</v>
      </c>
      <c r="L277">
        <f t="shared" si="44"/>
        <v>1.1688067567367072E-2</v>
      </c>
      <c r="M277">
        <f t="shared" si="45"/>
        <v>231.00106981559844</v>
      </c>
      <c r="N277">
        <f t="shared" si="46"/>
        <v>2.6999588120976048</v>
      </c>
      <c r="O277" t="str">
        <f t="shared" si="47"/>
        <v/>
      </c>
      <c r="P277">
        <f t="shared" si="48"/>
        <v>0</v>
      </c>
      <c r="Q277">
        <f t="shared" si="49"/>
        <v>0</v>
      </c>
      <c r="R277">
        <f t="shared" si="50"/>
        <v>0</v>
      </c>
      <c r="S277">
        <f t="shared" si="51"/>
        <v>231.00106981559844</v>
      </c>
      <c r="T277">
        <f t="shared" si="52"/>
        <v>0</v>
      </c>
      <c r="U277" t="str">
        <f t="shared" si="53"/>
        <v/>
      </c>
      <c r="V277">
        <f t="shared" si="54"/>
        <v>0</v>
      </c>
    </row>
    <row r="278" spans="1:22" x14ac:dyDescent="0.2">
      <c r="A278" t="s">
        <v>41</v>
      </c>
      <c r="B278" t="s">
        <v>41</v>
      </c>
      <c r="D278">
        <v>-67.989000000000004</v>
      </c>
      <c r="E278">
        <v>-169.69499999999999</v>
      </c>
      <c r="F278">
        <v>0</v>
      </c>
      <c r="G278">
        <v>101.39</v>
      </c>
      <c r="H278">
        <v>44.720999999999997</v>
      </c>
      <c r="I278">
        <v>0</v>
      </c>
      <c r="J278">
        <v>1</v>
      </c>
      <c r="K278">
        <v>0</v>
      </c>
      <c r="L278">
        <f t="shared" si="44"/>
        <v>1.4552969919160037E-2</v>
      </c>
      <c r="M278">
        <f t="shared" si="45"/>
        <v>281.9996321518455</v>
      </c>
      <c r="N278">
        <f t="shared" si="46"/>
        <v>4.1039362678562714</v>
      </c>
      <c r="O278">
        <f t="shared" si="47"/>
        <v>0.19799678746871249</v>
      </c>
      <c r="P278">
        <f t="shared" si="48"/>
        <v>24.000160752865419</v>
      </c>
      <c r="Q278">
        <f t="shared" si="49"/>
        <v>4.7519594797595071</v>
      </c>
      <c r="R278">
        <f t="shared" si="50"/>
        <v>0</v>
      </c>
      <c r="S278">
        <f t="shared" si="51"/>
        <v>305.99979290471094</v>
      </c>
      <c r="T278">
        <f t="shared" si="52"/>
        <v>0.21276623498463432</v>
      </c>
      <c r="U278">
        <f t="shared" si="53"/>
        <v>0</v>
      </c>
      <c r="V278">
        <f t="shared" si="54"/>
        <v>0</v>
      </c>
    </row>
    <row r="279" spans="1:22" x14ac:dyDescent="0.2">
      <c r="A279" t="s">
        <v>4338</v>
      </c>
      <c r="B279" t="s">
        <v>4339</v>
      </c>
      <c r="D279">
        <v>-67.022999999999996</v>
      </c>
      <c r="E279">
        <v>-173.29</v>
      </c>
      <c r="F279">
        <v>0</v>
      </c>
      <c r="G279">
        <v>135.77199999999999</v>
      </c>
      <c r="H279">
        <v>51.351999999999997</v>
      </c>
      <c r="I279">
        <v>0</v>
      </c>
      <c r="J279">
        <v>1</v>
      </c>
      <c r="K279">
        <v>0</v>
      </c>
      <c r="L279">
        <f t="shared" si="44"/>
        <v>1.5264025874381337E-2</v>
      </c>
      <c r="M279">
        <f t="shared" si="45"/>
        <v>375.0002120002269</v>
      </c>
      <c r="N279">
        <f t="shared" si="46"/>
        <v>5.7240186628886143</v>
      </c>
      <c r="O279">
        <f t="shared" si="47"/>
        <v>0.30599218337530759</v>
      </c>
      <c r="P279">
        <f t="shared" si="48"/>
        <v>18.000531018494719</v>
      </c>
      <c r="Q279">
        <f t="shared" si="49"/>
        <v>5.5080272962914467</v>
      </c>
      <c r="R279">
        <f t="shared" si="50"/>
        <v>0</v>
      </c>
      <c r="S279">
        <f t="shared" si="51"/>
        <v>393.00074301872161</v>
      </c>
      <c r="T279">
        <f t="shared" si="52"/>
        <v>0.15999990954662099</v>
      </c>
      <c r="U279">
        <f t="shared" si="53"/>
        <v>0</v>
      </c>
      <c r="V279">
        <f t="shared" si="54"/>
        <v>0</v>
      </c>
    </row>
    <row r="280" spans="1:22" x14ac:dyDescent="0.2">
      <c r="A280" t="s">
        <v>391</v>
      </c>
      <c r="B280" t="s">
        <v>392</v>
      </c>
      <c r="D280">
        <v>-70.649000000000001</v>
      </c>
      <c r="E280">
        <v>-169.38</v>
      </c>
      <c r="F280">
        <v>0</v>
      </c>
      <c r="G280">
        <v>178.059</v>
      </c>
      <c r="H280">
        <v>65.114999999999995</v>
      </c>
      <c r="I280">
        <v>0</v>
      </c>
      <c r="J280">
        <v>1</v>
      </c>
      <c r="K280">
        <v>0</v>
      </c>
      <c r="L280">
        <f t="shared" si="44"/>
        <v>1.2642993329072792E-2</v>
      </c>
      <c r="M280">
        <f t="shared" si="45"/>
        <v>503.99940805533845</v>
      </c>
      <c r="N280">
        <f t="shared" si="46"/>
        <v>6.3720675259678075</v>
      </c>
      <c r="O280">
        <f t="shared" si="47"/>
        <v>0.19199343065094673</v>
      </c>
      <c r="P280">
        <f t="shared" si="48"/>
        <v>36.000999054409021</v>
      </c>
      <c r="Q280">
        <f t="shared" si="49"/>
        <v>6.9119622272797052</v>
      </c>
      <c r="R280">
        <f t="shared" si="50"/>
        <v>0</v>
      </c>
      <c r="S280">
        <f t="shared" si="51"/>
        <v>540.00040710974747</v>
      </c>
      <c r="T280">
        <f t="shared" si="52"/>
        <v>0.11904775886842327</v>
      </c>
      <c r="U280">
        <f t="shared" si="53"/>
        <v>0</v>
      </c>
      <c r="V280">
        <f t="shared" si="54"/>
        <v>0</v>
      </c>
    </row>
    <row r="281" spans="1:22" x14ac:dyDescent="0.2">
      <c r="A281" t="s">
        <v>113</v>
      </c>
      <c r="B281" t="s">
        <v>1421</v>
      </c>
      <c r="D281">
        <v>-75.599999999999994</v>
      </c>
      <c r="E281">
        <v>-168.69</v>
      </c>
      <c r="F281">
        <v>-90</v>
      </c>
      <c r="G281">
        <v>76.400000000000006</v>
      </c>
      <c r="H281">
        <v>40.792000000000002</v>
      </c>
      <c r="I281">
        <v>24</v>
      </c>
      <c r="J281">
        <v>1</v>
      </c>
      <c r="K281">
        <v>0</v>
      </c>
      <c r="L281">
        <f t="shared" si="44"/>
        <v>9.2432197300091976E-3</v>
      </c>
      <c r="M281">
        <f t="shared" si="45"/>
        <v>221.99926053068225</v>
      </c>
      <c r="N281">
        <f t="shared" si="46"/>
        <v>2.0519899969746511</v>
      </c>
      <c r="O281">
        <f t="shared" si="47"/>
        <v>0.17999871688416874</v>
      </c>
      <c r="P281">
        <f t="shared" si="48"/>
        <v>24.000049579193899</v>
      </c>
      <c r="Q281">
        <f t="shared" si="49"/>
        <v>4.3199824493937848</v>
      </c>
      <c r="R281">
        <f t="shared" si="50"/>
        <v>72</v>
      </c>
      <c r="S281">
        <f t="shared" si="51"/>
        <v>245.99931010987615</v>
      </c>
      <c r="T281">
        <f t="shared" si="52"/>
        <v>0.27027117052809946</v>
      </c>
      <c r="U281">
        <f t="shared" si="53"/>
        <v>0</v>
      </c>
      <c r="V281">
        <f t="shared" si="54"/>
        <v>29.268374764075979</v>
      </c>
    </row>
    <row r="282" spans="1:22" x14ac:dyDescent="0.2">
      <c r="A282" t="s">
        <v>2019</v>
      </c>
      <c r="B282" t="s">
        <v>2213</v>
      </c>
      <c r="D282">
        <v>-72.784000000000006</v>
      </c>
      <c r="E282">
        <v>0</v>
      </c>
      <c r="F282">
        <v>0</v>
      </c>
      <c r="G282">
        <v>74.33</v>
      </c>
      <c r="H282">
        <v>0</v>
      </c>
      <c r="I282">
        <v>0</v>
      </c>
      <c r="J282">
        <v>0</v>
      </c>
      <c r="K282">
        <v>0</v>
      </c>
      <c r="L282">
        <f t="shared" si="44"/>
        <v>1.1154867746735537E-2</v>
      </c>
      <c r="M282">
        <f t="shared" si="45"/>
        <v>212.99909975967952</v>
      </c>
      <c r="N282">
        <f t="shared" si="46"/>
        <v>2.3759791639721177</v>
      </c>
      <c r="O282" t="str">
        <f t="shared" si="47"/>
        <v/>
      </c>
      <c r="P282">
        <f t="shared" si="48"/>
        <v>0</v>
      </c>
      <c r="Q282">
        <f t="shared" si="49"/>
        <v>0</v>
      </c>
      <c r="R282">
        <f t="shared" si="50"/>
        <v>0</v>
      </c>
      <c r="S282">
        <f t="shared" si="51"/>
        <v>212.99909975967952</v>
      </c>
      <c r="T282">
        <f t="shared" si="52"/>
        <v>0</v>
      </c>
      <c r="U282" t="str">
        <f t="shared" si="53"/>
        <v/>
      </c>
      <c r="V282">
        <f t="shared" si="54"/>
        <v>0</v>
      </c>
    </row>
    <row r="283" spans="1:22" x14ac:dyDescent="0.2">
      <c r="A283" t="s">
        <v>261</v>
      </c>
      <c r="B283" t="s">
        <v>262</v>
      </c>
      <c r="D283">
        <v>-71.564999999999998</v>
      </c>
      <c r="E283">
        <v>-171.87</v>
      </c>
      <c r="F283">
        <v>0</v>
      </c>
      <c r="G283">
        <v>34.784999999999997</v>
      </c>
      <c r="H283">
        <v>28.283999999999999</v>
      </c>
      <c r="I283">
        <v>0</v>
      </c>
      <c r="J283">
        <v>1</v>
      </c>
      <c r="K283">
        <v>0</v>
      </c>
      <c r="L283">
        <f t="shared" si="44"/>
        <v>1.2000023728315417E-2</v>
      </c>
      <c r="M283">
        <f t="shared" si="45"/>
        <v>98.999816092186933</v>
      </c>
      <c r="N283">
        <f t="shared" si="46"/>
        <v>1.1880013302064358</v>
      </c>
      <c r="O283">
        <f t="shared" si="47"/>
        <v>0.25200296358763974</v>
      </c>
      <c r="P283">
        <f t="shared" si="48"/>
        <v>11.999734861838032</v>
      </c>
      <c r="Q283">
        <f t="shared" si="49"/>
        <v>3.0239717714208716</v>
      </c>
      <c r="R283">
        <f t="shared" si="50"/>
        <v>0</v>
      </c>
      <c r="S283">
        <f t="shared" si="51"/>
        <v>110.99955095402497</v>
      </c>
      <c r="T283">
        <f t="shared" si="52"/>
        <v>0.60606173191401713</v>
      </c>
      <c r="U283">
        <f t="shared" si="53"/>
        <v>0</v>
      </c>
      <c r="V283">
        <f t="shared" si="54"/>
        <v>0</v>
      </c>
    </row>
    <row r="284" spans="1:22" x14ac:dyDescent="0.2">
      <c r="A284" t="s">
        <v>41</v>
      </c>
      <c r="B284" t="s">
        <v>41</v>
      </c>
      <c r="D284">
        <v>-72.031000000000006</v>
      </c>
      <c r="E284">
        <v>0</v>
      </c>
      <c r="F284">
        <v>-90</v>
      </c>
      <c r="G284">
        <v>311.178</v>
      </c>
      <c r="H284">
        <v>0</v>
      </c>
      <c r="I284">
        <v>17</v>
      </c>
      <c r="J284">
        <v>0</v>
      </c>
      <c r="K284">
        <v>0</v>
      </c>
      <c r="L284">
        <f t="shared" si="44"/>
        <v>1.1675566963349465E-2</v>
      </c>
      <c r="M284">
        <f t="shared" si="45"/>
        <v>887.99954547159905</v>
      </c>
      <c r="N284">
        <f t="shared" si="46"/>
        <v>10.367908524486067</v>
      </c>
      <c r="O284" t="str">
        <f t="shared" si="47"/>
        <v/>
      </c>
      <c r="P284">
        <f t="shared" si="48"/>
        <v>0</v>
      </c>
      <c r="Q284">
        <f t="shared" si="49"/>
        <v>0</v>
      </c>
      <c r="R284">
        <f t="shared" si="50"/>
        <v>51</v>
      </c>
      <c r="S284">
        <f t="shared" si="51"/>
        <v>887.99954547159905</v>
      </c>
      <c r="T284">
        <f t="shared" si="52"/>
        <v>0</v>
      </c>
      <c r="U284" t="str">
        <f t="shared" si="53"/>
        <v/>
      </c>
      <c r="V284">
        <f t="shared" si="54"/>
        <v>5.7432461829600268</v>
      </c>
    </row>
    <row r="285" spans="1:22" x14ac:dyDescent="0.2">
      <c r="A285" t="s">
        <v>4340</v>
      </c>
      <c r="B285" t="s">
        <v>4341</v>
      </c>
      <c r="D285">
        <v>-74.132999999999996</v>
      </c>
      <c r="E285">
        <v>-172.71100000000001</v>
      </c>
      <c r="F285">
        <v>0</v>
      </c>
      <c r="G285">
        <v>402.32900000000001</v>
      </c>
      <c r="H285">
        <v>86.700999999999993</v>
      </c>
      <c r="I285">
        <v>0</v>
      </c>
      <c r="J285">
        <v>1</v>
      </c>
      <c r="K285">
        <v>1</v>
      </c>
      <c r="L285">
        <f t="shared" si="44"/>
        <v>1.0232446214653728E-2</v>
      </c>
      <c r="M285">
        <f t="shared" si="45"/>
        <v>1160.999514933829</v>
      </c>
      <c r="N285">
        <f t="shared" si="46"/>
        <v>11.879876971676445</v>
      </c>
      <c r="O285">
        <f t="shared" si="47"/>
        <v>0.2814524030309476</v>
      </c>
      <c r="P285">
        <f t="shared" si="48"/>
        <v>33.000353851730232</v>
      </c>
      <c r="Q285">
        <f t="shared" si="49"/>
        <v>9.2880381804792407</v>
      </c>
      <c r="R285">
        <f t="shared" si="50"/>
        <v>0</v>
      </c>
      <c r="S285">
        <f t="shared" si="51"/>
        <v>1193.9998687855593</v>
      </c>
      <c r="T285">
        <f t="shared" si="52"/>
        <v>5.1679608155064297E-2</v>
      </c>
      <c r="U285">
        <f t="shared" si="53"/>
        <v>1.8181623224277688</v>
      </c>
      <c r="V285">
        <f t="shared" si="54"/>
        <v>0</v>
      </c>
    </row>
    <row r="286" spans="1:22" x14ac:dyDescent="0.2">
      <c r="A286" t="s">
        <v>2420</v>
      </c>
      <c r="B286" t="s">
        <v>4342</v>
      </c>
      <c r="D286">
        <v>-69.153000000000006</v>
      </c>
      <c r="E286">
        <v>-171.607</v>
      </c>
      <c r="F286">
        <v>0</v>
      </c>
      <c r="G286">
        <v>345.62700000000001</v>
      </c>
      <c r="H286">
        <v>123.321</v>
      </c>
      <c r="I286">
        <v>0</v>
      </c>
      <c r="J286">
        <v>1</v>
      </c>
      <c r="K286">
        <v>0</v>
      </c>
      <c r="L286">
        <f t="shared" si="44"/>
        <v>1.3708906188970395E-2</v>
      </c>
      <c r="M286">
        <f t="shared" si="45"/>
        <v>969.00061686657011</v>
      </c>
      <c r="N286">
        <f t="shared" si="46"/>
        <v>13.283951837630092</v>
      </c>
      <c r="O286">
        <f t="shared" si="47"/>
        <v>0.24399754963440834</v>
      </c>
      <c r="P286">
        <f t="shared" si="48"/>
        <v>54.000600470839515</v>
      </c>
      <c r="Q286">
        <f t="shared" si="49"/>
        <v>13.17602736969889</v>
      </c>
      <c r="R286">
        <f t="shared" si="50"/>
        <v>0</v>
      </c>
      <c r="S286">
        <f t="shared" si="51"/>
        <v>1023.0012173374096</v>
      </c>
      <c r="T286">
        <f t="shared" si="52"/>
        <v>6.191946522595651E-2</v>
      </c>
      <c r="U286">
        <f t="shared" si="53"/>
        <v>0</v>
      </c>
      <c r="V286">
        <f t="shared" si="54"/>
        <v>0</v>
      </c>
    </row>
    <row r="287" spans="1:22" x14ac:dyDescent="0.2">
      <c r="A287" t="s">
        <v>41</v>
      </c>
      <c r="B287" t="s">
        <v>41</v>
      </c>
      <c r="D287">
        <v>-76.328999999999994</v>
      </c>
      <c r="E287">
        <v>0</v>
      </c>
      <c r="F287">
        <v>0</v>
      </c>
      <c r="G287">
        <v>114.23699999999999</v>
      </c>
      <c r="H287">
        <v>0</v>
      </c>
      <c r="I287">
        <v>0</v>
      </c>
      <c r="J287">
        <v>0</v>
      </c>
      <c r="K287">
        <v>0</v>
      </c>
      <c r="L287">
        <f t="shared" si="44"/>
        <v>8.756543605706461E-3</v>
      </c>
      <c r="M287">
        <f t="shared" si="45"/>
        <v>333.00161014189547</v>
      </c>
      <c r="N287">
        <f t="shared" si="46"/>
        <v>2.9159460359240073</v>
      </c>
      <c r="O287" t="str">
        <f t="shared" si="47"/>
        <v/>
      </c>
      <c r="P287">
        <f t="shared" si="48"/>
        <v>0</v>
      </c>
      <c r="Q287">
        <f t="shared" si="49"/>
        <v>0</v>
      </c>
      <c r="R287">
        <f t="shared" si="50"/>
        <v>0</v>
      </c>
      <c r="S287">
        <f t="shared" si="51"/>
        <v>333.00161014189547</v>
      </c>
      <c r="T287">
        <f t="shared" si="52"/>
        <v>0</v>
      </c>
      <c r="U287" t="str">
        <f t="shared" si="53"/>
        <v/>
      </c>
      <c r="V287">
        <f t="shared" si="54"/>
        <v>0</v>
      </c>
    </row>
    <row r="288" spans="1:22" x14ac:dyDescent="0.2">
      <c r="A288" t="s">
        <v>4343</v>
      </c>
      <c r="B288" t="s">
        <v>4344</v>
      </c>
      <c r="D288">
        <v>-74.055000000000007</v>
      </c>
      <c r="E288">
        <v>-175.601</v>
      </c>
      <c r="F288">
        <v>0</v>
      </c>
      <c r="G288">
        <v>29.12</v>
      </c>
      <c r="H288">
        <v>13.038</v>
      </c>
      <c r="I288">
        <v>0</v>
      </c>
      <c r="J288">
        <v>1</v>
      </c>
      <c r="K288">
        <v>0</v>
      </c>
      <c r="L288">
        <f t="shared" si="44"/>
        <v>1.0285434942637646E-2</v>
      </c>
      <c r="M288">
        <f t="shared" si="45"/>
        <v>83.998897895984641</v>
      </c>
      <c r="N288">
        <f t="shared" si="46"/>
        <v>0.86396606352847594</v>
      </c>
      <c r="O288">
        <f t="shared" si="47"/>
        <v>0.4679680618795688</v>
      </c>
      <c r="P288">
        <f t="shared" si="48"/>
        <v>3.0001074096037383</v>
      </c>
      <c r="Q288">
        <f t="shared" si="49"/>
        <v>1.4039558538586494</v>
      </c>
      <c r="R288">
        <f t="shared" si="50"/>
        <v>0</v>
      </c>
      <c r="S288">
        <f t="shared" si="51"/>
        <v>86.999005305588383</v>
      </c>
      <c r="T288">
        <f t="shared" si="52"/>
        <v>0.71429508604145808</v>
      </c>
      <c r="U288">
        <f t="shared" si="53"/>
        <v>0</v>
      </c>
      <c r="V288">
        <f t="shared" si="54"/>
        <v>0</v>
      </c>
    </row>
    <row r="289" spans="1:22" x14ac:dyDescent="0.2">
      <c r="A289" t="s">
        <v>41</v>
      </c>
      <c r="B289" t="s">
        <v>41</v>
      </c>
      <c r="D289">
        <v>-73.588999999999999</v>
      </c>
      <c r="E289">
        <v>-173.66</v>
      </c>
      <c r="F289">
        <v>0</v>
      </c>
      <c r="G289">
        <v>76.099999999999994</v>
      </c>
      <c r="H289">
        <v>36.222000000000001</v>
      </c>
      <c r="I289">
        <v>0</v>
      </c>
      <c r="J289">
        <v>1</v>
      </c>
      <c r="K289">
        <v>0</v>
      </c>
      <c r="L289">
        <f t="shared" si="44"/>
        <v>1.0602876204940648E-2</v>
      </c>
      <c r="M289">
        <f t="shared" si="45"/>
        <v>218.99900119723611</v>
      </c>
      <c r="N289">
        <f t="shared" si="46"/>
        <v>2.3220216207215643</v>
      </c>
      <c r="O289">
        <f t="shared" si="47"/>
        <v>0.32400955544337012</v>
      </c>
      <c r="P289">
        <f t="shared" si="48"/>
        <v>11.999790775272412</v>
      </c>
      <c r="Q289">
        <f t="shared" si="49"/>
        <v>3.8880507625602312</v>
      </c>
      <c r="R289">
        <f t="shared" si="50"/>
        <v>0</v>
      </c>
      <c r="S289">
        <f t="shared" si="51"/>
        <v>230.99879197250851</v>
      </c>
      <c r="T289">
        <f t="shared" si="52"/>
        <v>0.27397385226411358</v>
      </c>
      <c r="U289">
        <f t="shared" si="53"/>
        <v>0</v>
      </c>
      <c r="V289">
        <f t="shared" si="54"/>
        <v>0</v>
      </c>
    </row>
    <row r="290" spans="1:22" x14ac:dyDescent="0.2">
      <c r="A290" t="s">
        <v>41</v>
      </c>
      <c r="B290" t="s">
        <v>41</v>
      </c>
      <c r="D290">
        <v>-69.962999999999994</v>
      </c>
      <c r="E290">
        <v>0</v>
      </c>
      <c r="F290">
        <v>0</v>
      </c>
      <c r="G290">
        <v>180.953</v>
      </c>
      <c r="H290">
        <v>0</v>
      </c>
      <c r="I290">
        <v>0</v>
      </c>
      <c r="J290">
        <v>0</v>
      </c>
      <c r="K290">
        <v>0</v>
      </c>
      <c r="L290">
        <f t="shared" si="44"/>
        <v>1.312924901799916E-2</v>
      </c>
      <c r="M290">
        <f t="shared" si="45"/>
        <v>510.00059044668774</v>
      </c>
      <c r="N290">
        <f t="shared" si="46"/>
        <v>6.6959314472326152</v>
      </c>
      <c r="O290" t="str">
        <f t="shared" si="47"/>
        <v/>
      </c>
      <c r="P290">
        <f t="shared" si="48"/>
        <v>0</v>
      </c>
      <c r="Q290">
        <f t="shared" si="49"/>
        <v>0</v>
      </c>
      <c r="R290">
        <f t="shared" si="50"/>
        <v>0</v>
      </c>
      <c r="S290">
        <f t="shared" si="51"/>
        <v>510.00059044668774</v>
      </c>
      <c r="T290">
        <f t="shared" si="52"/>
        <v>0</v>
      </c>
      <c r="U290" t="str">
        <f t="shared" si="53"/>
        <v/>
      </c>
      <c r="V290">
        <f t="shared" si="54"/>
        <v>0</v>
      </c>
    </row>
    <row r="291" spans="1:22" x14ac:dyDescent="0.2">
      <c r="A291" t="s">
        <v>4345</v>
      </c>
      <c r="B291" t="s">
        <v>4346</v>
      </c>
      <c r="D291">
        <v>-75.963999999999999</v>
      </c>
      <c r="E291">
        <v>-174.28899999999999</v>
      </c>
      <c r="F291">
        <v>0</v>
      </c>
      <c r="G291">
        <v>12.369</v>
      </c>
      <c r="H291">
        <v>10.050000000000001</v>
      </c>
      <c r="I291">
        <v>0</v>
      </c>
      <c r="J291">
        <v>1</v>
      </c>
      <c r="K291">
        <v>0</v>
      </c>
      <c r="L291">
        <f t="shared" si="44"/>
        <v>8.9998284639622485E-3</v>
      </c>
      <c r="M291">
        <f t="shared" si="45"/>
        <v>35.999115995440548</v>
      </c>
      <c r="N291">
        <f t="shared" si="46"/>
        <v>0.3239861927994373</v>
      </c>
      <c r="O291">
        <f t="shared" si="47"/>
        <v>0.35997382229506519</v>
      </c>
      <c r="P291">
        <f t="shared" si="48"/>
        <v>3.000250163751037</v>
      </c>
      <c r="Q291">
        <f t="shared" si="49"/>
        <v>1.0800125992994554</v>
      </c>
      <c r="R291">
        <f t="shared" si="50"/>
        <v>0</v>
      </c>
      <c r="S291">
        <f t="shared" si="51"/>
        <v>38.999366159191581</v>
      </c>
      <c r="T291">
        <f t="shared" si="52"/>
        <v>1.6667075938086722</v>
      </c>
      <c r="U291">
        <f t="shared" si="53"/>
        <v>0</v>
      </c>
      <c r="V291">
        <f t="shared" si="54"/>
        <v>0</v>
      </c>
    </row>
    <row r="292" spans="1:22" x14ac:dyDescent="0.2">
      <c r="A292" t="s">
        <v>133</v>
      </c>
      <c r="B292" t="s">
        <v>711</v>
      </c>
      <c r="D292">
        <v>-81.468999999999994</v>
      </c>
      <c r="E292">
        <v>-167.905</v>
      </c>
      <c r="F292">
        <v>0</v>
      </c>
      <c r="G292">
        <v>60.670999999999999</v>
      </c>
      <c r="H292">
        <v>14.318</v>
      </c>
      <c r="I292">
        <v>0</v>
      </c>
      <c r="J292">
        <v>1</v>
      </c>
      <c r="K292">
        <v>0</v>
      </c>
      <c r="L292">
        <f t="shared" si="44"/>
        <v>5.4001451851661188E-3</v>
      </c>
      <c r="M292">
        <f t="shared" si="45"/>
        <v>179.99916193984799</v>
      </c>
      <c r="N292">
        <f t="shared" si="46"/>
        <v>0.97202257970598627</v>
      </c>
      <c r="O292">
        <f t="shared" si="47"/>
        <v>0.16799635543136984</v>
      </c>
      <c r="P292">
        <f t="shared" si="48"/>
        <v>9.0002905513411289</v>
      </c>
      <c r="Q292">
        <f t="shared" si="49"/>
        <v>1.5120175224662264</v>
      </c>
      <c r="R292">
        <f t="shared" si="50"/>
        <v>0</v>
      </c>
      <c r="S292">
        <f t="shared" si="51"/>
        <v>188.99945249118912</v>
      </c>
      <c r="T292">
        <f t="shared" si="52"/>
        <v>0.33333488530380362</v>
      </c>
      <c r="U292">
        <f t="shared" si="53"/>
        <v>0</v>
      </c>
      <c r="V292">
        <f t="shared" si="54"/>
        <v>0</v>
      </c>
    </row>
    <row r="293" spans="1:22" x14ac:dyDescent="0.2">
      <c r="A293" t="s">
        <v>41</v>
      </c>
      <c r="B293" t="s">
        <v>41</v>
      </c>
      <c r="D293">
        <v>-71.564999999999998</v>
      </c>
      <c r="E293">
        <v>-169.114</v>
      </c>
      <c r="F293">
        <v>0</v>
      </c>
      <c r="G293">
        <v>129.65299999999999</v>
      </c>
      <c r="H293">
        <v>52.953000000000003</v>
      </c>
      <c r="I293">
        <v>0</v>
      </c>
      <c r="J293">
        <v>1</v>
      </c>
      <c r="K293">
        <v>0</v>
      </c>
      <c r="L293">
        <f t="shared" si="44"/>
        <v>1.2000023728315417E-2</v>
      </c>
      <c r="M293">
        <f t="shared" si="45"/>
        <v>368.99879706196094</v>
      </c>
      <c r="N293">
        <f t="shared" si="46"/>
        <v>4.4279987484621257</v>
      </c>
      <c r="O293">
        <f t="shared" si="47"/>
        <v>0.18719148079054132</v>
      </c>
      <c r="P293">
        <f t="shared" si="48"/>
        <v>30.001395806211775</v>
      </c>
      <c r="Q293">
        <f t="shared" si="49"/>
        <v>5.6160113227592419</v>
      </c>
      <c r="R293">
        <f t="shared" si="50"/>
        <v>0</v>
      </c>
      <c r="S293">
        <f t="shared" si="51"/>
        <v>399.00019286817269</v>
      </c>
      <c r="T293">
        <f t="shared" si="52"/>
        <v>0.16260215609842493</v>
      </c>
      <c r="U293">
        <f t="shared" si="53"/>
        <v>0</v>
      </c>
      <c r="V293">
        <f t="shared" si="54"/>
        <v>0</v>
      </c>
    </row>
    <row r="294" spans="1:22" x14ac:dyDescent="0.2">
      <c r="A294" t="s">
        <v>199</v>
      </c>
      <c r="B294" t="s">
        <v>4347</v>
      </c>
      <c r="D294">
        <v>-67.165999999999997</v>
      </c>
      <c r="E294">
        <v>-167.471</v>
      </c>
      <c r="F294">
        <v>0</v>
      </c>
      <c r="G294">
        <v>41.231000000000002</v>
      </c>
      <c r="H294">
        <v>18.439</v>
      </c>
      <c r="I294">
        <v>0</v>
      </c>
      <c r="J294">
        <v>1</v>
      </c>
      <c r="K294">
        <v>0</v>
      </c>
      <c r="L294">
        <f t="shared" si="44"/>
        <v>1.5158135387457075E-2</v>
      </c>
      <c r="M294">
        <f t="shared" si="45"/>
        <v>113.99955474004118</v>
      </c>
      <c r="N294">
        <f t="shared" si="46"/>
        <v>1.7280224128817812</v>
      </c>
      <c r="O294">
        <f t="shared" si="47"/>
        <v>0.16199727061839408</v>
      </c>
      <c r="P294">
        <f t="shared" si="48"/>
        <v>12.000123364068214</v>
      </c>
      <c r="Q294">
        <f t="shared" si="49"/>
        <v>1.9439891760522481</v>
      </c>
      <c r="R294">
        <f t="shared" si="50"/>
        <v>0</v>
      </c>
      <c r="S294">
        <f t="shared" si="51"/>
        <v>125.99967810410939</v>
      </c>
      <c r="T294">
        <f t="shared" si="52"/>
        <v>0.52631784516019353</v>
      </c>
      <c r="U294">
        <f t="shared" si="53"/>
        <v>0</v>
      </c>
      <c r="V294">
        <f t="shared" si="54"/>
        <v>0</v>
      </c>
    </row>
    <row r="295" spans="1:22" x14ac:dyDescent="0.2">
      <c r="A295" t="s">
        <v>279</v>
      </c>
      <c r="B295" t="s">
        <v>433</v>
      </c>
      <c r="D295">
        <v>-71.564999999999998</v>
      </c>
      <c r="E295">
        <v>0</v>
      </c>
      <c r="F295">
        <v>0</v>
      </c>
      <c r="G295">
        <v>28.46</v>
      </c>
      <c r="H295">
        <v>0</v>
      </c>
      <c r="I295">
        <v>0</v>
      </c>
      <c r="J295">
        <v>0</v>
      </c>
      <c r="K295">
        <v>0</v>
      </c>
      <c r="L295">
        <f t="shared" si="44"/>
        <v>1.2000023728315417E-2</v>
      </c>
      <c r="M295">
        <f t="shared" si="45"/>
        <v>80.998555871313499</v>
      </c>
      <c r="N295">
        <f t="shared" si="46"/>
        <v>0.97198556440060857</v>
      </c>
      <c r="O295" t="str">
        <f t="shared" si="47"/>
        <v/>
      </c>
      <c r="P295">
        <f t="shared" si="48"/>
        <v>0</v>
      </c>
      <c r="Q295">
        <f t="shared" si="49"/>
        <v>0</v>
      </c>
      <c r="R295">
        <f t="shared" si="50"/>
        <v>0</v>
      </c>
      <c r="S295">
        <f t="shared" si="51"/>
        <v>80.998555871313499</v>
      </c>
      <c r="T295">
        <f t="shared" si="52"/>
        <v>0</v>
      </c>
      <c r="U295" t="str">
        <f t="shared" si="53"/>
        <v/>
      </c>
      <c r="V295">
        <f t="shared" si="54"/>
        <v>0</v>
      </c>
    </row>
    <row r="296" spans="1:22" x14ac:dyDescent="0.2">
      <c r="A296" t="s">
        <v>41</v>
      </c>
      <c r="B296" t="s">
        <v>41</v>
      </c>
      <c r="D296">
        <v>-75.411000000000001</v>
      </c>
      <c r="E296">
        <v>-171.38399999999999</v>
      </c>
      <c r="F296">
        <v>0</v>
      </c>
      <c r="G296">
        <v>150.864</v>
      </c>
      <c r="H296">
        <v>33.377000000000002</v>
      </c>
      <c r="I296">
        <v>0</v>
      </c>
      <c r="J296">
        <v>1</v>
      </c>
      <c r="K296">
        <v>1</v>
      </c>
      <c r="L296">
        <f t="shared" si="44"/>
        <v>9.3699081644873141E-3</v>
      </c>
      <c r="M296">
        <f t="shared" si="45"/>
        <v>437.99932348105244</v>
      </c>
      <c r="N296">
        <f t="shared" si="46"/>
        <v>4.104017541142575</v>
      </c>
      <c r="O296">
        <f t="shared" si="47"/>
        <v>0.23758991271367097</v>
      </c>
      <c r="P296">
        <f t="shared" si="48"/>
        <v>15.000770347930231</v>
      </c>
      <c r="Q296">
        <f t="shared" si="49"/>
        <v>3.5640352816378491</v>
      </c>
      <c r="R296">
        <f t="shared" si="50"/>
        <v>0</v>
      </c>
      <c r="S296">
        <f t="shared" si="51"/>
        <v>453.0000938289827</v>
      </c>
      <c r="T296">
        <f t="shared" si="52"/>
        <v>0.136986512954273</v>
      </c>
      <c r="U296">
        <f t="shared" si="53"/>
        <v>3.9997945844347016</v>
      </c>
      <c r="V296">
        <f t="shared" si="54"/>
        <v>0</v>
      </c>
    </row>
    <row r="297" spans="1:22" x14ac:dyDescent="0.2">
      <c r="A297" t="s">
        <v>3787</v>
      </c>
      <c r="B297" t="s">
        <v>4348</v>
      </c>
      <c r="D297">
        <v>-73.974000000000004</v>
      </c>
      <c r="E297">
        <v>-171.57300000000001</v>
      </c>
      <c r="F297">
        <v>0</v>
      </c>
      <c r="G297">
        <v>195.602</v>
      </c>
      <c r="H297">
        <v>54.588999999999999</v>
      </c>
      <c r="I297">
        <v>0</v>
      </c>
      <c r="J297">
        <v>1</v>
      </c>
      <c r="K297">
        <v>1</v>
      </c>
      <c r="L297">
        <f t="shared" si="44"/>
        <v>1.0340505347316281E-2</v>
      </c>
      <c r="M297">
        <f t="shared" si="45"/>
        <v>564.00067482220152</v>
      </c>
      <c r="N297">
        <f t="shared" si="46"/>
        <v>5.8320578259467935</v>
      </c>
      <c r="O297">
        <f t="shared" si="47"/>
        <v>0.2429988506941255</v>
      </c>
      <c r="P297">
        <f t="shared" si="48"/>
        <v>23.999922169730585</v>
      </c>
      <c r="Q297">
        <f t="shared" si="49"/>
        <v>5.8319593359523303</v>
      </c>
      <c r="R297">
        <f t="shared" si="50"/>
        <v>0</v>
      </c>
      <c r="S297">
        <f t="shared" si="51"/>
        <v>588.00059699193207</v>
      </c>
      <c r="T297">
        <f t="shared" si="52"/>
        <v>0.10638285143703899</v>
      </c>
      <c r="U297">
        <f t="shared" si="53"/>
        <v>2.5000081073460221</v>
      </c>
      <c r="V297">
        <f t="shared" si="54"/>
        <v>0</v>
      </c>
    </row>
    <row r="298" spans="1:22" x14ac:dyDescent="0.2">
      <c r="A298" t="s">
        <v>41</v>
      </c>
      <c r="B298" t="s">
        <v>41</v>
      </c>
      <c r="D298">
        <v>-70.408000000000001</v>
      </c>
      <c r="E298">
        <v>-173.15700000000001</v>
      </c>
      <c r="F298">
        <v>0</v>
      </c>
      <c r="G298">
        <v>62.625999999999998</v>
      </c>
      <c r="H298">
        <v>25.178999999999998</v>
      </c>
      <c r="I298">
        <v>0</v>
      </c>
      <c r="J298">
        <v>1</v>
      </c>
      <c r="K298">
        <v>0</v>
      </c>
      <c r="L298">
        <f t="shared" si="44"/>
        <v>1.2813346953053946E-2</v>
      </c>
      <c r="M298">
        <f t="shared" si="45"/>
        <v>177.00066819574576</v>
      </c>
      <c r="N298">
        <f t="shared" si="46"/>
        <v>2.2679732404877115</v>
      </c>
      <c r="O298">
        <f t="shared" si="47"/>
        <v>0.29998967123240877</v>
      </c>
      <c r="P298">
        <f t="shared" si="48"/>
        <v>9.0001691277556439</v>
      </c>
      <c r="Q298">
        <f t="shared" si="49"/>
        <v>2.6999604776319677</v>
      </c>
      <c r="R298">
        <f t="shared" si="50"/>
        <v>0</v>
      </c>
      <c r="S298">
        <f t="shared" si="51"/>
        <v>186.0008373235014</v>
      </c>
      <c r="T298">
        <f t="shared" si="52"/>
        <v>0.33898177115154027</v>
      </c>
      <c r="U298">
        <f t="shared" si="53"/>
        <v>0</v>
      </c>
      <c r="V298">
        <f t="shared" si="54"/>
        <v>0</v>
      </c>
    </row>
    <row r="299" spans="1:22" x14ac:dyDescent="0.2">
      <c r="A299" t="s">
        <v>41</v>
      </c>
      <c r="B299" t="s">
        <v>41</v>
      </c>
      <c r="D299">
        <v>-71.878</v>
      </c>
      <c r="E299">
        <v>-175.03</v>
      </c>
      <c r="F299">
        <v>0</v>
      </c>
      <c r="G299">
        <v>57.871000000000002</v>
      </c>
      <c r="H299">
        <v>23.087</v>
      </c>
      <c r="I299">
        <v>0</v>
      </c>
      <c r="J299">
        <v>1</v>
      </c>
      <c r="K299">
        <v>0</v>
      </c>
      <c r="L299">
        <f t="shared" si="44"/>
        <v>1.1781903613792843E-2</v>
      </c>
      <c r="M299">
        <f t="shared" si="45"/>
        <v>165.00116505005968</v>
      </c>
      <c r="N299">
        <f t="shared" si="46"/>
        <v>1.9440297668130944</v>
      </c>
      <c r="O299">
        <f t="shared" si="47"/>
        <v>0.41397788001567454</v>
      </c>
      <c r="P299">
        <f t="shared" si="48"/>
        <v>6.0003660970078556</v>
      </c>
      <c r="Q299">
        <f t="shared" si="49"/>
        <v>2.4840213201785595</v>
      </c>
      <c r="R299">
        <f t="shared" si="50"/>
        <v>0</v>
      </c>
      <c r="S299">
        <f t="shared" si="51"/>
        <v>171.00153114706754</v>
      </c>
      <c r="T299">
        <f t="shared" si="52"/>
        <v>0.36363379605105584</v>
      </c>
      <c r="U299">
        <f t="shared" si="53"/>
        <v>0</v>
      </c>
      <c r="V299">
        <f t="shared" si="54"/>
        <v>0</v>
      </c>
    </row>
    <row r="300" spans="1:22" x14ac:dyDescent="0.2">
      <c r="A300" t="s">
        <v>4349</v>
      </c>
      <c r="B300" t="s">
        <v>4350</v>
      </c>
      <c r="D300">
        <v>-79.215999999999994</v>
      </c>
      <c r="E300">
        <v>-167.471</v>
      </c>
      <c r="F300">
        <v>0</v>
      </c>
      <c r="G300">
        <v>64.132999999999996</v>
      </c>
      <c r="H300">
        <v>9.2200000000000006</v>
      </c>
      <c r="I300">
        <v>0</v>
      </c>
      <c r="J300">
        <v>1</v>
      </c>
      <c r="K300">
        <v>0</v>
      </c>
      <c r="L300">
        <f t="shared" si="44"/>
        <v>6.8569420544469066E-3</v>
      </c>
      <c r="M300">
        <f t="shared" si="45"/>
        <v>189.00114499522138</v>
      </c>
      <c r="N300">
        <f t="shared" si="46"/>
        <v>1.2959711954275464</v>
      </c>
      <c r="O300">
        <f t="shared" si="47"/>
        <v>0.16199727061839408</v>
      </c>
      <c r="P300">
        <f t="shared" si="48"/>
        <v>6.0003870826351182</v>
      </c>
      <c r="Q300">
        <f t="shared" si="49"/>
        <v>0.97204730208805956</v>
      </c>
      <c r="R300">
        <f t="shared" si="50"/>
        <v>0</v>
      </c>
      <c r="S300">
        <f t="shared" si="51"/>
        <v>195.0015320778565</v>
      </c>
      <c r="T300">
        <f t="shared" si="52"/>
        <v>0.31745839424156408</v>
      </c>
      <c r="U300">
        <f t="shared" si="53"/>
        <v>0</v>
      </c>
      <c r="V300">
        <f t="shared" si="54"/>
        <v>0</v>
      </c>
    </row>
    <row r="301" spans="1:22" x14ac:dyDescent="0.2">
      <c r="A301" t="s">
        <v>873</v>
      </c>
      <c r="B301" t="s">
        <v>874</v>
      </c>
      <c r="D301">
        <v>-68.713999999999999</v>
      </c>
      <c r="E301">
        <v>-173.48</v>
      </c>
      <c r="F301">
        <v>0</v>
      </c>
      <c r="G301">
        <v>82.638000000000005</v>
      </c>
      <c r="H301">
        <v>35.228000000000002</v>
      </c>
      <c r="I301">
        <v>0</v>
      </c>
      <c r="J301">
        <v>1</v>
      </c>
      <c r="K301">
        <v>0</v>
      </c>
      <c r="L301">
        <f t="shared" si="44"/>
        <v>1.4025666822399223E-2</v>
      </c>
      <c r="M301">
        <f t="shared" si="45"/>
        <v>231.00129670374133</v>
      </c>
      <c r="N301">
        <f t="shared" si="46"/>
        <v>3.2399504630593263</v>
      </c>
      <c r="O301">
        <f t="shared" si="47"/>
        <v>0.31499002387612429</v>
      </c>
      <c r="P301">
        <f t="shared" si="48"/>
        <v>12.000421250977038</v>
      </c>
      <c r="Q301">
        <f t="shared" si="49"/>
        <v>3.7800167563855629</v>
      </c>
      <c r="R301">
        <f t="shared" si="50"/>
        <v>0</v>
      </c>
      <c r="S301">
        <f t="shared" si="51"/>
        <v>243.00171795471837</v>
      </c>
      <c r="T301">
        <f t="shared" si="52"/>
        <v>0.25973880171309111</v>
      </c>
      <c r="U301">
        <f t="shared" si="53"/>
        <v>0</v>
      </c>
      <c r="V301">
        <f t="shared" si="54"/>
        <v>0</v>
      </c>
    </row>
    <row r="302" spans="1:22" x14ac:dyDescent="0.2">
      <c r="A302" t="s">
        <v>41</v>
      </c>
      <c r="B302" t="s">
        <v>41</v>
      </c>
      <c r="D302">
        <v>-75.411000000000001</v>
      </c>
      <c r="E302">
        <v>-175.23599999999999</v>
      </c>
      <c r="F302">
        <v>0</v>
      </c>
      <c r="G302">
        <v>75.432000000000002</v>
      </c>
      <c r="H302">
        <v>24.082999999999998</v>
      </c>
      <c r="I302">
        <v>0</v>
      </c>
      <c r="J302">
        <v>1</v>
      </c>
      <c r="K302">
        <v>0</v>
      </c>
      <c r="L302">
        <f t="shared" si="44"/>
        <v>9.3699081644873141E-3</v>
      </c>
      <c r="M302">
        <f t="shared" si="45"/>
        <v>218.99966174052622</v>
      </c>
      <c r="N302">
        <f t="shared" si="46"/>
        <v>2.0520087705712875</v>
      </c>
      <c r="O302">
        <f t="shared" si="47"/>
        <v>0.43196692629052102</v>
      </c>
      <c r="P302">
        <f t="shared" si="48"/>
        <v>6.0004031350119789</v>
      </c>
      <c r="Q302">
        <f t="shared" si="49"/>
        <v>2.5919782907134215</v>
      </c>
      <c r="R302">
        <f t="shared" si="50"/>
        <v>0</v>
      </c>
      <c r="S302">
        <f t="shared" si="51"/>
        <v>225.00006487553821</v>
      </c>
      <c r="T302">
        <f t="shared" si="52"/>
        <v>0.273973025908546</v>
      </c>
      <c r="U302">
        <f t="shared" si="53"/>
        <v>0</v>
      </c>
      <c r="V302">
        <f t="shared" si="54"/>
        <v>0</v>
      </c>
    </row>
    <row r="303" spans="1:22" x14ac:dyDescent="0.2">
      <c r="A303" t="s">
        <v>4116</v>
      </c>
      <c r="B303" t="s">
        <v>4351</v>
      </c>
      <c r="D303">
        <v>-81.634</v>
      </c>
      <c r="E303">
        <v>-173.66</v>
      </c>
      <c r="F303">
        <v>0</v>
      </c>
      <c r="G303">
        <v>34.366</v>
      </c>
      <c r="H303">
        <v>9.0549999999999997</v>
      </c>
      <c r="I303">
        <v>0</v>
      </c>
      <c r="J303">
        <v>1</v>
      </c>
      <c r="K303">
        <v>0</v>
      </c>
      <c r="L303">
        <f t="shared" si="44"/>
        <v>5.2941854506397936E-3</v>
      </c>
      <c r="M303">
        <f t="shared" si="45"/>
        <v>102.00091832470849</v>
      </c>
      <c r="N303">
        <f t="shared" si="46"/>
        <v>0.54001231775888747</v>
      </c>
      <c r="O303">
        <f t="shared" si="47"/>
        <v>0.32400955544337012</v>
      </c>
      <c r="P303">
        <f t="shared" si="48"/>
        <v>2.999782051518185</v>
      </c>
      <c r="Q303">
        <f t="shared" si="49"/>
        <v>0.97195902089842878</v>
      </c>
      <c r="R303">
        <f t="shared" si="50"/>
        <v>0</v>
      </c>
      <c r="S303">
        <f t="shared" si="51"/>
        <v>105.00070037622667</v>
      </c>
      <c r="T303">
        <f t="shared" si="52"/>
        <v>0.58822999817508237</v>
      </c>
      <c r="U303">
        <f t="shared" si="53"/>
        <v>0</v>
      </c>
      <c r="V303">
        <f t="shared" si="54"/>
        <v>0</v>
      </c>
    </row>
    <row r="304" spans="1:22" x14ac:dyDescent="0.2">
      <c r="A304" t="s">
        <v>223</v>
      </c>
      <c r="B304" t="s">
        <v>241</v>
      </c>
      <c r="D304">
        <v>-77.338999999999999</v>
      </c>
      <c r="E304">
        <v>-176.63399999999999</v>
      </c>
      <c r="F304">
        <v>0</v>
      </c>
      <c r="G304">
        <v>141.43899999999999</v>
      </c>
      <c r="H304">
        <v>34.058999999999997</v>
      </c>
      <c r="I304">
        <v>0</v>
      </c>
      <c r="J304">
        <v>1</v>
      </c>
      <c r="K304">
        <v>0</v>
      </c>
      <c r="L304">
        <f t="shared" si="44"/>
        <v>8.0871973168808245E-3</v>
      </c>
      <c r="M304">
        <f t="shared" si="45"/>
        <v>413.99929191819683</v>
      </c>
      <c r="N304">
        <f t="shared" si="46"/>
        <v>3.3480973108887135</v>
      </c>
      <c r="O304">
        <f t="shared" si="47"/>
        <v>0.61208333796759296</v>
      </c>
      <c r="P304">
        <f t="shared" si="48"/>
        <v>5.9992199417226288</v>
      </c>
      <c r="Q304">
        <f t="shared" si="49"/>
        <v>3.6720262391575744</v>
      </c>
      <c r="R304">
        <f t="shared" si="50"/>
        <v>0</v>
      </c>
      <c r="S304">
        <f t="shared" si="51"/>
        <v>419.99851185991946</v>
      </c>
      <c r="T304">
        <f t="shared" si="52"/>
        <v>0.1449277841080355</v>
      </c>
      <c r="U304">
        <f t="shared" si="53"/>
        <v>0</v>
      </c>
      <c r="V304">
        <f t="shared" si="54"/>
        <v>0</v>
      </c>
    </row>
    <row r="305" spans="1:22" x14ac:dyDescent="0.2">
      <c r="A305" t="s">
        <v>41</v>
      </c>
      <c r="B305" t="s">
        <v>41</v>
      </c>
      <c r="D305">
        <v>-71.564999999999998</v>
      </c>
      <c r="E305">
        <v>-171.25399999999999</v>
      </c>
      <c r="F305">
        <v>0</v>
      </c>
      <c r="G305">
        <v>47.433999999999997</v>
      </c>
      <c r="H305">
        <v>26.306000000000001</v>
      </c>
      <c r="I305">
        <v>0</v>
      </c>
      <c r="J305">
        <v>1</v>
      </c>
      <c r="K305">
        <v>0</v>
      </c>
      <c r="L305">
        <f t="shared" si="44"/>
        <v>1.2000023728315417E-2</v>
      </c>
      <c r="M305">
        <f t="shared" si="45"/>
        <v>134.99949048488702</v>
      </c>
      <c r="N305">
        <f t="shared" si="46"/>
        <v>1.6199987091278447</v>
      </c>
      <c r="O305">
        <f t="shared" si="47"/>
        <v>0.23400417552542527</v>
      </c>
      <c r="P305">
        <f t="shared" si="48"/>
        <v>11.999827968769292</v>
      </c>
      <c r="Q305">
        <f t="shared" si="49"/>
        <v>2.8080126582914553</v>
      </c>
      <c r="R305">
        <f t="shared" si="50"/>
        <v>0</v>
      </c>
      <c r="S305">
        <f t="shared" si="51"/>
        <v>146.99931845365631</v>
      </c>
      <c r="T305">
        <f t="shared" si="52"/>
        <v>0.44444612186678517</v>
      </c>
      <c r="U305">
        <f t="shared" si="53"/>
        <v>0</v>
      </c>
      <c r="V305">
        <f t="shared" si="54"/>
        <v>0</v>
      </c>
    </row>
    <row r="306" spans="1:22" x14ac:dyDescent="0.2">
      <c r="A306" t="s">
        <v>4352</v>
      </c>
      <c r="B306" t="s">
        <v>4353</v>
      </c>
      <c r="D306">
        <v>-73.301000000000002</v>
      </c>
      <c r="E306">
        <v>-174.28899999999999</v>
      </c>
      <c r="F306">
        <v>0</v>
      </c>
      <c r="G306">
        <v>62.642000000000003</v>
      </c>
      <c r="H306">
        <v>20.100000000000001</v>
      </c>
      <c r="I306">
        <v>0</v>
      </c>
      <c r="J306">
        <v>1</v>
      </c>
      <c r="K306">
        <v>0</v>
      </c>
      <c r="L306">
        <f t="shared" si="44"/>
        <v>1.079982193253019E-2</v>
      </c>
      <c r="M306">
        <f t="shared" si="45"/>
        <v>180.0006926605422</v>
      </c>
      <c r="N306">
        <f t="shared" si="46"/>
        <v>1.9439773724433222</v>
      </c>
      <c r="O306">
        <f t="shared" si="47"/>
        <v>0.35997382229506519</v>
      </c>
      <c r="P306">
        <f t="shared" si="48"/>
        <v>6.0005003275020741</v>
      </c>
      <c r="Q306">
        <f t="shared" si="49"/>
        <v>2.1600251985989107</v>
      </c>
      <c r="R306">
        <f t="shared" si="50"/>
        <v>0</v>
      </c>
      <c r="S306">
        <f t="shared" si="51"/>
        <v>186.00119298804427</v>
      </c>
      <c r="T306">
        <f t="shared" si="52"/>
        <v>0.33333205063356153</v>
      </c>
      <c r="U306">
        <f t="shared" si="53"/>
        <v>0</v>
      </c>
      <c r="V306">
        <f t="shared" si="54"/>
        <v>0</v>
      </c>
    </row>
    <row r="307" spans="1:22" x14ac:dyDescent="0.2">
      <c r="A307" t="s">
        <v>235</v>
      </c>
      <c r="B307" t="s">
        <v>236</v>
      </c>
      <c r="D307">
        <v>-75.426000000000002</v>
      </c>
      <c r="E307">
        <v>-176.18600000000001</v>
      </c>
      <c r="F307">
        <v>0</v>
      </c>
      <c r="G307">
        <v>103.325</v>
      </c>
      <c r="H307">
        <v>30.067</v>
      </c>
      <c r="I307">
        <v>0</v>
      </c>
      <c r="J307">
        <v>1</v>
      </c>
      <c r="K307">
        <v>0</v>
      </c>
      <c r="L307">
        <f t="shared" si="44"/>
        <v>9.3598456161858388E-3</v>
      </c>
      <c r="M307">
        <f t="shared" si="45"/>
        <v>300.00107586299941</v>
      </c>
      <c r="N307">
        <f t="shared" si="46"/>
        <v>2.8079665627338923</v>
      </c>
      <c r="O307">
        <f t="shared" si="47"/>
        <v>0.54001008666589612</v>
      </c>
      <c r="P307">
        <f t="shared" si="48"/>
        <v>5.9999637172292166</v>
      </c>
      <c r="Q307">
        <f t="shared" si="49"/>
        <v>3.240044166977349</v>
      </c>
      <c r="R307">
        <f t="shared" si="50"/>
        <v>0</v>
      </c>
      <c r="S307">
        <f t="shared" si="51"/>
        <v>306.00103958022862</v>
      </c>
      <c r="T307">
        <f t="shared" si="52"/>
        <v>0.19999928276057255</v>
      </c>
      <c r="U307">
        <f t="shared" si="53"/>
        <v>0</v>
      </c>
      <c r="V307">
        <f t="shared" si="54"/>
        <v>0</v>
      </c>
    </row>
    <row r="308" spans="1:22" x14ac:dyDescent="0.2">
      <c r="A308" t="s">
        <v>41</v>
      </c>
      <c r="B308" t="s">
        <v>41</v>
      </c>
      <c r="D308">
        <v>-80.537999999999997</v>
      </c>
      <c r="E308">
        <v>-170.53800000000001</v>
      </c>
      <c r="F308">
        <v>0</v>
      </c>
      <c r="G308">
        <v>24.331</v>
      </c>
      <c r="H308">
        <v>12.166</v>
      </c>
      <c r="I308">
        <v>0</v>
      </c>
      <c r="J308">
        <v>1</v>
      </c>
      <c r="K308">
        <v>0</v>
      </c>
      <c r="L308">
        <f t="shared" si="44"/>
        <v>5.999785927538929E-3</v>
      </c>
      <c r="M308">
        <f t="shared" si="45"/>
        <v>71.999919164093242</v>
      </c>
      <c r="N308">
        <f t="shared" si="46"/>
        <v>0.43198453376920087</v>
      </c>
      <c r="O308">
        <f t="shared" si="47"/>
        <v>0.21600727486837354</v>
      </c>
      <c r="P308">
        <f t="shared" si="48"/>
        <v>6.0000317813992208</v>
      </c>
      <c r="Q308">
        <f t="shared" si="49"/>
        <v>1.2960518102754883</v>
      </c>
      <c r="R308">
        <f t="shared" si="50"/>
        <v>0</v>
      </c>
      <c r="S308">
        <f t="shared" si="51"/>
        <v>77.999950945492458</v>
      </c>
      <c r="T308">
        <f t="shared" si="52"/>
        <v>0.83333426893515639</v>
      </c>
      <c r="U308">
        <f t="shared" si="53"/>
        <v>0</v>
      </c>
      <c r="V308">
        <f t="shared" si="54"/>
        <v>0</v>
      </c>
    </row>
    <row r="309" spans="1:22" x14ac:dyDescent="0.2">
      <c r="A309" t="s">
        <v>4354</v>
      </c>
      <c r="B309" t="s">
        <v>4355</v>
      </c>
      <c r="D309">
        <v>-73.697999999999993</v>
      </c>
      <c r="E309">
        <v>-176.309</v>
      </c>
      <c r="F309">
        <v>0</v>
      </c>
      <c r="G309">
        <v>110.44</v>
      </c>
      <c r="H309">
        <v>31.064</v>
      </c>
      <c r="I309">
        <v>1</v>
      </c>
      <c r="J309">
        <v>1</v>
      </c>
      <c r="K309">
        <v>0</v>
      </c>
      <c r="L309">
        <f t="shared" si="44"/>
        <v>1.05284902846195E-2</v>
      </c>
      <c r="M309">
        <f t="shared" si="45"/>
        <v>317.99944316289452</v>
      </c>
      <c r="N309">
        <f t="shared" si="46"/>
        <v>3.3480573959123419</v>
      </c>
      <c r="O309">
        <f t="shared" si="47"/>
        <v>0.5580579565901872</v>
      </c>
      <c r="P309">
        <f t="shared" si="48"/>
        <v>5.9992867438052722</v>
      </c>
      <c r="Q309">
        <f t="shared" si="49"/>
        <v>3.3479530491996181</v>
      </c>
      <c r="R309">
        <f t="shared" si="50"/>
        <v>0</v>
      </c>
      <c r="S309">
        <f t="shared" si="51"/>
        <v>323.99872990669979</v>
      </c>
      <c r="T309">
        <f t="shared" si="52"/>
        <v>0.18867957567229177</v>
      </c>
      <c r="U309">
        <f t="shared" si="53"/>
        <v>0</v>
      </c>
      <c r="V309">
        <f t="shared" si="54"/>
        <v>0</v>
      </c>
    </row>
    <row r="310" spans="1:22" x14ac:dyDescent="0.2">
      <c r="A310" t="s">
        <v>997</v>
      </c>
      <c r="B310" t="s">
        <v>4356</v>
      </c>
      <c r="D310">
        <v>-80.980999999999995</v>
      </c>
      <c r="E310">
        <v>-174.28899999999999</v>
      </c>
      <c r="F310">
        <v>0</v>
      </c>
      <c r="G310">
        <v>63.789000000000001</v>
      </c>
      <c r="H310">
        <v>10.050000000000001</v>
      </c>
      <c r="I310">
        <v>0</v>
      </c>
      <c r="J310">
        <v>1</v>
      </c>
      <c r="K310">
        <v>0</v>
      </c>
      <c r="L310">
        <f t="shared" si="44"/>
        <v>5.7140723064826142E-3</v>
      </c>
      <c r="M310">
        <f t="shared" si="45"/>
        <v>189.00101699810045</v>
      </c>
      <c r="N310">
        <f t="shared" si="46"/>
        <v>1.0799665570924528</v>
      </c>
      <c r="O310">
        <f t="shared" si="47"/>
        <v>0.35997382229506519</v>
      </c>
      <c r="P310">
        <f t="shared" si="48"/>
        <v>3.000250163751037</v>
      </c>
      <c r="Q310">
        <f t="shared" si="49"/>
        <v>1.0800125992994554</v>
      </c>
      <c r="R310">
        <f t="shared" si="50"/>
        <v>0</v>
      </c>
      <c r="S310">
        <f t="shared" si="51"/>
        <v>192.0012671618515</v>
      </c>
      <c r="T310">
        <f t="shared" si="52"/>
        <v>0.31745860923384889</v>
      </c>
      <c r="U310">
        <f t="shared" si="53"/>
        <v>0</v>
      </c>
      <c r="V310">
        <f t="shared" si="54"/>
        <v>0</v>
      </c>
    </row>
    <row r="311" spans="1:22" x14ac:dyDescent="0.2">
      <c r="A311" t="s">
        <v>41</v>
      </c>
      <c r="B311" t="s">
        <v>41</v>
      </c>
      <c r="D311">
        <v>-80.617999999999995</v>
      </c>
      <c r="E311">
        <v>-172.27</v>
      </c>
      <c r="F311">
        <v>0</v>
      </c>
      <c r="G311">
        <v>58.279000000000003</v>
      </c>
      <c r="H311">
        <v>11</v>
      </c>
      <c r="I311">
        <v>0.5</v>
      </c>
      <c r="J311">
        <v>1</v>
      </c>
      <c r="K311">
        <v>0</v>
      </c>
      <c r="L311">
        <f t="shared" si="44"/>
        <v>5.9481363156104116E-3</v>
      </c>
      <c r="M311">
        <f t="shared" si="45"/>
        <v>172.49827945688881</v>
      </c>
      <c r="N311">
        <f t="shared" si="46"/>
        <v>1.0260443064621405</v>
      </c>
      <c r="O311">
        <f t="shared" si="47"/>
        <v>0.26521554747542464</v>
      </c>
      <c r="P311">
        <f t="shared" si="48"/>
        <v>4.4386664723958402</v>
      </c>
      <c r="Q311">
        <f t="shared" si="49"/>
        <v>1.1772045357418099</v>
      </c>
      <c r="R311">
        <f t="shared" si="50"/>
        <v>0</v>
      </c>
      <c r="S311">
        <f t="shared" si="51"/>
        <v>176.93694592928466</v>
      </c>
      <c r="T311">
        <f t="shared" si="52"/>
        <v>0.3478295562651994</v>
      </c>
      <c r="U311">
        <f t="shared" si="53"/>
        <v>0</v>
      </c>
      <c r="V311">
        <f t="shared" si="54"/>
        <v>0</v>
      </c>
    </row>
    <row r="312" spans="1:22" x14ac:dyDescent="0.2">
      <c r="A312" t="s">
        <v>4357</v>
      </c>
      <c r="B312" t="s">
        <v>4358</v>
      </c>
      <c r="D312">
        <v>-78.887</v>
      </c>
      <c r="E312">
        <v>-172.56899999999999</v>
      </c>
      <c r="F312">
        <v>0</v>
      </c>
      <c r="G312">
        <v>57.07</v>
      </c>
      <c r="H312">
        <v>11.597</v>
      </c>
      <c r="I312">
        <v>0</v>
      </c>
      <c r="J312">
        <v>1</v>
      </c>
      <c r="K312">
        <v>0</v>
      </c>
      <c r="L312">
        <f t="shared" si="44"/>
        <v>7.0713950478232699E-3</v>
      </c>
      <c r="M312">
        <f t="shared" si="45"/>
        <v>167.99963390834938</v>
      </c>
      <c r="N312">
        <f t="shared" si="46"/>
        <v>1.1879929672485916</v>
      </c>
      <c r="O312">
        <f t="shared" si="47"/>
        <v>0.27601504800855431</v>
      </c>
      <c r="P312">
        <f t="shared" si="48"/>
        <v>4.4995939063591042</v>
      </c>
      <c r="Q312">
        <f t="shared" si="49"/>
        <v>1.2419568700395764</v>
      </c>
      <c r="R312">
        <f t="shared" si="50"/>
        <v>0</v>
      </c>
      <c r="S312">
        <f t="shared" si="51"/>
        <v>172.49922781470849</v>
      </c>
      <c r="T312">
        <f t="shared" si="52"/>
        <v>0.35714363540061306</v>
      </c>
      <c r="U312">
        <f t="shared" si="53"/>
        <v>0</v>
      </c>
      <c r="V312">
        <f t="shared" si="54"/>
        <v>0</v>
      </c>
    </row>
    <row r="313" spans="1:22" x14ac:dyDescent="0.2">
      <c r="A313" t="s">
        <v>488</v>
      </c>
      <c r="B313" t="s">
        <v>489</v>
      </c>
      <c r="D313">
        <v>-63.75</v>
      </c>
      <c r="E313">
        <v>-172.05699999999999</v>
      </c>
      <c r="F313">
        <v>0</v>
      </c>
      <c r="G313">
        <v>81.394000000000005</v>
      </c>
      <c r="H313">
        <v>43.417000000000002</v>
      </c>
      <c r="I313">
        <v>0</v>
      </c>
      <c r="J313">
        <v>1</v>
      </c>
      <c r="K313">
        <v>0</v>
      </c>
      <c r="L313">
        <f t="shared" si="44"/>
        <v>1.7753217583891607E-2</v>
      </c>
      <c r="M313">
        <f t="shared" si="45"/>
        <v>219.00017977293493</v>
      </c>
      <c r="N313">
        <f t="shared" si="46"/>
        <v>3.8879617303820222</v>
      </c>
      <c r="O313">
        <f t="shared" si="47"/>
        <v>0.25801526521252754</v>
      </c>
      <c r="P313">
        <f t="shared" si="48"/>
        <v>17.999109072153416</v>
      </c>
      <c r="Q313">
        <f t="shared" si="49"/>
        <v>4.6440495448904189</v>
      </c>
      <c r="R313">
        <f t="shared" si="50"/>
        <v>0</v>
      </c>
      <c r="S313">
        <f t="shared" si="51"/>
        <v>236.99928884508836</v>
      </c>
      <c r="T313">
        <f t="shared" si="52"/>
        <v>0.27397237784101164</v>
      </c>
      <c r="U313">
        <f t="shared" si="53"/>
        <v>0</v>
      </c>
      <c r="V313">
        <f t="shared" si="54"/>
        <v>0</v>
      </c>
    </row>
    <row r="314" spans="1:22" x14ac:dyDescent="0.2">
      <c r="A314" t="s">
        <v>41</v>
      </c>
      <c r="B314" t="s">
        <v>41</v>
      </c>
      <c r="D314">
        <v>-74.290999999999997</v>
      </c>
      <c r="E314">
        <v>-172.875</v>
      </c>
      <c r="F314">
        <v>0</v>
      </c>
      <c r="G314">
        <v>33.241999999999997</v>
      </c>
      <c r="H314">
        <v>16.125</v>
      </c>
      <c r="I314">
        <v>0</v>
      </c>
      <c r="J314">
        <v>1</v>
      </c>
      <c r="K314">
        <v>0</v>
      </c>
      <c r="L314">
        <f t="shared" si="44"/>
        <v>1.0125235434183651E-2</v>
      </c>
      <c r="M314">
        <f t="shared" si="45"/>
        <v>96.001156984453971</v>
      </c>
      <c r="N314">
        <f t="shared" si="46"/>
        <v>0.97203528845690901</v>
      </c>
      <c r="O314">
        <f t="shared" si="47"/>
        <v>0.28800037970152381</v>
      </c>
      <c r="P314">
        <f t="shared" si="48"/>
        <v>6.0001665889172244</v>
      </c>
      <c r="Q314">
        <f t="shared" si="49"/>
        <v>1.7280519839325417</v>
      </c>
      <c r="R314">
        <f t="shared" si="50"/>
        <v>0</v>
      </c>
      <c r="S314">
        <f t="shared" si="51"/>
        <v>102.0013235733712</v>
      </c>
      <c r="T314">
        <f t="shared" si="52"/>
        <v>0.62499246763990723</v>
      </c>
      <c r="U314">
        <f t="shared" si="53"/>
        <v>0</v>
      </c>
      <c r="V314">
        <f t="shared" si="54"/>
        <v>0</v>
      </c>
    </row>
    <row r="315" spans="1:22" x14ac:dyDescent="0.2">
      <c r="A315" t="s">
        <v>3748</v>
      </c>
      <c r="B315" t="s">
        <v>4359</v>
      </c>
      <c r="D315">
        <v>-73.301000000000002</v>
      </c>
      <c r="E315">
        <v>-177.30199999999999</v>
      </c>
      <c r="F315">
        <v>0</v>
      </c>
      <c r="G315">
        <v>31.321000000000002</v>
      </c>
      <c r="H315">
        <v>14</v>
      </c>
      <c r="I315">
        <v>0</v>
      </c>
      <c r="J315">
        <v>1</v>
      </c>
      <c r="K315">
        <v>0</v>
      </c>
      <c r="L315">
        <f t="shared" si="44"/>
        <v>1.079982193253019E-2</v>
      </c>
      <c r="M315">
        <f t="shared" si="45"/>
        <v>90.0003463302711</v>
      </c>
      <c r="N315">
        <f t="shared" si="46"/>
        <v>0.97198868622166112</v>
      </c>
      <c r="O315">
        <f t="shared" si="47"/>
        <v>0.76394411527524153</v>
      </c>
      <c r="P315">
        <f t="shared" si="48"/>
        <v>1.9770064795565867</v>
      </c>
      <c r="Q315">
        <f t="shared" si="49"/>
        <v>1.5103239762422529</v>
      </c>
      <c r="R315">
        <f t="shared" si="50"/>
        <v>0</v>
      </c>
      <c r="S315">
        <f t="shared" si="51"/>
        <v>91.977352809827693</v>
      </c>
      <c r="T315">
        <f t="shared" si="52"/>
        <v>0.66666410126712305</v>
      </c>
      <c r="U315">
        <f t="shared" si="53"/>
        <v>0</v>
      </c>
      <c r="V315">
        <f t="shared" si="54"/>
        <v>0</v>
      </c>
    </row>
    <row r="316" spans="1:22" x14ac:dyDescent="0.2">
      <c r="A316" t="s">
        <v>41</v>
      </c>
      <c r="B316" t="s">
        <v>41</v>
      </c>
      <c r="D316">
        <v>-71.03</v>
      </c>
      <c r="E316">
        <v>-161.565</v>
      </c>
      <c r="F316">
        <v>-90</v>
      </c>
      <c r="G316">
        <v>33.838000000000001</v>
      </c>
      <c r="H316">
        <v>12.648999999999999</v>
      </c>
      <c r="I316">
        <v>1</v>
      </c>
      <c r="J316">
        <v>1</v>
      </c>
      <c r="K316">
        <v>0</v>
      </c>
      <c r="L316">
        <f t="shared" si="44"/>
        <v>1.237470111475187E-2</v>
      </c>
      <c r="M316">
        <f t="shared" si="45"/>
        <v>96.000664321279885</v>
      </c>
      <c r="N316">
        <f t="shared" si="46"/>
        <v>1.1879807157741777</v>
      </c>
      <c r="O316">
        <f t="shared" si="47"/>
        <v>0.1079995704461187</v>
      </c>
      <c r="P316">
        <f t="shared" si="48"/>
        <v>11.999927192261353</v>
      </c>
      <c r="Q316">
        <f t="shared" si="49"/>
        <v>1.2959882781372032</v>
      </c>
      <c r="R316">
        <f t="shared" si="50"/>
        <v>3</v>
      </c>
      <c r="S316">
        <f t="shared" si="51"/>
        <v>108.00059151354124</v>
      </c>
      <c r="T316">
        <f t="shared" si="52"/>
        <v>0.62499567502159636</v>
      </c>
      <c r="U316">
        <f t="shared" si="53"/>
        <v>0</v>
      </c>
      <c r="V316">
        <f t="shared" si="54"/>
        <v>2.777762564035454</v>
      </c>
    </row>
    <row r="317" spans="1:22" x14ac:dyDescent="0.2">
      <c r="A317" t="s">
        <v>41</v>
      </c>
      <c r="B317" t="s">
        <v>41</v>
      </c>
      <c r="D317">
        <v>-70.144999999999996</v>
      </c>
      <c r="E317">
        <v>-169.21600000000001</v>
      </c>
      <c r="F317">
        <v>0</v>
      </c>
      <c r="G317">
        <v>38.274999999999999</v>
      </c>
      <c r="H317">
        <v>21.378</v>
      </c>
      <c r="I317">
        <v>0</v>
      </c>
      <c r="J317">
        <v>1</v>
      </c>
      <c r="K317">
        <v>0</v>
      </c>
      <c r="L317">
        <f t="shared" si="44"/>
        <v>1.2999834744109776E-2</v>
      </c>
      <c r="M317">
        <f t="shared" si="45"/>
        <v>107.99924744669735</v>
      </c>
      <c r="N317">
        <f t="shared" si="46"/>
        <v>1.4039737732690585</v>
      </c>
      <c r="O317">
        <f t="shared" si="47"/>
        <v>0.18900515677550569</v>
      </c>
      <c r="P317">
        <f t="shared" si="48"/>
        <v>11.999920397996743</v>
      </c>
      <c r="Q317">
        <f t="shared" si="49"/>
        <v>2.2680491041660664</v>
      </c>
      <c r="R317">
        <f t="shared" si="50"/>
        <v>0</v>
      </c>
      <c r="S317">
        <f t="shared" si="51"/>
        <v>119.9991678446941</v>
      </c>
      <c r="T317">
        <f t="shared" si="52"/>
        <v>0.5555594267414945</v>
      </c>
      <c r="U317">
        <f t="shared" si="53"/>
        <v>0</v>
      </c>
      <c r="V317">
        <f t="shared" si="54"/>
        <v>0</v>
      </c>
    </row>
    <row r="318" spans="1:22" x14ac:dyDescent="0.2">
      <c r="A318" t="s">
        <v>1001</v>
      </c>
      <c r="B318" t="s">
        <v>1797</v>
      </c>
      <c r="D318">
        <v>-71.878</v>
      </c>
      <c r="E318">
        <v>0</v>
      </c>
      <c r="F318">
        <v>0</v>
      </c>
      <c r="G318">
        <v>57.871000000000002</v>
      </c>
      <c r="H318">
        <v>0</v>
      </c>
      <c r="I318">
        <v>0</v>
      </c>
      <c r="J318">
        <v>0</v>
      </c>
      <c r="K318">
        <v>0</v>
      </c>
      <c r="L318">
        <f t="shared" si="44"/>
        <v>1.1781903613792843E-2</v>
      </c>
      <c r="M318">
        <f t="shared" si="45"/>
        <v>165.00116505005968</v>
      </c>
      <c r="N318">
        <f t="shared" si="46"/>
        <v>1.9440297668130944</v>
      </c>
      <c r="O318" t="str">
        <f t="shared" si="47"/>
        <v/>
      </c>
      <c r="P318">
        <f t="shared" si="48"/>
        <v>0</v>
      </c>
      <c r="Q318">
        <f t="shared" si="49"/>
        <v>0</v>
      </c>
      <c r="R318">
        <f t="shared" si="50"/>
        <v>0</v>
      </c>
      <c r="S318">
        <f t="shared" si="51"/>
        <v>165.00116505005968</v>
      </c>
      <c r="T318">
        <f t="shared" si="52"/>
        <v>0</v>
      </c>
      <c r="U318" t="str">
        <f t="shared" si="53"/>
        <v/>
      </c>
      <c r="V318">
        <f t="shared" si="54"/>
        <v>0</v>
      </c>
    </row>
    <row r="319" spans="1:22" x14ac:dyDescent="0.2">
      <c r="A319" t="s">
        <v>3156</v>
      </c>
      <c r="B319" t="s">
        <v>4360</v>
      </c>
      <c r="D319">
        <v>-76.873000000000005</v>
      </c>
      <c r="E319">
        <v>-174.64400000000001</v>
      </c>
      <c r="F319">
        <v>0</v>
      </c>
      <c r="G319">
        <v>259.78800000000001</v>
      </c>
      <c r="H319">
        <v>64.281000000000006</v>
      </c>
      <c r="I319">
        <v>0</v>
      </c>
      <c r="J319">
        <v>1</v>
      </c>
      <c r="K319">
        <v>0</v>
      </c>
      <c r="L319">
        <f t="shared" si="44"/>
        <v>8.3953392701980843E-3</v>
      </c>
      <c r="M319">
        <f t="shared" si="45"/>
        <v>758.99848001994451</v>
      </c>
      <c r="N319">
        <f t="shared" si="46"/>
        <v>6.3720561173882144</v>
      </c>
      <c r="O319">
        <f t="shared" si="47"/>
        <v>0.38398699903833816</v>
      </c>
      <c r="P319">
        <f t="shared" si="48"/>
        <v>18.000688576762656</v>
      </c>
      <c r="Q319">
        <f t="shared" si="49"/>
        <v>6.9120372992520869</v>
      </c>
      <c r="R319">
        <f t="shared" si="50"/>
        <v>0</v>
      </c>
      <c r="S319">
        <f t="shared" si="51"/>
        <v>776.99916859670714</v>
      </c>
      <c r="T319">
        <f t="shared" si="52"/>
        <v>7.9051541708520093E-2</v>
      </c>
      <c r="U319">
        <f t="shared" si="53"/>
        <v>0</v>
      </c>
      <c r="V319">
        <f t="shared" si="54"/>
        <v>0</v>
      </c>
    </row>
    <row r="320" spans="1:22" x14ac:dyDescent="0.2">
      <c r="A320" t="s">
        <v>41</v>
      </c>
      <c r="B320" t="s">
        <v>41</v>
      </c>
      <c r="D320">
        <v>-81.027000000000001</v>
      </c>
      <c r="E320">
        <v>-177.274</v>
      </c>
      <c r="F320">
        <v>0</v>
      </c>
      <c r="G320">
        <v>57.706000000000003</v>
      </c>
      <c r="H320">
        <v>21.024000000000001</v>
      </c>
      <c r="I320">
        <v>0</v>
      </c>
      <c r="J320">
        <v>1</v>
      </c>
      <c r="K320">
        <v>0</v>
      </c>
      <c r="L320">
        <f t="shared" si="44"/>
        <v>5.6844452957645515E-3</v>
      </c>
      <c r="M320">
        <f t="shared" si="45"/>
        <v>170.999373075086</v>
      </c>
      <c r="N320">
        <f t="shared" si="46"/>
        <v>0.97203755389291402</v>
      </c>
      <c r="O320">
        <f t="shared" si="47"/>
        <v>0.75608562198898388</v>
      </c>
      <c r="P320">
        <f t="shared" si="48"/>
        <v>2.999687144909684</v>
      </c>
      <c r="Q320">
        <f t="shared" si="49"/>
        <v>2.2680225887539862</v>
      </c>
      <c r="R320">
        <f t="shared" si="50"/>
        <v>0</v>
      </c>
      <c r="S320">
        <f t="shared" si="51"/>
        <v>173.99906021999567</v>
      </c>
      <c r="T320">
        <f t="shared" si="52"/>
        <v>0.35087847938281003</v>
      </c>
      <c r="U320">
        <f t="shared" si="53"/>
        <v>0</v>
      </c>
      <c r="V320">
        <f t="shared" si="54"/>
        <v>0</v>
      </c>
    </row>
    <row r="321" spans="1:22" x14ac:dyDescent="0.2">
      <c r="A321" t="s">
        <v>3962</v>
      </c>
      <c r="B321" t="s">
        <v>4361</v>
      </c>
      <c r="D321">
        <v>-71.983000000000004</v>
      </c>
      <c r="E321">
        <v>-168.69</v>
      </c>
      <c r="F321">
        <v>0</v>
      </c>
      <c r="G321">
        <v>216.62200000000001</v>
      </c>
      <c r="H321">
        <v>76.484999999999999</v>
      </c>
      <c r="I321">
        <v>0</v>
      </c>
      <c r="J321">
        <v>1</v>
      </c>
      <c r="K321">
        <v>0</v>
      </c>
      <c r="L321">
        <f t="shared" si="44"/>
        <v>1.170890757639371E-2</v>
      </c>
      <c r="M321">
        <f t="shared" si="45"/>
        <v>617.99968242821285</v>
      </c>
      <c r="N321">
        <f t="shared" si="46"/>
        <v>7.2361083999010098</v>
      </c>
      <c r="O321">
        <f t="shared" si="47"/>
        <v>0.17999871688416874</v>
      </c>
      <c r="P321">
        <f t="shared" si="48"/>
        <v>45.000092960988553</v>
      </c>
      <c r="Q321">
        <f t="shared" si="49"/>
        <v>8.0999670926133458</v>
      </c>
      <c r="R321">
        <f t="shared" si="50"/>
        <v>0</v>
      </c>
      <c r="S321">
        <f t="shared" si="51"/>
        <v>662.99977538920143</v>
      </c>
      <c r="T321">
        <f t="shared" si="52"/>
        <v>9.7087428531113573E-2</v>
      </c>
      <c r="U321">
        <f t="shared" si="53"/>
        <v>0</v>
      </c>
      <c r="V321">
        <f t="shared" si="54"/>
        <v>0</v>
      </c>
    </row>
    <row r="322" spans="1:22" x14ac:dyDescent="0.2">
      <c r="A322" t="s">
        <v>4362</v>
      </c>
      <c r="B322" t="s">
        <v>4363</v>
      </c>
      <c r="D322">
        <v>-65.853999999999999</v>
      </c>
      <c r="E322">
        <v>0</v>
      </c>
      <c r="F322">
        <v>0</v>
      </c>
      <c r="G322">
        <v>63.561</v>
      </c>
      <c r="H322">
        <v>0</v>
      </c>
      <c r="I322">
        <v>0</v>
      </c>
      <c r="J322">
        <v>0</v>
      </c>
      <c r="K322">
        <v>0</v>
      </c>
      <c r="L322">
        <f t="shared" si="44"/>
        <v>1.6138260524914898E-2</v>
      </c>
      <c r="M322">
        <f t="shared" si="45"/>
        <v>173.9993919655665</v>
      </c>
      <c r="N322">
        <f t="shared" si="46"/>
        <v>2.8080503267674239</v>
      </c>
      <c r="O322" t="str">
        <f t="shared" si="47"/>
        <v/>
      </c>
      <c r="P322">
        <f t="shared" si="48"/>
        <v>0</v>
      </c>
      <c r="Q322">
        <f t="shared" si="49"/>
        <v>0</v>
      </c>
      <c r="R322">
        <f t="shared" si="50"/>
        <v>0</v>
      </c>
      <c r="S322">
        <f t="shared" si="51"/>
        <v>173.9993919655665</v>
      </c>
      <c r="T322">
        <f t="shared" si="52"/>
        <v>0</v>
      </c>
      <c r="U322" t="str">
        <f t="shared" si="53"/>
        <v/>
      </c>
      <c r="V322">
        <f t="shared" si="54"/>
        <v>0</v>
      </c>
    </row>
    <row r="323" spans="1:22" x14ac:dyDescent="0.2">
      <c r="A323" t="s">
        <v>41</v>
      </c>
      <c r="B323" t="s">
        <v>41</v>
      </c>
      <c r="D323">
        <v>-72.271000000000001</v>
      </c>
      <c r="E323">
        <v>-173.29</v>
      </c>
      <c r="F323">
        <v>0</v>
      </c>
      <c r="G323">
        <v>282.41300000000001</v>
      </c>
      <c r="H323">
        <v>102.703</v>
      </c>
      <c r="I323">
        <v>0</v>
      </c>
      <c r="J323">
        <v>1</v>
      </c>
      <c r="K323">
        <v>1</v>
      </c>
      <c r="L323">
        <f t="shared" si="44"/>
        <v>1.1509134358685081E-2</v>
      </c>
      <c r="M323">
        <f t="shared" si="45"/>
        <v>807.0014799944878</v>
      </c>
      <c r="N323">
        <f t="shared" si="46"/>
        <v>9.2878977488120196</v>
      </c>
      <c r="O323">
        <f t="shared" si="47"/>
        <v>0.30599218337530759</v>
      </c>
      <c r="P323">
        <f t="shared" si="48"/>
        <v>36.000711504760545</v>
      </c>
      <c r="Q323">
        <f t="shared" si="49"/>
        <v>11.015947332353567</v>
      </c>
      <c r="R323">
        <f t="shared" si="50"/>
        <v>0</v>
      </c>
      <c r="S323">
        <f t="shared" si="51"/>
        <v>843.00219149924828</v>
      </c>
      <c r="T323">
        <f t="shared" si="52"/>
        <v>7.43493060265637E-2</v>
      </c>
      <c r="U323">
        <f t="shared" si="53"/>
        <v>1.6666337272824709</v>
      </c>
      <c r="V323">
        <f t="shared" si="54"/>
        <v>0</v>
      </c>
    </row>
    <row r="324" spans="1:22" x14ac:dyDescent="0.2">
      <c r="A324" t="s">
        <v>1730</v>
      </c>
      <c r="B324" t="s">
        <v>2327</v>
      </c>
      <c r="D324">
        <v>-66.801000000000002</v>
      </c>
      <c r="E324">
        <v>-172.648</v>
      </c>
      <c r="F324">
        <v>0</v>
      </c>
      <c r="G324">
        <v>60.926000000000002</v>
      </c>
      <c r="H324">
        <v>31.257000000000001</v>
      </c>
      <c r="I324">
        <v>0</v>
      </c>
      <c r="J324">
        <v>0</v>
      </c>
      <c r="K324">
        <v>0</v>
      </c>
      <c r="L324">
        <f t="shared" ref="L324:L334" si="55">1/TAN(-D324*$L$1/180)*0.108*0.333333</f>
        <v>1.5428860545445599E-2</v>
      </c>
      <c r="M324">
        <f t="shared" ref="M324:M334" si="56">SIN(-D324*$L$1/180)*G324*3</f>
        <v>167.99897571818542</v>
      </c>
      <c r="N324">
        <f t="shared" ref="N324:N334" si="57">COS(-D324*$L$1/180)*G324*0.108</f>
        <v>2.592035360168945</v>
      </c>
      <c r="O324">
        <f t="shared" ref="O324:O334" si="58">IFERROR(1/TAN(E324*$L$1/180)*0.108*0.333333,"")</f>
        <v>0.27901427651962724</v>
      </c>
      <c r="P324">
        <f t="shared" ref="P324:P334" si="59">SIN(-E324*$L$1/180)*H324*3</f>
        <v>11.999384540279753</v>
      </c>
      <c r="Q324">
        <f t="shared" ref="Q324:Q334" si="60">-COS(E324*$L$1/180)*H324*0.108</f>
        <v>3.3480029441898984</v>
      </c>
      <c r="R324">
        <f t="shared" ref="R324:R334" si="61">ABS(SIN(-F324*$L$1/180)*I324*3)</f>
        <v>0</v>
      </c>
      <c r="S324">
        <f t="shared" ref="S324:S334" si="62">M324+P324</f>
        <v>179.99836025846517</v>
      </c>
      <c r="T324">
        <f t="shared" ref="T324:T334" si="63">60*(J324/M324)</f>
        <v>0</v>
      </c>
      <c r="U324">
        <f t="shared" ref="U324:U334" si="64">IFERROR(60*(K324/P324),"")</f>
        <v>0</v>
      </c>
      <c r="V324">
        <f t="shared" ref="V324:V334" si="65">100*(R324/(S324))</f>
        <v>0</v>
      </c>
    </row>
    <row r="325" spans="1:22" x14ac:dyDescent="0.2">
      <c r="A325" t="s">
        <v>497</v>
      </c>
      <c r="B325" t="s">
        <v>310</v>
      </c>
      <c r="D325">
        <v>-81.346999999999994</v>
      </c>
      <c r="E325">
        <v>-167.005</v>
      </c>
      <c r="F325">
        <v>0</v>
      </c>
      <c r="G325">
        <v>23.265000000000001</v>
      </c>
      <c r="H325">
        <v>6.6710000000000003</v>
      </c>
      <c r="I325">
        <v>0</v>
      </c>
      <c r="J325">
        <v>1</v>
      </c>
      <c r="K325">
        <v>0</v>
      </c>
      <c r="L325">
        <f t="shared" si="55"/>
        <v>5.4785499593995339E-3</v>
      </c>
      <c r="M325">
        <f t="shared" si="56"/>
        <v>69.000567777954558</v>
      </c>
      <c r="N325">
        <f t="shared" si="57"/>
        <v>0.37802343582189357</v>
      </c>
      <c r="O325">
        <f t="shared" si="58"/>
        <v>0.15599508211391522</v>
      </c>
      <c r="P325">
        <f t="shared" si="59"/>
        <v>4.500243731479685</v>
      </c>
      <c r="Q325">
        <f t="shared" si="60"/>
        <v>0.70201659244139814</v>
      </c>
      <c r="R325">
        <f t="shared" si="61"/>
        <v>0</v>
      </c>
      <c r="S325">
        <f t="shared" si="62"/>
        <v>73.500811509434243</v>
      </c>
      <c r="T325">
        <f t="shared" si="63"/>
        <v>0.86955806208843678</v>
      </c>
      <c r="U325">
        <f t="shared" si="64"/>
        <v>0</v>
      </c>
      <c r="V325">
        <f t="shared" si="65"/>
        <v>0</v>
      </c>
    </row>
    <row r="326" spans="1:22" x14ac:dyDescent="0.2">
      <c r="A326" t="s">
        <v>41</v>
      </c>
      <c r="B326" t="s">
        <v>41</v>
      </c>
      <c r="D326">
        <v>-63.692999999999998</v>
      </c>
      <c r="E326">
        <v>-173.047</v>
      </c>
      <c r="F326">
        <v>0</v>
      </c>
      <c r="G326">
        <v>49.640999999999998</v>
      </c>
      <c r="H326">
        <v>20.652000000000001</v>
      </c>
      <c r="I326">
        <v>0</v>
      </c>
      <c r="J326">
        <v>1</v>
      </c>
      <c r="K326">
        <v>0</v>
      </c>
      <c r="L326">
        <f t="shared" si="55"/>
        <v>1.7797763295439046E-2</v>
      </c>
      <c r="M326">
        <f t="shared" si="56"/>
        <v>133.49938627144675</v>
      </c>
      <c r="N326">
        <f t="shared" si="57"/>
        <v>2.3759928529384471</v>
      </c>
      <c r="O326">
        <f t="shared" si="58"/>
        <v>0.29519788119893198</v>
      </c>
      <c r="P326">
        <f t="shared" si="59"/>
        <v>7.5000905297465925</v>
      </c>
      <c r="Q326">
        <f t="shared" si="60"/>
        <v>2.2140130471944164</v>
      </c>
      <c r="R326">
        <f t="shared" si="61"/>
        <v>0</v>
      </c>
      <c r="S326">
        <f t="shared" si="62"/>
        <v>140.99947680119334</v>
      </c>
      <c r="T326">
        <f t="shared" si="63"/>
        <v>0.44944026842191548</v>
      </c>
      <c r="U326">
        <f t="shared" si="64"/>
        <v>0</v>
      </c>
      <c r="V326">
        <f t="shared" si="65"/>
        <v>0</v>
      </c>
    </row>
    <row r="327" spans="1:22" x14ac:dyDescent="0.2">
      <c r="A327" t="s">
        <v>2219</v>
      </c>
      <c r="B327" t="s">
        <v>2220</v>
      </c>
      <c r="D327">
        <v>-82.266000000000005</v>
      </c>
      <c r="E327">
        <v>-173.15700000000001</v>
      </c>
      <c r="F327">
        <v>0</v>
      </c>
      <c r="G327">
        <v>40.872</v>
      </c>
      <c r="H327">
        <v>12.59</v>
      </c>
      <c r="I327">
        <v>0</v>
      </c>
      <c r="J327">
        <v>1</v>
      </c>
      <c r="K327">
        <v>0</v>
      </c>
      <c r="L327">
        <f t="shared" si="55"/>
        <v>4.8891411789053112E-3</v>
      </c>
      <c r="M327">
        <f t="shared" si="56"/>
        <v>121.50062554669944</v>
      </c>
      <c r="N327">
        <f t="shared" si="57"/>
        <v>0.59403430565742854</v>
      </c>
      <c r="O327">
        <f t="shared" si="58"/>
        <v>0.29998967123240877</v>
      </c>
      <c r="P327">
        <f t="shared" si="59"/>
        <v>4.5002632875985364</v>
      </c>
      <c r="Q327">
        <f t="shared" si="60"/>
        <v>1.350033854139818</v>
      </c>
      <c r="R327">
        <f t="shared" si="61"/>
        <v>0</v>
      </c>
      <c r="S327">
        <f t="shared" si="62"/>
        <v>126.00088883429798</v>
      </c>
      <c r="T327">
        <f t="shared" si="63"/>
        <v>0.49382461802172917</v>
      </c>
      <c r="U327">
        <f t="shared" si="64"/>
        <v>0</v>
      </c>
      <c r="V327">
        <f t="shared" si="65"/>
        <v>0</v>
      </c>
    </row>
    <row r="328" spans="1:22" x14ac:dyDescent="0.2">
      <c r="A328" t="s">
        <v>303</v>
      </c>
      <c r="B328" t="s">
        <v>304</v>
      </c>
      <c r="D328">
        <v>-76.025999999999996</v>
      </c>
      <c r="E328">
        <v>-173.946</v>
      </c>
      <c r="F328">
        <v>0</v>
      </c>
      <c r="G328">
        <v>223.61799999999999</v>
      </c>
      <c r="H328">
        <v>66.37</v>
      </c>
      <c r="I328">
        <v>0</v>
      </c>
      <c r="J328">
        <v>1</v>
      </c>
      <c r="K328">
        <v>1</v>
      </c>
      <c r="L328">
        <f t="shared" si="55"/>
        <v>8.9584492878726114E-3</v>
      </c>
      <c r="M328">
        <f t="shared" si="56"/>
        <v>651.00034893696011</v>
      </c>
      <c r="N328">
        <f t="shared" si="57"/>
        <v>5.831959444298576</v>
      </c>
      <c r="O328">
        <f t="shared" si="58"/>
        <v>0.33943907138486767</v>
      </c>
      <c r="P328">
        <f t="shared" si="59"/>
        <v>20.999281800664175</v>
      </c>
      <c r="Q328">
        <f t="shared" si="60"/>
        <v>7.1279838421504413</v>
      </c>
      <c r="R328">
        <f t="shared" si="61"/>
        <v>0</v>
      </c>
      <c r="S328">
        <f t="shared" si="62"/>
        <v>671.99963073762433</v>
      </c>
      <c r="T328">
        <f t="shared" si="63"/>
        <v>9.2165849216480411E-2</v>
      </c>
      <c r="U328">
        <f t="shared" si="64"/>
        <v>2.8572405746801444</v>
      </c>
      <c r="V328">
        <f t="shared" si="65"/>
        <v>0</v>
      </c>
    </row>
    <row r="329" spans="1:22" x14ac:dyDescent="0.2">
      <c r="A329" t="s">
        <v>41</v>
      </c>
      <c r="B329" t="s">
        <v>41</v>
      </c>
      <c r="D329">
        <v>-85.533000000000001</v>
      </c>
      <c r="E329">
        <v>-177.13800000000001</v>
      </c>
      <c r="F329">
        <v>0</v>
      </c>
      <c r="G329">
        <v>32.097999999999999</v>
      </c>
      <c r="H329">
        <v>10.012</v>
      </c>
      <c r="I329">
        <v>0</v>
      </c>
      <c r="J329">
        <v>1</v>
      </c>
      <c r="K329">
        <v>0</v>
      </c>
      <c r="L329">
        <f t="shared" si="55"/>
        <v>2.8123966364111694E-3</v>
      </c>
      <c r="M329">
        <f t="shared" si="56"/>
        <v>96.00149326012064</v>
      </c>
      <c r="N329">
        <f t="shared" si="57"/>
        <v>0.26999454672975953</v>
      </c>
      <c r="O329">
        <f t="shared" si="58"/>
        <v>0.72010139338303925</v>
      </c>
      <c r="P329">
        <f t="shared" si="59"/>
        <v>1.4997140970234812</v>
      </c>
      <c r="Q329">
        <f t="shared" si="60"/>
        <v>1.0799472908900865</v>
      </c>
      <c r="R329">
        <f t="shared" si="61"/>
        <v>0</v>
      </c>
      <c r="S329">
        <f t="shared" si="62"/>
        <v>97.501207357144125</v>
      </c>
      <c r="T329">
        <f t="shared" si="63"/>
        <v>0.62499027840564036</v>
      </c>
      <c r="U329">
        <f t="shared" si="64"/>
        <v>0</v>
      </c>
      <c r="V329">
        <f t="shared" si="65"/>
        <v>0</v>
      </c>
    </row>
    <row r="330" spans="1:22" x14ac:dyDescent="0.2">
      <c r="A330" t="s">
        <v>329</v>
      </c>
      <c r="B330" t="s">
        <v>483</v>
      </c>
      <c r="D330">
        <v>-75.403000000000006</v>
      </c>
      <c r="E330">
        <v>-176.05500000000001</v>
      </c>
      <c r="F330">
        <v>0</v>
      </c>
      <c r="G330">
        <v>49.600999999999999</v>
      </c>
      <c r="H330">
        <v>14.534000000000001</v>
      </c>
      <c r="I330">
        <v>0</v>
      </c>
      <c r="J330">
        <v>1</v>
      </c>
      <c r="K330">
        <v>0</v>
      </c>
      <c r="L330">
        <f t="shared" si="55"/>
        <v>9.375275417566286E-3</v>
      </c>
      <c r="M330">
        <f t="shared" si="56"/>
        <v>143.99999144755867</v>
      </c>
      <c r="N330">
        <f t="shared" si="57"/>
        <v>1.3500409299889824</v>
      </c>
      <c r="O330">
        <f t="shared" si="58"/>
        <v>0.52202419774686015</v>
      </c>
      <c r="P330">
        <f t="shared" si="59"/>
        <v>2.9997674144168691</v>
      </c>
      <c r="Q330">
        <f t="shared" si="60"/>
        <v>1.5659527438908833</v>
      </c>
      <c r="R330">
        <f t="shared" si="61"/>
        <v>0</v>
      </c>
      <c r="S330">
        <f t="shared" si="62"/>
        <v>146.99975886197555</v>
      </c>
      <c r="T330">
        <f t="shared" si="63"/>
        <v>0.41666669141331547</v>
      </c>
      <c r="U330">
        <f t="shared" si="64"/>
        <v>0</v>
      </c>
      <c r="V330">
        <f t="shared" si="65"/>
        <v>0</v>
      </c>
    </row>
    <row r="331" spans="1:22" x14ac:dyDescent="0.2">
      <c r="A331" t="s">
        <v>184</v>
      </c>
      <c r="B331" t="s">
        <v>587</v>
      </c>
      <c r="D331">
        <v>-75.480999999999995</v>
      </c>
      <c r="E331">
        <v>-170.154</v>
      </c>
      <c r="F331">
        <v>90</v>
      </c>
      <c r="G331">
        <v>201.43299999999999</v>
      </c>
      <c r="H331">
        <v>61.404000000000003</v>
      </c>
      <c r="I331">
        <v>0.5</v>
      </c>
      <c r="J331">
        <v>1</v>
      </c>
      <c r="K331">
        <v>1</v>
      </c>
      <c r="L331">
        <f t="shared" si="55"/>
        <v>9.3229613121724435E-3</v>
      </c>
      <c r="M331">
        <f t="shared" si="56"/>
        <v>585.00044433118717</v>
      </c>
      <c r="N331">
        <f t="shared" si="57"/>
        <v>5.4539419640453106</v>
      </c>
      <c r="O331">
        <f t="shared" si="58"/>
        <v>0.2074245470753267</v>
      </c>
      <c r="P331">
        <f t="shared" si="59"/>
        <v>31.500358914988301</v>
      </c>
      <c r="Q331">
        <f t="shared" si="60"/>
        <v>6.5339542146058918</v>
      </c>
      <c r="R331">
        <f t="shared" si="61"/>
        <v>1.5</v>
      </c>
      <c r="S331">
        <f t="shared" si="62"/>
        <v>616.50080324617545</v>
      </c>
      <c r="T331">
        <f t="shared" si="63"/>
        <v>0.10256402466257292</v>
      </c>
      <c r="U331">
        <f t="shared" si="64"/>
        <v>1.9047402019108799</v>
      </c>
      <c r="V331">
        <f t="shared" si="65"/>
        <v>0.24330868542291806</v>
      </c>
    </row>
    <row r="332" spans="1:22" x14ac:dyDescent="0.2">
      <c r="A332" t="s">
        <v>41</v>
      </c>
      <c r="B332" t="s">
        <v>41</v>
      </c>
      <c r="D332">
        <v>-70.346000000000004</v>
      </c>
      <c r="E332">
        <v>-165.964</v>
      </c>
      <c r="F332">
        <v>0</v>
      </c>
      <c r="G332">
        <v>14.866</v>
      </c>
      <c r="H332">
        <v>10.308</v>
      </c>
      <c r="I332">
        <v>0</v>
      </c>
      <c r="J332">
        <v>1</v>
      </c>
      <c r="K332">
        <v>0</v>
      </c>
      <c r="L332">
        <f t="shared" si="55"/>
        <v>1.2857254648054818E-2</v>
      </c>
      <c r="M332">
        <f t="shared" si="56"/>
        <v>41.999759711827608</v>
      </c>
      <c r="N332">
        <f t="shared" si="57"/>
        <v>0.54000214577422689</v>
      </c>
      <c r="O332">
        <f t="shared" si="58"/>
        <v>0.14400245662357042</v>
      </c>
      <c r="P332">
        <f t="shared" si="59"/>
        <v>7.5000441861297391</v>
      </c>
      <c r="Q332">
        <f t="shared" si="60"/>
        <v>1.080025867613877</v>
      </c>
      <c r="R332">
        <f t="shared" si="61"/>
        <v>0</v>
      </c>
      <c r="S332">
        <f t="shared" si="62"/>
        <v>49.499803897957349</v>
      </c>
      <c r="T332">
        <f t="shared" si="63"/>
        <v>1.4285796016852763</v>
      </c>
      <c r="U332">
        <f t="shared" si="64"/>
        <v>0</v>
      </c>
      <c r="V332">
        <f t="shared" si="65"/>
        <v>0</v>
      </c>
    </row>
    <row r="333" spans="1:22" x14ac:dyDescent="0.2">
      <c r="A333" t="s">
        <v>4364</v>
      </c>
      <c r="B333" t="s">
        <v>4365</v>
      </c>
      <c r="D333">
        <v>-78.816000000000003</v>
      </c>
      <c r="E333">
        <v>-169.99199999999999</v>
      </c>
      <c r="F333">
        <v>-90</v>
      </c>
      <c r="G333">
        <v>134.04599999999999</v>
      </c>
      <c r="H333">
        <v>34.524999999999999</v>
      </c>
      <c r="I333">
        <v>29.5</v>
      </c>
      <c r="J333">
        <v>1</v>
      </c>
      <c r="K333">
        <v>1</v>
      </c>
      <c r="L333">
        <f t="shared" si="55"/>
        <v>7.1177381725939012E-3</v>
      </c>
      <c r="M333">
        <f t="shared" si="56"/>
        <v>394.50114103175957</v>
      </c>
      <c r="N333">
        <f t="shared" si="57"/>
        <v>2.8079586386122437</v>
      </c>
      <c r="O333">
        <f t="shared" si="58"/>
        <v>0.2039993757838871</v>
      </c>
      <c r="P333">
        <f t="shared" si="59"/>
        <v>17.999851917458827</v>
      </c>
      <c r="Q333">
        <f t="shared" si="60"/>
        <v>3.6719622273262322</v>
      </c>
      <c r="R333">
        <f t="shared" si="61"/>
        <v>88.5</v>
      </c>
      <c r="S333">
        <f t="shared" si="62"/>
        <v>412.50099294921841</v>
      </c>
      <c r="T333">
        <f t="shared" si="63"/>
        <v>0.15209081485310497</v>
      </c>
      <c r="U333">
        <f t="shared" si="64"/>
        <v>3.3333607562517464</v>
      </c>
      <c r="V333">
        <f t="shared" si="65"/>
        <v>21.454493810368824</v>
      </c>
    </row>
    <row r="334" spans="1:22" x14ac:dyDescent="0.2">
      <c r="A334" t="s">
        <v>41</v>
      </c>
      <c r="B334" t="s">
        <v>41</v>
      </c>
      <c r="D334">
        <v>-74.155000000000001</v>
      </c>
      <c r="E334">
        <v>-178.506</v>
      </c>
      <c r="F334">
        <v>0</v>
      </c>
      <c r="G334">
        <v>195.94499999999999</v>
      </c>
      <c r="H334">
        <v>57.52</v>
      </c>
      <c r="I334">
        <v>0</v>
      </c>
      <c r="J334">
        <v>1</v>
      </c>
      <c r="K334">
        <v>0</v>
      </c>
      <c r="L334">
        <f t="shared" si="55"/>
        <v>1.0217508097915197E-2</v>
      </c>
      <c r="M334">
        <f t="shared" si="56"/>
        <v>565.49953220840939</v>
      </c>
      <c r="N334">
        <f t="shared" si="57"/>
        <v>5.7780018277085059</v>
      </c>
      <c r="O334">
        <f t="shared" si="58"/>
        <v>1.3803068959656113</v>
      </c>
      <c r="P334">
        <f t="shared" si="59"/>
        <v>4.4990299266173039</v>
      </c>
      <c r="Q334">
        <f t="shared" si="60"/>
        <v>6.210048242913766</v>
      </c>
      <c r="R334">
        <f t="shared" si="61"/>
        <v>0</v>
      </c>
      <c r="S334">
        <f t="shared" si="62"/>
        <v>569.99856213502665</v>
      </c>
      <c r="T334">
        <f t="shared" si="63"/>
        <v>0.10610088352449348</v>
      </c>
      <c r="U334">
        <f t="shared" si="64"/>
        <v>0</v>
      </c>
      <c r="V334">
        <f t="shared" si="65"/>
        <v>0</v>
      </c>
    </row>
    <row r="335" spans="1:22" x14ac:dyDescent="0.2">
      <c r="A335" t="s">
        <v>41</v>
      </c>
      <c r="B335" t="s">
        <v>41</v>
      </c>
    </row>
    <row r="336" spans="1:22" x14ac:dyDescent="0.2">
      <c r="A336" t="s">
        <v>4366</v>
      </c>
      <c r="B336" t="s">
        <v>2893</v>
      </c>
    </row>
    <row r="337" spans="1:2" x14ac:dyDescent="0.2">
      <c r="A337" t="s">
        <v>906</v>
      </c>
      <c r="B337" t="s">
        <v>907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159</v>
      </c>
      <c r="B339" t="s">
        <v>160</v>
      </c>
    </row>
    <row r="340" spans="1:2" x14ac:dyDescent="0.2">
      <c r="A340" t="s">
        <v>265</v>
      </c>
      <c r="B340" t="s">
        <v>4278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4005</v>
      </c>
      <c r="B342" t="s">
        <v>4367</v>
      </c>
    </row>
    <row r="343" spans="1:2" x14ac:dyDescent="0.2">
      <c r="A343" t="s">
        <v>279</v>
      </c>
      <c r="B343" t="s">
        <v>4368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431</v>
      </c>
      <c r="B345" t="s">
        <v>4369</v>
      </c>
    </row>
    <row r="346" spans="1:2" x14ac:dyDescent="0.2">
      <c r="A346" t="s">
        <v>497</v>
      </c>
      <c r="B346" t="s">
        <v>310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4370</v>
      </c>
      <c r="B348" t="s">
        <v>4371</v>
      </c>
    </row>
    <row r="349" spans="1:2" x14ac:dyDescent="0.2">
      <c r="A349" t="s">
        <v>1485</v>
      </c>
      <c r="B349" t="s">
        <v>1486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4372</v>
      </c>
      <c r="B351" t="s">
        <v>4373</v>
      </c>
    </row>
    <row r="352" spans="1:2" x14ac:dyDescent="0.2">
      <c r="A352" t="s">
        <v>491</v>
      </c>
      <c r="B352" t="s">
        <v>492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4374</v>
      </c>
      <c r="B354" t="s">
        <v>4375</v>
      </c>
    </row>
    <row r="355" spans="1:2" x14ac:dyDescent="0.2">
      <c r="A355" t="s">
        <v>2915</v>
      </c>
      <c r="B355" t="s">
        <v>4376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4377</v>
      </c>
      <c r="B357" t="s">
        <v>4378</v>
      </c>
    </row>
    <row r="358" spans="1:2" x14ac:dyDescent="0.2">
      <c r="A358" t="s">
        <v>261</v>
      </c>
      <c r="B358" t="s">
        <v>629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4379</v>
      </c>
      <c r="B360" t="s">
        <v>4380</v>
      </c>
    </row>
    <row r="361" spans="1:2" x14ac:dyDescent="0.2">
      <c r="A361" t="s">
        <v>416</v>
      </c>
      <c r="B361" t="s">
        <v>417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1185</v>
      </c>
      <c r="B363" t="s">
        <v>2002</v>
      </c>
    </row>
    <row r="364" spans="1:2" x14ac:dyDescent="0.2">
      <c r="A364" t="s">
        <v>157</v>
      </c>
      <c r="B364" t="s">
        <v>949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4381</v>
      </c>
      <c r="B366" t="s">
        <v>4382</v>
      </c>
    </row>
    <row r="367" spans="1:2" x14ac:dyDescent="0.2">
      <c r="A367" t="s">
        <v>323</v>
      </c>
      <c r="B367" t="s">
        <v>1565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4383</v>
      </c>
      <c r="B369" t="s">
        <v>3951</v>
      </c>
    </row>
    <row r="370" spans="1:2" x14ac:dyDescent="0.2">
      <c r="A370" t="s">
        <v>55</v>
      </c>
      <c r="B370" t="s">
        <v>4384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1966</v>
      </c>
      <c r="B372" t="s">
        <v>4385</v>
      </c>
    </row>
    <row r="373" spans="1:2" x14ac:dyDescent="0.2">
      <c r="A373" t="s">
        <v>344</v>
      </c>
      <c r="B373" t="s">
        <v>1339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4386</v>
      </c>
      <c r="B375" t="s">
        <v>4387</v>
      </c>
    </row>
    <row r="376" spans="1:2" x14ac:dyDescent="0.2">
      <c r="A376" t="s">
        <v>2348</v>
      </c>
      <c r="B376" t="s">
        <v>3394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4388</v>
      </c>
      <c r="B378" t="s">
        <v>4389</v>
      </c>
    </row>
    <row r="379" spans="1:2" x14ac:dyDescent="0.2">
      <c r="A379" t="s">
        <v>41</v>
      </c>
      <c r="B379" t="s">
        <v>41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4390</v>
      </c>
      <c r="B381" t="s">
        <v>4391</v>
      </c>
    </row>
    <row r="382" spans="1:2" x14ac:dyDescent="0.2">
      <c r="A382" t="s">
        <v>331</v>
      </c>
      <c r="B382" t="s">
        <v>479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1001</v>
      </c>
      <c r="B384" t="s">
        <v>4392</v>
      </c>
    </row>
    <row r="385" spans="1:2" x14ac:dyDescent="0.2">
      <c r="A385" t="s">
        <v>4393</v>
      </c>
      <c r="B385" t="s">
        <v>4394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155</v>
      </c>
      <c r="B387" t="s">
        <v>67</v>
      </c>
    </row>
    <row r="388" spans="1:2" x14ac:dyDescent="0.2">
      <c r="A388" t="s">
        <v>92</v>
      </c>
      <c r="B388" t="s">
        <v>93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155</v>
      </c>
      <c r="B390" t="s">
        <v>3858</v>
      </c>
    </row>
    <row r="391" spans="1:2" x14ac:dyDescent="0.2">
      <c r="A391" t="s">
        <v>2894</v>
      </c>
      <c r="B391" t="s">
        <v>4395</v>
      </c>
    </row>
    <row r="392" spans="1:2" x14ac:dyDescent="0.2">
      <c r="A392" t="s">
        <v>1830</v>
      </c>
      <c r="B392" t="s">
        <v>401</v>
      </c>
    </row>
    <row r="393" spans="1:2" x14ac:dyDescent="0.2">
      <c r="A393" t="s">
        <v>459</v>
      </c>
      <c r="B393" t="s">
        <v>4396</v>
      </c>
    </row>
    <row r="394" spans="1:2" x14ac:dyDescent="0.2">
      <c r="A394" t="s">
        <v>133</v>
      </c>
      <c r="B394" t="s">
        <v>348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4397</v>
      </c>
      <c r="B396" t="s">
        <v>4398</v>
      </c>
    </row>
    <row r="397" spans="1:2" x14ac:dyDescent="0.2">
      <c r="A397" t="s">
        <v>303</v>
      </c>
      <c r="B397" t="s">
        <v>304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3271</v>
      </c>
      <c r="B399" t="s">
        <v>192</v>
      </c>
    </row>
    <row r="400" spans="1:2" x14ac:dyDescent="0.2">
      <c r="A400" t="s">
        <v>92</v>
      </c>
      <c r="B400" t="s">
        <v>93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4399</v>
      </c>
      <c r="B402" t="s">
        <v>4400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1545</v>
      </c>
      <c r="B405" t="s">
        <v>4401</v>
      </c>
    </row>
    <row r="406" spans="1:2" x14ac:dyDescent="0.2">
      <c r="A406" t="s">
        <v>900</v>
      </c>
      <c r="B406" t="s">
        <v>3272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4402</v>
      </c>
      <c r="B408" t="s">
        <v>4403</v>
      </c>
    </row>
    <row r="409" spans="1:2" x14ac:dyDescent="0.2">
      <c r="A409" t="s">
        <v>4153</v>
      </c>
      <c r="B409" t="s">
        <v>4404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4405</v>
      </c>
      <c r="B411" t="s">
        <v>4406</v>
      </c>
    </row>
    <row r="412" spans="1:2" x14ac:dyDescent="0.2">
      <c r="A412" t="s">
        <v>4407</v>
      </c>
      <c r="B412" t="s">
        <v>4408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4409</v>
      </c>
      <c r="B414" t="s">
        <v>4410</v>
      </c>
    </row>
    <row r="415" spans="1:2" x14ac:dyDescent="0.2">
      <c r="A415" t="s">
        <v>2294</v>
      </c>
      <c r="B415" t="s">
        <v>2295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4411</v>
      </c>
      <c r="B417" t="s">
        <v>4412</v>
      </c>
    </row>
    <row r="418" spans="1:2" x14ac:dyDescent="0.2">
      <c r="A418" t="s">
        <v>4413</v>
      </c>
      <c r="B418" t="s">
        <v>4414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528</v>
      </c>
      <c r="B420" t="s">
        <v>4415</v>
      </c>
    </row>
    <row r="421" spans="1:2" x14ac:dyDescent="0.2">
      <c r="A421" t="s">
        <v>223</v>
      </c>
      <c r="B421" t="s">
        <v>2622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4416</v>
      </c>
      <c r="B423" t="s">
        <v>4417</v>
      </c>
    </row>
    <row r="424" spans="1:2" x14ac:dyDescent="0.2">
      <c r="A424" t="s">
        <v>269</v>
      </c>
      <c r="B424" t="s">
        <v>485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4418</v>
      </c>
      <c r="B426" t="s">
        <v>4419</v>
      </c>
    </row>
    <row r="427" spans="1:2" x14ac:dyDescent="0.2">
      <c r="A427" t="s">
        <v>3321</v>
      </c>
      <c r="B427" t="s">
        <v>4420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4421</v>
      </c>
      <c r="B429" t="s">
        <v>1224</v>
      </c>
    </row>
    <row r="430" spans="1:2" x14ac:dyDescent="0.2">
      <c r="A430" t="s">
        <v>227</v>
      </c>
      <c r="B430" t="s">
        <v>228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4005</v>
      </c>
      <c r="B432" t="s">
        <v>4006</v>
      </c>
    </row>
    <row r="433" spans="1:2" x14ac:dyDescent="0.2">
      <c r="A433" t="s">
        <v>81</v>
      </c>
      <c r="B433" t="s">
        <v>82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4422</v>
      </c>
      <c r="B435" t="s">
        <v>4423</v>
      </c>
    </row>
    <row r="436" spans="1:2" x14ac:dyDescent="0.2">
      <c r="A436" t="s">
        <v>675</v>
      </c>
      <c r="B436" t="s">
        <v>676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4424</v>
      </c>
      <c r="B438" t="s">
        <v>4425</v>
      </c>
    </row>
    <row r="439" spans="1:2" x14ac:dyDescent="0.2">
      <c r="A439" t="s">
        <v>900</v>
      </c>
      <c r="B439" t="s">
        <v>972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4143</v>
      </c>
      <c r="B441" t="s">
        <v>4144</v>
      </c>
    </row>
    <row r="442" spans="1:2" x14ac:dyDescent="0.2">
      <c r="A442" t="s">
        <v>575</v>
      </c>
      <c r="B442" t="s">
        <v>576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4426</v>
      </c>
      <c r="B444" t="s">
        <v>4427</v>
      </c>
    </row>
    <row r="445" spans="1:2" x14ac:dyDescent="0.2">
      <c r="A445" t="s">
        <v>141</v>
      </c>
      <c r="B445" t="s">
        <v>142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296</v>
      </c>
      <c r="B447" t="s">
        <v>2100</v>
      </c>
    </row>
    <row r="448" spans="1:2" x14ac:dyDescent="0.2">
      <c r="A448" t="s">
        <v>141</v>
      </c>
      <c r="B448" t="s">
        <v>1605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1225</v>
      </c>
      <c r="B450" t="s">
        <v>4428</v>
      </c>
    </row>
    <row r="451" spans="1:2" x14ac:dyDescent="0.2">
      <c r="A451" t="s">
        <v>3692</v>
      </c>
      <c r="B451" t="s">
        <v>3444</v>
      </c>
    </row>
    <row r="452" spans="1:2" x14ac:dyDescent="0.2">
      <c r="A452" t="s">
        <v>4429</v>
      </c>
      <c r="B452" t="s">
        <v>3058</v>
      </c>
    </row>
    <row r="453" spans="1:2" x14ac:dyDescent="0.2">
      <c r="A453" t="s">
        <v>3608</v>
      </c>
      <c r="B453" t="s">
        <v>3609</v>
      </c>
    </row>
    <row r="454" spans="1:2" x14ac:dyDescent="0.2">
      <c r="A454" t="s">
        <v>41</v>
      </c>
      <c r="B454" t="s">
        <v>41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3269</v>
      </c>
      <c r="B456" t="s">
        <v>4430</v>
      </c>
    </row>
    <row r="457" spans="1:2" x14ac:dyDescent="0.2">
      <c r="A457" t="s">
        <v>379</v>
      </c>
      <c r="B457" t="s">
        <v>4431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155</v>
      </c>
      <c r="B459" t="s">
        <v>1964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4432</v>
      </c>
      <c r="B462" t="s">
        <v>4433</v>
      </c>
    </row>
    <row r="463" spans="1:2" x14ac:dyDescent="0.2">
      <c r="A463" t="s">
        <v>303</v>
      </c>
      <c r="B463" t="s">
        <v>959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4434</v>
      </c>
      <c r="B465" t="s">
        <v>4435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4436</v>
      </c>
      <c r="B468" t="s">
        <v>587</v>
      </c>
    </row>
    <row r="469" spans="1:2" x14ac:dyDescent="0.2">
      <c r="A469" t="s">
        <v>900</v>
      </c>
      <c r="B469" t="s">
        <v>901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4437</v>
      </c>
      <c r="B471" t="s">
        <v>4438</v>
      </c>
    </row>
    <row r="472" spans="1:2" x14ac:dyDescent="0.2">
      <c r="A472" t="s">
        <v>379</v>
      </c>
      <c r="B472" t="s">
        <v>436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4439</v>
      </c>
      <c r="B474" t="s">
        <v>4440</v>
      </c>
    </row>
    <row r="475" spans="1:2" x14ac:dyDescent="0.2">
      <c r="A475" t="s">
        <v>821</v>
      </c>
      <c r="B475" t="s">
        <v>822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1732</v>
      </c>
      <c r="B477" t="s">
        <v>4441</v>
      </c>
    </row>
    <row r="478" spans="1:2" x14ac:dyDescent="0.2">
      <c r="A478" t="s">
        <v>1179</v>
      </c>
      <c r="B478" t="s">
        <v>1180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2368</v>
      </c>
      <c r="B480" t="s">
        <v>2369</v>
      </c>
    </row>
    <row r="481" spans="1:2" x14ac:dyDescent="0.2">
      <c r="A481" t="s">
        <v>707</v>
      </c>
      <c r="B481" t="s">
        <v>708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4442</v>
      </c>
      <c r="B483" t="s">
        <v>4443</v>
      </c>
    </row>
    <row r="484" spans="1:2" x14ac:dyDescent="0.2">
      <c r="A484" t="s">
        <v>279</v>
      </c>
      <c r="B484" t="s">
        <v>280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1854</v>
      </c>
      <c r="B486" t="s">
        <v>91</v>
      </c>
    </row>
    <row r="487" spans="1:2" x14ac:dyDescent="0.2">
      <c r="A487" t="s">
        <v>255</v>
      </c>
      <c r="B487" t="s">
        <v>300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4444</v>
      </c>
      <c r="B489" t="s">
        <v>4445</v>
      </c>
    </row>
    <row r="490" spans="1:2" x14ac:dyDescent="0.2">
      <c r="A490" t="s">
        <v>504</v>
      </c>
      <c r="B490" t="s">
        <v>505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4446</v>
      </c>
      <c r="B492" t="s">
        <v>4447</v>
      </c>
    </row>
    <row r="493" spans="1:2" x14ac:dyDescent="0.2">
      <c r="A493" t="s">
        <v>3585</v>
      </c>
      <c r="B493" t="s">
        <v>3586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983</v>
      </c>
      <c r="B495" t="s">
        <v>984</v>
      </c>
    </row>
    <row r="496" spans="1:2" x14ac:dyDescent="0.2">
      <c r="A496" t="s">
        <v>638</v>
      </c>
      <c r="B496" t="s">
        <v>555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4106</v>
      </c>
      <c r="B498" t="s">
        <v>4107</v>
      </c>
    </row>
    <row r="499" spans="1:2" x14ac:dyDescent="0.2">
      <c r="A499" t="s">
        <v>382</v>
      </c>
      <c r="B499" t="s">
        <v>4448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4449</v>
      </c>
      <c r="B501" t="s">
        <v>4450</v>
      </c>
    </row>
    <row r="502" spans="1:2" x14ac:dyDescent="0.2">
      <c r="A502" t="s">
        <v>41</v>
      </c>
      <c r="B502" t="s">
        <v>41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4451</v>
      </c>
      <c r="B504" t="s">
        <v>531</v>
      </c>
    </row>
    <row r="505" spans="1:2" x14ac:dyDescent="0.2">
      <c r="A505" t="s">
        <v>265</v>
      </c>
      <c r="B505" t="s">
        <v>450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3359</v>
      </c>
      <c r="B507" t="s">
        <v>3360</v>
      </c>
    </row>
    <row r="508" spans="1:2" x14ac:dyDescent="0.2">
      <c r="A508" t="s">
        <v>231</v>
      </c>
      <c r="B508" t="s">
        <v>232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3724</v>
      </c>
      <c r="B510" t="s">
        <v>4452</v>
      </c>
    </row>
    <row r="511" spans="1:2" x14ac:dyDescent="0.2">
      <c r="A511" t="s">
        <v>734</v>
      </c>
      <c r="B511" t="s">
        <v>735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199</v>
      </c>
      <c r="B513" t="s">
        <v>730</v>
      </c>
    </row>
    <row r="514" spans="1:2" x14ac:dyDescent="0.2">
      <c r="A514" t="s">
        <v>379</v>
      </c>
      <c r="B514" t="s">
        <v>380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155</v>
      </c>
      <c r="B516" t="s">
        <v>67</v>
      </c>
    </row>
    <row r="517" spans="1:2" x14ac:dyDescent="0.2">
      <c r="A517" t="s">
        <v>41</v>
      </c>
      <c r="B517" t="s">
        <v>41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4453</v>
      </c>
      <c r="B519" t="s">
        <v>4454</v>
      </c>
    </row>
    <row r="520" spans="1:2" x14ac:dyDescent="0.2">
      <c r="A520" t="s">
        <v>323</v>
      </c>
      <c r="B520" t="s">
        <v>324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199</v>
      </c>
      <c r="B522" t="s">
        <v>4455</v>
      </c>
    </row>
    <row r="523" spans="1:2" x14ac:dyDescent="0.2">
      <c r="A523" t="s">
        <v>359</v>
      </c>
      <c r="B523" t="s">
        <v>360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155</v>
      </c>
      <c r="B525" t="s">
        <v>4456</v>
      </c>
    </row>
    <row r="526" spans="1:2" x14ac:dyDescent="0.2">
      <c r="A526" t="s">
        <v>141</v>
      </c>
      <c r="B526" t="s">
        <v>142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4457</v>
      </c>
      <c r="B528" t="s">
        <v>4458</v>
      </c>
    </row>
    <row r="529" spans="1:2" x14ac:dyDescent="0.2">
      <c r="A529" t="s">
        <v>265</v>
      </c>
      <c r="B529" t="s">
        <v>266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2335</v>
      </c>
      <c r="B531" t="s">
        <v>4459</v>
      </c>
    </row>
    <row r="532" spans="1:2" x14ac:dyDescent="0.2">
      <c r="A532" t="s">
        <v>41</v>
      </c>
      <c r="B532" t="s">
        <v>41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4460</v>
      </c>
      <c r="B534" t="s">
        <v>4461</v>
      </c>
    </row>
    <row r="535" spans="1:2" x14ac:dyDescent="0.2">
      <c r="A535" t="s">
        <v>107</v>
      </c>
      <c r="B535" t="s">
        <v>108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875</v>
      </c>
      <c r="B537" t="s">
        <v>4462</v>
      </c>
    </row>
    <row r="538" spans="1:2" x14ac:dyDescent="0.2">
      <c r="A538" t="s">
        <v>488</v>
      </c>
      <c r="B538" t="s">
        <v>2440</v>
      </c>
    </row>
    <row r="539" spans="1:2" x14ac:dyDescent="0.2">
      <c r="A539" t="s">
        <v>41</v>
      </c>
      <c r="B539" t="s">
        <v>401</v>
      </c>
    </row>
    <row r="540" spans="1:2" x14ac:dyDescent="0.2">
      <c r="A540" t="s">
        <v>4463</v>
      </c>
      <c r="B540" t="s">
        <v>4464</v>
      </c>
    </row>
    <row r="541" spans="1:2" x14ac:dyDescent="0.2">
      <c r="A541" t="s">
        <v>331</v>
      </c>
      <c r="B541" t="s">
        <v>332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4465</v>
      </c>
      <c r="B543" t="s">
        <v>4466</v>
      </c>
    </row>
    <row r="544" spans="1:2" x14ac:dyDescent="0.2">
      <c r="A544" t="s">
        <v>41</v>
      </c>
      <c r="B544" t="s">
        <v>41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1671</v>
      </c>
      <c r="B546" t="s">
        <v>1672</v>
      </c>
    </row>
    <row r="547" spans="1:2" x14ac:dyDescent="0.2">
      <c r="A547" t="s">
        <v>133</v>
      </c>
      <c r="B547" t="s">
        <v>348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4467</v>
      </c>
      <c r="B549" t="s">
        <v>4468</v>
      </c>
    </row>
    <row r="550" spans="1:2" x14ac:dyDescent="0.2">
      <c r="A550" t="s">
        <v>133</v>
      </c>
      <c r="B550" t="s">
        <v>4469</v>
      </c>
    </row>
    <row r="551" spans="1:2" x14ac:dyDescent="0.2">
      <c r="A551" t="s">
        <v>1830</v>
      </c>
      <c r="B551" t="s">
        <v>401</v>
      </c>
    </row>
    <row r="552" spans="1:2" x14ac:dyDescent="0.2">
      <c r="A552" t="s">
        <v>3194</v>
      </c>
      <c r="B552" t="s">
        <v>964</v>
      </c>
    </row>
    <row r="553" spans="1:2" x14ac:dyDescent="0.2">
      <c r="A553" t="s">
        <v>66</v>
      </c>
      <c r="B553" t="s">
        <v>1040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4421</v>
      </c>
      <c r="B555" t="s">
        <v>1224</v>
      </c>
    </row>
    <row r="556" spans="1:2" x14ac:dyDescent="0.2">
      <c r="A556" t="s">
        <v>41</v>
      </c>
      <c r="B556" t="s">
        <v>41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4470</v>
      </c>
      <c r="B558" t="s">
        <v>4471</v>
      </c>
    </row>
    <row r="559" spans="1:2" x14ac:dyDescent="0.2">
      <c r="A559" t="s">
        <v>303</v>
      </c>
      <c r="B559" t="s">
        <v>304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4472</v>
      </c>
      <c r="B561" t="s">
        <v>4473</v>
      </c>
    </row>
    <row r="562" spans="1:2" x14ac:dyDescent="0.2">
      <c r="A562" t="s">
        <v>952</v>
      </c>
      <c r="B562" t="s">
        <v>953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1970</v>
      </c>
      <c r="B564" t="s">
        <v>1971</v>
      </c>
    </row>
    <row r="565" spans="1:2" x14ac:dyDescent="0.2">
      <c r="A565" t="s">
        <v>3670</v>
      </c>
      <c r="B565" t="s">
        <v>3671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4474</v>
      </c>
      <c r="B567" t="s">
        <v>4475</v>
      </c>
    </row>
    <row r="568" spans="1:2" x14ac:dyDescent="0.2">
      <c r="A568" t="s">
        <v>4476</v>
      </c>
      <c r="B568" t="s">
        <v>4477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1648</v>
      </c>
      <c r="B570" t="s">
        <v>3688</v>
      </c>
    </row>
    <row r="571" spans="1:2" x14ac:dyDescent="0.2">
      <c r="A571" t="s">
        <v>168</v>
      </c>
      <c r="B571" t="s">
        <v>2624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4478</v>
      </c>
      <c r="B573" t="s">
        <v>4479</v>
      </c>
    </row>
    <row r="574" spans="1:2" x14ac:dyDescent="0.2">
      <c r="A574" t="s">
        <v>41</v>
      </c>
      <c r="B574" t="s">
        <v>41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583</v>
      </c>
      <c r="B576" t="s">
        <v>4480</v>
      </c>
    </row>
    <row r="577" spans="1:2" x14ac:dyDescent="0.2">
      <c r="A577" t="s">
        <v>157</v>
      </c>
      <c r="B577" t="s">
        <v>991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1977</v>
      </c>
      <c r="B579" t="s">
        <v>4481</v>
      </c>
    </row>
    <row r="580" spans="1:2" x14ac:dyDescent="0.2">
      <c r="A580" t="s">
        <v>453</v>
      </c>
      <c r="B580" t="s">
        <v>4482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4354</v>
      </c>
      <c r="B582" t="s">
        <v>4355</v>
      </c>
    </row>
    <row r="583" spans="1:2" x14ac:dyDescent="0.2">
      <c r="A583" t="s">
        <v>41</v>
      </c>
      <c r="B583" t="s">
        <v>41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1118</v>
      </c>
      <c r="B585" t="s">
        <v>751</v>
      </c>
    </row>
    <row r="586" spans="1:2" x14ac:dyDescent="0.2">
      <c r="A586" t="s">
        <v>265</v>
      </c>
      <c r="B586" t="s">
        <v>450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4483</v>
      </c>
      <c r="B588" t="s">
        <v>4484</v>
      </c>
    </row>
    <row r="589" spans="1:2" x14ac:dyDescent="0.2">
      <c r="A589" t="s">
        <v>227</v>
      </c>
      <c r="B589" t="s">
        <v>1107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2832</v>
      </c>
      <c r="B591" t="s">
        <v>2833</v>
      </c>
    </row>
    <row r="592" spans="1:2" x14ac:dyDescent="0.2">
      <c r="A592" t="s">
        <v>738</v>
      </c>
      <c r="B592" t="s">
        <v>1034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1926</v>
      </c>
      <c r="B594" t="s">
        <v>4485</v>
      </c>
    </row>
    <row r="595" spans="1:2" x14ac:dyDescent="0.2">
      <c r="A595" t="s">
        <v>41</v>
      </c>
      <c r="B595" t="s">
        <v>41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4486</v>
      </c>
      <c r="B597" t="s">
        <v>4487</v>
      </c>
    </row>
    <row r="598" spans="1:2" x14ac:dyDescent="0.2">
      <c r="A598" t="s">
        <v>4488</v>
      </c>
      <c r="B598" t="s">
        <v>4489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4050</v>
      </c>
      <c r="B600" t="s">
        <v>4490</v>
      </c>
    </row>
    <row r="601" spans="1:2" x14ac:dyDescent="0.2">
      <c r="A601" t="s">
        <v>223</v>
      </c>
      <c r="B601" t="s">
        <v>248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4491</v>
      </c>
      <c r="B603" t="s">
        <v>4492</v>
      </c>
    </row>
    <row r="604" spans="1:2" x14ac:dyDescent="0.2">
      <c r="A604" t="s">
        <v>92</v>
      </c>
      <c r="B604" t="s">
        <v>4493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4494</v>
      </c>
      <c r="B606" t="s">
        <v>4495</v>
      </c>
    </row>
    <row r="607" spans="1:2" x14ac:dyDescent="0.2">
      <c r="A607" t="s">
        <v>575</v>
      </c>
      <c r="B607" t="s">
        <v>884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3690</v>
      </c>
      <c r="B609" t="s">
        <v>4496</v>
      </c>
    </row>
    <row r="610" spans="1:2" x14ac:dyDescent="0.2">
      <c r="A610" t="s">
        <v>279</v>
      </c>
      <c r="B610" t="s">
        <v>4368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4497</v>
      </c>
      <c r="B612" t="s">
        <v>4498</v>
      </c>
    </row>
    <row r="613" spans="1:2" x14ac:dyDescent="0.2">
      <c r="A613" t="s">
        <v>1808</v>
      </c>
      <c r="B613" t="s">
        <v>2154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243</v>
      </c>
      <c r="B615" t="s">
        <v>244</v>
      </c>
    </row>
    <row r="616" spans="1:2" x14ac:dyDescent="0.2">
      <c r="A616" t="s">
        <v>303</v>
      </c>
      <c r="B616" t="s">
        <v>965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3194</v>
      </c>
      <c r="B618" t="s">
        <v>316</v>
      </c>
    </row>
    <row r="619" spans="1:2" x14ac:dyDescent="0.2">
      <c r="A619" t="s">
        <v>227</v>
      </c>
      <c r="B619" t="s">
        <v>228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4499</v>
      </c>
      <c r="B621" t="s">
        <v>4500</v>
      </c>
    </row>
    <row r="622" spans="1:2" x14ac:dyDescent="0.2">
      <c r="A622" t="s">
        <v>890</v>
      </c>
      <c r="B622" t="s">
        <v>3877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687</v>
      </c>
      <c r="B624" t="s">
        <v>1126</v>
      </c>
    </row>
    <row r="625" spans="1:2" x14ac:dyDescent="0.2">
      <c r="A625" t="s">
        <v>261</v>
      </c>
      <c r="B625" t="s">
        <v>262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687</v>
      </c>
      <c r="B627" t="s">
        <v>1336</v>
      </c>
    </row>
    <row r="628" spans="1:2" x14ac:dyDescent="0.2">
      <c r="A628" t="s">
        <v>663</v>
      </c>
      <c r="B628" t="s">
        <v>3412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4501</v>
      </c>
      <c r="B630" t="s">
        <v>4502</v>
      </c>
    </row>
    <row r="631" spans="1:2" x14ac:dyDescent="0.2">
      <c r="A631" t="s">
        <v>825</v>
      </c>
      <c r="B631" t="s">
        <v>4503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4504</v>
      </c>
      <c r="B633" t="s">
        <v>4505</v>
      </c>
    </row>
    <row r="634" spans="1:2" x14ac:dyDescent="0.2">
      <c r="A634" t="s">
        <v>180</v>
      </c>
      <c r="B634" t="s">
        <v>4506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4507</v>
      </c>
      <c r="B636" t="s">
        <v>4113</v>
      </c>
    </row>
    <row r="637" spans="1:2" x14ac:dyDescent="0.2">
      <c r="A637" t="s">
        <v>223</v>
      </c>
      <c r="B637" t="s">
        <v>4508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3748</v>
      </c>
      <c r="B639" t="s">
        <v>3749</v>
      </c>
    </row>
    <row r="640" spans="1:2" x14ac:dyDescent="0.2">
      <c r="A640" t="s">
        <v>137</v>
      </c>
      <c r="B640" t="s">
        <v>1220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4509</v>
      </c>
      <c r="B642" t="s">
        <v>4510</v>
      </c>
    </row>
    <row r="643" spans="1:2" x14ac:dyDescent="0.2">
      <c r="A643" t="s">
        <v>4511</v>
      </c>
      <c r="B643" t="s">
        <v>3527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4137</v>
      </c>
      <c r="B645" t="s">
        <v>4138</v>
      </c>
    </row>
    <row r="646" spans="1:2" x14ac:dyDescent="0.2">
      <c r="A646" t="s">
        <v>453</v>
      </c>
      <c r="B646" t="s">
        <v>454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155</v>
      </c>
      <c r="B648" t="s">
        <v>4308</v>
      </c>
    </row>
    <row r="649" spans="1:2" x14ac:dyDescent="0.2">
      <c r="A649" t="s">
        <v>41</v>
      </c>
      <c r="B649" t="s">
        <v>41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4512</v>
      </c>
      <c r="B651" t="s">
        <v>4513</v>
      </c>
    </row>
    <row r="652" spans="1:2" x14ac:dyDescent="0.2">
      <c r="A652" t="s">
        <v>4514</v>
      </c>
      <c r="B652" t="s">
        <v>4515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4205</v>
      </c>
      <c r="B654" t="s">
        <v>4206</v>
      </c>
    </row>
    <row r="655" spans="1:2" x14ac:dyDescent="0.2">
      <c r="A655" t="s">
        <v>3884</v>
      </c>
      <c r="B655" t="s">
        <v>2152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4516</v>
      </c>
      <c r="B657" t="s">
        <v>4517</v>
      </c>
    </row>
    <row r="658" spans="1:2" x14ac:dyDescent="0.2">
      <c r="A658" t="s">
        <v>41</v>
      </c>
      <c r="B658" t="s">
        <v>41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4518</v>
      </c>
      <c r="B660" t="s">
        <v>4519</v>
      </c>
    </row>
    <row r="661" spans="1:2" x14ac:dyDescent="0.2">
      <c r="A661" t="s">
        <v>251</v>
      </c>
      <c r="B661" t="s">
        <v>3223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585</v>
      </c>
      <c r="B663" t="s">
        <v>4520</v>
      </c>
    </row>
    <row r="664" spans="1:2" x14ac:dyDescent="0.2">
      <c r="A664" t="s">
        <v>41</v>
      </c>
      <c r="B664" t="s">
        <v>41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4259</v>
      </c>
      <c r="B666" t="s">
        <v>4521</v>
      </c>
    </row>
    <row r="667" spans="1:2" x14ac:dyDescent="0.2">
      <c r="A667" t="s">
        <v>482</v>
      </c>
      <c r="B667" t="s">
        <v>4522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4523</v>
      </c>
      <c r="B669" t="s">
        <v>4524</v>
      </c>
    </row>
    <row r="670" spans="1:2" x14ac:dyDescent="0.2">
      <c r="A670" t="s">
        <v>107</v>
      </c>
      <c r="B670" t="s">
        <v>943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1299</v>
      </c>
      <c r="B672" t="s">
        <v>1300</v>
      </c>
    </row>
    <row r="673" spans="1:2" x14ac:dyDescent="0.2">
      <c r="A673" t="s">
        <v>4525</v>
      </c>
      <c r="B673" t="s">
        <v>4526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4527</v>
      </c>
      <c r="B675" t="s">
        <v>4528</v>
      </c>
    </row>
    <row r="676" spans="1:2" x14ac:dyDescent="0.2">
      <c r="A676" t="s">
        <v>41</v>
      </c>
      <c r="B676" t="s">
        <v>41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4529</v>
      </c>
      <c r="B678" t="s">
        <v>4530</v>
      </c>
    </row>
    <row r="679" spans="1:2" x14ac:dyDescent="0.2">
      <c r="A679" t="s">
        <v>2382</v>
      </c>
      <c r="B679" t="s">
        <v>2383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309</v>
      </c>
      <c r="B681" t="s">
        <v>915</v>
      </c>
    </row>
    <row r="682" spans="1:2" x14ac:dyDescent="0.2">
      <c r="A682" t="s">
        <v>2224</v>
      </c>
      <c r="B682" t="s">
        <v>1969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90</v>
      </c>
      <c r="B684" t="s">
        <v>4531</v>
      </c>
    </row>
    <row r="685" spans="1:2" x14ac:dyDescent="0.2">
      <c r="A685" t="s">
        <v>72</v>
      </c>
      <c r="B685" t="s">
        <v>73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4532</v>
      </c>
      <c r="B687" t="s">
        <v>4533</v>
      </c>
    </row>
    <row r="688" spans="1:2" x14ac:dyDescent="0.2">
      <c r="A688" t="s">
        <v>382</v>
      </c>
      <c r="B688" t="s">
        <v>4534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1894</v>
      </c>
      <c r="B690" t="s">
        <v>4535</v>
      </c>
    </row>
    <row r="691" spans="1:2" x14ac:dyDescent="0.2">
      <c r="A691" t="s">
        <v>41</v>
      </c>
      <c r="B691" t="s">
        <v>41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4536</v>
      </c>
      <c r="B693" t="s">
        <v>4537</v>
      </c>
    </row>
    <row r="694" spans="1:2" x14ac:dyDescent="0.2">
      <c r="A694" t="s">
        <v>645</v>
      </c>
      <c r="B694" t="s">
        <v>646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947</v>
      </c>
      <c r="B696" t="s">
        <v>948</v>
      </c>
    </row>
    <row r="697" spans="1:2" x14ac:dyDescent="0.2">
      <c r="A697" t="s">
        <v>261</v>
      </c>
      <c r="B697" t="s">
        <v>1164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4538</v>
      </c>
      <c r="B699" t="s">
        <v>4539</v>
      </c>
    </row>
    <row r="700" spans="1:2" x14ac:dyDescent="0.2">
      <c r="A700" t="s">
        <v>41</v>
      </c>
      <c r="B700" t="s">
        <v>41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4540</v>
      </c>
      <c r="B702" t="s">
        <v>4541</v>
      </c>
    </row>
    <row r="703" spans="1:2" x14ac:dyDescent="0.2">
      <c r="A703" t="s">
        <v>4542</v>
      </c>
      <c r="B703" t="s">
        <v>3109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4543</v>
      </c>
      <c r="B705" t="s">
        <v>4544</v>
      </c>
    </row>
    <row r="706" spans="1:2" x14ac:dyDescent="0.2">
      <c r="A706" t="s">
        <v>41</v>
      </c>
      <c r="B706" t="s">
        <v>41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4545</v>
      </c>
      <c r="B708" t="s">
        <v>4546</v>
      </c>
    </row>
    <row r="709" spans="1:2" x14ac:dyDescent="0.2">
      <c r="A709" t="s">
        <v>2194</v>
      </c>
      <c r="B709" t="s">
        <v>2649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4155</v>
      </c>
      <c r="B711" t="s">
        <v>4547</v>
      </c>
    </row>
    <row r="712" spans="1:2" x14ac:dyDescent="0.2">
      <c r="A712" t="s">
        <v>382</v>
      </c>
      <c r="B712" t="s">
        <v>4534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2286</v>
      </c>
      <c r="B714" t="s">
        <v>2512</v>
      </c>
    </row>
    <row r="715" spans="1:2" x14ac:dyDescent="0.2">
      <c r="A715" t="s">
        <v>66</v>
      </c>
      <c r="B715" t="s">
        <v>2052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2391</v>
      </c>
      <c r="B717" t="s">
        <v>4548</v>
      </c>
    </row>
    <row r="718" spans="1:2" x14ac:dyDescent="0.2">
      <c r="A718" t="s">
        <v>784</v>
      </c>
      <c r="B718" t="s">
        <v>785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4549</v>
      </c>
      <c r="B720" t="s">
        <v>4550</v>
      </c>
    </row>
    <row r="721" spans="1:2" x14ac:dyDescent="0.2">
      <c r="A721" t="s">
        <v>41</v>
      </c>
      <c r="B721" t="s">
        <v>41</v>
      </c>
    </row>
    <row r="722" spans="1:2" x14ac:dyDescent="0.2">
      <c r="A722" t="s">
        <v>113</v>
      </c>
      <c r="B722" t="s">
        <v>2519</v>
      </c>
    </row>
    <row r="723" spans="1:2" x14ac:dyDescent="0.2">
      <c r="A723" t="s">
        <v>4551</v>
      </c>
      <c r="B723" t="s">
        <v>4552</v>
      </c>
    </row>
    <row r="724" spans="1:2" x14ac:dyDescent="0.2">
      <c r="A724" t="s">
        <v>1463</v>
      </c>
      <c r="B724" t="s">
        <v>1464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329</v>
      </c>
      <c r="B726" t="s">
        <v>3622</v>
      </c>
    </row>
    <row r="727" spans="1:2" x14ac:dyDescent="0.2">
      <c r="A727" t="s">
        <v>303</v>
      </c>
      <c r="B727" t="s">
        <v>965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4553</v>
      </c>
      <c r="B729" t="s">
        <v>4554</v>
      </c>
    </row>
    <row r="730" spans="1:2" x14ac:dyDescent="0.2">
      <c r="A730" t="s">
        <v>4555</v>
      </c>
      <c r="B730" t="s">
        <v>4556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4557</v>
      </c>
      <c r="B732" t="s">
        <v>4558</v>
      </c>
    </row>
    <row r="733" spans="1:2" x14ac:dyDescent="0.2">
      <c r="A733" t="s">
        <v>331</v>
      </c>
      <c r="B733" t="s">
        <v>332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4559</v>
      </c>
      <c r="B735" t="s">
        <v>4560</v>
      </c>
    </row>
    <row r="736" spans="1:2" x14ac:dyDescent="0.2">
      <c r="A736" t="s">
        <v>72</v>
      </c>
      <c r="B736" t="s">
        <v>73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3194</v>
      </c>
      <c r="B738" t="s">
        <v>316</v>
      </c>
    </row>
    <row r="739" spans="1:2" x14ac:dyDescent="0.2">
      <c r="A739" t="s">
        <v>514</v>
      </c>
      <c r="B739" t="s">
        <v>4561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3229</v>
      </c>
      <c r="B741" t="s">
        <v>4562</v>
      </c>
    </row>
    <row r="742" spans="1:2" x14ac:dyDescent="0.2">
      <c r="A742" t="s">
        <v>707</v>
      </c>
      <c r="B742" t="s">
        <v>708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4095</v>
      </c>
      <c r="B744" t="s">
        <v>4096</v>
      </c>
    </row>
    <row r="745" spans="1:2" x14ac:dyDescent="0.2">
      <c r="A745" t="s">
        <v>157</v>
      </c>
      <c r="B745" t="s">
        <v>158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4563</v>
      </c>
      <c r="B747" t="s">
        <v>4564</v>
      </c>
    </row>
    <row r="748" spans="1:2" x14ac:dyDescent="0.2">
      <c r="A748" t="s">
        <v>2583</v>
      </c>
      <c r="B748" t="s">
        <v>2602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4565</v>
      </c>
      <c r="B750" t="s">
        <v>4566</v>
      </c>
    </row>
    <row r="751" spans="1:2" x14ac:dyDescent="0.2">
      <c r="A751" t="s">
        <v>890</v>
      </c>
      <c r="B751" t="s">
        <v>3877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1183</v>
      </c>
      <c r="B753" t="s">
        <v>1813</v>
      </c>
    </row>
    <row r="754" spans="1:2" x14ac:dyDescent="0.2">
      <c r="A754" t="s">
        <v>379</v>
      </c>
      <c r="B754" t="s">
        <v>380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199</v>
      </c>
      <c r="B756" t="s">
        <v>3706</v>
      </c>
    </row>
    <row r="757" spans="1:2" x14ac:dyDescent="0.2">
      <c r="A757" t="s">
        <v>331</v>
      </c>
      <c r="B757" t="s">
        <v>332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4567</v>
      </c>
      <c r="B759" t="s">
        <v>4568</v>
      </c>
    </row>
    <row r="760" spans="1:2" x14ac:dyDescent="0.2">
      <c r="A760" t="s">
        <v>41</v>
      </c>
      <c r="B760" t="s">
        <v>41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4569</v>
      </c>
      <c r="B762" t="s">
        <v>4570</v>
      </c>
    </row>
    <row r="763" spans="1:2" x14ac:dyDescent="0.2">
      <c r="A763" t="s">
        <v>1045</v>
      </c>
      <c r="B763" t="s">
        <v>1392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170</v>
      </c>
      <c r="B765" t="s">
        <v>2057</v>
      </c>
    </row>
    <row r="766" spans="1:2" x14ac:dyDescent="0.2">
      <c r="A766" t="s">
        <v>784</v>
      </c>
      <c r="B766" t="s">
        <v>785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4463</v>
      </c>
      <c r="B768" t="s">
        <v>4571</v>
      </c>
    </row>
    <row r="769" spans="1:2" x14ac:dyDescent="0.2">
      <c r="A769" t="s">
        <v>191</v>
      </c>
      <c r="B769" t="s">
        <v>4334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871</v>
      </c>
      <c r="B771" t="s">
        <v>1614</v>
      </c>
    </row>
    <row r="772" spans="1:2" x14ac:dyDescent="0.2">
      <c r="A772" t="s">
        <v>157</v>
      </c>
      <c r="B772" t="s">
        <v>991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4298</v>
      </c>
      <c r="B774" t="s">
        <v>553</v>
      </c>
    </row>
    <row r="775" spans="1:2" x14ac:dyDescent="0.2">
      <c r="A775" t="s">
        <v>187</v>
      </c>
      <c r="B775" t="s">
        <v>188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4572</v>
      </c>
      <c r="B777" t="s">
        <v>4573</v>
      </c>
    </row>
    <row r="778" spans="1:2" x14ac:dyDescent="0.2">
      <c r="A778" t="s">
        <v>265</v>
      </c>
      <c r="B778" t="s">
        <v>1643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155</v>
      </c>
      <c r="B780" t="s">
        <v>4574</v>
      </c>
    </row>
    <row r="781" spans="1:2" x14ac:dyDescent="0.2">
      <c r="A781" t="s">
        <v>283</v>
      </c>
      <c r="B781" t="s">
        <v>2036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1966</v>
      </c>
      <c r="B783" t="s">
        <v>4575</v>
      </c>
    </row>
    <row r="784" spans="1:2" x14ac:dyDescent="0.2">
      <c r="A784" t="s">
        <v>208</v>
      </c>
      <c r="B784" t="s">
        <v>209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1331</v>
      </c>
      <c r="B786" t="s">
        <v>4576</v>
      </c>
    </row>
    <row r="787" spans="1:2" x14ac:dyDescent="0.2">
      <c r="A787" t="s">
        <v>3670</v>
      </c>
      <c r="B787" t="s">
        <v>4577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4463</v>
      </c>
      <c r="B789" t="s">
        <v>4464</v>
      </c>
    </row>
    <row r="790" spans="1:2" x14ac:dyDescent="0.2">
      <c r="A790" t="s">
        <v>4578</v>
      </c>
      <c r="B790" t="s">
        <v>2702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506</v>
      </c>
      <c r="B792" t="s">
        <v>507</v>
      </c>
    </row>
    <row r="793" spans="1:2" x14ac:dyDescent="0.2">
      <c r="A793" t="s">
        <v>371</v>
      </c>
      <c r="B793" t="s">
        <v>372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418</v>
      </c>
      <c r="B795" t="s">
        <v>4579</v>
      </c>
    </row>
    <row r="796" spans="1:2" x14ac:dyDescent="0.2">
      <c r="A796" t="s">
        <v>4580</v>
      </c>
      <c r="B796" t="s">
        <v>1342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4581</v>
      </c>
      <c r="B798" t="s">
        <v>4582</v>
      </c>
    </row>
    <row r="799" spans="1:2" x14ac:dyDescent="0.2">
      <c r="A799" t="s">
        <v>2101</v>
      </c>
      <c r="B799" t="s">
        <v>2102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4583</v>
      </c>
      <c r="B801" t="s">
        <v>4584</v>
      </c>
    </row>
    <row r="802" spans="1:2" x14ac:dyDescent="0.2">
      <c r="A802" t="s">
        <v>1664</v>
      </c>
      <c r="B802" t="s">
        <v>4585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4586</v>
      </c>
      <c r="B804" t="s">
        <v>4587</v>
      </c>
    </row>
    <row r="805" spans="1:2" x14ac:dyDescent="0.2">
      <c r="A805" t="s">
        <v>41</v>
      </c>
      <c r="B805" t="s">
        <v>41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1136</v>
      </c>
      <c r="B807" t="s">
        <v>4588</v>
      </c>
    </row>
    <row r="808" spans="1:2" x14ac:dyDescent="0.2">
      <c r="A808" t="s">
        <v>111</v>
      </c>
      <c r="B808" t="s">
        <v>112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155</v>
      </c>
      <c r="B810" t="s">
        <v>4589</v>
      </c>
    </row>
    <row r="811" spans="1:2" x14ac:dyDescent="0.2">
      <c r="A811" t="s">
        <v>488</v>
      </c>
      <c r="B811" t="s">
        <v>648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4590</v>
      </c>
      <c r="B813" t="s">
        <v>4591</v>
      </c>
    </row>
    <row r="814" spans="1:2" x14ac:dyDescent="0.2">
      <c r="A814" t="s">
        <v>4592</v>
      </c>
      <c r="B814" t="s">
        <v>692</v>
      </c>
    </row>
    <row r="815" spans="1:2" x14ac:dyDescent="0.2">
      <c r="A815" t="s">
        <v>41</v>
      </c>
      <c r="B815" t="s">
        <v>41</v>
      </c>
    </row>
    <row r="816" spans="1:2" x14ac:dyDescent="0.2">
      <c r="A816" t="s">
        <v>2003</v>
      </c>
      <c r="B816" t="s">
        <v>2514</v>
      </c>
    </row>
    <row r="817" spans="1:2" x14ac:dyDescent="0.2">
      <c r="A817" t="s">
        <v>279</v>
      </c>
      <c r="B817" t="s">
        <v>280</v>
      </c>
    </row>
    <row r="818" spans="1:2" x14ac:dyDescent="0.2">
      <c r="A818" t="s">
        <v>41</v>
      </c>
      <c r="B818" t="s">
        <v>41</v>
      </c>
    </row>
    <row r="819" spans="1:2" x14ac:dyDescent="0.2">
      <c r="A819" t="s">
        <v>4593</v>
      </c>
      <c r="B819" t="s">
        <v>4594</v>
      </c>
    </row>
    <row r="820" spans="1:2" x14ac:dyDescent="0.2">
      <c r="A820" t="s">
        <v>261</v>
      </c>
      <c r="B820" t="s">
        <v>629</v>
      </c>
    </row>
    <row r="821" spans="1:2" x14ac:dyDescent="0.2">
      <c r="A821" t="s">
        <v>41</v>
      </c>
      <c r="B821" t="s">
        <v>41</v>
      </c>
    </row>
    <row r="822" spans="1:2" x14ac:dyDescent="0.2">
      <c r="A822" t="s">
        <v>4390</v>
      </c>
      <c r="B822" t="s">
        <v>4595</v>
      </c>
    </row>
    <row r="823" spans="1:2" x14ac:dyDescent="0.2">
      <c r="A823" t="s">
        <v>4596</v>
      </c>
      <c r="B823" t="s">
        <v>1097</v>
      </c>
    </row>
    <row r="824" spans="1:2" x14ac:dyDescent="0.2">
      <c r="A824" t="s">
        <v>41</v>
      </c>
      <c r="B824" t="s">
        <v>41</v>
      </c>
    </row>
    <row r="825" spans="1:2" x14ac:dyDescent="0.2">
      <c r="A825" t="s">
        <v>4470</v>
      </c>
      <c r="B825" t="s">
        <v>4471</v>
      </c>
    </row>
    <row r="826" spans="1:2" x14ac:dyDescent="0.2">
      <c r="A826" t="s">
        <v>41</v>
      </c>
      <c r="B826" t="s">
        <v>41</v>
      </c>
    </row>
    <row r="827" spans="1:2" x14ac:dyDescent="0.2">
      <c r="A827" t="s">
        <v>41</v>
      </c>
      <c r="B827" t="s">
        <v>41</v>
      </c>
    </row>
    <row r="828" spans="1:2" x14ac:dyDescent="0.2">
      <c r="A828" t="s">
        <v>4597</v>
      </c>
      <c r="B828" t="s">
        <v>4598</v>
      </c>
    </row>
    <row r="829" spans="1:2" x14ac:dyDescent="0.2">
      <c r="A829" t="s">
        <v>269</v>
      </c>
      <c r="B829" t="s">
        <v>1551</v>
      </c>
    </row>
    <row r="830" spans="1:2" x14ac:dyDescent="0.2">
      <c r="A830" t="s">
        <v>41</v>
      </c>
      <c r="B830" t="s">
        <v>41</v>
      </c>
    </row>
    <row r="831" spans="1:2" x14ac:dyDescent="0.2">
      <c r="A831" t="s">
        <v>4599</v>
      </c>
      <c r="B831" t="s">
        <v>4600</v>
      </c>
    </row>
    <row r="832" spans="1:2" x14ac:dyDescent="0.2">
      <c r="A832" t="s">
        <v>55</v>
      </c>
      <c r="B832" t="s">
        <v>527</v>
      </c>
    </row>
    <row r="833" spans="1:2" x14ac:dyDescent="0.2">
      <c r="A833" t="s">
        <v>41</v>
      </c>
      <c r="B833" t="s">
        <v>41</v>
      </c>
    </row>
    <row r="834" spans="1:2" x14ac:dyDescent="0.2">
      <c r="A834" t="s">
        <v>4601</v>
      </c>
      <c r="B834" t="s">
        <v>4602</v>
      </c>
    </row>
    <row r="835" spans="1:2" x14ac:dyDescent="0.2">
      <c r="A835" t="s">
        <v>488</v>
      </c>
      <c r="B835" t="s">
        <v>2272</v>
      </c>
    </row>
    <row r="836" spans="1:2" x14ac:dyDescent="0.2">
      <c r="A836" t="s">
        <v>41</v>
      </c>
      <c r="B836" t="s">
        <v>41</v>
      </c>
    </row>
    <row r="837" spans="1:2" x14ac:dyDescent="0.2">
      <c r="A837" t="s">
        <v>857</v>
      </c>
      <c r="B837" t="s">
        <v>4603</v>
      </c>
    </row>
    <row r="838" spans="1:2" x14ac:dyDescent="0.2">
      <c r="A838" t="s">
        <v>121</v>
      </c>
      <c r="B838" t="s">
        <v>889</v>
      </c>
    </row>
    <row r="839" spans="1:2" x14ac:dyDescent="0.2">
      <c r="A839" t="s">
        <v>113</v>
      </c>
      <c r="B839" t="s">
        <v>4604</v>
      </c>
    </row>
    <row r="840" spans="1:2" x14ac:dyDescent="0.2">
      <c r="A840" t="s">
        <v>693</v>
      </c>
      <c r="B840" t="s">
        <v>694</v>
      </c>
    </row>
    <row r="841" spans="1:2" x14ac:dyDescent="0.2">
      <c r="A841" t="s">
        <v>41</v>
      </c>
      <c r="B841" t="s">
        <v>41</v>
      </c>
    </row>
    <row r="842" spans="1:2" x14ac:dyDescent="0.2">
      <c r="A842" t="s">
        <v>41</v>
      </c>
      <c r="B842" t="s">
        <v>41</v>
      </c>
    </row>
    <row r="843" spans="1:2" x14ac:dyDescent="0.2">
      <c r="A843" t="s">
        <v>199</v>
      </c>
      <c r="B843" t="s">
        <v>1968</v>
      </c>
    </row>
    <row r="844" spans="1:2" x14ac:dyDescent="0.2">
      <c r="A844" t="s">
        <v>261</v>
      </c>
      <c r="B844" t="s">
        <v>760</v>
      </c>
    </row>
    <row r="845" spans="1:2" x14ac:dyDescent="0.2">
      <c r="A845" t="s">
        <v>41</v>
      </c>
      <c r="B845" t="s">
        <v>41</v>
      </c>
    </row>
    <row r="846" spans="1:2" x14ac:dyDescent="0.2">
      <c r="A846" t="s">
        <v>875</v>
      </c>
      <c r="B846" t="s">
        <v>4605</v>
      </c>
    </row>
    <row r="847" spans="1:2" x14ac:dyDescent="0.2">
      <c r="A847" t="s">
        <v>41</v>
      </c>
      <c r="B847" t="s">
        <v>41</v>
      </c>
    </row>
    <row r="848" spans="1:2" x14ac:dyDescent="0.2">
      <c r="A848" t="s">
        <v>113</v>
      </c>
      <c r="B848" t="s">
        <v>1421</v>
      </c>
    </row>
    <row r="849" spans="1:2" x14ac:dyDescent="0.2">
      <c r="A849" t="s">
        <v>4606</v>
      </c>
      <c r="B849" t="s">
        <v>4607</v>
      </c>
    </row>
    <row r="850" spans="1:2" x14ac:dyDescent="0.2">
      <c r="A850" t="s">
        <v>4608</v>
      </c>
      <c r="B850" t="s">
        <v>4609</v>
      </c>
    </row>
    <row r="851" spans="1:2" x14ac:dyDescent="0.2">
      <c r="A851" t="s">
        <v>41</v>
      </c>
      <c r="B851" t="s">
        <v>41</v>
      </c>
    </row>
    <row r="852" spans="1:2" x14ac:dyDescent="0.2">
      <c r="A852" t="s">
        <v>4610</v>
      </c>
      <c r="B852" t="s">
        <v>4611</v>
      </c>
    </row>
    <row r="853" spans="1:2" x14ac:dyDescent="0.2">
      <c r="A853" t="s">
        <v>2609</v>
      </c>
      <c r="B853" t="s">
        <v>4612</v>
      </c>
    </row>
    <row r="854" spans="1:2" x14ac:dyDescent="0.2">
      <c r="A854" t="s">
        <v>41</v>
      </c>
      <c r="B854" t="s">
        <v>41</v>
      </c>
    </row>
    <row r="855" spans="1:2" x14ac:dyDescent="0.2">
      <c r="A855" t="s">
        <v>2003</v>
      </c>
      <c r="B855" t="s">
        <v>4613</v>
      </c>
    </row>
    <row r="856" spans="1:2" x14ac:dyDescent="0.2">
      <c r="A856" t="s">
        <v>41</v>
      </c>
      <c r="B856" t="s">
        <v>41</v>
      </c>
    </row>
    <row r="857" spans="1:2" x14ac:dyDescent="0.2">
      <c r="A857" t="s">
        <v>41</v>
      </c>
      <c r="B857" t="s">
        <v>41</v>
      </c>
    </row>
    <row r="858" spans="1:2" x14ac:dyDescent="0.2">
      <c r="A858" t="s">
        <v>189</v>
      </c>
      <c r="B858" t="s">
        <v>4561</v>
      </c>
    </row>
    <row r="859" spans="1:2" x14ac:dyDescent="0.2">
      <c r="A859" t="s">
        <v>184</v>
      </c>
      <c r="B859" t="s">
        <v>587</v>
      </c>
    </row>
    <row r="860" spans="1:2" x14ac:dyDescent="0.2">
      <c r="A860" t="s">
        <v>41</v>
      </c>
      <c r="B860" t="s">
        <v>41</v>
      </c>
    </row>
    <row r="861" spans="1:2" x14ac:dyDescent="0.2">
      <c r="A861" t="s">
        <v>4614</v>
      </c>
      <c r="B861" t="s">
        <v>4615</v>
      </c>
    </row>
    <row r="862" spans="1:2" x14ac:dyDescent="0.2">
      <c r="A862" t="s">
        <v>157</v>
      </c>
      <c r="B862" t="s">
        <v>2285</v>
      </c>
    </row>
    <row r="863" spans="1:2" x14ac:dyDescent="0.2">
      <c r="A863" t="s">
        <v>41</v>
      </c>
      <c r="B863" t="s">
        <v>41</v>
      </c>
    </row>
    <row r="864" spans="1:2" x14ac:dyDescent="0.2">
      <c r="A864" t="s">
        <v>4616</v>
      </c>
      <c r="B864" t="s">
        <v>4617</v>
      </c>
    </row>
    <row r="865" spans="1:2" x14ac:dyDescent="0.2">
      <c r="A865" t="s">
        <v>41</v>
      </c>
      <c r="B865" t="s">
        <v>41</v>
      </c>
    </row>
    <row r="866" spans="1:2" x14ac:dyDescent="0.2">
      <c r="A866" t="s">
        <v>41</v>
      </c>
      <c r="B866" t="s">
        <v>41</v>
      </c>
    </row>
    <row r="867" spans="1:2" x14ac:dyDescent="0.2">
      <c r="A867" t="s">
        <v>155</v>
      </c>
      <c r="B867" t="s">
        <v>381</v>
      </c>
    </row>
    <row r="868" spans="1:2" x14ac:dyDescent="0.2">
      <c r="A868" t="s">
        <v>279</v>
      </c>
      <c r="B868" t="s">
        <v>433</v>
      </c>
    </row>
    <row r="869" spans="1:2" x14ac:dyDescent="0.2">
      <c r="A869" t="s">
        <v>41</v>
      </c>
      <c r="B869" t="s">
        <v>41</v>
      </c>
    </row>
    <row r="870" spans="1:2" x14ac:dyDescent="0.2">
      <c r="A870" t="s">
        <v>1676</v>
      </c>
      <c r="B870" t="s">
        <v>2773</v>
      </c>
    </row>
    <row r="871" spans="1:2" x14ac:dyDescent="0.2">
      <c r="A871" t="s">
        <v>315</v>
      </c>
      <c r="B871" t="s">
        <v>611</v>
      </c>
    </row>
    <row r="872" spans="1:2" x14ac:dyDescent="0.2">
      <c r="A872" t="s">
        <v>41</v>
      </c>
      <c r="B872" t="s">
        <v>41</v>
      </c>
    </row>
    <row r="873" spans="1:2" x14ac:dyDescent="0.2">
      <c r="A873" t="s">
        <v>199</v>
      </c>
      <c r="B873" t="s">
        <v>1822</v>
      </c>
    </row>
    <row r="874" spans="1:2" x14ac:dyDescent="0.2">
      <c r="A874" t="s">
        <v>399</v>
      </c>
      <c r="B874" t="s">
        <v>400</v>
      </c>
    </row>
    <row r="875" spans="1:2" x14ac:dyDescent="0.2">
      <c r="A875" t="s">
        <v>41</v>
      </c>
      <c r="B875" t="s">
        <v>41</v>
      </c>
    </row>
    <row r="876" spans="1:2" x14ac:dyDescent="0.2">
      <c r="A876" t="s">
        <v>4545</v>
      </c>
      <c r="B876" t="s">
        <v>647</v>
      </c>
    </row>
    <row r="877" spans="1:2" x14ac:dyDescent="0.2">
      <c r="A877" t="s">
        <v>187</v>
      </c>
      <c r="B877" t="s">
        <v>1271</v>
      </c>
    </row>
    <row r="878" spans="1:2" x14ac:dyDescent="0.2">
      <c r="A878" t="s">
        <v>41</v>
      </c>
      <c r="B878" t="s">
        <v>41</v>
      </c>
    </row>
    <row r="879" spans="1:2" x14ac:dyDescent="0.2">
      <c r="A879" t="s">
        <v>199</v>
      </c>
      <c r="B879" t="s">
        <v>4347</v>
      </c>
    </row>
    <row r="880" spans="1:2" x14ac:dyDescent="0.2">
      <c r="A880" t="s">
        <v>41</v>
      </c>
      <c r="B880" t="s">
        <v>41</v>
      </c>
    </row>
    <row r="881" spans="1:2" x14ac:dyDescent="0.2">
      <c r="A881" t="s">
        <v>41</v>
      </c>
      <c r="B881" t="s">
        <v>41</v>
      </c>
    </row>
    <row r="882" spans="1:2" x14ac:dyDescent="0.2">
      <c r="A882" t="s">
        <v>495</v>
      </c>
      <c r="B882" t="s">
        <v>4618</v>
      </c>
    </row>
    <row r="883" spans="1:2" x14ac:dyDescent="0.2">
      <c r="A883" t="s">
        <v>191</v>
      </c>
      <c r="B883" t="s">
        <v>192</v>
      </c>
    </row>
    <row r="884" spans="1:2" x14ac:dyDescent="0.2">
      <c r="A884" t="s">
        <v>41</v>
      </c>
      <c r="B884" t="s">
        <v>41</v>
      </c>
    </row>
    <row r="885" spans="1:2" x14ac:dyDescent="0.2">
      <c r="A885" t="s">
        <v>4619</v>
      </c>
      <c r="B885" t="s">
        <v>4620</v>
      </c>
    </row>
    <row r="886" spans="1:2" x14ac:dyDescent="0.2">
      <c r="A886" t="s">
        <v>638</v>
      </c>
      <c r="B886" t="s">
        <v>862</v>
      </c>
    </row>
    <row r="887" spans="1:2" x14ac:dyDescent="0.2">
      <c r="A887" t="s">
        <v>41</v>
      </c>
      <c r="B887" t="s">
        <v>41</v>
      </c>
    </row>
    <row r="888" spans="1:2" x14ac:dyDescent="0.2">
      <c r="A888" t="s">
        <v>4379</v>
      </c>
      <c r="B888" t="s">
        <v>4621</v>
      </c>
    </row>
    <row r="889" spans="1:2" x14ac:dyDescent="0.2">
      <c r="A889" t="s">
        <v>255</v>
      </c>
      <c r="B889" t="s">
        <v>300</v>
      </c>
    </row>
    <row r="890" spans="1:2" x14ac:dyDescent="0.2">
      <c r="A890" t="s">
        <v>41</v>
      </c>
      <c r="B890" t="s">
        <v>41</v>
      </c>
    </row>
    <row r="891" spans="1:2" x14ac:dyDescent="0.2">
      <c r="A891" t="s">
        <v>4622</v>
      </c>
      <c r="B891" t="s">
        <v>1669</v>
      </c>
    </row>
    <row r="892" spans="1:2" x14ac:dyDescent="0.2">
      <c r="A892" t="s">
        <v>497</v>
      </c>
      <c r="B892" t="s">
        <v>310</v>
      </c>
    </row>
    <row r="893" spans="1:2" x14ac:dyDescent="0.2">
      <c r="A893" t="s">
        <v>41</v>
      </c>
      <c r="B893" t="s">
        <v>41</v>
      </c>
    </row>
    <row r="894" spans="1:2" x14ac:dyDescent="0.2">
      <c r="A894" t="s">
        <v>1947</v>
      </c>
      <c r="B894" t="s">
        <v>3561</v>
      </c>
    </row>
    <row r="895" spans="1:2" x14ac:dyDescent="0.2">
      <c r="A895" t="s">
        <v>187</v>
      </c>
      <c r="B895" t="s">
        <v>188</v>
      </c>
    </row>
    <row r="896" spans="1:2" x14ac:dyDescent="0.2">
      <c r="A896" t="s">
        <v>41</v>
      </c>
      <c r="B896" t="s">
        <v>41</v>
      </c>
    </row>
    <row r="897" spans="1:2" x14ac:dyDescent="0.2">
      <c r="A897" t="s">
        <v>4623</v>
      </c>
      <c r="B897" t="s">
        <v>4624</v>
      </c>
    </row>
    <row r="898" spans="1:2" x14ac:dyDescent="0.2">
      <c r="A898" t="s">
        <v>2348</v>
      </c>
      <c r="B898" t="s">
        <v>3394</v>
      </c>
    </row>
    <row r="899" spans="1:2" x14ac:dyDescent="0.2">
      <c r="A899" t="s">
        <v>41</v>
      </c>
      <c r="B899" t="s">
        <v>41</v>
      </c>
    </row>
    <row r="900" spans="1:2" x14ac:dyDescent="0.2">
      <c r="A900" t="s">
        <v>495</v>
      </c>
      <c r="B900" t="s">
        <v>496</v>
      </c>
    </row>
    <row r="901" spans="1:2" x14ac:dyDescent="0.2">
      <c r="A901" t="s">
        <v>453</v>
      </c>
      <c r="B901" t="s">
        <v>1784</v>
      </c>
    </row>
    <row r="902" spans="1:2" x14ac:dyDescent="0.2">
      <c r="A902" t="s">
        <v>41</v>
      </c>
      <c r="B902" t="s">
        <v>41</v>
      </c>
    </row>
    <row r="903" spans="1:2" x14ac:dyDescent="0.2">
      <c r="A903" t="s">
        <v>923</v>
      </c>
      <c r="B903" t="s">
        <v>897</v>
      </c>
    </row>
    <row r="904" spans="1:2" x14ac:dyDescent="0.2">
      <c r="A904" t="s">
        <v>157</v>
      </c>
      <c r="B904" t="s">
        <v>949</v>
      </c>
    </row>
    <row r="905" spans="1:2" x14ac:dyDescent="0.2">
      <c r="A905" t="s">
        <v>41</v>
      </c>
      <c r="B905" t="s">
        <v>41</v>
      </c>
    </row>
    <row r="906" spans="1:2" x14ac:dyDescent="0.2">
      <c r="A906" t="s">
        <v>4625</v>
      </c>
      <c r="B906" t="s">
        <v>4626</v>
      </c>
    </row>
    <row r="907" spans="1:2" x14ac:dyDescent="0.2">
      <c r="A907" t="s">
        <v>141</v>
      </c>
      <c r="B907" t="s">
        <v>654</v>
      </c>
    </row>
    <row r="908" spans="1:2" x14ac:dyDescent="0.2">
      <c r="A908" t="s">
        <v>41</v>
      </c>
      <c r="B908" t="s">
        <v>41</v>
      </c>
    </row>
    <row r="909" spans="1:2" x14ac:dyDescent="0.2">
      <c r="A909" t="s">
        <v>199</v>
      </c>
      <c r="B909" t="s">
        <v>4627</v>
      </c>
    </row>
    <row r="910" spans="1:2" x14ac:dyDescent="0.2">
      <c r="A910" t="s">
        <v>379</v>
      </c>
      <c r="B910" t="s">
        <v>388</v>
      </c>
    </row>
    <row r="911" spans="1:2" x14ac:dyDescent="0.2">
      <c r="A911" t="s">
        <v>41</v>
      </c>
      <c r="B911" t="s">
        <v>41</v>
      </c>
    </row>
    <row r="912" spans="1:2" x14ac:dyDescent="0.2">
      <c r="A912" t="s">
        <v>448</v>
      </c>
      <c r="B912" t="s">
        <v>1370</v>
      </c>
    </row>
    <row r="913" spans="1:2" x14ac:dyDescent="0.2">
      <c r="A913" t="s">
        <v>279</v>
      </c>
      <c r="B913" t="s">
        <v>1067</v>
      </c>
    </row>
    <row r="914" spans="1:2" x14ac:dyDescent="0.2">
      <c r="A914" t="s">
        <v>41</v>
      </c>
      <c r="B914" t="s">
        <v>41</v>
      </c>
    </row>
    <row r="915" spans="1:2" x14ac:dyDescent="0.2">
      <c r="A915" t="s">
        <v>659</v>
      </c>
      <c r="B915" t="s">
        <v>1552</v>
      </c>
    </row>
    <row r="916" spans="1:2" x14ac:dyDescent="0.2">
      <c r="A916" t="s">
        <v>738</v>
      </c>
      <c r="B916" t="s">
        <v>739</v>
      </c>
    </row>
    <row r="917" spans="1:2" x14ac:dyDescent="0.2">
      <c r="A917" t="s">
        <v>41</v>
      </c>
      <c r="B917" t="s">
        <v>41</v>
      </c>
    </row>
    <row r="918" spans="1:2" x14ac:dyDescent="0.2">
      <c r="A918" t="s">
        <v>418</v>
      </c>
      <c r="B918" t="s">
        <v>241</v>
      </c>
    </row>
    <row r="919" spans="1:2" x14ac:dyDescent="0.2">
      <c r="A919" t="s">
        <v>223</v>
      </c>
      <c r="B919" t="s">
        <v>556</v>
      </c>
    </row>
    <row r="920" spans="1:2" x14ac:dyDescent="0.2">
      <c r="A920" t="s">
        <v>41</v>
      </c>
      <c r="B920" t="s">
        <v>41</v>
      </c>
    </row>
    <row r="921" spans="1:2" x14ac:dyDescent="0.2">
      <c r="A921" t="s">
        <v>4628</v>
      </c>
      <c r="B921" t="s">
        <v>4629</v>
      </c>
    </row>
    <row r="922" spans="1:2" x14ac:dyDescent="0.2">
      <c r="A922" t="s">
        <v>707</v>
      </c>
      <c r="B922" t="s">
        <v>708</v>
      </c>
    </row>
    <row r="923" spans="1:2" x14ac:dyDescent="0.2">
      <c r="A923" t="s">
        <v>41</v>
      </c>
      <c r="B923" t="s">
        <v>401</v>
      </c>
    </row>
    <row r="924" spans="1:2" x14ac:dyDescent="0.2">
      <c r="A924" t="s">
        <v>3308</v>
      </c>
      <c r="B924" t="s">
        <v>690</v>
      </c>
    </row>
    <row r="925" spans="1:2" x14ac:dyDescent="0.2">
      <c r="A925" t="s">
        <v>279</v>
      </c>
      <c r="B925" t="s">
        <v>433</v>
      </c>
    </row>
    <row r="926" spans="1:2" x14ac:dyDescent="0.2">
      <c r="A926" t="s">
        <v>41</v>
      </c>
      <c r="B926" t="s">
        <v>41</v>
      </c>
    </row>
    <row r="927" spans="1:2" x14ac:dyDescent="0.2">
      <c r="A927" t="s">
        <v>2971</v>
      </c>
      <c r="B927" t="s">
        <v>4630</v>
      </c>
    </row>
    <row r="928" spans="1:2" x14ac:dyDescent="0.2">
      <c r="A928" t="s">
        <v>368</v>
      </c>
      <c r="B928" t="s">
        <v>285</v>
      </c>
    </row>
    <row r="929" spans="1:2" x14ac:dyDescent="0.2">
      <c r="A929" t="s">
        <v>41</v>
      </c>
      <c r="B929" t="s">
        <v>1261</v>
      </c>
    </row>
    <row r="930" spans="1:2" x14ac:dyDescent="0.2">
      <c r="A930" t="s">
        <v>1070</v>
      </c>
      <c r="B930" t="s">
        <v>1071</v>
      </c>
    </row>
    <row r="931" spans="1:2" x14ac:dyDescent="0.2">
      <c r="A931" t="s">
        <v>504</v>
      </c>
      <c r="B931" t="s">
        <v>1333</v>
      </c>
    </row>
    <row r="932" spans="1:2" x14ac:dyDescent="0.2">
      <c r="A932" t="s">
        <v>41</v>
      </c>
      <c r="B932" t="s">
        <v>41</v>
      </c>
    </row>
    <row r="933" spans="1:2" x14ac:dyDescent="0.2">
      <c r="A933" t="s">
        <v>4631</v>
      </c>
      <c r="B933" t="s">
        <v>4632</v>
      </c>
    </row>
    <row r="934" spans="1:2" x14ac:dyDescent="0.2">
      <c r="A934" t="s">
        <v>801</v>
      </c>
      <c r="B934" t="s">
        <v>802</v>
      </c>
    </row>
    <row r="935" spans="1:2" x14ac:dyDescent="0.2">
      <c r="A935" t="s">
        <v>41</v>
      </c>
      <c r="B935" t="s">
        <v>41</v>
      </c>
    </row>
    <row r="936" spans="1:2" x14ac:dyDescent="0.2">
      <c r="A936" t="s">
        <v>779</v>
      </c>
      <c r="B936" t="s">
        <v>328</v>
      </c>
    </row>
    <row r="937" spans="1:2" x14ac:dyDescent="0.2">
      <c r="A937" t="s">
        <v>133</v>
      </c>
      <c r="B937" t="s">
        <v>146</v>
      </c>
    </row>
    <row r="938" spans="1:2" x14ac:dyDescent="0.2">
      <c r="A938" t="s">
        <v>41</v>
      </c>
      <c r="B938" t="s">
        <v>41</v>
      </c>
    </row>
    <row r="939" spans="1:2" x14ac:dyDescent="0.2">
      <c r="A939" t="s">
        <v>448</v>
      </c>
      <c r="B939" t="s">
        <v>449</v>
      </c>
    </row>
    <row r="940" spans="1:2" x14ac:dyDescent="0.2">
      <c r="A940" t="s">
        <v>368</v>
      </c>
      <c r="B940" t="s">
        <v>2334</v>
      </c>
    </row>
    <row r="941" spans="1:2" x14ac:dyDescent="0.2">
      <c r="A941" t="s">
        <v>41</v>
      </c>
      <c r="B941" t="s">
        <v>41</v>
      </c>
    </row>
    <row r="942" spans="1:2" x14ac:dyDescent="0.2">
      <c r="A942" t="s">
        <v>4357</v>
      </c>
      <c r="B942" t="s">
        <v>4358</v>
      </c>
    </row>
    <row r="943" spans="1:2" x14ac:dyDescent="0.2">
      <c r="A943" t="s">
        <v>382</v>
      </c>
      <c r="B943" t="s">
        <v>4534</v>
      </c>
    </row>
    <row r="944" spans="1:2" x14ac:dyDescent="0.2">
      <c r="A944" t="s">
        <v>113</v>
      </c>
      <c r="B944" t="s">
        <v>401</v>
      </c>
    </row>
    <row r="945" spans="1:2" x14ac:dyDescent="0.2">
      <c r="A945" t="s">
        <v>4633</v>
      </c>
      <c r="B945" t="s">
        <v>4634</v>
      </c>
    </row>
    <row r="946" spans="1:2" x14ac:dyDescent="0.2">
      <c r="A946" t="s">
        <v>491</v>
      </c>
      <c r="B946" t="s">
        <v>572</v>
      </c>
    </row>
    <row r="947" spans="1:2" x14ac:dyDescent="0.2">
      <c r="A947" t="s">
        <v>41</v>
      </c>
      <c r="B947" t="s">
        <v>41</v>
      </c>
    </row>
    <row r="948" spans="1:2" x14ac:dyDescent="0.2">
      <c r="A948" t="s">
        <v>4622</v>
      </c>
      <c r="B948" t="s">
        <v>1669</v>
      </c>
    </row>
    <row r="949" spans="1:2" x14ac:dyDescent="0.2">
      <c r="A949" t="s">
        <v>41</v>
      </c>
      <c r="B949" t="s">
        <v>41</v>
      </c>
    </row>
    <row r="950" spans="1:2" x14ac:dyDescent="0.2">
      <c r="A950" t="s">
        <v>41</v>
      </c>
      <c r="B950" t="s">
        <v>41</v>
      </c>
    </row>
    <row r="951" spans="1:2" x14ac:dyDescent="0.2">
      <c r="A951" t="s">
        <v>4635</v>
      </c>
      <c r="B951" t="s">
        <v>4636</v>
      </c>
    </row>
    <row r="952" spans="1:2" x14ac:dyDescent="0.2">
      <c r="A952" t="s">
        <v>395</v>
      </c>
      <c r="B952" t="s">
        <v>1753</v>
      </c>
    </row>
    <row r="953" spans="1:2" x14ac:dyDescent="0.2">
      <c r="A953" t="s">
        <v>41</v>
      </c>
      <c r="B953" t="s">
        <v>41</v>
      </c>
    </row>
    <row r="954" spans="1:2" x14ac:dyDescent="0.2">
      <c r="A954" t="s">
        <v>1215</v>
      </c>
      <c r="B954" t="s">
        <v>4637</v>
      </c>
    </row>
    <row r="955" spans="1:2" x14ac:dyDescent="0.2">
      <c r="A955" t="s">
        <v>359</v>
      </c>
      <c r="B955" t="s">
        <v>360</v>
      </c>
    </row>
    <row r="956" spans="1:2" x14ac:dyDescent="0.2">
      <c r="A956" t="s">
        <v>41</v>
      </c>
      <c r="B956" t="s">
        <v>41</v>
      </c>
    </row>
    <row r="957" spans="1:2" x14ac:dyDescent="0.2">
      <c r="A957" t="s">
        <v>4638</v>
      </c>
      <c r="B957" t="s">
        <v>4639</v>
      </c>
    </row>
    <row r="958" spans="1:2" x14ac:dyDescent="0.2">
      <c r="A958" t="s">
        <v>121</v>
      </c>
      <c r="B958" t="s">
        <v>1007</v>
      </c>
    </row>
    <row r="959" spans="1:2" x14ac:dyDescent="0.2">
      <c r="A959" t="s">
        <v>41</v>
      </c>
      <c r="B959" t="s">
        <v>41</v>
      </c>
    </row>
    <row r="960" spans="1:2" x14ac:dyDescent="0.2">
      <c r="A960" t="s">
        <v>3699</v>
      </c>
      <c r="B960" t="s">
        <v>1869</v>
      </c>
    </row>
    <row r="961" spans="1:2" x14ac:dyDescent="0.2">
      <c r="A961" t="s">
        <v>41</v>
      </c>
      <c r="B961" t="s">
        <v>41</v>
      </c>
    </row>
    <row r="962" spans="1:2" x14ac:dyDescent="0.2">
      <c r="A962" t="s">
        <v>41</v>
      </c>
      <c r="B962" t="s">
        <v>41</v>
      </c>
    </row>
    <row r="963" spans="1:2" x14ac:dyDescent="0.2">
      <c r="A963" t="s">
        <v>4640</v>
      </c>
      <c r="B963" t="s">
        <v>4641</v>
      </c>
    </row>
    <row r="964" spans="1:2" x14ac:dyDescent="0.2">
      <c r="A964" t="s">
        <v>55</v>
      </c>
      <c r="B964" t="s">
        <v>4642</v>
      </c>
    </row>
    <row r="965" spans="1:2" x14ac:dyDescent="0.2">
      <c r="A965" t="s">
        <v>41</v>
      </c>
      <c r="B965" t="s">
        <v>41</v>
      </c>
    </row>
    <row r="966" spans="1:2" x14ac:dyDescent="0.2">
      <c r="A966" t="s">
        <v>970</v>
      </c>
      <c r="B966" t="s">
        <v>4643</v>
      </c>
    </row>
    <row r="967" spans="1:2" x14ac:dyDescent="0.2">
      <c r="A967" t="s">
        <v>251</v>
      </c>
      <c r="B967" t="s">
        <v>252</v>
      </c>
    </row>
    <row r="968" spans="1:2" x14ac:dyDescent="0.2">
      <c r="A968" t="s">
        <v>41</v>
      </c>
      <c r="B968" t="s">
        <v>41</v>
      </c>
    </row>
    <row r="969" spans="1:2" x14ac:dyDescent="0.2">
      <c r="A969" t="s">
        <v>463</v>
      </c>
      <c r="B969" t="s">
        <v>4644</v>
      </c>
    </row>
    <row r="970" spans="1:2" x14ac:dyDescent="0.2">
      <c r="A970" t="s">
        <v>92</v>
      </c>
      <c r="B970" t="s">
        <v>924</v>
      </c>
    </row>
    <row r="971" spans="1:2" x14ac:dyDescent="0.2">
      <c r="A971" t="s">
        <v>41</v>
      </c>
      <c r="B971" t="s">
        <v>41</v>
      </c>
    </row>
    <row r="972" spans="1:2" x14ac:dyDescent="0.2">
      <c r="A972" t="s">
        <v>4645</v>
      </c>
      <c r="B972" t="s">
        <v>4646</v>
      </c>
    </row>
    <row r="973" spans="1:2" x14ac:dyDescent="0.2">
      <c r="A973" t="s">
        <v>2294</v>
      </c>
      <c r="B973" t="s">
        <v>2278</v>
      </c>
    </row>
    <row r="974" spans="1:2" x14ac:dyDescent="0.2">
      <c r="A974" t="s">
        <v>41</v>
      </c>
      <c r="B974" t="s">
        <v>41</v>
      </c>
    </row>
    <row r="975" spans="1:2" x14ac:dyDescent="0.2">
      <c r="A975" t="s">
        <v>3471</v>
      </c>
      <c r="B975" t="s">
        <v>4647</v>
      </c>
    </row>
    <row r="976" spans="1:2" x14ac:dyDescent="0.2">
      <c r="A976" t="s">
        <v>255</v>
      </c>
      <c r="B976" t="s">
        <v>1246</v>
      </c>
    </row>
    <row r="977" spans="1:2" x14ac:dyDescent="0.2">
      <c r="A977" t="s">
        <v>41</v>
      </c>
      <c r="B977" t="s">
        <v>41</v>
      </c>
    </row>
    <row r="978" spans="1:2" x14ac:dyDescent="0.2">
      <c r="A978" t="s">
        <v>4648</v>
      </c>
      <c r="B978" t="s">
        <v>4649</v>
      </c>
    </row>
    <row r="979" spans="1:2" x14ac:dyDescent="0.2">
      <c r="A979" t="s">
        <v>4290</v>
      </c>
      <c r="B979" t="s">
        <v>4291</v>
      </c>
    </row>
    <row r="980" spans="1:2" x14ac:dyDescent="0.2">
      <c r="A980" t="s">
        <v>41</v>
      </c>
      <c r="B980" t="s">
        <v>41</v>
      </c>
    </row>
    <row r="981" spans="1:2" x14ac:dyDescent="0.2">
      <c r="A981" t="s">
        <v>4650</v>
      </c>
      <c r="B981" t="s">
        <v>3711</v>
      </c>
    </row>
    <row r="982" spans="1:2" x14ac:dyDescent="0.2">
      <c r="A982" t="s">
        <v>1543</v>
      </c>
      <c r="B982" t="s">
        <v>2598</v>
      </c>
    </row>
    <row r="983" spans="1:2" x14ac:dyDescent="0.2">
      <c r="A983" t="s">
        <v>41</v>
      </c>
      <c r="B983" t="s">
        <v>41</v>
      </c>
    </row>
    <row r="984" spans="1:2" x14ac:dyDescent="0.2">
      <c r="A984" t="s">
        <v>4651</v>
      </c>
      <c r="B984" t="s">
        <v>4652</v>
      </c>
    </row>
    <row r="985" spans="1:2" x14ac:dyDescent="0.2">
      <c r="A985" t="s">
        <v>482</v>
      </c>
      <c r="B985" t="s">
        <v>3256</v>
      </c>
    </row>
    <row r="986" spans="1:2" x14ac:dyDescent="0.2">
      <c r="A986" t="s">
        <v>41</v>
      </c>
      <c r="B986" t="s">
        <v>41</v>
      </c>
    </row>
    <row r="987" spans="1:2" x14ac:dyDescent="0.2">
      <c r="A987" t="s">
        <v>4653</v>
      </c>
      <c r="B987" t="s">
        <v>4654</v>
      </c>
    </row>
    <row r="988" spans="1:2" x14ac:dyDescent="0.2">
      <c r="A988" t="s">
        <v>4655</v>
      </c>
      <c r="B988" t="s">
        <v>4656</v>
      </c>
    </row>
    <row r="989" spans="1:2" x14ac:dyDescent="0.2">
      <c r="A989" t="s">
        <v>1830</v>
      </c>
      <c r="B989" t="s">
        <v>1261</v>
      </c>
    </row>
    <row r="990" spans="1:2" x14ac:dyDescent="0.2">
      <c r="A990" t="s">
        <v>135</v>
      </c>
      <c r="B990" t="s">
        <v>4657</v>
      </c>
    </row>
    <row r="991" spans="1:2" x14ac:dyDescent="0.2">
      <c r="A991" t="s">
        <v>66</v>
      </c>
      <c r="B991" t="s">
        <v>2248</v>
      </c>
    </row>
    <row r="992" spans="1:2" x14ac:dyDescent="0.2">
      <c r="A992" t="s">
        <v>41</v>
      </c>
      <c r="B992" t="s">
        <v>41</v>
      </c>
    </row>
    <row r="993" spans="1:2" x14ac:dyDescent="0.2">
      <c r="A993" t="s">
        <v>4658</v>
      </c>
      <c r="B993" t="s">
        <v>4659</v>
      </c>
    </row>
    <row r="994" spans="1:2" x14ac:dyDescent="0.2">
      <c r="A994" t="s">
        <v>575</v>
      </c>
      <c r="B994" t="s">
        <v>884</v>
      </c>
    </row>
    <row r="995" spans="1:2" x14ac:dyDescent="0.2">
      <c r="A995" t="s">
        <v>113</v>
      </c>
      <c r="B995" t="s">
        <v>4660</v>
      </c>
    </row>
    <row r="996" spans="1:2" x14ac:dyDescent="0.2">
      <c r="A996" t="s">
        <v>4661</v>
      </c>
      <c r="B996" t="s">
        <v>4662</v>
      </c>
    </row>
    <row r="997" spans="1:2" x14ac:dyDescent="0.2">
      <c r="A997" t="s">
        <v>4663</v>
      </c>
      <c r="B997" t="s">
        <v>4664</v>
      </c>
    </row>
    <row r="998" spans="1:2" x14ac:dyDescent="0.2">
      <c r="A998" t="s">
        <v>41</v>
      </c>
      <c r="B998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797"/>
  <sheetViews>
    <sheetView topLeftCell="F1" zoomScaleNormal="100" workbookViewId="0">
      <selection activeCell="V3" sqref="V3:V267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329</v>
      </c>
      <c r="B3" t="s">
        <v>270</v>
      </c>
      <c r="D3">
        <v>-63.435000000000002</v>
      </c>
      <c r="E3">
        <v>-172.23500000000001</v>
      </c>
      <c r="F3">
        <v>0</v>
      </c>
      <c r="G3">
        <v>33.540999999999997</v>
      </c>
      <c r="H3">
        <v>22.204000000000001</v>
      </c>
      <c r="I3">
        <v>0</v>
      </c>
      <c r="J3">
        <v>1</v>
      </c>
      <c r="K3">
        <v>0</v>
      </c>
      <c r="L3">
        <f>1/TAN(-D3*$L$1/180)*0.108*0.333333</f>
        <v>1.7999941805675088E-2</v>
      </c>
      <c r="M3">
        <f>SIN(-D3*$L$1/180)*G3*3</f>
        <v>89.999987434308125</v>
      </c>
      <c r="N3">
        <f>COS(-D3*$L$1/180)*G3*0.108</f>
        <v>1.6199961563251917</v>
      </c>
      <c r="O3">
        <f>IFERROR(1/TAN(E3*$L$1/180)*0.108*0.333333,"")</f>
        <v>0.26400545012007914</v>
      </c>
      <c r="P3">
        <f>SIN(-E3*$L$1/180)*H3*3</f>
        <v>8.999969550743689</v>
      </c>
      <c r="Q3">
        <f>-COS(E3*$L$1/180)*H3*0.108</f>
        <v>2.376043388354482</v>
      </c>
      <c r="R3">
        <f>ABS(SIN(-F3*$L$1/180)*I3*3)</f>
        <v>0</v>
      </c>
      <c r="S3">
        <f>M3+P3</f>
        <v>98.99995698505181</v>
      </c>
      <c r="T3">
        <f>60*(J3/M3)</f>
        <v>0.66666675974587875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1.2318852085000722E-2</v>
      </c>
      <c r="Z3">
        <f>STDEVA(L3:L2000)</f>
        <v>3.3169684522594933E-3</v>
      </c>
      <c r="AA3">
        <f>COUNTA(L3:L2000)</f>
        <v>265</v>
      </c>
      <c r="AB3">
        <f>AVERAGE(O3:O2000)</f>
        <v>0.31591047541160622</v>
      </c>
      <c r="AC3">
        <f>STDEVA(O3:O2001)</f>
        <v>0.17247994930544999</v>
      </c>
      <c r="AD3">
        <f>COUNTA(O3:O2001)</f>
        <v>265</v>
      </c>
      <c r="AE3">
        <f>1/Y8</f>
        <v>2.6631497755606865E-3</v>
      </c>
      <c r="AF3">
        <f>Z8/Y8^2</f>
        <v>1.9064259412313192E-3</v>
      </c>
      <c r="AG3">
        <f>COUNTA(M3:M2001)</f>
        <v>265</v>
      </c>
      <c r="AH3">
        <f>1/AB8</f>
        <v>6.7327402845311274E-2</v>
      </c>
      <c r="AI3">
        <f>AC8/AB8^2</f>
        <v>6.2364631957496808E-2</v>
      </c>
      <c r="AJ3">
        <f>COUNTA(P3:P2001)</f>
        <v>265</v>
      </c>
    </row>
    <row r="4" spans="1:36" x14ac:dyDescent="0.2">
      <c r="A4" t="s">
        <v>227</v>
      </c>
      <c r="B4" t="s">
        <v>228</v>
      </c>
      <c r="D4">
        <v>-71.921999999999997</v>
      </c>
      <c r="E4">
        <v>-171.43100000000001</v>
      </c>
      <c r="F4">
        <v>0</v>
      </c>
      <c r="G4">
        <v>203.02199999999999</v>
      </c>
      <c r="H4">
        <v>73.823999999999998</v>
      </c>
      <c r="I4">
        <v>0</v>
      </c>
      <c r="J4">
        <v>1</v>
      </c>
      <c r="K4">
        <v>0</v>
      </c>
      <c r="L4">
        <f t="shared" ref="L4:L28" si="0">1/TAN(-D4*$L$1/180)*0.108*0.333333</f>
        <v>1.1751304170834545E-2</v>
      </c>
      <c r="M4">
        <f t="shared" ref="M4:M28" si="1">SIN(-D4*$L$1/180)*G4*3</f>
        <v>578.99942812591166</v>
      </c>
      <c r="N4">
        <f t="shared" ref="N4:N28" si="2">COS(-D4*$L$1/180)*G4*0.108</f>
        <v>6.8040051986520407</v>
      </c>
      <c r="O4">
        <f t="shared" ref="O4:O28" si="3">IFERROR(1/TAN(E4*$L$1/180)*0.108*0.333333,"")</f>
        <v>0.23891286730357789</v>
      </c>
      <c r="P4">
        <f t="shared" ref="P4:P28" si="4">SIN(-E4*$L$1/180)*H4*3</f>
        <v>32.999406156957512</v>
      </c>
      <c r="Q4">
        <f t="shared" ref="Q4:Q28" si="5">-COS(E4*$L$1/180)*H4*0.108</f>
        <v>7.8839906282646881</v>
      </c>
      <c r="R4">
        <f t="shared" ref="R4:R28" si="6">ABS(SIN(-F4*$L$1/180)*I4*3)</f>
        <v>0</v>
      </c>
      <c r="S4">
        <f t="shared" ref="S4:S28" si="7">M4+P4</f>
        <v>611.99883428286921</v>
      </c>
      <c r="T4">
        <f t="shared" ref="T4:T28" si="8">60*(J4/M4)</f>
        <v>0.10362704535686026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0.73913112510004331</v>
      </c>
      <c r="Z4">
        <f>Z3*60</f>
        <v>0.19901810713556961</v>
      </c>
      <c r="AA4">
        <f>AA3</f>
        <v>265</v>
      </c>
      <c r="AB4">
        <f>AB3*60</f>
        <v>18.954628524696375</v>
      </c>
      <c r="AC4">
        <f>AC3*60</f>
        <v>10.348796958327</v>
      </c>
      <c r="AD4">
        <f>AD3</f>
        <v>265</v>
      </c>
      <c r="AE4">
        <f>AE3*60</f>
        <v>0.15978898653364118</v>
      </c>
      <c r="AF4">
        <f>AF3*60</f>
        <v>0.11438555647387916</v>
      </c>
      <c r="AG4">
        <f>AG3</f>
        <v>265</v>
      </c>
      <c r="AH4">
        <f>AH3*60</f>
        <v>4.0396441707186765</v>
      </c>
      <c r="AI4">
        <f>AI3*60</f>
        <v>3.7418779174498082</v>
      </c>
      <c r="AJ4">
        <f>AJ3</f>
        <v>265</v>
      </c>
    </row>
    <row r="5" spans="1:36" x14ac:dyDescent="0.2">
      <c r="A5" t="s">
        <v>41</v>
      </c>
      <c r="B5" t="s">
        <v>41</v>
      </c>
      <c r="D5">
        <v>-69.828999999999994</v>
      </c>
      <c r="E5">
        <v>-166.608</v>
      </c>
      <c r="F5">
        <v>0</v>
      </c>
      <c r="G5">
        <v>52.201999999999998</v>
      </c>
      <c r="H5">
        <v>21.587</v>
      </c>
      <c r="I5">
        <v>0</v>
      </c>
      <c r="J5">
        <v>1</v>
      </c>
      <c r="K5">
        <v>0</v>
      </c>
      <c r="L5">
        <f t="shared" si="0"/>
        <v>1.3224723725890402E-2</v>
      </c>
      <c r="M5">
        <f t="shared" si="1"/>
        <v>147.00098970162674</v>
      </c>
      <c r="N5">
        <f t="shared" si="2"/>
        <v>1.9440494202858942</v>
      </c>
      <c r="O5">
        <f t="shared" si="3"/>
        <v>0.15120567862784429</v>
      </c>
      <c r="P5">
        <f t="shared" si="4"/>
        <v>14.999429660306049</v>
      </c>
      <c r="Q5">
        <f t="shared" si="5"/>
        <v>2.2680012088184012</v>
      </c>
      <c r="R5">
        <f t="shared" si="6"/>
        <v>0</v>
      </c>
      <c r="S5">
        <f t="shared" si="7"/>
        <v>162.00041936193279</v>
      </c>
      <c r="T5">
        <f t="shared" si="8"/>
        <v>0.40816051729844938</v>
      </c>
      <c r="U5">
        <f t="shared" si="9"/>
        <v>0</v>
      </c>
      <c r="V5">
        <f t="shared" si="10"/>
        <v>0</v>
      </c>
    </row>
    <row r="6" spans="1:36" x14ac:dyDescent="0.2">
      <c r="A6" t="s">
        <v>4665</v>
      </c>
      <c r="B6" t="s">
        <v>4666</v>
      </c>
      <c r="D6">
        <v>-58.448999999999998</v>
      </c>
      <c r="E6">
        <v>-174.47200000000001</v>
      </c>
      <c r="F6">
        <v>0</v>
      </c>
      <c r="G6">
        <v>66.888000000000005</v>
      </c>
      <c r="H6">
        <v>31.145</v>
      </c>
      <c r="I6">
        <v>0</v>
      </c>
      <c r="J6">
        <v>1</v>
      </c>
      <c r="K6">
        <v>0</v>
      </c>
      <c r="L6">
        <f t="shared" si="0"/>
        <v>2.2104907989675668E-2</v>
      </c>
      <c r="M6">
        <f t="shared" si="1"/>
        <v>171.00079228883547</v>
      </c>
      <c r="N6">
        <f t="shared" si="2"/>
        <v>3.779960559666907</v>
      </c>
      <c r="O6">
        <f t="shared" si="3"/>
        <v>0.37196849024699774</v>
      </c>
      <c r="P6">
        <f t="shared" si="4"/>
        <v>9.0007975564061571</v>
      </c>
      <c r="Q6">
        <f t="shared" si="5"/>
        <v>3.3480164260916903</v>
      </c>
      <c r="R6">
        <f t="shared" si="6"/>
        <v>0</v>
      </c>
      <c r="S6">
        <f t="shared" si="7"/>
        <v>180.00158984524163</v>
      </c>
      <c r="T6">
        <f t="shared" si="8"/>
        <v>0.35087556728190294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4667</v>
      </c>
      <c r="B7" t="s">
        <v>4668</v>
      </c>
      <c r="D7">
        <v>-66.801000000000002</v>
      </c>
      <c r="E7">
        <v>-170.91</v>
      </c>
      <c r="F7">
        <v>0</v>
      </c>
      <c r="G7">
        <v>53.31</v>
      </c>
      <c r="H7">
        <v>25.318000000000001</v>
      </c>
      <c r="I7">
        <v>0</v>
      </c>
      <c r="J7">
        <v>1</v>
      </c>
      <c r="K7">
        <v>1</v>
      </c>
      <c r="L7">
        <f t="shared" si="0"/>
        <v>1.5428860545445599E-2</v>
      </c>
      <c r="M7">
        <f t="shared" si="1"/>
        <v>146.99841439675123</v>
      </c>
      <c r="N7">
        <f t="shared" si="2"/>
        <v>2.2680203041494016</v>
      </c>
      <c r="O7">
        <f t="shared" si="3"/>
        <v>0.22500674585762356</v>
      </c>
      <c r="P7">
        <f t="shared" si="4"/>
        <v>11.999648032089532</v>
      </c>
      <c r="Q7">
        <f t="shared" si="5"/>
        <v>2.700004455141757</v>
      </c>
      <c r="R7">
        <f t="shared" si="6"/>
        <v>0</v>
      </c>
      <c r="S7">
        <f t="shared" si="7"/>
        <v>158.99806242884077</v>
      </c>
      <c r="T7">
        <f t="shared" si="8"/>
        <v>0.40816766797265563</v>
      </c>
      <c r="U7">
        <f t="shared" si="9"/>
        <v>5.0001466575975924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-72.784000000000006</v>
      </c>
      <c r="E8">
        <v>0</v>
      </c>
      <c r="F8">
        <v>0</v>
      </c>
      <c r="G8">
        <v>148.661</v>
      </c>
      <c r="H8">
        <v>0</v>
      </c>
      <c r="I8">
        <v>0</v>
      </c>
      <c r="J8">
        <v>0</v>
      </c>
      <c r="K8">
        <v>0</v>
      </c>
      <c r="L8">
        <f t="shared" si="0"/>
        <v>1.1154867746735537E-2</v>
      </c>
      <c r="M8">
        <f t="shared" si="1"/>
        <v>426.00106510660191</v>
      </c>
      <c r="N8">
        <f t="shared" si="2"/>
        <v>4.751990293222911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426.00106510660191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375.49521591945194</v>
      </c>
      <c r="Z8">
        <f>STDEVA(M3:M2000)</f>
        <v>268.79968487179292</v>
      </c>
      <c r="AA8">
        <f>COUNTA(M3:M2001)</f>
        <v>265</v>
      </c>
      <c r="AB8">
        <f>AVERAGE(P3:P2000)</f>
        <v>14.852793331380385</v>
      </c>
      <c r="AC8">
        <f>STDEVA(P3:P2000)</f>
        <v>13.757978928438764</v>
      </c>
      <c r="AD8">
        <f>COUNTA(P3:P2001)</f>
        <v>265</v>
      </c>
      <c r="AE8" t="s">
        <v>51</v>
      </c>
      <c r="AF8">
        <f>AG8+AH8</f>
        <v>103442.22245147057</v>
      </c>
      <c r="AG8">
        <f>SUM(M3:M2000)</f>
        <v>99506.232218654768</v>
      </c>
      <c r="AH8">
        <f>SUM(P3:P2000)</f>
        <v>3935.9902328158018</v>
      </c>
    </row>
    <row r="9" spans="1:36" x14ac:dyDescent="0.2">
      <c r="A9" t="s">
        <v>3962</v>
      </c>
      <c r="B9" t="s">
        <v>2681</v>
      </c>
      <c r="D9">
        <v>-82.304000000000002</v>
      </c>
      <c r="E9">
        <v>-170.53800000000001</v>
      </c>
      <c r="F9">
        <v>0</v>
      </c>
      <c r="G9">
        <v>37.335999999999999</v>
      </c>
      <c r="H9">
        <v>6.0830000000000002</v>
      </c>
      <c r="I9">
        <v>0</v>
      </c>
      <c r="J9">
        <v>1</v>
      </c>
      <c r="K9">
        <v>0</v>
      </c>
      <c r="L9">
        <f t="shared" si="0"/>
        <v>4.8648269086750927E-3</v>
      </c>
      <c r="M9">
        <f t="shared" si="1"/>
        <v>110.99909368603431</v>
      </c>
      <c r="N9">
        <f t="shared" si="2"/>
        <v>0.53999191779428524</v>
      </c>
      <c r="O9">
        <f t="shared" si="3"/>
        <v>0.21600727486837354</v>
      </c>
      <c r="P9">
        <f t="shared" si="4"/>
        <v>3.0000158906996104</v>
      </c>
      <c r="Q9">
        <f t="shared" si="5"/>
        <v>0.64802590513774416</v>
      </c>
      <c r="R9">
        <f t="shared" si="6"/>
        <v>0</v>
      </c>
      <c r="S9">
        <f t="shared" si="7"/>
        <v>113.99910957673393</v>
      </c>
      <c r="T9">
        <f t="shared" si="8"/>
        <v>0.54054495408505376</v>
      </c>
      <c r="U9">
        <f t="shared" si="9"/>
        <v>0</v>
      </c>
      <c r="V9">
        <f t="shared" si="10"/>
        <v>0</v>
      </c>
      <c r="X9" t="s">
        <v>54</v>
      </c>
      <c r="Y9">
        <f>Y8/60</f>
        <v>6.2582535986575323</v>
      </c>
      <c r="Z9">
        <f>Z8/60</f>
        <v>4.4799947478632154</v>
      </c>
      <c r="AA9">
        <f>AA8</f>
        <v>265</v>
      </c>
      <c r="AB9">
        <f>AB8/60</f>
        <v>0.24754655552300642</v>
      </c>
      <c r="AC9">
        <f>AC8/60</f>
        <v>0.22929964880731274</v>
      </c>
      <c r="AD9">
        <f>AD8</f>
        <v>265</v>
      </c>
      <c r="AE9" t="s">
        <v>54</v>
      </c>
      <c r="AF9">
        <f>AF8/60</f>
        <v>1724.0370408578428</v>
      </c>
      <c r="AG9">
        <f>AG8/60</f>
        <v>1658.4372036442462</v>
      </c>
      <c r="AH9">
        <f>AH8/60</f>
        <v>65.5998372135967</v>
      </c>
    </row>
    <row r="10" spans="1:36" x14ac:dyDescent="0.2">
      <c r="A10" t="s">
        <v>2024</v>
      </c>
      <c r="B10" t="s">
        <v>186</v>
      </c>
      <c r="D10">
        <v>-75.465999999999994</v>
      </c>
      <c r="E10">
        <v>-161.565</v>
      </c>
      <c r="F10">
        <v>0</v>
      </c>
      <c r="G10">
        <v>27.893000000000001</v>
      </c>
      <c r="H10">
        <v>6.3250000000000002</v>
      </c>
      <c r="I10">
        <v>0</v>
      </c>
      <c r="J10">
        <v>1</v>
      </c>
      <c r="K10">
        <v>0</v>
      </c>
      <c r="L10">
        <f t="shared" si="0"/>
        <v>9.3330188461361839E-3</v>
      </c>
      <c r="M10">
        <f t="shared" si="1"/>
        <v>81.001179236875387</v>
      </c>
      <c r="N10">
        <f t="shared" si="2"/>
        <v>0.7559862883633014</v>
      </c>
      <c r="O10">
        <f t="shared" si="3"/>
        <v>0.1079995704461187</v>
      </c>
      <c r="P10">
        <f t="shared" si="4"/>
        <v>6.0004379390507596</v>
      </c>
      <c r="Q10">
        <f t="shared" si="5"/>
        <v>0.64804536795144363</v>
      </c>
      <c r="R10">
        <f t="shared" si="6"/>
        <v>0</v>
      </c>
      <c r="S10">
        <f t="shared" si="7"/>
        <v>87.001617175926143</v>
      </c>
      <c r="T10">
        <f t="shared" si="8"/>
        <v>0.74072995683852083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-75.619</v>
      </c>
      <c r="E11">
        <v>0</v>
      </c>
      <c r="F11">
        <v>0</v>
      </c>
      <c r="G11">
        <v>161.047</v>
      </c>
      <c r="H11">
        <v>0</v>
      </c>
      <c r="I11">
        <v>0</v>
      </c>
      <c r="J11">
        <v>0</v>
      </c>
      <c r="K11">
        <v>0</v>
      </c>
      <c r="L11">
        <f t="shared" si="0"/>
        <v>9.2304957714490158E-3</v>
      </c>
      <c r="M11">
        <f t="shared" si="1"/>
        <v>468.00205532510506</v>
      </c>
      <c r="N11">
        <f t="shared" si="2"/>
        <v>4.3198953126031432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468.00205532510506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4669</v>
      </c>
      <c r="B12" t="s">
        <v>4670</v>
      </c>
      <c r="D12">
        <v>-74.694000000000003</v>
      </c>
      <c r="E12">
        <v>-168.69</v>
      </c>
      <c r="F12">
        <v>-90</v>
      </c>
      <c r="G12">
        <v>98.494</v>
      </c>
      <c r="H12">
        <v>40.792000000000002</v>
      </c>
      <c r="I12">
        <v>1</v>
      </c>
      <c r="J12">
        <v>1</v>
      </c>
      <c r="K12">
        <v>0</v>
      </c>
      <c r="L12">
        <f t="shared" si="0"/>
        <v>9.8525278659422327E-3</v>
      </c>
      <c r="M12">
        <f t="shared" si="1"/>
        <v>285.00118858630515</v>
      </c>
      <c r="N12">
        <f t="shared" si="2"/>
        <v>2.8079849603581888</v>
      </c>
      <c r="O12">
        <f t="shared" si="3"/>
        <v>0.17999871688416874</v>
      </c>
      <c r="P12">
        <f t="shared" si="4"/>
        <v>24.000049579193899</v>
      </c>
      <c r="Q12">
        <f t="shared" si="5"/>
        <v>4.3199824493937848</v>
      </c>
      <c r="R12">
        <f t="shared" si="6"/>
        <v>3</v>
      </c>
      <c r="S12">
        <f t="shared" si="7"/>
        <v>309.00123816549905</v>
      </c>
      <c r="T12">
        <f t="shared" si="8"/>
        <v>0.21052543779771141</v>
      </c>
      <c r="U12">
        <f t="shared" si="9"/>
        <v>0</v>
      </c>
      <c r="V12">
        <f t="shared" si="10"/>
        <v>0.97086989612424124</v>
      </c>
      <c r="Y12">
        <f>Y3</f>
        <v>1.2318852085000722E-2</v>
      </c>
      <c r="Z12">
        <f>AE3</f>
        <v>2.6631497755606865E-3</v>
      </c>
      <c r="AA12">
        <f>AB3</f>
        <v>0.31591047541160622</v>
      </c>
      <c r="AB12">
        <f>AH3</f>
        <v>6.7327402845311274E-2</v>
      </c>
      <c r="AE12" t="s">
        <v>1</v>
      </c>
      <c r="AF12">
        <f>AG12+AH12</f>
        <v>2270.862596095209</v>
      </c>
      <c r="AG12">
        <f>SUM(N3:N2000)</f>
        <v>1202.2557633336723</v>
      </c>
      <c r="AH12">
        <f>SUM(Q3:Q2000)</f>
        <v>1068.6068327615367</v>
      </c>
    </row>
    <row r="13" spans="1:36" x14ac:dyDescent="0.2">
      <c r="A13" t="s">
        <v>734</v>
      </c>
      <c r="B13" t="s">
        <v>735</v>
      </c>
      <c r="D13">
        <v>-75.465999999999994</v>
      </c>
      <c r="E13">
        <v>-175.91399999999999</v>
      </c>
      <c r="F13">
        <v>0</v>
      </c>
      <c r="G13">
        <v>167.35599999999999</v>
      </c>
      <c r="H13">
        <v>56.143000000000001</v>
      </c>
      <c r="I13">
        <v>0</v>
      </c>
      <c r="J13">
        <v>1</v>
      </c>
      <c r="K13">
        <v>0</v>
      </c>
      <c r="L13">
        <f t="shared" si="0"/>
        <v>9.3330188461361839E-3</v>
      </c>
      <c r="M13">
        <f t="shared" si="1"/>
        <v>486.00126742790371</v>
      </c>
      <c r="N13">
        <f t="shared" si="2"/>
        <v>4.5358635240142213</v>
      </c>
      <c r="O13">
        <f t="shared" si="3"/>
        <v>0.50395206599280151</v>
      </c>
      <c r="P13">
        <f t="shared" si="4"/>
        <v>12.001193048443376</v>
      </c>
      <c r="Q13">
        <f t="shared" si="5"/>
        <v>6.0480320791735673</v>
      </c>
      <c r="R13">
        <f t="shared" si="6"/>
        <v>0</v>
      </c>
      <c r="S13">
        <f t="shared" si="7"/>
        <v>498.0024604763471</v>
      </c>
      <c r="T13">
        <f t="shared" si="8"/>
        <v>0.1234564681642538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-70.709999999999994</v>
      </c>
      <c r="E14">
        <v>-169.69499999999999</v>
      </c>
      <c r="F14">
        <v>0</v>
      </c>
      <c r="G14">
        <v>21.19</v>
      </c>
      <c r="H14">
        <v>11.18</v>
      </c>
      <c r="I14">
        <v>0</v>
      </c>
      <c r="J14">
        <v>1</v>
      </c>
      <c r="K14">
        <v>0</v>
      </c>
      <c r="L14">
        <f t="shared" si="0"/>
        <v>1.2599954802223388E-2</v>
      </c>
      <c r="M14">
        <f t="shared" si="1"/>
        <v>60.001092654689359</v>
      </c>
      <c r="N14">
        <f t="shared" si="2"/>
        <v>0.75601181154491537</v>
      </c>
      <c r="O14">
        <f t="shared" si="3"/>
        <v>0.19799678746871249</v>
      </c>
      <c r="P14">
        <f t="shared" si="4"/>
        <v>5.9999060221604035</v>
      </c>
      <c r="Q14">
        <f t="shared" si="5"/>
        <v>1.1879633054652468</v>
      </c>
      <c r="R14">
        <f t="shared" si="6"/>
        <v>0</v>
      </c>
      <c r="S14">
        <f t="shared" si="7"/>
        <v>66.000998676849761</v>
      </c>
      <c r="T14">
        <f t="shared" si="8"/>
        <v>0.99998178942014193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0.2589325983423072</v>
      </c>
      <c r="Z14">
        <f>STDEVA(T3:T2345)</f>
        <v>0.26947913464150913</v>
      </c>
      <c r="AA14">
        <f>COUNTA(T3:T2345)</f>
        <v>265</v>
      </c>
    </row>
    <row r="15" spans="1:36" x14ac:dyDescent="0.2">
      <c r="A15" t="s">
        <v>970</v>
      </c>
      <c r="B15" t="s">
        <v>4671</v>
      </c>
      <c r="D15">
        <v>-64.747</v>
      </c>
      <c r="E15">
        <v>0</v>
      </c>
      <c r="F15">
        <v>0</v>
      </c>
      <c r="G15">
        <v>58.6</v>
      </c>
      <c r="H15">
        <v>0</v>
      </c>
      <c r="I15">
        <v>0</v>
      </c>
      <c r="J15">
        <v>0</v>
      </c>
      <c r="K15">
        <v>0</v>
      </c>
      <c r="L15">
        <f t="shared" si="0"/>
        <v>1.6980989588182657E-2</v>
      </c>
      <c r="M15">
        <f t="shared" si="1"/>
        <v>158.99928784462833</v>
      </c>
      <c r="N15">
        <f t="shared" si="2"/>
        <v>2.6999679513860415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158.99928784462833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0.3921498290086341</v>
      </c>
      <c r="Z15">
        <f>STDEVA(U3:U2345)</f>
        <v>1.6344721705061787</v>
      </c>
      <c r="AA15">
        <f>COUNTA(U3:U2345)</f>
        <v>265</v>
      </c>
    </row>
    <row r="16" spans="1:36" x14ac:dyDescent="0.2">
      <c r="A16" t="s">
        <v>473</v>
      </c>
      <c r="B16" t="s">
        <v>474</v>
      </c>
      <c r="D16">
        <v>-62.447000000000003</v>
      </c>
      <c r="E16">
        <v>-169.38</v>
      </c>
      <c r="F16">
        <v>0</v>
      </c>
      <c r="G16">
        <v>103.76900000000001</v>
      </c>
      <c r="H16">
        <v>48.835999999999999</v>
      </c>
      <c r="I16">
        <v>0</v>
      </c>
      <c r="J16">
        <v>1</v>
      </c>
      <c r="K16">
        <v>0</v>
      </c>
      <c r="L16">
        <f t="shared" si="0"/>
        <v>1.8782740530093069E-2</v>
      </c>
      <c r="M16">
        <f t="shared" si="1"/>
        <v>275.99959514425962</v>
      </c>
      <c r="N16">
        <f t="shared" si="2"/>
        <v>5.1840339660393289</v>
      </c>
      <c r="O16">
        <f t="shared" si="3"/>
        <v>0.19199343065094673</v>
      </c>
      <c r="P16">
        <f t="shared" si="4"/>
        <v>27.000611069970347</v>
      </c>
      <c r="Q16">
        <f t="shared" si="5"/>
        <v>5.1839451329406696</v>
      </c>
      <c r="R16">
        <f t="shared" si="6"/>
        <v>0</v>
      </c>
      <c r="S16">
        <f t="shared" si="7"/>
        <v>303.00020621422993</v>
      </c>
      <c r="T16">
        <f t="shared" si="8"/>
        <v>0.21739162323277744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1.1993281592737217</v>
      </c>
      <c r="Z16">
        <f>STDEVA(V3:V2345)</f>
        <v>5.2446423018514707</v>
      </c>
      <c r="AA16">
        <f>COUNTA(V3:V2345)</f>
        <v>265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-74.358000000000004</v>
      </c>
      <c r="E17">
        <v>-174.80600000000001</v>
      </c>
      <c r="F17">
        <v>0</v>
      </c>
      <c r="G17">
        <v>25.962</v>
      </c>
      <c r="H17">
        <v>11.045</v>
      </c>
      <c r="I17">
        <v>0</v>
      </c>
      <c r="J17">
        <v>1</v>
      </c>
      <c r="K17">
        <v>0</v>
      </c>
      <c r="L17">
        <f t="shared" si="0"/>
        <v>1.0079822926212159E-2</v>
      </c>
      <c r="M17">
        <f t="shared" si="1"/>
        <v>75.00150597175481</v>
      </c>
      <c r="N17">
        <f t="shared" si="2"/>
        <v>0.75600265539718781</v>
      </c>
      <c r="O17">
        <f t="shared" si="3"/>
        <v>0.39603248453733669</v>
      </c>
      <c r="P17">
        <f t="shared" si="4"/>
        <v>2.9996549199877873</v>
      </c>
      <c r="Q17">
        <f t="shared" si="5"/>
        <v>1.187961978679388</v>
      </c>
      <c r="R17">
        <f t="shared" si="6"/>
        <v>0</v>
      </c>
      <c r="S17">
        <f t="shared" si="7"/>
        <v>78.0011608917426</v>
      </c>
      <c r="T17">
        <f t="shared" si="8"/>
        <v>0.7999839366238285</v>
      </c>
      <c r="U17">
        <f t="shared" si="9"/>
        <v>0</v>
      </c>
      <c r="V17">
        <f t="shared" si="10"/>
        <v>0</v>
      </c>
      <c r="AD17">
        <f>(AA12*Y12)/((AA12*Z12)-(Y12*AB12))</f>
        <v>326.46478581349197</v>
      </c>
      <c r="AE17">
        <f>(Y12*AB12-AA12*Z12)/(Z12+AB12)</f>
        <v>-1.7031719745969949E-4</v>
      </c>
    </row>
    <row r="18" spans="1:35" x14ac:dyDescent="0.2">
      <c r="A18" t="s">
        <v>693</v>
      </c>
      <c r="B18" t="s">
        <v>1108</v>
      </c>
      <c r="D18">
        <v>-65.897999999999996</v>
      </c>
      <c r="E18">
        <v>-168.11099999999999</v>
      </c>
      <c r="F18">
        <v>0</v>
      </c>
      <c r="G18">
        <v>41.628999999999998</v>
      </c>
      <c r="H18">
        <v>19.416</v>
      </c>
      <c r="I18">
        <v>0</v>
      </c>
      <c r="J18">
        <v>1</v>
      </c>
      <c r="K18">
        <v>0</v>
      </c>
      <c r="L18">
        <f t="shared" si="0"/>
        <v>1.6105070223014765E-2</v>
      </c>
      <c r="M18">
        <f t="shared" si="1"/>
        <v>113.99934175554412</v>
      </c>
      <c r="N18">
        <f t="shared" si="2"/>
        <v>1.8359692403197383</v>
      </c>
      <c r="O18">
        <f t="shared" si="3"/>
        <v>0.17099476650892431</v>
      </c>
      <c r="P18">
        <f t="shared" si="4"/>
        <v>12.000038686491074</v>
      </c>
      <c r="Q18">
        <f t="shared" si="5"/>
        <v>2.0519458652404654</v>
      </c>
      <c r="R18">
        <f t="shared" si="6"/>
        <v>0</v>
      </c>
      <c r="S18">
        <f t="shared" si="7"/>
        <v>125.9993804420352</v>
      </c>
      <c r="T18">
        <f t="shared" si="8"/>
        <v>0.52631882847763922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19.751549999999998</v>
      </c>
      <c r="AB18" t="s">
        <v>80</v>
      </c>
    </row>
    <row r="19" spans="1:35" x14ac:dyDescent="0.2">
      <c r="A19" t="s">
        <v>41</v>
      </c>
      <c r="B19" t="s">
        <v>41</v>
      </c>
      <c r="D19">
        <v>-75.763000000000005</v>
      </c>
      <c r="E19">
        <v>0</v>
      </c>
      <c r="F19">
        <v>0</v>
      </c>
      <c r="G19">
        <v>138.24600000000001</v>
      </c>
      <c r="H19">
        <v>0</v>
      </c>
      <c r="I19">
        <v>0</v>
      </c>
      <c r="J19">
        <v>0</v>
      </c>
      <c r="K19">
        <v>0</v>
      </c>
      <c r="L19">
        <f t="shared" si="0"/>
        <v>9.1341316573759126E-3</v>
      </c>
      <c r="M19">
        <f t="shared" si="1"/>
        <v>402.00004197038339</v>
      </c>
      <c r="N19">
        <f t="shared" si="2"/>
        <v>3.6719249815531052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402.00004197038339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22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-77.691999999999993</v>
      </c>
      <c r="E20">
        <v>-170.83799999999999</v>
      </c>
      <c r="F20">
        <v>-90</v>
      </c>
      <c r="G20">
        <v>112.58799999999999</v>
      </c>
      <c r="H20">
        <v>31.401</v>
      </c>
      <c r="I20">
        <v>20</v>
      </c>
      <c r="J20">
        <v>1</v>
      </c>
      <c r="K20">
        <v>0</v>
      </c>
      <c r="L20">
        <f t="shared" si="0"/>
        <v>7.8545271885280786E-3</v>
      </c>
      <c r="M20">
        <f t="shared" si="1"/>
        <v>330.00077151368345</v>
      </c>
      <c r="N20">
        <f t="shared" si="2"/>
        <v>2.592002624092093</v>
      </c>
      <c r="O20">
        <f t="shared" si="3"/>
        <v>0.22320837721375303</v>
      </c>
      <c r="P20">
        <f t="shared" si="4"/>
        <v>14.999610118391047</v>
      </c>
      <c r="Q20">
        <f t="shared" si="5"/>
        <v>3.3480419814070363</v>
      </c>
      <c r="R20">
        <f t="shared" si="6"/>
        <v>60</v>
      </c>
      <c r="S20">
        <f t="shared" si="7"/>
        <v>345.00038163207449</v>
      </c>
      <c r="T20">
        <f t="shared" si="8"/>
        <v>0.18181775674276598</v>
      </c>
      <c r="U20">
        <f t="shared" si="9"/>
        <v>0</v>
      </c>
      <c r="V20">
        <f t="shared" si="10"/>
        <v>17.391285109935609</v>
      </c>
      <c r="AB20">
        <f>X27/AG9</f>
        <v>0.14350859922644002</v>
      </c>
      <c r="AC20">
        <f>Y27/AH9</f>
        <v>0.44207426773902497</v>
      </c>
      <c r="AD20">
        <f>Z19/AF9</f>
        <v>1.2760746711714085E-2</v>
      </c>
      <c r="AF20">
        <f>X27/AG12</f>
        <v>0.19796120530964409</v>
      </c>
      <c r="AG20">
        <f>Y27/AH12</f>
        <v>2.7138138285207326E-2</v>
      </c>
      <c r="AH20">
        <f>Z19/AF12</f>
        <v>9.6879485521622552E-3</v>
      </c>
    </row>
    <row r="21" spans="1:35" x14ac:dyDescent="0.2">
      <c r="A21" t="s">
        <v>4672</v>
      </c>
      <c r="B21" t="s">
        <v>604</v>
      </c>
      <c r="D21">
        <v>-71.444999999999993</v>
      </c>
      <c r="E21">
        <v>-173.928</v>
      </c>
      <c r="F21">
        <v>0</v>
      </c>
      <c r="G21">
        <v>150.84100000000001</v>
      </c>
      <c r="H21">
        <v>47.265000000000001</v>
      </c>
      <c r="I21">
        <v>0</v>
      </c>
      <c r="J21">
        <v>1</v>
      </c>
      <c r="K21">
        <v>0</v>
      </c>
      <c r="L21">
        <f t="shared" si="0"/>
        <v>1.2083858148741999E-2</v>
      </c>
      <c r="M21">
        <f t="shared" si="1"/>
        <v>429.00023347353192</v>
      </c>
      <c r="N21">
        <f t="shared" si="2"/>
        <v>5.1839831510545098</v>
      </c>
      <c r="O21">
        <f t="shared" si="3"/>
        <v>0.33842528918065751</v>
      </c>
      <c r="P21">
        <f t="shared" si="4"/>
        <v>14.998810436584673</v>
      </c>
      <c r="Q21">
        <f t="shared" si="5"/>
        <v>5.0759818353488688</v>
      </c>
      <c r="R21">
        <f t="shared" si="6"/>
        <v>0</v>
      </c>
      <c r="S21">
        <f t="shared" si="7"/>
        <v>443.9990439101166</v>
      </c>
      <c r="T21">
        <f t="shared" si="8"/>
        <v>0.13986006374446838</v>
      </c>
      <c r="U21">
        <f t="shared" si="9"/>
        <v>0</v>
      </c>
      <c r="V21">
        <f t="shared" si="10"/>
        <v>0</v>
      </c>
    </row>
    <row r="22" spans="1:35" x14ac:dyDescent="0.2">
      <c r="A22" t="s">
        <v>223</v>
      </c>
      <c r="B22" t="s">
        <v>1139</v>
      </c>
      <c r="D22">
        <v>-68.459000000000003</v>
      </c>
      <c r="E22">
        <v>-177.13800000000001</v>
      </c>
      <c r="F22">
        <v>-90</v>
      </c>
      <c r="G22">
        <v>40.853000000000002</v>
      </c>
      <c r="H22">
        <v>20.024999999999999</v>
      </c>
      <c r="I22">
        <v>12.5</v>
      </c>
      <c r="J22">
        <v>1</v>
      </c>
      <c r="K22">
        <v>0</v>
      </c>
      <c r="L22">
        <f t="shared" si="0"/>
        <v>1.4210529593720062E-2</v>
      </c>
      <c r="M22">
        <f t="shared" si="1"/>
        <v>113.99887485778338</v>
      </c>
      <c r="N22">
        <f t="shared" si="2"/>
        <v>1.6199860048033257</v>
      </c>
      <c r="O22">
        <f t="shared" si="3"/>
        <v>0.72010139338303925</v>
      </c>
      <c r="P22">
        <f t="shared" si="4"/>
        <v>2.9995779857066727</v>
      </c>
      <c r="Q22">
        <f t="shared" si="5"/>
        <v>2.1600024470709127</v>
      </c>
      <c r="R22">
        <f t="shared" si="6"/>
        <v>37.5</v>
      </c>
      <c r="S22">
        <f t="shared" si="7"/>
        <v>116.99845284349006</v>
      </c>
      <c r="T22">
        <f t="shared" si="8"/>
        <v>0.52632098408735695</v>
      </c>
      <c r="U22">
        <f t="shared" si="9"/>
        <v>0</v>
      </c>
      <c r="V22">
        <f t="shared" si="10"/>
        <v>32.051705888935224</v>
      </c>
      <c r="X22" t="s">
        <v>94</v>
      </c>
      <c r="Z22">
        <f>Z18/AF9</f>
        <v>1.1456569396079832E-2</v>
      </c>
      <c r="AA22" t="s">
        <v>95</v>
      </c>
    </row>
    <row r="23" spans="1:35" x14ac:dyDescent="0.2">
      <c r="A23" t="s">
        <v>41</v>
      </c>
      <c r="B23" t="s">
        <v>41</v>
      </c>
      <c r="D23">
        <v>-77.584000000000003</v>
      </c>
      <c r="E23">
        <v>-169.34</v>
      </c>
      <c r="F23">
        <v>0</v>
      </c>
      <c r="G23">
        <v>330.22300000000001</v>
      </c>
      <c r="H23">
        <v>43.246000000000002</v>
      </c>
      <c r="I23">
        <v>0</v>
      </c>
      <c r="J23">
        <v>1</v>
      </c>
      <c r="K23">
        <v>1</v>
      </c>
      <c r="L23">
        <f t="shared" si="0"/>
        <v>7.9256451267905575E-3</v>
      </c>
      <c r="M23">
        <f t="shared" si="1"/>
        <v>967.4995057013075</v>
      </c>
      <c r="N23">
        <f t="shared" si="2"/>
        <v>7.668065410599251</v>
      </c>
      <c r="O23">
        <f t="shared" si="3"/>
        <v>0.19125620403361884</v>
      </c>
      <c r="P23">
        <f t="shared" si="4"/>
        <v>23.999010105650008</v>
      </c>
      <c r="Q23">
        <f t="shared" si="5"/>
        <v>4.5899641633352415</v>
      </c>
      <c r="R23">
        <f t="shared" si="6"/>
        <v>0</v>
      </c>
      <c r="S23">
        <f t="shared" si="7"/>
        <v>991.49851580695747</v>
      </c>
      <c r="T23">
        <f t="shared" si="8"/>
        <v>6.2015535559894717E-2</v>
      </c>
      <c r="U23">
        <f t="shared" si="9"/>
        <v>2.5001031182479645</v>
      </c>
      <c r="V23">
        <f t="shared" si="10"/>
        <v>0</v>
      </c>
      <c r="X23" t="s">
        <v>96</v>
      </c>
      <c r="Z23">
        <f>Z19/AF9</f>
        <v>1.2760746711714085E-2</v>
      </c>
      <c r="AA23" t="s">
        <v>97</v>
      </c>
      <c r="AB23">
        <f>Z27/AF9</f>
        <v>1.2760746711714085E-2</v>
      </c>
      <c r="AC23" t="s">
        <v>98</v>
      </c>
      <c r="AD23">
        <f>Z27/AF9</f>
        <v>1.2760746711714085E-2</v>
      </c>
      <c r="AE23" t="s">
        <v>98</v>
      </c>
      <c r="AH23">
        <f>Z27/AF12</f>
        <v>9.6879485521622552E-3</v>
      </c>
      <c r="AI23" t="s">
        <v>98</v>
      </c>
    </row>
    <row r="24" spans="1:35" x14ac:dyDescent="0.2">
      <c r="A24" t="s">
        <v>732</v>
      </c>
      <c r="B24" t="s">
        <v>1386</v>
      </c>
      <c r="D24">
        <v>-59.115000000000002</v>
      </c>
      <c r="E24">
        <v>-174.428</v>
      </c>
      <c r="F24">
        <v>0</v>
      </c>
      <c r="G24">
        <v>62.34</v>
      </c>
      <c r="H24">
        <v>41.195</v>
      </c>
      <c r="I24">
        <v>0</v>
      </c>
      <c r="J24">
        <v>1</v>
      </c>
      <c r="K24">
        <v>0</v>
      </c>
      <c r="L24">
        <f t="shared" si="0"/>
        <v>2.1532735386331579E-2</v>
      </c>
      <c r="M24">
        <f t="shared" si="1"/>
        <v>160.50043703251225</v>
      </c>
      <c r="N24">
        <f t="shared" si="2"/>
        <v>3.4560168960285567</v>
      </c>
      <c r="O24">
        <f t="shared" si="3"/>
        <v>0.36901281331400099</v>
      </c>
      <c r="P24">
        <f t="shared" si="4"/>
        <v>11.999674445992245</v>
      </c>
      <c r="Q24">
        <f t="shared" si="5"/>
        <v>4.4280380542057785</v>
      </c>
      <c r="R24">
        <f t="shared" si="6"/>
        <v>0</v>
      </c>
      <c r="S24">
        <f t="shared" si="7"/>
        <v>172.50011147850449</v>
      </c>
      <c r="T24">
        <f t="shared" si="8"/>
        <v>0.37383075778071512</v>
      </c>
      <c r="U24">
        <f t="shared" si="9"/>
        <v>0</v>
      </c>
      <c r="V24">
        <f t="shared" si="10"/>
        <v>0</v>
      </c>
    </row>
    <row r="25" spans="1:35" x14ac:dyDescent="0.2">
      <c r="A25" t="s">
        <v>382</v>
      </c>
      <c r="B25" t="s">
        <v>383</v>
      </c>
      <c r="D25">
        <v>-75.245000000000005</v>
      </c>
      <c r="E25">
        <v>-172.875</v>
      </c>
      <c r="F25">
        <v>0</v>
      </c>
      <c r="G25">
        <v>261.11</v>
      </c>
      <c r="H25">
        <v>64.498000000000005</v>
      </c>
      <c r="I25">
        <v>0</v>
      </c>
      <c r="J25">
        <v>1</v>
      </c>
      <c r="K25">
        <v>0</v>
      </c>
      <c r="L25">
        <f t="shared" si="0"/>
        <v>9.4813589727201983E-3</v>
      </c>
      <c r="M25">
        <f t="shared" si="1"/>
        <v>757.49868825354497</v>
      </c>
      <c r="N25">
        <f t="shared" si="2"/>
        <v>7.1821241668206977</v>
      </c>
      <c r="O25">
        <f t="shared" si="3"/>
        <v>0.28800037970152381</v>
      </c>
      <c r="P25">
        <f t="shared" si="4"/>
        <v>23.999922148960199</v>
      </c>
      <c r="Q25">
        <f t="shared" si="5"/>
        <v>6.911993603701152</v>
      </c>
      <c r="R25">
        <f t="shared" si="6"/>
        <v>0</v>
      </c>
      <c r="S25">
        <f t="shared" si="7"/>
        <v>781.49861040250516</v>
      </c>
      <c r="T25">
        <f t="shared" si="8"/>
        <v>7.9208057954969283E-2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-78.231999999999999</v>
      </c>
      <c r="E26">
        <v>-171.87</v>
      </c>
      <c r="F26">
        <v>0</v>
      </c>
      <c r="G26">
        <v>24.515000000000001</v>
      </c>
      <c r="H26">
        <v>14.141999999999999</v>
      </c>
      <c r="I26">
        <v>0</v>
      </c>
      <c r="J26">
        <v>1</v>
      </c>
      <c r="K26">
        <v>0</v>
      </c>
      <c r="L26">
        <f t="shared" si="0"/>
        <v>7.4998030796471788E-3</v>
      </c>
      <c r="M26">
        <f t="shared" si="1"/>
        <v>71.999190609983003</v>
      </c>
      <c r="N26">
        <f t="shared" si="2"/>
        <v>0.53998029144914639</v>
      </c>
      <c r="O26">
        <f t="shared" si="3"/>
        <v>0.25200296358763974</v>
      </c>
      <c r="P26">
        <f t="shared" si="4"/>
        <v>5.9998674309190161</v>
      </c>
      <c r="Q26">
        <f t="shared" si="5"/>
        <v>1.5119858857104358</v>
      </c>
      <c r="R26">
        <f t="shared" si="6"/>
        <v>0</v>
      </c>
      <c r="S26">
        <f t="shared" si="7"/>
        <v>77.999058040902014</v>
      </c>
      <c r="T26">
        <f t="shared" si="8"/>
        <v>0.83334270137865596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691</v>
      </c>
      <c r="B27" t="s">
        <v>4673</v>
      </c>
      <c r="D27">
        <v>-71.917000000000002</v>
      </c>
      <c r="E27">
        <v>-171.67400000000001</v>
      </c>
      <c r="F27">
        <v>0</v>
      </c>
      <c r="G27">
        <v>257.73</v>
      </c>
      <c r="H27">
        <v>82.873000000000005</v>
      </c>
      <c r="I27">
        <v>0</v>
      </c>
      <c r="J27">
        <v>1</v>
      </c>
      <c r="K27">
        <v>0</v>
      </c>
      <c r="L27">
        <f t="shared" si="0"/>
        <v>1.1754780606961099E-2</v>
      </c>
      <c r="M27">
        <f t="shared" si="1"/>
        <v>735.00049849473635</v>
      </c>
      <c r="N27">
        <f t="shared" si="2"/>
        <v>8.6397782455909145</v>
      </c>
      <c r="O27">
        <f t="shared" si="3"/>
        <v>0.24598927579331353</v>
      </c>
      <c r="P27">
        <f t="shared" si="4"/>
        <v>36.001328663479619</v>
      </c>
      <c r="Q27">
        <f t="shared" si="5"/>
        <v>8.855949621476034</v>
      </c>
      <c r="R27">
        <f t="shared" si="6"/>
        <v>0</v>
      </c>
      <c r="S27">
        <f t="shared" si="7"/>
        <v>771.00182715821597</v>
      </c>
      <c r="T27">
        <f t="shared" si="8"/>
        <v>8.1632597696026848E-2</v>
      </c>
      <c r="U27">
        <f t="shared" si="9"/>
        <v>0</v>
      </c>
      <c r="V27">
        <f t="shared" si="10"/>
        <v>0</v>
      </c>
      <c r="X27">
        <f>SUM(J3:J2345)</f>
        <v>238</v>
      </c>
      <c r="Y27">
        <f>SUM(K3:K2345)</f>
        <v>29</v>
      </c>
      <c r="Z27">
        <f>COUNTIF(V3:V2345,"&gt;0")</f>
        <v>22</v>
      </c>
      <c r="AB27">
        <v>401</v>
      </c>
    </row>
    <row r="28" spans="1:35" x14ac:dyDescent="0.2">
      <c r="A28" t="s">
        <v>41</v>
      </c>
      <c r="B28" t="s">
        <v>41</v>
      </c>
      <c r="D28">
        <v>-71.965999999999994</v>
      </c>
      <c r="E28">
        <v>-169.38</v>
      </c>
      <c r="F28">
        <v>0</v>
      </c>
      <c r="G28">
        <v>45.222000000000001</v>
      </c>
      <c r="H28">
        <v>16.279</v>
      </c>
      <c r="I28">
        <v>0</v>
      </c>
      <c r="J28">
        <v>1</v>
      </c>
      <c r="K28">
        <v>0</v>
      </c>
      <c r="L28">
        <f t="shared" si="0"/>
        <v>1.1720720065172033E-2</v>
      </c>
      <c r="M28">
        <f t="shared" si="1"/>
        <v>129.00113295561323</v>
      </c>
      <c r="N28">
        <f t="shared" si="2"/>
        <v>1.5119876794504605</v>
      </c>
      <c r="O28">
        <f t="shared" si="3"/>
        <v>0.19199343065094673</v>
      </c>
      <c r="P28">
        <f t="shared" si="4"/>
        <v>9.000387984438678</v>
      </c>
      <c r="Q28">
        <f t="shared" si="5"/>
        <v>1.7280170943390358</v>
      </c>
      <c r="R28">
        <f t="shared" si="6"/>
        <v>0</v>
      </c>
      <c r="S28">
        <f t="shared" si="7"/>
        <v>138.0015209400519</v>
      </c>
      <c r="T28">
        <f t="shared" si="8"/>
        <v>0.46511219417464211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-74.966999999999999</v>
      </c>
      <c r="E29">
        <v>-173.11799999999999</v>
      </c>
      <c r="F29">
        <v>-90</v>
      </c>
      <c r="G29">
        <v>181.202</v>
      </c>
      <c r="H29">
        <v>58.420999999999999</v>
      </c>
      <c r="I29">
        <v>60.530999999999999</v>
      </c>
      <c r="J29">
        <v>1</v>
      </c>
      <c r="K29">
        <v>0</v>
      </c>
      <c r="L29">
        <f t="shared" ref="L29:L92" si="11">1/TAN(-D29*$L$1/180)*0.108*0.333333</f>
        <v>9.6683878742242092E-3</v>
      </c>
      <c r="M29">
        <f t="shared" ref="M29:M92" si="12">SIN(-D29*$L$1/180)*G29*3</f>
        <v>525.00195279758054</v>
      </c>
      <c r="N29">
        <f t="shared" ref="N29:N92" si="13">COS(-D29*$L$1/180)*G29*0.108</f>
        <v>5.0759275902997496</v>
      </c>
      <c r="O29">
        <f t="shared" ref="O29:O92" si="14">IFERROR(1/TAN(E29*$L$1/180)*0.108*0.333333,"")</f>
        <v>0.29827332138124835</v>
      </c>
      <c r="P29">
        <f t="shared" ref="P29:P92" si="15">SIN(-E29*$L$1/180)*H29*3</f>
        <v>21.000880035542764</v>
      </c>
      <c r="Q29">
        <f t="shared" ref="Q29:Q92" si="16">-COS(E29*$L$1/180)*H29*0.108</f>
        <v>6.2640085041389932</v>
      </c>
      <c r="R29">
        <f t="shared" ref="R29:R92" si="17">ABS(SIN(-F29*$L$1/180)*I29*3)</f>
        <v>181.59299999999999</v>
      </c>
      <c r="S29">
        <f t="shared" ref="S29:S92" si="18">M29+P29</f>
        <v>546.00283283312331</v>
      </c>
      <c r="T29">
        <f t="shared" ref="T29:T92" si="19">60*(J29/M29)</f>
        <v>0.11428528918850243</v>
      </c>
      <c r="U29">
        <f t="shared" ref="U29:U92" si="20">IFERROR(60*(K29/P29),"")</f>
        <v>0</v>
      </c>
      <c r="V29">
        <f t="shared" ref="V29:V92" si="21">100*(R29/(S29))</f>
        <v>33.258618651801186</v>
      </c>
    </row>
    <row r="30" spans="1:35" x14ac:dyDescent="0.2">
      <c r="A30" t="s">
        <v>4309</v>
      </c>
      <c r="B30" t="s">
        <v>4310</v>
      </c>
      <c r="D30">
        <v>-72.215999999999994</v>
      </c>
      <c r="E30">
        <v>-170.81100000000001</v>
      </c>
      <c r="F30">
        <v>0</v>
      </c>
      <c r="G30">
        <v>166.97900000000001</v>
      </c>
      <c r="H30">
        <v>68.884</v>
      </c>
      <c r="I30">
        <v>0</v>
      </c>
      <c r="J30">
        <v>1</v>
      </c>
      <c r="K30">
        <v>0</v>
      </c>
      <c r="L30">
        <f t="shared" si="11"/>
        <v>1.1547235569118674E-2</v>
      </c>
      <c r="M30">
        <f t="shared" si="12"/>
        <v>476.99958611927116</v>
      </c>
      <c r="N30">
        <f t="shared" si="13"/>
        <v>5.508032095323431</v>
      </c>
      <c r="O30">
        <f t="shared" si="14"/>
        <v>0.22254119311448714</v>
      </c>
      <c r="P30">
        <f t="shared" si="15"/>
        <v>33.00060261450794</v>
      </c>
      <c r="Q30">
        <f t="shared" si="16"/>
        <v>7.3440008233304841</v>
      </c>
      <c r="R30">
        <f t="shared" si="17"/>
        <v>0</v>
      </c>
      <c r="S30">
        <f t="shared" si="18"/>
        <v>510.00018873377911</v>
      </c>
      <c r="T30">
        <f t="shared" si="19"/>
        <v>0.1257862726635518</v>
      </c>
      <c r="U30">
        <f t="shared" si="20"/>
        <v>0</v>
      </c>
      <c r="V30">
        <f t="shared" si="21"/>
        <v>0</v>
      </c>
    </row>
    <row r="31" spans="1:35" x14ac:dyDescent="0.2">
      <c r="A31" t="s">
        <v>121</v>
      </c>
      <c r="B31" t="s">
        <v>889</v>
      </c>
      <c r="D31">
        <v>-72.456999999999994</v>
      </c>
      <c r="E31">
        <v>-175.13499999999999</v>
      </c>
      <c r="F31">
        <v>0</v>
      </c>
      <c r="G31">
        <v>162.56100000000001</v>
      </c>
      <c r="H31">
        <v>47.17</v>
      </c>
      <c r="I31">
        <v>0</v>
      </c>
      <c r="J31">
        <v>1</v>
      </c>
      <c r="K31">
        <v>0</v>
      </c>
      <c r="L31">
        <f t="shared" si="11"/>
        <v>1.1380455671088762E-2</v>
      </c>
      <c r="M31">
        <f t="shared" si="12"/>
        <v>465.00135379858671</v>
      </c>
      <c r="N31">
        <f t="shared" si="13"/>
        <v>5.2919325858336643</v>
      </c>
      <c r="O31">
        <f t="shared" si="14"/>
        <v>0.42295715500105358</v>
      </c>
      <c r="P31">
        <f t="shared" si="15"/>
        <v>12.001218928967111</v>
      </c>
      <c r="Q31">
        <f t="shared" si="16"/>
        <v>5.0760064907472122</v>
      </c>
      <c r="R31">
        <f t="shared" si="17"/>
        <v>0</v>
      </c>
      <c r="S31">
        <f t="shared" si="18"/>
        <v>477.0025727275538</v>
      </c>
      <c r="T31">
        <f t="shared" si="19"/>
        <v>0.12903188240176339</v>
      </c>
      <c r="U31">
        <f t="shared" si="20"/>
        <v>0</v>
      </c>
      <c r="V31">
        <f t="shared" si="21"/>
        <v>0</v>
      </c>
    </row>
    <row r="32" spans="1:35" x14ac:dyDescent="0.2">
      <c r="A32" t="s">
        <v>113</v>
      </c>
      <c r="B32" t="s">
        <v>401</v>
      </c>
      <c r="D32">
        <v>-64.134</v>
      </c>
      <c r="E32">
        <v>-173.387</v>
      </c>
      <c r="F32">
        <v>0</v>
      </c>
      <c r="G32">
        <v>146.697</v>
      </c>
      <c r="H32">
        <v>69.462000000000003</v>
      </c>
      <c r="I32">
        <v>0</v>
      </c>
      <c r="J32">
        <v>1</v>
      </c>
      <c r="K32">
        <v>0</v>
      </c>
      <c r="L32">
        <f t="shared" si="11"/>
        <v>1.745425112089341E-2</v>
      </c>
      <c r="M32">
        <f t="shared" si="12"/>
        <v>396.00128587116365</v>
      </c>
      <c r="N32">
        <f t="shared" si="13"/>
        <v>6.9119127997047896</v>
      </c>
      <c r="O32">
        <f t="shared" si="14"/>
        <v>0.31052150372753767</v>
      </c>
      <c r="P32">
        <f t="shared" si="15"/>
        <v>23.998260365139924</v>
      </c>
      <c r="Q32">
        <f t="shared" si="16"/>
        <v>7.4519833474115638</v>
      </c>
      <c r="R32">
        <f t="shared" si="17"/>
        <v>0</v>
      </c>
      <c r="S32">
        <f t="shared" si="18"/>
        <v>419.99954623630356</v>
      </c>
      <c r="T32">
        <f t="shared" si="19"/>
        <v>0.15151465952441528</v>
      </c>
      <c r="U32">
        <f t="shared" si="20"/>
        <v>0</v>
      </c>
      <c r="V32">
        <f t="shared" si="21"/>
        <v>0</v>
      </c>
    </row>
    <row r="33" spans="1:22" x14ac:dyDescent="0.2">
      <c r="A33" t="s">
        <v>732</v>
      </c>
      <c r="B33" t="s">
        <v>4674</v>
      </c>
      <c r="D33">
        <v>-77.471000000000004</v>
      </c>
      <c r="E33">
        <v>-171.46899999999999</v>
      </c>
      <c r="F33">
        <v>0</v>
      </c>
      <c r="G33">
        <v>46.097999999999999</v>
      </c>
      <c r="H33">
        <v>20.224</v>
      </c>
      <c r="I33">
        <v>0</v>
      </c>
      <c r="J33">
        <v>1</v>
      </c>
      <c r="K33">
        <v>0</v>
      </c>
      <c r="L33">
        <f t="shared" si="11"/>
        <v>8.0001187862861391E-3</v>
      </c>
      <c r="M33">
        <f t="shared" si="12"/>
        <v>135.00071261645991</v>
      </c>
      <c r="N33">
        <f t="shared" si="13"/>
        <v>1.0800228171877744</v>
      </c>
      <c r="O33">
        <f t="shared" si="14"/>
        <v>0.23999306751257837</v>
      </c>
      <c r="P33">
        <f t="shared" si="15"/>
        <v>9.0003574158502637</v>
      </c>
      <c r="Q33">
        <f t="shared" si="16"/>
        <v>2.1600255449650327</v>
      </c>
      <c r="R33">
        <f t="shared" si="17"/>
        <v>0</v>
      </c>
      <c r="S33">
        <f t="shared" si="18"/>
        <v>144.00107003231017</v>
      </c>
      <c r="T33">
        <f t="shared" si="19"/>
        <v>0.44444209839440896</v>
      </c>
      <c r="U33">
        <f t="shared" si="20"/>
        <v>0</v>
      </c>
      <c r="V33">
        <f t="shared" si="21"/>
        <v>0</v>
      </c>
    </row>
    <row r="34" spans="1:22" x14ac:dyDescent="0.2">
      <c r="A34" t="s">
        <v>900</v>
      </c>
      <c r="B34" t="s">
        <v>4675</v>
      </c>
      <c r="D34">
        <v>-70.427000000000007</v>
      </c>
      <c r="E34">
        <v>-173.29</v>
      </c>
      <c r="F34">
        <v>0</v>
      </c>
      <c r="G34">
        <v>47.76</v>
      </c>
      <c r="H34">
        <v>17.117000000000001</v>
      </c>
      <c r="I34">
        <v>0</v>
      </c>
      <c r="J34">
        <v>1</v>
      </c>
      <c r="K34">
        <v>0</v>
      </c>
      <c r="L34">
        <f t="shared" si="11"/>
        <v>1.2799898143634915E-2</v>
      </c>
      <c r="M34">
        <f t="shared" si="12"/>
        <v>135.00062623871432</v>
      </c>
      <c r="N34">
        <f t="shared" si="13"/>
        <v>1.7279959931784636</v>
      </c>
      <c r="O34">
        <f t="shared" si="14"/>
        <v>0.30599218337530759</v>
      </c>
      <c r="P34">
        <f t="shared" si="15"/>
        <v>6.0000601620886069</v>
      </c>
      <c r="Q34">
        <f t="shared" si="16"/>
        <v>1.8359733453540406</v>
      </c>
      <c r="R34">
        <f t="shared" si="17"/>
        <v>0</v>
      </c>
      <c r="S34">
        <f t="shared" si="18"/>
        <v>141.00068640080292</v>
      </c>
      <c r="T34">
        <f t="shared" si="19"/>
        <v>0.4444423827627676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-66.370999999999995</v>
      </c>
      <c r="E35">
        <v>-170.53800000000001</v>
      </c>
      <c r="F35">
        <v>0</v>
      </c>
      <c r="G35">
        <v>17.463999999999999</v>
      </c>
      <c r="H35">
        <v>12.166</v>
      </c>
      <c r="I35">
        <v>0</v>
      </c>
      <c r="J35">
        <v>1</v>
      </c>
      <c r="K35">
        <v>0</v>
      </c>
      <c r="L35">
        <f t="shared" si="11"/>
        <v>1.5749701488491901E-2</v>
      </c>
      <c r="M35">
        <f t="shared" si="12"/>
        <v>47.999453532693508</v>
      </c>
      <c r="N35">
        <f t="shared" si="13"/>
        <v>0.75597782072848152</v>
      </c>
      <c r="O35">
        <f t="shared" si="14"/>
        <v>0.21600727486837354</v>
      </c>
      <c r="P35">
        <f t="shared" si="15"/>
        <v>6.0000317813992208</v>
      </c>
      <c r="Q35">
        <f t="shared" si="16"/>
        <v>1.2960518102754883</v>
      </c>
      <c r="R35">
        <f t="shared" si="17"/>
        <v>0</v>
      </c>
      <c r="S35">
        <f t="shared" si="18"/>
        <v>53.99948531409273</v>
      </c>
      <c r="T35">
        <f t="shared" si="19"/>
        <v>1.250014231081457</v>
      </c>
      <c r="U35">
        <f t="shared" si="20"/>
        <v>0</v>
      </c>
      <c r="V35">
        <f t="shared" si="21"/>
        <v>0</v>
      </c>
    </row>
    <row r="36" spans="1:22" x14ac:dyDescent="0.2">
      <c r="A36" t="s">
        <v>4676</v>
      </c>
      <c r="B36" t="s">
        <v>4677</v>
      </c>
      <c r="D36">
        <v>-75.963999999999999</v>
      </c>
      <c r="E36">
        <v>-161.565</v>
      </c>
      <c r="F36">
        <v>0</v>
      </c>
      <c r="G36">
        <v>16.492000000000001</v>
      </c>
      <c r="H36">
        <v>6.3250000000000002</v>
      </c>
      <c r="I36">
        <v>0</v>
      </c>
      <c r="J36">
        <v>1</v>
      </c>
      <c r="K36">
        <v>0</v>
      </c>
      <c r="L36">
        <f t="shared" si="11"/>
        <v>8.9998284639622485E-3</v>
      </c>
      <c r="M36">
        <f t="shared" si="12"/>
        <v>47.998821327254063</v>
      </c>
      <c r="N36">
        <f t="shared" si="13"/>
        <v>0.43198159039924977</v>
      </c>
      <c r="O36">
        <f t="shared" si="14"/>
        <v>0.1079995704461187</v>
      </c>
      <c r="P36">
        <f t="shared" si="15"/>
        <v>6.0004379390507596</v>
      </c>
      <c r="Q36">
        <f t="shared" si="16"/>
        <v>0.64804536795144363</v>
      </c>
      <c r="R36">
        <f t="shared" si="17"/>
        <v>0</v>
      </c>
      <c r="S36">
        <f t="shared" si="18"/>
        <v>53.999259266304826</v>
      </c>
      <c r="T36">
        <f t="shared" si="19"/>
        <v>1.2500306953565041</v>
      </c>
      <c r="U36">
        <f t="shared" si="20"/>
        <v>0</v>
      </c>
      <c r="V36">
        <f t="shared" si="21"/>
        <v>0</v>
      </c>
    </row>
    <row r="37" spans="1:22" x14ac:dyDescent="0.2">
      <c r="A37" t="s">
        <v>269</v>
      </c>
      <c r="B37" t="s">
        <v>485</v>
      </c>
      <c r="D37">
        <v>-73.322999999999993</v>
      </c>
      <c r="E37">
        <v>-176.77500000000001</v>
      </c>
      <c r="F37">
        <v>0</v>
      </c>
      <c r="G37">
        <v>247.40700000000001</v>
      </c>
      <c r="H37">
        <v>71.113</v>
      </c>
      <c r="I37">
        <v>0</v>
      </c>
      <c r="J37">
        <v>1</v>
      </c>
      <c r="K37">
        <v>0</v>
      </c>
      <c r="L37">
        <f t="shared" si="11"/>
        <v>1.07847566423956E-2</v>
      </c>
      <c r="M37">
        <f t="shared" si="12"/>
        <v>711.00153075622325</v>
      </c>
      <c r="N37">
        <f t="shared" si="13"/>
        <v>7.6679861495627666</v>
      </c>
      <c r="O37">
        <f t="shared" si="14"/>
        <v>0.63890457053288152</v>
      </c>
      <c r="P37">
        <f t="shared" si="15"/>
        <v>12.001844472350907</v>
      </c>
      <c r="Q37">
        <f t="shared" si="16"/>
        <v>7.6680409562507492</v>
      </c>
      <c r="R37">
        <f t="shared" si="17"/>
        <v>0</v>
      </c>
      <c r="S37">
        <f t="shared" si="18"/>
        <v>723.0033752285741</v>
      </c>
      <c r="T37">
        <f t="shared" si="19"/>
        <v>8.438800396981401E-2</v>
      </c>
      <c r="U37">
        <f t="shared" si="20"/>
        <v>0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-63.917999999999999</v>
      </c>
      <c r="E38">
        <v>-171.25399999999999</v>
      </c>
      <c r="F38">
        <v>0</v>
      </c>
      <c r="G38">
        <v>159.214</v>
      </c>
      <c r="H38">
        <v>78.918000000000006</v>
      </c>
      <c r="I38">
        <v>0</v>
      </c>
      <c r="J38">
        <v>1</v>
      </c>
      <c r="K38">
        <v>0</v>
      </c>
      <c r="L38">
        <f t="shared" si="11"/>
        <v>1.7622178519866614E-2</v>
      </c>
      <c r="M38">
        <f t="shared" si="12"/>
        <v>429.00168153565392</v>
      </c>
      <c r="N38">
        <f t="shared" si="13"/>
        <v>7.5599517772960345</v>
      </c>
      <c r="O38">
        <f t="shared" si="14"/>
        <v>0.23400417552542527</v>
      </c>
      <c r="P38">
        <f t="shared" si="15"/>
        <v>35.99948390630788</v>
      </c>
      <c r="Q38">
        <f t="shared" si="16"/>
        <v>8.4240379748743663</v>
      </c>
      <c r="R38">
        <f t="shared" si="17"/>
        <v>0</v>
      </c>
      <c r="S38">
        <f t="shared" si="18"/>
        <v>465.0011654419618</v>
      </c>
      <c r="T38">
        <f t="shared" si="19"/>
        <v>0.13985959165759926</v>
      </c>
      <c r="U38">
        <f t="shared" si="20"/>
        <v>0</v>
      </c>
      <c r="V38">
        <f t="shared" si="21"/>
        <v>0</v>
      </c>
    </row>
    <row r="39" spans="1:22" x14ac:dyDescent="0.2">
      <c r="A39" t="s">
        <v>4678</v>
      </c>
      <c r="B39" t="s">
        <v>4679</v>
      </c>
      <c r="D39">
        <v>-71.287999999999997</v>
      </c>
      <c r="E39">
        <v>-176.63399999999999</v>
      </c>
      <c r="F39">
        <v>0</v>
      </c>
      <c r="G39">
        <v>130.91999999999999</v>
      </c>
      <c r="H39">
        <v>34.058999999999997</v>
      </c>
      <c r="I39">
        <v>0</v>
      </c>
      <c r="J39">
        <v>1</v>
      </c>
      <c r="K39">
        <v>0</v>
      </c>
      <c r="L39">
        <f t="shared" si="11"/>
        <v>1.2193719786427486E-2</v>
      </c>
      <c r="M39">
        <f t="shared" si="12"/>
        <v>371.99992707614399</v>
      </c>
      <c r="N39">
        <f t="shared" si="13"/>
        <v>4.5360674074053655</v>
      </c>
      <c r="O39">
        <f t="shared" si="14"/>
        <v>0.61208333796759296</v>
      </c>
      <c r="P39">
        <f t="shared" si="15"/>
        <v>5.9992199417226288</v>
      </c>
      <c r="Q39">
        <f t="shared" si="16"/>
        <v>3.6720262391575744</v>
      </c>
      <c r="R39">
        <f t="shared" si="17"/>
        <v>0</v>
      </c>
      <c r="S39">
        <f t="shared" si="18"/>
        <v>377.99914701786662</v>
      </c>
      <c r="T39">
        <f t="shared" si="19"/>
        <v>0.16129035419869509</v>
      </c>
      <c r="U39">
        <f t="shared" si="20"/>
        <v>0</v>
      </c>
      <c r="V39">
        <f t="shared" si="21"/>
        <v>0</v>
      </c>
    </row>
    <row r="40" spans="1:22" x14ac:dyDescent="0.2">
      <c r="A40" t="s">
        <v>41</v>
      </c>
      <c r="B40" t="s">
        <v>41</v>
      </c>
      <c r="D40">
        <v>-72.429000000000002</v>
      </c>
      <c r="E40">
        <v>0</v>
      </c>
      <c r="F40">
        <v>0</v>
      </c>
      <c r="G40">
        <v>62.936</v>
      </c>
      <c r="H40">
        <v>0</v>
      </c>
      <c r="I40">
        <v>0</v>
      </c>
      <c r="J40">
        <v>0</v>
      </c>
      <c r="K40">
        <v>0</v>
      </c>
      <c r="L40">
        <f t="shared" si="11"/>
        <v>1.139980970053257E-2</v>
      </c>
      <c r="M40">
        <f t="shared" si="12"/>
        <v>179.99889632266485</v>
      </c>
      <c r="N40">
        <f t="shared" si="13"/>
        <v>2.0519552163394872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179.99889632266485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-72.816000000000003</v>
      </c>
      <c r="E41">
        <v>-171.363</v>
      </c>
      <c r="F41">
        <v>0</v>
      </c>
      <c r="G41">
        <v>260.63400000000001</v>
      </c>
      <c r="H41">
        <v>79.906000000000006</v>
      </c>
      <c r="I41">
        <v>0</v>
      </c>
      <c r="J41">
        <v>1</v>
      </c>
      <c r="K41">
        <v>0</v>
      </c>
      <c r="L41">
        <f t="shared" si="11"/>
        <v>1.1132834954179204E-2</v>
      </c>
      <c r="M41">
        <f t="shared" si="12"/>
        <v>746.99860010471878</v>
      </c>
      <c r="N41">
        <f t="shared" si="13"/>
        <v>8.3162204421891914</v>
      </c>
      <c r="O41">
        <f t="shared" si="14"/>
        <v>0.23700342425160062</v>
      </c>
      <c r="P41">
        <f t="shared" si="15"/>
        <v>35.999368557181207</v>
      </c>
      <c r="Q41">
        <f t="shared" si="16"/>
        <v>8.5319821509295011</v>
      </c>
      <c r="R41">
        <f t="shared" si="17"/>
        <v>0</v>
      </c>
      <c r="S41">
        <f t="shared" si="18"/>
        <v>782.99796866190002</v>
      </c>
      <c r="T41">
        <f t="shared" si="19"/>
        <v>8.0321435664790844E-2</v>
      </c>
      <c r="U41">
        <f t="shared" si="20"/>
        <v>0</v>
      </c>
      <c r="V41">
        <f t="shared" si="21"/>
        <v>0</v>
      </c>
    </row>
    <row r="42" spans="1:22" x14ac:dyDescent="0.2">
      <c r="A42" t="s">
        <v>4680</v>
      </c>
      <c r="B42" t="s">
        <v>4681</v>
      </c>
      <c r="D42">
        <v>-77.195999999999998</v>
      </c>
      <c r="E42">
        <v>-172.405</v>
      </c>
      <c r="F42">
        <v>0</v>
      </c>
      <c r="G42">
        <v>22.561</v>
      </c>
      <c r="H42">
        <v>15.132999999999999</v>
      </c>
      <c r="I42">
        <v>0</v>
      </c>
      <c r="J42">
        <v>1</v>
      </c>
      <c r="K42">
        <v>0</v>
      </c>
      <c r="L42">
        <f t="shared" si="11"/>
        <v>8.1816341916035561E-3</v>
      </c>
      <c r="M42">
        <f t="shared" si="12"/>
        <v>65.99998673346343</v>
      </c>
      <c r="N42">
        <f t="shared" si="13"/>
        <v>0.53998828809217359</v>
      </c>
      <c r="O42">
        <f t="shared" si="14"/>
        <v>0.26998690213915028</v>
      </c>
      <c r="P42">
        <f t="shared" si="15"/>
        <v>6.0003808306514728</v>
      </c>
      <c r="Q42">
        <f t="shared" si="16"/>
        <v>1.6200258521485842</v>
      </c>
      <c r="R42">
        <f t="shared" si="17"/>
        <v>0</v>
      </c>
      <c r="S42">
        <f t="shared" si="18"/>
        <v>72.000367564114896</v>
      </c>
      <c r="T42">
        <f t="shared" si="19"/>
        <v>0.90909109182560932</v>
      </c>
      <c r="U42">
        <f t="shared" si="20"/>
        <v>0</v>
      </c>
      <c r="V42">
        <f t="shared" si="21"/>
        <v>0</v>
      </c>
    </row>
    <row r="43" spans="1:22" x14ac:dyDescent="0.2">
      <c r="A43" t="s">
        <v>488</v>
      </c>
      <c r="B43" t="s">
        <v>2440</v>
      </c>
      <c r="D43">
        <v>-73.855999999999995</v>
      </c>
      <c r="E43">
        <v>0</v>
      </c>
      <c r="F43">
        <v>0</v>
      </c>
      <c r="G43">
        <v>39.56</v>
      </c>
      <c r="H43">
        <v>0</v>
      </c>
      <c r="I43">
        <v>0</v>
      </c>
      <c r="J43">
        <v>0</v>
      </c>
      <c r="K43">
        <v>0</v>
      </c>
      <c r="L43">
        <f t="shared" si="11"/>
        <v>1.0420811512453557E-2</v>
      </c>
      <c r="M43">
        <f t="shared" si="12"/>
        <v>113.99996202176416</v>
      </c>
      <c r="N43">
        <f t="shared" si="13"/>
        <v>1.1879733046289733</v>
      </c>
      <c r="O43" t="str">
        <f t="shared" si="14"/>
        <v/>
      </c>
      <c r="P43">
        <f t="shared" si="15"/>
        <v>0</v>
      </c>
      <c r="Q43">
        <f t="shared" si="16"/>
        <v>0</v>
      </c>
      <c r="R43">
        <f t="shared" si="17"/>
        <v>0</v>
      </c>
      <c r="S43">
        <f t="shared" si="18"/>
        <v>113.99996202176416</v>
      </c>
      <c r="T43">
        <f t="shared" si="19"/>
        <v>0</v>
      </c>
      <c r="U43" t="str">
        <f t="shared" si="20"/>
        <v/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-67.765000000000001</v>
      </c>
      <c r="E44">
        <v>-172.17099999999999</v>
      </c>
      <c r="F44">
        <v>0</v>
      </c>
      <c r="G44">
        <v>171.773</v>
      </c>
      <c r="H44">
        <v>80.753</v>
      </c>
      <c r="I44">
        <v>0</v>
      </c>
      <c r="J44">
        <v>1</v>
      </c>
      <c r="K44">
        <v>0</v>
      </c>
      <c r="L44">
        <f t="shared" si="11"/>
        <v>1.4716973093845757E-2</v>
      </c>
      <c r="M44">
        <f t="shared" si="12"/>
        <v>476.99967420468624</v>
      </c>
      <c r="N44">
        <f t="shared" si="13"/>
        <v>7.019998391041951</v>
      </c>
      <c r="O44">
        <f t="shared" si="14"/>
        <v>0.26182051078289997</v>
      </c>
      <c r="P44">
        <f t="shared" si="15"/>
        <v>32.999798460263449</v>
      </c>
      <c r="Q44">
        <f t="shared" si="16"/>
        <v>8.6400327286316614</v>
      </c>
      <c r="R44">
        <f t="shared" si="17"/>
        <v>0</v>
      </c>
      <c r="S44">
        <f t="shared" si="18"/>
        <v>509.99947266494968</v>
      </c>
      <c r="T44">
        <f t="shared" si="19"/>
        <v>0.12578624943515848</v>
      </c>
      <c r="U44">
        <f t="shared" si="20"/>
        <v>0</v>
      </c>
      <c r="V44">
        <f t="shared" si="21"/>
        <v>0</v>
      </c>
    </row>
    <row r="45" spans="1:22" x14ac:dyDescent="0.2">
      <c r="A45" t="s">
        <v>249</v>
      </c>
      <c r="B45" t="s">
        <v>731</v>
      </c>
      <c r="D45">
        <v>-73.855999999999995</v>
      </c>
      <c r="E45">
        <v>-173.29</v>
      </c>
      <c r="F45">
        <v>-90</v>
      </c>
      <c r="G45">
        <v>158.24</v>
      </c>
      <c r="H45">
        <v>51.351999999999997</v>
      </c>
      <c r="I45">
        <v>41</v>
      </c>
      <c r="J45">
        <v>1</v>
      </c>
      <c r="K45">
        <v>0</v>
      </c>
      <c r="L45">
        <f t="shared" si="11"/>
        <v>1.0420811512453557E-2</v>
      </c>
      <c r="M45">
        <f t="shared" si="12"/>
        <v>455.99984808705665</v>
      </c>
      <c r="N45">
        <f t="shared" si="13"/>
        <v>4.7518932185158933</v>
      </c>
      <c r="O45">
        <f t="shared" si="14"/>
        <v>0.30599218337530759</v>
      </c>
      <c r="P45">
        <f t="shared" si="15"/>
        <v>18.000531018494719</v>
      </c>
      <c r="Q45">
        <f t="shared" si="16"/>
        <v>5.5080272962914467</v>
      </c>
      <c r="R45">
        <f t="shared" si="17"/>
        <v>123</v>
      </c>
      <c r="S45">
        <f t="shared" si="18"/>
        <v>474.00037910555136</v>
      </c>
      <c r="T45">
        <f t="shared" si="19"/>
        <v>0.13157899120296457</v>
      </c>
      <c r="U45">
        <f t="shared" si="20"/>
        <v>0</v>
      </c>
      <c r="V45">
        <f t="shared" si="21"/>
        <v>25.949346334301161</v>
      </c>
    </row>
    <row r="46" spans="1:22" x14ac:dyDescent="0.2">
      <c r="A46" t="s">
        <v>265</v>
      </c>
      <c r="B46" t="s">
        <v>450</v>
      </c>
      <c r="D46">
        <v>-70.56</v>
      </c>
      <c r="E46">
        <v>0</v>
      </c>
      <c r="F46">
        <v>0</v>
      </c>
      <c r="G46">
        <v>36.055999999999997</v>
      </c>
      <c r="H46">
        <v>0</v>
      </c>
      <c r="I46">
        <v>0</v>
      </c>
      <c r="J46">
        <v>0</v>
      </c>
      <c r="K46">
        <v>0</v>
      </c>
      <c r="L46">
        <f t="shared" si="11"/>
        <v>1.2705845037966705E-2</v>
      </c>
      <c r="M46">
        <f t="shared" si="12"/>
        <v>102.00140028645936</v>
      </c>
      <c r="N46">
        <f t="shared" si="13"/>
        <v>1.2960152817106469</v>
      </c>
      <c r="O46" t="str">
        <f t="shared" si="14"/>
        <v/>
      </c>
      <c r="P46">
        <f t="shared" si="15"/>
        <v>0</v>
      </c>
      <c r="Q46">
        <f t="shared" si="16"/>
        <v>0</v>
      </c>
      <c r="R46">
        <f t="shared" si="17"/>
        <v>0</v>
      </c>
      <c r="S46">
        <f t="shared" si="18"/>
        <v>102.00140028645936</v>
      </c>
      <c r="T46">
        <f t="shared" si="19"/>
        <v>0</v>
      </c>
      <c r="U46" t="str">
        <f t="shared" si="20"/>
        <v/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-68.915999999999997</v>
      </c>
      <c r="E47">
        <v>-172.875</v>
      </c>
      <c r="F47">
        <v>0</v>
      </c>
      <c r="G47">
        <v>88.954999999999998</v>
      </c>
      <c r="H47">
        <v>40.311</v>
      </c>
      <c r="I47">
        <v>0</v>
      </c>
      <c r="J47">
        <v>1</v>
      </c>
      <c r="K47">
        <v>0</v>
      </c>
      <c r="L47">
        <f t="shared" si="11"/>
        <v>1.387968131410376E-2</v>
      </c>
      <c r="M47">
        <f t="shared" si="12"/>
        <v>248.99946332124</v>
      </c>
      <c r="N47">
        <f t="shared" si="13"/>
        <v>3.4560366543183338</v>
      </c>
      <c r="O47">
        <f t="shared" si="14"/>
        <v>0.28800037970152381</v>
      </c>
      <c r="P47">
        <f t="shared" si="15"/>
        <v>14.999858317261534</v>
      </c>
      <c r="Q47">
        <f t="shared" si="16"/>
        <v>4.3199692108095924</v>
      </c>
      <c r="R47">
        <f t="shared" si="17"/>
        <v>0</v>
      </c>
      <c r="S47">
        <f t="shared" si="18"/>
        <v>263.99932163850156</v>
      </c>
      <c r="T47">
        <f t="shared" si="19"/>
        <v>0.24096437478097132</v>
      </c>
      <c r="U47">
        <f t="shared" si="20"/>
        <v>0</v>
      </c>
      <c r="V47">
        <f t="shared" si="21"/>
        <v>0</v>
      </c>
    </row>
    <row r="48" spans="1:22" x14ac:dyDescent="0.2">
      <c r="A48" t="s">
        <v>4682</v>
      </c>
      <c r="B48" t="s">
        <v>4683</v>
      </c>
      <c r="D48">
        <v>-69.775000000000006</v>
      </c>
      <c r="E48">
        <v>0</v>
      </c>
      <c r="F48">
        <v>0</v>
      </c>
      <c r="G48">
        <v>161.988</v>
      </c>
      <c r="H48">
        <v>0</v>
      </c>
      <c r="I48">
        <v>0</v>
      </c>
      <c r="J48">
        <v>0</v>
      </c>
      <c r="K48">
        <v>0</v>
      </c>
      <c r="L48">
        <f t="shared" si="11"/>
        <v>1.3263244941876211E-2</v>
      </c>
      <c r="M48">
        <f t="shared" si="12"/>
        <v>456.00056224931461</v>
      </c>
      <c r="N48">
        <f t="shared" si="13"/>
        <v>6.0480531987991277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456.00056224931461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149</v>
      </c>
      <c r="B49" t="s">
        <v>150</v>
      </c>
      <c r="D49">
        <v>-67.551000000000002</v>
      </c>
      <c r="E49">
        <v>-173.74600000000001</v>
      </c>
      <c r="F49">
        <v>0</v>
      </c>
      <c r="G49">
        <v>180.69300000000001</v>
      </c>
      <c r="H49">
        <v>73.436999999999998</v>
      </c>
      <c r="I49">
        <v>0</v>
      </c>
      <c r="J49">
        <v>1</v>
      </c>
      <c r="K49">
        <v>1</v>
      </c>
      <c r="L49">
        <f t="shared" si="11"/>
        <v>1.4874145029690915E-2</v>
      </c>
      <c r="M49">
        <f t="shared" si="12"/>
        <v>501.00014488133968</v>
      </c>
      <c r="N49">
        <f t="shared" si="13"/>
        <v>7.4519562668174739</v>
      </c>
      <c r="O49">
        <f t="shared" si="14"/>
        <v>0.32850140515536935</v>
      </c>
      <c r="P49">
        <f t="shared" si="15"/>
        <v>23.999859199223515</v>
      </c>
      <c r="Q49">
        <f t="shared" si="16"/>
        <v>7.8839953544712973</v>
      </c>
      <c r="R49">
        <f t="shared" si="17"/>
        <v>0</v>
      </c>
      <c r="S49">
        <f t="shared" si="18"/>
        <v>525.00000408056314</v>
      </c>
      <c r="T49">
        <f t="shared" si="19"/>
        <v>0.11976044440907459</v>
      </c>
      <c r="U49">
        <f t="shared" si="20"/>
        <v>2.5000146668335961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-72.031000000000006</v>
      </c>
      <c r="E50">
        <v>-174.80600000000001</v>
      </c>
      <c r="F50">
        <v>0</v>
      </c>
      <c r="G50">
        <v>77.795000000000002</v>
      </c>
      <c r="H50">
        <v>33.136000000000003</v>
      </c>
      <c r="I50">
        <v>0</v>
      </c>
      <c r="J50">
        <v>1</v>
      </c>
      <c r="K50">
        <v>0</v>
      </c>
      <c r="L50">
        <f t="shared" si="11"/>
        <v>1.1675566963349465E-2</v>
      </c>
      <c r="M50">
        <f t="shared" si="12"/>
        <v>222.00131320325676</v>
      </c>
      <c r="N50">
        <f t="shared" si="13"/>
        <v>2.5919937902499326</v>
      </c>
      <c r="O50">
        <f t="shared" si="14"/>
        <v>0.39603248453733669</v>
      </c>
      <c r="P50">
        <f t="shared" si="15"/>
        <v>8.9992363448361541</v>
      </c>
      <c r="Q50">
        <f t="shared" si="16"/>
        <v>3.5639934925776555</v>
      </c>
      <c r="R50">
        <f t="shared" si="17"/>
        <v>0</v>
      </c>
      <c r="S50">
        <f t="shared" si="18"/>
        <v>231.00054954809292</v>
      </c>
      <c r="T50">
        <f t="shared" si="19"/>
        <v>0.27026867154189338</v>
      </c>
      <c r="U50">
        <f t="shared" si="20"/>
        <v>0</v>
      </c>
      <c r="V50">
        <f t="shared" si="21"/>
        <v>0</v>
      </c>
    </row>
    <row r="51" spans="1:22" x14ac:dyDescent="0.2">
      <c r="A51" t="s">
        <v>1972</v>
      </c>
      <c r="B51" t="s">
        <v>4684</v>
      </c>
      <c r="D51">
        <v>-72.552999999999997</v>
      </c>
      <c r="E51">
        <v>-174.47200000000001</v>
      </c>
      <c r="F51">
        <v>0</v>
      </c>
      <c r="G51">
        <v>183.43899999999999</v>
      </c>
      <c r="H51">
        <v>62.29</v>
      </c>
      <c r="I51">
        <v>0</v>
      </c>
      <c r="J51">
        <v>1</v>
      </c>
      <c r="K51">
        <v>0</v>
      </c>
      <c r="L51">
        <f t="shared" si="11"/>
        <v>1.1314144316407879E-2</v>
      </c>
      <c r="M51">
        <f t="shared" si="12"/>
        <v>524.99950292013386</v>
      </c>
      <c r="N51">
        <f t="shared" si="13"/>
        <v>5.9399260820068767</v>
      </c>
      <c r="O51">
        <f t="shared" si="14"/>
        <v>0.37196849024699774</v>
      </c>
      <c r="P51">
        <f t="shared" si="15"/>
        <v>18.001595112812314</v>
      </c>
      <c r="Q51">
        <f t="shared" si="16"/>
        <v>6.6960328521833805</v>
      </c>
      <c r="R51">
        <f t="shared" si="17"/>
        <v>0</v>
      </c>
      <c r="S51">
        <f t="shared" si="18"/>
        <v>543.00109803294617</v>
      </c>
      <c r="T51">
        <f t="shared" si="19"/>
        <v>0.11428582249367875</v>
      </c>
      <c r="U51">
        <f t="shared" si="20"/>
        <v>0</v>
      </c>
      <c r="V51">
        <f t="shared" si="21"/>
        <v>0</v>
      </c>
    </row>
    <row r="52" spans="1:22" x14ac:dyDescent="0.2">
      <c r="A52" t="s">
        <v>41</v>
      </c>
      <c r="B52" t="s">
        <v>41</v>
      </c>
      <c r="D52">
        <v>-63.435000000000002</v>
      </c>
      <c r="E52">
        <v>-175.23599999999999</v>
      </c>
      <c r="F52">
        <v>0</v>
      </c>
      <c r="G52">
        <v>31.305</v>
      </c>
      <c r="H52">
        <v>24.082999999999998</v>
      </c>
      <c r="I52">
        <v>0</v>
      </c>
      <c r="J52">
        <v>1</v>
      </c>
      <c r="K52">
        <v>0</v>
      </c>
      <c r="L52">
        <f t="shared" si="11"/>
        <v>1.7999941805675088E-2</v>
      </c>
      <c r="M52">
        <f t="shared" si="12"/>
        <v>84.000167157539011</v>
      </c>
      <c r="N52">
        <f t="shared" si="13"/>
        <v>1.5119996325023146</v>
      </c>
      <c r="O52">
        <f t="shared" si="14"/>
        <v>0.43196692629052102</v>
      </c>
      <c r="P52">
        <f t="shared" si="15"/>
        <v>6.0004031350119789</v>
      </c>
      <c r="Q52">
        <f t="shared" si="16"/>
        <v>2.5919782907134215</v>
      </c>
      <c r="R52">
        <f t="shared" si="17"/>
        <v>0</v>
      </c>
      <c r="S52">
        <f t="shared" si="18"/>
        <v>90.000570292550989</v>
      </c>
      <c r="T52">
        <f t="shared" si="19"/>
        <v>0.71428429288089823</v>
      </c>
      <c r="U52">
        <f t="shared" si="20"/>
        <v>0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-73.804000000000002</v>
      </c>
      <c r="E53">
        <v>-173.946</v>
      </c>
      <c r="F53">
        <v>-90</v>
      </c>
      <c r="G53">
        <v>250.96</v>
      </c>
      <c r="H53">
        <v>66.37</v>
      </c>
      <c r="I53">
        <v>1</v>
      </c>
      <c r="J53">
        <v>1</v>
      </c>
      <c r="K53">
        <v>0</v>
      </c>
      <c r="L53">
        <f t="shared" si="11"/>
        <v>1.045623103220758E-2</v>
      </c>
      <c r="M53">
        <f t="shared" si="12"/>
        <v>723.00057234521489</v>
      </c>
      <c r="N53">
        <f t="shared" si="13"/>
        <v>7.5598685807284571</v>
      </c>
      <c r="O53">
        <f t="shared" si="14"/>
        <v>0.33943907138486767</v>
      </c>
      <c r="P53">
        <f t="shared" si="15"/>
        <v>20.999281800664175</v>
      </c>
      <c r="Q53">
        <f t="shared" si="16"/>
        <v>7.1279838421504413</v>
      </c>
      <c r="R53">
        <f t="shared" si="17"/>
        <v>3</v>
      </c>
      <c r="S53">
        <f t="shared" si="18"/>
        <v>743.99985414587911</v>
      </c>
      <c r="T53">
        <f t="shared" si="19"/>
        <v>8.298748617221216E-2</v>
      </c>
      <c r="U53">
        <f t="shared" si="20"/>
        <v>0</v>
      </c>
      <c r="V53">
        <f t="shared" si="21"/>
        <v>0.4032258855002111</v>
      </c>
    </row>
    <row r="54" spans="1:22" x14ac:dyDescent="0.2">
      <c r="A54" t="s">
        <v>609</v>
      </c>
      <c r="B54" t="s">
        <v>4685</v>
      </c>
      <c r="D54">
        <v>-72.180999999999997</v>
      </c>
      <c r="E54">
        <v>-173.99100000000001</v>
      </c>
      <c r="F54">
        <v>0</v>
      </c>
      <c r="G54">
        <v>58.822000000000003</v>
      </c>
      <c r="H54">
        <v>19.105</v>
      </c>
      <c r="I54">
        <v>0</v>
      </c>
      <c r="J54">
        <v>1</v>
      </c>
      <c r="K54">
        <v>0</v>
      </c>
      <c r="L54">
        <f t="shared" si="11"/>
        <v>1.1571494008211052E-2</v>
      </c>
      <c r="M54">
        <f t="shared" si="12"/>
        <v>168.00056739943511</v>
      </c>
      <c r="N54">
        <f t="shared" si="13"/>
        <v>1.9440195030581235</v>
      </c>
      <c r="O54">
        <f t="shared" si="14"/>
        <v>0.34199999956738092</v>
      </c>
      <c r="P54">
        <f t="shared" si="15"/>
        <v>6.0000024979032514</v>
      </c>
      <c r="Q54">
        <f t="shared" si="16"/>
        <v>2.0520029036900995</v>
      </c>
      <c r="R54">
        <f t="shared" si="17"/>
        <v>0</v>
      </c>
      <c r="S54">
        <f t="shared" si="18"/>
        <v>174.00056989733835</v>
      </c>
      <c r="T54">
        <f t="shared" si="19"/>
        <v>0.35714165094064881</v>
      </c>
      <c r="U54">
        <f t="shared" si="20"/>
        <v>0</v>
      </c>
      <c r="V54">
        <f t="shared" si="21"/>
        <v>0</v>
      </c>
    </row>
    <row r="55" spans="1:22" x14ac:dyDescent="0.2">
      <c r="A55" t="s">
        <v>952</v>
      </c>
      <c r="B55" t="s">
        <v>953</v>
      </c>
      <c r="D55">
        <v>-79.875</v>
      </c>
      <c r="E55">
        <v>-175.601</v>
      </c>
      <c r="F55">
        <v>0</v>
      </c>
      <c r="G55">
        <v>56.886000000000003</v>
      </c>
      <c r="H55">
        <v>13.038</v>
      </c>
      <c r="I55">
        <v>0</v>
      </c>
      <c r="J55">
        <v>1</v>
      </c>
      <c r="K55">
        <v>0</v>
      </c>
      <c r="L55">
        <f t="shared" si="11"/>
        <v>6.428777883606243E-3</v>
      </c>
      <c r="M55">
        <f t="shared" si="12"/>
        <v>168.00026925708471</v>
      </c>
      <c r="N55">
        <f t="shared" si="13"/>
        <v>1.0800374954773357</v>
      </c>
      <c r="O55">
        <f t="shared" si="14"/>
        <v>0.4679680618795688</v>
      </c>
      <c r="P55">
        <f t="shared" si="15"/>
        <v>3.0001074096037383</v>
      </c>
      <c r="Q55">
        <f t="shared" si="16"/>
        <v>1.4039558538586494</v>
      </c>
      <c r="R55">
        <f t="shared" si="17"/>
        <v>0</v>
      </c>
      <c r="S55">
        <f t="shared" si="18"/>
        <v>171.00037666668845</v>
      </c>
      <c r="T55">
        <f t="shared" si="19"/>
        <v>0.3571422847435094</v>
      </c>
      <c r="U55">
        <f t="shared" si="20"/>
        <v>0</v>
      </c>
      <c r="V55">
        <f t="shared" si="21"/>
        <v>0</v>
      </c>
    </row>
    <row r="56" spans="1:22" x14ac:dyDescent="0.2">
      <c r="A56" t="s">
        <v>113</v>
      </c>
      <c r="B56" t="s">
        <v>1074</v>
      </c>
      <c r="D56">
        <v>-67.834000000000003</v>
      </c>
      <c r="E56">
        <v>-172.405</v>
      </c>
      <c r="F56">
        <v>0</v>
      </c>
      <c r="G56">
        <v>58.31</v>
      </c>
      <c r="H56">
        <v>30.265000000000001</v>
      </c>
      <c r="I56">
        <v>0</v>
      </c>
      <c r="J56">
        <v>1</v>
      </c>
      <c r="K56">
        <v>0</v>
      </c>
      <c r="L56">
        <f t="shared" si="11"/>
        <v>1.4666398649080273E-2</v>
      </c>
      <c r="M56">
        <f t="shared" si="12"/>
        <v>162.00173485326428</v>
      </c>
      <c r="N56">
        <f t="shared" si="13"/>
        <v>2.3759844011849771</v>
      </c>
      <c r="O56">
        <f t="shared" si="14"/>
        <v>0.26998690213915028</v>
      </c>
      <c r="P56">
        <f t="shared" si="15"/>
        <v>12.000365151633307</v>
      </c>
      <c r="Q56">
        <f t="shared" si="16"/>
        <v>3.2399446517727424</v>
      </c>
      <c r="R56">
        <f t="shared" si="17"/>
        <v>0</v>
      </c>
      <c r="S56">
        <f t="shared" si="18"/>
        <v>174.00210000489758</v>
      </c>
      <c r="T56">
        <f t="shared" si="19"/>
        <v>0.37036640412737543</v>
      </c>
      <c r="U56">
        <f t="shared" si="20"/>
        <v>0</v>
      </c>
      <c r="V56">
        <f t="shared" si="21"/>
        <v>0</v>
      </c>
    </row>
    <row r="57" spans="1:22" x14ac:dyDescent="0.2">
      <c r="A57" t="s">
        <v>643</v>
      </c>
      <c r="B57" t="s">
        <v>644</v>
      </c>
      <c r="D57">
        <v>-68.748999999999995</v>
      </c>
      <c r="E57">
        <v>-172.875</v>
      </c>
      <c r="F57">
        <v>0</v>
      </c>
      <c r="G57">
        <v>77.253</v>
      </c>
      <c r="H57">
        <v>32.249000000000002</v>
      </c>
      <c r="I57">
        <v>1</v>
      </c>
      <c r="J57">
        <v>1</v>
      </c>
      <c r="K57">
        <v>0</v>
      </c>
      <c r="L57">
        <f t="shared" si="11"/>
        <v>1.4000343688308105E-2</v>
      </c>
      <c r="M57">
        <f t="shared" si="12"/>
        <v>215.99974569770819</v>
      </c>
      <c r="N57">
        <f t="shared" si="13"/>
        <v>3.0240737004287648</v>
      </c>
      <c r="O57">
        <f t="shared" si="14"/>
        <v>0.28800037970152381</v>
      </c>
      <c r="P57">
        <f t="shared" si="15"/>
        <v>11.999961074480099</v>
      </c>
      <c r="Q57">
        <f t="shared" si="16"/>
        <v>3.455996801850576</v>
      </c>
      <c r="R57">
        <f t="shared" si="17"/>
        <v>0</v>
      </c>
      <c r="S57">
        <f t="shared" si="18"/>
        <v>227.99970677218829</v>
      </c>
      <c r="T57">
        <f t="shared" si="19"/>
        <v>0.27777810481300308</v>
      </c>
      <c r="U57">
        <f t="shared" si="20"/>
        <v>0</v>
      </c>
      <c r="V57">
        <f t="shared" si="21"/>
        <v>0</v>
      </c>
    </row>
    <row r="58" spans="1:22" x14ac:dyDescent="0.2">
      <c r="A58" t="s">
        <v>614</v>
      </c>
      <c r="B58" t="s">
        <v>615</v>
      </c>
      <c r="D58">
        <v>-66.861000000000004</v>
      </c>
      <c r="E58">
        <v>-175.333</v>
      </c>
      <c r="F58">
        <v>0</v>
      </c>
      <c r="G58">
        <v>127.236</v>
      </c>
      <c r="H58">
        <v>49.162999999999997</v>
      </c>
      <c r="I58">
        <v>0</v>
      </c>
      <c r="J58">
        <v>1</v>
      </c>
      <c r="K58">
        <v>0</v>
      </c>
      <c r="L58">
        <f t="shared" si="11"/>
        <v>1.5384256880367597E-2</v>
      </c>
      <c r="M58">
        <f t="shared" si="12"/>
        <v>351.00120558627975</v>
      </c>
      <c r="N58">
        <f t="shared" si="13"/>
        <v>5.3998981119561584</v>
      </c>
      <c r="O58">
        <f t="shared" si="14"/>
        <v>0.44098611669348842</v>
      </c>
      <c r="P58">
        <f t="shared" si="15"/>
        <v>12.000364779552442</v>
      </c>
      <c r="Q58">
        <f t="shared" si="16"/>
        <v>5.2919995550396957</v>
      </c>
      <c r="R58">
        <f t="shared" si="17"/>
        <v>0</v>
      </c>
      <c r="S58">
        <f t="shared" si="18"/>
        <v>363.00157036583221</v>
      </c>
      <c r="T58">
        <f t="shared" si="19"/>
        <v>0.17093958381077803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-73.051000000000002</v>
      </c>
      <c r="E59">
        <v>-174.28899999999999</v>
      </c>
      <c r="F59">
        <v>0</v>
      </c>
      <c r="G59">
        <v>219.536</v>
      </c>
      <c r="H59">
        <v>60.298999999999999</v>
      </c>
      <c r="I59">
        <v>0</v>
      </c>
      <c r="J59">
        <v>1</v>
      </c>
      <c r="K59">
        <v>0</v>
      </c>
      <c r="L59">
        <f t="shared" si="11"/>
        <v>1.0971263624210128E-2</v>
      </c>
      <c r="M59">
        <f t="shared" si="12"/>
        <v>630.00111281451643</v>
      </c>
      <c r="N59">
        <f t="shared" si="13"/>
        <v>6.9119152041490111</v>
      </c>
      <c r="O59">
        <f t="shared" si="14"/>
        <v>0.35997382229506519</v>
      </c>
      <c r="P59">
        <f t="shared" si="15"/>
        <v>18.00120245015162</v>
      </c>
      <c r="Q59">
        <f t="shared" si="16"/>
        <v>6.4799681318565021</v>
      </c>
      <c r="R59">
        <f t="shared" si="17"/>
        <v>0</v>
      </c>
      <c r="S59">
        <f t="shared" si="18"/>
        <v>648.00231526466803</v>
      </c>
      <c r="T59">
        <f t="shared" si="19"/>
        <v>9.5237927012463974E-2</v>
      </c>
      <c r="U59">
        <f t="shared" si="20"/>
        <v>0</v>
      </c>
      <c r="V59">
        <f t="shared" si="21"/>
        <v>0</v>
      </c>
    </row>
    <row r="60" spans="1:22" x14ac:dyDescent="0.2">
      <c r="A60" t="s">
        <v>4042</v>
      </c>
      <c r="B60" t="s">
        <v>4686</v>
      </c>
      <c r="D60">
        <v>-71.706999999999994</v>
      </c>
      <c r="E60">
        <v>-173.047</v>
      </c>
      <c r="F60">
        <v>0</v>
      </c>
      <c r="G60">
        <v>127.44</v>
      </c>
      <c r="H60">
        <v>41.304000000000002</v>
      </c>
      <c r="I60">
        <v>0</v>
      </c>
      <c r="J60">
        <v>1</v>
      </c>
      <c r="K60">
        <v>0</v>
      </c>
      <c r="L60">
        <f t="shared" si="11"/>
        <v>1.1900970694285059E-2</v>
      </c>
      <c r="M60">
        <f t="shared" si="12"/>
        <v>362.99901223930834</v>
      </c>
      <c r="N60">
        <f t="shared" si="13"/>
        <v>4.3200449267593601</v>
      </c>
      <c r="O60">
        <f t="shared" si="14"/>
        <v>0.29519788119893198</v>
      </c>
      <c r="P60">
        <f t="shared" si="15"/>
        <v>15.000181059493185</v>
      </c>
      <c r="Q60">
        <f t="shared" si="16"/>
        <v>4.4280260943888328</v>
      </c>
      <c r="R60">
        <f t="shared" si="17"/>
        <v>0</v>
      </c>
      <c r="S60">
        <f t="shared" si="18"/>
        <v>377.99919329880152</v>
      </c>
      <c r="T60">
        <f t="shared" si="19"/>
        <v>0.16528970596879972</v>
      </c>
      <c r="U60">
        <f t="shared" si="20"/>
        <v>0</v>
      </c>
      <c r="V60">
        <f t="shared" si="21"/>
        <v>0</v>
      </c>
    </row>
    <row r="61" spans="1:22" x14ac:dyDescent="0.2">
      <c r="A61" t="s">
        <v>1543</v>
      </c>
      <c r="B61" t="s">
        <v>1544</v>
      </c>
      <c r="D61">
        <v>-71.322999999999993</v>
      </c>
      <c r="E61">
        <v>-173.21100000000001</v>
      </c>
      <c r="F61">
        <v>0</v>
      </c>
      <c r="G61">
        <v>149.893</v>
      </c>
      <c r="H61">
        <v>42.296999999999997</v>
      </c>
      <c r="I61">
        <v>0</v>
      </c>
      <c r="J61">
        <v>1</v>
      </c>
      <c r="K61">
        <v>0</v>
      </c>
      <c r="L61">
        <f t="shared" si="11"/>
        <v>1.2169210736559738E-2</v>
      </c>
      <c r="M61">
        <f t="shared" si="12"/>
        <v>425.998410889387</v>
      </c>
      <c r="N61">
        <f t="shared" si="13"/>
        <v>5.184069619622135</v>
      </c>
      <c r="O61">
        <f t="shared" si="14"/>
        <v>0.30239855440926794</v>
      </c>
      <c r="P61">
        <f t="shared" si="15"/>
        <v>15.000207712016483</v>
      </c>
      <c r="Q61">
        <f t="shared" si="16"/>
        <v>4.536045663998201</v>
      </c>
      <c r="R61">
        <f t="shared" si="17"/>
        <v>0</v>
      </c>
      <c r="S61">
        <f t="shared" si="18"/>
        <v>440.99861860140351</v>
      </c>
      <c r="T61">
        <f t="shared" si="19"/>
        <v>0.14084559581979134</v>
      </c>
      <c r="U61">
        <f t="shared" si="20"/>
        <v>0</v>
      </c>
      <c r="V61">
        <f t="shared" si="21"/>
        <v>0</v>
      </c>
    </row>
    <row r="62" spans="1:22" x14ac:dyDescent="0.2">
      <c r="A62" t="s">
        <v>113</v>
      </c>
      <c r="B62" t="s">
        <v>4687</v>
      </c>
      <c r="D62">
        <v>-70.709999999999994</v>
      </c>
      <c r="E62">
        <v>-176.82</v>
      </c>
      <c r="F62">
        <v>0</v>
      </c>
      <c r="G62">
        <v>31.783999999999999</v>
      </c>
      <c r="H62">
        <v>18.027999999999999</v>
      </c>
      <c r="I62">
        <v>0</v>
      </c>
      <c r="J62">
        <v>1</v>
      </c>
      <c r="K62">
        <v>0</v>
      </c>
      <c r="L62">
        <f t="shared" si="11"/>
        <v>1.2599954802223388E-2</v>
      </c>
      <c r="M62">
        <f t="shared" si="12"/>
        <v>89.998807406165469</v>
      </c>
      <c r="N62">
        <f t="shared" si="13"/>
        <v>1.1339820395537321</v>
      </c>
      <c r="O62">
        <f t="shared" si="14"/>
        <v>0.64796466376384987</v>
      </c>
      <c r="P62">
        <f t="shared" si="15"/>
        <v>3.0002006516709949</v>
      </c>
      <c r="Q62">
        <f t="shared" si="16"/>
        <v>1.9440259505100306</v>
      </c>
      <c r="R62">
        <f t="shared" si="17"/>
        <v>0</v>
      </c>
      <c r="S62">
        <f t="shared" si="18"/>
        <v>92.999008057836463</v>
      </c>
      <c r="T62">
        <f t="shared" si="19"/>
        <v>0.66667550081213223</v>
      </c>
      <c r="U62">
        <f t="shared" si="20"/>
        <v>0</v>
      </c>
      <c r="V62">
        <f t="shared" si="21"/>
        <v>0</v>
      </c>
    </row>
    <row r="63" spans="1:22" x14ac:dyDescent="0.2">
      <c r="A63" t="s">
        <v>4688</v>
      </c>
      <c r="B63" t="s">
        <v>4689</v>
      </c>
      <c r="D63">
        <v>-71.718999999999994</v>
      </c>
      <c r="E63">
        <v>-169.38</v>
      </c>
      <c r="F63">
        <v>0</v>
      </c>
      <c r="G63">
        <v>58.976999999999997</v>
      </c>
      <c r="H63">
        <v>16.279</v>
      </c>
      <c r="I63">
        <v>0</v>
      </c>
      <c r="J63">
        <v>1</v>
      </c>
      <c r="K63">
        <v>0</v>
      </c>
      <c r="L63">
        <f t="shared" si="11"/>
        <v>1.18926074695604E-2</v>
      </c>
      <c r="M63">
        <f t="shared" si="12"/>
        <v>168.00121268344577</v>
      </c>
      <c r="N63">
        <f t="shared" si="13"/>
        <v>1.9979744748288275</v>
      </c>
      <c r="O63">
        <f t="shared" si="14"/>
        <v>0.19199343065094673</v>
      </c>
      <c r="P63">
        <f t="shared" si="15"/>
        <v>9.000387984438678</v>
      </c>
      <c r="Q63">
        <f t="shared" si="16"/>
        <v>1.7280170943390358</v>
      </c>
      <c r="R63">
        <f t="shared" si="17"/>
        <v>0</v>
      </c>
      <c r="S63">
        <f t="shared" si="18"/>
        <v>177.00160066788445</v>
      </c>
      <c r="T63">
        <f t="shared" si="19"/>
        <v>0.35714027917795016</v>
      </c>
      <c r="U63">
        <f t="shared" si="20"/>
        <v>0</v>
      </c>
      <c r="V63">
        <f t="shared" si="21"/>
        <v>0</v>
      </c>
    </row>
    <row r="64" spans="1:22" x14ac:dyDescent="0.2">
      <c r="A64" t="s">
        <v>4690</v>
      </c>
      <c r="B64" t="s">
        <v>4691</v>
      </c>
      <c r="D64">
        <v>-68.537000000000006</v>
      </c>
      <c r="E64">
        <v>-168.48599999999999</v>
      </c>
      <c r="F64">
        <v>0</v>
      </c>
      <c r="G64">
        <v>62.859000000000002</v>
      </c>
      <c r="H64">
        <v>27.553999999999998</v>
      </c>
      <c r="I64">
        <v>0</v>
      </c>
      <c r="J64">
        <v>1</v>
      </c>
      <c r="K64">
        <v>0</v>
      </c>
      <c r="L64">
        <f t="shared" si="11"/>
        <v>1.4153914754971773E-2</v>
      </c>
      <c r="M64">
        <f t="shared" si="12"/>
        <v>175.49994881118295</v>
      </c>
      <c r="N64">
        <f t="shared" si="13"/>
        <v>2.4840137989891922</v>
      </c>
      <c r="O64">
        <f t="shared" si="14"/>
        <v>0.1767244337739611</v>
      </c>
      <c r="P64">
        <f t="shared" si="15"/>
        <v>16.499944355986599</v>
      </c>
      <c r="Q64">
        <f t="shared" si="16"/>
        <v>2.9159462395598363</v>
      </c>
      <c r="R64">
        <f t="shared" si="17"/>
        <v>0</v>
      </c>
      <c r="S64">
        <f t="shared" si="18"/>
        <v>191.99989316716955</v>
      </c>
      <c r="T64">
        <f t="shared" si="19"/>
        <v>0.34188044159803638</v>
      </c>
      <c r="U64">
        <f t="shared" si="20"/>
        <v>0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-72.156999999999996</v>
      </c>
      <c r="E65">
        <v>-173.928</v>
      </c>
      <c r="F65">
        <v>0</v>
      </c>
      <c r="G65">
        <v>122.387</v>
      </c>
      <c r="H65">
        <v>47.265000000000001</v>
      </c>
      <c r="I65">
        <v>0.5</v>
      </c>
      <c r="J65">
        <v>1</v>
      </c>
      <c r="K65">
        <v>0</v>
      </c>
      <c r="L65">
        <f t="shared" si="11"/>
        <v>1.1588133871921221E-2</v>
      </c>
      <c r="M65">
        <f t="shared" si="12"/>
        <v>349.50044680700444</v>
      </c>
      <c r="N65">
        <f t="shared" si="13"/>
        <v>4.0500620159578666</v>
      </c>
      <c r="O65">
        <f t="shared" si="14"/>
        <v>0.33842528918065751</v>
      </c>
      <c r="P65">
        <f t="shared" si="15"/>
        <v>14.998810436584673</v>
      </c>
      <c r="Q65">
        <f t="shared" si="16"/>
        <v>5.0759818353488688</v>
      </c>
      <c r="R65">
        <f t="shared" si="17"/>
        <v>0</v>
      </c>
      <c r="S65">
        <f t="shared" si="18"/>
        <v>364.49925724358911</v>
      </c>
      <c r="T65">
        <f t="shared" si="19"/>
        <v>0.17167360027191109</v>
      </c>
      <c r="U65">
        <f t="shared" si="20"/>
        <v>0</v>
      </c>
      <c r="V65">
        <f t="shared" si="21"/>
        <v>0</v>
      </c>
    </row>
    <row r="66" spans="1:22" x14ac:dyDescent="0.2">
      <c r="A66" t="s">
        <v>4692</v>
      </c>
      <c r="B66" t="s">
        <v>4693</v>
      </c>
      <c r="D66">
        <v>-68.084999999999994</v>
      </c>
      <c r="E66">
        <v>-170.77</v>
      </c>
      <c r="F66">
        <v>0</v>
      </c>
      <c r="G66">
        <v>187.553</v>
      </c>
      <c r="H66">
        <v>81.049000000000007</v>
      </c>
      <c r="I66">
        <v>0</v>
      </c>
      <c r="J66">
        <v>1</v>
      </c>
      <c r="K66">
        <v>0</v>
      </c>
      <c r="L66">
        <f t="shared" si="11"/>
        <v>1.4482841720190506E-2</v>
      </c>
      <c r="M66">
        <f t="shared" si="12"/>
        <v>522.00045838166693</v>
      </c>
      <c r="N66">
        <f t="shared" si="13"/>
        <v>7.5600575766661491</v>
      </c>
      <c r="O66">
        <f t="shared" si="14"/>
        <v>0.22153546180940165</v>
      </c>
      <c r="P66">
        <f t="shared" si="15"/>
        <v>39.000299579581963</v>
      </c>
      <c r="Q66">
        <f t="shared" si="16"/>
        <v>8.6399580180257196</v>
      </c>
      <c r="R66">
        <f t="shared" si="17"/>
        <v>0</v>
      </c>
      <c r="S66">
        <f t="shared" si="18"/>
        <v>561.00075796124884</v>
      </c>
      <c r="T66">
        <f t="shared" si="19"/>
        <v>0.11494242780172097</v>
      </c>
      <c r="U66">
        <f t="shared" si="20"/>
        <v>0</v>
      </c>
      <c r="V66">
        <f t="shared" si="21"/>
        <v>0</v>
      </c>
    </row>
    <row r="67" spans="1:22" x14ac:dyDescent="0.2">
      <c r="A67" t="s">
        <v>997</v>
      </c>
      <c r="B67" t="s">
        <v>4356</v>
      </c>
      <c r="D67">
        <v>-81.596999999999994</v>
      </c>
      <c r="E67">
        <v>-173.66</v>
      </c>
      <c r="F67">
        <v>-90</v>
      </c>
      <c r="G67">
        <v>88.954999999999998</v>
      </c>
      <c r="H67">
        <v>27.166</v>
      </c>
      <c r="I67">
        <v>29</v>
      </c>
      <c r="J67">
        <v>1</v>
      </c>
      <c r="K67">
        <v>0</v>
      </c>
      <c r="L67">
        <f t="shared" si="11"/>
        <v>5.3179382489915291E-3</v>
      </c>
      <c r="M67">
        <f t="shared" si="12"/>
        <v>264.00011955338687</v>
      </c>
      <c r="N67">
        <f t="shared" si="13"/>
        <v>1.4039377374490298</v>
      </c>
      <c r="O67">
        <f t="shared" si="14"/>
        <v>0.32400955544337012</v>
      </c>
      <c r="P67">
        <f t="shared" si="15"/>
        <v>8.9996774391543912</v>
      </c>
      <c r="Q67">
        <f t="shared" si="16"/>
        <v>2.9159844021785446</v>
      </c>
      <c r="R67">
        <f t="shared" si="17"/>
        <v>87</v>
      </c>
      <c r="S67">
        <f t="shared" si="18"/>
        <v>272.99979699254123</v>
      </c>
      <c r="T67">
        <f t="shared" si="19"/>
        <v>0.22727262435146978</v>
      </c>
      <c r="U67">
        <f t="shared" si="20"/>
        <v>0</v>
      </c>
      <c r="V67">
        <f t="shared" si="21"/>
        <v>31.868155565836183</v>
      </c>
    </row>
    <row r="68" spans="1:22" x14ac:dyDescent="0.2">
      <c r="A68" t="s">
        <v>41</v>
      </c>
      <c r="B68" t="s">
        <v>41</v>
      </c>
      <c r="D68">
        <v>-78.870999999999995</v>
      </c>
      <c r="E68">
        <v>-172.875</v>
      </c>
      <c r="F68">
        <v>0</v>
      </c>
      <c r="G68">
        <v>62.168999999999997</v>
      </c>
      <c r="H68">
        <v>16.125</v>
      </c>
      <c r="I68">
        <v>0</v>
      </c>
      <c r="J68">
        <v>1</v>
      </c>
      <c r="K68">
        <v>0</v>
      </c>
      <c r="L68">
        <f t="shared" si="11"/>
        <v>7.0818365945148915E-3</v>
      </c>
      <c r="M68">
        <f t="shared" si="12"/>
        <v>182.99975342972309</v>
      </c>
      <c r="N68">
        <f t="shared" si="13"/>
        <v>1.2959756466014616</v>
      </c>
      <c r="O68">
        <f t="shared" si="14"/>
        <v>0.28800037970152381</v>
      </c>
      <c r="P68">
        <f t="shared" si="15"/>
        <v>6.0001665889172244</v>
      </c>
      <c r="Q68">
        <f t="shared" si="16"/>
        <v>1.7280519839325417</v>
      </c>
      <c r="R68">
        <f t="shared" si="17"/>
        <v>0</v>
      </c>
      <c r="S68">
        <f t="shared" si="18"/>
        <v>188.9999200186403</v>
      </c>
      <c r="T68">
        <f t="shared" si="19"/>
        <v>0.3278692942230747</v>
      </c>
      <c r="U68">
        <f t="shared" si="20"/>
        <v>0</v>
      </c>
      <c r="V68">
        <f t="shared" si="21"/>
        <v>0</v>
      </c>
    </row>
    <row r="69" spans="1:22" x14ac:dyDescent="0.2">
      <c r="A69" t="s">
        <v>4694</v>
      </c>
      <c r="B69" t="s">
        <v>4695</v>
      </c>
      <c r="D69">
        <v>-75.027000000000001</v>
      </c>
      <c r="E69">
        <v>-171.87</v>
      </c>
      <c r="F69">
        <v>0</v>
      </c>
      <c r="G69">
        <v>267.06700000000001</v>
      </c>
      <c r="H69">
        <v>70.710999999999999</v>
      </c>
      <c r="I69">
        <v>0</v>
      </c>
      <c r="J69">
        <v>1</v>
      </c>
      <c r="K69">
        <v>0</v>
      </c>
      <c r="L69">
        <f t="shared" si="11"/>
        <v>9.62798098994418E-3</v>
      </c>
      <c r="M69">
        <f t="shared" si="12"/>
        <v>773.99837097842578</v>
      </c>
      <c r="N69">
        <f t="shared" si="13"/>
        <v>7.4520490540771016</v>
      </c>
      <c r="O69">
        <f t="shared" si="14"/>
        <v>0.25200296358763974</v>
      </c>
      <c r="P69">
        <f t="shared" si="15"/>
        <v>29.999761413358407</v>
      </c>
      <c r="Q69">
        <f t="shared" si="16"/>
        <v>7.5600363431247777</v>
      </c>
      <c r="R69">
        <f t="shared" si="17"/>
        <v>0</v>
      </c>
      <c r="S69">
        <f t="shared" si="18"/>
        <v>803.99813239178422</v>
      </c>
      <c r="T69">
        <f t="shared" si="19"/>
        <v>7.7519542998718313E-2</v>
      </c>
      <c r="U69">
        <f t="shared" si="20"/>
        <v>0</v>
      </c>
      <c r="V69">
        <f t="shared" si="21"/>
        <v>0</v>
      </c>
    </row>
    <row r="70" spans="1:22" x14ac:dyDescent="0.2">
      <c r="A70" t="s">
        <v>133</v>
      </c>
      <c r="B70" t="s">
        <v>2665</v>
      </c>
      <c r="D70">
        <v>-72.254999999999995</v>
      </c>
      <c r="E70">
        <v>0</v>
      </c>
      <c r="F70">
        <v>0</v>
      </c>
      <c r="G70">
        <v>78.745999999999995</v>
      </c>
      <c r="H70">
        <v>0</v>
      </c>
      <c r="I70">
        <v>0</v>
      </c>
      <c r="J70">
        <v>0</v>
      </c>
      <c r="K70">
        <v>0</v>
      </c>
      <c r="L70">
        <f t="shared" si="11"/>
        <v>1.1520215931835373E-2</v>
      </c>
      <c r="M70">
        <f t="shared" si="12"/>
        <v>224.99836303650056</v>
      </c>
      <c r="N70">
        <f t="shared" si="13"/>
        <v>2.5920323185222922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224.99836303650056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-66.176000000000002</v>
      </c>
      <c r="E71">
        <v>-168.93</v>
      </c>
      <c r="F71">
        <v>0</v>
      </c>
      <c r="G71">
        <v>84.171999999999997</v>
      </c>
      <c r="H71">
        <v>46.872</v>
      </c>
      <c r="I71">
        <v>0</v>
      </c>
      <c r="J71">
        <v>1</v>
      </c>
      <c r="K71">
        <v>0</v>
      </c>
      <c r="L71">
        <f t="shared" si="11"/>
        <v>1.5895892348639813E-2</v>
      </c>
      <c r="M71">
        <f t="shared" si="12"/>
        <v>230.99925075790003</v>
      </c>
      <c r="N71">
        <f t="shared" si="13"/>
        <v>3.6719428946069272</v>
      </c>
      <c r="O71">
        <f t="shared" si="14"/>
        <v>0.18400326842672302</v>
      </c>
      <c r="P71">
        <f t="shared" si="15"/>
        <v>26.99941612511001</v>
      </c>
      <c r="Q71">
        <f t="shared" si="16"/>
        <v>4.9679857806191912</v>
      </c>
      <c r="R71">
        <f t="shared" si="17"/>
        <v>0</v>
      </c>
      <c r="S71">
        <f t="shared" si="18"/>
        <v>257.99866688301006</v>
      </c>
      <c r="T71">
        <f t="shared" si="19"/>
        <v>0.25974110220332841</v>
      </c>
      <c r="U71">
        <f t="shared" si="20"/>
        <v>0</v>
      </c>
      <c r="V71">
        <f t="shared" si="21"/>
        <v>0</v>
      </c>
    </row>
    <row r="72" spans="1:22" x14ac:dyDescent="0.2">
      <c r="A72" t="s">
        <v>457</v>
      </c>
      <c r="B72" t="s">
        <v>546</v>
      </c>
      <c r="D72">
        <v>-73.760999999999996</v>
      </c>
      <c r="E72">
        <v>-172.52799999999999</v>
      </c>
      <c r="F72">
        <v>0</v>
      </c>
      <c r="G72">
        <v>214.56</v>
      </c>
      <c r="H72">
        <v>61.521999999999998</v>
      </c>
      <c r="I72">
        <v>0</v>
      </c>
      <c r="J72">
        <v>1</v>
      </c>
      <c r="K72">
        <v>0</v>
      </c>
      <c r="L72">
        <f t="shared" si="11"/>
        <v>1.0485534356285131E-2</v>
      </c>
      <c r="M72">
        <f t="shared" si="12"/>
        <v>617.99945950499171</v>
      </c>
      <c r="N72">
        <f t="shared" si="13"/>
        <v>6.4800610448662779</v>
      </c>
      <c r="O72">
        <f t="shared" si="14"/>
        <v>0.27448334585390416</v>
      </c>
      <c r="P72">
        <f t="shared" si="15"/>
        <v>24.001269996297665</v>
      </c>
      <c r="Q72">
        <f t="shared" si="16"/>
        <v>6.5879554812821866</v>
      </c>
      <c r="R72">
        <f t="shared" si="17"/>
        <v>0</v>
      </c>
      <c r="S72">
        <f t="shared" si="18"/>
        <v>642.00072950128936</v>
      </c>
      <c r="T72">
        <f t="shared" si="19"/>
        <v>9.708746355224826E-2</v>
      </c>
      <c r="U72">
        <f t="shared" si="20"/>
        <v>0</v>
      </c>
      <c r="V72">
        <f t="shared" si="21"/>
        <v>0</v>
      </c>
    </row>
    <row r="73" spans="1:22" x14ac:dyDescent="0.2">
      <c r="A73" t="s">
        <v>261</v>
      </c>
      <c r="B73" t="s">
        <v>1164</v>
      </c>
      <c r="D73">
        <v>-66.948999999999998</v>
      </c>
      <c r="E73">
        <v>-168.57300000000001</v>
      </c>
      <c r="F73">
        <v>0</v>
      </c>
      <c r="G73">
        <v>255.392</v>
      </c>
      <c r="H73">
        <v>95.900999999999996</v>
      </c>
      <c r="I73">
        <v>0</v>
      </c>
      <c r="J73">
        <v>1</v>
      </c>
      <c r="K73">
        <v>0</v>
      </c>
      <c r="L73">
        <f t="shared" si="11"/>
        <v>1.5318910309788611E-2</v>
      </c>
      <c r="M73">
        <f t="shared" si="12"/>
        <v>705.00197369349667</v>
      </c>
      <c r="N73">
        <f t="shared" si="13"/>
        <v>10.799872803107428</v>
      </c>
      <c r="O73">
        <f t="shared" si="14"/>
        <v>0.17810671131290765</v>
      </c>
      <c r="P73">
        <f t="shared" si="15"/>
        <v>56.999505552892202</v>
      </c>
      <c r="Q73">
        <f t="shared" si="16"/>
        <v>10.15200463249208</v>
      </c>
      <c r="R73">
        <f t="shared" si="17"/>
        <v>0</v>
      </c>
      <c r="S73">
        <f t="shared" si="18"/>
        <v>762.00147924638884</v>
      </c>
      <c r="T73">
        <f t="shared" si="19"/>
        <v>8.5106144718518642E-2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-73.055999999999997</v>
      </c>
      <c r="E74">
        <v>-171.79300000000001</v>
      </c>
      <c r="F74">
        <v>0</v>
      </c>
      <c r="G74">
        <v>291.661</v>
      </c>
      <c r="H74">
        <v>105.07599999999999</v>
      </c>
      <c r="I74">
        <v>1</v>
      </c>
      <c r="J74">
        <v>1</v>
      </c>
      <c r="K74">
        <v>0</v>
      </c>
      <c r="L74">
        <f t="shared" si="11"/>
        <v>1.0967830343924016E-2</v>
      </c>
      <c r="M74">
        <f t="shared" si="12"/>
        <v>837.0000393190237</v>
      </c>
      <c r="N74">
        <f t="shared" si="13"/>
        <v>9.1800836091923905</v>
      </c>
      <c r="O74">
        <f t="shared" si="14"/>
        <v>0.24960642304275088</v>
      </c>
      <c r="P74">
        <f t="shared" si="15"/>
        <v>44.998751802408954</v>
      </c>
      <c r="Q74">
        <f t="shared" si="16"/>
        <v>11.23198871077655</v>
      </c>
      <c r="R74">
        <f t="shared" si="17"/>
        <v>0</v>
      </c>
      <c r="S74">
        <f t="shared" si="18"/>
        <v>881.99879112143265</v>
      </c>
      <c r="T74">
        <f t="shared" si="19"/>
        <v>7.1684584446155469E-2</v>
      </c>
      <c r="U74">
        <f t="shared" si="20"/>
        <v>0</v>
      </c>
      <c r="V74">
        <f t="shared" si="21"/>
        <v>0</v>
      </c>
    </row>
    <row r="75" spans="1:22" x14ac:dyDescent="0.2">
      <c r="A75" t="s">
        <v>99</v>
      </c>
      <c r="B75" t="s">
        <v>4696</v>
      </c>
      <c r="D75">
        <v>-76.855000000000004</v>
      </c>
      <c r="E75">
        <v>-173.346</v>
      </c>
      <c r="F75">
        <v>0</v>
      </c>
      <c r="G75">
        <v>171.49299999999999</v>
      </c>
      <c r="H75">
        <v>60.406999999999996</v>
      </c>
      <c r="I75">
        <v>0</v>
      </c>
      <c r="J75">
        <v>1</v>
      </c>
      <c r="K75">
        <v>0</v>
      </c>
      <c r="L75">
        <f t="shared" si="11"/>
        <v>8.4072649362124802E-3</v>
      </c>
      <c r="M75">
        <f t="shared" si="12"/>
        <v>500.99844394127149</v>
      </c>
      <c r="N75">
        <f t="shared" si="13"/>
        <v>4.2120308628753298</v>
      </c>
      <c r="O75">
        <f t="shared" si="14"/>
        <v>0.30859100935840889</v>
      </c>
      <c r="P75">
        <f t="shared" si="15"/>
        <v>20.998680931971929</v>
      </c>
      <c r="Q75">
        <f t="shared" si="16"/>
        <v>6.4800106240030146</v>
      </c>
      <c r="R75">
        <f t="shared" si="17"/>
        <v>0</v>
      </c>
      <c r="S75">
        <f t="shared" si="18"/>
        <v>521.99712487324337</v>
      </c>
      <c r="T75">
        <f t="shared" si="19"/>
        <v>0.11976085100781944</v>
      </c>
      <c r="U75">
        <f t="shared" si="20"/>
        <v>0</v>
      </c>
      <c r="V75">
        <f t="shared" si="21"/>
        <v>0</v>
      </c>
    </row>
    <row r="76" spans="1:22" x14ac:dyDescent="0.2">
      <c r="A76" t="s">
        <v>288</v>
      </c>
      <c r="B76" t="s">
        <v>2457</v>
      </c>
      <c r="D76">
        <v>-78.53</v>
      </c>
      <c r="E76">
        <v>-169.38</v>
      </c>
      <c r="F76">
        <v>0</v>
      </c>
      <c r="G76">
        <v>70.406000000000006</v>
      </c>
      <c r="H76">
        <v>16.279</v>
      </c>
      <c r="I76">
        <v>1</v>
      </c>
      <c r="J76">
        <v>1</v>
      </c>
      <c r="K76">
        <v>0</v>
      </c>
      <c r="L76">
        <f t="shared" si="11"/>
        <v>7.3046477711533183E-3</v>
      </c>
      <c r="M76">
        <f t="shared" si="12"/>
        <v>206.99975668243536</v>
      </c>
      <c r="N76">
        <f t="shared" si="13"/>
        <v>1.512061823341454</v>
      </c>
      <c r="O76">
        <f t="shared" si="14"/>
        <v>0.19199343065094673</v>
      </c>
      <c r="P76">
        <f t="shared" si="15"/>
        <v>9.000387984438678</v>
      </c>
      <c r="Q76">
        <f t="shared" si="16"/>
        <v>1.7280170943390358</v>
      </c>
      <c r="R76">
        <f t="shared" si="17"/>
        <v>0</v>
      </c>
      <c r="S76">
        <f t="shared" si="18"/>
        <v>216.00014466687404</v>
      </c>
      <c r="T76">
        <f t="shared" si="19"/>
        <v>0.28985541317349384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-72.445999999999998</v>
      </c>
      <c r="E77">
        <v>-164.18100000000001</v>
      </c>
      <c r="F77">
        <v>0</v>
      </c>
      <c r="G77">
        <v>308.35899999999998</v>
      </c>
      <c r="H77">
        <v>124.724</v>
      </c>
      <c r="I77">
        <v>0</v>
      </c>
      <c r="J77">
        <v>1</v>
      </c>
      <c r="K77">
        <v>0</v>
      </c>
      <c r="L77">
        <f t="shared" si="11"/>
        <v>1.1388058326078799E-2</v>
      </c>
      <c r="M77">
        <f t="shared" si="12"/>
        <v>881.99904912416616</v>
      </c>
      <c r="N77">
        <f t="shared" si="13"/>
        <v>10.044266659238705</v>
      </c>
      <c r="O77">
        <f t="shared" si="14"/>
        <v>0.12706033633865646</v>
      </c>
      <c r="P77">
        <f t="shared" si="15"/>
        <v>101.99903112936451</v>
      </c>
      <c r="Q77">
        <f t="shared" si="16"/>
        <v>12.960044161558308</v>
      </c>
      <c r="R77">
        <f t="shared" si="17"/>
        <v>0</v>
      </c>
      <c r="S77">
        <f t="shared" si="18"/>
        <v>983.9980802535307</v>
      </c>
      <c r="T77">
        <f t="shared" si="19"/>
        <v>6.8027284223923595E-2</v>
      </c>
      <c r="U77">
        <f t="shared" si="20"/>
        <v>0</v>
      </c>
      <c r="V77">
        <f t="shared" si="21"/>
        <v>0</v>
      </c>
    </row>
    <row r="78" spans="1:22" x14ac:dyDescent="0.2">
      <c r="A78" t="s">
        <v>570</v>
      </c>
      <c r="B78" t="s">
        <v>571</v>
      </c>
      <c r="D78">
        <v>-65.924999999999997</v>
      </c>
      <c r="E78">
        <v>0</v>
      </c>
      <c r="F78">
        <v>0</v>
      </c>
      <c r="G78">
        <v>51.478000000000002</v>
      </c>
      <c r="H78">
        <v>0</v>
      </c>
      <c r="I78">
        <v>0</v>
      </c>
      <c r="J78">
        <v>0</v>
      </c>
      <c r="K78">
        <v>0</v>
      </c>
      <c r="L78">
        <f t="shared" si="11"/>
        <v>1.6084714737605522E-2</v>
      </c>
      <c r="M78">
        <f t="shared" si="12"/>
        <v>141.00013506838283</v>
      </c>
      <c r="N78">
        <f t="shared" si="13"/>
        <v>2.2679492184880048</v>
      </c>
      <c r="O78" t="str">
        <f t="shared" si="14"/>
        <v/>
      </c>
      <c r="P78">
        <f t="shared" si="15"/>
        <v>0</v>
      </c>
      <c r="Q78">
        <f t="shared" si="16"/>
        <v>0</v>
      </c>
      <c r="R78">
        <f t="shared" si="17"/>
        <v>0</v>
      </c>
      <c r="S78">
        <f t="shared" si="18"/>
        <v>141.00013506838283</v>
      </c>
      <c r="T78">
        <f t="shared" si="19"/>
        <v>0</v>
      </c>
      <c r="U78" t="str">
        <f t="shared" si="20"/>
        <v/>
      </c>
      <c r="V78">
        <f t="shared" si="21"/>
        <v>0</v>
      </c>
    </row>
    <row r="79" spans="1:22" x14ac:dyDescent="0.2">
      <c r="A79" t="s">
        <v>488</v>
      </c>
      <c r="B79" t="s">
        <v>489</v>
      </c>
      <c r="D79">
        <v>-70.114999999999995</v>
      </c>
      <c r="E79">
        <v>-174.14400000000001</v>
      </c>
      <c r="F79">
        <v>0</v>
      </c>
      <c r="G79">
        <v>99.96</v>
      </c>
      <c r="H79">
        <v>39.204999999999998</v>
      </c>
      <c r="I79">
        <v>0</v>
      </c>
      <c r="J79">
        <v>1</v>
      </c>
      <c r="K79">
        <v>0</v>
      </c>
      <c r="L79">
        <f t="shared" si="11"/>
        <v>1.3021146257935646E-2</v>
      </c>
      <c r="M79">
        <f t="shared" si="12"/>
        <v>282.00031651851674</v>
      </c>
      <c r="N79">
        <f t="shared" si="13"/>
        <v>3.6719710381427899</v>
      </c>
      <c r="O79">
        <f t="shared" si="14"/>
        <v>0.35100046898834275</v>
      </c>
      <c r="P79">
        <f t="shared" si="15"/>
        <v>12.000097273400439</v>
      </c>
      <c r="Q79">
        <f t="shared" si="16"/>
        <v>4.2120439829132712</v>
      </c>
      <c r="R79">
        <f t="shared" si="17"/>
        <v>0</v>
      </c>
      <c r="S79">
        <f t="shared" si="18"/>
        <v>294.0004137919172</v>
      </c>
      <c r="T79">
        <f t="shared" si="19"/>
        <v>0.21276571863727065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-78.055999999999997</v>
      </c>
      <c r="E80">
        <v>-173.29</v>
      </c>
      <c r="F80">
        <v>0</v>
      </c>
      <c r="G80">
        <v>106.301</v>
      </c>
      <c r="H80">
        <v>34.234000000000002</v>
      </c>
      <c r="I80">
        <v>0</v>
      </c>
      <c r="J80">
        <v>1</v>
      </c>
      <c r="K80">
        <v>0</v>
      </c>
      <c r="L80">
        <f t="shared" si="11"/>
        <v>7.6152606875202382E-3</v>
      </c>
      <c r="M80">
        <f t="shared" si="12"/>
        <v>311.99885947780592</v>
      </c>
      <c r="N80">
        <f t="shared" si="13"/>
        <v>2.3759550250875119</v>
      </c>
      <c r="O80">
        <f t="shared" si="14"/>
        <v>0.30599218337530759</v>
      </c>
      <c r="P80">
        <f t="shared" si="15"/>
        <v>12.000120324177214</v>
      </c>
      <c r="Q80">
        <f t="shared" si="16"/>
        <v>3.6719466907080811</v>
      </c>
      <c r="R80">
        <f t="shared" si="17"/>
        <v>0</v>
      </c>
      <c r="S80">
        <f t="shared" si="18"/>
        <v>323.99897980198313</v>
      </c>
      <c r="T80">
        <f t="shared" si="19"/>
        <v>0.19230839529484917</v>
      </c>
      <c r="U80">
        <f t="shared" si="20"/>
        <v>0</v>
      </c>
      <c r="V80">
        <f t="shared" si="21"/>
        <v>0</v>
      </c>
    </row>
    <row r="81" spans="1:22" x14ac:dyDescent="0.2">
      <c r="A81" t="s">
        <v>4697</v>
      </c>
      <c r="B81" t="s">
        <v>4698</v>
      </c>
      <c r="D81">
        <v>-70.096000000000004</v>
      </c>
      <c r="E81">
        <v>-172.185</v>
      </c>
      <c r="F81">
        <v>0</v>
      </c>
      <c r="G81">
        <v>123.369</v>
      </c>
      <c r="H81">
        <v>51.478000000000002</v>
      </c>
      <c r="I81">
        <v>0</v>
      </c>
      <c r="J81">
        <v>1</v>
      </c>
      <c r="K81">
        <v>0</v>
      </c>
      <c r="L81">
        <f t="shared" si="11"/>
        <v>1.3034647724891059E-2</v>
      </c>
      <c r="M81">
        <f t="shared" si="12"/>
        <v>347.99842213183206</v>
      </c>
      <c r="N81">
        <f t="shared" si="13"/>
        <v>4.5360413773477397</v>
      </c>
      <c r="O81">
        <f t="shared" si="14"/>
        <v>0.26229542722592658</v>
      </c>
      <c r="P81">
        <f t="shared" si="15"/>
        <v>20.999154649727387</v>
      </c>
      <c r="Q81">
        <f t="shared" si="16"/>
        <v>5.5079877482212956</v>
      </c>
      <c r="R81">
        <f t="shared" si="17"/>
        <v>0</v>
      </c>
      <c r="S81">
        <f t="shared" si="18"/>
        <v>368.99757678155947</v>
      </c>
      <c r="T81">
        <f t="shared" si="19"/>
        <v>0.17241457484904985</v>
      </c>
      <c r="U81">
        <f t="shared" si="20"/>
        <v>0</v>
      </c>
      <c r="V81">
        <f t="shared" si="21"/>
        <v>0</v>
      </c>
    </row>
    <row r="82" spans="1:22" x14ac:dyDescent="0.2">
      <c r="A82" t="s">
        <v>2952</v>
      </c>
      <c r="B82" t="s">
        <v>4699</v>
      </c>
      <c r="D82">
        <v>-62.241</v>
      </c>
      <c r="E82">
        <v>-171.74100000000001</v>
      </c>
      <c r="F82">
        <v>0</v>
      </c>
      <c r="G82">
        <v>64.412999999999997</v>
      </c>
      <c r="H82">
        <v>31.324999999999999</v>
      </c>
      <c r="I82">
        <v>0</v>
      </c>
      <c r="J82">
        <v>1</v>
      </c>
      <c r="K82">
        <v>0</v>
      </c>
      <c r="L82">
        <f t="shared" si="11"/>
        <v>1.8947718081873028E-2</v>
      </c>
      <c r="M82">
        <f t="shared" si="12"/>
        <v>170.99999074420151</v>
      </c>
      <c r="N82">
        <f t="shared" si="13"/>
        <v>3.2400628566868837</v>
      </c>
      <c r="O82">
        <f t="shared" si="14"/>
        <v>0.24801308755533705</v>
      </c>
      <c r="P82">
        <f t="shared" si="15"/>
        <v>13.499327782022366</v>
      </c>
      <c r="Q82">
        <f t="shared" si="16"/>
        <v>3.3480133111542196</v>
      </c>
      <c r="R82">
        <f t="shared" si="17"/>
        <v>0</v>
      </c>
      <c r="S82">
        <f t="shared" si="18"/>
        <v>184.49931852622387</v>
      </c>
      <c r="T82">
        <f t="shared" si="19"/>
        <v>0.35087721197455424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4700</v>
      </c>
      <c r="D83">
        <v>-67.796999999999997</v>
      </c>
      <c r="E83">
        <v>-172.2</v>
      </c>
      <c r="F83">
        <v>0</v>
      </c>
      <c r="G83">
        <v>79.387</v>
      </c>
      <c r="H83">
        <v>36.841000000000001</v>
      </c>
      <c r="I83">
        <v>0</v>
      </c>
      <c r="J83">
        <v>1</v>
      </c>
      <c r="K83">
        <v>0</v>
      </c>
      <c r="L83">
        <f t="shared" si="11"/>
        <v>1.4693512097241471E-2</v>
      </c>
      <c r="M83">
        <f t="shared" si="12"/>
        <v>220.50155234152908</v>
      </c>
      <c r="N83">
        <f t="shared" si="13"/>
        <v>3.2399454667362484</v>
      </c>
      <c r="O83">
        <f t="shared" si="14"/>
        <v>0.26280614634193716</v>
      </c>
      <c r="P83">
        <f t="shared" si="15"/>
        <v>14.999692212156681</v>
      </c>
      <c r="Q83">
        <f t="shared" si="16"/>
        <v>3.9420152486073126</v>
      </c>
      <c r="R83">
        <f t="shared" si="17"/>
        <v>0</v>
      </c>
      <c r="S83">
        <f t="shared" si="18"/>
        <v>235.50124455368575</v>
      </c>
      <c r="T83">
        <f t="shared" si="19"/>
        <v>0.27210692787807483</v>
      </c>
      <c r="U83">
        <f t="shared" si="20"/>
        <v>0</v>
      </c>
      <c r="V83">
        <f t="shared" si="21"/>
        <v>0</v>
      </c>
    </row>
    <row r="84" spans="1:22" x14ac:dyDescent="0.2">
      <c r="A84" t="s">
        <v>4701</v>
      </c>
      <c r="B84" t="s">
        <v>4702</v>
      </c>
      <c r="D84">
        <v>-74.418999999999997</v>
      </c>
      <c r="E84">
        <v>-174.64400000000001</v>
      </c>
      <c r="F84">
        <v>0</v>
      </c>
      <c r="G84">
        <v>107.968</v>
      </c>
      <c r="H84">
        <v>32.14</v>
      </c>
      <c r="I84">
        <v>0</v>
      </c>
      <c r="J84">
        <v>1</v>
      </c>
      <c r="K84">
        <v>0</v>
      </c>
      <c r="L84">
        <f t="shared" si="11"/>
        <v>1.0038503067917306E-2</v>
      </c>
      <c r="M84">
        <f t="shared" si="12"/>
        <v>312.00107573060615</v>
      </c>
      <c r="N84">
        <f t="shared" si="13"/>
        <v>3.1320268879420778</v>
      </c>
      <c r="O84">
        <f t="shared" si="14"/>
        <v>0.38398699903833816</v>
      </c>
      <c r="P84">
        <f t="shared" si="15"/>
        <v>9.0002042727579177</v>
      </c>
      <c r="Q84">
        <f t="shared" si="16"/>
        <v>3.4559648853932279</v>
      </c>
      <c r="R84">
        <f t="shared" si="17"/>
        <v>0</v>
      </c>
      <c r="S84">
        <f t="shared" si="18"/>
        <v>321.00128000336406</v>
      </c>
      <c r="T84">
        <f t="shared" si="19"/>
        <v>0.19230702926103477</v>
      </c>
      <c r="U84">
        <f t="shared" si="20"/>
        <v>0</v>
      </c>
      <c r="V84">
        <f t="shared" si="21"/>
        <v>0</v>
      </c>
    </row>
    <row r="85" spans="1:22" x14ac:dyDescent="0.2">
      <c r="A85" t="s">
        <v>4703</v>
      </c>
      <c r="B85" t="s">
        <v>4704</v>
      </c>
      <c r="D85">
        <v>-59.676000000000002</v>
      </c>
      <c r="E85">
        <v>-170.53800000000001</v>
      </c>
      <c r="F85">
        <v>0</v>
      </c>
      <c r="G85">
        <v>30.7</v>
      </c>
      <c r="H85">
        <v>27.372</v>
      </c>
      <c r="I85">
        <v>0</v>
      </c>
      <c r="J85">
        <v>1</v>
      </c>
      <c r="K85">
        <v>0</v>
      </c>
      <c r="L85">
        <f t="shared" si="11"/>
        <v>2.1056914241157257E-2</v>
      </c>
      <c r="M85">
        <f t="shared" si="12"/>
        <v>79.499259186293784</v>
      </c>
      <c r="N85">
        <f t="shared" si="13"/>
        <v>1.6740107569320779</v>
      </c>
      <c r="O85">
        <f t="shared" si="14"/>
        <v>0.21600727486837354</v>
      </c>
      <c r="P85">
        <f t="shared" si="15"/>
        <v>13.499331737667227</v>
      </c>
      <c r="Q85">
        <f t="shared" si="16"/>
        <v>2.9159567771544195</v>
      </c>
      <c r="R85">
        <f t="shared" si="17"/>
        <v>0</v>
      </c>
      <c r="S85">
        <f t="shared" si="18"/>
        <v>92.998590923961018</v>
      </c>
      <c r="T85">
        <f t="shared" si="19"/>
        <v>0.75472401396093025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-64.567999999999998</v>
      </c>
      <c r="E86">
        <v>-167.905</v>
      </c>
      <c r="F86">
        <v>0</v>
      </c>
      <c r="G86">
        <v>79.171999999999997</v>
      </c>
      <c r="H86">
        <v>35.795000000000002</v>
      </c>
      <c r="I86">
        <v>0</v>
      </c>
      <c r="J86">
        <v>1</v>
      </c>
      <c r="K86">
        <v>0</v>
      </c>
      <c r="L86">
        <f t="shared" si="11"/>
        <v>1.7118685716441047E-2</v>
      </c>
      <c r="M86">
        <f t="shared" si="12"/>
        <v>214.499652015848</v>
      </c>
      <c r="N86">
        <f t="shared" si="13"/>
        <v>3.6719558011010736</v>
      </c>
      <c r="O86">
        <f t="shared" si="14"/>
        <v>0.16799635543136984</v>
      </c>
      <c r="P86">
        <f t="shared" si="15"/>
        <v>22.500726378352823</v>
      </c>
      <c r="Q86">
        <f t="shared" si="16"/>
        <v>3.7800438061655659</v>
      </c>
      <c r="R86">
        <f t="shared" si="17"/>
        <v>0</v>
      </c>
      <c r="S86">
        <f t="shared" si="18"/>
        <v>237.00037839420082</v>
      </c>
      <c r="T86">
        <f t="shared" si="19"/>
        <v>0.27972073351227156</v>
      </c>
      <c r="U86">
        <f t="shared" si="20"/>
        <v>0</v>
      </c>
      <c r="V86">
        <f t="shared" si="21"/>
        <v>0</v>
      </c>
    </row>
    <row r="87" spans="1:22" x14ac:dyDescent="0.2">
      <c r="A87" t="s">
        <v>4705</v>
      </c>
      <c r="B87" t="s">
        <v>4706</v>
      </c>
      <c r="D87">
        <v>-70.709999999999994</v>
      </c>
      <c r="E87">
        <v>-174.428</v>
      </c>
      <c r="F87">
        <v>0</v>
      </c>
      <c r="G87">
        <v>116.54300000000001</v>
      </c>
      <c r="H87">
        <v>41.195</v>
      </c>
      <c r="I87">
        <v>0</v>
      </c>
      <c r="J87">
        <v>1</v>
      </c>
      <c r="K87">
        <v>0</v>
      </c>
      <c r="L87">
        <f t="shared" si="11"/>
        <v>1.2599954802223388E-2</v>
      </c>
      <c r="M87">
        <f t="shared" si="12"/>
        <v>330.00034644905435</v>
      </c>
      <c r="N87">
        <f t="shared" si="13"/>
        <v>4.1579936079697521</v>
      </c>
      <c r="O87">
        <f t="shared" si="14"/>
        <v>0.36901281331400099</v>
      </c>
      <c r="P87">
        <f t="shared" si="15"/>
        <v>11.999674445992245</v>
      </c>
      <c r="Q87">
        <f t="shared" si="16"/>
        <v>4.4280380542057785</v>
      </c>
      <c r="R87">
        <f t="shared" si="17"/>
        <v>0</v>
      </c>
      <c r="S87">
        <f t="shared" si="18"/>
        <v>342.00002089504659</v>
      </c>
      <c r="T87">
        <f t="shared" si="19"/>
        <v>0.18181799093736054</v>
      </c>
      <c r="U87">
        <f t="shared" si="20"/>
        <v>0</v>
      </c>
      <c r="V87">
        <f t="shared" si="21"/>
        <v>0</v>
      </c>
    </row>
    <row r="88" spans="1:22" x14ac:dyDescent="0.2">
      <c r="A88" t="s">
        <v>3692</v>
      </c>
      <c r="B88" t="s">
        <v>631</v>
      </c>
      <c r="D88">
        <v>-70.186000000000007</v>
      </c>
      <c r="E88">
        <v>-170.96100000000001</v>
      </c>
      <c r="F88">
        <v>0</v>
      </c>
      <c r="G88">
        <v>72.278999999999996</v>
      </c>
      <c r="H88">
        <v>22.277000000000001</v>
      </c>
      <c r="I88">
        <v>0</v>
      </c>
      <c r="J88">
        <v>1</v>
      </c>
      <c r="K88">
        <v>0</v>
      </c>
      <c r="L88">
        <f t="shared" si="11"/>
        <v>1.2970722035993575E-2</v>
      </c>
      <c r="M88">
        <f t="shared" si="12"/>
        <v>203.99980976333296</v>
      </c>
      <c r="N88">
        <f t="shared" si="13"/>
        <v>2.6460274738632341</v>
      </c>
      <c r="O88">
        <f t="shared" si="14"/>
        <v>0.22629777758303712</v>
      </c>
      <c r="P88">
        <f t="shared" si="15"/>
        <v>10.499599663851125</v>
      </c>
      <c r="Q88">
        <f t="shared" si="16"/>
        <v>2.3760384454795589</v>
      </c>
      <c r="R88">
        <f t="shared" si="17"/>
        <v>0</v>
      </c>
      <c r="S88">
        <f t="shared" si="18"/>
        <v>214.49940942718408</v>
      </c>
      <c r="T88">
        <f t="shared" si="19"/>
        <v>0.29411792133339743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-69.564999999999998</v>
      </c>
      <c r="E89">
        <v>-171.15100000000001</v>
      </c>
      <c r="F89">
        <v>0</v>
      </c>
      <c r="G89">
        <v>249.18100000000001</v>
      </c>
      <c r="H89">
        <v>84.506</v>
      </c>
      <c r="I89">
        <v>0</v>
      </c>
      <c r="J89">
        <v>1</v>
      </c>
      <c r="K89">
        <v>0</v>
      </c>
      <c r="L89">
        <f t="shared" si="11"/>
        <v>1.3413304947807382E-2</v>
      </c>
      <c r="M89">
        <f t="shared" si="12"/>
        <v>700.49928481335928</v>
      </c>
      <c r="N89">
        <f t="shared" si="13"/>
        <v>9.3960199189424838</v>
      </c>
      <c r="O89">
        <f t="shared" si="14"/>
        <v>0.2312374006345341</v>
      </c>
      <c r="P89">
        <f t="shared" si="15"/>
        <v>38.998908278606663</v>
      </c>
      <c r="Q89">
        <f t="shared" si="16"/>
        <v>9.0180151959448125</v>
      </c>
      <c r="R89">
        <f t="shared" si="17"/>
        <v>0</v>
      </c>
      <c r="S89">
        <f t="shared" si="18"/>
        <v>739.49819309196596</v>
      </c>
      <c r="T89">
        <f t="shared" si="19"/>
        <v>8.5653192374045561E-2</v>
      </c>
      <c r="U89">
        <f t="shared" si="20"/>
        <v>0</v>
      </c>
      <c r="V89">
        <f t="shared" si="21"/>
        <v>0</v>
      </c>
    </row>
    <row r="90" spans="1:22" x14ac:dyDescent="0.2">
      <c r="A90" t="s">
        <v>4707</v>
      </c>
      <c r="B90" t="s">
        <v>4708</v>
      </c>
      <c r="D90">
        <v>-69.242000000000004</v>
      </c>
      <c r="E90">
        <v>-171.09800000000001</v>
      </c>
      <c r="F90">
        <v>0</v>
      </c>
      <c r="G90">
        <v>265.21699999999998</v>
      </c>
      <c r="H90">
        <v>84.012</v>
      </c>
      <c r="I90">
        <v>0</v>
      </c>
      <c r="J90">
        <v>1</v>
      </c>
      <c r="K90">
        <v>0</v>
      </c>
      <c r="L90">
        <f t="shared" si="11"/>
        <v>1.3644914628836883E-2</v>
      </c>
      <c r="M90">
        <f t="shared" si="12"/>
        <v>744.00189791839136</v>
      </c>
      <c r="N90">
        <f t="shared" si="13"/>
        <v>10.151852532641598</v>
      </c>
      <c r="O90">
        <f t="shared" si="14"/>
        <v>0.22983847275780872</v>
      </c>
      <c r="P90">
        <f t="shared" si="15"/>
        <v>39.001278687999999</v>
      </c>
      <c r="Q90">
        <f t="shared" si="16"/>
        <v>8.9640032932548852</v>
      </c>
      <c r="R90">
        <f t="shared" si="17"/>
        <v>0</v>
      </c>
      <c r="S90">
        <f t="shared" si="18"/>
        <v>783.00317660639132</v>
      </c>
      <c r="T90">
        <f t="shared" si="19"/>
        <v>8.0644955567816742E-2</v>
      </c>
      <c r="U90">
        <f t="shared" si="20"/>
        <v>0</v>
      </c>
      <c r="V90">
        <f t="shared" si="21"/>
        <v>0</v>
      </c>
    </row>
    <row r="91" spans="1:22" x14ac:dyDescent="0.2">
      <c r="A91" t="s">
        <v>3225</v>
      </c>
      <c r="B91" t="s">
        <v>4709</v>
      </c>
      <c r="D91">
        <v>-69.849999999999994</v>
      </c>
      <c r="E91">
        <v>-170.99100000000001</v>
      </c>
      <c r="F91">
        <v>0</v>
      </c>
      <c r="G91">
        <v>264.16899999999998</v>
      </c>
      <c r="H91">
        <v>83.024000000000001</v>
      </c>
      <c r="I91">
        <v>0</v>
      </c>
      <c r="J91">
        <v>1</v>
      </c>
      <c r="K91">
        <v>0</v>
      </c>
      <c r="L91">
        <f t="shared" si="11"/>
        <v>1.3209750459386974E-2</v>
      </c>
      <c r="M91">
        <f t="shared" si="12"/>
        <v>744.00081251095617</v>
      </c>
      <c r="N91">
        <f t="shared" si="13"/>
        <v>9.8280749029257919</v>
      </c>
      <c r="O91">
        <f t="shared" si="14"/>
        <v>0.22706397899679717</v>
      </c>
      <c r="P91">
        <f t="shared" si="15"/>
        <v>39.002087050854961</v>
      </c>
      <c r="Q91">
        <f t="shared" si="16"/>
        <v>8.8559779309245155</v>
      </c>
      <c r="R91">
        <f t="shared" si="17"/>
        <v>0</v>
      </c>
      <c r="S91">
        <f t="shared" si="18"/>
        <v>783.00289956181109</v>
      </c>
      <c r="T91">
        <f t="shared" si="19"/>
        <v>8.0645073219078572E-2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-70.709999999999994</v>
      </c>
      <c r="E92">
        <v>-173.29</v>
      </c>
      <c r="F92">
        <v>0</v>
      </c>
      <c r="G92">
        <v>42.378999999999998</v>
      </c>
      <c r="H92">
        <v>17.117000000000001</v>
      </c>
      <c r="I92">
        <v>0</v>
      </c>
      <c r="J92">
        <v>1</v>
      </c>
      <c r="K92">
        <v>0</v>
      </c>
      <c r="L92">
        <f t="shared" si="11"/>
        <v>1.2599954802223388E-2</v>
      </c>
      <c r="M92">
        <f t="shared" si="12"/>
        <v>119.99935373351013</v>
      </c>
      <c r="N92">
        <f t="shared" si="13"/>
        <v>1.5119879453261897</v>
      </c>
      <c r="O92">
        <f t="shared" si="14"/>
        <v>0.30599218337530759</v>
      </c>
      <c r="P92">
        <f t="shared" si="15"/>
        <v>6.0000601620886069</v>
      </c>
      <c r="Q92">
        <f t="shared" si="16"/>
        <v>1.8359733453540406</v>
      </c>
      <c r="R92">
        <f t="shared" si="17"/>
        <v>0</v>
      </c>
      <c r="S92">
        <f t="shared" si="18"/>
        <v>125.99941389559874</v>
      </c>
      <c r="T92">
        <f t="shared" si="19"/>
        <v>0.5000026927915433</v>
      </c>
      <c r="U92">
        <f t="shared" si="20"/>
        <v>0</v>
      </c>
      <c r="V92">
        <f t="shared" si="21"/>
        <v>0</v>
      </c>
    </row>
    <row r="93" spans="1:22" x14ac:dyDescent="0.2">
      <c r="A93" t="s">
        <v>364</v>
      </c>
      <c r="B93" t="s">
        <v>1475</v>
      </c>
      <c r="D93">
        <v>-70.709999999999994</v>
      </c>
      <c r="E93">
        <v>0</v>
      </c>
      <c r="F93">
        <v>0</v>
      </c>
      <c r="G93">
        <v>169.517</v>
      </c>
      <c r="H93">
        <v>0</v>
      </c>
      <c r="I93">
        <v>0</v>
      </c>
      <c r="J93">
        <v>0</v>
      </c>
      <c r="K93">
        <v>0</v>
      </c>
      <c r="L93">
        <f t="shared" ref="L93:L156" si="22">1/TAN(-D93*$L$1/180)*0.108*0.333333</f>
        <v>1.2599954802223388E-2</v>
      </c>
      <c r="M93">
        <f t="shared" ref="M93:M156" si="23">SIN(-D93*$L$1/180)*G93*3</f>
        <v>480.00024650990918</v>
      </c>
      <c r="N93">
        <f t="shared" ref="N93:N156" si="24">COS(-D93*$L$1/180)*G93*0.108</f>
        <v>6.0479874590684002</v>
      </c>
      <c r="O93" t="str">
        <f t="shared" ref="O93:O156" si="25">IFERROR(1/TAN(E93*$L$1/180)*0.108*0.333333,"")</f>
        <v/>
      </c>
      <c r="P93">
        <f t="shared" ref="P93:P156" si="26">SIN(-E93*$L$1/180)*H93*3</f>
        <v>0</v>
      </c>
      <c r="Q93">
        <f t="shared" ref="Q93:Q156" si="27">-COS(E93*$L$1/180)*H93*0.108</f>
        <v>0</v>
      </c>
      <c r="R93">
        <f t="shared" ref="R93:R156" si="28">ABS(SIN(-F93*$L$1/180)*I93*3)</f>
        <v>0</v>
      </c>
      <c r="S93">
        <f t="shared" ref="S93:S156" si="29">M93+P93</f>
        <v>480.00024650990918</v>
      </c>
      <c r="T93">
        <f t="shared" ref="T93:T156" si="30">60*(J93/M93)</f>
        <v>0</v>
      </c>
      <c r="U93" t="str">
        <f t="shared" ref="U93:U156" si="31">IFERROR(60*(K93/P93),"")</f>
        <v/>
      </c>
      <c r="V93">
        <f t="shared" ref="V93:V156" si="32">100*(R93/(S93))</f>
        <v>0</v>
      </c>
    </row>
    <row r="94" spans="1:22" x14ac:dyDescent="0.2">
      <c r="A94" t="s">
        <v>331</v>
      </c>
      <c r="B94" t="s">
        <v>332</v>
      </c>
      <c r="D94">
        <v>-72.36</v>
      </c>
      <c r="E94">
        <v>-174.28899999999999</v>
      </c>
      <c r="F94">
        <v>0</v>
      </c>
      <c r="G94">
        <v>250.79300000000001</v>
      </c>
      <c r="H94">
        <v>90.448999999999998</v>
      </c>
      <c r="I94">
        <v>0</v>
      </c>
      <c r="J94">
        <v>1</v>
      </c>
      <c r="K94">
        <v>0</v>
      </c>
      <c r="L94">
        <f t="shared" si="22"/>
        <v>1.1447529156447134E-2</v>
      </c>
      <c r="M94">
        <f t="shared" si="23"/>
        <v>717.00164399138362</v>
      </c>
      <c r="N94">
        <f t="shared" si="24"/>
        <v>8.2079054327173253</v>
      </c>
      <c r="O94">
        <f t="shared" si="25"/>
        <v>0.35997382229506519</v>
      </c>
      <c r="P94">
        <f t="shared" si="26"/>
        <v>27.001952941404731</v>
      </c>
      <c r="Q94">
        <f t="shared" si="27"/>
        <v>9.7200059297548691</v>
      </c>
      <c r="R94">
        <f t="shared" si="28"/>
        <v>0</v>
      </c>
      <c r="S94">
        <f t="shared" si="29"/>
        <v>744.00359693278835</v>
      </c>
      <c r="T94">
        <f t="shared" si="30"/>
        <v>8.3681816496254835E-2</v>
      </c>
      <c r="U94">
        <f t="shared" si="31"/>
        <v>0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-55.305</v>
      </c>
      <c r="E95">
        <v>-175.91399999999999</v>
      </c>
      <c r="F95">
        <v>0</v>
      </c>
      <c r="G95">
        <v>15.811</v>
      </c>
      <c r="H95">
        <v>14.036</v>
      </c>
      <c r="I95">
        <v>0</v>
      </c>
      <c r="J95">
        <v>1</v>
      </c>
      <c r="K95">
        <v>0</v>
      </c>
      <c r="L95">
        <f t="shared" si="22"/>
        <v>2.4922909298455739E-2</v>
      </c>
      <c r="M95">
        <f t="shared" si="23"/>
        <v>38.999114574212058</v>
      </c>
      <c r="N95">
        <f t="shared" si="24"/>
        <v>0.97197236722553748</v>
      </c>
      <c r="O95">
        <f t="shared" si="25"/>
        <v>0.50395206599280151</v>
      </c>
      <c r="P95">
        <f t="shared" si="26"/>
        <v>3.0003517024019235</v>
      </c>
      <c r="Q95">
        <f t="shared" si="27"/>
        <v>1.5120349511654201</v>
      </c>
      <c r="R95">
        <f t="shared" si="28"/>
        <v>0</v>
      </c>
      <c r="S95">
        <f t="shared" si="29"/>
        <v>41.99946627661398</v>
      </c>
      <c r="T95">
        <f t="shared" si="30"/>
        <v>1.5384964672935078</v>
      </c>
      <c r="U95">
        <f t="shared" si="31"/>
        <v>0</v>
      </c>
      <c r="V95">
        <f t="shared" si="32"/>
        <v>0</v>
      </c>
    </row>
    <row r="96" spans="1:22" x14ac:dyDescent="0.2">
      <c r="A96" t="s">
        <v>4399</v>
      </c>
      <c r="B96" t="s">
        <v>4400</v>
      </c>
      <c r="D96">
        <v>-68.606999999999999</v>
      </c>
      <c r="E96">
        <v>0</v>
      </c>
      <c r="F96">
        <v>0</v>
      </c>
      <c r="G96">
        <v>104.178</v>
      </c>
      <c r="H96">
        <v>0</v>
      </c>
      <c r="I96">
        <v>0</v>
      </c>
      <c r="J96">
        <v>0</v>
      </c>
      <c r="K96">
        <v>0</v>
      </c>
      <c r="L96">
        <f t="shared" si="22"/>
        <v>1.4103158147424093E-2</v>
      </c>
      <c r="M96">
        <f t="shared" si="23"/>
        <v>291.00052835771669</v>
      </c>
      <c r="N96">
        <f t="shared" si="24"/>
        <v>4.1040305764434235</v>
      </c>
      <c r="O96" t="str">
        <f t="shared" si="25"/>
        <v/>
      </c>
      <c r="P96">
        <f t="shared" si="26"/>
        <v>0</v>
      </c>
      <c r="Q96">
        <f t="shared" si="27"/>
        <v>0</v>
      </c>
      <c r="R96">
        <f t="shared" si="28"/>
        <v>0</v>
      </c>
      <c r="S96">
        <f t="shared" si="29"/>
        <v>291.00052835771669</v>
      </c>
      <c r="T96">
        <f t="shared" si="30"/>
        <v>0</v>
      </c>
      <c r="U96" t="str">
        <f t="shared" si="31"/>
        <v/>
      </c>
      <c r="V96">
        <f t="shared" si="32"/>
        <v>0</v>
      </c>
    </row>
    <row r="97" spans="1:22" x14ac:dyDescent="0.2">
      <c r="A97" t="s">
        <v>55</v>
      </c>
      <c r="B97" t="s">
        <v>56</v>
      </c>
      <c r="D97">
        <v>-73.09</v>
      </c>
      <c r="E97">
        <v>-170.327</v>
      </c>
      <c r="F97">
        <v>0</v>
      </c>
      <c r="G97">
        <v>415.98700000000002</v>
      </c>
      <c r="H97">
        <v>89.269000000000005</v>
      </c>
      <c r="I97">
        <v>0</v>
      </c>
      <c r="J97">
        <v>2</v>
      </c>
      <c r="K97">
        <v>1</v>
      </c>
      <c r="L97">
        <f t="shared" si="22"/>
        <v>1.0944488875910614E-2</v>
      </c>
      <c r="M97">
        <f t="shared" si="23"/>
        <v>1194.002701060464</v>
      </c>
      <c r="N97">
        <f t="shared" si="24"/>
        <v>13.06776234732582</v>
      </c>
      <c r="O97">
        <f t="shared" si="25"/>
        <v>0.21120769874687989</v>
      </c>
      <c r="P97">
        <f t="shared" si="26"/>
        <v>44.99823342967597</v>
      </c>
      <c r="Q97">
        <f t="shared" si="27"/>
        <v>9.5039828343396167</v>
      </c>
      <c r="R97">
        <f t="shared" si="28"/>
        <v>0</v>
      </c>
      <c r="S97">
        <f t="shared" si="29"/>
        <v>1239.00093449014</v>
      </c>
      <c r="T97">
        <f t="shared" si="30"/>
        <v>0.1005022852070778</v>
      </c>
      <c r="U97">
        <f t="shared" si="31"/>
        <v>1.3333856782126581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-76.436000000000007</v>
      </c>
      <c r="E98">
        <v>-173.66</v>
      </c>
      <c r="F98">
        <v>-90</v>
      </c>
      <c r="G98">
        <v>294.20600000000002</v>
      </c>
      <c r="H98">
        <v>72.442999999999998</v>
      </c>
      <c r="I98">
        <v>18</v>
      </c>
      <c r="J98">
        <v>1</v>
      </c>
      <c r="K98">
        <v>0</v>
      </c>
      <c r="L98">
        <f t="shared" si="22"/>
        <v>8.6853682074460314E-3</v>
      </c>
      <c r="M98">
        <f t="shared" si="23"/>
        <v>858.00050670680594</v>
      </c>
      <c r="N98">
        <f t="shared" si="24"/>
        <v>7.4520577749816503</v>
      </c>
      <c r="O98">
        <f t="shared" si="25"/>
        <v>0.32400955544337012</v>
      </c>
      <c r="P98">
        <f t="shared" si="26"/>
        <v>23.999250265944987</v>
      </c>
      <c r="Q98">
        <f t="shared" si="27"/>
        <v>7.7759941856372032</v>
      </c>
      <c r="R98">
        <f t="shared" si="28"/>
        <v>54</v>
      </c>
      <c r="S98">
        <f t="shared" si="29"/>
        <v>881.9997569727509</v>
      </c>
      <c r="T98">
        <f t="shared" si="30"/>
        <v>6.9930028631676633E-2</v>
      </c>
      <c r="U98">
        <f t="shared" si="31"/>
        <v>0</v>
      </c>
      <c r="V98">
        <f t="shared" si="32"/>
        <v>6.1224506665786205</v>
      </c>
    </row>
    <row r="99" spans="1:22" x14ac:dyDescent="0.2">
      <c r="A99" t="s">
        <v>2286</v>
      </c>
      <c r="B99" t="s">
        <v>2512</v>
      </c>
      <c r="D99">
        <v>-68.369</v>
      </c>
      <c r="E99">
        <v>-177.274</v>
      </c>
      <c r="F99">
        <v>0</v>
      </c>
      <c r="G99">
        <v>62.393999999999998</v>
      </c>
      <c r="H99">
        <v>21.024000000000001</v>
      </c>
      <c r="I99">
        <v>0</v>
      </c>
      <c r="J99">
        <v>1</v>
      </c>
      <c r="K99">
        <v>0</v>
      </c>
      <c r="L99">
        <f t="shared" si="22"/>
        <v>1.4275930076932487E-2</v>
      </c>
      <c r="M99">
        <f t="shared" si="23"/>
        <v>174.00011481900617</v>
      </c>
      <c r="N99">
        <f t="shared" si="24"/>
        <v>2.484015956550313</v>
      </c>
      <c r="O99">
        <f t="shared" si="25"/>
        <v>0.75608562198898388</v>
      </c>
      <c r="P99">
        <f t="shared" si="26"/>
        <v>2.999687144909684</v>
      </c>
      <c r="Q99">
        <f t="shared" si="27"/>
        <v>2.2680225887539862</v>
      </c>
      <c r="R99">
        <f t="shared" si="28"/>
        <v>0</v>
      </c>
      <c r="S99">
        <f t="shared" si="29"/>
        <v>176.99980196391584</v>
      </c>
      <c r="T99">
        <f t="shared" si="30"/>
        <v>0.34482735866244474</v>
      </c>
      <c r="U99">
        <f t="shared" si="31"/>
        <v>0</v>
      </c>
      <c r="V99">
        <f t="shared" si="32"/>
        <v>0</v>
      </c>
    </row>
    <row r="100" spans="1:22" x14ac:dyDescent="0.2">
      <c r="A100" t="s">
        <v>223</v>
      </c>
      <c r="B100" t="s">
        <v>556</v>
      </c>
      <c r="D100">
        <v>-69.864000000000004</v>
      </c>
      <c r="E100">
        <v>-174.28899999999999</v>
      </c>
      <c r="F100">
        <v>0</v>
      </c>
      <c r="G100">
        <v>31.952999999999999</v>
      </c>
      <c r="H100">
        <v>20.100000000000001</v>
      </c>
      <c r="I100">
        <v>0</v>
      </c>
      <c r="J100">
        <v>1</v>
      </c>
      <c r="K100">
        <v>0</v>
      </c>
      <c r="L100">
        <f t="shared" si="22"/>
        <v>1.3199770519266858E-2</v>
      </c>
      <c r="M100">
        <f t="shared" si="23"/>
        <v>89.999919524941859</v>
      </c>
      <c r="N100">
        <f t="shared" si="24"/>
        <v>1.1879794724611901</v>
      </c>
      <c r="O100">
        <f t="shared" si="25"/>
        <v>0.35997382229506519</v>
      </c>
      <c r="P100">
        <f t="shared" si="26"/>
        <v>6.0005003275020741</v>
      </c>
      <c r="Q100">
        <f t="shared" si="27"/>
        <v>2.1600251985989107</v>
      </c>
      <c r="R100">
        <f t="shared" si="28"/>
        <v>0</v>
      </c>
      <c r="S100">
        <f t="shared" si="29"/>
        <v>96.00041985244394</v>
      </c>
      <c r="T100">
        <f t="shared" si="30"/>
        <v>0.66666726277874155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-71.768000000000001</v>
      </c>
      <c r="E101">
        <v>-176.63399999999999</v>
      </c>
      <c r="F101">
        <v>0</v>
      </c>
      <c r="G101">
        <v>89.492999999999995</v>
      </c>
      <c r="H101">
        <v>34.058999999999997</v>
      </c>
      <c r="I101">
        <v>0</v>
      </c>
      <c r="J101">
        <v>1</v>
      </c>
      <c r="K101">
        <v>0</v>
      </c>
      <c r="L101">
        <f t="shared" si="22"/>
        <v>1.1858469634823812E-2</v>
      </c>
      <c r="M101">
        <f t="shared" si="23"/>
        <v>255.00067297369989</v>
      </c>
      <c r="N101">
        <f t="shared" si="24"/>
        <v>3.0239207612390184</v>
      </c>
      <c r="O101">
        <f t="shared" si="25"/>
        <v>0.61208333796759296</v>
      </c>
      <c r="P101">
        <f t="shared" si="26"/>
        <v>5.9992199417226288</v>
      </c>
      <c r="Q101">
        <f t="shared" si="27"/>
        <v>3.6720262391575744</v>
      </c>
      <c r="R101">
        <f t="shared" si="28"/>
        <v>0</v>
      </c>
      <c r="S101">
        <f t="shared" si="29"/>
        <v>260.99989291542249</v>
      </c>
      <c r="T101">
        <f t="shared" si="30"/>
        <v>0.23529349668103913</v>
      </c>
      <c r="U101">
        <f t="shared" si="31"/>
        <v>0</v>
      </c>
      <c r="V101">
        <f t="shared" si="32"/>
        <v>0</v>
      </c>
    </row>
    <row r="102" spans="1:22" x14ac:dyDescent="0.2">
      <c r="A102" t="s">
        <v>155</v>
      </c>
      <c r="B102" t="s">
        <v>1040</v>
      </c>
      <c r="D102">
        <v>-71.228999999999999</v>
      </c>
      <c r="E102">
        <v>-176.05500000000001</v>
      </c>
      <c r="F102">
        <v>0</v>
      </c>
      <c r="G102">
        <v>161.595</v>
      </c>
      <c r="H102">
        <v>58.137999999999998</v>
      </c>
      <c r="I102">
        <v>0</v>
      </c>
      <c r="J102">
        <v>1</v>
      </c>
      <c r="K102">
        <v>0</v>
      </c>
      <c r="L102">
        <f t="shared" si="22"/>
        <v>1.2235058018237996E-2</v>
      </c>
      <c r="M102">
        <f t="shared" si="23"/>
        <v>459.0003776715709</v>
      </c>
      <c r="N102">
        <f t="shared" si="24"/>
        <v>5.6159018671066914</v>
      </c>
      <c r="O102">
        <f t="shared" si="25"/>
        <v>0.52202419774686015</v>
      </c>
      <c r="P102">
        <f t="shared" si="26"/>
        <v>11.999482450761519</v>
      </c>
      <c r="Q102">
        <f t="shared" si="27"/>
        <v>6.2640264637627743</v>
      </c>
      <c r="R102">
        <f t="shared" si="28"/>
        <v>0</v>
      </c>
      <c r="S102">
        <f t="shared" si="29"/>
        <v>470.99986012233239</v>
      </c>
      <c r="T102">
        <f t="shared" si="30"/>
        <v>0.13071884669108458</v>
      </c>
      <c r="U102">
        <f t="shared" si="31"/>
        <v>0</v>
      </c>
      <c r="V102">
        <f t="shared" si="32"/>
        <v>0</v>
      </c>
    </row>
    <row r="103" spans="1:22" x14ac:dyDescent="0.2">
      <c r="A103" t="s">
        <v>382</v>
      </c>
      <c r="B103" t="s">
        <v>383</v>
      </c>
      <c r="D103">
        <v>-69.471999999999994</v>
      </c>
      <c r="E103">
        <v>-169.95099999999999</v>
      </c>
      <c r="F103">
        <v>0</v>
      </c>
      <c r="G103">
        <v>242.392</v>
      </c>
      <c r="H103">
        <v>80.230999999999995</v>
      </c>
      <c r="I103">
        <v>0</v>
      </c>
      <c r="J103">
        <v>1</v>
      </c>
      <c r="K103">
        <v>0</v>
      </c>
      <c r="L103">
        <f t="shared" si="22"/>
        <v>1.3479890876300282E-2</v>
      </c>
      <c r="M103">
        <f t="shared" si="23"/>
        <v>681.00100303321233</v>
      </c>
      <c r="N103">
        <f t="shared" si="24"/>
        <v>9.1798283873671274</v>
      </c>
      <c r="O103">
        <f t="shared" si="25"/>
        <v>0.20314984740264277</v>
      </c>
      <c r="P103">
        <f t="shared" si="26"/>
        <v>41.998601675995801</v>
      </c>
      <c r="Q103">
        <f t="shared" si="27"/>
        <v>8.5320180536209769</v>
      </c>
      <c r="R103">
        <f t="shared" si="28"/>
        <v>0</v>
      </c>
      <c r="S103">
        <f t="shared" si="29"/>
        <v>722.99960470920814</v>
      </c>
      <c r="T103">
        <f t="shared" si="30"/>
        <v>8.8105597103024832E-2</v>
      </c>
      <c r="U103">
        <f t="shared" si="31"/>
        <v>0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-70.248999999999995</v>
      </c>
      <c r="E104">
        <v>-173.774</v>
      </c>
      <c r="F104">
        <v>0</v>
      </c>
      <c r="G104">
        <v>316.62799999999999</v>
      </c>
      <c r="H104">
        <v>110.65300000000001</v>
      </c>
      <c r="I104">
        <v>0</v>
      </c>
      <c r="J104">
        <v>1</v>
      </c>
      <c r="K104">
        <v>1</v>
      </c>
      <c r="L104">
        <f t="shared" si="22"/>
        <v>1.2926017108587064E-2</v>
      </c>
      <c r="M104">
        <f t="shared" si="23"/>
        <v>894.0024357523971</v>
      </c>
      <c r="N104">
        <f t="shared" si="24"/>
        <v>11.555902335556329</v>
      </c>
      <c r="O104">
        <f t="shared" si="25"/>
        <v>0.32999053810642864</v>
      </c>
      <c r="P104">
        <f t="shared" si="26"/>
        <v>36.001111551866259</v>
      </c>
      <c r="Q104">
        <f t="shared" si="27"/>
        <v>11.880038053467969</v>
      </c>
      <c r="R104">
        <f t="shared" si="28"/>
        <v>0</v>
      </c>
      <c r="S104">
        <f t="shared" si="29"/>
        <v>930.00354730426341</v>
      </c>
      <c r="T104">
        <f t="shared" si="30"/>
        <v>6.7113911104172419E-2</v>
      </c>
      <c r="U104">
        <f t="shared" si="31"/>
        <v>1.6666152075209928</v>
      </c>
      <c r="V104">
        <f t="shared" si="32"/>
        <v>0</v>
      </c>
    </row>
    <row r="105" spans="1:22" x14ac:dyDescent="0.2">
      <c r="A105" t="s">
        <v>4710</v>
      </c>
      <c r="B105" t="s">
        <v>4711</v>
      </c>
      <c r="D105">
        <v>-74.3</v>
      </c>
      <c r="E105">
        <v>-170.44</v>
      </c>
      <c r="F105">
        <v>-90</v>
      </c>
      <c r="G105">
        <v>384.33800000000002</v>
      </c>
      <c r="H105">
        <v>96.337999999999994</v>
      </c>
      <c r="I105">
        <v>35</v>
      </c>
      <c r="J105">
        <v>1</v>
      </c>
      <c r="K105">
        <v>1</v>
      </c>
      <c r="L105">
        <f t="shared" si="22"/>
        <v>1.0119133512545401E-2</v>
      </c>
      <c r="M105">
        <f t="shared" si="23"/>
        <v>1109.99706131418</v>
      </c>
      <c r="N105">
        <f t="shared" si="24"/>
        <v>11.232219694190926</v>
      </c>
      <c r="O105">
        <f t="shared" si="25"/>
        <v>0.21375198400799192</v>
      </c>
      <c r="P105">
        <f t="shared" si="26"/>
        <v>47.999546575806264</v>
      </c>
      <c r="Q105">
        <f t="shared" si="27"/>
        <v>10.260008572071177</v>
      </c>
      <c r="R105">
        <f t="shared" si="28"/>
        <v>105</v>
      </c>
      <c r="S105">
        <f t="shared" si="29"/>
        <v>1157.9966078899863</v>
      </c>
      <c r="T105">
        <f t="shared" si="30"/>
        <v>5.4054197160633068E-2</v>
      </c>
      <c r="U105">
        <f t="shared" si="31"/>
        <v>1.2500118080332547</v>
      </c>
      <c r="V105">
        <f t="shared" si="32"/>
        <v>9.0673840738897358</v>
      </c>
    </row>
    <row r="106" spans="1:22" x14ac:dyDescent="0.2">
      <c r="A106" t="s">
        <v>4712</v>
      </c>
      <c r="B106" t="s">
        <v>4713</v>
      </c>
      <c r="D106">
        <v>-71.495999999999995</v>
      </c>
      <c r="E106">
        <v>0</v>
      </c>
      <c r="F106">
        <v>0</v>
      </c>
      <c r="G106">
        <v>261.52100000000002</v>
      </c>
      <c r="H106">
        <v>0</v>
      </c>
      <c r="I106">
        <v>0</v>
      </c>
      <c r="J106">
        <v>0</v>
      </c>
      <c r="K106">
        <v>0</v>
      </c>
      <c r="L106">
        <f t="shared" si="22"/>
        <v>1.2048214164419035E-2</v>
      </c>
      <c r="M106">
        <f t="shared" si="23"/>
        <v>744.00227041237133</v>
      </c>
      <c r="N106">
        <f t="shared" si="24"/>
        <v>8.9639076566499103</v>
      </c>
      <c r="O106" t="str">
        <f t="shared" si="25"/>
        <v/>
      </c>
      <c r="P106">
        <f t="shared" si="26"/>
        <v>0</v>
      </c>
      <c r="Q106">
        <f t="shared" si="27"/>
        <v>0</v>
      </c>
      <c r="R106">
        <f t="shared" si="28"/>
        <v>0</v>
      </c>
      <c r="S106">
        <f t="shared" si="29"/>
        <v>744.00227041237133</v>
      </c>
      <c r="T106">
        <f t="shared" si="30"/>
        <v>0</v>
      </c>
      <c r="U106" t="str">
        <f t="shared" si="31"/>
        <v/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-63.838000000000001</v>
      </c>
      <c r="E107">
        <v>-172.07300000000001</v>
      </c>
      <c r="F107">
        <v>0</v>
      </c>
      <c r="G107">
        <v>190.518</v>
      </c>
      <c r="H107">
        <v>79.762</v>
      </c>
      <c r="I107">
        <v>0</v>
      </c>
      <c r="J107">
        <v>1</v>
      </c>
      <c r="K107">
        <v>0</v>
      </c>
      <c r="L107">
        <f t="shared" si="22"/>
        <v>1.7684530990043679E-2</v>
      </c>
      <c r="M107">
        <f t="shared" si="23"/>
        <v>512.99885858748337</v>
      </c>
      <c r="N107">
        <f t="shared" si="24"/>
        <v>9.0721532847006738</v>
      </c>
      <c r="O107">
        <f t="shared" si="25"/>
        <v>0.25854277391008029</v>
      </c>
      <c r="P107">
        <f t="shared" si="26"/>
        <v>33.000242696959347</v>
      </c>
      <c r="Q107">
        <f t="shared" si="27"/>
        <v>8.5319828185605573</v>
      </c>
      <c r="R107">
        <f t="shared" si="28"/>
        <v>0</v>
      </c>
      <c r="S107">
        <f t="shared" si="29"/>
        <v>545.99910128444276</v>
      </c>
      <c r="T107">
        <f t="shared" si="30"/>
        <v>0.11695932455913643</v>
      </c>
      <c r="U107">
        <f t="shared" si="31"/>
        <v>0</v>
      </c>
      <c r="V107">
        <f t="shared" si="32"/>
        <v>0</v>
      </c>
    </row>
    <row r="108" spans="1:22" x14ac:dyDescent="0.2">
      <c r="A108" t="s">
        <v>4714</v>
      </c>
      <c r="B108" t="s">
        <v>4715</v>
      </c>
      <c r="D108">
        <v>-73.141999999999996</v>
      </c>
      <c r="E108">
        <v>-172.875</v>
      </c>
      <c r="F108">
        <v>0</v>
      </c>
      <c r="G108">
        <v>68.963999999999999</v>
      </c>
      <c r="H108">
        <v>24.187000000000001</v>
      </c>
      <c r="I108">
        <v>0</v>
      </c>
      <c r="J108">
        <v>1</v>
      </c>
      <c r="K108">
        <v>0</v>
      </c>
      <c r="L108">
        <f t="shared" si="22"/>
        <v>1.0908806440054783E-2</v>
      </c>
      <c r="M108">
        <f t="shared" si="23"/>
        <v>198.00111066731546</v>
      </c>
      <c r="N108">
        <f t="shared" si="24"/>
        <v>2.159957951143562</v>
      </c>
      <c r="O108">
        <f t="shared" si="25"/>
        <v>0.28800037970152381</v>
      </c>
      <c r="P108">
        <f t="shared" si="26"/>
        <v>9.000063831698661</v>
      </c>
      <c r="Q108">
        <f t="shared" si="27"/>
        <v>2.5920243928915587</v>
      </c>
      <c r="R108">
        <f t="shared" si="28"/>
        <v>0</v>
      </c>
      <c r="S108">
        <f t="shared" si="29"/>
        <v>207.00117449901413</v>
      </c>
      <c r="T108">
        <f t="shared" si="30"/>
        <v>0.30302860321229674</v>
      </c>
      <c r="U108">
        <f t="shared" si="31"/>
        <v>0</v>
      </c>
      <c r="V108">
        <f t="shared" si="32"/>
        <v>0</v>
      </c>
    </row>
    <row r="109" spans="1:22" x14ac:dyDescent="0.2">
      <c r="A109" t="s">
        <v>379</v>
      </c>
      <c r="B109" t="s">
        <v>2149</v>
      </c>
      <c r="D109">
        <v>-65.605999999999995</v>
      </c>
      <c r="E109">
        <v>-172.14699999999999</v>
      </c>
      <c r="F109">
        <v>0</v>
      </c>
      <c r="G109">
        <v>188.86</v>
      </c>
      <c r="H109">
        <v>87.823999999999998</v>
      </c>
      <c r="I109">
        <v>0</v>
      </c>
      <c r="J109">
        <v>1</v>
      </c>
      <c r="K109">
        <v>0</v>
      </c>
      <c r="L109">
        <f t="shared" si="22"/>
        <v>1.6325762493638922E-2</v>
      </c>
      <c r="M109">
        <f t="shared" si="23"/>
        <v>515.99965607149886</v>
      </c>
      <c r="N109">
        <f t="shared" si="24"/>
        <v>8.4240962559189132</v>
      </c>
      <c r="O109">
        <f t="shared" si="25"/>
        <v>0.26101028336978344</v>
      </c>
      <c r="P109">
        <f t="shared" si="26"/>
        <v>35.998701105433462</v>
      </c>
      <c r="Q109">
        <f t="shared" si="27"/>
        <v>9.3960405725138951</v>
      </c>
      <c r="R109">
        <f t="shared" si="28"/>
        <v>0</v>
      </c>
      <c r="S109">
        <f t="shared" si="29"/>
        <v>551.99835717693236</v>
      </c>
      <c r="T109">
        <f t="shared" si="30"/>
        <v>0.11627914727076132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-73.379000000000005</v>
      </c>
      <c r="E110">
        <v>-170.91</v>
      </c>
      <c r="F110">
        <v>0</v>
      </c>
      <c r="G110">
        <v>69.921000000000006</v>
      </c>
      <c r="H110">
        <v>25.318000000000001</v>
      </c>
      <c r="I110">
        <v>0</v>
      </c>
      <c r="J110">
        <v>1</v>
      </c>
      <c r="K110">
        <v>0</v>
      </c>
      <c r="L110">
        <f t="shared" si="22"/>
        <v>1.0746424255755999E-2</v>
      </c>
      <c r="M110">
        <f t="shared" si="23"/>
        <v>200.99864034850273</v>
      </c>
      <c r="N110">
        <f t="shared" si="24"/>
        <v>2.1600188240339504</v>
      </c>
      <c r="O110">
        <f t="shared" si="25"/>
        <v>0.22500674585762356</v>
      </c>
      <c r="P110">
        <f t="shared" si="26"/>
        <v>11.999648032089532</v>
      </c>
      <c r="Q110">
        <f t="shared" si="27"/>
        <v>2.700004455141757</v>
      </c>
      <c r="R110">
        <f t="shared" si="28"/>
        <v>0</v>
      </c>
      <c r="S110">
        <f t="shared" si="29"/>
        <v>212.99828838059227</v>
      </c>
      <c r="T110">
        <f t="shared" si="30"/>
        <v>0.29850948193464705</v>
      </c>
      <c r="U110">
        <f t="shared" si="31"/>
        <v>0</v>
      </c>
      <c r="V110">
        <f t="shared" si="32"/>
        <v>0</v>
      </c>
    </row>
    <row r="111" spans="1:22" x14ac:dyDescent="0.2">
      <c r="A111" t="s">
        <v>407</v>
      </c>
      <c r="B111" t="s">
        <v>4716</v>
      </c>
      <c r="D111">
        <v>-71.147000000000006</v>
      </c>
      <c r="E111">
        <v>-173.928</v>
      </c>
      <c r="F111">
        <v>0</v>
      </c>
      <c r="G111">
        <v>86.649000000000001</v>
      </c>
      <c r="H111">
        <v>47.265000000000001</v>
      </c>
      <c r="I111">
        <v>0</v>
      </c>
      <c r="J111">
        <v>1</v>
      </c>
      <c r="K111">
        <v>0</v>
      </c>
      <c r="L111">
        <f t="shared" si="22"/>
        <v>1.229255924862009E-2</v>
      </c>
      <c r="M111">
        <f t="shared" si="23"/>
        <v>246.00103879592058</v>
      </c>
      <c r="N111">
        <f t="shared" si="24"/>
        <v>3.0239853686063118</v>
      </c>
      <c r="O111">
        <f t="shared" si="25"/>
        <v>0.33842528918065751</v>
      </c>
      <c r="P111">
        <f t="shared" si="26"/>
        <v>14.998810436584673</v>
      </c>
      <c r="Q111">
        <f t="shared" si="27"/>
        <v>5.0759818353488688</v>
      </c>
      <c r="R111">
        <f t="shared" si="28"/>
        <v>0</v>
      </c>
      <c r="S111">
        <f t="shared" si="29"/>
        <v>260.99984923250526</v>
      </c>
      <c r="T111">
        <f t="shared" si="30"/>
        <v>0.24390140909028951</v>
      </c>
      <c r="U111">
        <f t="shared" si="31"/>
        <v>0</v>
      </c>
      <c r="V111">
        <f t="shared" si="32"/>
        <v>0</v>
      </c>
    </row>
    <row r="112" spans="1:22" x14ac:dyDescent="0.2">
      <c r="A112" t="s">
        <v>141</v>
      </c>
      <c r="B112" t="s">
        <v>654</v>
      </c>
      <c r="D112">
        <v>-76.289000000000001</v>
      </c>
      <c r="E112">
        <v>-174.80600000000001</v>
      </c>
      <c r="F112">
        <v>0</v>
      </c>
      <c r="G112">
        <v>299.536</v>
      </c>
      <c r="H112">
        <v>66.272000000000006</v>
      </c>
      <c r="I112">
        <v>0</v>
      </c>
      <c r="J112">
        <v>1</v>
      </c>
      <c r="K112">
        <v>1</v>
      </c>
      <c r="L112">
        <f t="shared" si="22"/>
        <v>8.7831678121501888E-3</v>
      </c>
      <c r="M112">
        <f t="shared" si="23"/>
        <v>873.00093613337856</v>
      </c>
      <c r="N112">
        <f t="shared" si="24"/>
        <v>7.667721389945064</v>
      </c>
      <c r="O112">
        <f t="shared" si="25"/>
        <v>0.39603248453733669</v>
      </c>
      <c r="P112">
        <f t="shared" si="26"/>
        <v>17.998472689672308</v>
      </c>
      <c r="Q112">
        <f t="shared" si="27"/>
        <v>7.127986985155311</v>
      </c>
      <c r="R112">
        <f t="shared" si="28"/>
        <v>0</v>
      </c>
      <c r="S112">
        <f t="shared" si="29"/>
        <v>890.99940882305089</v>
      </c>
      <c r="T112">
        <f t="shared" si="30"/>
        <v>6.8728448638035705E-2</v>
      </c>
      <c r="U112">
        <f t="shared" si="31"/>
        <v>3.3336161925799712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-74.113</v>
      </c>
      <c r="E113">
        <v>-175.23599999999999</v>
      </c>
      <c r="F113">
        <v>0</v>
      </c>
      <c r="G113">
        <v>67.581000000000003</v>
      </c>
      <c r="H113">
        <v>18.062000000000001</v>
      </c>
      <c r="I113">
        <v>0</v>
      </c>
      <c r="J113">
        <v>1</v>
      </c>
      <c r="K113">
        <v>0</v>
      </c>
      <c r="L113">
        <f t="shared" si="22"/>
        <v>1.0246029150428576E-2</v>
      </c>
      <c r="M113">
        <f t="shared" si="23"/>
        <v>194.998915681006</v>
      </c>
      <c r="N113">
        <f t="shared" si="24"/>
        <v>1.9979665723361237</v>
      </c>
      <c r="O113">
        <f t="shared" si="25"/>
        <v>0.43196692629052102</v>
      </c>
      <c r="P113">
        <f t="shared" si="26"/>
        <v>4.5002400624750392</v>
      </c>
      <c r="Q113">
        <f t="shared" si="27"/>
        <v>1.9439568113136163</v>
      </c>
      <c r="R113">
        <f t="shared" si="28"/>
        <v>0</v>
      </c>
      <c r="S113">
        <f t="shared" si="29"/>
        <v>199.49915574348103</v>
      </c>
      <c r="T113">
        <f t="shared" si="30"/>
        <v>0.30769401865881424</v>
      </c>
      <c r="U113">
        <f t="shared" si="31"/>
        <v>0</v>
      </c>
      <c r="V113">
        <f t="shared" si="32"/>
        <v>0</v>
      </c>
    </row>
    <row r="114" spans="1:22" x14ac:dyDescent="0.2">
      <c r="A114" t="s">
        <v>2320</v>
      </c>
      <c r="B114" t="s">
        <v>4717</v>
      </c>
      <c r="D114">
        <v>-68.838999999999999</v>
      </c>
      <c r="E114">
        <v>-174.726</v>
      </c>
      <c r="F114">
        <v>0</v>
      </c>
      <c r="G114">
        <v>166.208</v>
      </c>
      <c r="H114">
        <v>65.275999999999996</v>
      </c>
      <c r="I114">
        <v>0</v>
      </c>
      <c r="J114">
        <v>1</v>
      </c>
      <c r="K114">
        <v>0</v>
      </c>
      <c r="L114">
        <f t="shared" si="22"/>
        <v>1.3935282226595026E-2</v>
      </c>
      <c r="M114">
        <f t="shared" si="23"/>
        <v>465.00165166914411</v>
      </c>
      <c r="N114">
        <f t="shared" si="24"/>
        <v>6.4799357317780881</v>
      </c>
      <c r="O114">
        <f t="shared" si="25"/>
        <v>0.38999187266640034</v>
      </c>
      <c r="P114">
        <f t="shared" si="26"/>
        <v>18.000261531645627</v>
      </c>
      <c r="Q114">
        <f t="shared" si="27"/>
        <v>7.019962723174169</v>
      </c>
      <c r="R114">
        <f t="shared" si="28"/>
        <v>0</v>
      </c>
      <c r="S114">
        <f t="shared" si="29"/>
        <v>483.00191320078972</v>
      </c>
      <c r="T114">
        <f t="shared" si="30"/>
        <v>0.1290317997465758</v>
      </c>
      <c r="U114">
        <f t="shared" si="31"/>
        <v>0</v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-74.141000000000005</v>
      </c>
      <c r="E115">
        <v>-173.089</v>
      </c>
      <c r="F115">
        <v>0</v>
      </c>
      <c r="G115">
        <v>45.741</v>
      </c>
      <c r="H115">
        <v>16.620999999999999</v>
      </c>
      <c r="I115">
        <v>0</v>
      </c>
      <c r="J115">
        <v>1</v>
      </c>
      <c r="K115">
        <v>0</v>
      </c>
      <c r="L115">
        <f t="shared" si="22"/>
        <v>1.0227013795185444E-2</v>
      </c>
      <c r="M115">
        <f t="shared" si="23"/>
        <v>131.99989527744287</v>
      </c>
      <c r="N115">
        <f t="shared" si="24"/>
        <v>1.3499660999315419</v>
      </c>
      <c r="O115">
        <f t="shared" si="25"/>
        <v>0.29700955874473856</v>
      </c>
      <c r="P115">
        <f t="shared" si="26"/>
        <v>5.9998867590996126</v>
      </c>
      <c r="Q115">
        <f t="shared" si="27"/>
        <v>1.7820255008640769</v>
      </c>
      <c r="R115">
        <f t="shared" si="28"/>
        <v>0</v>
      </c>
      <c r="S115">
        <f t="shared" si="29"/>
        <v>137.99978203654248</v>
      </c>
      <c r="T115">
        <f t="shared" si="30"/>
        <v>0.45454581516060677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-67.036000000000001</v>
      </c>
      <c r="E116">
        <v>0</v>
      </c>
      <c r="F116">
        <v>0</v>
      </c>
      <c r="G116">
        <v>32.039000000000001</v>
      </c>
      <c r="H116">
        <v>0</v>
      </c>
      <c r="I116">
        <v>0</v>
      </c>
      <c r="J116">
        <v>0</v>
      </c>
      <c r="K116">
        <v>0</v>
      </c>
      <c r="L116">
        <f t="shared" si="22"/>
        <v>1.5254390226316061E-2</v>
      </c>
      <c r="M116">
        <f t="shared" si="23"/>
        <v>88.499744603585</v>
      </c>
      <c r="N116">
        <f t="shared" si="24"/>
        <v>1.350010989123384</v>
      </c>
      <c r="O116" t="str">
        <f t="shared" si="25"/>
        <v/>
      </c>
      <c r="P116">
        <f t="shared" si="26"/>
        <v>0</v>
      </c>
      <c r="Q116">
        <f t="shared" si="27"/>
        <v>0</v>
      </c>
      <c r="R116">
        <f t="shared" si="28"/>
        <v>0</v>
      </c>
      <c r="S116">
        <f t="shared" si="29"/>
        <v>88.499744603585</v>
      </c>
      <c r="T116">
        <f t="shared" si="30"/>
        <v>0</v>
      </c>
      <c r="U116" t="str">
        <f t="shared" si="31"/>
        <v/>
      </c>
      <c r="V116">
        <f t="shared" si="32"/>
        <v>0</v>
      </c>
    </row>
    <row r="117" spans="1:22" x14ac:dyDescent="0.2">
      <c r="A117" t="s">
        <v>4718</v>
      </c>
      <c r="B117" t="s">
        <v>4719</v>
      </c>
      <c r="D117">
        <v>-73.094999999999999</v>
      </c>
      <c r="E117">
        <v>-178.26400000000001</v>
      </c>
      <c r="F117">
        <v>0</v>
      </c>
      <c r="G117">
        <v>106.607</v>
      </c>
      <c r="H117">
        <v>33.015000000000001</v>
      </c>
      <c r="I117">
        <v>0</v>
      </c>
      <c r="J117">
        <v>1</v>
      </c>
      <c r="K117">
        <v>0</v>
      </c>
      <c r="L117">
        <f t="shared" si="22"/>
        <v>1.0941057017781456E-2</v>
      </c>
      <c r="M117">
        <f t="shared" si="23"/>
        <v>306.00096270599926</v>
      </c>
      <c r="N117">
        <f t="shared" si="24"/>
        <v>3.3479773284396837</v>
      </c>
      <c r="O117">
        <f t="shared" si="25"/>
        <v>1.1877965292666004</v>
      </c>
      <c r="P117">
        <f t="shared" si="26"/>
        <v>3.0004969794951584</v>
      </c>
      <c r="Q117">
        <f t="shared" si="27"/>
        <v>3.5639834623027289</v>
      </c>
      <c r="R117">
        <f t="shared" si="28"/>
        <v>0</v>
      </c>
      <c r="S117">
        <f t="shared" si="29"/>
        <v>309.00145968549441</v>
      </c>
      <c r="T117">
        <f t="shared" si="30"/>
        <v>0.19607781449252179</v>
      </c>
      <c r="U117">
        <f t="shared" si="31"/>
        <v>0</v>
      </c>
      <c r="V117">
        <f t="shared" si="32"/>
        <v>0</v>
      </c>
    </row>
    <row r="118" spans="1:22" x14ac:dyDescent="0.2">
      <c r="A118" t="s">
        <v>4476</v>
      </c>
      <c r="B118" t="s">
        <v>1916</v>
      </c>
      <c r="D118">
        <v>-67.275999999999996</v>
      </c>
      <c r="E118">
        <v>-175.601</v>
      </c>
      <c r="F118">
        <v>0</v>
      </c>
      <c r="G118">
        <v>63.423000000000002</v>
      </c>
      <c r="H118">
        <v>26.077000000000002</v>
      </c>
      <c r="I118">
        <v>0</v>
      </c>
      <c r="J118">
        <v>1</v>
      </c>
      <c r="K118">
        <v>0</v>
      </c>
      <c r="L118">
        <f t="shared" si="22"/>
        <v>1.5076832558693085E-2</v>
      </c>
      <c r="M118">
        <f t="shared" si="23"/>
        <v>175.49962775155208</v>
      </c>
      <c r="N118">
        <f t="shared" si="24"/>
        <v>2.6459811477042652</v>
      </c>
      <c r="O118">
        <f t="shared" si="25"/>
        <v>0.4679680618795688</v>
      </c>
      <c r="P118">
        <f t="shared" si="26"/>
        <v>6.0004449240862634</v>
      </c>
      <c r="Q118">
        <f t="shared" si="27"/>
        <v>2.808019389559135</v>
      </c>
      <c r="R118">
        <f t="shared" si="28"/>
        <v>0</v>
      </c>
      <c r="S118">
        <f t="shared" si="29"/>
        <v>181.50007267563834</v>
      </c>
      <c r="T118">
        <f t="shared" si="30"/>
        <v>0.34188106703530813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-68.087999999999994</v>
      </c>
      <c r="E119">
        <v>-175.31399999999999</v>
      </c>
      <c r="F119">
        <v>0</v>
      </c>
      <c r="G119">
        <v>96.468999999999994</v>
      </c>
      <c r="H119">
        <v>30.602</v>
      </c>
      <c r="I119">
        <v>0</v>
      </c>
      <c r="J119">
        <v>1</v>
      </c>
      <c r="K119">
        <v>0</v>
      </c>
      <c r="L119">
        <f t="shared" si="22"/>
        <v>1.4480651739364931E-2</v>
      </c>
      <c r="M119">
        <f t="shared" si="23"/>
        <v>268.499692837368</v>
      </c>
      <c r="N119">
        <f t="shared" si="24"/>
        <v>3.8880544321588149</v>
      </c>
      <c r="O119">
        <f t="shared" si="25"/>
        <v>0.43919013117529337</v>
      </c>
      <c r="P119">
        <f t="shared" si="26"/>
        <v>7.5000894929353752</v>
      </c>
      <c r="Q119">
        <f t="shared" si="27"/>
        <v>3.2939685821973099</v>
      </c>
      <c r="R119">
        <f t="shared" si="28"/>
        <v>0</v>
      </c>
      <c r="S119">
        <f t="shared" si="29"/>
        <v>275.99978233030339</v>
      </c>
      <c r="T119">
        <f t="shared" si="30"/>
        <v>0.22346394279245002</v>
      </c>
      <c r="U119">
        <f t="shared" si="31"/>
        <v>0</v>
      </c>
      <c r="V119">
        <f t="shared" si="32"/>
        <v>0</v>
      </c>
    </row>
    <row r="120" spans="1:22" x14ac:dyDescent="0.2">
      <c r="A120" t="s">
        <v>317</v>
      </c>
      <c r="B120" t="s">
        <v>551</v>
      </c>
      <c r="D120">
        <v>-69.744</v>
      </c>
      <c r="E120">
        <v>-174.685</v>
      </c>
      <c r="F120">
        <v>0</v>
      </c>
      <c r="G120">
        <v>89.537999999999997</v>
      </c>
      <c r="H120">
        <v>43.186</v>
      </c>
      <c r="I120">
        <v>0</v>
      </c>
      <c r="J120">
        <v>1</v>
      </c>
      <c r="K120">
        <v>0</v>
      </c>
      <c r="L120">
        <f t="shared" si="22"/>
        <v>1.3285371058112562E-2</v>
      </c>
      <c r="M120">
        <f t="shared" si="23"/>
        <v>252.00159013243575</v>
      </c>
      <c r="N120">
        <f t="shared" si="24"/>
        <v>3.3479379800817863</v>
      </c>
      <c r="O120">
        <f t="shared" si="25"/>
        <v>0.38696634147277076</v>
      </c>
      <c r="P120">
        <f t="shared" si="26"/>
        <v>12.001121352421986</v>
      </c>
      <c r="Q120">
        <f t="shared" si="27"/>
        <v>4.6440346673521544</v>
      </c>
      <c r="R120">
        <f t="shared" si="28"/>
        <v>0</v>
      </c>
      <c r="S120">
        <f t="shared" si="29"/>
        <v>264.00271148485774</v>
      </c>
      <c r="T120">
        <f t="shared" si="30"/>
        <v>0.23809373571201625</v>
      </c>
      <c r="U120">
        <f t="shared" si="31"/>
        <v>0</v>
      </c>
      <c r="V120">
        <f t="shared" si="32"/>
        <v>0</v>
      </c>
    </row>
    <row r="121" spans="1:22" x14ac:dyDescent="0.2">
      <c r="A121" t="s">
        <v>303</v>
      </c>
      <c r="B121" t="s">
        <v>965</v>
      </c>
      <c r="D121">
        <v>-68.805999999999997</v>
      </c>
      <c r="E121">
        <v>0</v>
      </c>
      <c r="F121">
        <v>0</v>
      </c>
      <c r="G121">
        <v>315.32799999999997</v>
      </c>
      <c r="H121">
        <v>0</v>
      </c>
      <c r="I121">
        <v>0</v>
      </c>
      <c r="J121">
        <v>0</v>
      </c>
      <c r="K121">
        <v>0</v>
      </c>
      <c r="L121">
        <f t="shared" si="22"/>
        <v>1.3959128890118968E-2</v>
      </c>
      <c r="M121">
        <f t="shared" si="23"/>
        <v>881.99921762483359</v>
      </c>
      <c r="N121">
        <f t="shared" si="24"/>
        <v>12.311953071762211</v>
      </c>
      <c r="O121" t="str">
        <f t="shared" si="25"/>
        <v/>
      </c>
      <c r="P121">
        <f t="shared" si="26"/>
        <v>0</v>
      </c>
      <c r="Q121">
        <f t="shared" si="27"/>
        <v>0</v>
      </c>
      <c r="R121">
        <f t="shared" si="28"/>
        <v>0</v>
      </c>
      <c r="S121">
        <f t="shared" si="29"/>
        <v>881.99921762483359</v>
      </c>
      <c r="T121">
        <f t="shared" si="30"/>
        <v>0</v>
      </c>
      <c r="U121" t="str">
        <f t="shared" si="31"/>
        <v/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-72.823999999999998</v>
      </c>
      <c r="E122">
        <v>-173.99100000000001</v>
      </c>
      <c r="F122">
        <v>0</v>
      </c>
      <c r="G122">
        <v>57.567</v>
      </c>
      <c r="H122">
        <v>19.105</v>
      </c>
      <c r="I122">
        <v>0</v>
      </c>
      <c r="J122">
        <v>1</v>
      </c>
      <c r="K122">
        <v>0</v>
      </c>
      <c r="L122">
        <f t="shared" si="22"/>
        <v>1.1127327945713958E-2</v>
      </c>
      <c r="M122">
        <f t="shared" si="23"/>
        <v>164.99890570732811</v>
      </c>
      <c r="N122">
        <f t="shared" si="24"/>
        <v>1.8359987704881449</v>
      </c>
      <c r="O122">
        <f t="shared" si="25"/>
        <v>0.34199999956738092</v>
      </c>
      <c r="P122">
        <f t="shared" si="26"/>
        <v>6.0000024979032514</v>
      </c>
      <c r="Q122">
        <f t="shared" si="27"/>
        <v>2.0520029036900995</v>
      </c>
      <c r="R122">
        <f t="shared" si="28"/>
        <v>0</v>
      </c>
      <c r="S122">
        <f t="shared" si="29"/>
        <v>170.99890820523134</v>
      </c>
      <c r="T122">
        <f t="shared" si="30"/>
        <v>0.36363877531664873</v>
      </c>
      <c r="U122">
        <f t="shared" si="31"/>
        <v>0</v>
      </c>
      <c r="V122">
        <f t="shared" si="32"/>
        <v>0</v>
      </c>
    </row>
    <row r="123" spans="1:22" x14ac:dyDescent="0.2">
      <c r="A123" t="s">
        <v>1032</v>
      </c>
      <c r="B123" t="s">
        <v>1033</v>
      </c>
      <c r="D123">
        <v>-68.198999999999998</v>
      </c>
      <c r="E123">
        <v>-170.13399999999999</v>
      </c>
      <c r="F123">
        <v>0</v>
      </c>
      <c r="G123">
        <v>53.851999999999997</v>
      </c>
      <c r="H123">
        <v>23.344999999999999</v>
      </c>
      <c r="I123">
        <v>0</v>
      </c>
      <c r="J123">
        <v>1</v>
      </c>
      <c r="K123">
        <v>0</v>
      </c>
      <c r="L123">
        <f t="shared" si="22"/>
        <v>1.439968714723067E-2</v>
      </c>
      <c r="M123">
        <f t="shared" si="23"/>
        <v>150.00140908473529</v>
      </c>
      <c r="N123">
        <f t="shared" si="24"/>
        <v>2.159975522439475</v>
      </c>
      <c r="O123">
        <f t="shared" si="25"/>
        <v>0.20699566126077698</v>
      </c>
      <c r="P123">
        <f t="shared" si="26"/>
        <v>12.000111665333268</v>
      </c>
      <c r="Q123">
        <f t="shared" si="27"/>
        <v>2.4839735333423567</v>
      </c>
      <c r="R123">
        <f t="shared" si="28"/>
        <v>0</v>
      </c>
      <c r="S123">
        <f t="shared" si="29"/>
        <v>162.00152075006855</v>
      </c>
      <c r="T123">
        <f t="shared" si="30"/>
        <v>0.39999624247600368</v>
      </c>
      <c r="U123">
        <f t="shared" si="31"/>
        <v>0</v>
      </c>
      <c r="V123">
        <f t="shared" si="32"/>
        <v>0</v>
      </c>
    </row>
    <row r="124" spans="1:22" x14ac:dyDescent="0.2">
      <c r="A124" t="s">
        <v>41</v>
      </c>
      <c r="B124" t="s">
        <v>41</v>
      </c>
      <c r="D124">
        <v>-70.415999999999997</v>
      </c>
      <c r="E124">
        <v>-172.05699999999999</v>
      </c>
      <c r="F124">
        <v>0</v>
      </c>
      <c r="G124">
        <v>110.386</v>
      </c>
      <c r="H124">
        <v>43.417000000000002</v>
      </c>
      <c r="I124">
        <v>0</v>
      </c>
      <c r="J124">
        <v>1</v>
      </c>
      <c r="K124">
        <v>0</v>
      </c>
      <c r="L124">
        <f t="shared" si="22"/>
        <v>1.2807683909700064E-2</v>
      </c>
      <c r="M124">
        <f t="shared" si="23"/>
        <v>312.00087125971487</v>
      </c>
      <c r="N124">
        <f t="shared" si="24"/>
        <v>3.9960125346579862</v>
      </c>
      <c r="O124">
        <f t="shared" si="25"/>
        <v>0.25801526521252754</v>
      </c>
      <c r="P124">
        <f t="shared" si="26"/>
        <v>17.999109072153416</v>
      </c>
      <c r="Q124">
        <f t="shared" si="27"/>
        <v>4.6440495448904189</v>
      </c>
      <c r="R124">
        <f t="shared" si="28"/>
        <v>0</v>
      </c>
      <c r="S124">
        <f t="shared" si="29"/>
        <v>329.9999803318683</v>
      </c>
      <c r="T124">
        <f t="shared" si="30"/>
        <v>0.19230715529013689</v>
      </c>
      <c r="U124">
        <f t="shared" si="31"/>
        <v>0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-65.224999999999994</v>
      </c>
      <c r="E125">
        <v>-173.66</v>
      </c>
      <c r="F125">
        <v>0</v>
      </c>
      <c r="G125">
        <v>14.318</v>
      </c>
      <c r="H125">
        <v>18.111000000000001</v>
      </c>
      <c r="I125">
        <v>0</v>
      </c>
      <c r="J125">
        <v>1</v>
      </c>
      <c r="K125">
        <v>0</v>
      </c>
      <c r="L125">
        <f t="shared" si="22"/>
        <v>1.6615260864072254E-2</v>
      </c>
      <c r="M125">
        <f t="shared" si="23"/>
        <v>39.000531563267891</v>
      </c>
      <c r="N125">
        <f t="shared" si="24"/>
        <v>0.64800465376583349</v>
      </c>
      <c r="O125">
        <f t="shared" si="25"/>
        <v>0.32400955544337012</v>
      </c>
      <c r="P125">
        <f t="shared" si="26"/>
        <v>5.9998953876362062</v>
      </c>
      <c r="Q125">
        <f t="shared" si="27"/>
        <v>1.9440253812801156</v>
      </c>
      <c r="R125">
        <f t="shared" si="28"/>
        <v>0</v>
      </c>
      <c r="S125">
        <f t="shared" si="29"/>
        <v>45.000426950904099</v>
      </c>
      <c r="T125">
        <f t="shared" si="30"/>
        <v>1.5384405697821353</v>
      </c>
      <c r="U125">
        <f t="shared" si="31"/>
        <v>0</v>
      </c>
      <c r="V125">
        <f t="shared" si="32"/>
        <v>0</v>
      </c>
    </row>
    <row r="126" spans="1:22" x14ac:dyDescent="0.2">
      <c r="A126" t="s">
        <v>4720</v>
      </c>
      <c r="B126" t="s">
        <v>4721</v>
      </c>
      <c r="D126">
        <v>-71.301000000000002</v>
      </c>
      <c r="E126">
        <v>-168.36600000000001</v>
      </c>
      <c r="F126">
        <v>0</v>
      </c>
      <c r="G126">
        <v>68.622</v>
      </c>
      <c r="H126">
        <v>34.713000000000001</v>
      </c>
      <c r="I126">
        <v>0</v>
      </c>
      <c r="J126">
        <v>1</v>
      </c>
      <c r="K126">
        <v>0</v>
      </c>
      <c r="L126">
        <f t="shared" si="22"/>
        <v>1.2184615242157899E-2</v>
      </c>
      <c r="M126">
        <f t="shared" si="23"/>
        <v>194.99954298390907</v>
      </c>
      <c r="N126">
        <f t="shared" si="24"/>
        <v>2.3759967796523429</v>
      </c>
      <c r="O126">
        <f t="shared" si="25"/>
        <v>0.1748513129132826</v>
      </c>
      <c r="P126">
        <f t="shared" si="26"/>
        <v>21.000585071414918</v>
      </c>
      <c r="Q126">
        <f t="shared" si="27"/>
        <v>3.6719835436675252</v>
      </c>
      <c r="R126">
        <f t="shared" si="28"/>
        <v>0</v>
      </c>
      <c r="S126">
        <f t="shared" si="29"/>
        <v>216.00012805532398</v>
      </c>
      <c r="T126">
        <f t="shared" si="30"/>
        <v>0.3076930288239243</v>
      </c>
      <c r="U126">
        <f t="shared" si="31"/>
        <v>0</v>
      </c>
      <c r="V126">
        <f t="shared" si="32"/>
        <v>0</v>
      </c>
    </row>
    <row r="127" spans="1:22" x14ac:dyDescent="0.2">
      <c r="A127" t="s">
        <v>1363</v>
      </c>
      <c r="B127" t="s">
        <v>4722</v>
      </c>
      <c r="D127">
        <v>-75.53</v>
      </c>
      <c r="E127">
        <v>-171.46899999999999</v>
      </c>
      <c r="F127">
        <v>0</v>
      </c>
      <c r="G127">
        <v>64.031000000000006</v>
      </c>
      <c r="H127">
        <v>20.224</v>
      </c>
      <c r="I127">
        <v>0</v>
      </c>
      <c r="J127">
        <v>1</v>
      </c>
      <c r="K127">
        <v>0</v>
      </c>
      <c r="L127">
        <f t="shared" si="22"/>
        <v>9.290116195843896E-3</v>
      </c>
      <c r="M127">
        <f t="shared" si="23"/>
        <v>185.99954232461374</v>
      </c>
      <c r="N127">
        <f t="shared" si="24"/>
        <v>1.7279590885285352</v>
      </c>
      <c r="O127">
        <f t="shared" si="25"/>
        <v>0.23999306751257837</v>
      </c>
      <c r="P127">
        <f t="shared" si="26"/>
        <v>9.0003574158502637</v>
      </c>
      <c r="Q127">
        <f t="shared" si="27"/>
        <v>2.1600255449650327</v>
      </c>
      <c r="R127">
        <f t="shared" si="28"/>
        <v>0</v>
      </c>
      <c r="S127">
        <f t="shared" si="29"/>
        <v>194.999899740464</v>
      </c>
      <c r="T127">
        <f t="shared" si="30"/>
        <v>0.32258143891174546</v>
      </c>
      <c r="U127">
        <f t="shared" si="31"/>
        <v>0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-68.198999999999998</v>
      </c>
      <c r="E128">
        <v>-173.41800000000001</v>
      </c>
      <c r="F128">
        <v>0</v>
      </c>
      <c r="G128">
        <v>129.244</v>
      </c>
      <c r="H128">
        <v>52.344999999999999</v>
      </c>
      <c r="I128">
        <v>0</v>
      </c>
      <c r="J128">
        <v>1</v>
      </c>
      <c r="K128">
        <v>0</v>
      </c>
      <c r="L128">
        <f t="shared" si="22"/>
        <v>1.439968714723067E-2</v>
      </c>
      <c r="M128">
        <f t="shared" si="23"/>
        <v>360.00115345293636</v>
      </c>
      <c r="N128">
        <f t="shared" si="24"/>
        <v>5.1839091662736294</v>
      </c>
      <c r="O128">
        <f t="shared" si="25"/>
        <v>0.31199704132353501</v>
      </c>
      <c r="P128">
        <f t="shared" si="26"/>
        <v>18.000147485511178</v>
      </c>
      <c r="Q128">
        <f t="shared" si="27"/>
        <v>5.6159983748651321</v>
      </c>
      <c r="R128">
        <f t="shared" si="28"/>
        <v>0</v>
      </c>
      <c r="S128">
        <f t="shared" si="29"/>
        <v>378.00130093844757</v>
      </c>
      <c r="T128">
        <f t="shared" si="30"/>
        <v>0.16666613266238858</v>
      </c>
      <c r="U128">
        <f t="shared" si="31"/>
        <v>0</v>
      </c>
      <c r="V128">
        <f t="shared" si="32"/>
        <v>0</v>
      </c>
    </row>
    <row r="129" spans="1:22" x14ac:dyDescent="0.2">
      <c r="A129" t="s">
        <v>1032</v>
      </c>
      <c r="B129" t="s">
        <v>3655</v>
      </c>
      <c r="D129">
        <v>-68.894999999999996</v>
      </c>
      <c r="E129">
        <v>-168.232</v>
      </c>
      <c r="F129">
        <v>0</v>
      </c>
      <c r="G129">
        <v>61.097999999999999</v>
      </c>
      <c r="H129">
        <v>24.515000000000001</v>
      </c>
      <c r="I129">
        <v>0</v>
      </c>
      <c r="J129">
        <v>1</v>
      </c>
      <c r="K129">
        <v>0</v>
      </c>
      <c r="L129">
        <f t="shared" si="22"/>
        <v>1.3894839475897551E-2</v>
      </c>
      <c r="M129">
        <f t="shared" si="23"/>
        <v>170.99902626138953</v>
      </c>
      <c r="N129">
        <f t="shared" si="24"/>
        <v>2.3760063964431937</v>
      </c>
      <c r="O129">
        <f t="shared" si="25"/>
        <v>0.17280419155515558</v>
      </c>
      <c r="P129">
        <f t="shared" si="26"/>
        <v>14.999452540254053</v>
      </c>
      <c r="Q129">
        <f t="shared" si="27"/>
        <v>2.5919708619593886</v>
      </c>
      <c r="R129">
        <f t="shared" si="28"/>
        <v>0</v>
      </c>
      <c r="S129">
        <f t="shared" si="29"/>
        <v>185.99847880164359</v>
      </c>
      <c r="T129">
        <f t="shared" si="30"/>
        <v>0.35087919102114568</v>
      </c>
      <c r="U129">
        <f t="shared" si="31"/>
        <v>0</v>
      </c>
      <c r="V129">
        <f t="shared" si="32"/>
        <v>0</v>
      </c>
    </row>
    <row r="130" spans="1:22" x14ac:dyDescent="0.2">
      <c r="A130" t="s">
        <v>55</v>
      </c>
      <c r="B130" t="s">
        <v>527</v>
      </c>
      <c r="D130">
        <v>-67.891000000000005</v>
      </c>
      <c r="E130">
        <v>-170.07400000000001</v>
      </c>
      <c r="F130">
        <v>0</v>
      </c>
      <c r="G130">
        <v>69.08</v>
      </c>
      <c r="H130">
        <v>40.607999999999997</v>
      </c>
      <c r="I130">
        <v>0</v>
      </c>
      <c r="J130">
        <v>1</v>
      </c>
      <c r="K130">
        <v>0</v>
      </c>
      <c r="L130">
        <f t="shared" si="22"/>
        <v>1.4624657181736759E-2</v>
      </c>
      <c r="M130">
        <f t="shared" si="23"/>
        <v>192.00154379573894</v>
      </c>
      <c r="N130">
        <f t="shared" si="24"/>
        <v>2.8079595643364628</v>
      </c>
      <c r="O130">
        <f t="shared" si="25"/>
        <v>0.2057192713212754</v>
      </c>
      <c r="P130">
        <f t="shared" si="26"/>
        <v>20.999547345757435</v>
      </c>
      <c r="Q130">
        <f t="shared" si="27"/>
        <v>4.3200158980617402</v>
      </c>
      <c r="R130">
        <f t="shared" si="28"/>
        <v>0</v>
      </c>
      <c r="S130">
        <f t="shared" si="29"/>
        <v>213.00109114149637</v>
      </c>
      <c r="T130">
        <f t="shared" si="30"/>
        <v>0.3124974873318262</v>
      </c>
      <c r="U130">
        <f t="shared" si="31"/>
        <v>0</v>
      </c>
      <c r="V130">
        <f t="shared" si="32"/>
        <v>0</v>
      </c>
    </row>
    <row r="131" spans="1:22" x14ac:dyDescent="0.2">
      <c r="A131" t="s">
        <v>113</v>
      </c>
      <c r="B131" t="s">
        <v>2098</v>
      </c>
      <c r="D131">
        <v>-73.072000000000003</v>
      </c>
      <c r="E131">
        <v>-174.64400000000001</v>
      </c>
      <c r="F131">
        <v>0</v>
      </c>
      <c r="G131">
        <v>96.167000000000002</v>
      </c>
      <c r="H131">
        <v>32.14</v>
      </c>
      <c r="I131">
        <v>0</v>
      </c>
      <c r="J131">
        <v>1</v>
      </c>
      <c r="K131">
        <v>0</v>
      </c>
      <c r="L131">
        <f t="shared" si="22"/>
        <v>1.0956845073448667E-2</v>
      </c>
      <c r="M131">
        <f t="shared" si="23"/>
        <v>276.00065727884623</v>
      </c>
      <c r="N131">
        <f t="shared" si="24"/>
        <v>3.0240994660737859</v>
      </c>
      <c r="O131">
        <f t="shared" si="25"/>
        <v>0.38398699903833816</v>
      </c>
      <c r="P131">
        <f t="shared" si="26"/>
        <v>9.0002042727579177</v>
      </c>
      <c r="Q131">
        <f t="shared" si="27"/>
        <v>3.4559648853932279</v>
      </c>
      <c r="R131">
        <f t="shared" si="28"/>
        <v>0</v>
      </c>
      <c r="S131">
        <f t="shared" si="29"/>
        <v>285.00086155160415</v>
      </c>
      <c r="T131">
        <f t="shared" si="30"/>
        <v>0.21739078664360353</v>
      </c>
      <c r="U131">
        <f t="shared" si="31"/>
        <v>0</v>
      </c>
      <c r="V131">
        <f t="shared" si="32"/>
        <v>0</v>
      </c>
    </row>
    <row r="132" spans="1:22" x14ac:dyDescent="0.2">
      <c r="A132" t="s">
        <v>3718</v>
      </c>
      <c r="B132" t="s">
        <v>1777</v>
      </c>
      <c r="D132">
        <v>-71.873000000000005</v>
      </c>
      <c r="E132">
        <v>-168.05600000000001</v>
      </c>
      <c r="F132">
        <v>0</v>
      </c>
      <c r="G132">
        <v>176.774</v>
      </c>
      <c r="H132">
        <v>53.151000000000003</v>
      </c>
      <c r="I132">
        <v>0</v>
      </c>
      <c r="J132">
        <v>1</v>
      </c>
      <c r="K132">
        <v>0</v>
      </c>
      <c r="L132">
        <f t="shared" si="22"/>
        <v>1.1785381795807924E-2</v>
      </c>
      <c r="M132">
        <f t="shared" si="23"/>
        <v>504.00170722627996</v>
      </c>
      <c r="N132">
        <f t="shared" si="24"/>
        <v>5.9398584852592018</v>
      </c>
      <c r="O132">
        <f t="shared" si="25"/>
        <v>0.17018424728718126</v>
      </c>
      <c r="P132">
        <f t="shared" si="26"/>
        <v>32.999685781785921</v>
      </c>
      <c r="Q132">
        <f t="shared" si="27"/>
        <v>5.616032301519037</v>
      </c>
      <c r="R132">
        <f t="shared" si="28"/>
        <v>0</v>
      </c>
      <c r="S132">
        <f t="shared" si="29"/>
        <v>537.00139300806586</v>
      </c>
      <c r="T132">
        <f t="shared" si="30"/>
        <v>0.11904721579258858</v>
      </c>
      <c r="U132">
        <f t="shared" si="31"/>
        <v>0</v>
      </c>
      <c r="V132">
        <f t="shared" si="32"/>
        <v>0</v>
      </c>
    </row>
    <row r="133" spans="1:22" x14ac:dyDescent="0.2">
      <c r="A133" t="s">
        <v>41</v>
      </c>
      <c r="B133" t="s">
        <v>41</v>
      </c>
      <c r="D133">
        <v>-66.801000000000002</v>
      </c>
      <c r="E133">
        <v>-165.964</v>
      </c>
      <c r="F133">
        <v>0</v>
      </c>
      <c r="G133">
        <v>60.926000000000002</v>
      </c>
      <c r="H133">
        <v>41.231000000000002</v>
      </c>
      <c r="I133">
        <v>0</v>
      </c>
      <c r="J133">
        <v>1</v>
      </c>
      <c r="K133">
        <v>0</v>
      </c>
      <c r="L133">
        <f t="shared" si="22"/>
        <v>1.5428860545445599E-2</v>
      </c>
      <c r="M133">
        <f t="shared" si="23"/>
        <v>167.99897571818542</v>
      </c>
      <c r="N133">
        <f t="shared" si="24"/>
        <v>2.592035360168945</v>
      </c>
      <c r="O133">
        <f t="shared" si="25"/>
        <v>0.14400245662357042</v>
      </c>
      <c r="P133">
        <f t="shared" si="26"/>
        <v>29.999449150011181</v>
      </c>
      <c r="Q133">
        <f t="shared" si="27"/>
        <v>4.3199986949541875</v>
      </c>
      <c r="R133">
        <f t="shared" si="28"/>
        <v>0</v>
      </c>
      <c r="S133">
        <f t="shared" si="29"/>
        <v>197.99842486819659</v>
      </c>
      <c r="T133">
        <f t="shared" si="30"/>
        <v>0.35714503462597696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-77.816000000000003</v>
      </c>
      <c r="E134">
        <v>-173.41800000000001</v>
      </c>
      <c r="F134">
        <v>0</v>
      </c>
      <c r="G134">
        <v>90.028000000000006</v>
      </c>
      <c r="H134">
        <v>26.172999999999998</v>
      </c>
      <c r="I134">
        <v>0</v>
      </c>
      <c r="J134">
        <v>1</v>
      </c>
      <c r="K134">
        <v>0</v>
      </c>
      <c r="L134">
        <f t="shared" si="22"/>
        <v>7.7729453321052078E-3</v>
      </c>
      <c r="M134">
        <f t="shared" si="23"/>
        <v>264.00032257050242</v>
      </c>
      <c r="N134">
        <f t="shared" si="24"/>
        <v>2.0520621270607826</v>
      </c>
      <c r="O134">
        <f t="shared" si="25"/>
        <v>0.31199704132353501</v>
      </c>
      <c r="P134">
        <f t="shared" si="26"/>
        <v>9.0002456803569419</v>
      </c>
      <c r="Q134">
        <f t="shared" si="27"/>
        <v>2.8080528315091238</v>
      </c>
      <c r="R134">
        <f t="shared" si="28"/>
        <v>0</v>
      </c>
      <c r="S134">
        <f t="shared" si="29"/>
        <v>273.00056825085937</v>
      </c>
      <c r="T134">
        <f t="shared" si="30"/>
        <v>0.22727244957807483</v>
      </c>
      <c r="U134">
        <f t="shared" si="31"/>
        <v>0</v>
      </c>
      <c r="V134">
        <f t="shared" si="32"/>
        <v>0</v>
      </c>
    </row>
    <row r="135" spans="1:22" x14ac:dyDescent="0.2">
      <c r="A135" t="s">
        <v>4723</v>
      </c>
      <c r="B135" t="s">
        <v>4724</v>
      </c>
      <c r="D135">
        <v>-70.504000000000005</v>
      </c>
      <c r="E135">
        <v>-170.53800000000001</v>
      </c>
      <c r="F135">
        <v>0</v>
      </c>
      <c r="G135">
        <v>170.792</v>
      </c>
      <c r="H135">
        <v>60.828000000000003</v>
      </c>
      <c r="I135">
        <v>0</v>
      </c>
      <c r="J135">
        <v>1</v>
      </c>
      <c r="K135">
        <v>0</v>
      </c>
      <c r="L135">
        <f t="shared" si="22"/>
        <v>1.2745427496977694E-2</v>
      </c>
      <c r="M135">
        <f t="shared" si="23"/>
        <v>482.99881593207306</v>
      </c>
      <c r="N135">
        <f t="shared" si="24"/>
        <v>6.1560325456208567</v>
      </c>
      <c r="O135">
        <f t="shared" si="25"/>
        <v>0.21600727486837354</v>
      </c>
      <c r="P135">
        <f t="shared" si="26"/>
        <v>29.999172546354743</v>
      </c>
      <c r="Q135">
        <f t="shared" si="27"/>
        <v>6.4800459900902032</v>
      </c>
      <c r="R135">
        <f t="shared" si="28"/>
        <v>0</v>
      </c>
      <c r="S135">
        <f t="shared" si="29"/>
        <v>512.99798847842783</v>
      </c>
      <c r="T135">
        <f t="shared" si="30"/>
        <v>0.12422390701768955</v>
      </c>
      <c r="U135">
        <f t="shared" si="31"/>
        <v>0</v>
      </c>
      <c r="V135">
        <f t="shared" si="32"/>
        <v>0</v>
      </c>
    </row>
    <row r="136" spans="1:22" x14ac:dyDescent="0.2">
      <c r="A136" t="s">
        <v>133</v>
      </c>
      <c r="B136" t="s">
        <v>711</v>
      </c>
      <c r="D136">
        <v>-70.058000000000007</v>
      </c>
      <c r="E136">
        <v>-169.38</v>
      </c>
      <c r="F136">
        <v>0</v>
      </c>
      <c r="G136">
        <v>120.208</v>
      </c>
      <c r="H136">
        <v>48.835999999999999</v>
      </c>
      <c r="I136">
        <v>0</v>
      </c>
      <c r="J136">
        <v>1</v>
      </c>
      <c r="K136">
        <v>0</v>
      </c>
      <c r="L136">
        <f t="shared" si="22"/>
        <v>1.3061660390695212E-2</v>
      </c>
      <c r="M136">
        <f t="shared" si="23"/>
        <v>339.00039467661986</v>
      </c>
      <c r="N136">
        <f t="shared" si="24"/>
        <v>4.4279124554901044</v>
      </c>
      <c r="O136">
        <f t="shared" si="25"/>
        <v>0.19199343065094673</v>
      </c>
      <c r="P136">
        <f t="shared" si="26"/>
        <v>27.000611069970347</v>
      </c>
      <c r="Q136">
        <f t="shared" si="27"/>
        <v>5.1839451329406696</v>
      </c>
      <c r="R136">
        <f t="shared" si="28"/>
        <v>0</v>
      </c>
      <c r="S136">
        <f t="shared" si="29"/>
        <v>366.00100574659018</v>
      </c>
      <c r="T136">
        <f t="shared" si="30"/>
        <v>0.1769909443829272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-70.498000000000005</v>
      </c>
      <c r="E137">
        <v>-172.09299999999999</v>
      </c>
      <c r="F137">
        <v>0</v>
      </c>
      <c r="G137">
        <v>152.76499999999999</v>
      </c>
      <c r="H137">
        <v>36.345999999999997</v>
      </c>
      <c r="I137">
        <v>0</v>
      </c>
      <c r="J137">
        <v>1</v>
      </c>
      <c r="K137">
        <v>0</v>
      </c>
      <c r="L137">
        <f t="shared" si="22"/>
        <v>1.2749670098207292E-2</v>
      </c>
      <c r="M137">
        <f t="shared" si="23"/>
        <v>432.00254181719617</v>
      </c>
      <c r="N137">
        <f t="shared" si="24"/>
        <v>5.5078953976516489</v>
      </c>
      <c r="O137">
        <f t="shared" si="25"/>
        <v>0.25920514270040018</v>
      </c>
      <c r="P137">
        <f t="shared" si="26"/>
        <v>14.999873375455927</v>
      </c>
      <c r="Q137">
        <f t="shared" si="27"/>
        <v>3.8880482068211926</v>
      </c>
      <c r="R137">
        <f t="shared" si="28"/>
        <v>0</v>
      </c>
      <c r="S137">
        <f t="shared" si="29"/>
        <v>447.00241519265211</v>
      </c>
      <c r="T137">
        <f t="shared" si="30"/>
        <v>0.13888807169423847</v>
      </c>
      <c r="U137">
        <f t="shared" si="31"/>
        <v>0</v>
      </c>
      <c r="V137">
        <f t="shared" si="32"/>
        <v>0</v>
      </c>
    </row>
    <row r="138" spans="1:22" x14ac:dyDescent="0.2">
      <c r="A138" t="s">
        <v>1730</v>
      </c>
      <c r="B138" t="s">
        <v>4725</v>
      </c>
      <c r="D138">
        <v>-70.233000000000004</v>
      </c>
      <c r="E138">
        <v>-173.15700000000001</v>
      </c>
      <c r="F138">
        <v>0</v>
      </c>
      <c r="G138">
        <v>68.007000000000005</v>
      </c>
      <c r="H138">
        <v>25.178999999999998</v>
      </c>
      <c r="I138">
        <v>0</v>
      </c>
      <c r="J138">
        <v>1</v>
      </c>
      <c r="K138">
        <v>0</v>
      </c>
      <c r="L138">
        <f t="shared" si="22"/>
        <v>1.2937367392278321E-2</v>
      </c>
      <c r="M138">
        <f t="shared" si="23"/>
        <v>191.99920782190355</v>
      </c>
      <c r="N138">
        <f t="shared" si="24"/>
        <v>2.4839667745851384</v>
      </c>
      <c r="O138">
        <f t="shared" si="25"/>
        <v>0.29998967123240877</v>
      </c>
      <c r="P138">
        <f t="shared" si="26"/>
        <v>9.0001691277556439</v>
      </c>
      <c r="Q138">
        <f t="shared" si="27"/>
        <v>2.6999604776319677</v>
      </c>
      <c r="R138">
        <f t="shared" si="28"/>
        <v>0</v>
      </c>
      <c r="S138">
        <f t="shared" si="29"/>
        <v>200.99937694965919</v>
      </c>
      <c r="T138">
        <f t="shared" si="30"/>
        <v>0.31250128935769034</v>
      </c>
      <c r="U138">
        <f t="shared" si="31"/>
        <v>0</v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-75.63</v>
      </c>
      <c r="E139">
        <v>-172.14699999999999</v>
      </c>
      <c r="F139">
        <v>0</v>
      </c>
      <c r="G139">
        <v>249.816</v>
      </c>
      <c r="H139">
        <v>58.548999999999999</v>
      </c>
      <c r="I139">
        <v>0</v>
      </c>
      <c r="J139">
        <v>1</v>
      </c>
      <c r="K139">
        <v>0</v>
      </c>
      <c r="L139">
        <f t="shared" si="22"/>
        <v>9.2231302582250693E-3</v>
      </c>
      <c r="M139">
        <f t="shared" si="23"/>
        <v>726.00020184424216</v>
      </c>
      <c r="N139">
        <f t="shared" si="24"/>
        <v>6.6960011251082641</v>
      </c>
      <c r="O139">
        <f t="shared" si="25"/>
        <v>0.26101028336978344</v>
      </c>
      <c r="P139">
        <f t="shared" si="26"/>
        <v>23.998997438308706</v>
      </c>
      <c r="Q139">
        <f t="shared" si="27"/>
        <v>6.2639913859550473</v>
      </c>
      <c r="R139">
        <f t="shared" si="28"/>
        <v>0</v>
      </c>
      <c r="S139">
        <f t="shared" si="29"/>
        <v>749.99919928255088</v>
      </c>
      <c r="T139">
        <f t="shared" si="30"/>
        <v>8.2644605122124404E-2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-76.608000000000004</v>
      </c>
      <c r="E140">
        <v>-173.66</v>
      </c>
      <c r="F140">
        <v>0</v>
      </c>
      <c r="G140">
        <v>21.587</v>
      </c>
      <c r="H140">
        <v>9.0549999999999997</v>
      </c>
      <c r="I140">
        <v>0</v>
      </c>
      <c r="J140">
        <v>1</v>
      </c>
      <c r="K140">
        <v>0</v>
      </c>
      <c r="L140">
        <f t="shared" si="22"/>
        <v>8.571089523635389E-3</v>
      </c>
      <c r="M140">
        <f t="shared" si="23"/>
        <v>63.000033578288921</v>
      </c>
      <c r="N140">
        <f t="shared" si="24"/>
        <v>0.53997946777101768</v>
      </c>
      <c r="O140">
        <f t="shared" si="25"/>
        <v>0.32400955544337012</v>
      </c>
      <c r="P140">
        <f t="shared" si="26"/>
        <v>2.999782051518185</v>
      </c>
      <c r="Q140">
        <f t="shared" si="27"/>
        <v>0.97195902089842878</v>
      </c>
      <c r="R140">
        <f t="shared" si="28"/>
        <v>0</v>
      </c>
      <c r="S140">
        <f t="shared" si="29"/>
        <v>65.999815629807102</v>
      </c>
      <c r="T140">
        <f t="shared" si="30"/>
        <v>0.95238044477292483</v>
      </c>
      <c r="U140">
        <f t="shared" si="31"/>
        <v>0</v>
      </c>
      <c r="V140">
        <f t="shared" si="32"/>
        <v>0</v>
      </c>
    </row>
    <row r="141" spans="1:22" x14ac:dyDescent="0.2">
      <c r="A141" t="s">
        <v>4726</v>
      </c>
      <c r="B141" t="s">
        <v>4727</v>
      </c>
      <c r="D141">
        <v>-70.427000000000007</v>
      </c>
      <c r="E141">
        <v>-172.648</v>
      </c>
      <c r="F141">
        <v>-90</v>
      </c>
      <c r="G141">
        <v>47.76</v>
      </c>
      <c r="H141">
        <v>31.257000000000001</v>
      </c>
      <c r="I141">
        <v>17</v>
      </c>
      <c r="J141">
        <v>1</v>
      </c>
      <c r="K141">
        <v>0</v>
      </c>
      <c r="L141">
        <f t="shared" si="22"/>
        <v>1.2799898143634915E-2</v>
      </c>
      <c r="M141">
        <f t="shared" si="23"/>
        <v>135.00062623871432</v>
      </c>
      <c r="N141">
        <f t="shared" si="24"/>
        <v>1.7279959931784636</v>
      </c>
      <c r="O141">
        <f t="shared" si="25"/>
        <v>0.27901427651962724</v>
      </c>
      <c r="P141">
        <f t="shared" si="26"/>
        <v>11.999384540279753</v>
      </c>
      <c r="Q141">
        <f t="shared" si="27"/>
        <v>3.3480029441898984</v>
      </c>
      <c r="R141">
        <f t="shared" si="28"/>
        <v>51</v>
      </c>
      <c r="S141">
        <f t="shared" si="29"/>
        <v>147.00001077899407</v>
      </c>
      <c r="T141">
        <f t="shared" si="30"/>
        <v>0.4444423827627676</v>
      </c>
      <c r="U141">
        <f t="shared" si="31"/>
        <v>0</v>
      </c>
      <c r="V141">
        <f t="shared" si="32"/>
        <v>34.693875007040319</v>
      </c>
    </row>
    <row r="142" spans="1:22" x14ac:dyDescent="0.2">
      <c r="A142" t="s">
        <v>2282</v>
      </c>
      <c r="B142" t="s">
        <v>1991</v>
      </c>
      <c r="D142">
        <v>-63.158999999999999</v>
      </c>
      <c r="E142">
        <v>-174.14400000000001</v>
      </c>
      <c r="F142">
        <v>0</v>
      </c>
      <c r="G142">
        <v>93.022000000000006</v>
      </c>
      <c r="H142">
        <v>39.204999999999998</v>
      </c>
      <c r="I142">
        <v>0</v>
      </c>
      <c r="J142">
        <v>1</v>
      </c>
      <c r="K142">
        <v>0</v>
      </c>
      <c r="L142">
        <f t="shared" si="22"/>
        <v>1.821723633364062E-2</v>
      </c>
      <c r="M142">
        <f t="shared" si="23"/>
        <v>249.00025205534897</v>
      </c>
      <c r="N142">
        <f t="shared" si="24"/>
        <v>4.5361009749293508</v>
      </c>
      <c r="O142">
        <f t="shared" si="25"/>
        <v>0.35100046898834275</v>
      </c>
      <c r="P142">
        <f t="shared" si="26"/>
        <v>12.000097273400439</v>
      </c>
      <c r="Q142">
        <f t="shared" si="27"/>
        <v>4.2120439829132712</v>
      </c>
      <c r="R142">
        <f t="shared" si="28"/>
        <v>0</v>
      </c>
      <c r="S142">
        <f t="shared" si="29"/>
        <v>261.00034932874939</v>
      </c>
      <c r="T142">
        <f t="shared" si="30"/>
        <v>0.24096361150133661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-68.853999999999999</v>
      </c>
      <c r="E143">
        <v>0</v>
      </c>
      <c r="F143">
        <v>0</v>
      </c>
      <c r="G143">
        <v>227.30600000000001</v>
      </c>
      <c r="H143">
        <v>0</v>
      </c>
      <c r="I143">
        <v>0</v>
      </c>
      <c r="J143">
        <v>0</v>
      </c>
      <c r="K143">
        <v>0</v>
      </c>
      <c r="L143">
        <f t="shared" si="22"/>
        <v>1.3924446349775367E-2</v>
      </c>
      <c r="M143">
        <f t="shared" si="23"/>
        <v>636.00051290335978</v>
      </c>
      <c r="N143">
        <f t="shared" si="24"/>
        <v>8.8559638763163253</v>
      </c>
      <c r="O143" t="str">
        <f t="shared" si="25"/>
        <v/>
      </c>
      <c r="P143">
        <f t="shared" si="26"/>
        <v>0</v>
      </c>
      <c r="Q143">
        <f t="shared" si="27"/>
        <v>0</v>
      </c>
      <c r="R143">
        <f t="shared" si="28"/>
        <v>0</v>
      </c>
      <c r="S143">
        <f t="shared" si="29"/>
        <v>636.00051290335978</v>
      </c>
      <c r="T143">
        <f t="shared" si="30"/>
        <v>0</v>
      </c>
      <c r="U143" t="str">
        <f t="shared" si="31"/>
        <v/>
      </c>
      <c r="V143">
        <f t="shared" si="32"/>
        <v>0</v>
      </c>
    </row>
    <row r="144" spans="1:22" x14ac:dyDescent="0.2">
      <c r="A144" t="s">
        <v>875</v>
      </c>
      <c r="B144" t="s">
        <v>876</v>
      </c>
      <c r="D144">
        <v>-61.698999999999998</v>
      </c>
      <c r="E144">
        <v>-173.66</v>
      </c>
      <c r="F144">
        <v>0</v>
      </c>
      <c r="G144">
        <v>147.648</v>
      </c>
      <c r="H144">
        <v>72.442999999999998</v>
      </c>
      <c r="I144">
        <v>0</v>
      </c>
      <c r="J144">
        <v>1</v>
      </c>
      <c r="K144">
        <v>0</v>
      </c>
      <c r="L144">
        <f t="shared" si="22"/>
        <v>1.9384793950375925E-2</v>
      </c>
      <c r="M144">
        <f t="shared" si="23"/>
        <v>389.99849571744267</v>
      </c>
      <c r="N144">
        <f t="shared" si="24"/>
        <v>7.5600480404872332</v>
      </c>
      <c r="O144">
        <f t="shared" si="25"/>
        <v>0.32400955544337012</v>
      </c>
      <c r="P144">
        <f t="shared" si="26"/>
        <v>23.999250265944987</v>
      </c>
      <c r="Q144">
        <f t="shared" si="27"/>
        <v>7.7759941856372032</v>
      </c>
      <c r="R144">
        <f t="shared" si="28"/>
        <v>0</v>
      </c>
      <c r="S144">
        <f t="shared" si="29"/>
        <v>413.99774598338763</v>
      </c>
      <c r="T144">
        <f t="shared" si="30"/>
        <v>0.15384674725379074</v>
      </c>
      <c r="U144">
        <f t="shared" si="31"/>
        <v>0</v>
      </c>
      <c r="V144">
        <f t="shared" si="32"/>
        <v>0</v>
      </c>
    </row>
    <row r="145" spans="1:22" x14ac:dyDescent="0.2">
      <c r="A145" t="s">
        <v>265</v>
      </c>
      <c r="B145" t="s">
        <v>1643</v>
      </c>
      <c r="D145">
        <v>-69.59</v>
      </c>
      <c r="E145">
        <v>-175.601</v>
      </c>
      <c r="F145">
        <v>0</v>
      </c>
      <c r="G145">
        <v>45.88</v>
      </c>
      <c r="H145">
        <v>26.077000000000002</v>
      </c>
      <c r="I145">
        <v>0</v>
      </c>
      <c r="J145">
        <v>1</v>
      </c>
      <c r="K145">
        <v>0</v>
      </c>
      <c r="L145">
        <f t="shared" si="22"/>
        <v>1.3395419252138933E-2</v>
      </c>
      <c r="M145">
        <f t="shared" si="23"/>
        <v>128.99911742296712</v>
      </c>
      <c r="N145">
        <f t="shared" si="24"/>
        <v>1.7279989890355336</v>
      </c>
      <c r="O145">
        <f t="shared" si="25"/>
        <v>0.4679680618795688</v>
      </c>
      <c r="P145">
        <f t="shared" si="26"/>
        <v>6.0004449240862634</v>
      </c>
      <c r="Q145">
        <f t="shared" si="27"/>
        <v>2.808019389559135</v>
      </c>
      <c r="R145">
        <f t="shared" si="28"/>
        <v>0</v>
      </c>
      <c r="S145">
        <f t="shared" si="29"/>
        <v>134.99956234705337</v>
      </c>
      <c r="T145">
        <f t="shared" si="30"/>
        <v>0.46511946126941134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-69.638000000000005</v>
      </c>
      <c r="E146">
        <v>-175.684</v>
      </c>
      <c r="F146">
        <v>0</v>
      </c>
      <c r="G146">
        <v>103.465</v>
      </c>
      <c r="H146">
        <v>53.151000000000003</v>
      </c>
      <c r="I146">
        <v>0</v>
      </c>
      <c r="J146">
        <v>1</v>
      </c>
      <c r="K146">
        <v>0</v>
      </c>
      <c r="L146">
        <f t="shared" si="22"/>
        <v>1.3361094985800756E-2</v>
      </c>
      <c r="M146">
        <f t="shared" si="23"/>
        <v>290.99933679334271</v>
      </c>
      <c r="N146">
        <f t="shared" si="24"/>
        <v>3.888073667774544</v>
      </c>
      <c r="O146">
        <f t="shared" si="25"/>
        <v>0.47700257600120699</v>
      </c>
      <c r="P146">
        <f t="shared" si="26"/>
        <v>11.999984800068869</v>
      </c>
      <c r="Q146">
        <f t="shared" si="27"/>
        <v>5.7240293856375652</v>
      </c>
      <c r="R146">
        <f t="shared" si="28"/>
        <v>0</v>
      </c>
      <c r="S146">
        <f t="shared" si="29"/>
        <v>302.99932159341159</v>
      </c>
      <c r="T146">
        <f t="shared" si="30"/>
        <v>0.20618603692079837</v>
      </c>
      <c r="U146">
        <f t="shared" si="31"/>
        <v>0</v>
      </c>
      <c r="V146">
        <f t="shared" si="32"/>
        <v>0</v>
      </c>
    </row>
    <row r="147" spans="1:22" x14ac:dyDescent="0.2">
      <c r="A147" t="s">
        <v>3946</v>
      </c>
      <c r="B147" t="s">
        <v>4728</v>
      </c>
      <c r="D147">
        <v>-69.155000000000001</v>
      </c>
      <c r="E147">
        <v>-170.69</v>
      </c>
      <c r="F147">
        <v>0</v>
      </c>
      <c r="G147">
        <v>278.20999999999998</v>
      </c>
      <c r="H147">
        <v>61.814</v>
      </c>
      <c r="I147">
        <v>0</v>
      </c>
      <c r="J147">
        <v>1</v>
      </c>
      <c r="K147">
        <v>1</v>
      </c>
      <c r="L147">
        <f t="shared" si="22"/>
        <v>1.3707467346054389E-2</v>
      </c>
      <c r="M147">
        <f t="shared" si="23"/>
        <v>780.00053506650886</v>
      </c>
      <c r="N147">
        <f t="shared" si="24"/>
        <v>10.691842556171681</v>
      </c>
      <c r="O147">
        <f t="shared" si="25"/>
        <v>0.21959834412859414</v>
      </c>
      <c r="P147">
        <f t="shared" si="26"/>
        <v>30.000075646765609</v>
      </c>
      <c r="Q147">
        <f t="shared" si="27"/>
        <v>6.5879735237358155</v>
      </c>
      <c r="R147">
        <f t="shared" si="28"/>
        <v>0</v>
      </c>
      <c r="S147">
        <f t="shared" si="29"/>
        <v>810.00061071327445</v>
      </c>
      <c r="T147">
        <f t="shared" si="30"/>
        <v>7.6923024155212835E-2</v>
      </c>
      <c r="U147">
        <f t="shared" si="31"/>
        <v>1.9999949568950093</v>
      </c>
      <c r="V147">
        <f t="shared" si="32"/>
        <v>0</v>
      </c>
    </row>
    <row r="148" spans="1:22" x14ac:dyDescent="0.2">
      <c r="A148" t="s">
        <v>734</v>
      </c>
      <c r="B148" t="s">
        <v>1608</v>
      </c>
      <c r="D148">
        <v>-80.073999999999998</v>
      </c>
      <c r="E148">
        <v>-171.25399999999999</v>
      </c>
      <c r="F148">
        <v>0</v>
      </c>
      <c r="G148">
        <v>40.607999999999997</v>
      </c>
      <c r="H148">
        <v>13.153</v>
      </c>
      <c r="I148">
        <v>0</v>
      </c>
      <c r="J148">
        <v>1</v>
      </c>
      <c r="K148">
        <v>0</v>
      </c>
      <c r="L148">
        <f t="shared" si="22"/>
        <v>6.2998347197979181E-3</v>
      </c>
      <c r="M148">
        <f t="shared" si="23"/>
        <v>120.00044161282611</v>
      </c>
      <c r="N148">
        <f t="shared" si="24"/>
        <v>0.75598370444726926</v>
      </c>
      <c r="O148">
        <f t="shared" si="25"/>
        <v>0.23400417552542527</v>
      </c>
      <c r="P148">
        <f t="shared" si="26"/>
        <v>5.9999139843846461</v>
      </c>
      <c r="Q148">
        <f t="shared" si="27"/>
        <v>1.4040063291457276</v>
      </c>
      <c r="R148">
        <f t="shared" si="28"/>
        <v>0</v>
      </c>
      <c r="S148">
        <f t="shared" si="29"/>
        <v>126.00035559721076</v>
      </c>
      <c r="T148">
        <f t="shared" si="30"/>
        <v>0.49999815995332941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-57.847999999999999</v>
      </c>
      <c r="E149">
        <v>-172.875</v>
      </c>
      <c r="F149">
        <v>0</v>
      </c>
      <c r="G149">
        <v>41.34</v>
      </c>
      <c r="H149">
        <v>16.125</v>
      </c>
      <c r="I149">
        <v>0</v>
      </c>
      <c r="J149">
        <v>1</v>
      </c>
      <c r="K149">
        <v>0</v>
      </c>
      <c r="L149">
        <f t="shared" si="22"/>
        <v>2.262829008955573E-2</v>
      </c>
      <c r="M149">
        <f t="shared" si="23"/>
        <v>105.00020480966901</v>
      </c>
      <c r="N149">
        <f t="shared" si="24"/>
        <v>2.3759774698734248</v>
      </c>
      <c r="O149">
        <f t="shared" si="25"/>
        <v>0.28800037970152381</v>
      </c>
      <c r="P149">
        <f t="shared" si="26"/>
        <v>6.0001665889172244</v>
      </c>
      <c r="Q149">
        <f t="shared" si="27"/>
        <v>1.7280519839325417</v>
      </c>
      <c r="R149">
        <f t="shared" si="28"/>
        <v>0</v>
      </c>
      <c r="S149">
        <f t="shared" si="29"/>
        <v>111.00037139858624</v>
      </c>
      <c r="T149">
        <f t="shared" si="30"/>
        <v>0.57142745682030194</v>
      </c>
      <c r="U149">
        <f t="shared" si="31"/>
        <v>0</v>
      </c>
      <c r="V149">
        <f t="shared" si="32"/>
        <v>0</v>
      </c>
    </row>
    <row r="150" spans="1:22" x14ac:dyDescent="0.2">
      <c r="A150" t="s">
        <v>329</v>
      </c>
      <c r="B150" t="s">
        <v>4729</v>
      </c>
      <c r="D150">
        <v>-67.587000000000003</v>
      </c>
      <c r="E150">
        <v>-171.67400000000001</v>
      </c>
      <c r="F150">
        <v>0</v>
      </c>
      <c r="G150">
        <v>191.46299999999999</v>
      </c>
      <c r="H150">
        <v>82.873000000000005</v>
      </c>
      <c r="I150">
        <v>0</v>
      </c>
      <c r="J150">
        <v>1</v>
      </c>
      <c r="K150">
        <v>0</v>
      </c>
      <c r="L150">
        <f t="shared" si="22"/>
        <v>1.4847671080817967E-2</v>
      </c>
      <c r="M150">
        <f t="shared" si="23"/>
        <v>530.99939513773381</v>
      </c>
      <c r="N150">
        <f t="shared" si="24"/>
        <v>7.8841122472306102</v>
      </c>
      <c r="O150">
        <f t="shared" si="25"/>
        <v>0.24598927579331353</v>
      </c>
      <c r="P150">
        <f t="shared" si="26"/>
        <v>36.001328663479619</v>
      </c>
      <c r="Q150">
        <f t="shared" si="27"/>
        <v>8.855949621476034</v>
      </c>
      <c r="R150">
        <f t="shared" si="28"/>
        <v>0</v>
      </c>
      <c r="S150">
        <f t="shared" si="29"/>
        <v>567.00072380121344</v>
      </c>
      <c r="T150">
        <f t="shared" si="30"/>
        <v>0.11299447899453226</v>
      </c>
      <c r="U150">
        <f t="shared" si="31"/>
        <v>0</v>
      </c>
      <c r="V150">
        <f t="shared" si="32"/>
        <v>0</v>
      </c>
    </row>
    <row r="151" spans="1:22" x14ac:dyDescent="0.2">
      <c r="A151" t="s">
        <v>453</v>
      </c>
      <c r="B151" t="s">
        <v>1784</v>
      </c>
      <c r="D151">
        <v>-73.768000000000001</v>
      </c>
      <c r="E151">
        <v>0</v>
      </c>
      <c r="F151">
        <v>0</v>
      </c>
      <c r="G151">
        <v>82.28</v>
      </c>
      <c r="H151">
        <v>0</v>
      </c>
      <c r="I151">
        <v>0</v>
      </c>
      <c r="J151">
        <v>0</v>
      </c>
      <c r="K151">
        <v>0</v>
      </c>
      <c r="L151">
        <f t="shared" si="22"/>
        <v>1.048076317561606E-2</v>
      </c>
      <c r="M151">
        <f t="shared" si="23"/>
        <v>237.00039428283105</v>
      </c>
      <c r="N151">
        <f t="shared" si="24"/>
        <v>2.4839474889534725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237.00039428283105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-67.209000000000003</v>
      </c>
      <c r="E152">
        <v>-171.57300000000001</v>
      </c>
      <c r="F152">
        <v>0</v>
      </c>
      <c r="G152">
        <v>129.077</v>
      </c>
      <c r="H152">
        <v>54.588999999999999</v>
      </c>
      <c r="I152">
        <v>0</v>
      </c>
      <c r="J152">
        <v>1</v>
      </c>
      <c r="K152">
        <v>0</v>
      </c>
      <c r="L152">
        <f t="shared" si="22"/>
        <v>1.5126337761922203E-2</v>
      </c>
      <c r="M152">
        <f t="shared" si="23"/>
        <v>356.9975567117491</v>
      </c>
      <c r="N152">
        <f t="shared" si="24"/>
        <v>5.4000710230739157</v>
      </c>
      <c r="O152">
        <f t="shared" si="25"/>
        <v>0.2429988506941255</v>
      </c>
      <c r="P152">
        <f t="shared" si="26"/>
        <v>23.999922169730585</v>
      </c>
      <c r="Q152">
        <f t="shared" si="27"/>
        <v>5.8319593359523303</v>
      </c>
      <c r="R152">
        <f t="shared" si="28"/>
        <v>0</v>
      </c>
      <c r="S152">
        <f t="shared" si="29"/>
        <v>380.99747888147971</v>
      </c>
      <c r="T152">
        <f t="shared" si="30"/>
        <v>0.16806837714143197</v>
      </c>
      <c r="U152">
        <f t="shared" si="31"/>
        <v>0</v>
      </c>
      <c r="V152">
        <f t="shared" si="32"/>
        <v>0</v>
      </c>
    </row>
    <row r="153" spans="1:22" x14ac:dyDescent="0.2">
      <c r="A153" t="s">
        <v>4483</v>
      </c>
      <c r="B153" t="s">
        <v>4484</v>
      </c>
      <c r="D153">
        <v>-68.108000000000004</v>
      </c>
      <c r="E153">
        <v>-172.56899999999999</v>
      </c>
      <c r="F153">
        <v>0</v>
      </c>
      <c r="G153">
        <v>236.01900000000001</v>
      </c>
      <c r="H153">
        <v>23.195</v>
      </c>
      <c r="I153">
        <v>0</v>
      </c>
      <c r="J153">
        <v>1</v>
      </c>
      <c r="K153">
        <v>1</v>
      </c>
      <c r="L153">
        <f t="shared" si="22"/>
        <v>1.4466054223722075E-2</v>
      </c>
      <c r="M153">
        <f t="shared" si="23"/>
        <v>656.99782286604591</v>
      </c>
      <c r="N153">
        <f t="shared" si="24"/>
        <v>9.5041756346232074</v>
      </c>
      <c r="O153">
        <f t="shared" si="25"/>
        <v>0.27601504800855431</v>
      </c>
      <c r="P153">
        <f t="shared" si="26"/>
        <v>8.9995758090885083</v>
      </c>
      <c r="Q153">
        <f t="shared" si="27"/>
        <v>2.4840208330230209</v>
      </c>
      <c r="R153">
        <f t="shared" si="28"/>
        <v>0</v>
      </c>
      <c r="S153">
        <f t="shared" si="29"/>
        <v>665.99739867513438</v>
      </c>
      <c r="T153">
        <f t="shared" si="30"/>
        <v>9.132450353984399E-2</v>
      </c>
      <c r="U153">
        <f t="shared" si="31"/>
        <v>6.6669808969670648</v>
      </c>
      <c r="V153">
        <f t="shared" si="32"/>
        <v>0</v>
      </c>
    </row>
    <row r="154" spans="1:22" x14ac:dyDescent="0.2">
      <c r="A154" t="s">
        <v>4290</v>
      </c>
      <c r="B154" t="s">
        <v>4291</v>
      </c>
      <c r="D154">
        <v>-64.179000000000002</v>
      </c>
      <c r="E154">
        <v>-174.80600000000001</v>
      </c>
      <c r="F154">
        <v>0</v>
      </c>
      <c r="G154">
        <v>68.876999999999995</v>
      </c>
      <c r="H154">
        <v>33.136000000000003</v>
      </c>
      <c r="I154">
        <v>0</v>
      </c>
      <c r="J154">
        <v>1</v>
      </c>
      <c r="K154">
        <v>0</v>
      </c>
      <c r="L154">
        <f t="shared" si="22"/>
        <v>1.7419343642782959E-2</v>
      </c>
      <c r="M154">
        <f t="shared" si="23"/>
        <v>186.00079367226849</v>
      </c>
      <c r="N154">
        <f t="shared" si="24"/>
        <v>3.2400149828225975</v>
      </c>
      <c r="O154">
        <f t="shared" si="25"/>
        <v>0.39603248453733669</v>
      </c>
      <c r="P154">
        <f t="shared" si="26"/>
        <v>8.9992363448361541</v>
      </c>
      <c r="Q154">
        <f t="shared" si="27"/>
        <v>3.5639934925776555</v>
      </c>
      <c r="R154">
        <f t="shared" si="28"/>
        <v>0</v>
      </c>
      <c r="S154">
        <f t="shared" si="29"/>
        <v>195.00003001710465</v>
      </c>
      <c r="T154">
        <f t="shared" si="30"/>
        <v>0.32257926869774223</v>
      </c>
      <c r="U154">
        <f t="shared" si="31"/>
        <v>0</v>
      </c>
      <c r="V154">
        <f t="shared" si="32"/>
        <v>0</v>
      </c>
    </row>
    <row r="155" spans="1:22" x14ac:dyDescent="0.2">
      <c r="A155" t="s">
        <v>113</v>
      </c>
      <c r="B155" t="s">
        <v>401</v>
      </c>
      <c r="D155">
        <v>-68.897999999999996</v>
      </c>
      <c r="E155">
        <v>0</v>
      </c>
      <c r="F155">
        <v>0</v>
      </c>
      <c r="G155">
        <v>319.42</v>
      </c>
      <c r="H155">
        <v>0</v>
      </c>
      <c r="I155">
        <v>0</v>
      </c>
      <c r="J155">
        <v>0</v>
      </c>
      <c r="K155">
        <v>0</v>
      </c>
      <c r="L155">
        <f t="shared" si="22"/>
        <v>1.3892673761740157E-2</v>
      </c>
      <c r="M155">
        <f t="shared" si="23"/>
        <v>894.00001199367443</v>
      </c>
      <c r="N155">
        <f t="shared" si="24"/>
        <v>12.420062929682839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894.00001199367443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1094</v>
      </c>
      <c r="B156" t="s">
        <v>4730</v>
      </c>
      <c r="D156">
        <v>-73.957999999999998</v>
      </c>
      <c r="E156">
        <v>-175.36500000000001</v>
      </c>
      <c r="F156">
        <v>0</v>
      </c>
      <c r="G156">
        <v>408.923</v>
      </c>
      <c r="H156">
        <v>74.242999999999995</v>
      </c>
      <c r="I156">
        <v>0</v>
      </c>
      <c r="J156">
        <v>1</v>
      </c>
      <c r="K156">
        <v>0</v>
      </c>
      <c r="L156">
        <f t="shared" si="22"/>
        <v>1.0351388735237714E-2</v>
      </c>
      <c r="M156">
        <f t="shared" si="23"/>
        <v>1178.9978606242651</v>
      </c>
      <c r="N156">
        <f t="shared" si="24"/>
        <v>12.20427737761276</v>
      </c>
      <c r="O156">
        <f t="shared" si="25"/>
        <v>0.44404414325228203</v>
      </c>
      <c r="P156">
        <f t="shared" si="26"/>
        <v>17.998242021836447</v>
      </c>
      <c r="Q156">
        <f t="shared" si="27"/>
        <v>7.992021950655535</v>
      </c>
      <c r="R156">
        <f t="shared" si="28"/>
        <v>0</v>
      </c>
      <c r="S156">
        <f t="shared" si="29"/>
        <v>1196.9961026461015</v>
      </c>
      <c r="T156">
        <f t="shared" si="30"/>
        <v>5.0890677586328044E-2</v>
      </c>
      <c r="U156">
        <f t="shared" si="31"/>
        <v>0</v>
      </c>
      <c r="V156">
        <f t="shared" si="32"/>
        <v>0</v>
      </c>
    </row>
    <row r="157" spans="1:22" x14ac:dyDescent="0.2">
      <c r="A157" t="s">
        <v>208</v>
      </c>
      <c r="B157" t="s">
        <v>209</v>
      </c>
      <c r="D157">
        <v>-70.701999999999998</v>
      </c>
      <c r="E157">
        <v>0</v>
      </c>
      <c r="F157">
        <v>0</v>
      </c>
      <c r="G157">
        <v>335.87200000000001</v>
      </c>
      <c r="H157">
        <v>0</v>
      </c>
      <c r="I157">
        <v>0</v>
      </c>
      <c r="J157">
        <v>1</v>
      </c>
      <c r="K157">
        <v>1</v>
      </c>
      <c r="L157">
        <f t="shared" ref="L157:L220" si="33">1/TAN(-D157*$L$1/180)*0.108*0.333333</f>
        <v>1.2605597369584694E-2</v>
      </c>
      <c r="M157">
        <f t="shared" ref="M157:M220" si="34">SIN(-D157*$L$1/180)*G157*3</f>
        <v>951.00056404663815</v>
      </c>
      <c r="N157">
        <f t="shared" ref="N157:N220" si="35">COS(-D157*$L$1/180)*G157*0.108</f>
        <v>11.987942196562061</v>
      </c>
      <c r="O157" t="str">
        <f t="shared" ref="O157:O220" si="36">IFERROR(1/TAN(E157*$L$1/180)*0.108*0.333333,"")</f>
        <v/>
      </c>
      <c r="P157">
        <f t="shared" ref="P157:P220" si="37">SIN(-E157*$L$1/180)*H157*3</f>
        <v>0</v>
      </c>
      <c r="Q157">
        <f t="shared" ref="Q157:Q220" si="38">-COS(E157*$L$1/180)*H157*0.108</f>
        <v>0</v>
      </c>
      <c r="R157">
        <f t="shared" ref="R157:R220" si="39">ABS(SIN(-F157*$L$1/180)*I157*3)</f>
        <v>0</v>
      </c>
      <c r="S157">
        <f t="shared" ref="S157:S220" si="40">M157+P157</f>
        <v>951.00056404663815</v>
      </c>
      <c r="T157">
        <f t="shared" ref="T157:T220" si="41">60*(J157/M157)</f>
        <v>6.3091445229739668E-2</v>
      </c>
      <c r="U157" t="str">
        <f t="shared" ref="U157:U220" si="42">IFERROR(60*(K157/P157),"")</f>
        <v/>
      </c>
      <c r="V157">
        <f t="shared" ref="V157:V220" si="43">100*(R157/(S157))</f>
        <v>0</v>
      </c>
    </row>
    <row r="158" spans="1:22" x14ac:dyDescent="0.2">
      <c r="A158" t="s">
        <v>41</v>
      </c>
      <c r="B158" t="s">
        <v>41</v>
      </c>
      <c r="D158">
        <v>-73.799000000000007</v>
      </c>
      <c r="E158">
        <v>-176.76</v>
      </c>
      <c r="F158">
        <v>90</v>
      </c>
      <c r="G158">
        <v>154.12</v>
      </c>
      <c r="H158">
        <v>53.085000000000001</v>
      </c>
      <c r="I158">
        <v>1</v>
      </c>
      <c r="J158">
        <v>1</v>
      </c>
      <c r="K158">
        <v>0</v>
      </c>
      <c r="L158">
        <f t="shared" si="33"/>
        <v>1.0459637738448968E-2</v>
      </c>
      <c r="M158">
        <f t="shared" si="34"/>
        <v>443.99913706622999</v>
      </c>
      <c r="N158">
        <f t="shared" si="35"/>
        <v>4.6440747739714885</v>
      </c>
      <c r="O158">
        <f t="shared" si="36"/>
        <v>0.63594040770640503</v>
      </c>
      <c r="P158">
        <f t="shared" si="37"/>
        <v>9.0008592089348411</v>
      </c>
      <c r="Q158">
        <f t="shared" si="38"/>
        <v>5.724015799053773</v>
      </c>
      <c r="R158">
        <f t="shared" si="39"/>
        <v>3</v>
      </c>
      <c r="S158">
        <f t="shared" si="40"/>
        <v>452.99999627516485</v>
      </c>
      <c r="T158">
        <f t="shared" si="41"/>
        <v>0.13513539777679789</v>
      </c>
      <c r="U158">
        <f t="shared" si="42"/>
        <v>0</v>
      </c>
      <c r="V158">
        <f t="shared" si="43"/>
        <v>0.66225166107456568</v>
      </c>
    </row>
    <row r="159" spans="1:22" x14ac:dyDescent="0.2">
      <c r="A159" t="s">
        <v>2167</v>
      </c>
      <c r="B159" t="s">
        <v>1820</v>
      </c>
      <c r="D159">
        <v>-66.28</v>
      </c>
      <c r="E159">
        <v>-174.80600000000001</v>
      </c>
      <c r="F159">
        <v>0</v>
      </c>
      <c r="G159">
        <v>144.18</v>
      </c>
      <c r="H159">
        <v>66.272000000000006</v>
      </c>
      <c r="I159">
        <v>0</v>
      </c>
      <c r="J159">
        <v>1</v>
      </c>
      <c r="K159">
        <v>0</v>
      </c>
      <c r="L159">
        <f t="shared" si="33"/>
        <v>1.5817869469861898E-2</v>
      </c>
      <c r="M159">
        <f t="shared" si="34"/>
        <v>395.99998593280895</v>
      </c>
      <c r="N159">
        <f t="shared" si="35"/>
        <v>6.2638823514346731</v>
      </c>
      <c r="O159">
        <f t="shared" si="36"/>
        <v>0.39603248453733669</v>
      </c>
      <c r="P159">
        <f t="shared" si="37"/>
        <v>17.998472689672308</v>
      </c>
      <c r="Q159">
        <f t="shared" si="38"/>
        <v>7.127986985155311</v>
      </c>
      <c r="R159">
        <f t="shared" si="39"/>
        <v>0</v>
      </c>
      <c r="S159">
        <f t="shared" si="40"/>
        <v>413.99845862248128</v>
      </c>
      <c r="T159">
        <f t="shared" si="41"/>
        <v>0.1515151568974562</v>
      </c>
      <c r="U159">
        <f t="shared" si="42"/>
        <v>0</v>
      </c>
      <c r="V159">
        <f t="shared" si="43"/>
        <v>0</v>
      </c>
    </row>
    <row r="160" spans="1:22" x14ac:dyDescent="0.2">
      <c r="A160" t="s">
        <v>184</v>
      </c>
      <c r="B160" t="s">
        <v>587</v>
      </c>
      <c r="D160">
        <v>-66.915000000000006</v>
      </c>
      <c r="E160">
        <v>-174.28899999999999</v>
      </c>
      <c r="F160">
        <v>0</v>
      </c>
      <c r="G160">
        <v>66.31</v>
      </c>
      <c r="H160">
        <v>30.15</v>
      </c>
      <c r="I160">
        <v>0</v>
      </c>
      <c r="J160">
        <v>1</v>
      </c>
      <c r="K160">
        <v>0</v>
      </c>
      <c r="L160">
        <f t="shared" si="33"/>
        <v>1.5344147703481015E-2</v>
      </c>
      <c r="M160">
        <f t="shared" si="34"/>
        <v>183.00051701116848</v>
      </c>
      <c r="N160">
        <f t="shared" si="35"/>
        <v>2.8079897708225303</v>
      </c>
      <c r="O160">
        <f t="shared" si="36"/>
        <v>0.35997382229506519</v>
      </c>
      <c r="P160">
        <f t="shared" si="37"/>
        <v>9.0007504912531093</v>
      </c>
      <c r="Q160">
        <f t="shared" si="38"/>
        <v>3.2400377978983657</v>
      </c>
      <c r="R160">
        <f t="shared" si="39"/>
        <v>0</v>
      </c>
      <c r="S160">
        <f t="shared" si="40"/>
        <v>192.0012675024216</v>
      </c>
      <c r="T160">
        <f t="shared" si="41"/>
        <v>0.32786792616732452</v>
      </c>
      <c r="U160">
        <f t="shared" si="42"/>
        <v>0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-76.792000000000002</v>
      </c>
      <c r="E161">
        <v>-171.38399999999999</v>
      </c>
      <c r="F161">
        <v>0</v>
      </c>
      <c r="G161">
        <v>100.663</v>
      </c>
      <c r="H161">
        <v>33.377000000000002</v>
      </c>
      <c r="I161">
        <v>0</v>
      </c>
      <c r="J161">
        <v>1</v>
      </c>
      <c r="K161">
        <v>0</v>
      </c>
      <c r="L161">
        <f t="shared" si="33"/>
        <v>8.4490185667845386E-3</v>
      </c>
      <c r="M161">
        <f t="shared" si="34"/>
        <v>294.00048787810425</v>
      </c>
      <c r="N161">
        <f t="shared" si="35"/>
        <v>2.4840180647438803</v>
      </c>
      <c r="O161">
        <f t="shared" si="36"/>
        <v>0.23758991271367097</v>
      </c>
      <c r="P161">
        <f t="shared" si="37"/>
        <v>15.000770347930231</v>
      </c>
      <c r="Q161">
        <f t="shared" si="38"/>
        <v>3.5640352816378491</v>
      </c>
      <c r="R161">
        <f t="shared" si="39"/>
        <v>0</v>
      </c>
      <c r="S161">
        <f t="shared" si="40"/>
        <v>309.00125822603451</v>
      </c>
      <c r="T161">
        <f t="shared" si="41"/>
        <v>0.2040812939904938</v>
      </c>
      <c r="U161">
        <f t="shared" si="42"/>
        <v>0</v>
      </c>
      <c r="V161">
        <f t="shared" si="43"/>
        <v>0</v>
      </c>
    </row>
    <row r="162" spans="1:22" x14ac:dyDescent="0.2">
      <c r="A162" t="s">
        <v>1852</v>
      </c>
      <c r="B162" t="s">
        <v>2463</v>
      </c>
      <c r="D162">
        <v>-74.055000000000007</v>
      </c>
      <c r="E162">
        <v>-173.99100000000001</v>
      </c>
      <c r="F162">
        <v>0</v>
      </c>
      <c r="G162">
        <v>36.401000000000003</v>
      </c>
      <c r="H162">
        <v>19.105</v>
      </c>
      <c r="I162">
        <v>0</v>
      </c>
      <c r="J162">
        <v>1</v>
      </c>
      <c r="K162">
        <v>0</v>
      </c>
      <c r="L162">
        <f t="shared" si="33"/>
        <v>1.0285434942637646E-2</v>
      </c>
      <c r="M162">
        <f t="shared" si="34"/>
        <v>105.00150694751845</v>
      </c>
      <c r="N162">
        <f t="shared" si="35"/>
        <v>1.0799872485748645</v>
      </c>
      <c r="O162">
        <f t="shared" si="36"/>
        <v>0.34199999956738092</v>
      </c>
      <c r="P162">
        <f t="shared" si="37"/>
        <v>6.0000024979032514</v>
      </c>
      <c r="Q162">
        <f t="shared" si="38"/>
        <v>2.0520029036900995</v>
      </c>
      <c r="R162">
        <f t="shared" si="39"/>
        <v>0</v>
      </c>
      <c r="S162">
        <f t="shared" si="40"/>
        <v>111.0015094454217</v>
      </c>
      <c r="T162">
        <f t="shared" si="41"/>
        <v>0.57142037047134031</v>
      </c>
      <c r="U162">
        <f t="shared" si="42"/>
        <v>0</v>
      </c>
      <c r="V162">
        <f t="shared" si="43"/>
        <v>0</v>
      </c>
    </row>
    <row r="163" spans="1:22" x14ac:dyDescent="0.2">
      <c r="A163" t="s">
        <v>303</v>
      </c>
      <c r="B163" t="s">
        <v>304</v>
      </c>
      <c r="D163">
        <v>-67.305999999999997</v>
      </c>
      <c r="E163">
        <v>-173.66</v>
      </c>
      <c r="F163">
        <v>0</v>
      </c>
      <c r="G163">
        <v>119.23099999999999</v>
      </c>
      <c r="H163">
        <v>36.222000000000001</v>
      </c>
      <c r="I163">
        <v>0</v>
      </c>
      <c r="J163">
        <v>1</v>
      </c>
      <c r="K163">
        <v>0</v>
      </c>
      <c r="L163">
        <f t="shared" si="33"/>
        <v>1.505468177086629E-2</v>
      </c>
      <c r="M163">
        <f t="shared" si="34"/>
        <v>329.99987010709737</v>
      </c>
      <c r="N163">
        <f t="shared" si="35"/>
        <v>4.9680479969375595</v>
      </c>
      <c r="O163">
        <f t="shared" si="36"/>
        <v>0.32400955544337012</v>
      </c>
      <c r="P163">
        <f t="shared" si="37"/>
        <v>11.999790775272412</v>
      </c>
      <c r="Q163">
        <f t="shared" si="38"/>
        <v>3.8880507625602312</v>
      </c>
      <c r="R163">
        <f t="shared" si="39"/>
        <v>0</v>
      </c>
      <c r="S163">
        <f t="shared" si="40"/>
        <v>341.99966088236977</v>
      </c>
      <c r="T163">
        <f t="shared" si="41"/>
        <v>0.18181825338454752</v>
      </c>
      <c r="U163">
        <f t="shared" si="42"/>
        <v>0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-65.632000000000005</v>
      </c>
      <c r="E164">
        <v>-172.09299999999999</v>
      </c>
      <c r="F164">
        <v>0</v>
      </c>
      <c r="G164">
        <v>186.625</v>
      </c>
      <c r="H164">
        <v>72.691000000000003</v>
      </c>
      <c r="I164">
        <v>0</v>
      </c>
      <c r="J164">
        <v>1</v>
      </c>
      <c r="K164">
        <v>0</v>
      </c>
      <c r="L164">
        <f t="shared" si="33"/>
        <v>1.6306070617118112E-2</v>
      </c>
      <c r="M164">
        <f t="shared" si="34"/>
        <v>509.99811000733735</v>
      </c>
      <c r="N164">
        <f t="shared" si="35"/>
        <v>8.3160735124499254</v>
      </c>
      <c r="O164">
        <f t="shared" si="36"/>
        <v>0.25920514270040018</v>
      </c>
      <c r="P164">
        <f t="shared" si="37"/>
        <v>29.999334054236144</v>
      </c>
      <c r="Q164">
        <f t="shared" si="38"/>
        <v>7.7759894404346932</v>
      </c>
      <c r="R164">
        <f t="shared" si="39"/>
        <v>0</v>
      </c>
      <c r="S164">
        <f t="shared" si="40"/>
        <v>539.99744406157345</v>
      </c>
      <c r="T164">
        <f t="shared" si="41"/>
        <v>0.1176474948096117</v>
      </c>
      <c r="U164">
        <f t="shared" si="42"/>
        <v>0</v>
      </c>
      <c r="V164">
        <f t="shared" si="43"/>
        <v>0</v>
      </c>
    </row>
    <row r="165" spans="1:22" x14ac:dyDescent="0.2">
      <c r="A165" t="s">
        <v>4543</v>
      </c>
      <c r="B165" t="s">
        <v>4544</v>
      </c>
      <c r="D165">
        <v>-74.290999999999997</v>
      </c>
      <c r="E165">
        <v>-174.80600000000001</v>
      </c>
      <c r="F165">
        <v>0</v>
      </c>
      <c r="G165">
        <v>33.241999999999997</v>
      </c>
      <c r="H165">
        <v>11.045</v>
      </c>
      <c r="I165">
        <v>0</v>
      </c>
      <c r="J165">
        <v>1</v>
      </c>
      <c r="K165">
        <v>0</v>
      </c>
      <c r="L165">
        <f t="shared" si="33"/>
        <v>1.0125235434183651E-2</v>
      </c>
      <c r="M165">
        <f t="shared" si="34"/>
        <v>96.001156984453971</v>
      </c>
      <c r="N165">
        <f t="shared" si="35"/>
        <v>0.97203528845690901</v>
      </c>
      <c r="O165">
        <f t="shared" si="36"/>
        <v>0.39603248453733669</v>
      </c>
      <c r="P165">
        <f t="shared" si="37"/>
        <v>2.9996549199877873</v>
      </c>
      <c r="Q165">
        <f t="shared" si="38"/>
        <v>1.187961978679388</v>
      </c>
      <c r="R165">
        <f t="shared" si="39"/>
        <v>0</v>
      </c>
      <c r="S165">
        <f t="shared" si="40"/>
        <v>99.000811904441761</v>
      </c>
      <c r="T165">
        <f t="shared" si="41"/>
        <v>0.62499246763990723</v>
      </c>
      <c r="U165">
        <f t="shared" si="42"/>
        <v>0</v>
      </c>
      <c r="V165">
        <f t="shared" si="43"/>
        <v>0</v>
      </c>
    </row>
    <row r="166" spans="1:22" x14ac:dyDescent="0.2">
      <c r="A166" t="s">
        <v>133</v>
      </c>
      <c r="B166" t="s">
        <v>134</v>
      </c>
      <c r="D166">
        <v>-71.27</v>
      </c>
      <c r="E166">
        <v>0</v>
      </c>
      <c r="F166">
        <v>0</v>
      </c>
      <c r="G166">
        <v>246.02799999999999</v>
      </c>
      <c r="H166">
        <v>0</v>
      </c>
      <c r="I166">
        <v>0</v>
      </c>
      <c r="J166">
        <v>0</v>
      </c>
      <c r="K166">
        <v>0</v>
      </c>
      <c r="L166">
        <f t="shared" si="33"/>
        <v>1.2206328389195891E-2</v>
      </c>
      <c r="M166">
        <f t="shared" si="34"/>
        <v>698.99675075415416</v>
      </c>
      <c r="N166">
        <f t="shared" si="35"/>
        <v>8.5321924148785317</v>
      </c>
      <c r="O166" t="str">
        <f t="shared" si="36"/>
        <v/>
      </c>
      <c r="P166">
        <f t="shared" si="37"/>
        <v>0</v>
      </c>
      <c r="Q166">
        <f t="shared" si="38"/>
        <v>0</v>
      </c>
      <c r="R166">
        <f t="shared" si="39"/>
        <v>0</v>
      </c>
      <c r="S166">
        <f t="shared" si="40"/>
        <v>698.99675075415416</v>
      </c>
      <c r="T166">
        <f t="shared" si="41"/>
        <v>0</v>
      </c>
      <c r="U166" t="str">
        <f t="shared" si="42"/>
        <v/>
      </c>
      <c r="V166">
        <f t="shared" si="43"/>
        <v>0</v>
      </c>
    </row>
    <row r="167" spans="1:22" x14ac:dyDescent="0.2">
      <c r="A167" t="s">
        <v>41</v>
      </c>
      <c r="B167" t="s">
        <v>401</v>
      </c>
      <c r="D167">
        <v>-73.635000000000005</v>
      </c>
      <c r="E167">
        <v>-174.726</v>
      </c>
      <c r="F167">
        <v>0</v>
      </c>
      <c r="G167">
        <v>262.64</v>
      </c>
      <c r="H167">
        <v>65.275999999999996</v>
      </c>
      <c r="I167">
        <v>0</v>
      </c>
      <c r="J167">
        <v>1</v>
      </c>
      <c r="K167">
        <v>0</v>
      </c>
      <c r="L167">
        <f t="shared" si="33"/>
        <v>1.0571473848936547E-2</v>
      </c>
      <c r="M167">
        <f t="shared" si="34"/>
        <v>755.99842037993005</v>
      </c>
      <c r="N167">
        <f t="shared" si="35"/>
        <v>7.9920255229092927</v>
      </c>
      <c r="O167">
        <f t="shared" si="36"/>
        <v>0.38999187266640034</v>
      </c>
      <c r="P167">
        <f t="shared" si="37"/>
        <v>18.000261531645627</v>
      </c>
      <c r="Q167">
        <f t="shared" si="38"/>
        <v>7.019962723174169</v>
      </c>
      <c r="R167">
        <f t="shared" si="39"/>
        <v>0</v>
      </c>
      <c r="S167">
        <f t="shared" si="40"/>
        <v>773.99868191157566</v>
      </c>
      <c r="T167">
        <f t="shared" si="41"/>
        <v>7.9365245194357364E-2</v>
      </c>
      <c r="U167">
        <f t="shared" si="42"/>
        <v>0</v>
      </c>
      <c r="V167">
        <f t="shared" si="43"/>
        <v>0</v>
      </c>
    </row>
    <row r="168" spans="1:22" x14ac:dyDescent="0.2">
      <c r="A168" t="s">
        <v>4731</v>
      </c>
      <c r="B168" t="s">
        <v>4732</v>
      </c>
      <c r="D168">
        <v>-71.822000000000003</v>
      </c>
      <c r="E168">
        <v>-176.82</v>
      </c>
      <c r="F168">
        <v>0</v>
      </c>
      <c r="G168">
        <v>70.52</v>
      </c>
      <c r="H168">
        <v>36.055999999999997</v>
      </c>
      <c r="I168">
        <v>0</v>
      </c>
      <c r="J168">
        <v>1</v>
      </c>
      <c r="K168">
        <v>0</v>
      </c>
      <c r="L168">
        <f t="shared" si="33"/>
        <v>1.1820870616618235E-2</v>
      </c>
      <c r="M168">
        <f t="shared" si="34"/>
        <v>201.00144437203352</v>
      </c>
      <c r="N168">
        <f t="shared" si="35"/>
        <v>2.3760144436896393</v>
      </c>
      <c r="O168">
        <f t="shared" si="36"/>
        <v>0.64796466376384987</v>
      </c>
      <c r="P168">
        <f t="shared" si="37"/>
        <v>6.0004013033419898</v>
      </c>
      <c r="Q168">
        <f t="shared" si="38"/>
        <v>3.8880519010200612</v>
      </c>
      <c r="R168">
        <f t="shared" si="39"/>
        <v>0</v>
      </c>
      <c r="S168">
        <f t="shared" si="40"/>
        <v>207.00184567537551</v>
      </c>
      <c r="T168">
        <f t="shared" si="41"/>
        <v>0.29850531764809618</v>
      </c>
      <c r="U168">
        <f t="shared" si="42"/>
        <v>0</v>
      </c>
      <c r="V168">
        <f t="shared" si="43"/>
        <v>0</v>
      </c>
    </row>
    <row r="169" spans="1:22" x14ac:dyDescent="0.2">
      <c r="A169" t="s">
        <v>1275</v>
      </c>
      <c r="B169" t="s">
        <v>1276</v>
      </c>
      <c r="D169">
        <v>-76.826999999999998</v>
      </c>
      <c r="E169">
        <v>-172.875</v>
      </c>
      <c r="F169">
        <v>0</v>
      </c>
      <c r="G169">
        <v>48.27</v>
      </c>
      <c r="H169">
        <v>16.125</v>
      </c>
      <c r="I169">
        <v>0</v>
      </c>
      <c r="J169">
        <v>1</v>
      </c>
      <c r="K169">
        <v>0</v>
      </c>
      <c r="L169">
        <f t="shared" si="33"/>
        <v>8.4258194517106196E-3</v>
      </c>
      <c r="M169">
        <f t="shared" si="34"/>
        <v>140.99952795792001</v>
      </c>
      <c r="N169">
        <f t="shared" si="35"/>
        <v>1.188037753387611</v>
      </c>
      <c r="O169">
        <f t="shared" si="36"/>
        <v>0.28800037970152381</v>
      </c>
      <c r="P169">
        <f t="shared" si="37"/>
        <v>6.0001665889172244</v>
      </c>
      <c r="Q169">
        <f t="shared" si="38"/>
        <v>1.7280519839325417</v>
      </c>
      <c r="R169">
        <f t="shared" si="39"/>
        <v>0</v>
      </c>
      <c r="S169">
        <f t="shared" si="40"/>
        <v>146.99969454683725</v>
      </c>
      <c r="T169">
        <f t="shared" si="41"/>
        <v>0.42553333950101191</v>
      </c>
      <c r="U169">
        <f t="shared" si="42"/>
        <v>0</v>
      </c>
      <c r="V169">
        <f t="shared" si="43"/>
        <v>0</v>
      </c>
    </row>
    <row r="170" spans="1:22" x14ac:dyDescent="0.2">
      <c r="A170" t="s">
        <v>41</v>
      </c>
      <c r="B170" t="s">
        <v>41</v>
      </c>
      <c r="D170">
        <v>-74.143000000000001</v>
      </c>
      <c r="E170">
        <v>0</v>
      </c>
      <c r="F170">
        <v>0</v>
      </c>
      <c r="G170">
        <v>267.16699999999997</v>
      </c>
      <c r="H170">
        <v>0</v>
      </c>
      <c r="I170">
        <v>0</v>
      </c>
      <c r="J170">
        <v>0</v>
      </c>
      <c r="K170">
        <v>0</v>
      </c>
      <c r="L170">
        <f t="shared" si="33"/>
        <v>1.0225655757663557E-2</v>
      </c>
      <c r="M170">
        <f t="shared" si="34"/>
        <v>771.0011961283426</v>
      </c>
      <c r="N170">
        <f t="shared" si="35"/>
        <v>7.884000704355981</v>
      </c>
      <c r="O170" t="str">
        <f t="shared" si="36"/>
        <v/>
      </c>
      <c r="P170">
        <f t="shared" si="37"/>
        <v>0</v>
      </c>
      <c r="Q170">
        <f t="shared" si="38"/>
        <v>0</v>
      </c>
      <c r="R170">
        <f t="shared" si="39"/>
        <v>0</v>
      </c>
      <c r="S170">
        <f t="shared" si="40"/>
        <v>771.0011961283426</v>
      </c>
      <c r="T170">
        <f t="shared" si="41"/>
        <v>0</v>
      </c>
      <c r="U170" t="str">
        <f t="shared" si="42"/>
        <v/>
      </c>
      <c r="V170">
        <f t="shared" si="43"/>
        <v>0</v>
      </c>
    </row>
    <row r="171" spans="1:22" x14ac:dyDescent="0.2">
      <c r="A171" t="s">
        <v>4733</v>
      </c>
      <c r="B171" t="s">
        <v>4734</v>
      </c>
      <c r="D171">
        <v>-79.418000000000006</v>
      </c>
      <c r="E171">
        <v>-176.947</v>
      </c>
      <c r="F171">
        <v>0</v>
      </c>
      <c r="G171">
        <v>370.29700000000003</v>
      </c>
      <c r="H171">
        <v>75.106999999999999</v>
      </c>
      <c r="I171">
        <v>0</v>
      </c>
      <c r="J171">
        <v>1</v>
      </c>
      <c r="K171">
        <v>0</v>
      </c>
      <c r="L171">
        <f t="shared" si="33"/>
        <v>6.7255050012110917E-3</v>
      </c>
      <c r="M171">
        <f t="shared" si="34"/>
        <v>1091.9981774806652</v>
      </c>
      <c r="N171">
        <f t="shared" si="35"/>
        <v>7.3442465482061587</v>
      </c>
      <c r="O171">
        <f t="shared" si="36"/>
        <v>0.6749733005210703</v>
      </c>
      <c r="P171">
        <f t="shared" si="37"/>
        <v>12.000526725328918</v>
      </c>
      <c r="Q171">
        <f t="shared" si="38"/>
        <v>8.1000432318298046</v>
      </c>
      <c r="R171">
        <f t="shared" si="39"/>
        <v>0</v>
      </c>
      <c r="S171">
        <f t="shared" si="40"/>
        <v>1103.998704205994</v>
      </c>
      <c r="T171">
        <f t="shared" si="41"/>
        <v>5.4945146647062376E-2</v>
      </c>
      <c r="U171">
        <f t="shared" si="42"/>
        <v>0</v>
      </c>
      <c r="V171">
        <f t="shared" si="43"/>
        <v>0</v>
      </c>
    </row>
    <row r="172" spans="1:22" x14ac:dyDescent="0.2">
      <c r="A172" t="s">
        <v>279</v>
      </c>
      <c r="B172" t="s">
        <v>4735</v>
      </c>
      <c r="D172">
        <v>-80.727000000000004</v>
      </c>
      <c r="E172">
        <v>-170.53800000000001</v>
      </c>
      <c r="F172">
        <v>0</v>
      </c>
      <c r="G172">
        <v>49.649000000000001</v>
      </c>
      <c r="H172">
        <v>12.166</v>
      </c>
      <c r="I172">
        <v>0</v>
      </c>
      <c r="J172">
        <v>1</v>
      </c>
      <c r="K172">
        <v>0</v>
      </c>
      <c r="L172">
        <f t="shared" si="33"/>
        <v>5.8778020231642567E-3</v>
      </c>
      <c r="M172">
        <f t="shared" si="34"/>
        <v>147.00052498138368</v>
      </c>
      <c r="N172">
        <f t="shared" si="35"/>
        <v>0.86404084718263208</v>
      </c>
      <c r="O172">
        <f t="shared" si="36"/>
        <v>0.21600727486837354</v>
      </c>
      <c r="P172">
        <f t="shared" si="37"/>
        <v>6.0000317813992208</v>
      </c>
      <c r="Q172">
        <f t="shared" si="38"/>
        <v>1.2960518102754883</v>
      </c>
      <c r="R172">
        <f t="shared" si="39"/>
        <v>0</v>
      </c>
      <c r="S172">
        <f t="shared" si="40"/>
        <v>153.00055676278291</v>
      </c>
      <c r="T172">
        <f t="shared" si="41"/>
        <v>0.40816180763707122</v>
      </c>
      <c r="U172">
        <f t="shared" si="42"/>
        <v>0</v>
      </c>
      <c r="V172">
        <f t="shared" si="43"/>
        <v>0</v>
      </c>
    </row>
    <row r="173" spans="1:22" x14ac:dyDescent="0.2">
      <c r="A173" t="s">
        <v>41</v>
      </c>
      <c r="B173" t="s">
        <v>41</v>
      </c>
      <c r="D173">
        <v>-69.207999999999998</v>
      </c>
      <c r="E173">
        <v>-172.56899999999999</v>
      </c>
      <c r="F173">
        <v>0</v>
      </c>
      <c r="G173">
        <v>284.529</v>
      </c>
      <c r="H173">
        <v>69.584000000000003</v>
      </c>
      <c r="I173">
        <v>0</v>
      </c>
      <c r="J173">
        <v>1</v>
      </c>
      <c r="K173">
        <v>0</v>
      </c>
      <c r="L173">
        <f t="shared" si="33"/>
        <v>1.3669351929545137E-2</v>
      </c>
      <c r="M173">
        <f t="shared" si="34"/>
        <v>797.99735965379045</v>
      </c>
      <c r="N173">
        <f t="shared" si="35"/>
        <v>10.908117656073124</v>
      </c>
      <c r="O173">
        <f t="shared" si="36"/>
        <v>0.27601504800855431</v>
      </c>
      <c r="P173">
        <f t="shared" si="37"/>
        <v>26.998339430895228</v>
      </c>
      <c r="Q173">
        <f t="shared" si="38"/>
        <v>7.4519554061251956</v>
      </c>
      <c r="R173">
        <f t="shared" si="39"/>
        <v>0</v>
      </c>
      <c r="S173">
        <f t="shared" si="40"/>
        <v>824.99569908468573</v>
      </c>
      <c r="T173">
        <f t="shared" si="41"/>
        <v>7.5188218700411341E-2</v>
      </c>
      <c r="U173">
        <f t="shared" si="42"/>
        <v>0</v>
      </c>
      <c r="V173">
        <f t="shared" si="43"/>
        <v>0</v>
      </c>
    </row>
    <row r="174" spans="1:22" x14ac:dyDescent="0.2">
      <c r="A174" t="s">
        <v>159</v>
      </c>
      <c r="B174" t="s">
        <v>160</v>
      </c>
      <c r="D174">
        <v>-71.414000000000001</v>
      </c>
      <c r="E174">
        <v>-170.53800000000001</v>
      </c>
      <c r="F174">
        <v>0</v>
      </c>
      <c r="G174">
        <v>360.81700000000001</v>
      </c>
      <c r="H174">
        <v>36.497</v>
      </c>
      <c r="I174">
        <v>0</v>
      </c>
      <c r="J174">
        <v>3</v>
      </c>
      <c r="K174">
        <v>3</v>
      </c>
      <c r="L174">
        <f t="shared" si="33"/>
        <v>1.2105534506405986E-2</v>
      </c>
      <c r="M174">
        <f t="shared" si="34"/>
        <v>1025.9971949573658</v>
      </c>
      <c r="N174">
        <f t="shared" si="35"/>
        <v>12.420256867289011</v>
      </c>
      <c r="O174">
        <f t="shared" si="36"/>
        <v>0.21600727486837354</v>
      </c>
      <c r="P174">
        <f t="shared" si="37"/>
        <v>17.999602163876979</v>
      </c>
      <c r="Q174">
        <f t="shared" si="38"/>
        <v>3.8880489001828455</v>
      </c>
      <c r="R174">
        <f t="shared" si="39"/>
        <v>0</v>
      </c>
      <c r="S174">
        <f t="shared" si="40"/>
        <v>1043.9967971212427</v>
      </c>
      <c r="T174">
        <f t="shared" si="41"/>
        <v>0.17543907613458895</v>
      </c>
      <c r="U174">
        <f t="shared" si="42"/>
        <v>10.00022102495344</v>
      </c>
      <c r="V174">
        <f t="shared" si="43"/>
        <v>0</v>
      </c>
    </row>
    <row r="175" spans="1:22" x14ac:dyDescent="0.2">
      <c r="A175" t="s">
        <v>2294</v>
      </c>
      <c r="B175" t="s">
        <v>2295</v>
      </c>
      <c r="D175">
        <v>-83.29</v>
      </c>
      <c r="E175">
        <v>-168.69</v>
      </c>
      <c r="F175">
        <v>0</v>
      </c>
      <c r="G175">
        <v>17.117000000000001</v>
      </c>
      <c r="H175">
        <v>10.198</v>
      </c>
      <c r="I175">
        <v>0</v>
      </c>
      <c r="J175">
        <v>1</v>
      </c>
      <c r="K175">
        <v>0</v>
      </c>
      <c r="L175">
        <f t="shared" si="33"/>
        <v>4.235393838187434E-3</v>
      </c>
      <c r="M175">
        <f t="shared" si="34"/>
        <v>50.999259593167793</v>
      </c>
      <c r="N175">
        <f t="shared" si="35"/>
        <v>0.21600216583519019</v>
      </c>
      <c r="O175">
        <f t="shared" si="36"/>
        <v>0.17999871688416874</v>
      </c>
      <c r="P175">
        <f t="shared" si="37"/>
        <v>6.0000123947984747</v>
      </c>
      <c r="Q175">
        <f t="shared" si="38"/>
        <v>1.0799956123484462</v>
      </c>
      <c r="R175">
        <f t="shared" si="39"/>
        <v>0</v>
      </c>
      <c r="S175">
        <f t="shared" si="40"/>
        <v>56.999271987966267</v>
      </c>
      <c r="T175">
        <f t="shared" si="41"/>
        <v>1.1764876682256384</v>
      </c>
      <c r="U175">
        <f t="shared" si="42"/>
        <v>0</v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-76.650999999999996</v>
      </c>
      <c r="E176">
        <v>-171.46899999999999</v>
      </c>
      <c r="F176">
        <v>0</v>
      </c>
      <c r="G176">
        <v>60.637999999999998</v>
      </c>
      <c r="H176">
        <v>20.224</v>
      </c>
      <c r="I176">
        <v>0</v>
      </c>
      <c r="J176">
        <v>1</v>
      </c>
      <c r="K176">
        <v>0</v>
      </c>
      <c r="L176">
        <f t="shared" si="33"/>
        <v>8.5425454529408223E-3</v>
      </c>
      <c r="M176">
        <f t="shared" si="34"/>
        <v>176.99900675809269</v>
      </c>
      <c r="N176">
        <f t="shared" si="35"/>
        <v>1.5120235723799589</v>
      </c>
      <c r="O176">
        <f t="shared" si="36"/>
        <v>0.23999306751257837</v>
      </c>
      <c r="P176">
        <f t="shared" si="37"/>
        <v>9.0003574158502637</v>
      </c>
      <c r="Q176">
        <f t="shared" si="38"/>
        <v>2.1600255449650327</v>
      </c>
      <c r="R176">
        <f t="shared" si="39"/>
        <v>0</v>
      </c>
      <c r="S176">
        <f t="shared" si="40"/>
        <v>185.99936417394295</v>
      </c>
      <c r="T176">
        <f t="shared" si="41"/>
        <v>0.33898495307379289</v>
      </c>
      <c r="U176">
        <f t="shared" si="42"/>
        <v>0</v>
      </c>
      <c r="V176">
        <f t="shared" si="43"/>
        <v>0</v>
      </c>
    </row>
    <row r="177" spans="1:22" x14ac:dyDescent="0.2">
      <c r="A177" t="s">
        <v>4074</v>
      </c>
      <c r="B177" t="s">
        <v>4736</v>
      </c>
      <c r="D177">
        <v>-73.664000000000001</v>
      </c>
      <c r="E177">
        <v>0</v>
      </c>
      <c r="F177">
        <v>0</v>
      </c>
      <c r="G177">
        <v>302.2</v>
      </c>
      <c r="H177">
        <v>0</v>
      </c>
      <c r="I177">
        <v>0</v>
      </c>
      <c r="J177">
        <v>0</v>
      </c>
      <c r="K177">
        <v>0</v>
      </c>
      <c r="L177">
        <f t="shared" si="33"/>
        <v>1.0551684322710163E-2</v>
      </c>
      <c r="M177">
        <f t="shared" si="34"/>
        <v>869.99942877045828</v>
      </c>
      <c r="N177">
        <f t="shared" si="35"/>
        <v>9.1799685132925557</v>
      </c>
      <c r="O177" t="str">
        <f t="shared" si="36"/>
        <v/>
      </c>
      <c r="P177">
        <f t="shared" si="37"/>
        <v>0</v>
      </c>
      <c r="Q177">
        <f t="shared" si="38"/>
        <v>0</v>
      </c>
      <c r="R177">
        <f t="shared" si="39"/>
        <v>0</v>
      </c>
      <c r="S177">
        <f t="shared" si="40"/>
        <v>869.99942877045828</v>
      </c>
      <c r="T177">
        <f t="shared" si="41"/>
        <v>0</v>
      </c>
      <c r="U177" t="str">
        <f t="shared" si="42"/>
        <v/>
      </c>
      <c r="V177">
        <f t="shared" si="43"/>
        <v>0</v>
      </c>
    </row>
    <row r="178" spans="1:22" x14ac:dyDescent="0.2">
      <c r="A178" t="s">
        <v>117</v>
      </c>
      <c r="B178" t="s">
        <v>118</v>
      </c>
      <c r="D178">
        <v>-79.287000000000006</v>
      </c>
      <c r="E178">
        <v>-168.11099999999999</v>
      </c>
      <c r="F178">
        <v>0</v>
      </c>
      <c r="G178">
        <v>37.655999999999999</v>
      </c>
      <c r="H178">
        <v>19.416</v>
      </c>
      <c r="I178">
        <v>0</v>
      </c>
      <c r="J178">
        <v>1</v>
      </c>
      <c r="K178">
        <v>0</v>
      </c>
      <c r="L178">
        <f t="shared" si="33"/>
        <v>6.8107239359387175E-3</v>
      </c>
      <c r="M178">
        <f t="shared" si="34"/>
        <v>110.99904060545038</v>
      </c>
      <c r="N178">
        <f t="shared" si="35"/>
        <v>0.75598457870235314</v>
      </c>
      <c r="O178">
        <f t="shared" si="36"/>
        <v>0.17099476650892431</v>
      </c>
      <c r="P178">
        <f t="shared" si="37"/>
        <v>12.000038686491074</v>
      </c>
      <c r="Q178">
        <f t="shared" si="38"/>
        <v>2.0519458652404654</v>
      </c>
      <c r="R178">
        <f t="shared" si="39"/>
        <v>0</v>
      </c>
      <c r="S178">
        <f t="shared" si="40"/>
        <v>122.99907929194146</v>
      </c>
      <c r="T178">
        <f t="shared" si="41"/>
        <v>0.54054521257775467</v>
      </c>
      <c r="U178">
        <f t="shared" si="42"/>
        <v>0</v>
      </c>
      <c r="V178">
        <f t="shared" si="43"/>
        <v>0</v>
      </c>
    </row>
    <row r="179" spans="1:22" x14ac:dyDescent="0.2">
      <c r="A179" t="s">
        <v>41</v>
      </c>
      <c r="B179" t="s">
        <v>41</v>
      </c>
      <c r="D179">
        <v>-67.108999999999995</v>
      </c>
      <c r="E179">
        <v>-171.87</v>
      </c>
      <c r="F179">
        <v>0</v>
      </c>
      <c r="G179">
        <v>195.387</v>
      </c>
      <c r="H179">
        <v>84.852999999999994</v>
      </c>
      <c r="I179">
        <v>0</v>
      </c>
      <c r="J179">
        <v>1</v>
      </c>
      <c r="K179">
        <v>0</v>
      </c>
      <c r="L179">
        <f t="shared" si="33"/>
        <v>1.520031672304223E-2</v>
      </c>
      <c r="M179">
        <f t="shared" si="34"/>
        <v>539.99878003104311</v>
      </c>
      <c r="N179">
        <f t="shared" si="35"/>
        <v>8.2081606946889618</v>
      </c>
      <c r="O179">
        <f t="shared" si="36"/>
        <v>0.25200296358763974</v>
      </c>
      <c r="P179">
        <f t="shared" si="37"/>
        <v>35.999628844277424</v>
      </c>
      <c r="Q179">
        <f t="shared" si="38"/>
        <v>9.0720222288352144</v>
      </c>
      <c r="R179">
        <f t="shared" si="39"/>
        <v>0</v>
      </c>
      <c r="S179">
        <f t="shared" si="40"/>
        <v>575.99840887532059</v>
      </c>
      <c r="T179">
        <f t="shared" si="41"/>
        <v>0.11111136213409734</v>
      </c>
      <c r="U179">
        <f t="shared" si="42"/>
        <v>0</v>
      </c>
      <c r="V179">
        <f t="shared" si="43"/>
        <v>0</v>
      </c>
    </row>
    <row r="180" spans="1:22" x14ac:dyDescent="0.2">
      <c r="A180" t="s">
        <v>4676</v>
      </c>
      <c r="B180" t="s">
        <v>4737</v>
      </c>
      <c r="D180">
        <v>-74.337999999999994</v>
      </c>
      <c r="E180">
        <v>0</v>
      </c>
      <c r="F180">
        <v>0</v>
      </c>
      <c r="G180">
        <v>111.126</v>
      </c>
      <c r="H180">
        <v>0</v>
      </c>
      <c r="I180">
        <v>0</v>
      </c>
      <c r="J180">
        <v>0</v>
      </c>
      <c r="K180">
        <v>0</v>
      </c>
      <c r="L180">
        <f t="shared" si="33"/>
        <v>1.0093375779251169E-2</v>
      </c>
      <c r="M180">
        <f t="shared" si="34"/>
        <v>321.00000947049978</v>
      </c>
      <c r="N180">
        <f t="shared" si="35"/>
        <v>3.2399769607058988</v>
      </c>
      <c r="O180" t="str">
        <f t="shared" si="36"/>
        <v/>
      </c>
      <c r="P180">
        <f t="shared" si="37"/>
        <v>0</v>
      </c>
      <c r="Q180">
        <f t="shared" si="38"/>
        <v>0</v>
      </c>
      <c r="R180">
        <f t="shared" si="39"/>
        <v>0</v>
      </c>
      <c r="S180">
        <f t="shared" si="40"/>
        <v>321.00000947049978</v>
      </c>
      <c r="T180">
        <f t="shared" si="41"/>
        <v>0</v>
      </c>
      <c r="U180" t="str">
        <f t="shared" si="42"/>
        <v/>
      </c>
      <c r="V180">
        <f t="shared" si="43"/>
        <v>0</v>
      </c>
    </row>
    <row r="181" spans="1:22" x14ac:dyDescent="0.2">
      <c r="A181" t="s">
        <v>355</v>
      </c>
      <c r="B181" t="s">
        <v>356</v>
      </c>
      <c r="D181">
        <v>-72.897000000000006</v>
      </c>
      <c r="E181">
        <v>-174.80600000000001</v>
      </c>
      <c r="F181">
        <v>0</v>
      </c>
      <c r="G181">
        <v>13.601000000000001</v>
      </c>
      <c r="H181">
        <v>11.045</v>
      </c>
      <c r="I181">
        <v>0</v>
      </c>
      <c r="J181">
        <v>1</v>
      </c>
      <c r="K181">
        <v>0</v>
      </c>
      <c r="L181">
        <f t="shared" si="33"/>
        <v>1.1077098416338504E-2</v>
      </c>
      <c r="M181">
        <f t="shared" si="34"/>
        <v>38.998594129820106</v>
      </c>
      <c r="N181">
        <f t="shared" si="35"/>
        <v>0.43199169726655556</v>
      </c>
      <c r="O181">
        <f t="shared" si="36"/>
        <v>0.39603248453733669</v>
      </c>
      <c r="P181">
        <f t="shared" si="37"/>
        <v>2.9996549199877873</v>
      </c>
      <c r="Q181">
        <f t="shared" si="38"/>
        <v>1.187961978679388</v>
      </c>
      <c r="R181">
        <f t="shared" si="39"/>
        <v>0</v>
      </c>
      <c r="S181">
        <f t="shared" si="40"/>
        <v>41.998249049807896</v>
      </c>
      <c r="T181">
        <f t="shared" si="41"/>
        <v>1.5385169988505114</v>
      </c>
      <c r="U181">
        <f t="shared" si="42"/>
        <v>0</v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-68.198999999999998</v>
      </c>
      <c r="E182">
        <v>-173.41800000000001</v>
      </c>
      <c r="F182">
        <v>0</v>
      </c>
      <c r="G182">
        <v>53.851999999999997</v>
      </c>
      <c r="H182">
        <v>26.172999999999998</v>
      </c>
      <c r="I182">
        <v>0</v>
      </c>
      <c r="J182">
        <v>1</v>
      </c>
      <c r="K182">
        <v>0</v>
      </c>
      <c r="L182">
        <f t="shared" si="33"/>
        <v>1.439968714723067E-2</v>
      </c>
      <c r="M182">
        <f t="shared" si="34"/>
        <v>150.00140908473529</v>
      </c>
      <c r="N182">
        <f t="shared" si="35"/>
        <v>2.159975522439475</v>
      </c>
      <c r="O182">
        <f t="shared" si="36"/>
        <v>0.31199704132353501</v>
      </c>
      <c r="P182">
        <f t="shared" si="37"/>
        <v>9.0002456803569419</v>
      </c>
      <c r="Q182">
        <f t="shared" si="38"/>
        <v>2.8080528315091238</v>
      </c>
      <c r="R182">
        <f t="shared" si="39"/>
        <v>0</v>
      </c>
      <c r="S182">
        <f t="shared" si="40"/>
        <v>159.00165476509224</v>
      </c>
      <c r="T182">
        <f t="shared" si="41"/>
        <v>0.39999624247600368</v>
      </c>
      <c r="U182">
        <f t="shared" si="42"/>
        <v>0</v>
      </c>
      <c r="V182">
        <f t="shared" si="43"/>
        <v>0</v>
      </c>
    </row>
    <row r="183" spans="1:22" x14ac:dyDescent="0.2">
      <c r="A183" t="s">
        <v>4738</v>
      </c>
      <c r="B183" t="s">
        <v>4739</v>
      </c>
      <c r="D183">
        <v>-69.290999999999997</v>
      </c>
      <c r="E183">
        <v>-172.405</v>
      </c>
      <c r="F183">
        <v>0</v>
      </c>
      <c r="G183">
        <v>87.664000000000001</v>
      </c>
      <c r="H183">
        <v>45.398000000000003</v>
      </c>
      <c r="I183">
        <v>0</v>
      </c>
      <c r="J183">
        <v>1</v>
      </c>
      <c r="K183">
        <v>0</v>
      </c>
      <c r="L183">
        <f t="shared" si="33"/>
        <v>1.3609715492584905E-2</v>
      </c>
      <c r="M183">
        <f t="shared" si="34"/>
        <v>245.99969123244074</v>
      </c>
      <c r="N183">
        <f t="shared" si="35"/>
        <v>3.3479891569264089</v>
      </c>
      <c r="O183">
        <f t="shared" si="36"/>
        <v>0.26998690213915028</v>
      </c>
      <c r="P183">
        <f t="shared" si="37"/>
        <v>18.00074598228478</v>
      </c>
      <c r="Q183">
        <f t="shared" si="38"/>
        <v>4.8599705039213275</v>
      </c>
      <c r="R183">
        <f t="shared" si="39"/>
        <v>0</v>
      </c>
      <c r="S183">
        <f t="shared" si="40"/>
        <v>264.00043721472554</v>
      </c>
      <c r="T183">
        <f t="shared" si="41"/>
        <v>0.24390274515957444</v>
      </c>
      <c r="U183">
        <f t="shared" si="42"/>
        <v>0</v>
      </c>
      <c r="V183">
        <f t="shared" si="43"/>
        <v>0</v>
      </c>
    </row>
    <row r="184" spans="1:22" x14ac:dyDescent="0.2">
      <c r="A184" t="s">
        <v>488</v>
      </c>
      <c r="B184" t="s">
        <v>489</v>
      </c>
      <c r="D184">
        <v>-72.724000000000004</v>
      </c>
      <c r="E184">
        <v>-174.036</v>
      </c>
      <c r="F184">
        <v>0</v>
      </c>
      <c r="G184">
        <v>218.874</v>
      </c>
      <c r="H184">
        <v>67.364999999999995</v>
      </c>
      <c r="I184">
        <v>1</v>
      </c>
      <c r="J184">
        <v>1</v>
      </c>
      <c r="K184">
        <v>1</v>
      </c>
      <c r="L184">
        <f t="shared" si="33"/>
        <v>1.1196199804362495E-2</v>
      </c>
      <c r="M184">
        <f t="shared" si="34"/>
        <v>626.99868221524912</v>
      </c>
      <c r="N184">
        <f t="shared" si="35"/>
        <v>7.0200095431634582</v>
      </c>
      <c r="O184">
        <f t="shared" si="36"/>
        <v>0.34459943069514759</v>
      </c>
      <c r="P184">
        <f t="shared" si="37"/>
        <v>20.998391198985139</v>
      </c>
      <c r="Q184">
        <f t="shared" si="38"/>
        <v>7.2360408887251646</v>
      </c>
      <c r="R184">
        <f t="shared" si="39"/>
        <v>0</v>
      </c>
      <c r="S184">
        <f t="shared" si="40"/>
        <v>647.99707341423425</v>
      </c>
      <c r="T184">
        <f t="shared" si="41"/>
        <v>9.5693981027223207E-2</v>
      </c>
      <c r="U184">
        <f t="shared" si="42"/>
        <v>2.8573617584046072</v>
      </c>
      <c r="V184">
        <f t="shared" si="43"/>
        <v>0</v>
      </c>
    </row>
    <row r="185" spans="1:22" x14ac:dyDescent="0.2">
      <c r="A185" t="s">
        <v>41</v>
      </c>
      <c r="B185" t="s">
        <v>41</v>
      </c>
      <c r="D185">
        <v>-74.055000000000007</v>
      </c>
      <c r="E185">
        <v>-166.75899999999999</v>
      </c>
      <c r="F185">
        <v>0</v>
      </c>
      <c r="G185">
        <v>29.12</v>
      </c>
      <c r="H185">
        <v>17.463999999999999</v>
      </c>
      <c r="I185">
        <v>0</v>
      </c>
      <c r="J185">
        <v>1</v>
      </c>
      <c r="K185">
        <v>0</v>
      </c>
      <c r="L185">
        <f t="shared" si="33"/>
        <v>1.0285434942637646E-2</v>
      </c>
      <c r="M185">
        <f t="shared" si="34"/>
        <v>83.998897895984641</v>
      </c>
      <c r="N185">
        <f t="shared" si="35"/>
        <v>0.86396606352847594</v>
      </c>
      <c r="O185">
        <f t="shared" si="36"/>
        <v>0.15299409708012415</v>
      </c>
      <c r="P185">
        <f t="shared" si="37"/>
        <v>12.000256098124323</v>
      </c>
      <c r="Q185">
        <f t="shared" si="38"/>
        <v>1.8359701824329666</v>
      </c>
      <c r="R185">
        <f t="shared" si="39"/>
        <v>0</v>
      </c>
      <c r="S185">
        <f t="shared" si="40"/>
        <v>95.999153994108966</v>
      </c>
      <c r="T185">
        <f t="shared" si="41"/>
        <v>0.71429508604145808</v>
      </c>
      <c r="U185">
        <f t="shared" si="42"/>
        <v>0</v>
      </c>
      <c r="V185">
        <f t="shared" si="43"/>
        <v>0</v>
      </c>
    </row>
    <row r="186" spans="1:22" x14ac:dyDescent="0.2">
      <c r="A186" t="s">
        <v>4740</v>
      </c>
      <c r="B186" t="s">
        <v>4741</v>
      </c>
      <c r="D186">
        <v>-75.686999999999998</v>
      </c>
      <c r="E186">
        <v>-169.114</v>
      </c>
      <c r="F186">
        <v>0</v>
      </c>
      <c r="G186">
        <v>250.785</v>
      </c>
      <c r="H186">
        <v>52.953000000000003</v>
      </c>
      <c r="I186">
        <v>0</v>
      </c>
      <c r="J186">
        <v>1</v>
      </c>
      <c r="K186">
        <v>0</v>
      </c>
      <c r="L186">
        <f t="shared" si="33"/>
        <v>9.1849750978797006E-3</v>
      </c>
      <c r="M186">
        <f t="shared" si="34"/>
        <v>729.00164813394451</v>
      </c>
      <c r="N186">
        <f t="shared" si="35"/>
        <v>6.6958686802922207</v>
      </c>
      <c r="O186">
        <f t="shared" si="36"/>
        <v>0.18719148079054132</v>
      </c>
      <c r="P186">
        <f t="shared" si="37"/>
        <v>30.001395806211775</v>
      </c>
      <c r="Q186">
        <f t="shared" si="38"/>
        <v>5.6160113227592419</v>
      </c>
      <c r="R186">
        <f t="shared" si="39"/>
        <v>0</v>
      </c>
      <c r="S186">
        <f t="shared" si="40"/>
        <v>759.00304394015632</v>
      </c>
      <c r="T186">
        <f t="shared" si="41"/>
        <v>8.2304340674104734E-2</v>
      </c>
      <c r="U186">
        <f t="shared" si="42"/>
        <v>0</v>
      </c>
      <c r="V186">
        <f t="shared" si="43"/>
        <v>0</v>
      </c>
    </row>
    <row r="187" spans="1:22" x14ac:dyDescent="0.2">
      <c r="A187" t="s">
        <v>2194</v>
      </c>
      <c r="B187" t="s">
        <v>2195</v>
      </c>
      <c r="D187">
        <v>-65.094999999999999</v>
      </c>
      <c r="E187">
        <v>-172.875</v>
      </c>
      <c r="F187">
        <v>0</v>
      </c>
      <c r="G187">
        <v>30.870999999999999</v>
      </c>
      <c r="H187">
        <v>16.125</v>
      </c>
      <c r="I187">
        <v>0</v>
      </c>
      <c r="J187">
        <v>1</v>
      </c>
      <c r="K187">
        <v>0</v>
      </c>
      <c r="L187">
        <f t="shared" si="33"/>
        <v>1.6714445575200815E-2</v>
      </c>
      <c r="M187">
        <f t="shared" si="34"/>
        <v>84.000664160524806</v>
      </c>
      <c r="N187">
        <f t="shared" si="35"/>
        <v>1.4040259334177472</v>
      </c>
      <c r="O187">
        <f t="shared" si="36"/>
        <v>0.28800037970152381</v>
      </c>
      <c r="P187">
        <f t="shared" si="37"/>
        <v>6.0001665889172244</v>
      </c>
      <c r="Q187">
        <f t="shared" si="38"/>
        <v>1.7280519839325417</v>
      </c>
      <c r="R187">
        <f t="shared" si="39"/>
        <v>0</v>
      </c>
      <c r="S187">
        <f t="shared" si="40"/>
        <v>90.000830749442031</v>
      </c>
      <c r="T187">
        <f t="shared" si="41"/>
        <v>0.71428006670685762</v>
      </c>
      <c r="U187">
        <f t="shared" si="42"/>
        <v>0</v>
      </c>
      <c r="V187">
        <f t="shared" si="43"/>
        <v>0</v>
      </c>
    </row>
    <row r="188" spans="1:22" x14ac:dyDescent="0.2">
      <c r="A188" t="s">
        <v>41</v>
      </c>
      <c r="B188" t="s">
        <v>41</v>
      </c>
      <c r="D188">
        <v>-72.680999999999997</v>
      </c>
      <c r="E188">
        <v>0</v>
      </c>
      <c r="F188">
        <v>0</v>
      </c>
      <c r="G188">
        <v>97.417000000000002</v>
      </c>
      <c r="H188">
        <v>0</v>
      </c>
      <c r="I188">
        <v>0</v>
      </c>
      <c r="J188">
        <v>0</v>
      </c>
      <c r="K188">
        <v>0</v>
      </c>
      <c r="L188">
        <f t="shared" si="33"/>
        <v>1.1225837671962264E-2</v>
      </c>
      <c r="M188">
        <f t="shared" si="34"/>
        <v>279.00096325522566</v>
      </c>
      <c r="N188">
        <f t="shared" si="35"/>
        <v>3.132022655846928</v>
      </c>
      <c r="O188" t="str">
        <f t="shared" si="36"/>
        <v/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279.00096325522566</v>
      </c>
      <c r="T188">
        <f t="shared" si="41"/>
        <v>0</v>
      </c>
      <c r="U188" t="str">
        <f t="shared" si="42"/>
        <v/>
      </c>
      <c r="V188">
        <f t="shared" si="43"/>
        <v>0</v>
      </c>
    </row>
    <row r="189" spans="1:22" x14ac:dyDescent="0.2">
      <c r="A189" t="s">
        <v>4742</v>
      </c>
      <c r="B189" t="s">
        <v>4743</v>
      </c>
      <c r="D189">
        <v>-71.620999999999995</v>
      </c>
      <c r="E189">
        <v>-169.095</v>
      </c>
      <c r="F189">
        <v>0</v>
      </c>
      <c r="G189">
        <v>323.50099999999998</v>
      </c>
      <c r="H189">
        <v>111.005</v>
      </c>
      <c r="I189">
        <v>0</v>
      </c>
      <c r="J189">
        <v>1</v>
      </c>
      <c r="K189">
        <v>0</v>
      </c>
      <c r="L189">
        <f t="shared" si="33"/>
        <v>1.1960941089399118E-2</v>
      </c>
      <c r="M189">
        <f t="shared" si="34"/>
        <v>920.99923293706843</v>
      </c>
      <c r="N189">
        <f t="shared" si="35"/>
        <v>11.016028584570636</v>
      </c>
      <c r="O189">
        <f t="shared" si="36"/>
        <v>0.18685734302376941</v>
      </c>
      <c r="P189">
        <f t="shared" si="37"/>
        <v>63.000155449916065</v>
      </c>
      <c r="Q189">
        <f t="shared" si="38"/>
        <v>11.772053429509192</v>
      </c>
      <c r="R189">
        <f t="shared" si="39"/>
        <v>0</v>
      </c>
      <c r="S189">
        <f t="shared" si="40"/>
        <v>983.99938838698449</v>
      </c>
      <c r="T189">
        <f t="shared" si="41"/>
        <v>6.5146634062506079E-2</v>
      </c>
      <c r="U189">
        <f t="shared" si="42"/>
        <v>0</v>
      </c>
      <c r="V189">
        <f t="shared" si="43"/>
        <v>0</v>
      </c>
    </row>
    <row r="190" spans="1:22" x14ac:dyDescent="0.2">
      <c r="A190" t="s">
        <v>614</v>
      </c>
      <c r="B190" t="s">
        <v>615</v>
      </c>
      <c r="D190">
        <v>-81.265000000000001</v>
      </c>
      <c r="E190">
        <v>-172.56899999999999</v>
      </c>
      <c r="F190">
        <v>0</v>
      </c>
      <c r="G190">
        <v>388.50599999999997</v>
      </c>
      <c r="H190">
        <v>69.584000000000003</v>
      </c>
      <c r="I190">
        <v>0</v>
      </c>
      <c r="J190">
        <v>3</v>
      </c>
      <c r="K190">
        <v>3</v>
      </c>
      <c r="L190">
        <f t="shared" si="33"/>
        <v>5.5312767668884467E-3</v>
      </c>
      <c r="M190">
        <f t="shared" si="34"/>
        <v>1151.9995091777123</v>
      </c>
      <c r="N190">
        <f t="shared" si="35"/>
        <v>6.3720344926160681</v>
      </c>
      <c r="O190">
        <f t="shared" si="36"/>
        <v>0.27601504800855431</v>
      </c>
      <c r="P190">
        <f t="shared" si="37"/>
        <v>26.998339430895228</v>
      </c>
      <c r="Q190">
        <f t="shared" si="38"/>
        <v>7.4519554061251956</v>
      </c>
      <c r="R190">
        <f t="shared" si="39"/>
        <v>0</v>
      </c>
      <c r="S190">
        <f t="shared" si="40"/>
        <v>1178.9978486086075</v>
      </c>
      <c r="T190">
        <f t="shared" si="41"/>
        <v>0.15625006657206172</v>
      </c>
      <c r="U190">
        <f t="shared" si="42"/>
        <v>6.6670767089482226</v>
      </c>
      <c r="V190">
        <f t="shared" si="43"/>
        <v>0</v>
      </c>
    </row>
    <row r="191" spans="1:22" x14ac:dyDescent="0.2">
      <c r="A191" t="s">
        <v>41</v>
      </c>
      <c r="B191" t="s">
        <v>1261</v>
      </c>
      <c r="D191">
        <v>-76.826999999999998</v>
      </c>
      <c r="E191">
        <v>-174.28899999999999</v>
      </c>
      <c r="F191">
        <v>0</v>
      </c>
      <c r="G191">
        <v>48.27</v>
      </c>
      <c r="H191">
        <v>20.100000000000001</v>
      </c>
      <c r="I191">
        <v>0</v>
      </c>
      <c r="J191">
        <v>1</v>
      </c>
      <c r="K191">
        <v>0</v>
      </c>
      <c r="L191">
        <f t="shared" si="33"/>
        <v>8.4258194517106196E-3</v>
      </c>
      <c r="M191">
        <f t="shared" si="34"/>
        <v>140.99952795792001</v>
      </c>
      <c r="N191">
        <f t="shared" si="35"/>
        <v>1.188037753387611</v>
      </c>
      <c r="O191">
        <f t="shared" si="36"/>
        <v>0.35997382229506519</v>
      </c>
      <c r="P191">
        <f t="shared" si="37"/>
        <v>6.0005003275020741</v>
      </c>
      <c r="Q191">
        <f t="shared" si="38"/>
        <v>2.1600251985989107</v>
      </c>
      <c r="R191">
        <f t="shared" si="39"/>
        <v>0</v>
      </c>
      <c r="S191">
        <f t="shared" si="40"/>
        <v>147.00002828542208</v>
      </c>
      <c r="T191">
        <f t="shared" si="41"/>
        <v>0.42553333950101191</v>
      </c>
      <c r="U191">
        <f t="shared" si="42"/>
        <v>0</v>
      </c>
      <c r="V191">
        <f t="shared" si="43"/>
        <v>0</v>
      </c>
    </row>
    <row r="192" spans="1:22" x14ac:dyDescent="0.2">
      <c r="A192" t="s">
        <v>4744</v>
      </c>
      <c r="B192" t="s">
        <v>4745</v>
      </c>
      <c r="D192">
        <v>-64.242000000000004</v>
      </c>
      <c r="E192">
        <v>-173.29</v>
      </c>
      <c r="F192">
        <v>0</v>
      </c>
      <c r="G192">
        <v>158.77699999999999</v>
      </c>
      <c r="H192">
        <v>68.468999999999994</v>
      </c>
      <c r="I192">
        <v>0</v>
      </c>
      <c r="J192">
        <v>1</v>
      </c>
      <c r="K192">
        <v>1</v>
      </c>
      <c r="L192">
        <f t="shared" si="33"/>
        <v>1.7370517713665521E-2</v>
      </c>
      <c r="M192">
        <f t="shared" si="34"/>
        <v>429.0015946137014</v>
      </c>
      <c r="N192">
        <f t="shared" si="35"/>
        <v>7.4519872504153053</v>
      </c>
      <c r="O192">
        <f t="shared" si="36"/>
        <v>0.30599218337530759</v>
      </c>
      <c r="P192">
        <f t="shared" si="37"/>
        <v>24.000591180583324</v>
      </c>
      <c r="Q192">
        <f t="shared" si="38"/>
        <v>7.3440006416454873</v>
      </c>
      <c r="R192">
        <f t="shared" si="39"/>
        <v>0</v>
      </c>
      <c r="S192">
        <f t="shared" si="40"/>
        <v>453.00218579428474</v>
      </c>
      <c r="T192">
        <f t="shared" si="41"/>
        <v>0.13985961999518343</v>
      </c>
      <c r="U192">
        <f t="shared" si="42"/>
        <v>2.499938420206103</v>
      </c>
      <c r="V192">
        <f t="shared" si="43"/>
        <v>0</v>
      </c>
    </row>
    <row r="193" spans="1:22" x14ac:dyDescent="0.2">
      <c r="A193" t="s">
        <v>4746</v>
      </c>
      <c r="B193" t="s">
        <v>4747</v>
      </c>
      <c r="D193">
        <v>-78.311000000000007</v>
      </c>
      <c r="E193">
        <v>-167.471</v>
      </c>
      <c r="F193">
        <v>0</v>
      </c>
      <c r="G193">
        <v>29.614000000000001</v>
      </c>
      <c r="H193">
        <v>9.2200000000000006</v>
      </c>
      <c r="I193">
        <v>0</v>
      </c>
      <c r="J193">
        <v>1</v>
      </c>
      <c r="K193">
        <v>0</v>
      </c>
      <c r="L193">
        <f t="shared" si="33"/>
        <v>7.448026525275553E-3</v>
      </c>
      <c r="M193">
        <f t="shared" si="34"/>
        <v>86.999570167201213</v>
      </c>
      <c r="N193">
        <f t="shared" si="35"/>
        <v>0.64797575426864062</v>
      </c>
      <c r="O193">
        <f t="shared" si="36"/>
        <v>0.16199727061839408</v>
      </c>
      <c r="P193">
        <f t="shared" si="37"/>
        <v>6.0003870826351182</v>
      </c>
      <c r="Q193">
        <f t="shared" si="38"/>
        <v>0.97204730208805956</v>
      </c>
      <c r="R193">
        <f t="shared" si="39"/>
        <v>0</v>
      </c>
      <c r="S193">
        <f t="shared" si="40"/>
        <v>92.999957249836328</v>
      </c>
      <c r="T193">
        <f t="shared" si="41"/>
        <v>0.68965857974571887</v>
      </c>
      <c r="U193">
        <f t="shared" si="42"/>
        <v>0</v>
      </c>
      <c r="V193">
        <f t="shared" si="43"/>
        <v>0</v>
      </c>
    </row>
    <row r="194" spans="1:22" x14ac:dyDescent="0.2">
      <c r="A194" t="s">
        <v>41</v>
      </c>
      <c r="B194" t="s">
        <v>41</v>
      </c>
      <c r="D194">
        <v>-75.774000000000001</v>
      </c>
      <c r="E194">
        <v>-177.13800000000001</v>
      </c>
      <c r="F194">
        <v>0</v>
      </c>
      <c r="G194">
        <v>36.622999999999998</v>
      </c>
      <c r="H194">
        <v>10.012</v>
      </c>
      <c r="I194">
        <v>0</v>
      </c>
      <c r="J194">
        <v>1</v>
      </c>
      <c r="K194">
        <v>0</v>
      </c>
      <c r="L194">
        <f t="shared" si="33"/>
        <v>9.1267755775916049E-3</v>
      </c>
      <c r="M194">
        <f t="shared" si="34"/>
        <v>106.4997498983526</v>
      </c>
      <c r="N194">
        <f t="shared" si="35"/>
        <v>0.97200028839218711</v>
      </c>
      <c r="O194">
        <f t="shared" si="36"/>
        <v>0.72010139338303925</v>
      </c>
      <c r="P194">
        <f t="shared" si="37"/>
        <v>1.4997140970234812</v>
      </c>
      <c r="Q194">
        <f t="shared" si="38"/>
        <v>1.0799472908900865</v>
      </c>
      <c r="R194">
        <f t="shared" si="39"/>
        <v>0</v>
      </c>
      <c r="S194">
        <f t="shared" si="40"/>
        <v>107.99946399537609</v>
      </c>
      <c r="T194">
        <f t="shared" si="41"/>
        <v>0.56338160471988219</v>
      </c>
      <c r="U194">
        <f t="shared" si="42"/>
        <v>0</v>
      </c>
      <c r="V194">
        <f t="shared" si="43"/>
        <v>0</v>
      </c>
    </row>
    <row r="195" spans="1:22" x14ac:dyDescent="0.2">
      <c r="A195" t="s">
        <v>4748</v>
      </c>
      <c r="B195" t="s">
        <v>4724</v>
      </c>
      <c r="D195">
        <v>-70.665000000000006</v>
      </c>
      <c r="E195">
        <v>0</v>
      </c>
      <c r="F195">
        <v>0</v>
      </c>
      <c r="G195">
        <v>60.406999999999996</v>
      </c>
      <c r="H195">
        <v>0</v>
      </c>
      <c r="I195">
        <v>0</v>
      </c>
      <c r="J195">
        <v>0</v>
      </c>
      <c r="K195">
        <v>0</v>
      </c>
      <c r="L195">
        <f t="shared" si="33"/>
        <v>1.263170142566076E-2</v>
      </c>
      <c r="M195">
        <f t="shared" si="34"/>
        <v>170.99993186227351</v>
      </c>
      <c r="N195">
        <f t="shared" si="35"/>
        <v>2.1600222431148164</v>
      </c>
      <c r="O195" t="str">
        <f t="shared" si="36"/>
        <v/>
      </c>
      <c r="P195">
        <f t="shared" si="37"/>
        <v>0</v>
      </c>
      <c r="Q195">
        <f t="shared" si="38"/>
        <v>0</v>
      </c>
      <c r="R195">
        <f t="shared" si="39"/>
        <v>0</v>
      </c>
      <c r="S195">
        <f t="shared" si="40"/>
        <v>170.99993186227351</v>
      </c>
      <c r="T195">
        <f t="shared" si="41"/>
        <v>0</v>
      </c>
      <c r="U195" t="str">
        <f t="shared" si="42"/>
        <v/>
      </c>
      <c r="V195">
        <f t="shared" si="43"/>
        <v>0</v>
      </c>
    </row>
    <row r="196" spans="1:22" x14ac:dyDescent="0.2">
      <c r="A196" t="s">
        <v>157</v>
      </c>
      <c r="B196" t="s">
        <v>158</v>
      </c>
      <c r="D196">
        <v>-72.254999999999995</v>
      </c>
      <c r="E196">
        <v>-169.50899999999999</v>
      </c>
      <c r="F196">
        <v>0</v>
      </c>
      <c r="G196">
        <v>157.49299999999999</v>
      </c>
      <c r="H196">
        <v>54.917999999999999</v>
      </c>
      <c r="I196">
        <v>0</v>
      </c>
      <c r="J196">
        <v>1</v>
      </c>
      <c r="K196">
        <v>1</v>
      </c>
      <c r="L196">
        <f t="shared" si="33"/>
        <v>1.1520215931835373E-2</v>
      </c>
      <c r="M196">
        <f t="shared" si="34"/>
        <v>449.99958334020243</v>
      </c>
      <c r="N196">
        <f t="shared" si="35"/>
        <v>5.1840975534126352</v>
      </c>
      <c r="O196">
        <f t="shared" si="36"/>
        <v>0.19440884542249698</v>
      </c>
      <c r="P196">
        <f t="shared" si="37"/>
        <v>29.998585253411683</v>
      </c>
      <c r="Q196">
        <f t="shared" si="38"/>
        <v>5.8319961554202644</v>
      </c>
      <c r="R196">
        <f t="shared" si="39"/>
        <v>0</v>
      </c>
      <c r="S196">
        <f t="shared" si="40"/>
        <v>479.99816859361414</v>
      </c>
      <c r="T196">
        <f t="shared" si="41"/>
        <v>0.13333345678820246</v>
      </c>
      <c r="U196">
        <f t="shared" si="42"/>
        <v>2.0000943208872264</v>
      </c>
      <c r="V196">
        <f t="shared" si="43"/>
        <v>0</v>
      </c>
    </row>
    <row r="197" spans="1:22" x14ac:dyDescent="0.2">
      <c r="A197" t="s">
        <v>113</v>
      </c>
      <c r="B197" t="s">
        <v>413</v>
      </c>
      <c r="D197">
        <v>-64.686999999999998</v>
      </c>
      <c r="E197">
        <v>-173.047</v>
      </c>
      <c r="F197">
        <v>0</v>
      </c>
      <c r="G197">
        <v>81.86</v>
      </c>
      <c r="H197">
        <v>41.304000000000002</v>
      </c>
      <c r="I197">
        <v>0</v>
      </c>
      <c r="J197">
        <v>1</v>
      </c>
      <c r="K197">
        <v>0</v>
      </c>
      <c r="L197">
        <f t="shared" si="33"/>
        <v>1.7027099341893503E-2</v>
      </c>
      <c r="M197">
        <f t="shared" si="34"/>
        <v>222.00077430784722</v>
      </c>
      <c r="N197">
        <f t="shared" si="35"/>
        <v>3.7800330181500117</v>
      </c>
      <c r="O197">
        <f t="shared" si="36"/>
        <v>0.29519788119893198</v>
      </c>
      <c r="P197">
        <f t="shared" si="37"/>
        <v>15.000181059493185</v>
      </c>
      <c r="Q197">
        <f t="shared" si="38"/>
        <v>4.4280260943888328</v>
      </c>
      <c r="R197">
        <f t="shared" si="39"/>
        <v>0</v>
      </c>
      <c r="S197">
        <f t="shared" si="40"/>
        <v>237.0009553673404</v>
      </c>
      <c r="T197">
        <f t="shared" si="41"/>
        <v>0.27026932760512956</v>
      </c>
      <c r="U197">
        <f t="shared" si="42"/>
        <v>0</v>
      </c>
      <c r="V197">
        <f t="shared" si="43"/>
        <v>0</v>
      </c>
    </row>
    <row r="198" spans="1:22" x14ac:dyDescent="0.2">
      <c r="A198" t="s">
        <v>2452</v>
      </c>
      <c r="B198" t="s">
        <v>2453</v>
      </c>
      <c r="D198">
        <v>-73.61</v>
      </c>
      <c r="E198">
        <v>-172.50399999999999</v>
      </c>
      <c r="F198">
        <v>-90</v>
      </c>
      <c r="G198">
        <v>70.88</v>
      </c>
      <c r="H198">
        <v>38.328000000000003</v>
      </c>
      <c r="I198">
        <v>16</v>
      </c>
      <c r="J198">
        <v>1</v>
      </c>
      <c r="K198">
        <v>0</v>
      </c>
      <c r="L198">
        <f t="shared" si="33"/>
        <v>1.0588538507091641E-2</v>
      </c>
      <c r="M198">
        <f t="shared" si="34"/>
        <v>203.99899888770315</v>
      </c>
      <c r="N198">
        <f t="shared" si="35"/>
        <v>2.160053415184005</v>
      </c>
      <c r="O198">
        <f t="shared" si="36"/>
        <v>0.27359447056377628</v>
      </c>
      <c r="P198">
        <f t="shared" si="37"/>
        <v>15.00046492761266</v>
      </c>
      <c r="Q198">
        <f t="shared" si="38"/>
        <v>4.1040483641290439</v>
      </c>
      <c r="R198">
        <f t="shared" si="39"/>
        <v>48</v>
      </c>
      <c r="S198">
        <f t="shared" si="40"/>
        <v>218.99946381531581</v>
      </c>
      <c r="T198">
        <f t="shared" si="41"/>
        <v>0.2941190904227361</v>
      </c>
      <c r="U198">
        <f t="shared" si="42"/>
        <v>0</v>
      </c>
      <c r="V198">
        <f t="shared" si="43"/>
        <v>21.917861881378315</v>
      </c>
    </row>
    <row r="199" spans="1:22" x14ac:dyDescent="0.2">
      <c r="A199" t="s">
        <v>133</v>
      </c>
      <c r="B199" t="s">
        <v>146</v>
      </c>
      <c r="D199">
        <v>-74.623999999999995</v>
      </c>
      <c r="E199">
        <v>-168.69</v>
      </c>
      <c r="F199">
        <v>-90</v>
      </c>
      <c r="G199">
        <v>82.97</v>
      </c>
      <c r="H199">
        <v>20.396000000000001</v>
      </c>
      <c r="I199">
        <v>18</v>
      </c>
      <c r="J199">
        <v>1</v>
      </c>
      <c r="K199">
        <v>0</v>
      </c>
      <c r="L199">
        <f t="shared" si="33"/>
        <v>9.8998202975940711E-3</v>
      </c>
      <c r="M199">
        <f t="shared" si="34"/>
        <v>240.00065373879434</v>
      </c>
      <c r="N199">
        <f t="shared" si="35"/>
        <v>2.3759657192848818</v>
      </c>
      <c r="O199">
        <f t="shared" si="36"/>
        <v>0.17999871688416874</v>
      </c>
      <c r="P199">
        <f t="shared" si="37"/>
        <v>12.000024789596949</v>
      </c>
      <c r="Q199">
        <f t="shared" si="38"/>
        <v>2.1599912246968924</v>
      </c>
      <c r="R199">
        <f t="shared" si="39"/>
        <v>54</v>
      </c>
      <c r="S199">
        <f t="shared" si="40"/>
        <v>252.00067852839129</v>
      </c>
      <c r="T199">
        <f t="shared" si="41"/>
        <v>0.24999931902394415</v>
      </c>
      <c r="U199">
        <f t="shared" si="42"/>
        <v>0</v>
      </c>
      <c r="V199">
        <f t="shared" si="43"/>
        <v>21.428513730734327</v>
      </c>
    </row>
    <row r="200" spans="1:22" x14ac:dyDescent="0.2">
      <c r="A200" t="s">
        <v>41</v>
      </c>
      <c r="B200" t="s">
        <v>41</v>
      </c>
      <c r="D200">
        <v>-70.614999999999995</v>
      </c>
      <c r="E200">
        <v>0</v>
      </c>
      <c r="F200">
        <v>0</v>
      </c>
      <c r="G200">
        <v>114.49</v>
      </c>
      <c r="H200">
        <v>0</v>
      </c>
      <c r="I200">
        <v>0</v>
      </c>
      <c r="J200">
        <v>0</v>
      </c>
      <c r="K200">
        <v>0</v>
      </c>
      <c r="L200">
        <f t="shared" si="33"/>
        <v>1.2666995981511072E-2</v>
      </c>
      <c r="M200">
        <f t="shared" si="34"/>
        <v>323.99854322996794</v>
      </c>
      <c r="N200">
        <f t="shared" si="35"/>
        <v>4.1040923492017951</v>
      </c>
      <c r="O200" t="str">
        <f t="shared" si="36"/>
        <v/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323.99854322996794</v>
      </c>
      <c r="T200">
        <f t="shared" si="41"/>
        <v>0</v>
      </c>
      <c r="U200" t="str">
        <f t="shared" si="42"/>
        <v/>
      </c>
      <c r="V200">
        <f t="shared" si="43"/>
        <v>0</v>
      </c>
    </row>
    <row r="201" spans="1:22" x14ac:dyDescent="0.2">
      <c r="A201" t="s">
        <v>480</v>
      </c>
      <c r="B201" t="s">
        <v>4749</v>
      </c>
      <c r="D201">
        <v>-66.984999999999999</v>
      </c>
      <c r="E201">
        <v>-170.34</v>
      </c>
      <c r="F201">
        <v>-90</v>
      </c>
      <c r="G201">
        <v>122.77200000000001</v>
      </c>
      <c r="H201">
        <v>47.676000000000002</v>
      </c>
      <c r="I201">
        <v>7</v>
      </c>
      <c r="J201">
        <v>1</v>
      </c>
      <c r="K201">
        <v>0</v>
      </c>
      <c r="L201">
        <f t="shared" si="33"/>
        <v>1.529220225157962E-2</v>
      </c>
      <c r="M201">
        <f t="shared" si="34"/>
        <v>338.99897777472876</v>
      </c>
      <c r="N201">
        <f t="shared" si="35"/>
        <v>5.1840461152560104</v>
      </c>
      <c r="O201">
        <f t="shared" si="36"/>
        <v>0.21149740256058605</v>
      </c>
      <c r="P201">
        <f t="shared" si="37"/>
        <v>24.000268277460201</v>
      </c>
      <c r="Q201">
        <f t="shared" si="38"/>
        <v>5.0759994774395398</v>
      </c>
      <c r="R201">
        <f t="shared" si="39"/>
        <v>21</v>
      </c>
      <c r="S201">
        <f t="shared" si="40"/>
        <v>362.99924605218894</v>
      </c>
      <c r="T201">
        <f t="shared" si="41"/>
        <v>0.17699168414564109</v>
      </c>
      <c r="U201">
        <f t="shared" si="42"/>
        <v>0</v>
      </c>
      <c r="V201">
        <f t="shared" si="43"/>
        <v>5.7851359826187627</v>
      </c>
    </row>
    <row r="202" spans="1:22" x14ac:dyDescent="0.2">
      <c r="A202" t="s">
        <v>261</v>
      </c>
      <c r="B202" t="s">
        <v>2859</v>
      </c>
      <c r="D202">
        <v>-70.099999999999994</v>
      </c>
      <c r="E202">
        <v>-176.37899999999999</v>
      </c>
      <c r="F202">
        <v>-90</v>
      </c>
      <c r="G202">
        <v>235.03399999999999</v>
      </c>
      <c r="H202">
        <v>79.158000000000001</v>
      </c>
      <c r="I202">
        <v>20</v>
      </c>
      <c r="J202">
        <v>1</v>
      </c>
      <c r="K202">
        <v>0</v>
      </c>
      <c r="L202">
        <f t="shared" si="33"/>
        <v>1.3031805041467066E-2</v>
      </c>
      <c r="M202">
        <f t="shared" si="34"/>
        <v>662.99903893130033</v>
      </c>
      <c r="N202">
        <f t="shared" si="35"/>
        <v>8.6400828581155995</v>
      </c>
      <c r="O202">
        <f t="shared" si="36"/>
        <v>0.56887577338359518</v>
      </c>
      <c r="P202">
        <f t="shared" si="37"/>
        <v>14.997981847028376</v>
      </c>
      <c r="Q202">
        <f t="shared" si="38"/>
        <v>8.5319970544184436</v>
      </c>
      <c r="R202">
        <f t="shared" si="39"/>
        <v>60</v>
      </c>
      <c r="S202">
        <f t="shared" si="40"/>
        <v>677.99702077832876</v>
      </c>
      <c r="T202">
        <f t="shared" si="41"/>
        <v>9.0497868740073956E-2</v>
      </c>
      <c r="U202">
        <f t="shared" si="42"/>
        <v>0</v>
      </c>
      <c r="V202">
        <f t="shared" si="43"/>
        <v>8.8495964084209469</v>
      </c>
    </row>
    <row r="203" spans="1:22" x14ac:dyDescent="0.2">
      <c r="A203" t="s">
        <v>41</v>
      </c>
      <c r="B203" t="s">
        <v>41</v>
      </c>
      <c r="D203">
        <v>-68.286000000000001</v>
      </c>
      <c r="E203">
        <v>-169.50899999999999</v>
      </c>
      <c r="F203">
        <v>0</v>
      </c>
      <c r="G203">
        <v>121.631</v>
      </c>
      <c r="H203">
        <v>54.917999999999999</v>
      </c>
      <c r="I203">
        <v>1</v>
      </c>
      <c r="J203">
        <v>1</v>
      </c>
      <c r="K203">
        <v>0</v>
      </c>
      <c r="L203">
        <f t="shared" si="33"/>
        <v>1.4336316107519077E-2</v>
      </c>
      <c r="M203">
        <f t="shared" si="34"/>
        <v>339.00099461675183</v>
      </c>
      <c r="N203">
        <f t="shared" si="35"/>
        <v>4.8600302796194059</v>
      </c>
      <c r="O203">
        <f t="shared" si="36"/>
        <v>0.19440884542249698</v>
      </c>
      <c r="P203">
        <f t="shared" si="37"/>
        <v>29.998585253411683</v>
      </c>
      <c r="Q203">
        <f t="shared" si="38"/>
        <v>5.8319961554202644</v>
      </c>
      <c r="R203">
        <f t="shared" si="39"/>
        <v>0</v>
      </c>
      <c r="S203">
        <f t="shared" si="40"/>
        <v>368.99957987016353</v>
      </c>
      <c r="T203">
        <f t="shared" si="41"/>
        <v>0.17699063115679448</v>
      </c>
      <c r="U203">
        <f t="shared" si="42"/>
        <v>0</v>
      </c>
      <c r="V203">
        <f t="shared" si="43"/>
        <v>0</v>
      </c>
    </row>
    <row r="204" spans="1:22" x14ac:dyDescent="0.2">
      <c r="A204" t="s">
        <v>1773</v>
      </c>
      <c r="B204" t="s">
        <v>4750</v>
      </c>
      <c r="D204">
        <v>-73.072000000000003</v>
      </c>
      <c r="E204">
        <v>-171.87</v>
      </c>
      <c r="F204">
        <v>0</v>
      </c>
      <c r="G204">
        <v>24.042000000000002</v>
      </c>
      <c r="H204">
        <v>14.141999999999999</v>
      </c>
      <c r="I204">
        <v>0</v>
      </c>
      <c r="J204">
        <v>1</v>
      </c>
      <c r="K204">
        <v>0</v>
      </c>
      <c r="L204">
        <f t="shared" si="33"/>
        <v>1.0956845073448667E-2</v>
      </c>
      <c r="M204">
        <f t="shared" si="34"/>
        <v>69.000881823265985</v>
      </c>
      <c r="N204">
        <f t="shared" si="35"/>
        <v>0.75603272810159383</v>
      </c>
      <c r="O204">
        <f t="shared" si="36"/>
        <v>0.25200296358763974</v>
      </c>
      <c r="P204">
        <f t="shared" si="37"/>
        <v>5.9998674309190161</v>
      </c>
      <c r="Q204">
        <f t="shared" si="38"/>
        <v>1.5119858857104358</v>
      </c>
      <c r="R204">
        <f t="shared" si="39"/>
        <v>0</v>
      </c>
      <c r="S204">
        <f t="shared" si="40"/>
        <v>75.000749254184996</v>
      </c>
      <c r="T204">
        <f t="shared" si="41"/>
        <v>0.86955410444869086</v>
      </c>
      <c r="U204">
        <f t="shared" si="42"/>
        <v>0</v>
      </c>
      <c r="V204">
        <f t="shared" si="43"/>
        <v>0</v>
      </c>
    </row>
    <row r="205" spans="1:22" x14ac:dyDescent="0.2">
      <c r="A205" t="s">
        <v>41</v>
      </c>
      <c r="B205" t="s">
        <v>41</v>
      </c>
      <c r="D205">
        <v>-79.177000000000007</v>
      </c>
      <c r="E205">
        <v>-174.80600000000001</v>
      </c>
      <c r="F205">
        <v>0</v>
      </c>
      <c r="G205">
        <v>138.46299999999999</v>
      </c>
      <c r="H205">
        <v>22.091000000000001</v>
      </c>
      <c r="I205">
        <v>0</v>
      </c>
      <c r="J205">
        <v>1</v>
      </c>
      <c r="K205">
        <v>0</v>
      </c>
      <c r="L205">
        <f t="shared" si="33"/>
        <v>6.8823387473978242E-3</v>
      </c>
      <c r="M205">
        <f t="shared" si="34"/>
        <v>408.00004049025165</v>
      </c>
      <c r="N205">
        <f t="shared" si="35"/>
        <v>2.807997295603236</v>
      </c>
      <c r="O205">
        <f t="shared" si="36"/>
        <v>0.39603248453733669</v>
      </c>
      <c r="P205">
        <f t="shared" si="37"/>
        <v>5.9995814248483663</v>
      </c>
      <c r="Q205">
        <f t="shared" si="38"/>
        <v>2.3760315138982673</v>
      </c>
      <c r="R205">
        <f t="shared" si="39"/>
        <v>0</v>
      </c>
      <c r="S205">
        <f t="shared" si="40"/>
        <v>413.99962191510002</v>
      </c>
      <c r="T205">
        <f t="shared" si="41"/>
        <v>0.14705880893517603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-72.581999999999994</v>
      </c>
      <c r="E206">
        <v>0</v>
      </c>
      <c r="F206">
        <v>0</v>
      </c>
      <c r="G206">
        <v>53.451000000000001</v>
      </c>
      <c r="H206">
        <v>0</v>
      </c>
      <c r="I206">
        <v>0</v>
      </c>
      <c r="J206">
        <v>0</v>
      </c>
      <c r="K206">
        <v>0</v>
      </c>
      <c r="L206">
        <f t="shared" si="33"/>
        <v>1.1294126510976213E-2</v>
      </c>
      <c r="M206">
        <f t="shared" si="34"/>
        <v>153.00022725502708</v>
      </c>
      <c r="N206">
        <f t="shared" si="35"/>
        <v>1.7280056508320378</v>
      </c>
      <c r="O206" t="str">
        <f t="shared" si="36"/>
        <v/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153.00022725502708</v>
      </c>
      <c r="T206">
        <f t="shared" si="41"/>
        <v>0</v>
      </c>
      <c r="U206" t="str">
        <f t="shared" si="42"/>
        <v/>
      </c>
      <c r="V206">
        <f t="shared" si="43"/>
        <v>0</v>
      </c>
    </row>
    <row r="207" spans="1:22" x14ac:dyDescent="0.2">
      <c r="A207" t="s">
        <v>4751</v>
      </c>
      <c r="B207" t="s">
        <v>1469</v>
      </c>
      <c r="D207">
        <v>-76.058000000000007</v>
      </c>
      <c r="E207">
        <v>-174.62299999999999</v>
      </c>
      <c r="F207">
        <v>0</v>
      </c>
      <c r="G207">
        <v>147.34100000000001</v>
      </c>
      <c r="H207">
        <v>42.688000000000002</v>
      </c>
      <c r="I207">
        <v>0</v>
      </c>
      <c r="J207">
        <v>1</v>
      </c>
      <c r="K207">
        <v>0</v>
      </c>
      <c r="L207">
        <f t="shared" si="33"/>
        <v>8.9371010178552306E-3</v>
      </c>
      <c r="M207">
        <f t="shared" si="34"/>
        <v>429.00105742384778</v>
      </c>
      <c r="N207">
        <f t="shared" si="35"/>
        <v>3.8340296209932614</v>
      </c>
      <c r="O207">
        <f t="shared" si="36"/>
        <v>0.3824785392245344</v>
      </c>
      <c r="P207">
        <f t="shared" si="37"/>
        <v>12.000706034077346</v>
      </c>
      <c r="Q207">
        <f t="shared" si="38"/>
        <v>4.5900171035940627</v>
      </c>
      <c r="R207">
        <f t="shared" si="39"/>
        <v>0</v>
      </c>
      <c r="S207">
        <f t="shared" si="40"/>
        <v>441.00176345792511</v>
      </c>
      <c r="T207">
        <f t="shared" si="41"/>
        <v>0.13985979512568134</v>
      </c>
      <c r="U207">
        <f t="shared" si="42"/>
        <v>0</v>
      </c>
      <c r="V207">
        <f t="shared" si="43"/>
        <v>0</v>
      </c>
    </row>
    <row r="208" spans="1:22" x14ac:dyDescent="0.2">
      <c r="A208" t="s">
        <v>536</v>
      </c>
      <c r="B208" t="s">
        <v>207</v>
      </c>
      <c r="D208">
        <v>-73.875</v>
      </c>
      <c r="E208">
        <v>-173.191</v>
      </c>
      <c r="F208">
        <v>0</v>
      </c>
      <c r="G208">
        <v>109.82</v>
      </c>
      <c r="H208">
        <v>33.738</v>
      </c>
      <c r="I208">
        <v>0</v>
      </c>
      <c r="J208">
        <v>1</v>
      </c>
      <c r="K208">
        <v>0</v>
      </c>
      <c r="L208">
        <f t="shared" si="33"/>
        <v>1.0407874409729984E-2</v>
      </c>
      <c r="M208">
        <f t="shared" si="34"/>
        <v>316.49840489498536</v>
      </c>
      <c r="N208">
        <f t="shared" si="35"/>
        <v>3.2940789431058199</v>
      </c>
      <c r="O208">
        <f t="shared" si="36"/>
        <v>0.3015019414913922</v>
      </c>
      <c r="P208">
        <f t="shared" si="37"/>
        <v>11.999925919222495</v>
      </c>
      <c r="Q208">
        <f t="shared" si="38"/>
        <v>3.6180045804030416</v>
      </c>
      <c r="R208">
        <f t="shared" si="39"/>
        <v>0</v>
      </c>
      <c r="S208">
        <f t="shared" si="40"/>
        <v>328.49833081420786</v>
      </c>
      <c r="T208">
        <f t="shared" si="41"/>
        <v>0.18957441513775744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-76.963999999999999</v>
      </c>
      <c r="E209">
        <v>0</v>
      </c>
      <c r="F209">
        <v>0</v>
      </c>
      <c r="G209">
        <v>104.185</v>
      </c>
      <c r="H209">
        <v>0</v>
      </c>
      <c r="I209">
        <v>0</v>
      </c>
      <c r="J209">
        <v>0</v>
      </c>
      <c r="K209">
        <v>0</v>
      </c>
      <c r="L209">
        <f t="shared" si="33"/>
        <v>8.3350750925669011E-3</v>
      </c>
      <c r="M209">
        <f t="shared" si="34"/>
        <v>304.49999867725097</v>
      </c>
      <c r="N209">
        <f t="shared" si="35"/>
        <v>2.538032892694301</v>
      </c>
      <c r="O209" t="str">
        <f t="shared" si="36"/>
        <v/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304.49999867725097</v>
      </c>
      <c r="T209">
        <f t="shared" si="41"/>
        <v>0</v>
      </c>
      <c r="U209" t="str">
        <f t="shared" si="42"/>
        <v/>
      </c>
      <c r="V209">
        <f t="shared" si="43"/>
        <v>0</v>
      </c>
    </row>
    <row r="210" spans="1:22" x14ac:dyDescent="0.2">
      <c r="A210" t="s">
        <v>3965</v>
      </c>
      <c r="B210" t="s">
        <v>4752</v>
      </c>
      <c r="D210">
        <v>-76.448999999999998</v>
      </c>
      <c r="E210">
        <v>-175.601</v>
      </c>
      <c r="F210">
        <v>0</v>
      </c>
      <c r="G210">
        <v>200.584</v>
      </c>
      <c r="H210">
        <v>52.154000000000003</v>
      </c>
      <c r="I210">
        <v>0</v>
      </c>
      <c r="J210">
        <v>1</v>
      </c>
      <c r="K210">
        <v>0</v>
      </c>
      <c r="L210">
        <f t="shared" si="33"/>
        <v>8.6767251083428951E-3</v>
      </c>
      <c r="M210">
        <f t="shared" si="34"/>
        <v>585.00027215955356</v>
      </c>
      <c r="N210">
        <f t="shared" si="35"/>
        <v>5.0758916257258502</v>
      </c>
      <c r="O210">
        <f t="shared" si="36"/>
        <v>0.4679680618795688</v>
      </c>
      <c r="P210">
        <f t="shared" si="37"/>
        <v>12.000889848172527</v>
      </c>
      <c r="Q210">
        <f t="shared" si="38"/>
        <v>5.61603877911827</v>
      </c>
      <c r="R210">
        <f t="shared" si="39"/>
        <v>0</v>
      </c>
      <c r="S210">
        <f t="shared" si="40"/>
        <v>597.00116200772607</v>
      </c>
      <c r="T210">
        <f t="shared" si="41"/>
        <v>0.1025640548482267</v>
      </c>
      <c r="U210">
        <f t="shared" si="42"/>
        <v>0</v>
      </c>
      <c r="V210">
        <f t="shared" si="43"/>
        <v>0</v>
      </c>
    </row>
    <row r="211" spans="1:22" x14ac:dyDescent="0.2">
      <c r="A211" t="s">
        <v>2382</v>
      </c>
      <c r="B211" t="s">
        <v>2383</v>
      </c>
      <c r="D211">
        <v>-68.355999999999995</v>
      </c>
      <c r="E211">
        <v>-176.18600000000001</v>
      </c>
      <c r="F211">
        <v>0</v>
      </c>
      <c r="G211">
        <v>67.778999999999996</v>
      </c>
      <c r="H211">
        <v>30.067</v>
      </c>
      <c r="I211">
        <v>0</v>
      </c>
      <c r="J211">
        <v>1</v>
      </c>
      <c r="K211">
        <v>0</v>
      </c>
      <c r="L211">
        <f t="shared" si="33"/>
        <v>1.4285383540791756E-2</v>
      </c>
      <c r="M211">
        <f t="shared" si="34"/>
        <v>189.00042232906799</v>
      </c>
      <c r="N211">
        <f t="shared" si="35"/>
        <v>2.6999462222885806</v>
      </c>
      <c r="O211">
        <f t="shared" si="36"/>
        <v>0.54001008666589612</v>
      </c>
      <c r="P211">
        <f t="shared" si="37"/>
        <v>5.9999637172292166</v>
      </c>
      <c r="Q211">
        <f t="shared" si="38"/>
        <v>3.240044166977349</v>
      </c>
      <c r="R211">
        <f t="shared" si="39"/>
        <v>0</v>
      </c>
      <c r="S211">
        <f t="shared" si="40"/>
        <v>195.00038604629719</v>
      </c>
      <c r="T211">
        <f t="shared" si="41"/>
        <v>0.31745960808243173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-65.224999999999994</v>
      </c>
      <c r="E212">
        <v>-169.077</v>
      </c>
      <c r="F212">
        <v>0</v>
      </c>
      <c r="G212">
        <v>100.22499999999999</v>
      </c>
      <c r="H212">
        <v>58.052</v>
      </c>
      <c r="I212">
        <v>0</v>
      </c>
      <c r="J212">
        <v>1</v>
      </c>
      <c r="K212">
        <v>0</v>
      </c>
      <c r="L212">
        <f t="shared" si="33"/>
        <v>1.6615260864072254E-2</v>
      </c>
      <c r="M212">
        <f t="shared" si="34"/>
        <v>273.00099706163746</v>
      </c>
      <c r="N212">
        <f t="shared" si="35"/>
        <v>4.5359873183182469</v>
      </c>
      <c r="O212">
        <f t="shared" si="36"/>
        <v>0.18654185076888755</v>
      </c>
      <c r="P212">
        <f t="shared" si="37"/>
        <v>33.000752734191749</v>
      </c>
      <c r="Q212">
        <f t="shared" si="38"/>
        <v>6.1560276478302018</v>
      </c>
      <c r="R212">
        <f t="shared" si="39"/>
        <v>0</v>
      </c>
      <c r="S212">
        <f t="shared" si="40"/>
        <v>306.0017497958292</v>
      </c>
      <c r="T212">
        <f t="shared" si="41"/>
        <v>0.21977941709294693</v>
      </c>
      <c r="U212">
        <f t="shared" si="42"/>
        <v>0</v>
      </c>
      <c r="V212">
        <f t="shared" si="43"/>
        <v>0</v>
      </c>
    </row>
    <row r="213" spans="1:22" x14ac:dyDescent="0.2">
      <c r="A213" t="s">
        <v>4146</v>
      </c>
      <c r="B213" t="s">
        <v>4753</v>
      </c>
      <c r="D213">
        <v>-66.501000000000005</v>
      </c>
      <c r="E213">
        <v>-170.53800000000001</v>
      </c>
      <c r="F213">
        <v>0</v>
      </c>
      <c r="G213">
        <v>25.08</v>
      </c>
      <c r="H213">
        <v>18.248000000000001</v>
      </c>
      <c r="I213">
        <v>0</v>
      </c>
      <c r="J213">
        <v>1</v>
      </c>
      <c r="K213">
        <v>0</v>
      </c>
      <c r="L213">
        <f t="shared" si="33"/>
        <v>1.5652482742200838E-2</v>
      </c>
      <c r="M213">
        <f t="shared" si="34"/>
        <v>69.00012361781431</v>
      </c>
      <c r="N213">
        <f t="shared" si="35"/>
        <v>1.080024324161887</v>
      </c>
      <c r="O213">
        <f t="shared" si="36"/>
        <v>0.21600727486837354</v>
      </c>
      <c r="P213">
        <f t="shared" si="37"/>
        <v>8.9995544917781505</v>
      </c>
      <c r="Q213">
        <f t="shared" si="38"/>
        <v>1.9439711847696131</v>
      </c>
      <c r="R213">
        <f t="shared" si="39"/>
        <v>0</v>
      </c>
      <c r="S213">
        <f t="shared" si="40"/>
        <v>77.999678109592466</v>
      </c>
      <c r="T213">
        <f t="shared" si="41"/>
        <v>0.86956365951363779</v>
      </c>
      <c r="U213">
        <f t="shared" si="42"/>
        <v>0</v>
      </c>
      <c r="V213">
        <f t="shared" si="43"/>
        <v>0</v>
      </c>
    </row>
    <row r="214" spans="1:22" x14ac:dyDescent="0.2">
      <c r="A214" t="s">
        <v>4052</v>
      </c>
      <c r="B214" t="s">
        <v>4517</v>
      </c>
      <c r="D214">
        <v>-69.537999999999997</v>
      </c>
      <c r="E214">
        <v>-174.47200000000001</v>
      </c>
      <c r="F214">
        <v>0</v>
      </c>
      <c r="G214">
        <v>71.512</v>
      </c>
      <c r="H214">
        <v>31.145</v>
      </c>
      <c r="I214">
        <v>0</v>
      </c>
      <c r="J214">
        <v>1</v>
      </c>
      <c r="K214">
        <v>0</v>
      </c>
      <c r="L214">
        <f t="shared" si="33"/>
        <v>1.3432628032448693E-2</v>
      </c>
      <c r="M214">
        <f t="shared" si="34"/>
        <v>200.99969008285331</v>
      </c>
      <c r="N214">
        <f t="shared" si="35"/>
        <v>2.6999567714772064</v>
      </c>
      <c r="O214">
        <f t="shared" si="36"/>
        <v>0.37196849024699774</v>
      </c>
      <c r="P214">
        <f t="shared" si="37"/>
        <v>9.0007975564061571</v>
      </c>
      <c r="Q214">
        <f t="shared" si="38"/>
        <v>3.3480164260916903</v>
      </c>
      <c r="R214">
        <f t="shared" si="39"/>
        <v>0</v>
      </c>
      <c r="S214">
        <f t="shared" si="40"/>
        <v>210.00048763925946</v>
      </c>
      <c r="T214">
        <f t="shared" si="41"/>
        <v>0.2985079229488744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-63.033999999999999</v>
      </c>
      <c r="E215">
        <v>-172.405</v>
      </c>
      <c r="F215">
        <v>0</v>
      </c>
      <c r="G215">
        <v>63.953000000000003</v>
      </c>
      <c r="H215">
        <v>30.265000000000001</v>
      </c>
      <c r="I215">
        <v>0</v>
      </c>
      <c r="J215">
        <v>1</v>
      </c>
      <c r="K215">
        <v>0</v>
      </c>
      <c r="L215">
        <f t="shared" si="33"/>
        <v>1.8315997029869375E-2</v>
      </c>
      <c r="M215">
        <f t="shared" si="34"/>
        <v>170.99927808685968</v>
      </c>
      <c r="N215">
        <f t="shared" si="35"/>
        <v>3.1320254015741309</v>
      </c>
      <c r="O215">
        <f t="shared" si="36"/>
        <v>0.26998690213915028</v>
      </c>
      <c r="P215">
        <f t="shared" si="37"/>
        <v>12.000365151633307</v>
      </c>
      <c r="Q215">
        <f t="shared" si="38"/>
        <v>3.2399446517727424</v>
      </c>
      <c r="R215">
        <f t="shared" si="39"/>
        <v>0</v>
      </c>
      <c r="S215">
        <f t="shared" si="40"/>
        <v>182.99964323849298</v>
      </c>
      <c r="T215">
        <f t="shared" si="41"/>
        <v>0.35087867429196273</v>
      </c>
      <c r="U215">
        <f t="shared" si="42"/>
        <v>0</v>
      </c>
      <c r="V215">
        <f t="shared" si="43"/>
        <v>0</v>
      </c>
    </row>
    <row r="216" spans="1:22" x14ac:dyDescent="0.2">
      <c r="A216" t="s">
        <v>3174</v>
      </c>
      <c r="B216" t="s">
        <v>4754</v>
      </c>
      <c r="D216">
        <v>-64.983000000000004</v>
      </c>
      <c r="E216">
        <v>0</v>
      </c>
      <c r="F216">
        <v>0</v>
      </c>
      <c r="G216">
        <v>33.106000000000002</v>
      </c>
      <c r="H216">
        <v>0</v>
      </c>
      <c r="I216">
        <v>0</v>
      </c>
      <c r="J216">
        <v>0</v>
      </c>
      <c r="K216">
        <v>0</v>
      </c>
      <c r="L216">
        <f t="shared" si="33"/>
        <v>1.6800064705470675E-2</v>
      </c>
      <c r="M216">
        <f t="shared" si="34"/>
        <v>90.000219013005506</v>
      </c>
      <c r="N216">
        <f t="shared" si="35"/>
        <v>1.5120110149360395</v>
      </c>
      <c r="O216" t="str">
        <f t="shared" si="36"/>
        <v/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90.000219013005506</v>
      </c>
      <c r="T216">
        <f t="shared" si="41"/>
        <v>0</v>
      </c>
      <c r="U216" t="str">
        <f t="shared" si="42"/>
        <v/>
      </c>
      <c r="V216">
        <f t="shared" si="43"/>
        <v>0</v>
      </c>
    </row>
    <row r="217" spans="1:22" x14ac:dyDescent="0.2">
      <c r="A217" t="s">
        <v>4755</v>
      </c>
      <c r="B217" t="s">
        <v>1898</v>
      </c>
      <c r="D217">
        <v>-69.063000000000002</v>
      </c>
      <c r="E217">
        <v>-173.928</v>
      </c>
      <c r="F217">
        <v>0</v>
      </c>
      <c r="G217">
        <v>123.13</v>
      </c>
      <c r="H217">
        <v>47.265000000000001</v>
      </c>
      <c r="I217">
        <v>0</v>
      </c>
      <c r="J217">
        <v>1</v>
      </c>
      <c r="K217">
        <v>0</v>
      </c>
      <c r="L217">
        <f t="shared" si="33"/>
        <v>1.3773693787754749E-2</v>
      </c>
      <c r="M217">
        <f t="shared" si="34"/>
        <v>345.00062194898265</v>
      </c>
      <c r="N217">
        <f t="shared" si="35"/>
        <v>4.7519376752479028</v>
      </c>
      <c r="O217">
        <f t="shared" si="36"/>
        <v>0.33842528918065751</v>
      </c>
      <c r="P217">
        <f t="shared" si="37"/>
        <v>14.998810436584673</v>
      </c>
      <c r="Q217">
        <f t="shared" si="38"/>
        <v>5.0759818353488688</v>
      </c>
      <c r="R217">
        <f t="shared" si="39"/>
        <v>0</v>
      </c>
      <c r="S217">
        <f t="shared" si="40"/>
        <v>359.99943238556733</v>
      </c>
      <c r="T217">
        <f t="shared" si="41"/>
        <v>0.17391272995696966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401</v>
      </c>
      <c r="D218">
        <v>-69.316000000000003</v>
      </c>
      <c r="E218">
        <v>-173.48</v>
      </c>
      <c r="F218">
        <v>0</v>
      </c>
      <c r="G218">
        <v>104.752</v>
      </c>
      <c r="H218">
        <v>35.228000000000002</v>
      </c>
      <c r="I218">
        <v>0</v>
      </c>
      <c r="J218">
        <v>1</v>
      </c>
      <c r="K218">
        <v>0</v>
      </c>
      <c r="L218">
        <f t="shared" si="33"/>
        <v>1.3591765520026786E-2</v>
      </c>
      <c r="M218">
        <f t="shared" si="34"/>
        <v>293.9999077218007</v>
      </c>
      <c r="N218">
        <f t="shared" si="35"/>
        <v>3.9959818046460334</v>
      </c>
      <c r="O218">
        <f t="shared" si="36"/>
        <v>0.31499002387612429</v>
      </c>
      <c r="P218">
        <f t="shared" si="37"/>
        <v>12.000421250977038</v>
      </c>
      <c r="Q218">
        <f t="shared" si="38"/>
        <v>3.7800167563855629</v>
      </c>
      <c r="R218">
        <f t="shared" si="39"/>
        <v>0</v>
      </c>
      <c r="S218">
        <f t="shared" si="40"/>
        <v>306.00032897277771</v>
      </c>
      <c r="T218">
        <f t="shared" si="41"/>
        <v>0.20408169670847442</v>
      </c>
      <c r="U218">
        <f t="shared" si="42"/>
        <v>0</v>
      </c>
      <c r="V218">
        <f t="shared" si="43"/>
        <v>0</v>
      </c>
    </row>
    <row r="219" spans="1:22" x14ac:dyDescent="0.2">
      <c r="A219" t="s">
        <v>4756</v>
      </c>
      <c r="B219" t="s">
        <v>4757</v>
      </c>
      <c r="D219">
        <v>-67.38</v>
      </c>
      <c r="E219">
        <v>-170.53800000000001</v>
      </c>
      <c r="F219">
        <v>0</v>
      </c>
      <c r="G219">
        <v>39</v>
      </c>
      <c r="H219">
        <v>18.248000000000001</v>
      </c>
      <c r="I219">
        <v>0</v>
      </c>
      <c r="J219">
        <v>1</v>
      </c>
      <c r="K219">
        <v>0</v>
      </c>
      <c r="L219">
        <f t="shared" si="33"/>
        <v>1.5000084587530511E-2</v>
      </c>
      <c r="M219">
        <f t="shared" si="34"/>
        <v>107.99989393013897</v>
      </c>
      <c r="N219">
        <f t="shared" si="35"/>
        <v>1.6200091644055719</v>
      </c>
      <c r="O219">
        <f t="shared" si="36"/>
        <v>0.21600727486837354</v>
      </c>
      <c r="P219">
        <f t="shared" si="37"/>
        <v>8.9995544917781505</v>
      </c>
      <c r="Q219">
        <f t="shared" si="38"/>
        <v>1.9439711847696131</v>
      </c>
      <c r="R219">
        <f t="shared" si="39"/>
        <v>0</v>
      </c>
      <c r="S219">
        <f t="shared" si="40"/>
        <v>116.99944842191712</v>
      </c>
      <c r="T219">
        <f t="shared" si="41"/>
        <v>0.55555610118294863</v>
      </c>
      <c r="U219">
        <f t="shared" si="42"/>
        <v>0</v>
      </c>
      <c r="V219">
        <f t="shared" si="43"/>
        <v>0</v>
      </c>
    </row>
    <row r="220" spans="1:22" x14ac:dyDescent="0.2">
      <c r="A220" t="s">
        <v>1227</v>
      </c>
      <c r="B220" t="s">
        <v>1228</v>
      </c>
      <c r="D220">
        <v>-78.366</v>
      </c>
      <c r="E220">
        <v>-169.38</v>
      </c>
      <c r="F220">
        <v>0</v>
      </c>
      <c r="G220">
        <v>34.713000000000001</v>
      </c>
      <c r="H220">
        <v>16.279</v>
      </c>
      <c r="I220">
        <v>0</v>
      </c>
      <c r="J220">
        <v>1</v>
      </c>
      <c r="K220">
        <v>0</v>
      </c>
      <c r="L220">
        <f t="shared" si="33"/>
        <v>7.4119970071030846E-3</v>
      </c>
      <c r="M220">
        <f t="shared" si="34"/>
        <v>101.99954287965348</v>
      </c>
      <c r="N220">
        <f t="shared" si="35"/>
        <v>0.75602106257093682</v>
      </c>
      <c r="O220">
        <f t="shared" si="36"/>
        <v>0.19199343065094673</v>
      </c>
      <c r="P220">
        <f t="shared" si="37"/>
        <v>9.000387984438678</v>
      </c>
      <c r="Q220">
        <f t="shared" si="38"/>
        <v>1.7280170943390358</v>
      </c>
      <c r="R220">
        <f t="shared" si="39"/>
        <v>0</v>
      </c>
      <c r="S220">
        <f t="shared" si="40"/>
        <v>110.99993086409215</v>
      </c>
      <c r="T220">
        <f t="shared" si="41"/>
        <v>0.58823793034829963</v>
      </c>
      <c r="U220">
        <f t="shared" si="42"/>
        <v>0</v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-70.974000000000004</v>
      </c>
      <c r="E221">
        <v>-170.98099999999999</v>
      </c>
      <c r="F221">
        <v>0</v>
      </c>
      <c r="G221">
        <v>184.054</v>
      </c>
      <c r="H221">
        <v>63.789000000000001</v>
      </c>
      <c r="I221">
        <v>1</v>
      </c>
      <c r="J221">
        <v>1</v>
      </c>
      <c r="K221">
        <v>0</v>
      </c>
      <c r="L221">
        <f t="shared" ref="L221:L267" si="44">1/TAN(-D221*$L$1/180)*0.108*0.333333</f>
        <v>1.2414057657212239E-2</v>
      </c>
      <c r="M221">
        <f t="shared" ref="M221:M267" si="45">SIN(-D221*$L$1/180)*G221*3</f>
        <v>521.99779860119099</v>
      </c>
      <c r="N221">
        <f t="shared" ref="N221:N267" si="46">COS(-D221*$L$1/180)*G221*0.108</f>
        <v>6.4801172488902967</v>
      </c>
      <c r="O221">
        <f t="shared" ref="O221:O267" si="47">IFERROR(1/TAN(E221*$L$1/180)*0.108*0.333333,"")</f>
        <v>0.22680801685533281</v>
      </c>
      <c r="P221">
        <f t="shared" ref="P221:P267" si="48">SIN(-E221*$L$1/180)*H221*3</f>
        <v>29.999071030345839</v>
      </c>
      <c r="Q221">
        <f t="shared" ref="Q221:Q267" si="49">-COS(E221*$L$1/180)*H221*0.108</f>
        <v>6.8040366119316174</v>
      </c>
      <c r="R221">
        <f t="shared" ref="R221:R267" si="50">ABS(SIN(-F221*$L$1/180)*I221*3)</f>
        <v>0</v>
      </c>
      <c r="S221">
        <f t="shared" ref="S221:S267" si="51">M221+P221</f>
        <v>551.99686963153681</v>
      </c>
      <c r="T221">
        <f t="shared" ref="T221:T267" si="52">60*(J221/M221)</f>
        <v>0.11494301347780263</v>
      </c>
      <c r="U221">
        <f t="shared" ref="U221:U267" si="53">IFERROR(60*(K221/P221),"")</f>
        <v>0</v>
      </c>
      <c r="V221">
        <f t="shared" ref="V221:V267" si="54">100*(R221/(S221))</f>
        <v>0</v>
      </c>
    </row>
    <row r="222" spans="1:22" x14ac:dyDescent="0.2">
      <c r="A222" t="s">
        <v>4758</v>
      </c>
      <c r="B222" t="s">
        <v>4759</v>
      </c>
      <c r="D222">
        <v>-70.775000000000006</v>
      </c>
      <c r="E222">
        <v>0</v>
      </c>
      <c r="F222">
        <v>0</v>
      </c>
      <c r="G222">
        <v>206.51599999999999</v>
      </c>
      <c r="H222">
        <v>0</v>
      </c>
      <c r="I222">
        <v>0</v>
      </c>
      <c r="J222">
        <v>0</v>
      </c>
      <c r="K222">
        <v>0</v>
      </c>
      <c r="L222">
        <f t="shared" si="44"/>
        <v>1.2554129359010596E-2</v>
      </c>
      <c r="M222">
        <f t="shared" si="45"/>
        <v>584.99753360473619</v>
      </c>
      <c r="N222">
        <f t="shared" si="46"/>
        <v>7.3441420557180628</v>
      </c>
      <c r="O222" t="str">
        <f t="shared" si="47"/>
        <v/>
      </c>
      <c r="P222">
        <f t="shared" si="48"/>
        <v>0</v>
      </c>
      <c r="Q222">
        <f t="shared" si="49"/>
        <v>0</v>
      </c>
      <c r="R222">
        <f t="shared" si="50"/>
        <v>0</v>
      </c>
      <c r="S222">
        <f t="shared" si="51"/>
        <v>584.99753360473619</v>
      </c>
      <c r="T222">
        <f t="shared" si="52"/>
        <v>0</v>
      </c>
      <c r="U222" t="str">
        <f t="shared" si="53"/>
        <v/>
      </c>
      <c r="V222">
        <f t="shared" si="54"/>
        <v>0</v>
      </c>
    </row>
    <row r="223" spans="1:22" x14ac:dyDescent="0.2">
      <c r="A223" t="s">
        <v>488</v>
      </c>
      <c r="B223" t="s">
        <v>489</v>
      </c>
      <c r="D223">
        <v>-74.460999999999999</v>
      </c>
      <c r="E223">
        <v>-172.405</v>
      </c>
      <c r="F223">
        <v>0</v>
      </c>
      <c r="G223">
        <v>212.77699999999999</v>
      </c>
      <c r="H223">
        <v>60.530999999999999</v>
      </c>
      <c r="I223">
        <v>0</v>
      </c>
      <c r="J223">
        <v>1</v>
      </c>
      <c r="K223">
        <v>0</v>
      </c>
      <c r="L223">
        <f t="shared" si="44"/>
        <v>1.0010067593480601E-2</v>
      </c>
      <c r="M223">
        <f t="shared" si="45"/>
        <v>614.99893376313605</v>
      </c>
      <c r="N223">
        <f t="shared" si="46"/>
        <v>6.1561870530745439</v>
      </c>
      <c r="O223">
        <f t="shared" si="47"/>
        <v>0.26998690213915028</v>
      </c>
      <c r="P223">
        <f t="shared" si="48"/>
        <v>24.001126812936249</v>
      </c>
      <c r="Q223">
        <f t="shared" si="49"/>
        <v>6.4799963560699112</v>
      </c>
      <c r="R223">
        <f t="shared" si="50"/>
        <v>0</v>
      </c>
      <c r="S223">
        <f t="shared" si="51"/>
        <v>639.00006057607231</v>
      </c>
      <c r="T223">
        <f t="shared" si="52"/>
        <v>9.7561144753315496E-2</v>
      </c>
      <c r="U223">
        <f t="shared" si="53"/>
        <v>0</v>
      </c>
      <c r="V223">
        <f t="shared" si="54"/>
        <v>0</v>
      </c>
    </row>
    <row r="224" spans="1:22" x14ac:dyDescent="0.2">
      <c r="A224" t="s">
        <v>41</v>
      </c>
      <c r="B224" t="s">
        <v>401</v>
      </c>
      <c r="D224">
        <v>-63.435000000000002</v>
      </c>
      <c r="E224">
        <v>-168.11099999999999</v>
      </c>
      <c r="F224">
        <v>0</v>
      </c>
      <c r="G224">
        <v>49.192999999999998</v>
      </c>
      <c r="H224">
        <v>19.416</v>
      </c>
      <c r="I224">
        <v>0</v>
      </c>
      <c r="J224">
        <v>1</v>
      </c>
      <c r="K224">
        <v>0</v>
      </c>
      <c r="L224">
        <f t="shared" si="44"/>
        <v>1.7999941805675088E-2</v>
      </c>
      <c r="M224">
        <f t="shared" si="45"/>
        <v>131.99872937169192</v>
      </c>
      <c r="N224">
        <f t="shared" si="46"/>
        <v>2.3759718230853331</v>
      </c>
      <c r="O224">
        <f t="shared" si="47"/>
        <v>0.17099476650892431</v>
      </c>
      <c r="P224">
        <f t="shared" si="48"/>
        <v>12.000038686491074</v>
      </c>
      <c r="Q224">
        <f t="shared" si="49"/>
        <v>2.0519458652404654</v>
      </c>
      <c r="R224">
        <f t="shared" si="50"/>
        <v>0</v>
      </c>
      <c r="S224">
        <f t="shared" si="51"/>
        <v>143.998768058183</v>
      </c>
      <c r="T224">
        <f t="shared" si="52"/>
        <v>0.45454983002940502</v>
      </c>
      <c r="U224">
        <f t="shared" si="53"/>
        <v>0</v>
      </c>
      <c r="V224">
        <f t="shared" si="54"/>
        <v>0</v>
      </c>
    </row>
    <row r="225" spans="1:22" x14ac:dyDescent="0.2">
      <c r="A225" t="s">
        <v>1743</v>
      </c>
      <c r="B225" t="s">
        <v>4760</v>
      </c>
      <c r="D225">
        <v>-76.504000000000005</v>
      </c>
      <c r="E225">
        <v>-174.28899999999999</v>
      </c>
      <c r="F225">
        <v>0</v>
      </c>
      <c r="G225">
        <v>25.71</v>
      </c>
      <c r="H225">
        <v>10.050000000000001</v>
      </c>
      <c r="I225">
        <v>0</v>
      </c>
      <c r="J225">
        <v>1</v>
      </c>
      <c r="K225">
        <v>0</v>
      </c>
      <c r="L225">
        <f t="shared" si="44"/>
        <v>8.6401685975132942E-3</v>
      </c>
      <c r="M225">
        <f t="shared" si="45"/>
        <v>75.00014880837557</v>
      </c>
      <c r="N225">
        <f t="shared" si="46"/>
        <v>0.6480145785575292</v>
      </c>
      <c r="O225">
        <f t="shared" si="47"/>
        <v>0.35997382229506519</v>
      </c>
      <c r="P225">
        <f t="shared" si="48"/>
        <v>3.000250163751037</v>
      </c>
      <c r="Q225">
        <f t="shared" si="49"/>
        <v>1.0800125992994554</v>
      </c>
      <c r="R225">
        <f t="shared" si="50"/>
        <v>0</v>
      </c>
      <c r="S225">
        <f t="shared" si="51"/>
        <v>78.000398972126604</v>
      </c>
      <c r="T225">
        <f t="shared" si="52"/>
        <v>0.79999841271381</v>
      </c>
      <c r="U225">
        <f t="shared" si="53"/>
        <v>0</v>
      </c>
      <c r="V225">
        <f t="shared" si="54"/>
        <v>0</v>
      </c>
    </row>
    <row r="226" spans="1:22" x14ac:dyDescent="0.2">
      <c r="A226" t="s">
        <v>4761</v>
      </c>
      <c r="B226" t="s">
        <v>4762</v>
      </c>
      <c r="D226">
        <v>-72.349999999999994</v>
      </c>
      <c r="E226">
        <v>0</v>
      </c>
      <c r="F226">
        <v>0</v>
      </c>
      <c r="G226">
        <v>46.173999999999999</v>
      </c>
      <c r="H226">
        <v>0</v>
      </c>
      <c r="I226">
        <v>0</v>
      </c>
      <c r="J226">
        <v>0</v>
      </c>
      <c r="K226">
        <v>0</v>
      </c>
      <c r="L226">
        <f t="shared" si="44"/>
        <v>1.1454448048737064E-2</v>
      </c>
      <c r="M226">
        <f t="shared" si="45"/>
        <v>132.00127595746886</v>
      </c>
      <c r="N226">
        <f t="shared" si="46"/>
        <v>1.512003269825102</v>
      </c>
      <c r="O226" t="str">
        <f t="shared" si="47"/>
        <v/>
      </c>
      <c r="P226">
        <f t="shared" si="48"/>
        <v>0</v>
      </c>
      <c r="Q226">
        <f t="shared" si="49"/>
        <v>0</v>
      </c>
      <c r="R226">
        <f t="shared" si="50"/>
        <v>0</v>
      </c>
      <c r="S226">
        <f t="shared" si="51"/>
        <v>132.00127595746886</v>
      </c>
      <c r="T226">
        <f t="shared" si="52"/>
        <v>0</v>
      </c>
      <c r="U226" t="str">
        <f t="shared" si="53"/>
        <v/>
      </c>
      <c r="V226">
        <f t="shared" si="54"/>
        <v>0</v>
      </c>
    </row>
    <row r="227" spans="1:22" x14ac:dyDescent="0.2">
      <c r="A227" t="s">
        <v>41</v>
      </c>
      <c r="B227" t="s">
        <v>41</v>
      </c>
      <c r="D227">
        <v>-73.820999999999998</v>
      </c>
      <c r="E227">
        <v>-172.405</v>
      </c>
      <c r="F227">
        <v>0</v>
      </c>
      <c r="G227">
        <v>168.68</v>
      </c>
      <c r="H227">
        <v>45.398000000000003</v>
      </c>
      <c r="I227">
        <v>0</v>
      </c>
      <c r="J227">
        <v>1</v>
      </c>
      <c r="K227">
        <v>0</v>
      </c>
      <c r="L227">
        <f t="shared" si="44"/>
        <v>1.0444649522339755E-2</v>
      </c>
      <c r="M227">
        <f t="shared" si="45"/>
        <v>485.9987294728877</v>
      </c>
      <c r="N227">
        <f t="shared" si="46"/>
        <v>5.0760914737381997</v>
      </c>
      <c r="O227">
        <f t="shared" si="47"/>
        <v>0.26998690213915028</v>
      </c>
      <c r="P227">
        <f t="shared" si="48"/>
        <v>18.00074598228478</v>
      </c>
      <c r="Q227">
        <f t="shared" si="49"/>
        <v>4.8599705039213275</v>
      </c>
      <c r="R227">
        <f t="shared" si="50"/>
        <v>0</v>
      </c>
      <c r="S227">
        <f t="shared" si="51"/>
        <v>503.9994754551725</v>
      </c>
      <c r="T227">
        <f t="shared" si="52"/>
        <v>0.1234571128716237</v>
      </c>
      <c r="U227">
        <f t="shared" si="53"/>
        <v>0</v>
      </c>
      <c r="V227">
        <f t="shared" si="54"/>
        <v>0</v>
      </c>
    </row>
    <row r="228" spans="1:22" x14ac:dyDescent="0.2">
      <c r="A228" t="s">
        <v>4763</v>
      </c>
      <c r="B228" t="s">
        <v>2485</v>
      </c>
      <c r="D228">
        <v>-68.903999999999996</v>
      </c>
      <c r="E228">
        <v>0</v>
      </c>
      <c r="F228">
        <v>0</v>
      </c>
      <c r="G228">
        <v>211.15199999999999</v>
      </c>
      <c r="H228">
        <v>0</v>
      </c>
      <c r="I228">
        <v>0</v>
      </c>
      <c r="J228">
        <v>1</v>
      </c>
      <c r="K228">
        <v>0</v>
      </c>
      <c r="L228">
        <f t="shared" si="44"/>
        <v>1.3888342595966626E-2</v>
      </c>
      <c r="M228">
        <f t="shared" si="45"/>
        <v>591.00093326077877</v>
      </c>
      <c r="N228">
        <f t="shared" si="46"/>
        <v>8.2080316436933494</v>
      </c>
      <c r="O228" t="str">
        <f t="shared" si="47"/>
        <v/>
      </c>
      <c r="P228">
        <f t="shared" si="48"/>
        <v>0</v>
      </c>
      <c r="Q228">
        <f t="shared" si="49"/>
        <v>0</v>
      </c>
      <c r="R228">
        <f t="shared" si="50"/>
        <v>0</v>
      </c>
      <c r="S228">
        <f t="shared" si="51"/>
        <v>591.00093326077877</v>
      </c>
      <c r="T228">
        <f t="shared" si="52"/>
        <v>0.10152268232294828</v>
      </c>
      <c r="U228" t="str">
        <f t="shared" si="53"/>
        <v/>
      </c>
      <c r="V228">
        <f t="shared" si="54"/>
        <v>0</v>
      </c>
    </row>
    <row r="229" spans="1:22" x14ac:dyDescent="0.2">
      <c r="A229" t="s">
        <v>41</v>
      </c>
      <c r="B229" t="s">
        <v>41</v>
      </c>
      <c r="D229">
        <v>-69.88</v>
      </c>
      <c r="E229">
        <v>-171.67400000000001</v>
      </c>
      <c r="F229">
        <v>0</v>
      </c>
      <c r="G229">
        <v>107.56399999999999</v>
      </c>
      <c r="H229">
        <v>41.436999999999998</v>
      </c>
      <c r="I229">
        <v>0</v>
      </c>
      <c r="J229">
        <v>1</v>
      </c>
      <c r="K229">
        <v>0</v>
      </c>
      <c r="L229">
        <f t="shared" si="44"/>
        <v>1.3188367062812624E-2</v>
      </c>
      <c r="M229">
        <f t="shared" si="45"/>
        <v>302.99947384730422</v>
      </c>
      <c r="N229">
        <f t="shared" si="46"/>
        <v>3.99607227700962</v>
      </c>
      <c r="O229">
        <f t="shared" si="47"/>
        <v>0.24598927579331353</v>
      </c>
      <c r="P229">
        <f t="shared" si="48"/>
        <v>18.000881539567828</v>
      </c>
      <c r="Q229">
        <f t="shared" si="49"/>
        <v>4.428028241587759</v>
      </c>
      <c r="R229">
        <f t="shared" si="50"/>
        <v>0</v>
      </c>
      <c r="S229">
        <f t="shared" si="51"/>
        <v>321.00035538687206</v>
      </c>
      <c r="T229">
        <f t="shared" si="52"/>
        <v>0.1980201458377345</v>
      </c>
      <c r="U229">
        <f t="shared" si="53"/>
        <v>0</v>
      </c>
      <c r="V229">
        <f t="shared" si="54"/>
        <v>0</v>
      </c>
    </row>
    <row r="230" spans="1:22" x14ac:dyDescent="0.2">
      <c r="A230" t="s">
        <v>41</v>
      </c>
      <c r="B230" t="s">
        <v>41</v>
      </c>
      <c r="D230">
        <v>-72.111999999999995</v>
      </c>
      <c r="E230">
        <v>-171.87</v>
      </c>
      <c r="F230">
        <v>0</v>
      </c>
      <c r="G230">
        <v>198.6</v>
      </c>
      <c r="H230">
        <v>63.64</v>
      </c>
      <c r="I230">
        <v>2</v>
      </c>
      <c r="J230">
        <v>1</v>
      </c>
      <c r="K230">
        <v>0</v>
      </c>
      <c r="L230">
        <f t="shared" si="44"/>
        <v>1.1619345718558546E-2</v>
      </c>
      <c r="M230">
        <f t="shared" si="45"/>
        <v>566.9982866029643</v>
      </c>
      <c r="N230">
        <f t="shared" si="46"/>
        <v>6.5881557020258876</v>
      </c>
      <c r="O230">
        <f t="shared" si="47"/>
        <v>0.25200296358763974</v>
      </c>
      <c r="P230">
        <f t="shared" si="48"/>
        <v>26.999827697898894</v>
      </c>
      <c r="Q230">
        <f t="shared" si="49"/>
        <v>6.8040434002695616</v>
      </c>
      <c r="R230">
        <f t="shared" si="50"/>
        <v>0</v>
      </c>
      <c r="S230">
        <f t="shared" si="51"/>
        <v>593.99811430086322</v>
      </c>
      <c r="T230">
        <f t="shared" si="52"/>
        <v>0.10582042559506796</v>
      </c>
      <c r="U230">
        <f t="shared" si="53"/>
        <v>0</v>
      </c>
      <c r="V230">
        <f t="shared" si="54"/>
        <v>0</v>
      </c>
    </row>
    <row r="231" spans="1:22" x14ac:dyDescent="0.2">
      <c r="A231" t="s">
        <v>4764</v>
      </c>
      <c r="B231" t="s">
        <v>4765</v>
      </c>
      <c r="D231">
        <v>-69.146000000000001</v>
      </c>
      <c r="E231">
        <v>0</v>
      </c>
      <c r="F231">
        <v>0</v>
      </c>
      <c r="G231">
        <v>44.944000000000003</v>
      </c>
      <c r="H231">
        <v>0</v>
      </c>
      <c r="I231">
        <v>0</v>
      </c>
      <c r="J231">
        <v>1</v>
      </c>
      <c r="K231">
        <v>0</v>
      </c>
      <c r="L231">
        <f t="shared" si="44"/>
        <v>1.3713942440446108E-2</v>
      </c>
      <c r="M231">
        <f t="shared" si="45"/>
        <v>125.9992339947548</v>
      </c>
      <c r="N231">
        <f t="shared" si="46"/>
        <v>1.7279479704923386</v>
      </c>
      <c r="O231" t="str">
        <f t="shared" si="47"/>
        <v/>
      </c>
      <c r="P231">
        <f t="shared" si="48"/>
        <v>0</v>
      </c>
      <c r="Q231">
        <f t="shared" si="49"/>
        <v>0</v>
      </c>
      <c r="R231">
        <f t="shared" si="50"/>
        <v>0</v>
      </c>
      <c r="S231">
        <f t="shared" si="51"/>
        <v>125.9992339947548</v>
      </c>
      <c r="T231">
        <f t="shared" si="52"/>
        <v>0.47619337116365112</v>
      </c>
      <c r="U231" t="str">
        <f t="shared" si="53"/>
        <v/>
      </c>
      <c r="V231">
        <f t="shared" si="54"/>
        <v>0</v>
      </c>
    </row>
    <row r="232" spans="1:22" x14ac:dyDescent="0.2">
      <c r="A232" t="s">
        <v>351</v>
      </c>
      <c r="B232" t="s">
        <v>352</v>
      </c>
      <c r="D232">
        <v>-70.584999999999994</v>
      </c>
      <c r="E232">
        <v>-171.72399999999999</v>
      </c>
      <c r="F232">
        <v>0</v>
      </c>
      <c r="G232">
        <v>129.35599999999999</v>
      </c>
      <c r="H232">
        <v>55.579000000000001</v>
      </c>
      <c r="I232">
        <v>0</v>
      </c>
      <c r="J232">
        <v>1</v>
      </c>
      <c r="K232">
        <v>1</v>
      </c>
      <c r="L232">
        <f t="shared" si="44"/>
        <v>1.2688183117439539E-2</v>
      </c>
      <c r="M232">
        <f t="shared" si="45"/>
        <v>366.00077165031865</v>
      </c>
      <c r="N232">
        <f t="shared" si="46"/>
        <v>4.6438894557128716</v>
      </c>
      <c r="O232">
        <f t="shared" si="47"/>
        <v>0.24749650239893128</v>
      </c>
      <c r="P232">
        <f t="shared" si="48"/>
        <v>24.00040669191981</v>
      </c>
      <c r="Q232">
        <f t="shared" si="49"/>
        <v>5.9400226524247106</v>
      </c>
      <c r="R232">
        <f t="shared" si="50"/>
        <v>0</v>
      </c>
      <c r="S232">
        <f t="shared" si="51"/>
        <v>390.00117834223846</v>
      </c>
      <c r="T232">
        <f t="shared" si="52"/>
        <v>0.16393408060167888</v>
      </c>
      <c r="U232">
        <f t="shared" si="53"/>
        <v>2.4999576369762155</v>
      </c>
      <c r="V232">
        <f t="shared" si="54"/>
        <v>0</v>
      </c>
    </row>
    <row r="233" spans="1:22" x14ac:dyDescent="0.2">
      <c r="A233" t="s">
        <v>41</v>
      </c>
      <c r="B233" t="s">
        <v>41</v>
      </c>
      <c r="D233">
        <v>-75.7</v>
      </c>
      <c r="E233">
        <v>-176.309</v>
      </c>
      <c r="F233">
        <v>0</v>
      </c>
      <c r="G233">
        <v>105.262</v>
      </c>
      <c r="H233">
        <v>31.064</v>
      </c>
      <c r="I233">
        <v>0</v>
      </c>
      <c r="J233">
        <v>1</v>
      </c>
      <c r="K233">
        <v>0</v>
      </c>
      <c r="L233">
        <f t="shared" si="44"/>
        <v>9.1762757588511584E-3</v>
      </c>
      <c r="M233">
        <f t="shared" si="45"/>
        <v>306.00160175804973</v>
      </c>
      <c r="N233">
        <f t="shared" si="46"/>
        <v>2.8079578883399057</v>
      </c>
      <c r="O233">
        <f t="shared" si="47"/>
        <v>0.5580579565901872</v>
      </c>
      <c r="P233">
        <f t="shared" si="48"/>
        <v>5.9992867438052722</v>
      </c>
      <c r="Q233">
        <f t="shared" si="49"/>
        <v>3.3479530491996181</v>
      </c>
      <c r="R233">
        <f t="shared" si="50"/>
        <v>0</v>
      </c>
      <c r="S233">
        <f t="shared" si="51"/>
        <v>312.000888501855</v>
      </c>
      <c r="T233">
        <f t="shared" si="52"/>
        <v>0.19607740500469989</v>
      </c>
      <c r="U233">
        <f t="shared" si="53"/>
        <v>0</v>
      </c>
      <c r="V233">
        <f t="shared" si="54"/>
        <v>0</v>
      </c>
    </row>
    <row r="234" spans="1:22" x14ac:dyDescent="0.2">
      <c r="A234" t="s">
        <v>2289</v>
      </c>
      <c r="B234" t="s">
        <v>4766</v>
      </c>
      <c r="D234">
        <v>-74.659000000000006</v>
      </c>
      <c r="E234">
        <v>-175.23599999999999</v>
      </c>
      <c r="F234">
        <v>-90</v>
      </c>
      <c r="G234">
        <v>117.175</v>
      </c>
      <c r="H234">
        <v>36.125</v>
      </c>
      <c r="I234">
        <v>14</v>
      </c>
      <c r="J234">
        <v>1</v>
      </c>
      <c r="K234">
        <v>0</v>
      </c>
      <c r="L234">
        <f t="shared" si="44"/>
        <v>9.8761701190461064E-3</v>
      </c>
      <c r="M234">
        <f t="shared" si="45"/>
        <v>338.99958350352131</v>
      </c>
      <c r="N234">
        <f t="shared" si="46"/>
        <v>3.3480209049874579</v>
      </c>
      <c r="O234">
        <f t="shared" si="47"/>
        <v>0.43196692629052102</v>
      </c>
      <c r="P234">
        <f t="shared" si="48"/>
        <v>9.00072928008586</v>
      </c>
      <c r="Q234">
        <f t="shared" si="49"/>
        <v>3.8880212495130322</v>
      </c>
      <c r="R234">
        <f t="shared" si="50"/>
        <v>42</v>
      </c>
      <c r="S234">
        <f t="shared" si="51"/>
        <v>348.00031278360717</v>
      </c>
      <c r="T234">
        <f t="shared" si="52"/>
        <v>0.17699136789463565</v>
      </c>
      <c r="U234">
        <f t="shared" si="53"/>
        <v>0</v>
      </c>
      <c r="V234">
        <f t="shared" si="54"/>
        <v>12.068954669623057</v>
      </c>
    </row>
    <row r="235" spans="1:22" x14ac:dyDescent="0.2">
      <c r="A235" t="s">
        <v>55</v>
      </c>
      <c r="B235" t="s">
        <v>201</v>
      </c>
      <c r="D235">
        <v>-83.241</v>
      </c>
      <c r="E235">
        <v>-176.63399999999999</v>
      </c>
      <c r="F235">
        <v>0</v>
      </c>
      <c r="G235">
        <v>135.94499999999999</v>
      </c>
      <c r="H235">
        <v>17.029</v>
      </c>
      <c r="I235">
        <v>0</v>
      </c>
      <c r="J235">
        <v>1</v>
      </c>
      <c r="K235">
        <v>1</v>
      </c>
      <c r="L235">
        <f t="shared" si="44"/>
        <v>4.2666107104739788E-3</v>
      </c>
      <c r="M235">
        <f t="shared" si="45"/>
        <v>405.00053939766985</v>
      </c>
      <c r="N235">
        <f t="shared" si="46"/>
        <v>1.727981367123204</v>
      </c>
      <c r="O235">
        <f t="shared" si="47"/>
        <v>0.61208333796759296</v>
      </c>
      <c r="P235">
        <f t="shared" si="48"/>
        <v>2.9995218998677196</v>
      </c>
      <c r="Q235">
        <f t="shared" si="49"/>
        <v>1.8359592127371429</v>
      </c>
      <c r="R235">
        <f t="shared" si="50"/>
        <v>0</v>
      </c>
      <c r="S235">
        <f t="shared" si="51"/>
        <v>408.00006129753757</v>
      </c>
      <c r="T235">
        <f t="shared" si="52"/>
        <v>0.14814795083787782</v>
      </c>
      <c r="U235">
        <f t="shared" si="53"/>
        <v>20.003187842251137</v>
      </c>
      <c r="V235">
        <f t="shared" si="54"/>
        <v>0</v>
      </c>
    </row>
    <row r="236" spans="1:22" x14ac:dyDescent="0.2">
      <c r="A236" t="s">
        <v>41</v>
      </c>
      <c r="B236" t="s">
        <v>41</v>
      </c>
      <c r="D236">
        <v>-72.552999999999997</v>
      </c>
      <c r="E236">
        <v>-172.875</v>
      </c>
      <c r="F236">
        <v>0</v>
      </c>
      <c r="G236">
        <v>36.688000000000002</v>
      </c>
      <c r="H236">
        <v>16.125</v>
      </c>
      <c r="I236">
        <v>0</v>
      </c>
      <c r="J236">
        <v>1</v>
      </c>
      <c r="K236">
        <v>0</v>
      </c>
      <c r="L236">
        <f t="shared" si="44"/>
        <v>1.1314144316407879E-2</v>
      </c>
      <c r="M236">
        <f t="shared" si="45"/>
        <v>105.00047298084854</v>
      </c>
      <c r="N236">
        <f t="shared" si="46"/>
        <v>1.1879916925880991</v>
      </c>
      <c r="O236">
        <f t="shared" si="47"/>
        <v>0.28800037970152381</v>
      </c>
      <c r="P236">
        <f t="shared" si="48"/>
        <v>6.0001665889172244</v>
      </c>
      <c r="Q236">
        <f t="shared" si="49"/>
        <v>1.7280519839325417</v>
      </c>
      <c r="R236">
        <f t="shared" si="50"/>
        <v>0</v>
      </c>
      <c r="S236">
        <f t="shared" si="51"/>
        <v>111.00063956976577</v>
      </c>
      <c r="T236">
        <f t="shared" si="52"/>
        <v>0.57142599739473221</v>
      </c>
      <c r="U236">
        <f t="shared" si="53"/>
        <v>0</v>
      </c>
      <c r="V236">
        <f t="shared" si="54"/>
        <v>0</v>
      </c>
    </row>
    <row r="237" spans="1:22" x14ac:dyDescent="0.2">
      <c r="A237" t="s">
        <v>4767</v>
      </c>
      <c r="B237" t="s">
        <v>1069</v>
      </c>
      <c r="D237">
        <v>-67.311000000000007</v>
      </c>
      <c r="E237">
        <v>-175.333</v>
      </c>
      <c r="F237">
        <v>0</v>
      </c>
      <c r="G237">
        <v>191.846</v>
      </c>
      <c r="H237">
        <v>49.162999999999997</v>
      </c>
      <c r="I237">
        <v>0</v>
      </c>
      <c r="J237">
        <v>1</v>
      </c>
      <c r="K237">
        <v>1</v>
      </c>
      <c r="L237">
        <f t="shared" si="44"/>
        <v>1.5050990916278099E-2</v>
      </c>
      <c r="M237">
        <f t="shared" si="45"/>
        <v>530.99835797256537</v>
      </c>
      <c r="N237">
        <f t="shared" si="46"/>
        <v>7.9920594544631225</v>
      </c>
      <c r="O237">
        <f t="shared" si="47"/>
        <v>0.44098611669348842</v>
      </c>
      <c r="P237">
        <f t="shared" si="48"/>
        <v>12.000364779552442</v>
      </c>
      <c r="Q237">
        <f t="shared" si="49"/>
        <v>5.2919995550396957</v>
      </c>
      <c r="R237">
        <f t="shared" si="50"/>
        <v>0</v>
      </c>
      <c r="S237">
        <f t="shared" si="51"/>
        <v>542.99872275211783</v>
      </c>
      <c r="T237">
        <f t="shared" si="52"/>
        <v>0.11299469969942914</v>
      </c>
      <c r="U237">
        <f t="shared" si="53"/>
        <v>4.9998480131399576</v>
      </c>
      <c r="V237">
        <f t="shared" si="54"/>
        <v>0</v>
      </c>
    </row>
    <row r="238" spans="1:22" x14ac:dyDescent="0.2">
      <c r="A238" t="s">
        <v>2484</v>
      </c>
      <c r="B238" t="s">
        <v>2485</v>
      </c>
      <c r="D238">
        <v>-65.650999999999996</v>
      </c>
      <c r="E238">
        <v>-170.53800000000001</v>
      </c>
      <c r="F238">
        <v>0</v>
      </c>
      <c r="G238">
        <v>150.376</v>
      </c>
      <c r="H238">
        <v>72.992999999999995</v>
      </c>
      <c r="I238">
        <v>0</v>
      </c>
      <c r="J238">
        <v>1</v>
      </c>
      <c r="K238">
        <v>0</v>
      </c>
      <c r="L238">
        <f t="shared" si="44"/>
        <v>1.6291685518580408E-2</v>
      </c>
      <c r="M238">
        <f t="shared" si="45"/>
        <v>411.00062077958353</v>
      </c>
      <c r="N238">
        <f t="shared" si="46"/>
        <v>6.695899557581857</v>
      </c>
      <c r="O238">
        <f t="shared" si="47"/>
        <v>0.21600727486837354</v>
      </c>
      <c r="P238">
        <f t="shared" si="48"/>
        <v>35.998711147433283</v>
      </c>
      <c r="Q238">
        <f t="shared" si="49"/>
        <v>7.7759912697220717</v>
      </c>
      <c r="R238">
        <f t="shared" si="50"/>
        <v>0</v>
      </c>
      <c r="S238">
        <f t="shared" si="51"/>
        <v>446.99933192701678</v>
      </c>
      <c r="T238">
        <f t="shared" si="52"/>
        <v>0.14598518096199553</v>
      </c>
      <c r="U238">
        <f t="shared" si="53"/>
        <v>0</v>
      </c>
      <c r="V238">
        <f t="shared" si="54"/>
        <v>0</v>
      </c>
    </row>
    <row r="239" spans="1:22" x14ac:dyDescent="0.2">
      <c r="A239" t="s">
        <v>41</v>
      </c>
      <c r="B239" t="s">
        <v>41</v>
      </c>
      <c r="D239">
        <v>-71.965999999999994</v>
      </c>
      <c r="E239">
        <v>-170.53800000000001</v>
      </c>
      <c r="F239">
        <v>0</v>
      </c>
      <c r="G239">
        <v>45.222000000000001</v>
      </c>
      <c r="H239">
        <v>24.331</v>
      </c>
      <c r="I239">
        <v>0</v>
      </c>
      <c r="J239">
        <v>1</v>
      </c>
      <c r="K239">
        <v>0</v>
      </c>
      <c r="L239">
        <f t="shared" si="44"/>
        <v>1.1720720065172033E-2</v>
      </c>
      <c r="M239">
        <f t="shared" si="45"/>
        <v>129.00113295561323</v>
      </c>
      <c r="N239">
        <f t="shared" si="46"/>
        <v>1.5119876794504605</v>
      </c>
      <c r="O239">
        <f t="shared" si="47"/>
        <v>0.21600727486837354</v>
      </c>
      <c r="P239">
        <f t="shared" si="48"/>
        <v>11.99957038247776</v>
      </c>
      <c r="Q239">
        <f t="shared" si="49"/>
        <v>2.5919970899073572</v>
      </c>
      <c r="R239">
        <f t="shared" si="50"/>
        <v>0</v>
      </c>
      <c r="S239">
        <f t="shared" si="51"/>
        <v>141.000703338091</v>
      </c>
      <c r="T239">
        <f t="shared" si="52"/>
        <v>0.46511219417464211</v>
      </c>
      <c r="U239">
        <f t="shared" si="53"/>
        <v>0</v>
      </c>
      <c r="V239">
        <f t="shared" si="54"/>
        <v>0</v>
      </c>
    </row>
    <row r="240" spans="1:22" x14ac:dyDescent="0.2">
      <c r="A240" t="s">
        <v>4137</v>
      </c>
      <c r="B240" t="s">
        <v>4768</v>
      </c>
      <c r="D240">
        <v>-69.701999999999998</v>
      </c>
      <c r="E240">
        <v>-173.88399999999999</v>
      </c>
      <c r="F240">
        <v>0</v>
      </c>
      <c r="G240">
        <v>155.666</v>
      </c>
      <c r="H240">
        <v>56.320999999999998</v>
      </c>
      <c r="I240">
        <v>0</v>
      </c>
      <c r="J240">
        <v>1</v>
      </c>
      <c r="K240">
        <v>0</v>
      </c>
      <c r="L240">
        <f t="shared" si="44"/>
        <v>1.3315362478131369E-2</v>
      </c>
      <c r="M240">
        <f t="shared" si="45"/>
        <v>437.99791192305622</v>
      </c>
      <c r="N240">
        <f t="shared" si="46"/>
        <v>5.832106794026946</v>
      </c>
      <c r="O240">
        <f t="shared" si="47"/>
        <v>0.33597218276402707</v>
      </c>
      <c r="P240">
        <f t="shared" si="48"/>
        <v>18.001611800246454</v>
      </c>
      <c r="Q240">
        <f t="shared" si="49"/>
        <v>6.0480468578463267</v>
      </c>
      <c r="R240">
        <f t="shared" si="50"/>
        <v>0</v>
      </c>
      <c r="S240">
        <f t="shared" si="51"/>
        <v>455.99952372330267</v>
      </c>
      <c r="T240">
        <f t="shared" si="52"/>
        <v>0.13698695442762815</v>
      </c>
      <c r="U240">
        <f t="shared" si="53"/>
        <v>0</v>
      </c>
      <c r="V240">
        <f t="shared" si="54"/>
        <v>0</v>
      </c>
    </row>
    <row r="241" spans="1:22" x14ac:dyDescent="0.2">
      <c r="A241" t="s">
        <v>4769</v>
      </c>
      <c r="B241" t="s">
        <v>4770</v>
      </c>
      <c r="D241">
        <v>-65.757000000000005</v>
      </c>
      <c r="E241">
        <v>-169.351</v>
      </c>
      <c r="F241">
        <v>-90</v>
      </c>
      <c r="G241">
        <v>353.142</v>
      </c>
      <c r="H241">
        <v>119.05</v>
      </c>
      <c r="I241">
        <v>13</v>
      </c>
      <c r="J241">
        <v>1</v>
      </c>
      <c r="K241">
        <v>1</v>
      </c>
      <c r="L241">
        <f t="shared" si="44"/>
        <v>1.6211510891097396E-2</v>
      </c>
      <c r="M241">
        <f t="shared" si="45"/>
        <v>965.99756826737007</v>
      </c>
      <c r="N241">
        <f t="shared" si="46"/>
        <v>15.660295759035833</v>
      </c>
      <c r="O241">
        <f t="shared" si="47"/>
        <v>0.19145839560811362</v>
      </c>
      <c r="P241">
        <f t="shared" si="48"/>
        <v>65.998427331848859</v>
      </c>
      <c r="Q241">
        <f t="shared" si="49"/>
        <v>12.635965645580102</v>
      </c>
      <c r="R241">
        <f t="shared" si="50"/>
        <v>39</v>
      </c>
      <c r="S241">
        <f t="shared" si="51"/>
        <v>1031.995995599219</v>
      </c>
      <c r="T241">
        <f t="shared" si="52"/>
        <v>6.2111957598006209E-2</v>
      </c>
      <c r="U241">
        <f t="shared" si="53"/>
        <v>0.90911257170283821</v>
      </c>
      <c r="V241">
        <f t="shared" si="54"/>
        <v>3.77908443117117</v>
      </c>
    </row>
    <row r="242" spans="1:22" x14ac:dyDescent="0.2">
      <c r="A242" t="s">
        <v>41</v>
      </c>
      <c r="B242" t="s">
        <v>41</v>
      </c>
      <c r="D242">
        <v>-74.77</v>
      </c>
      <c r="E242">
        <v>-171.75399999999999</v>
      </c>
      <c r="F242">
        <v>0</v>
      </c>
      <c r="G242">
        <v>197.952</v>
      </c>
      <c r="H242">
        <v>69.721000000000004</v>
      </c>
      <c r="I242">
        <v>0</v>
      </c>
      <c r="J242">
        <v>1</v>
      </c>
      <c r="K242">
        <v>0</v>
      </c>
      <c r="L242">
        <f t="shared" si="44"/>
        <v>9.8012175879967339E-3</v>
      </c>
      <c r="M242">
        <f t="shared" si="45"/>
        <v>572.99923108884241</v>
      </c>
      <c r="N242">
        <f t="shared" si="46"/>
        <v>5.6160957577523245</v>
      </c>
      <c r="O242">
        <f t="shared" si="47"/>
        <v>0.24840955046514598</v>
      </c>
      <c r="P242">
        <f t="shared" si="48"/>
        <v>29.998896002205086</v>
      </c>
      <c r="Q242">
        <f t="shared" si="49"/>
        <v>7.4520197223781528</v>
      </c>
      <c r="R242">
        <f t="shared" si="50"/>
        <v>0</v>
      </c>
      <c r="S242">
        <f t="shared" si="51"/>
        <v>602.99812709104754</v>
      </c>
      <c r="T242">
        <f t="shared" si="52"/>
        <v>0.10471218239854342</v>
      </c>
      <c r="U242">
        <f t="shared" si="53"/>
        <v>0</v>
      </c>
      <c r="V242">
        <f t="shared" si="54"/>
        <v>0</v>
      </c>
    </row>
    <row r="243" spans="1:22" x14ac:dyDescent="0.2">
      <c r="A243" t="s">
        <v>4771</v>
      </c>
      <c r="B243" t="s">
        <v>4772</v>
      </c>
      <c r="D243">
        <v>-68.281999999999996</v>
      </c>
      <c r="E243">
        <v>-174.61099999999999</v>
      </c>
      <c r="F243">
        <v>0</v>
      </c>
      <c r="G243">
        <v>127.01600000000001</v>
      </c>
      <c r="H243">
        <v>53.234999999999999</v>
      </c>
      <c r="I243">
        <v>0</v>
      </c>
      <c r="J243">
        <v>1</v>
      </c>
      <c r="K243">
        <v>0</v>
      </c>
      <c r="L243">
        <f t="shared" si="44"/>
        <v>1.4339228035433849E-2</v>
      </c>
      <c r="M243">
        <f t="shared" si="45"/>
        <v>353.99982835178054</v>
      </c>
      <c r="N243">
        <f t="shared" si="46"/>
        <v>5.0760893393299611</v>
      </c>
      <c r="O243">
        <f t="shared" si="47"/>
        <v>0.38162182513329107</v>
      </c>
      <c r="P243">
        <f t="shared" si="48"/>
        <v>14.999042818143307</v>
      </c>
      <c r="Q243">
        <f t="shared" si="49"/>
        <v>5.7239678194800492</v>
      </c>
      <c r="R243">
        <f t="shared" si="50"/>
        <v>0</v>
      </c>
      <c r="S243">
        <f t="shared" si="51"/>
        <v>368.99887116992386</v>
      </c>
      <c r="T243">
        <f t="shared" si="52"/>
        <v>0.1694916076071544</v>
      </c>
      <c r="U243">
        <f t="shared" si="53"/>
        <v>0</v>
      </c>
      <c r="V243">
        <f t="shared" si="54"/>
        <v>0</v>
      </c>
    </row>
    <row r="244" spans="1:22" x14ac:dyDescent="0.2">
      <c r="A244" t="s">
        <v>607</v>
      </c>
      <c r="B244" t="s">
        <v>1604</v>
      </c>
      <c r="D244">
        <v>-72.019000000000005</v>
      </c>
      <c r="E244">
        <v>-170.31100000000001</v>
      </c>
      <c r="F244">
        <v>0</v>
      </c>
      <c r="G244">
        <v>119.854</v>
      </c>
      <c r="H244">
        <v>41.593000000000004</v>
      </c>
      <c r="I244">
        <v>0</v>
      </c>
      <c r="J244">
        <v>1</v>
      </c>
      <c r="K244">
        <v>0</v>
      </c>
      <c r="L244">
        <f t="shared" si="44"/>
        <v>1.1683900416151959E-2</v>
      </c>
      <c r="M244">
        <f t="shared" si="45"/>
        <v>342.00061003525684</v>
      </c>
      <c r="N244">
        <f t="shared" si="46"/>
        <v>3.9959050658202275</v>
      </c>
      <c r="O244">
        <f t="shared" si="47"/>
        <v>0.21085219727186424</v>
      </c>
      <c r="P244">
        <f t="shared" si="48"/>
        <v>21.000322542693326</v>
      </c>
      <c r="Q244">
        <f t="shared" si="49"/>
        <v>4.4279685795133288</v>
      </c>
      <c r="R244">
        <f t="shared" si="50"/>
        <v>0</v>
      </c>
      <c r="S244">
        <f t="shared" si="51"/>
        <v>363.00093257795015</v>
      </c>
      <c r="T244">
        <f t="shared" si="52"/>
        <v>0.17543828355690536</v>
      </c>
      <c r="U244">
        <f t="shared" si="53"/>
        <v>0</v>
      </c>
      <c r="V244">
        <f t="shared" si="54"/>
        <v>0</v>
      </c>
    </row>
    <row r="245" spans="1:22" x14ac:dyDescent="0.2">
      <c r="A245" t="s">
        <v>41</v>
      </c>
      <c r="B245" t="s">
        <v>41</v>
      </c>
      <c r="D245">
        <v>-76.759</v>
      </c>
      <c r="E245">
        <v>-163.30099999999999</v>
      </c>
      <c r="F245">
        <v>0</v>
      </c>
      <c r="G245">
        <v>52.393000000000001</v>
      </c>
      <c r="H245">
        <v>10.44</v>
      </c>
      <c r="I245">
        <v>0</v>
      </c>
      <c r="J245">
        <v>1</v>
      </c>
      <c r="K245">
        <v>0</v>
      </c>
      <c r="L245">
        <f t="shared" si="44"/>
        <v>8.4708981113341391E-3</v>
      </c>
      <c r="M245">
        <f t="shared" si="45"/>
        <v>153.00043544849473</v>
      </c>
      <c r="N245">
        <f t="shared" si="46"/>
        <v>1.296052395726351</v>
      </c>
      <c r="O245">
        <f t="shared" si="47"/>
        <v>0.12000173855622707</v>
      </c>
      <c r="P245">
        <f t="shared" si="48"/>
        <v>8.9996078989905168</v>
      </c>
      <c r="Q245">
        <f t="shared" si="49"/>
        <v>1.0799696741728899</v>
      </c>
      <c r="R245">
        <f t="shared" si="50"/>
        <v>0</v>
      </c>
      <c r="S245">
        <f t="shared" si="51"/>
        <v>162.00004334748525</v>
      </c>
      <c r="T245">
        <f t="shared" si="52"/>
        <v>0.39215574664294395</v>
      </c>
      <c r="U245">
        <f t="shared" si="53"/>
        <v>0</v>
      </c>
      <c r="V245">
        <f t="shared" si="54"/>
        <v>0</v>
      </c>
    </row>
    <row r="246" spans="1:22" x14ac:dyDescent="0.2">
      <c r="A246" t="s">
        <v>4773</v>
      </c>
      <c r="B246" t="s">
        <v>4774</v>
      </c>
      <c r="D246">
        <v>-71.131</v>
      </c>
      <c r="E246">
        <v>0</v>
      </c>
      <c r="F246">
        <v>0</v>
      </c>
      <c r="G246">
        <v>166.97300000000001</v>
      </c>
      <c r="H246">
        <v>0</v>
      </c>
      <c r="I246">
        <v>0</v>
      </c>
      <c r="J246">
        <v>0</v>
      </c>
      <c r="K246">
        <v>0</v>
      </c>
      <c r="L246">
        <f t="shared" si="44"/>
        <v>1.2303785546946134E-2</v>
      </c>
      <c r="M246">
        <f t="shared" si="45"/>
        <v>473.99985164331065</v>
      </c>
      <c r="N246">
        <f t="shared" si="46"/>
        <v>5.831998355901935</v>
      </c>
      <c r="O246" t="str">
        <f t="shared" si="47"/>
        <v/>
      </c>
      <c r="P246">
        <f t="shared" si="48"/>
        <v>0</v>
      </c>
      <c r="Q246">
        <f t="shared" si="49"/>
        <v>0</v>
      </c>
      <c r="R246">
        <f t="shared" si="50"/>
        <v>0</v>
      </c>
      <c r="S246">
        <f t="shared" si="51"/>
        <v>473.99985164331065</v>
      </c>
      <c r="T246">
        <f t="shared" si="52"/>
        <v>0</v>
      </c>
      <c r="U246" t="str">
        <f t="shared" si="53"/>
        <v/>
      </c>
      <c r="V246">
        <f t="shared" si="54"/>
        <v>0</v>
      </c>
    </row>
    <row r="247" spans="1:22" x14ac:dyDescent="0.2">
      <c r="A247" t="s">
        <v>395</v>
      </c>
      <c r="B247" t="s">
        <v>396</v>
      </c>
      <c r="D247">
        <v>-74.381</v>
      </c>
      <c r="E247">
        <v>-176.42400000000001</v>
      </c>
      <c r="F247">
        <v>-90</v>
      </c>
      <c r="G247">
        <v>96.566000000000003</v>
      </c>
      <c r="H247">
        <v>32.061999999999998</v>
      </c>
      <c r="I247">
        <v>27</v>
      </c>
      <c r="J247">
        <v>1</v>
      </c>
      <c r="K247">
        <v>0</v>
      </c>
      <c r="L247">
        <f t="shared" si="44"/>
        <v>1.0064240419750296E-2</v>
      </c>
      <c r="M247">
        <f t="shared" si="45"/>
        <v>279.00041948132969</v>
      </c>
      <c r="N247">
        <f t="shared" si="46"/>
        <v>2.8079301068013933</v>
      </c>
      <c r="O247">
        <f t="shared" si="47"/>
        <v>0.57605342314799368</v>
      </c>
      <c r="P247">
        <f t="shared" si="48"/>
        <v>5.9993575890070048</v>
      </c>
      <c r="Q247">
        <f t="shared" si="49"/>
        <v>3.4559539317903112</v>
      </c>
      <c r="R247">
        <f t="shared" si="50"/>
        <v>81</v>
      </c>
      <c r="S247">
        <f t="shared" si="51"/>
        <v>284.99977707033668</v>
      </c>
      <c r="T247">
        <f t="shared" si="52"/>
        <v>0.21505344010429031</v>
      </c>
      <c r="U247">
        <f t="shared" si="53"/>
        <v>0</v>
      </c>
      <c r="V247">
        <f t="shared" si="54"/>
        <v>28.421074862809299</v>
      </c>
    </row>
    <row r="248" spans="1:22" x14ac:dyDescent="0.2">
      <c r="A248" t="s">
        <v>41</v>
      </c>
      <c r="B248" t="s">
        <v>41</v>
      </c>
      <c r="D248">
        <v>-69.647000000000006</v>
      </c>
      <c r="E248">
        <v>-173.29</v>
      </c>
      <c r="F248">
        <v>0</v>
      </c>
      <c r="G248">
        <v>66.129000000000005</v>
      </c>
      <c r="H248">
        <v>34.234000000000002</v>
      </c>
      <c r="I248">
        <v>0</v>
      </c>
      <c r="J248">
        <v>1</v>
      </c>
      <c r="K248">
        <v>0</v>
      </c>
      <c r="L248">
        <f t="shared" si="44"/>
        <v>1.3354661563440754E-2</v>
      </c>
      <c r="M248">
        <f t="shared" si="45"/>
        <v>186.00122532940304</v>
      </c>
      <c r="N248">
        <f t="shared" si="46"/>
        <v>2.48398589864536</v>
      </c>
      <c r="O248">
        <f t="shared" si="47"/>
        <v>0.30599218337530759</v>
      </c>
      <c r="P248">
        <f t="shared" si="48"/>
        <v>12.000120324177214</v>
      </c>
      <c r="Q248">
        <f t="shared" si="49"/>
        <v>3.6719466907080811</v>
      </c>
      <c r="R248">
        <f t="shared" si="50"/>
        <v>0</v>
      </c>
      <c r="S248">
        <f t="shared" si="51"/>
        <v>198.00134565358024</v>
      </c>
      <c r="T248">
        <f t="shared" si="52"/>
        <v>0.32257852008093846</v>
      </c>
      <c r="U248">
        <f t="shared" si="53"/>
        <v>0</v>
      </c>
      <c r="V248">
        <f t="shared" si="54"/>
        <v>0</v>
      </c>
    </row>
    <row r="249" spans="1:22" x14ac:dyDescent="0.2">
      <c r="A249" t="s">
        <v>4775</v>
      </c>
      <c r="B249" t="s">
        <v>1336</v>
      </c>
      <c r="D249">
        <v>-73.88</v>
      </c>
      <c r="E249">
        <v>-173.75800000000001</v>
      </c>
      <c r="F249">
        <v>-90</v>
      </c>
      <c r="G249">
        <v>180.08099999999999</v>
      </c>
      <c r="H249">
        <v>64.382000000000005</v>
      </c>
      <c r="I249">
        <v>11</v>
      </c>
      <c r="J249">
        <v>1</v>
      </c>
      <c r="K249">
        <v>0</v>
      </c>
      <c r="L249">
        <f t="shared" si="44"/>
        <v>1.0404470321408255E-2</v>
      </c>
      <c r="M249">
        <f t="shared" si="45"/>
        <v>519.00188485471836</v>
      </c>
      <c r="N249">
        <f t="shared" si="46"/>
        <v>5.3999451076709688</v>
      </c>
      <c r="O249">
        <f t="shared" si="47"/>
        <v>0.3291379755789024</v>
      </c>
      <c r="P249">
        <f t="shared" si="48"/>
        <v>21.000393226450367</v>
      </c>
      <c r="Q249">
        <f t="shared" si="49"/>
        <v>6.9120338249485931</v>
      </c>
      <c r="R249">
        <f t="shared" si="50"/>
        <v>33</v>
      </c>
      <c r="S249">
        <f t="shared" si="51"/>
        <v>540.0022780811687</v>
      </c>
      <c r="T249">
        <f t="shared" si="52"/>
        <v>0.11560651656746007</v>
      </c>
      <c r="U249">
        <f t="shared" si="53"/>
        <v>0</v>
      </c>
      <c r="V249">
        <f t="shared" si="54"/>
        <v>6.1110853304659045</v>
      </c>
    </row>
    <row r="250" spans="1:22" x14ac:dyDescent="0.2">
      <c r="A250" t="s">
        <v>223</v>
      </c>
      <c r="B250" t="s">
        <v>4508</v>
      </c>
      <c r="D250">
        <v>-76.114999999999995</v>
      </c>
      <c r="E250">
        <v>-175.23599999999999</v>
      </c>
      <c r="F250">
        <v>0</v>
      </c>
      <c r="G250">
        <v>91.679000000000002</v>
      </c>
      <c r="H250">
        <v>36.125</v>
      </c>
      <c r="I250">
        <v>0</v>
      </c>
      <c r="J250">
        <v>1</v>
      </c>
      <c r="K250">
        <v>0</v>
      </c>
      <c r="L250">
        <f t="shared" si="44"/>
        <v>8.8990890635835661E-3</v>
      </c>
      <c r="M250">
        <f t="shared" si="45"/>
        <v>267.0002372987239</v>
      </c>
      <c r="N250">
        <f t="shared" si="46"/>
        <v>2.376061267780559</v>
      </c>
      <c r="O250">
        <f t="shared" si="47"/>
        <v>0.43196692629052102</v>
      </c>
      <c r="P250">
        <f t="shared" si="48"/>
        <v>9.00072928008586</v>
      </c>
      <c r="Q250">
        <f t="shared" si="49"/>
        <v>3.8880212495130322</v>
      </c>
      <c r="R250">
        <f t="shared" si="50"/>
        <v>0</v>
      </c>
      <c r="S250">
        <f t="shared" si="51"/>
        <v>276.00096657880977</v>
      </c>
      <c r="T250">
        <f t="shared" si="52"/>
        <v>0.22471890140258974</v>
      </c>
      <c r="U250">
        <f t="shared" si="53"/>
        <v>0</v>
      </c>
      <c r="V250">
        <f t="shared" si="54"/>
        <v>0</v>
      </c>
    </row>
    <row r="251" spans="1:22" x14ac:dyDescent="0.2">
      <c r="A251" t="s">
        <v>41</v>
      </c>
      <c r="B251" t="s">
        <v>41</v>
      </c>
      <c r="D251">
        <v>-72.072000000000003</v>
      </c>
      <c r="E251">
        <v>-175.42599999999999</v>
      </c>
      <c r="F251">
        <v>0</v>
      </c>
      <c r="G251">
        <v>214.411</v>
      </c>
      <c r="H251">
        <v>75.239999999999995</v>
      </c>
      <c r="I251">
        <v>0</v>
      </c>
      <c r="J251">
        <v>1</v>
      </c>
      <c r="K251">
        <v>0</v>
      </c>
      <c r="L251">
        <f t="shared" si="44"/>
        <v>1.16471028684623E-2</v>
      </c>
      <c r="M251">
        <f t="shared" si="45"/>
        <v>612.00023471988015</v>
      </c>
      <c r="N251">
        <f t="shared" si="46"/>
        <v>7.1280368173423341</v>
      </c>
      <c r="O251">
        <f t="shared" si="47"/>
        <v>0.44999177037640009</v>
      </c>
      <c r="P251">
        <f t="shared" si="48"/>
        <v>18.000400786896339</v>
      </c>
      <c r="Q251">
        <f t="shared" si="49"/>
        <v>8.1000403176205467</v>
      </c>
      <c r="R251">
        <f t="shared" si="50"/>
        <v>0</v>
      </c>
      <c r="S251">
        <f t="shared" si="51"/>
        <v>630.00063550677646</v>
      </c>
      <c r="T251">
        <f t="shared" si="52"/>
        <v>9.8039178085385398E-2</v>
      </c>
      <c r="U251">
        <f t="shared" si="53"/>
        <v>0</v>
      </c>
      <c r="V251">
        <f t="shared" si="54"/>
        <v>0</v>
      </c>
    </row>
    <row r="252" spans="1:22" x14ac:dyDescent="0.2">
      <c r="A252" t="s">
        <v>4776</v>
      </c>
      <c r="B252" t="s">
        <v>4777</v>
      </c>
      <c r="D252">
        <v>-68.512</v>
      </c>
      <c r="E252">
        <v>-176.26900000000001</v>
      </c>
      <c r="F252">
        <v>0</v>
      </c>
      <c r="G252">
        <v>373.99599999999998</v>
      </c>
      <c r="H252">
        <v>138.29300000000001</v>
      </c>
      <c r="I252">
        <v>0</v>
      </c>
      <c r="J252">
        <v>1</v>
      </c>
      <c r="K252">
        <v>1</v>
      </c>
      <c r="L252">
        <f t="shared" si="44"/>
        <v>1.417205392604474E-2</v>
      </c>
      <c r="M252">
        <f t="shared" si="45"/>
        <v>1044.0034469851921</v>
      </c>
      <c r="N252">
        <f t="shared" si="46"/>
        <v>14.795687945338679</v>
      </c>
      <c r="O252">
        <f t="shared" si="47"/>
        <v>0.55205835021015492</v>
      </c>
      <c r="P252">
        <f t="shared" si="48"/>
        <v>26.997098843431324</v>
      </c>
      <c r="Q252">
        <f t="shared" si="49"/>
        <v>14.903988751953928</v>
      </c>
      <c r="R252">
        <f t="shared" si="50"/>
        <v>0</v>
      </c>
      <c r="S252">
        <f t="shared" si="51"/>
        <v>1071.0005458286234</v>
      </c>
      <c r="T252">
        <f t="shared" si="52"/>
        <v>5.747107461499696E-2</v>
      </c>
      <c r="U252">
        <f t="shared" si="53"/>
        <v>2.2224610262001772</v>
      </c>
      <c r="V252">
        <f t="shared" si="54"/>
        <v>0</v>
      </c>
    </row>
    <row r="253" spans="1:22" x14ac:dyDescent="0.2">
      <c r="A253" t="s">
        <v>315</v>
      </c>
      <c r="B253" t="s">
        <v>4778</v>
      </c>
      <c r="D253">
        <v>-65.97</v>
      </c>
      <c r="E253">
        <v>-170.29300000000001</v>
      </c>
      <c r="F253">
        <v>0</v>
      </c>
      <c r="G253">
        <v>171.898</v>
      </c>
      <c r="H253">
        <v>77.103999999999999</v>
      </c>
      <c r="I253">
        <v>0</v>
      </c>
      <c r="J253">
        <v>1</v>
      </c>
      <c r="K253">
        <v>0</v>
      </c>
      <c r="L253">
        <f t="shared" si="44"/>
        <v>1.6050807965536568E-2</v>
      </c>
      <c r="M253">
        <f t="shared" si="45"/>
        <v>471.00002095459234</v>
      </c>
      <c r="N253">
        <f t="shared" si="46"/>
        <v>7.5599384480443099</v>
      </c>
      <c r="O253">
        <f t="shared" si="47"/>
        <v>0.21045364559348095</v>
      </c>
      <c r="P253">
        <f t="shared" si="48"/>
        <v>39.001471145722427</v>
      </c>
      <c r="Q253">
        <f t="shared" si="49"/>
        <v>8.2080099941362352</v>
      </c>
      <c r="R253">
        <f t="shared" si="50"/>
        <v>0</v>
      </c>
      <c r="S253">
        <f t="shared" si="51"/>
        <v>510.00149210031475</v>
      </c>
      <c r="T253">
        <f t="shared" si="52"/>
        <v>0.12738852936438494</v>
      </c>
      <c r="U253">
        <f t="shared" si="53"/>
        <v>0</v>
      </c>
      <c r="V253">
        <f t="shared" si="54"/>
        <v>0</v>
      </c>
    </row>
    <row r="254" spans="1:22" x14ac:dyDescent="0.2">
      <c r="A254" t="s">
        <v>41</v>
      </c>
      <c r="B254" t="s">
        <v>41</v>
      </c>
      <c r="D254">
        <v>-70.959000000000003</v>
      </c>
      <c r="E254">
        <v>-173.089</v>
      </c>
      <c r="F254">
        <v>0</v>
      </c>
      <c r="G254">
        <v>119.541</v>
      </c>
      <c r="H254">
        <v>33.241999999999997</v>
      </c>
      <c r="I254">
        <v>0</v>
      </c>
      <c r="J254">
        <v>1</v>
      </c>
      <c r="K254">
        <v>0</v>
      </c>
      <c r="L254">
        <f t="shared" si="44"/>
        <v>1.2424604090236635E-2</v>
      </c>
      <c r="M254">
        <f t="shared" si="45"/>
        <v>339.00107232329458</v>
      </c>
      <c r="N254">
        <f t="shared" si="46"/>
        <v>4.2119583217409327</v>
      </c>
      <c r="O254">
        <f t="shared" si="47"/>
        <v>0.29700955874473856</v>
      </c>
      <c r="P254">
        <f t="shared" si="48"/>
        <v>11.999773518199225</v>
      </c>
      <c r="Q254">
        <f t="shared" si="49"/>
        <v>3.5640510017281537</v>
      </c>
      <c r="R254">
        <f t="shared" si="50"/>
        <v>0</v>
      </c>
      <c r="S254">
        <f t="shared" si="51"/>
        <v>351.0008458414938</v>
      </c>
      <c r="T254">
        <f t="shared" si="52"/>
        <v>0.17699059058662769</v>
      </c>
      <c r="U254">
        <f t="shared" si="53"/>
        <v>0</v>
      </c>
      <c r="V254">
        <f t="shared" si="54"/>
        <v>0</v>
      </c>
    </row>
    <row r="255" spans="1:22" x14ac:dyDescent="0.2">
      <c r="A255" t="s">
        <v>4676</v>
      </c>
      <c r="B255" t="s">
        <v>4779</v>
      </c>
      <c r="D255">
        <v>-72.254999999999995</v>
      </c>
      <c r="E255">
        <v>0</v>
      </c>
      <c r="F255">
        <v>0</v>
      </c>
      <c r="G255">
        <v>78.745999999999995</v>
      </c>
      <c r="H255">
        <v>0</v>
      </c>
      <c r="I255">
        <v>0</v>
      </c>
      <c r="J255">
        <v>0</v>
      </c>
      <c r="K255">
        <v>0</v>
      </c>
      <c r="L255">
        <f t="shared" si="44"/>
        <v>1.1520215931835373E-2</v>
      </c>
      <c r="M255">
        <f t="shared" si="45"/>
        <v>224.99836303650056</v>
      </c>
      <c r="N255">
        <f t="shared" si="46"/>
        <v>2.5920323185222922</v>
      </c>
      <c r="O255" t="str">
        <f t="shared" si="47"/>
        <v/>
      </c>
      <c r="P255">
        <f t="shared" si="48"/>
        <v>0</v>
      </c>
      <c r="Q255">
        <f t="shared" si="49"/>
        <v>0</v>
      </c>
      <c r="R255">
        <f t="shared" si="50"/>
        <v>0</v>
      </c>
      <c r="S255">
        <f t="shared" si="51"/>
        <v>224.99836303650056</v>
      </c>
      <c r="T255">
        <f t="shared" si="52"/>
        <v>0</v>
      </c>
      <c r="U255" t="str">
        <f t="shared" si="53"/>
        <v/>
      </c>
      <c r="V255">
        <f t="shared" si="54"/>
        <v>0</v>
      </c>
    </row>
    <row r="256" spans="1:22" x14ac:dyDescent="0.2">
      <c r="A256" t="s">
        <v>997</v>
      </c>
      <c r="B256" t="s">
        <v>4356</v>
      </c>
      <c r="D256">
        <v>-66.997</v>
      </c>
      <c r="E256">
        <v>-173.23400000000001</v>
      </c>
      <c r="F256">
        <v>0</v>
      </c>
      <c r="G256">
        <v>115.15600000000001</v>
      </c>
      <c r="H256">
        <v>59.414000000000001</v>
      </c>
      <c r="I256">
        <v>0</v>
      </c>
      <c r="J256">
        <v>1</v>
      </c>
      <c r="K256">
        <v>0</v>
      </c>
      <c r="L256">
        <f t="shared" si="44"/>
        <v>1.5283302734433268E-2</v>
      </c>
      <c r="M256">
        <f t="shared" si="45"/>
        <v>317.99790247320976</v>
      </c>
      <c r="N256">
        <f t="shared" si="46"/>
        <v>4.8600630724759242</v>
      </c>
      <c r="O256">
        <f t="shared" si="47"/>
        <v>0.30343618146501655</v>
      </c>
      <c r="P256">
        <f t="shared" si="48"/>
        <v>20.999529521937745</v>
      </c>
      <c r="Q256">
        <f t="shared" si="49"/>
        <v>6.372023422722096</v>
      </c>
      <c r="R256">
        <f t="shared" si="50"/>
        <v>0</v>
      </c>
      <c r="S256">
        <f t="shared" si="51"/>
        <v>338.99743199514751</v>
      </c>
      <c r="T256">
        <f t="shared" si="52"/>
        <v>0.18868048981881191</v>
      </c>
      <c r="U256">
        <f t="shared" si="53"/>
        <v>0</v>
      </c>
      <c r="V256">
        <f t="shared" si="54"/>
        <v>0</v>
      </c>
    </row>
    <row r="257" spans="1:22" x14ac:dyDescent="0.2">
      <c r="A257" t="s">
        <v>41</v>
      </c>
      <c r="B257" t="s">
        <v>41</v>
      </c>
      <c r="D257">
        <v>-69.495000000000005</v>
      </c>
      <c r="E257">
        <v>-170.67599999999999</v>
      </c>
      <c r="F257">
        <v>0</v>
      </c>
      <c r="G257">
        <v>262.64</v>
      </c>
      <c r="H257">
        <v>67.897000000000006</v>
      </c>
      <c r="I257">
        <v>0</v>
      </c>
      <c r="J257">
        <v>1</v>
      </c>
      <c r="K257">
        <v>0</v>
      </c>
      <c r="L257">
        <f t="shared" si="44"/>
        <v>1.3463415869984358E-2</v>
      </c>
      <c r="M257">
        <f t="shared" si="45"/>
        <v>737.99866863619536</v>
      </c>
      <c r="N257">
        <f t="shared" si="46"/>
        <v>9.9359929233368049</v>
      </c>
      <c r="O257">
        <f t="shared" si="47"/>
        <v>0.2192627362487746</v>
      </c>
      <c r="P257">
        <f t="shared" si="48"/>
        <v>33.001441425565368</v>
      </c>
      <c r="Q257">
        <f t="shared" si="49"/>
        <v>7.2359935831167066</v>
      </c>
      <c r="R257">
        <f t="shared" si="50"/>
        <v>0</v>
      </c>
      <c r="S257">
        <f t="shared" si="51"/>
        <v>771.00011006176078</v>
      </c>
      <c r="T257">
        <f t="shared" si="52"/>
        <v>8.1300959676361778E-2</v>
      </c>
      <c r="U257">
        <f t="shared" si="53"/>
        <v>0</v>
      </c>
      <c r="V257">
        <f t="shared" si="54"/>
        <v>0</v>
      </c>
    </row>
    <row r="258" spans="1:22" x14ac:dyDescent="0.2">
      <c r="A258" t="s">
        <v>4780</v>
      </c>
      <c r="B258" t="s">
        <v>4781</v>
      </c>
      <c r="D258">
        <v>-62.176000000000002</v>
      </c>
      <c r="E258">
        <v>-174.28899999999999</v>
      </c>
      <c r="F258">
        <v>0</v>
      </c>
      <c r="G258">
        <v>177.8</v>
      </c>
      <c r="H258">
        <v>20.100000000000001</v>
      </c>
      <c r="I258">
        <v>0</v>
      </c>
      <c r="J258">
        <v>1</v>
      </c>
      <c r="K258">
        <v>0</v>
      </c>
      <c r="L258">
        <f t="shared" si="44"/>
        <v>1.8999903571179706E-2</v>
      </c>
      <c r="M258">
        <f t="shared" si="45"/>
        <v>471.73124598925654</v>
      </c>
      <c r="N258">
        <f t="shared" si="46"/>
        <v>8.962857148165476</v>
      </c>
      <c r="O258">
        <f t="shared" si="47"/>
        <v>0.35997382229506519</v>
      </c>
      <c r="P258">
        <f t="shared" si="48"/>
        <v>6.0005003275020741</v>
      </c>
      <c r="Q258">
        <f t="shared" si="49"/>
        <v>2.1600251985989107</v>
      </c>
      <c r="R258">
        <f t="shared" si="50"/>
        <v>0</v>
      </c>
      <c r="S258">
        <f t="shared" si="51"/>
        <v>477.73174631675863</v>
      </c>
      <c r="T258">
        <f t="shared" si="52"/>
        <v>0.12719106590909707</v>
      </c>
      <c r="U258">
        <f t="shared" si="53"/>
        <v>0</v>
      </c>
      <c r="V258">
        <f t="shared" si="54"/>
        <v>0</v>
      </c>
    </row>
    <row r="259" spans="1:22" x14ac:dyDescent="0.2">
      <c r="A259" t="s">
        <v>1092</v>
      </c>
      <c r="B259" t="s">
        <v>3375</v>
      </c>
      <c r="D259">
        <v>-73.686000000000007</v>
      </c>
      <c r="E259">
        <v>-178.02500000000001</v>
      </c>
      <c r="F259">
        <v>-90</v>
      </c>
      <c r="G259">
        <v>85.44</v>
      </c>
      <c r="H259">
        <v>29.016999999999999</v>
      </c>
      <c r="I259">
        <v>9</v>
      </c>
      <c r="J259">
        <v>1</v>
      </c>
      <c r="K259">
        <v>0</v>
      </c>
      <c r="L259">
        <f t="shared" si="44"/>
        <v>1.0536675495543407E-2</v>
      </c>
      <c r="M259">
        <f t="shared" si="45"/>
        <v>245.99970671699495</v>
      </c>
      <c r="N259">
        <f t="shared" si="46"/>
        <v>2.5920216736974999</v>
      </c>
      <c r="O259">
        <f t="shared" si="47"/>
        <v>1.0439640460405588</v>
      </c>
      <c r="P259">
        <f t="shared" si="48"/>
        <v>3.0000757735928518</v>
      </c>
      <c r="Q259">
        <f t="shared" si="49"/>
        <v>3.1319743750026277</v>
      </c>
      <c r="R259">
        <f t="shared" si="50"/>
        <v>27</v>
      </c>
      <c r="S259">
        <f t="shared" si="51"/>
        <v>248.99978249058779</v>
      </c>
      <c r="T259">
        <f t="shared" si="52"/>
        <v>0.24390272980701438</v>
      </c>
      <c r="U259">
        <f t="shared" si="53"/>
        <v>0</v>
      </c>
      <c r="V259">
        <f t="shared" si="54"/>
        <v>10.843382966015483</v>
      </c>
    </row>
    <row r="260" spans="1:22" x14ac:dyDescent="0.2">
      <c r="A260" t="s">
        <v>41</v>
      </c>
      <c r="B260" t="s">
        <v>41</v>
      </c>
      <c r="D260">
        <v>-70.602000000000004</v>
      </c>
      <c r="E260">
        <v>-171.57300000000001</v>
      </c>
      <c r="F260">
        <v>0</v>
      </c>
      <c r="G260">
        <v>150.54599999999999</v>
      </c>
      <c r="H260">
        <v>54.588999999999999</v>
      </c>
      <c r="I260">
        <v>2</v>
      </c>
      <c r="J260">
        <v>2</v>
      </c>
      <c r="K260">
        <v>2</v>
      </c>
      <c r="L260">
        <f t="shared" si="44"/>
        <v>1.2676176114488473E-2</v>
      </c>
      <c r="M260">
        <f t="shared" si="45"/>
        <v>426.00043109743763</v>
      </c>
      <c r="N260">
        <f t="shared" si="46"/>
        <v>5.4000618895010213</v>
      </c>
      <c r="O260">
        <f t="shared" si="47"/>
        <v>0.2429988506941255</v>
      </c>
      <c r="P260">
        <f t="shared" si="48"/>
        <v>23.999922169730585</v>
      </c>
      <c r="Q260">
        <f t="shared" si="49"/>
        <v>5.8319593359523303</v>
      </c>
      <c r="R260">
        <f t="shared" si="50"/>
        <v>0</v>
      </c>
      <c r="S260">
        <f t="shared" si="51"/>
        <v>450.00035326716824</v>
      </c>
      <c r="T260">
        <f t="shared" si="52"/>
        <v>0.28168985578456562</v>
      </c>
      <c r="U260">
        <f t="shared" si="53"/>
        <v>5.0000162146920442</v>
      </c>
      <c r="V260">
        <f t="shared" si="54"/>
        <v>0</v>
      </c>
    </row>
    <row r="261" spans="1:22" x14ac:dyDescent="0.2">
      <c r="A261" t="s">
        <v>4782</v>
      </c>
      <c r="B261" t="s">
        <v>4783</v>
      </c>
      <c r="D261">
        <v>-78.906000000000006</v>
      </c>
      <c r="E261">
        <v>-172.405</v>
      </c>
      <c r="F261">
        <v>0</v>
      </c>
      <c r="G261">
        <v>51.970999999999997</v>
      </c>
      <c r="H261">
        <v>15.132999999999999</v>
      </c>
      <c r="I261">
        <v>0</v>
      </c>
      <c r="J261">
        <v>1</v>
      </c>
      <c r="K261">
        <v>0</v>
      </c>
      <c r="L261">
        <f t="shared" si="44"/>
        <v>7.0589971987059475E-3</v>
      </c>
      <c r="M261">
        <f t="shared" si="45"/>
        <v>152.99942562122456</v>
      </c>
      <c r="N261">
        <f t="shared" si="46"/>
        <v>1.0800235968874399</v>
      </c>
      <c r="O261">
        <f t="shared" si="47"/>
        <v>0.26998690213915028</v>
      </c>
      <c r="P261">
        <f t="shared" si="48"/>
        <v>6.0003808306514728</v>
      </c>
      <c r="Q261">
        <f t="shared" si="49"/>
        <v>1.6200258521485842</v>
      </c>
      <c r="R261">
        <f t="shared" si="50"/>
        <v>0</v>
      </c>
      <c r="S261">
        <f t="shared" si="51"/>
        <v>158.99980645187603</v>
      </c>
      <c r="T261">
        <f t="shared" si="52"/>
        <v>0.39215833495048502</v>
      </c>
      <c r="U261">
        <f t="shared" si="53"/>
        <v>0</v>
      </c>
      <c r="V261">
        <f t="shared" si="54"/>
        <v>0</v>
      </c>
    </row>
    <row r="262" spans="1:22" x14ac:dyDescent="0.2">
      <c r="A262" t="s">
        <v>4784</v>
      </c>
      <c r="B262" t="s">
        <v>4785</v>
      </c>
      <c r="D262">
        <v>-76.891000000000005</v>
      </c>
      <c r="E262">
        <v>-175.23599999999999</v>
      </c>
      <c r="F262">
        <v>0</v>
      </c>
      <c r="G262">
        <v>74.953000000000003</v>
      </c>
      <c r="H262">
        <v>24.082999999999998</v>
      </c>
      <c r="I262">
        <v>0</v>
      </c>
      <c r="J262">
        <v>1</v>
      </c>
      <c r="K262">
        <v>0</v>
      </c>
      <c r="L262">
        <f t="shared" si="44"/>
        <v>8.3834153514813423E-3</v>
      </c>
      <c r="M262">
        <f t="shared" si="45"/>
        <v>218.9992538260376</v>
      </c>
      <c r="N262">
        <f t="shared" si="46"/>
        <v>1.8359635424517053</v>
      </c>
      <c r="O262">
        <f t="shared" si="47"/>
        <v>0.43196692629052102</v>
      </c>
      <c r="P262">
        <f t="shared" si="48"/>
        <v>6.0004031350119789</v>
      </c>
      <c r="Q262">
        <f t="shared" si="49"/>
        <v>2.5919782907134215</v>
      </c>
      <c r="R262">
        <f t="shared" si="50"/>
        <v>0</v>
      </c>
      <c r="S262">
        <f t="shared" si="51"/>
        <v>224.9996569610496</v>
      </c>
      <c r="T262">
        <f t="shared" si="52"/>
        <v>0.27397353621880877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-83.516999999999996</v>
      </c>
      <c r="E263">
        <v>-172.405</v>
      </c>
      <c r="F263">
        <v>0</v>
      </c>
      <c r="G263">
        <v>44.283000000000001</v>
      </c>
      <c r="H263">
        <v>15.132999999999999</v>
      </c>
      <c r="I263">
        <v>0</v>
      </c>
      <c r="J263">
        <v>1</v>
      </c>
      <c r="K263">
        <v>0</v>
      </c>
      <c r="L263">
        <f t="shared" si="44"/>
        <v>4.0908580995248659E-3</v>
      </c>
      <c r="M263">
        <f t="shared" si="45"/>
        <v>131.99948378612729</v>
      </c>
      <c r="N263">
        <f t="shared" si="46"/>
        <v>0.53999169737127739</v>
      </c>
      <c r="O263">
        <f t="shared" si="47"/>
        <v>0.26998690213915028</v>
      </c>
      <c r="P263">
        <f t="shared" si="48"/>
        <v>6.0003808306514728</v>
      </c>
      <c r="Q263">
        <f t="shared" si="49"/>
        <v>1.6200258521485842</v>
      </c>
      <c r="R263">
        <f t="shared" si="50"/>
        <v>0</v>
      </c>
      <c r="S263">
        <f t="shared" si="51"/>
        <v>137.99986461677875</v>
      </c>
      <c r="T263">
        <f t="shared" si="52"/>
        <v>0.45454723214838666</v>
      </c>
      <c r="U263">
        <f t="shared" si="53"/>
        <v>0</v>
      </c>
      <c r="V263">
        <f t="shared" si="54"/>
        <v>0</v>
      </c>
    </row>
    <row r="264" spans="1:22" x14ac:dyDescent="0.2">
      <c r="A264" t="s">
        <v>4786</v>
      </c>
      <c r="B264" t="s">
        <v>4787</v>
      </c>
      <c r="D264">
        <v>-67.465000000000003</v>
      </c>
      <c r="E264">
        <v>0</v>
      </c>
      <c r="F264">
        <v>0</v>
      </c>
      <c r="G264">
        <v>260.923</v>
      </c>
      <c r="H264">
        <v>0</v>
      </c>
      <c r="I264">
        <v>0</v>
      </c>
      <c r="J264">
        <v>0</v>
      </c>
      <c r="K264">
        <v>0</v>
      </c>
      <c r="L264">
        <f t="shared" si="44"/>
        <v>1.4937444065084527E-2</v>
      </c>
      <c r="M264">
        <f t="shared" si="45"/>
        <v>723.00113651697654</v>
      </c>
      <c r="N264">
        <f t="shared" si="46"/>
        <v>10.799799835514717</v>
      </c>
      <c r="O264" t="str">
        <f t="shared" si="47"/>
        <v/>
      </c>
      <c r="P264">
        <f t="shared" si="48"/>
        <v>0</v>
      </c>
      <c r="Q264">
        <f t="shared" si="49"/>
        <v>0</v>
      </c>
      <c r="R264">
        <f t="shared" si="50"/>
        <v>0</v>
      </c>
      <c r="S264">
        <f t="shared" si="51"/>
        <v>723.00113651697654</v>
      </c>
      <c r="T264">
        <f t="shared" si="52"/>
        <v>0</v>
      </c>
      <c r="U264" t="str">
        <f t="shared" si="53"/>
        <v/>
      </c>
      <c r="V264">
        <f t="shared" si="54"/>
        <v>0</v>
      </c>
    </row>
    <row r="265" spans="1:22" x14ac:dyDescent="0.2">
      <c r="A265" t="s">
        <v>4788</v>
      </c>
      <c r="B265" t="s">
        <v>4789</v>
      </c>
      <c r="D265">
        <v>-71.564999999999998</v>
      </c>
      <c r="E265">
        <v>0</v>
      </c>
      <c r="F265">
        <v>0</v>
      </c>
      <c r="G265">
        <v>281.44299999999998</v>
      </c>
      <c r="H265">
        <v>0</v>
      </c>
      <c r="I265">
        <v>0</v>
      </c>
      <c r="J265">
        <v>0</v>
      </c>
      <c r="K265">
        <v>0</v>
      </c>
      <c r="L265">
        <f t="shared" si="44"/>
        <v>1.2000023728315417E-2</v>
      </c>
      <c r="M265">
        <f t="shared" si="45"/>
        <v>801.00058187245554</v>
      </c>
      <c r="N265">
        <f t="shared" si="46"/>
        <v>9.6120356008995227</v>
      </c>
      <c r="O265" t="str">
        <f t="shared" si="47"/>
        <v/>
      </c>
      <c r="P265">
        <f t="shared" si="48"/>
        <v>0</v>
      </c>
      <c r="Q265">
        <f t="shared" si="49"/>
        <v>0</v>
      </c>
      <c r="R265">
        <f t="shared" si="50"/>
        <v>0</v>
      </c>
      <c r="S265">
        <f t="shared" si="51"/>
        <v>801.00058187245554</v>
      </c>
      <c r="T265">
        <f t="shared" si="52"/>
        <v>0</v>
      </c>
      <c r="U265" t="str">
        <f t="shared" si="53"/>
        <v/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-75.853999999999999</v>
      </c>
      <c r="E266">
        <v>-170.44</v>
      </c>
      <c r="F266">
        <v>-90</v>
      </c>
      <c r="G266">
        <v>380.53899999999999</v>
      </c>
      <c r="H266">
        <v>96.337999999999994</v>
      </c>
      <c r="I266">
        <v>12</v>
      </c>
      <c r="J266">
        <v>2</v>
      </c>
      <c r="K266">
        <v>2</v>
      </c>
      <c r="L266">
        <f t="shared" si="44"/>
        <v>9.0732983154104118E-3</v>
      </c>
      <c r="M266">
        <f t="shared" si="45"/>
        <v>1106.9987385920117</v>
      </c>
      <c r="N266">
        <f t="shared" si="46"/>
        <v>10.044139834168185</v>
      </c>
      <c r="O266">
        <f t="shared" si="47"/>
        <v>0.21375198400799192</v>
      </c>
      <c r="P266">
        <f t="shared" si="48"/>
        <v>47.999546575806264</v>
      </c>
      <c r="Q266">
        <f t="shared" si="49"/>
        <v>10.260008572071177</v>
      </c>
      <c r="R266">
        <f t="shared" si="50"/>
        <v>36</v>
      </c>
      <c r="S266">
        <f t="shared" si="51"/>
        <v>1154.998285167818</v>
      </c>
      <c r="T266">
        <f t="shared" si="52"/>
        <v>0.10840120753220336</v>
      </c>
      <c r="U266">
        <f t="shared" si="53"/>
        <v>2.5000236160665095</v>
      </c>
      <c r="V266">
        <f t="shared" si="54"/>
        <v>3.1168877445362875</v>
      </c>
    </row>
    <row r="267" spans="1:22" x14ac:dyDescent="0.2">
      <c r="A267" t="s">
        <v>4790</v>
      </c>
      <c r="B267" t="s">
        <v>4791</v>
      </c>
      <c r="D267">
        <v>-70.326999999999998</v>
      </c>
      <c r="E267">
        <v>-169.96299999999999</v>
      </c>
      <c r="F267">
        <v>-90</v>
      </c>
      <c r="G267">
        <v>395.06099999999998</v>
      </c>
      <c r="H267">
        <v>114.756</v>
      </c>
      <c r="I267">
        <v>12</v>
      </c>
      <c r="J267">
        <v>1</v>
      </c>
      <c r="K267">
        <v>1</v>
      </c>
      <c r="L267">
        <f t="shared" si="44"/>
        <v>1.2870717021826699E-2</v>
      </c>
      <c r="M267">
        <f t="shared" si="45"/>
        <v>1116.0030299744235</v>
      </c>
      <c r="N267">
        <f t="shared" si="46"/>
        <v>14.36377355807554</v>
      </c>
      <c r="O267">
        <f t="shared" si="47"/>
        <v>0.20339777880198373</v>
      </c>
      <c r="P267">
        <f t="shared" si="48"/>
        <v>60.000439404097634</v>
      </c>
      <c r="Q267">
        <f t="shared" si="49"/>
        <v>12.203968305904784</v>
      </c>
      <c r="R267">
        <f t="shared" si="50"/>
        <v>36</v>
      </c>
      <c r="S267">
        <f t="shared" si="51"/>
        <v>1176.0034693785212</v>
      </c>
      <c r="T267">
        <f t="shared" si="52"/>
        <v>5.3763294891211073E-2</v>
      </c>
      <c r="U267">
        <f t="shared" si="53"/>
        <v>0.99999267665200464</v>
      </c>
      <c r="V267">
        <f t="shared" si="54"/>
        <v>3.0612154587456111</v>
      </c>
    </row>
    <row r="268" spans="1:22" x14ac:dyDescent="0.2">
      <c r="A268" t="s">
        <v>4792</v>
      </c>
      <c r="B268" t="s">
        <v>4793</v>
      </c>
    </row>
    <row r="269" spans="1:22" x14ac:dyDescent="0.2">
      <c r="A269" t="s">
        <v>41</v>
      </c>
      <c r="B269" t="s">
        <v>41</v>
      </c>
    </row>
    <row r="270" spans="1:22" x14ac:dyDescent="0.2">
      <c r="A270" t="s">
        <v>4676</v>
      </c>
      <c r="B270" t="s">
        <v>4794</v>
      </c>
    </row>
    <row r="271" spans="1:22" x14ac:dyDescent="0.2">
      <c r="A271" t="s">
        <v>55</v>
      </c>
      <c r="B271" t="s">
        <v>56</v>
      </c>
    </row>
    <row r="272" spans="1:22" x14ac:dyDescent="0.2">
      <c r="A272" t="s">
        <v>41</v>
      </c>
      <c r="B272" t="s">
        <v>41</v>
      </c>
    </row>
    <row r="273" spans="1:2" x14ac:dyDescent="0.2">
      <c r="A273" t="s">
        <v>4676</v>
      </c>
      <c r="B273" t="s">
        <v>4795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4796</v>
      </c>
      <c r="B276" t="s">
        <v>4797</v>
      </c>
    </row>
    <row r="277" spans="1:2" x14ac:dyDescent="0.2">
      <c r="A277" t="s">
        <v>279</v>
      </c>
      <c r="B277" t="s">
        <v>4798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4799</v>
      </c>
      <c r="B279" t="s">
        <v>2169</v>
      </c>
    </row>
    <row r="280" spans="1:2" x14ac:dyDescent="0.2">
      <c r="A280" t="s">
        <v>900</v>
      </c>
      <c r="B280" t="s">
        <v>901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4800</v>
      </c>
      <c r="B282" t="s">
        <v>4801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4802</v>
      </c>
      <c r="B285" t="s">
        <v>4803</v>
      </c>
    </row>
    <row r="286" spans="1:2" x14ac:dyDescent="0.2">
      <c r="A286" t="s">
        <v>4804</v>
      </c>
      <c r="B286" t="s">
        <v>2768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4805</v>
      </c>
      <c r="B288" t="s">
        <v>4806</v>
      </c>
    </row>
    <row r="289" spans="1:2" x14ac:dyDescent="0.2">
      <c r="A289" t="s">
        <v>157</v>
      </c>
      <c r="B289" t="s">
        <v>4807</v>
      </c>
    </row>
    <row r="290" spans="1:2" x14ac:dyDescent="0.2">
      <c r="A290" t="s">
        <v>113</v>
      </c>
      <c r="B290" t="s">
        <v>1029</v>
      </c>
    </row>
    <row r="291" spans="1:2" x14ac:dyDescent="0.2">
      <c r="A291" t="s">
        <v>4808</v>
      </c>
      <c r="B291" t="s">
        <v>3764</v>
      </c>
    </row>
    <row r="292" spans="1:2" x14ac:dyDescent="0.2">
      <c r="A292" t="s">
        <v>359</v>
      </c>
      <c r="B292" t="s">
        <v>360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1136</v>
      </c>
      <c r="B294" t="s">
        <v>4809</v>
      </c>
    </row>
    <row r="295" spans="1:2" x14ac:dyDescent="0.2">
      <c r="A295" t="s">
        <v>279</v>
      </c>
      <c r="B295" t="s">
        <v>1067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4810</v>
      </c>
      <c r="B297" t="s">
        <v>4811</v>
      </c>
    </row>
    <row r="298" spans="1:2" x14ac:dyDescent="0.2">
      <c r="A298" t="s">
        <v>141</v>
      </c>
      <c r="B298" t="s">
        <v>654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4812</v>
      </c>
      <c r="B300" t="s">
        <v>4813</v>
      </c>
    </row>
    <row r="301" spans="1:2" x14ac:dyDescent="0.2">
      <c r="A301" t="s">
        <v>482</v>
      </c>
      <c r="B301" t="s">
        <v>4522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4814</v>
      </c>
      <c r="B303" t="s">
        <v>4815</v>
      </c>
    </row>
    <row r="304" spans="1:2" x14ac:dyDescent="0.2">
      <c r="A304" t="s">
        <v>4816</v>
      </c>
      <c r="B304" t="s">
        <v>1454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4817</v>
      </c>
      <c r="B306" t="s">
        <v>4818</v>
      </c>
    </row>
    <row r="307" spans="1:2" x14ac:dyDescent="0.2">
      <c r="A307" t="s">
        <v>645</v>
      </c>
      <c r="B307" t="s">
        <v>4819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4820</v>
      </c>
      <c r="B309" t="s">
        <v>4821</v>
      </c>
    </row>
    <row r="310" spans="1:2" x14ac:dyDescent="0.2">
      <c r="A310" t="s">
        <v>4822</v>
      </c>
      <c r="B310" t="s">
        <v>1484</v>
      </c>
    </row>
    <row r="311" spans="1:2" x14ac:dyDescent="0.2">
      <c r="A311" t="s">
        <v>113</v>
      </c>
      <c r="B311" t="s">
        <v>742</v>
      </c>
    </row>
    <row r="312" spans="1:2" x14ac:dyDescent="0.2">
      <c r="A312" t="s">
        <v>4823</v>
      </c>
      <c r="B312" t="s">
        <v>4824</v>
      </c>
    </row>
    <row r="313" spans="1:2" x14ac:dyDescent="0.2">
      <c r="A313" t="s">
        <v>41</v>
      </c>
      <c r="B313" t="s">
        <v>41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4825</v>
      </c>
      <c r="B315" t="s">
        <v>4826</v>
      </c>
    </row>
    <row r="316" spans="1:2" x14ac:dyDescent="0.2">
      <c r="A316" t="s">
        <v>3193</v>
      </c>
      <c r="B316" t="s">
        <v>4827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4026</v>
      </c>
      <c r="B318" t="s">
        <v>4828</v>
      </c>
    </row>
    <row r="319" spans="1:2" x14ac:dyDescent="0.2">
      <c r="A319" t="s">
        <v>133</v>
      </c>
      <c r="B319" t="s">
        <v>348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4829</v>
      </c>
      <c r="B321" t="s">
        <v>4830</v>
      </c>
    </row>
    <row r="322" spans="1:2" x14ac:dyDescent="0.2">
      <c r="A322" t="s">
        <v>311</v>
      </c>
      <c r="B322" t="s">
        <v>4831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4832</v>
      </c>
      <c r="B324" t="s">
        <v>4833</v>
      </c>
    </row>
    <row r="325" spans="1:2" x14ac:dyDescent="0.2">
      <c r="A325" t="s">
        <v>473</v>
      </c>
      <c r="B325" t="s">
        <v>474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4834</v>
      </c>
      <c r="B327" t="s">
        <v>4835</v>
      </c>
    </row>
    <row r="328" spans="1:2" x14ac:dyDescent="0.2">
      <c r="A328" t="s">
        <v>614</v>
      </c>
      <c r="B328" t="s">
        <v>615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4836</v>
      </c>
      <c r="B330" t="s">
        <v>4837</v>
      </c>
    </row>
    <row r="331" spans="1:2" x14ac:dyDescent="0.2">
      <c r="A331" t="s">
        <v>265</v>
      </c>
      <c r="B331" t="s">
        <v>4838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4839</v>
      </c>
      <c r="B333" t="s">
        <v>4840</v>
      </c>
    </row>
    <row r="334" spans="1:2" x14ac:dyDescent="0.2">
      <c r="A334" t="s">
        <v>453</v>
      </c>
      <c r="B334" t="s">
        <v>2837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3812</v>
      </c>
      <c r="B336" t="s">
        <v>4841</v>
      </c>
    </row>
    <row r="337" spans="1:2" x14ac:dyDescent="0.2">
      <c r="A337" t="s">
        <v>1264</v>
      </c>
      <c r="B337" t="s">
        <v>2032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2373</v>
      </c>
      <c r="B339" t="s">
        <v>4842</v>
      </c>
    </row>
    <row r="340" spans="1:2" x14ac:dyDescent="0.2">
      <c r="A340" t="s">
        <v>327</v>
      </c>
      <c r="B340" t="s">
        <v>1342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4843</v>
      </c>
      <c r="B342" t="s">
        <v>4844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588</v>
      </c>
      <c r="B345" t="s">
        <v>589</v>
      </c>
    </row>
    <row r="346" spans="1:2" x14ac:dyDescent="0.2">
      <c r="A346" t="s">
        <v>4040</v>
      </c>
      <c r="B346" t="s">
        <v>4041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4845</v>
      </c>
      <c r="B348" t="s">
        <v>4846</v>
      </c>
    </row>
    <row r="349" spans="1:2" x14ac:dyDescent="0.2">
      <c r="A349" t="s">
        <v>184</v>
      </c>
      <c r="B349" t="s">
        <v>185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4847</v>
      </c>
      <c r="B351" t="s">
        <v>4848</v>
      </c>
    </row>
    <row r="352" spans="1:2" x14ac:dyDescent="0.2">
      <c r="A352" t="s">
        <v>4849</v>
      </c>
      <c r="B352" t="s">
        <v>4850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4388</v>
      </c>
      <c r="B354" t="s">
        <v>4389</v>
      </c>
    </row>
    <row r="355" spans="1:2" x14ac:dyDescent="0.2">
      <c r="A355" t="s">
        <v>906</v>
      </c>
      <c r="B355" t="s">
        <v>907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4284</v>
      </c>
      <c r="B357" t="s">
        <v>4851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1153</v>
      </c>
      <c r="B360" t="s">
        <v>1154</v>
      </c>
    </row>
    <row r="361" spans="1:2" x14ac:dyDescent="0.2">
      <c r="A361" t="s">
        <v>208</v>
      </c>
      <c r="B361" t="s">
        <v>209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459</v>
      </c>
      <c r="B363" t="s">
        <v>4852</v>
      </c>
    </row>
    <row r="364" spans="1:2" x14ac:dyDescent="0.2">
      <c r="A364" t="s">
        <v>107</v>
      </c>
      <c r="B364" t="s">
        <v>245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3608</v>
      </c>
      <c r="B366" t="s">
        <v>3609</v>
      </c>
    </row>
    <row r="367" spans="1:2" x14ac:dyDescent="0.2">
      <c r="A367" t="s">
        <v>801</v>
      </c>
      <c r="B367" t="s">
        <v>802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3194</v>
      </c>
      <c r="B369" t="s">
        <v>611</v>
      </c>
    </row>
    <row r="370" spans="1:2" x14ac:dyDescent="0.2">
      <c r="A370" t="s">
        <v>157</v>
      </c>
      <c r="B370" t="s">
        <v>991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855</v>
      </c>
      <c r="B372" t="s">
        <v>4853</v>
      </c>
    </row>
    <row r="373" spans="1:2" x14ac:dyDescent="0.2">
      <c r="A373" t="s">
        <v>1808</v>
      </c>
      <c r="B373" t="s">
        <v>1332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2428</v>
      </c>
      <c r="B375" t="s">
        <v>3145</v>
      </c>
    </row>
    <row r="376" spans="1:2" x14ac:dyDescent="0.2">
      <c r="A376" t="s">
        <v>331</v>
      </c>
      <c r="B376" t="s">
        <v>332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459</v>
      </c>
      <c r="B378" t="s">
        <v>4854</v>
      </c>
    </row>
    <row r="379" spans="1:2" x14ac:dyDescent="0.2">
      <c r="A379" t="s">
        <v>72</v>
      </c>
      <c r="B379" t="s">
        <v>3581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4463</v>
      </c>
      <c r="B381" t="s">
        <v>4464</v>
      </c>
    </row>
    <row r="382" spans="1:2" x14ac:dyDescent="0.2">
      <c r="A382" t="s">
        <v>153</v>
      </c>
      <c r="B382" t="s">
        <v>546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4855</v>
      </c>
      <c r="B384" t="s">
        <v>4856</v>
      </c>
    </row>
    <row r="385" spans="1:2" x14ac:dyDescent="0.2">
      <c r="A385" t="s">
        <v>391</v>
      </c>
      <c r="B385" t="s">
        <v>392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4106</v>
      </c>
      <c r="B387" t="s">
        <v>4857</v>
      </c>
    </row>
    <row r="388" spans="1:2" x14ac:dyDescent="0.2">
      <c r="A388" t="s">
        <v>395</v>
      </c>
      <c r="B388" t="s">
        <v>396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4858</v>
      </c>
      <c r="B390" t="s">
        <v>4859</v>
      </c>
    </row>
    <row r="391" spans="1:2" x14ac:dyDescent="0.2">
      <c r="A391" t="s">
        <v>1288</v>
      </c>
      <c r="B391" t="s">
        <v>1289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970</v>
      </c>
      <c r="B393" t="s">
        <v>4643</v>
      </c>
    </row>
    <row r="394" spans="1:2" x14ac:dyDescent="0.2">
      <c r="A394" t="s">
        <v>66</v>
      </c>
      <c r="B394" t="s">
        <v>647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4860</v>
      </c>
      <c r="B396" t="s">
        <v>4861</v>
      </c>
    </row>
    <row r="397" spans="1:2" x14ac:dyDescent="0.2">
      <c r="A397" t="s">
        <v>72</v>
      </c>
      <c r="B397" t="s">
        <v>73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4862</v>
      </c>
      <c r="B399" t="s">
        <v>4863</v>
      </c>
    </row>
    <row r="400" spans="1:2" x14ac:dyDescent="0.2">
      <c r="A400" t="s">
        <v>223</v>
      </c>
      <c r="B400" t="s">
        <v>4864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4865</v>
      </c>
      <c r="B402" t="s">
        <v>4866</v>
      </c>
    </row>
    <row r="403" spans="1:2" x14ac:dyDescent="0.2">
      <c r="A403" t="s">
        <v>488</v>
      </c>
      <c r="B403" t="s">
        <v>2440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4867</v>
      </c>
      <c r="B405" t="s">
        <v>4868</v>
      </c>
    </row>
    <row r="406" spans="1:2" x14ac:dyDescent="0.2">
      <c r="A406" t="s">
        <v>371</v>
      </c>
      <c r="B406" t="s">
        <v>372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3963</v>
      </c>
      <c r="B408" t="s">
        <v>4869</v>
      </c>
    </row>
    <row r="409" spans="1:2" x14ac:dyDescent="0.2">
      <c r="A409" t="s">
        <v>255</v>
      </c>
      <c r="B409" t="s">
        <v>300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4870</v>
      </c>
      <c r="B411" t="s">
        <v>4871</v>
      </c>
    </row>
    <row r="412" spans="1:2" x14ac:dyDescent="0.2">
      <c r="A412" t="s">
        <v>311</v>
      </c>
      <c r="B412" t="s">
        <v>1204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166</v>
      </c>
      <c r="B414" t="s">
        <v>186</v>
      </c>
    </row>
    <row r="415" spans="1:2" x14ac:dyDescent="0.2">
      <c r="A415" t="s">
        <v>157</v>
      </c>
      <c r="B415" t="s">
        <v>949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4399</v>
      </c>
      <c r="B417" t="s">
        <v>4400</v>
      </c>
    </row>
    <row r="418" spans="1:2" x14ac:dyDescent="0.2">
      <c r="A418" t="s">
        <v>251</v>
      </c>
      <c r="B418" t="s">
        <v>252</v>
      </c>
    </row>
    <row r="419" spans="1:2" x14ac:dyDescent="0.2">
      <c r="A419" t="s">
        <v>113</v>
      </c>
      <c r="B419" t="s">
        <v>1421</v>
      </c>
    </row>
    <row r="420" spans="1:2" x14ac:dyDescent="0.2">
      <c r="A420" t="s">
        <v>4872</v>
      </c>
      <c r="B420" t="s">
        <v>4873</v>
      </c>
    </row>
    <row r="421" spans="1:2" x14ac:dyDescent="0.2">
      <c r="A421" t="s">
        <v>351</v>
      </c>
      <c r="B421" t="s">
        <v>352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4874</v>
      </c>
      <c r="B423" t="s">
        <v>4875</v>
      </c>
    </row>
    <row r="424" spans="1:2" x14ac:dyDescent="0.2">
      <c r="A424" t="s">
        <v>41</v>
      </c>
      <c r="B424" t="s">
        <v>41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4876</v>
      </c>
      <c r="B426" t="s">
        <v>4877</v>
      </c>
    </row>
    <row r="427" spans="1:2" x14ac:dyDescent="0.2">
      <c r="A427" t="s">
        <v>157</v>
      </c>
      <c r="B427" t="s">
        <v>4807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4200</v>
      </c>
      <c r="B429" t="s">
        <v>214</v>
      </c>
    </row>
    <row r="430" spans="1:2" x14ac:dyDescent="0.2">
      <c r="A430" t="s">
        <v>184</v>
      </c>
      <c r="B430" t="s">
        <v>185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4878</v>
      </c>
      <c r="B432" t="s">
        <v>4879</v>
      </c>
    </row>
    <row r="433" spans="1:2" x14ac:dyDescent="0.2">
      <c r="A433" t="s">
        <v>3252</v>
      </c>
      <c r="B433" t="s">
        <v>1289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4880</v>
      </c>
      <c r="B435" t="s">
        <v>4881</v>
      </c>
    </row>
    <row r="436" spans="1:2" x14ac:dyDescent="0.2">
      <c r="A436" t="s">
        <v>319</v>
      </c>
      <c r="B436" t="s">
        <v>320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1021</v>
      </c>
      <c r="B438" t="s">
        <v>392</v>
      </c>
    </row>
    <row r="439" spans="1:2" x14ac:dyDescent="0.2">
      <c r="A439" t="s">
        <v>379</v>
      </c>
      <c r="B439" t="s">
        <v>380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4882</v>
      </c>
      <c r="B441" t="s">
        <v>4883</v>
      </c>
    </row>
    <row r="442" spans="1:2" x14ac:dyDescent="0.2">
      <c r="A442" t="s">
        <v>133</v>
      </c>
      <c r="B442" t="s">
        <v>146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4884</v>
      </c>
      <c r="B444" t="s">
        <v>4885</v>
      </c>
    </row>
    <row r="445" spans="1:2" x14ac:dyDescent="0.2">
      <c r="A445" t="s">
        <v>288</v>
      </c>
      <c r="B445" t="s">
        <v>2457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4886</v>
      </c>
      <c r="B447" t="s">
        <v>4887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4888</v>
      </c>
      <c r="B450" t="s">
        <v>4889</v>
      </c>
    </row>
    <row r="451" spans="1:2" x14ac:dyDescent="0.2">
      <c r="A451" t="s">
        <v>638</v>
      </c>
      <c r="B451" t="s">
        <v>862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4890</v>
      </c>
      <c r="B453" t="s">
        <v>4891</v>
      </c>
    </row>
    <row r="454" spans="1:2" x14ac:dyDescent="0.2">
      <c r="A454" t="s">
        <v>504</v>
      </c>
      <c r="B454" t="s">
        <v>505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4892</v>
      </c>
      <c r="B456" t="s">
        <v>4893</v>
      </c>
    </row>
    <row r="457" spans="1:2" x14ac:dyDescent="0.2">
      <c r="A457" t="s">
        <v>265</v>
      </c>
      <c r="B457" t="s">
        <v>1643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4894</v>
      </c>
      <c r="B459" t="s">
        <v>4895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4896</v>
      </c>
      <c r="B462" t="s">
        <v>4897</v>
      </c>
    </row>
    <row r="463" spans="1:2" x14ac:dyDescent="0.2">
      <c r="A463" t="s">
        <v>1509</v>
      </c>
      <c r="B463" t="s">
        <v>4898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4899</v>
      </c>
      <c r="B465" t="s">
        <v>4900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4901</v>
      </c>
      <c r="B468" t="s">
        <v>4902</v>
      </c>
    </row>
    <row r="469" spans="1:2" x14ac:dyDescent="0.2">
      <c r="A469" t="s">
        <v>4903</v>
      </c>
      <c r="B469" t="s">
        <v>4904</v>
      </c>
    </row>
    <row r="470" spans="1:2" x14ac:dyDescent="0.2">
      <c r="A470" t="s">
        <v>1830</v>
      </c>
      <c r="B470" t="s">
        <v>401</v>
      </c>
    </row>
    <row r="471" spans="1:2" x14ac:dyDescent="0.2">
      <c r="A471" t="s">
        <v>4905</v>
      </c>
      <c r="B471" t="s">
        <v>4906</v>
      </c>
    </row>
    <row r="472" spans="1:2" x14ac:dyDescent="0.2">
      <c r="A472" t="s">
        <v>265</v>
      </c>
      <c r="B472" t="s">
        <v>4838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4907</v>
      </c>
      <c r="B474" t="s">
        <v>4908</v>
      </c>
    </row>
    <row r="475" spans="1:2" x14ac:dyDescent="0.2">
      <c r="A475" t="s">
        <v>279</v>
      </c>
      <c r="B475" t="s">
        <v>280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2268</v>
      </c>
      <c r="B477" t="s">
        <v>4909</v>
      </c>
    </row>
    <row r="478" spans="1:2" x14ac:dyDescent="0.2">
      <c r="A478" t="s">
        <v>191</v>
      </c>
      <c r="B478" t="s">
        <v>192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189</v>
      </c>
      <c r="B480" t="s">
        <v>190</v>
      </c>
    </row>
    <row r="481" spans="1:2" x14ac:dyDescent="0.2">
      <c r="A481" t="s">
        <v>208</v>
      </c>
      <c r="B481" t="s">
        <v>209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4910</v>
      </c>
      <c r="B483" t="s">
        <v>4911</v>
      </c>
    </row>
    <row r="484" spans="1:2" x14ac:dyDescent="0.2">
      <c r="A484" t="s">
        <v>157</v>
      </c>
      <c r="B484" t="s">
        <v>2285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4912</v>
      </c>
      <c r="B486" t="s">
        <v>4913</v>
      </c>
    </row>
    <row r="487" spans="1:2" x14ac:dyDescent="0.2">
      <c r="A487" t="s">
        <v>371</v>
      </c>
      <c r="B487" t="s">
        <v>1481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779</v>
      </c>
      <c r="B489" t="s">
        <v>328</v>
      </c>
    </row>
    <row r="490" spans="1:2" x14ac:dyDescent="0.2">
      <c r="A490" t="s">
        <v>265</v>
      </c>
      <c r="B490" t="s">
        <v>450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4914</v>
      </c>
      <c r="B492" t="s">
        <v>4915</v>
      </c>
    </row>
    <row r="493" spans="1:2" x14ac:dyDescent="0.2">
      <c r="A493" t="s">
        <v>41</v>
      </c>
      <c r="B493" t="s">
        <v>41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4916</v>
      </c>
      <c r="B495" t="s">
        <v>4917</v>
      </c>
    </row>
    <row r="496" spans="1:2" x14ac:dyDescent="0.2">
      <c r="A496" t="s">
        <v>1264</v>
      </c>
      <c r="B496" t="s">
        <v>2032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4565</v>
      </c>
      <c r="B498" t="s">
        <v>4566</v>
      </c>
    </row>
    <row r="499" spans="1:2" x14ac:dyDescent="0.2">
      <c r="A499" t="s">
        <v>355</v>
      </c>
      <c r="B499" t="s">
        <v>1777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4194</v>
      </c>
      <c r="B501" t="s">
        <v>1740</v>
      </c>
    </row>
    <row r="502" spans="1:2" x14ac:dyDescent="0.2">
      <c r="A502" t="s">
        <v>133</v>
      </c>
      <c r="B502" t="s">
        <v>146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4918</v>
      </c>
      <c r="B504" t="s">
        <v>4919</v>
      </c>
    </row>
    <row r="505" spans="1:2" x14ac:dyDescent="0.2">
      <c r="A505" t="s">
        <v>41</v>
      </c>
      <c r="B505" t="s">
        <v>41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4920</v>
      </c>
      <c r="B507" t="s">
        <v>4921</v>
      </c>
    </row>
    <row r="508" spans="1:2" x14ac:dyDescent="0.2">
      <c r="A508" t="s">
        <v>4922</v>
      </c>
      <c r="B508" t="s">
        <v>4923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4924</v>
      </c>
      <c r="B510" t="s">
        <v>4420</v>
      </c>
    </row>
    <row r="511" spans="1:2" x14ac:dyDescent="0.2">
      <c r="A511" t="s">
        <v>223</v>
      </c>
      <c r="B511" t="s">
        <v>556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4925</v>
      </c>
      <c r="B513" t="s">
        <v>4926</v>
      </c>
    </row>
    <row r="514" spans="1:2" x14ac:dyDescent="0.2">
      <c r="A514" t="s">
        <v>504</v>
      </c>
      <c r="B514" t="s">
        <v>1409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4927</v>
      </c>
      <c r="B516" t="s">
        <v>4928</v>
      </c>
    </row>
    <row r="517" spans="1:2" x14ac:dyDescent="0.2">
      <c r="A517" t="s">
        <v>223</v>
      </c>
      <c r="B517" t="s">
        <v>248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2631</v>
      </c>
      <c r="B519" t="s">
        <v>56</v>
      </c>
    </row>
    <row r="520" spans="1:2" x14ac:dyDescent="0.2">
      <c r="A520" t="s">
        <v>121</v>
      </c>
      <c r="B520" t="s">
        <v>1230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3418</v>
      </c>
      <c r="B522" t="s">
        <v>4929</v>
      </c>
    </row>
    <row r="523" spans="1:2" x14ac:dyDescent="0.2">
      <c r="A523" t="s">
        <v>331</v>
      </c>
      <c r="B523" t="s">
        <v>332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1866</v>
      </c>
      <c r="B525" t="s">
        <v>4930</v>
      </c>
    </row>
    <row r="526" spans="1:2" x14ac:dyDescent="0.2">
      <c r="A526" t="s">
        <v>41</v>
      </c>
      <c r="B526" t="s">
        <v>41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1965</v>
      </c>
      <c r="B528" t="s">
        <v>417</v>
      </c>
    </row>
    <row r="529" spans="1:2" x14ac:dyDescent="0.2">
      <c r="A529" t="s">
        <v>149</v>
      </c>
      <c r="B529" t="s">
        <v>150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4931</v>
      </c>
      <c r="B531" t="s">
        <v>4932</v>
      </c>
    </row>
    <row r="532" spans="1:2" x14ac:dyDescent="0.2">
      <c r="A532" t="s">
        <v>261</v>
      </c>
      <c r="B532" t="s">
        <v>4933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221</v>
      </c>
      <c r="B534" t="s">
        <v>222</v>
      </c>
    </row>
    <row r="535" spans="1:2" x14ac:dyDescent="0.2">
      <c r="A535" t="s">
        <v>41</v>
      </c>
      <c r="B535" t="s">
        <v>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1001</v>
      </c>
      <c r="B537" t="s">
        <v>1180</v>
      </c>
    </row>
    <row r="538" spans="1:2" x14ac:dyDescent="0.2">
      <c r="A538" t="s">
        <v>265</v>
      </c>
      <c r="B538" t="s">
        <v>450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459</v>
      </c>
      <c r="B540" t="s">
        <v>4852</v>
      </c>
    </row>
    <row r="541" spans="1:2" x14ac:dyDescent="0.2">
      <c r="A541" t="s">
        <v>72</v>
      </c>
      <c r="B541" t="s">
        <v>73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1047</v>
      </c>
      <c r="B543" t="s">
        <v>1048</v>
      </c>
    </row>
    <row r="544" spans="1:2" x14ac:dyDescent="0.2">
      <c r="A544" t="s">
        <v>303</v>
      </c>
      <c r="B544" t="s">
        <v>959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4934</v>
      </c>
      <c r="B546" t="s">
        <v>4935</v>
      </c>
    </row>
    <row r="547" spans="1:2" x14ac:dyDescent="0.2">
      <c r="A547" t="s">
        <v>3828</v>
      </c>
      <c r="B547" t="s">
        <v>4936</v>
      </c>
    </row>
    <row r="548" spans="1:2" x14ac:dyDescent="0.2">
      <c r="A548" t="s">
        <v>41</v>
      </c>
      <c r="B548" t="s">
        <v>401</v>
      </c>
    </row>
    <row r="549" spans="1:2" x14ac:dyDescent="0.2">
      <c r="A549" t="s">
        <v>189</v>
      </c>
      <c r="B549" t="s">
        <v>4561</v>
      </c>
    </row>
    <row r="550" spans="1:2" x14ac:dyDescent="0.2">
      <c r="A550" t="s">
        <v>1907</v>
      </c>
      <c r="B550" t="s">
        <v>2512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4937</v>
      </c>
      <c r="B552" t="s">
        <v>4938</v>
      </c>
    </row>
    <row r="553" spans="1:2" x14ac:dyDescent="0.2">
      <c r="A553" t="s">
        <v>399</v>
      </c>
      <c r="B553" t="s">
        <v>400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3748</v>
      </c>
      <c r="B555" t="s">
        <v>4359</v>
      </c>
    </row>
    <row r="556" spans="1:2" x14ac:dyDescent="0.2">
      <c r="A556" t="s">
        <v>133</v>
      </c>
      <c r="B556" t="s">
        <v>146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4939</v>
      </c>
      <c r="B558" t="s">
        <v>4940</v>
      </c>
    </row>
    <row r="559" spans="1:2" x14ac:dyDescent="0.2">
      <c r="A559" t="s">
        <v>41</v>
      </c>
      <c r="B559" t="s">
        <v>41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4941</v>
      </c>
      <c r="B561" t="s">
        <v>4942</v>
      </c>
    </row>
    <row r="562" spans="1:2" x14ac:dyDescent="0.2">
      <c r="A562" t="s">
        <v>4943</v>
      </c>
      <c r="B562" t="s">
        <v>4944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4945</v>
      </c>
      <c r="B564" t="s">
        <v>4946</v>
      </c>
    </row>
    <row r="565" spans="1:2" x14ac:dyDescent="0.2">
      <c r="A565" t="s">
        <v>504</v>
      </c>
      <c r="B565" t="s">
        <v>1409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4194</v>
      </c>
      <c r="B567" t="s">
        <v>1740</v>
      </c>
    </row>
    <row r="568" spans="1:2" x14ac:dyDescent="0.2">
      <c r="A568" t="s">
        <v>279</v>
      </c>
      <c r="B568" t="s">
        <v>1067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4947</v>
      </c>
      <c r="B570" t="s">
        <v>4948</v>
      </c>
    </row>
    <row r="571" spans="1:2" x14ac:dyDescent="0.2">
      <c r="A571" t="s">
        <v>55</v>
      </c>
      <c r="B571" t="s">
        <v>2398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853</v>
      </c>
      <c r="B573" t="s">
        <v>854</v>
      </c>
    </row>
    <row r="574" spans="1:2" x14ac:dyDescent="0.2">
      <c r="A574" t="s">
        <v>187</v>
      </c>
      <c r="B574" t="s">
        <v>188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4523</v>
      </c>
      <c r="B576" t="s">
        <v>4524</v>
      </c>
    </row>
    <row r="577" spans="1:2" x14ac:dyDescent="0.2">
      <c r="A577" t="s">
        <v>1543</v>
      </c>
      <c r="B577" t="s">
        <v>2598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2433</v>
      </c>
      <c r="B579" t="s">
        <v>1228</v>
      </c>
    </row>
    <row r="580" spans="1:2" x14ac:dyDescent="0.2">
      <c r="A580" t="s">
        <v>41</v>
      </c>
      <c r="B580" t="s">
        <v>41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1773</v>
      </c>
      <c r="B582" t="s">
        <v>4949</v>
      </c>
    </row>
    <row r="583" spans="1:2" x14ac:dyDescent="0.2">
      <c r="A583" t="s">
        <v>2224</v>
      </c>
      <c r="B583" t="s">
        <v>2225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4950</v>
      </c>
      <c r="B585" t="s">
        <v>4951</v>
      </c>
    </row>
    <row r="586" spans="1:2" x14ac:dyDescent="0.2">
      <c r="A586" t="s">
        <v>2294</v>
      </c>
      <c r="B586" t="s">
        <v>2295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373</v>
      </c>
      <c r="B588" t="s">
        <v>1182</v>
      </c>
    </row>
    <row r="589" spans="1:2" x14ac:dyDescent="0.2">
      <c r="A589" t="s">
        <v>283</v>
      </c>
      <c r="B589" t="s">
        <v>284</v>
      </c>
    </row>
    <row r="590" spans="1:2" x14ac:dyDescent="0.2">
      <c r="A590" t="s">
        <v>113</v>
      </c>
      <c r="B590" t="s">
        <v>114</v>
      </c>
    </row>
    <row r="591" spans="1:2" x14ac:dyDescent="0.2">
      <c r="A591" t="s">
        <v>1290</v>
      </c>
      <c r="B591" t="s">
        <v>1291</v>
      </c>
    </row>
    <row r="592" spans="1:2" x14ac:dyDescent="0.2">
      <c r="A592" t="s">
        <v>121</v>
      </c>
      <c r="B592" t="s">
        <v>375</v>
      </c>
    </row>
    <row r="593" spans="1:2" x14ac:dyDescent="0.2">
      <c r="A593" t="s">
        <v>113</v>
      </c>
      <c r="B593" t="s">
        <v>1029</v>
      </c>
    </row>
    <row r="594" spans="1:2" x14ac:dyDescent="0.2">
      <c r="A594" t="s">
        <v>3909</v>
      </c>
      <c r="B594" t="s">
        <v>4952</v>
      </c>
    </row>
    <row r="595" spans="1:2" x14ac:dyDescent="0.2">
      <c r="A595" t="s">
        <v>41</v>
      </c>
      <c r="B595" t="s">
        <v>41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4953</v>
      </c>
      <c r="B597" t="s">
        <v>4954</v>
      </c>
    </row>
    <row r="598" spans="1:2" x14ac:dyDescent="0.2">
      <c r="A598" t="s">
        <v>2583</v>
      </c>
      <c r="B598" t="s">
        <v>2602</v>
      </c>
    </row>
    <row r="599" spans="1:2" x14ac:dyDescent="0.2">
      <c r="A599" t="s">
        <v>113</v>
      </c>
      <c r="B599" t="s">
        <v>3354</v>
      </c>
    </row>
    <row r="600" spans="1:2" x14ac:dyDescent="0.2">
      <c r="A600" t="s">
        <v>4955</v>
      </c>
      <c r="B600" t="s">
        <v>4956</v>
      </c>
    </row>
    <row r="601" spans="1:2" x14ac:dyDescent="0.2">
      <c r="A601" t="s">
        <v>4957</v>
      </c>
      <c r="B601" t="s">
        <v>4958</v>
      </c>
    </row>
    <row r="602" spans="1:2" x14ac:dyDescent="0.2">
      <c r="A602" t="s">
        <v>113</v>
      </c>
      <c r="B602" t="s">
        <v>1074</v>
      </c>
    </row>
    <row r="603" spans="1:2" x14ac:dyDescent="0.2">
      <c r="A603" t="s">
        <v>3616</v>
      </c>
      <c r="B603" t="s">
        <v>3617</v>
      </c>
    </row>
    <row r="604" spans="1:2" x14ac:dyDescent="0.2">
      <c r="A604" t="s">
        <v>2224</v>
      </c>
      <c r="B604" t="s">
        <v>2225</v>
      </c>
    </row>
    <row r="605" spans="1:2" x14ac:dyDescent="0.2">
      <c r="A605" t="s">
        <v>41</v>
      </c>
      <c r="B605" t="s">
        <v>401</v>
      </c>
    </row>
    <row r="606" spans="1:2" x14ac:dyDescent="0.2">
      <c r="A606" t="s">
        <v>4106</v>
      </c>
      <c r="B606" t="s">
        <v>4107</v>
      </c>
    </row>
    <row r="607" spans="1:2" x14ac:dyDescent="0.2">
      <c r="A607" t="s">
        <v>261</v>
      </c>
      <c r="B607" t="s">
        <v>1164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4959</v>
      </c>
      <c r="B609" t="s">
        <v>4960</v>
      </c>
    </row>
    <row r="610" spans="1:2" x14ac:dyDescent="0.2">
      <c r="A610" t="s">
        <v>265</v>
      </c>
      <c r="B610" t="s">
        <v>266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4302</v>
      </c>
      <c r="B612" t="s">
        <v>4961</v>
      </c>
    </row>
    <row r="613" spans="1:2" x14ac:dyDescent="0.2">
      <c r="A613" t="s">
        <v>41</v>
      </c>
      <c r="B613" t="s">
        <v>41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4962</v>
      </c>
      <c r="B615" t="s">
        <v>4963</v>
      </c>
    </row>
    <row r="616" spans="1:2" x14ac:dyDescent="0.2">
      <c r="A616" t="s">
        <v>4964</v>
      </c>
      <c r="B616" t="s">
        <v>4965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4966</v>
      </c>
      <c r="B618" t="s">
        <v>4967</v>
      </c>
    </row>
    <row r="619" spans="1:2" x14ac:dyDescent="0.2">
      <c r="A619" t="s">
        <v>4063</v>
      </c>
      <c r="B619" t="s">
        <v>4064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4968</v>
      </c>
      <c r="B621" t="s">
        <v>4969</v>
      </c>
    </row>
    <row r="622" spans="1:2" x14ac:dyDescent="0.2">
      <c r="A622" t="s">
        <v>41</v>
      </c>
      <c r="B622" t="s">
        <v>41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4970</v>
      </c>
      <c r="B624" t="s">
        <v>4971</v>
      </c>
    </row>
    <row r="625" spans="1:2" x14ac:dyDescent="0.2">
      <c r="A625" t="s">
        <v>184</v>
      </c>
      <c r="B625" t="s">
        <v>3131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4972</v>
      </c>
      <c r="B627" t="s">
        <v>4973</v>
      </c>
    </row>
    <row r="628" spans="1:2" x14ac:dyDescent="0.2">
      <c r="A628" t="s">
        <v>738</v>
      </c>
      <c r="B628" t="s">
        <v>739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3194</v>
      </c>
      <c r="B630" t="s">
        <v>2005</v>
      </c>
    </row>
    <row r="631" spans="1:2" x14ac:dyDescent="0.2">
      <c r="A631" t="s">
        <v>4974</v>
      </c>
      <c r="B631" t="s">
        <v>2479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4975</v>
      </c>
      <c r="B633" t="s">
        <v>1486</v>
      </c>
    </row>
    <row r="634" spans="1:2" x14ac:dyDescent="0.2">
      <c r="A634" t="s">
        <v>223</v>
      </c>
      <c r="B634" t="s">
        <v>592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4976</v>
      </c>
      <c r="B636" t="s">
        <v>4977</v>
      </c>
    </row>
    <row r="637" spans="1:2" x14ac:dyDescent="0.2">
      <c r="A637" t="s">
        <v>734</v>
      </c>
      <c r="B637" t="s">
        <v>735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4978</v>
      </c>
      <c r="B639" t="s">
        <v>3586</v>
      </c>
    </row>
    <row r="640" spans="1:2" x14ac:dyDescent="0.2">
      <c r="A640" t="s">
        <v>303</v>
      </c>
      <c r="B640" t="s">
        <v>304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4090</v>
      </c>
      <c r="B642" t="s">
        <v>4979</v>
      </c>
    </row>
    <row r="643" spans="1:2" x14ac:dyDescent="0.2">
      <c r="A643" t="s">
        <v>41</v>
      </c>
      <c r="B643" t="s">
        <v>41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4980</v>
      </c>
      <c r="B645" t="s">
        <v>4981</v>
      </c>
    </row>
    <row r="646" spans="1:2" x14ac:dyDescent="0.2">
      <c r="A646" t="s">
        <v>614</v>
      </c>
      <c r="B646" t="s">
        <v>615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4982</v>
      </c>
      <c r="B648" t="s">
        <v>4983</v>
      </c>
    </row>
    <row r="649" spans="1:2" x14ac:dyDescent="0.2">
      <c r="A649" t="s">
        <v>2348</v>
      </c>
      <c r="B649" t="s">
        <v>3394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3805</v>
      </c>
      <c r="B651" t="s">
        <v>4984</v>
      </c>
    </row>
    <row r="652" spans="1:2" x14ac:dyDescent="0.2">
      <c r="A652" t="s">
        <v>223</v>
      </c>
      <c r="B652" t="s">
        <v>592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1331</v>
      </c>
      <c r="B654" t="s">
        <v>1332</v>
      </c>
    </row>
    <row r="655" spans="1:2" x14ac:dyDescent="0.2">
      <c r="A655" t="s">
        <v>488</v>
      </c>
      <c r="B655" t="s">
        <v>489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1119</v>
      </c>
      <c r="B657" t="s">
        <v>4985</v>
      </c>
    </row>
    <row r="658" spans="1:2" x14ac:dyDescent="0.2">
      <c r="A658" t="s">
        <v>1212</v>
      </c>
      <c r="B658" t="s">
        <v>690</v>
      </c>
    </row>
    <row r="659" spans="1:2" x14ac:dyDescent="0.2">
      <c r="A659" t="s">
        <v>41</v>
      </c>
      <c r="B659" t="s">
        <v>401</v>
      </c>
    </row>
    <row r="660" spans="1:2" x14ac:dyDescent="0.2">
      <c r="A660" t="s">
        <v>4986</v>
      </c>
      <c r="B660" t="s">
        <v>4987</v>
      </c>
    </row>
    <row r="661" spans="1:2" x14ac:dyDescent="0.2">
      <c r="A661" t="s">
        <v>41</v>
      </c>
      <c r="B661" t="s">
        <v>41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4988</v>
      </c>
      <c r="B663" t="s">
        <v>4989</v>
      </c>
    </row>
    <row r="664" spans="1:2" x14ac:dyDescent="0.2">
      <c r="A664" t="s">
        <v>303</v>
      </c>
      <c r="B664" t="s">
        <v>4700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329</v>
      </c>
      <c r="B666" t="s">
        <v>4990</v>
      </c>
    </row>
    <row r="667" spans="1:2" x14ac:dyDescent="0.2">
      <c r="A667" t="s">
        <v>149</v>
      </c>
      <c r="B667" t="s">
        <v>150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1837</v>
      </c>
      <c r="B669" t="s">
        <v>4991</v>
      </c>
    </row>
    <row r="670" spans="1:2" x14ac:dyDescent="0.2">
      <c r="A670" t="s">
        <v>279</v>
      </c>
      <c r="B670" t="s">
        <v>433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309</v>
      </c>
      <c r="B672" t="s">
        <v>2926</v>
      </c>
    </row>
    <row r="673" spans="1:2" x14ac:dyDescent="0.2">
      <c r="A673" t="s">
        <v>41</v>
      </c>
      <c r="B673" t="s">
        <v>41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525</v>
      </c>
      <c r="B675" t="s">
        <v>526</v>
      </c>
    </row>
    <row r="676" spans="1:2" x14ac:dyDescent="0.2">
      <c r="A676" t="s">
        <v>303</v>
      </c>
      <c r="B676" t="s">
        <v>959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4992</v>
      </c>
      <c r="B678" t="s">
        <v>4993</v>
      </c>
    </row>
    <row r="679" spans="1:2" x14ac:dyDescent="0.2">
      <c r="A679" t="s">
        <v>41</v>
      </c>
      <c r="B679" t="s">
        <v>41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4994</v>
      </c>
      <c r="B681" t="s">
        <v>4995</v>
      </c>
    </row>
    <row r="682" spans="1:2" x14ac:dyDescent="0.2">
      <c r="A682" t="s">
        <v>288</v>
      </c>
      <c r="B682" t="s">
        <v>289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4173</v>
      </c>
      <c r="B684" t="s">
        <v>4174</v>
      </c>
    </row>
    <row r="685" spans="1:2" x14ac:dyDescent="0.2">
      <c r="A685" t="s">
        <v>261</v>
      </c>
      <c r="B685" t="s">
        <v>2446</v>
      </c>
    </row>
    <row r="686" spans="1:2" x14ac:dyDescent="0.2">
      <c r="A686" t="s">
        <v>41</v>
      </c>
      <c r="B686" t="s">
        <v>2107</v>
      </c>
    </row>
    <row r="687" spans="1:2" x14ac:dyDescent="0.2">
      <c r="A687" t="s">
        <v>1732</v>
      </c>
      <c r="B687" t="s">
        <v>1733</v>
      </c>
    </row>
    <row r="688" spans="1:2" x14ac:dyDescent="0.2">
      <c r="A688" t="s">
        <v>41</v>
      </c>
      <c r="B688" t="s">
        <v>41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4996</v>
      </c>
      <c r="B690" t="s">
        <v>4997</v>
      </c>
    </row>
    <row r="691" spans="1:2" x14ac:dyDescent="0.2">
      <c r="A691" t="s">
        <v>180</v>
      </c>
      <c r="B691" t="s">
        <v>181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2710</v>
      </c>
      <c r="B693" t="s">
        <v>4998</v>
      </c>
    </row>
    <row r="694" spans="1:2" x14ac:dyDescent="0.2">
      <c r="A694" t="s">
        <v>707</v>
      </c>
      <c r="B694" t="s">
        <v>708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4999</v>
      </c>
      <c r="B696" t="s">
        <v>5000</v>
      </c>
    </row>
    <row r="697" spans="1:2" x14ac:dyDescent="0.2">
      <c r="A697" t="s">
        <v>453</v>
      </c>
      <c r="B697" t="s">
        <v>963</v>
      </c>
    </row>
    <row r="698" spans="1:2" x14ac:dyDescent="0.2">
      <c r="A698" t="s">
        <v>113</v>
      </c>
      <c r="B698" t="s">
        <v>2334</v>
      </c>
    </row>
    <row r="699" spans="1:2" x14ac:dyDescent="0.2">
      <c r="A699" t="s">
        <v>5001</v>
      </c>
      <c r="B699" t="s">
        <v>5002</v>
      </c>
    </row>
    <row r="700" spans="1:2" x14ac:dyDescent="0.2">
      <c r="A700" t="s">
        <v>141</v>
      </c>
      <c r="B700" t="s">
        <v>142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3946</v>
      </c>
      <c r="B702" t="s">
        <v>2706</v>
      </c>
    </row>
    <row r="703" spans="1:2" x14ac:dyDescent="0.2">
      <c r="A703" t="s">
        <v>133</v>
      </c>
      <c r="B703" t="s">
        <v>146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5003</v>
      </c>
      <c r="B705" t="s">
        <v>5004</v>
      </c>
    </row>
    <row r="706" spans="1:2" x14ac:dyDescent="0.2">
      <c r="A706" t="s">
        <v>1275</v>
      </c>
      <c r="B706" t="s">
        <v>1276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5005</v>
      </c>
      <c r="B708" t="s">
        <v>5006</v>
      </c>
    </row>
    <row r="709" spans="1:2" x14ac:dyDescent="0.2">
      <c r="A709" t="s">
        <v>223</v>
      </c>
      <c r="B709" t="s">
        <v>5007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570</v>
      </c>
      <c r="B711" t="s">
        <v>571</v>
      </c>
    </row>
    <row r="712" spans="1:2" x14ac:dyDescent="0.2">
      <c r="A712" t="s">
        <v>223</v>
      </c>
      <c r="B712" t="s">
        <v>241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5008</v>
      </c>
      <c r="B714" t="s">
        <v>5009</v>
      </c>
    </row>
    <row r="715" spans="1:2" x14ac:dyDescent="0.2">
      <c r="A715" t="s">
        <v>635</v>
      </c>
      <c r="B715" t="s">
        <v>765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5010</v>
      </c>
      <c r="B717" t="s">
        <v>5011</v>
      </c>
    </row>
    <row r="718" spans="1:2" x14ac:dyDescent="0.2">
      <c r="A718" t="s">
        <v>5012</v>
      </c>
      <c r="B718" t="s">
        <v>5013</v>
      </c>
    </row>
    <row r="719" spans="1:2" x14ac:dyDescent="0.2">
      <c r="A719" t="s">
        <v>113</v>
      </c>
      <c r="B719" t="s">
        <v>2134</v>
      </c>
    </row>
    <row r="720" spans="1:2" x14ac:dyDescent="0.2">
      <c r="A720" t="s">
        <v>5014</v>
      </c>
      <c r="B720" t="s">
        <v>5015</v>
      </c>
    </row>
    <row r="721" spans="1:2" x14ac:dyDescent="0.2">
      <c r="A721" t="s">
        <v>3884</v>
      </c>
      <c r="B721" t="s">
        <v>934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4020</v>
      </c>
      <c r="B723" t="s">
        <v>4021</v>
      </c>
    </row>
    <row r="724" spans="1:2" x14ac:dyDescent="0.2">
      <c r="A724" t="s">
        <v>769</v>
      </c>
      <c r="B724" t="s">
        <v>713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1517</v>
      </c>
      <c r="B726" t="s">
        <v>744</v>
      </c>
    </row>
    <row r="727" spans="1:2" x14ac:dyDescent="0.2">
      <c r="A727" t="s">
        <v>1841</v>
      </c>
      <c r="B727" t="s">
        <v>2909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286</v>
      </c>
      <c r="B729" t="s">
        <v>2779</v>
      </c>
    </row>
    <row r="730" spans="1:2" x14ac:dyDescent="0.2">
      <c r="A730" t="s">
        <v>2894</v>
      </c>
      <c r="B730" t="s">
        <v>2955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4102</v>
      </c>
      <c r="B732" t="s">
        <v>5016</v>
      </c>
    </row>
    <row r="733" spans="1:2" x14ac:dyDescent="0.2">
      <c r="A733" t="s">
        <v>41</v>
      </c>
      <c r="B733" t="s">
        <v>41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5017</v>
      </c>
      <c r="B735" t="s">
        <v>5018</v>
      </c>
    </row>
    <row r="736" spans="1:2" x14ac:dyDescent="0.2">
      <c r="A736" t="s">
        <v>890</v>
      </c>
      <c r="B736" t="s">
        <v>3877</v>
      </c>
    </row>
    <row r="737" spans="1:2" x14ac:dyDescent="0.2">
      <c r="A737" t="s">
        <v>113</v>
      </c>
      <c r="B737" t="s">
        <v>5019</v>
      </c>
    </row>
    <row r="738" spans="1:2" x14ac:dyDescent="0.2">
      <c r="A738" t="s">
        <v>5020</v>
      </c>
      <c r="B738" t="s">
        <v>5021</v>
      </c>
    </row>
    <row r="739" spans="1:2" x14ac:dyDescent="0.2">
      <c r="A739" t="s">
        <v>55</v>
      </c>
      <c r="B739" t="s">
        <v>201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2469</v>
      </c>
      <c r="B741" t="s">
        <v>2470</v>
      </c>
    </row>
    <row r="742" spans="1:2" x14ac:dyDescent="0.2">
      <c r="A742" t="s">
        <v>3148</v>
      </c>
      <c r="B742" t="s">
        <v>3053</v>
      </c>
    </row>
    <row r="743" spans="1:2" x14ac:dyDescent="0.2">
      <c r="A743" t="s">
        <v>113</v>
      </c>
      <c r="B743" t="s">
        <v>285</v>
      </c>
    </row>
    <row r="744" spans="1:2" x14ac:dyDescent="0.2">
      <c r="A744" t="s">
        <v>5022</v>
      </c>
      <c r="B744" t="s">
        <v>5023</v>
      </c>
    </row>
    <row r="745" spans="1:2" x14ac:dyDescent="0.2">
      <c r="A745" t="s">
        <v>453</v>
      </c>
      <c r="B745" t="s">
        <v>963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3712</v>
      </c>
      <c r="B747" t="s">
        <v>5024</v>
      </c>
    </row>
    <row r="748" spans="1:2" x14ac:dyDescent="0.2">
      <c r="A748" t="s">
        <v>1485</v>
      </c>
      <c r="B748" t="s">
        <v>5025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5026</v>
      </c>
      <c r="B750" t="s">
        <v>5027</v>
      </c>
    </row>
    <row r="751" spans="1:2" x14ac:dyDescent="0.2">
      <c r="A751" t="s">
        <v>5028</v>
      </c>
      <c r="B751" t="s">
        <v>1996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5029</v>
      </c>
      <c r="B753" t="s">
        <v>5030</v>
      </c>
    </row>
    <row r="754" spans="1:2" x14ac:dyDescent="0.2">
      <c r="A754" t="s">
        <v>5031</v>
      </c>
      <c r="B754" t="s">
        <v>2762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5032</v>
      </c>
      <c r="B756" t="s">
        <v>5033</v>
      </c>
    </row>
    <row r="757" spans="1:2" x14ac:dyDescent="0.2">
      <c r="A757" t="s">
        <v>327</v>
      </c>
      <c r="B757" t="s">
        <v>328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1773</v>
      </c>
      <c r="B759" t="s">
        <v>4750</v>
      </c>
    </row>
    <row r="760" spans="1:2" x14ac:dyDescent="0.2">
      <c r="A760" t="s">
        <v>41</v>
      </c>
      <c r="B760" t="s">
        <v>41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5034</v>
      </c>
      <c r="B762" t="s">
        <v>5035</v>
      </c>
    </row>
    <row r="763" spans="1:2" x14ac:dyDescent="0.2">
      <c r="A763" t="s">
        <v>821</v>
      </c>
      <c r="B763" t="s">
        <v>822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5036</v>
      </c>
      <c r="B765" t="s">
        <v>4917</v>
      </c>
    </row>
    <row r="766" spans="1:2" x14ac:dyDescent="0.2">
      <c r="A766" t="s">
        <v>5037</v>
      </c>
      <c r="B766" t="s">
        <v>5038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5039</v>
      </c>
      <c r="B768">
        <v>177.8</v>
      </c>
    </row>
    <row r="769" spans="1:2" x14ac:dyDescent="0.2">
      <c r="A769" t="s">
        <v>279</v>
      </c>
      <c r="B769" t="s">
        <v>1067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1854</v>
      </c>
      <c r="B771" t="s">
        <v>4531</v>
      </c>
    </row>
    <row r="772" spans="1:2" x14ac:dyDescent="0.2">
      <c r="A772" t="s">
        <v>651</v>
      </c>
      <c r="B772" t="s">
        <v>652</v>
      </c>
    </row>
    <row r="773" spans="1:2" x14ac:dyDescent="0.2">
      <c r="A773" t="s">
        <v>113</v>
      </c>
      <c r="B773" t="s">
        <v>2054</v>
      </c>
    </row>
    <row r="774" spans="1:2" x14ac:dyDescent="0.2">
      <c r="A774" t="s">
        <v>4296</v>
      </c>
      <c r="B774" t="s">
        <v>5040</v>
      </c>
    </row>
    <row r="775" spans="1:2" x14ac:dyDescent="0.2">
      <c r="A775" t="s">
        <v>638</v>
      </c>
      <c r="B775" t="s">
        <v>862</v>
      </c>
    </row>
    <row r="776" spans="1:2" x14ac:dyDescent="0.2">
      <c r="A776" t="s">
        <v>41</v>
      </c>
      <c r="B776" t="s">
        <v>2107</v>
      </c>
    </row>
    <row r="777" spans="1:2" x14ac:dyDescent="0.2">
      <c r="A777" t="s">
        <v>1872</v>
      </c>
      <c r="B777" t="s">
        <v>236</v>
      </c>
    </row>
    <row r="778" spans="1:2" x14ac:dyDescent="0.2">
      <c r="A778" t="s">
        <v>303</v>
      </c>
      <c r="B778" t="s">
        <v>965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2409</v>
      </c>
      <c r="B780" t="s">
        <v>2778</v>
      </c>
    </row>
    <row r="781" spans="1:2" x14ac:dyDescent="0.2">
      <c r="A781" t="s">
        <v>453</v>
      </c>
      <c r="B781" t="s">
        <v>1784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726</v>
      </c>
      <c r="B783" t="s">
        <v>834</v>
      </c>
    </row>
    <row r="784" spans="1:2" x14ac:dyDescent="0.2">
      <c r="A784" t="s">
        <v>303</v>
      </c>
      <c r="B784" t="s">
        <v>965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5041</v>
      </c>
      <c r="B786" t="s">
        <v>5042</v>
      </c>
    </row>
    <row r="787" spans="1:2" x14ac:dyDescent="0.2">
      <c r="A787" t="s">
        <v>41</v>
      </c>
      <c r="B787" t="s">
        <v>41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199</v>
      </c>
      <c r="B789" t="s">
        <v>5043</v>
      </c>
    </row>
    <row r="790" spans="1:2" x14ac:dyDescent="0.2">
      <c r="A790" t="s">
        <v>41</v>
      </c>
      <c r="B790" t="s">
        <v>41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5044</v>
      </c>
      <c r="B792" t="s">
        <v>5045</v>
      </c>
    </row>
    <row r="793" spans="1:2" x14ac:dyDescent="0.2">
      <c r="A793" t="s">
        <v>4822</v>
      </c>
      <c r="B793" t="s">
        <v>1484</v>
      </c>
    </row>
    <row r="794" spans="1:2" x14ac:dyDescent="0.2">
      <c r="A794" t="s">
        <v>113</v>
      </c>
      <c r="B794" t="s">
        <v>2519</v>
      </c>
    </row>
    <row r="795" spans="1:2" x14ac:dyDescent="0.2">
      <c r="A795" t="s">
        <v>5046</v>
      </c>
      <c r="B795" t="s">
        <v>5047</v>
      </c>
    </row>
    <row r="796" spans="1:2" x14ac:dyDescent="0.2">
      <c r="A796" t="s">
        <v>5048</v>
      </c>
      <c r="B796" t="s">
        <v>1122</v>
      </c>
    </row>
    <row r="797" spans="1:2" x14ac:dyDescent="0.2">
      <c r="A797" t="s">
        <v>113</v>
      </c>
      <c r="B797" t="s">
        <v>2519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488"/>
  <sheetViews>
    <sheetView topLeftCell="C1" zoomScaleNormal="100" workbookViewId="0">
      <selection activeCell="V1" sqref="V1:V104857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5049</v>
      </c>
      <c r="B3" t="s">
        <v>5050</v>
      </c>
      <c r="D3">
        <v>-83.858000000000004</v>
      </c>
      <c r="E3">
        <v>0</v>
      </c>
      <c r="F3">
        <v>0</v>
      </c>
      <c r="G3">
        <v>383.2</v>
      </c>
      <c r="H3">
        <v>0</v>
      </c>
      <c r="I3">
        <v>0</v>
      </c>
      <c r="J3">
        <v>0</v>
      </c>
      <c r="K3">
        <v>0</v>
      </c>
      <c r="L3">
        <f>1/TAN(-D3*$L$1/180)*0.108*0.333333</f>
        <v>3.8739791336048208E-3</v>
      </c>
      <c r="M3">
        <f>SIN(-D3*$L$1/180)*G3*3</f>
        <v>1143.0010446470519</v>
      </c>
      <c r="N3">
        <f>COS(-D3*$L$1/180)*G3*0.108</f>
        <v>4.4279666246178158</v>
      </c>
      <c r="O3" t="str">
        <f>IFERROR(1/TAN(E3*$L$1/180)*0.108*0.333333,"")</f>
        <v/>
      </c>
      <c r="P3">
        <f>SIN(-E3*$L$1/180)*H3*3</f>
        <v>0</v>
      </c>
      <c r="Q3">
        <f>-COS(E3*$L$1/180)*H3*0.108</f>
        <v>0</v>
      </c>
      <c r="R3">
        <f>ABS(SIN(-F3*$L$1/180)*I3*3)</f>
        <v>0</v>
      </c>
      <c r="S3">
        <f>M3+P3</f>
        <v>1143.0010446470519</v>
      </c>
      <c r="T3">
        <f>60*(J3/M3)</f>
        <v>0</v>
      </c>
      <c r="U3" t="str">
        <f>IFERROR(60*(K3/P3),"")</f>
        <v/>
      </c>
      <c r="V3">
        <f>100*(R3/(S3))</f>
        <v>0</v>
      </c>
      <c r="X3" t="s">
        <v>37</v>
      </c>
      <c r="Y3">
        <f>AVERAGE(L3:L2000)</f>
        <v>5.1463550156384853E-3</v>
      </c>
      <c r="Z3">
        <f>STDEVA(L3:L2000)</f>
        <v>2.0113347207460722E-3</v>
      </c>
      <c r="AA3">
        <f>COUNTA(L3:L2000)</f>
        <v>162</v>
      </c>
      <c r="AB3">
        <f>AVERAGE(O3:O2000)</f>
        <v>0.40127006481501448</v>
      </c>
      <c r="AC3">
        <f>STDEVA(O3:O2001)</f>
        <v>0.26744964749030647</v>
      </c>
      <c r="AD3">
        <f>COUNTA(O3:O2001)</f>
        <v>162</v>
      </c>
      <c r="AE3">
        <f>1/Y8</f>
        <v>1.229928355553031E-3</v>
      </c>
      <c r="AF3">
        <f>Z8/Y8^2</f>
        <v>5.3633925577040154E-4</v>
      </c>
      <c r="AG3">
        <f>COUNTA(M3:M2001)</f>
        <v>162</v>
      </c>
      <c r="AH3">
        <f>1/AB8</f>
        <v>0.16770006747107305</v>
      </c>
      <c r="AI3">
        <f>AC8/AB8^2</f>
        <v>0.19447765172700524</v>
      </c>
      <c r="AJ3">
        <f>COUNTA(P3:P2001)</f>
        <v>162</v>
      </c>
    </row>
    <row r="4" spans="1:36" x14ac:dyDescent="0.2">
      <c r="A4" t="s">
        <v>41</v>
      </c>
      <c r="B4" t="s">
        <v>41</v>
      </c>
      <c r="D4">
        <v>-83.308000000000007</v>
      </c>
      <c r="E4">
        <v>0</v>
      </c>
      <c r="F4">
        <v>0</v>
      </c>
      <c r="G4">
        <v>377.57299999999998</v>
      </c>
      <c r="H4">
        <v>0</v>
      </c>
      <c r="I4">
        <v>0</v>
      </c>
      <c r="J4">
        <v>0</v>
      </c>
      <c r="K4">
        <v>0</v>
      </c>
      <c r="L4">
        <f t="shared" ref="L4:L27" si="0">1/TAN(-D4*$L$1/180)*0.108*0.333333</f>
        <v>4.223927995721485E-3</v>
      </c>
      <c r="M4">
        <f t="shared" ref="M4:M27" si="1">SIN(-D4*$L$1/180)*G4*3</f>
        <v>1125.001706349876</v>
      </c>
      <c r="N4">
        <f t="shared" ref="N4:N27" si="2">COS(-D4*$L$1/180)*G4*0.108</f>
        <v>4.7519309546166379</v>
      </c>
      <c r="O4" t="str">
        <f t="shared" ref="O4:O27" si="3">IFERROR(1/TAN(E4*$L$1/180)*0.108*0.333333,"")</f>
        <v/>
      </c>
      <c r="P4">
        <f t="shared" ref="P4:P27" si="4">SIN(-E4*$L$1/180)*H4*3</f>
        <v>0</v>
      </c>
      <c r="Q4">
        <f t="shared" ref="Q4:Q27" si="5">-COS(E4*$L$1/180)*H4*0.108</f>
        <v>0</v>
      </c>
      <c r="R4">
        <f t="shared" ref="R4:R27" si="6">ABS(SIN(-F4*$L$1/180)*I4*3)</f>
        <v>0</v>
      </c>
      <c r="S4">
        <f t="shared" ref="S4:S27" si="7">M4+P4</f>
        <v>1125.001706349876</v>
      </c>
      <c r="T4">
        <f t="shared" ref="T4:T27" si="8">60*(J4/M4)</f>
        <v>0</v>
      </c>
      <c r="U4" t="str">
        <f t="shared" ref="U4:U27" si="9">IFERROR(60*(K4/P4),"")</f>
        <v/>
      </c>
      <c r="V4">
        <f t="shared" ref="V4:V27" si="10">100*(R4/(S4))</f>
        <v>0</v>
      </c>
      <c r="X4" t="s">
        <v>40</v>
      </c>
      <c r="Y4">
        <f>Y3*60</f>
        <v>0.30878130093830913</v>
      </c>
      <c r="Z4">
        <f>Z3*60</f>
        <v>0.12068008324476434</v>
      </c>
      <c r="AA4">
        <f>AA3</f>
        <v>162</v>
      </c>
      <c r="AB4">
        <f>AB3*60</f>
        <v>24.076203888900871</v>
      </c>
      <c r="AC4">
        <f>AC3*60</f>
        <v>16.046978849418387</v>
      </c>
      <c r="AD4">
        <f>AD3</f>
        <v>162</v>
      </c>
      <c r="AE4">
        <f>AE3*60</f>
        <v>7.3795701333181862E-2</v>
      </c>
      <c r="AF4">
        <f>AF3*60</f>
        <v>3.2180355346224092E-2</v>
      </c>
      <c r="AG4">
        <f>AG3</f>
        <v>162</v>
      </c>
      <c r="AH4">
        <f>AH3*60</f>
        <v>10.062004048264383</v>
      </c>
      <c r="AI4">
        <f>AI3*60</f>
        <v>11.668659103620314</v>
      </c>
      <c r="AJ4">
        <f>AJ3</f>
        <v>162</v>
      </c>
    </row>
    <row r="5" spans="1:36" x14ac:dyDescent="0.2">
      <c r="A5" t="s">
        <v>41</v>
      </c>
      <c r="B5" t="s">
        <v>41</v>
      </c>
      <c r="D5">
        <v>-82.027000000000001</v>
      </c>
      <c r="E5">
        <v>0</v>
      </c>
      <c r="F5">
        <v>0</v>
      </c>
      <c r="G5">
        <v>360.48399999999998</v>
      </c>
      <c r="H5">
        <v>0</v>
      </c>
      <c r="I5">
        <v>0</v>
      </c>
      <c r="J5">
        <v>0</v>
      </c>
      <c r="K5">
        <v>0</v>
      </c>
      <c r="L5">
        <f t="shared" si="0"/>
        <v>5.0421664710163785E-3</v>
      </c>
      <c r="M5">
        <f t="shared" si="1"/>
        <v>1070.998190274431</v>
      </c>
      <c r="N5">
        <f t="shared" si="2"/>
        <v>5.4001565656775217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1070.998190274431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5051</v>
      </c>
      <c r="B6" t="s">
        <v>5052</v>
      </c>
      <c r="D6">
        <v>-81.555999999999997</v>
      </c>
      <c r="E6">
        <v>0</v>
      </c>
      <c r="F6">
        <v>-90</v>
      </c>
      <c r="G6">
        <v>360.91300000000001</v>
      </c>
      <c r="H6">
        <v>0</v>
      </c>
      <c r="I6">
        <v>56</v>
      </c>
      <c r="J6">
        <v>0</v>
      </c>
      <c r="K6">
        <v>0</v>
      </c>
      <c r="L6">
        <f t="shared" si="0"/>
        <v>5.344264211929863E-3</v>
      </c>
      <c r="M6">
        <f t="shared" si="1"/>
        <v>1071.0019550093771</v>
      </c>
      <c r="N6">
        <f t="shared" si="2"/>
        <v>5.7237231427866746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168</v>
      </c>
      <c r="S6">
        <f t="shared" si="7"/>
        <v>1071.0019550093771</v>
      </c>
      <c r="T6">
        <f t="shared" si="8"/>
        <v>0</v>
      </c>
      <c r="U6" t="str">
        <f t="shared" si="9"/>
        <v/>
      </c>
      <c r="V6">
        <f t="shared" si="10"/>
        <v>15.686245876043156</v>
      </c>
      <c r="Y6" t="s">
        <v>44</v>
      </c>
      <c r="AB6" t="s">
        <v>45</v>
      </c>
    </row>
    <row r="7" spans="1:36" x14ac:dyDescent="0.2">
      <c r="A7" t="s">
        <v>41</v>
      </c>
      <c r="B7" t="s">
        <v>41</v>
      </c>
      <c r="D7">
        <v>-82.048000000000002</v>
      </c>
      <c r="E7">
        <v>-178.755</v>
      </c>
      <c r="F7">
        <v>-90</v>
      </c>
      <c r="G7">
        <v>318.05799999999999</v>
      </c>
      <c r="H7">
        <v>46.011000000000003</v>
      </c>
      <c r="I7">
        <v>25</v>
      </c>
      <c r="J7">
        <v>1</v>
      </c>
      <c r="K7">
        <v>1</v>
      </c>
      <c r="L7">
        <f t="shared" si="0"/>
        <v>5.0287136465127545E-3</v>
      </c>
      <c r="M7">
        <f t="shared" si="1"/>
        <v>944.99896300698481</v>
      </c>
      <c r="N7">
        <f t="shared" si="2"/>
        <v>4.7521339333475607</v>
      </c>
      <c r="O7">
        <f t="shared" si="3"/>
        <v>1.6564830148204253</v>
      </c>
      <c r="P7">
        <f t="shared" si="4"/>
        <v>2.9991312294320407</v>
      </c>
      <c r="Q7">
        <f t="shared" si="5"/>
        <v>4.9680149087865839</v>
      </c>
      <c r="R7">
        <f t="shared" si="6"/>
        <v>75</v>
      </c>
      <c r="S7">
        <f t="shared" si="7"/>
        <v>947.99809423641682</v>
      </c>
      <c r="T7">
        <f t="shared" si="8"/>
        <v>6.349213316497207E-2</v>
      </c>
      <c r="U7">
        <f t="shared" si="9"/>
        <v>20.005793481521806</v>
      </c>
      <c r="V7">
        <f t="shared" si="10"/>
        <v>7.9114083093605982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-84.903000000000006</v>
      </c>
      <c r="E8">
        <v>-173.517</v>
      </c>
      <c r="F8">
        <v>-90</v>
      </c>
      <c r="G8">
        <v>371.46899999999999</v>
      </c>
      <c r="H8">
        <v>44.283000000000001</v>
      </c>
      <c r="I8">
        <v>16</v>
      </c>
      <c r="J8">
        <v>3</v>
      </c>
      <c r="K8">
        <v>3</v>
      </c>
      <c r="L8">
        <f t="shared" si="0"/>
        <v>3.2110112335013001E-3</v>
      </c>
      <c r="M8">
        <f t="shared" si="1"/>
        <v>1110.0003210609118</v>
      </c>
      <c r="N8">
        <f t="shared" si="2"/>
        <v>3.5642270643437026</v>
      </c>
      <c r="O8">
        <f t="shared" si="3"/>
        <v>0.31680331521443306</v>
      </c>
      <c r="P8">
        <f t="shared" si="4"/>
        <v>14.99976937142441</v>
      </c>
      <c r="Q8">
        <f t="shared" si="5"/>
        <v>4.7519814163005822</v>
      </c>
      <c r="R8">
        <f t="shared" si="6"/>
        <v>48</v>
      </c>
      <c r="S8">
        <f t="shared" si="7"/>
        <v>1125.0000904323363</v>
      </c>
      <c r="T8">
        <f t="shared" si="8"/>
        <v>0.1621621152577328</v>
      </c>
      <c r="U8">
        <f t="shared" si="9"/>
        <v>12.000184505697291</v>
      </c>
      <c r="V8">
        <f t="shared" si="10"/>
        <v>4.266666323693685</v>
      </c>
      <c r="X8" t="s">
        <v>51</v>
      </c>
      <c r="Y8">
        <f>AVERAGE(M3:M2000)</f>
        <v>813.05548854539188</v>
      </c>
      <c r="Z8">
        <f>STDEVA(M3:M2000)</f>
        <v>354.55201407272006</v>
      </c>
      <c r="AA8">
        <f>COUNTA(M3:M2001)</f>
        <v>162</v>
      </c>
      <c r="AB8">
        <f>AVERAGE(P3:P2000)</f>
        <v>5.9630268197267853</v>
      </c>
      <c r="AC8">
        <f>STDEVA(P3:P2000)</f>
        <v>6.9151758289283487</v>
      </c>
      <c r="AD8">
        <f>COUNTA(P3:P2001)</f>
        <v>162</v>
      </c>
      <c r="AE8" t="s">
        <v>51</v>
      </c>
      <c r="AF8">
        <f>AG8+AH8</f>
        <v>132680.99948914922</v>
      </c>
      <c r="AG8">
        <f>SUM(M3:M2000)</f>
        <v>131714.98914435349</v>
      </c>
      <c r="AH8">
        <f>SUM(P3:P2000)</f>
        <v>966.01034479573923</v>
      </c>
    </row>
    <row r="9" spans="1:36" x14ac:dyDescent="0.2">
      <c r="A9" t="s">
        <v>5053</v>
      </c>
      <c r="B9" t="s">
        <v>5054</v>
      </c>
      <c r="D9">
        <v>-85.45</v>
      </c>
      <c r="E9">
        <v>-175.91399999999999</v>
      </c>
      <c r="F9">
        <v>-90</v>
      </c>
      <c r="G9">
        <v>378.19200000000001</v>
      </c>
      <c r="H9">
        <v>28.071000000000002</v>
      </c>
      <c r="I9">
        <v>8</v>
      </c>
      <c r="J9">
        <v>1</v>
      </c>
      <c r="K9">
        <v>1</v>
      </c>
      <c r="L9">
        <f t="shared" si="0"/>
        <v>2.8648712754890267E-3</v>
      </c>
      <c r="M9">
        <f t="shared" si="1"/>
        <v>1131.000367473476</v>
      </c>
      <c r="N9">
        <f t="shared" si="2"/>
        <v>3.2401737055160016</v>
      </c>
      <c r="O9">
        <f t="shared" si="3"/>
        <v>0.50395206599280151</v>
      </c>
      <c r="P9">
        <f t="shared" si="4"/>
        <v>6.0004896436395274</v>
      </c>
      <c r="Q9">
        <f t="shared" si="5"/>
        <v>3.0239621768427267</v>
      </c>
      <c r="R9">
        <f t="shared" si="6"/>
        <v>24</v>
      </c>
      <c r="S9">
        <f t="shared" si="7"/>
        <v>1137.0008571171156</v>
      </c>
      <c r="T9">
        <f t="shared" si="8"/>
        <v>5.3050380641372435E-2</v>
      </c>
      <c r="U9">
        <f t="shared" si="9"/>
        <v>9.9991839938594911</v>
      </c>
      <c r="V9">
        <f t="shared" si="10"/>
        <v>2.1108163507327862</v>
      </c>
      <c r="X9" t="s">
        <v>54</v>
      </c>
      <c r="Y9">
        <f>Y8/60</f>
        <v>13.550924809089866</v>
      </c>
      <c r="Z9">
        <f>Z8/60</f>
        <v>5.9092002345453345</v>
      </c>
      <c r="AA9">
        <f>AA8</f>
        <v>162</v>
      </c>
      <c r="AB9">
        <f>AB8/60</f>
        <v>9.9383780328779758E-2</v>
      </c>
      <c r="AC9">
        <f>AC8/60</f>
        <v>0.11525293048213915</v>
      </c>
      <c r="AD9">
        <f>AD8</f>
        <v>162</v>
      </c>
      <c r="AE9" t="s">
        <v>54</v>
      </c>
      <c r="AF9">
        <f>AF8/60</f>
        <v>2211.3499914858203</v>
      </c>
      <c r="AG9">
        <f>AG8/60</f>
        <v>2195.2498190725582</v>
      </c>
      <c r="AH9">
        <f>AH8/60</f>
        <v>16.100172413262321</v>
      </c>
    </row>
    <row r="10" spans="1:36" x14ac:dyDescent="0.2">
      <c r="A10" t="s">
        <v>41</v>
      </c>
      <c r="B10" t="s">
        <v>41</v>
      </c>
      <c r="D10">
        <v>-82.466999999999999</v>
      </c>
      <c r="E10">
        <v>0</v>
      </c>
      <c r="F10">
        <v>0</v>
      </c>
      <c r="G10">
        <v>366.16</v>
      </c>
      <c r="H10">
        <v>0</v>
      </c>
      <c r="I10">
        <v>0</v>
      </c>
      <c r="J10">
        <v>0</v>
      </c>
      <c r="K10">
        <v>0</v>
      </c>
      <c r="L10">
        <f t="shared" si="0"/>
        <v>4.7605806444374768E-3</v>
      </c>
      <c r="M10">
        <f t="shared" si="1"/>
        <v>1088.9995894979459</v>
      </c>
      <c r="N10">
        <f t="shared" si="2"/>
        <v>5.1842755518398302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1088.9995894979459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-83.474000000000004</v>
      </c>
      <c r="E11">
        <v>-174.47200000000001</v>
      </c>
      <c r="F11">
        <v>0</v>
      </c>
      <c r="G11">
        <v>272.767</v>
      </c>
      <c r="H11">
        <v>31.145</v>
      </c>
      <c r="I11">
        <v>0</v>
      </c>
      <c r="J11">
        <v>1</v>
      </c>
      <c r="K11">
        <v>1</v>
      </c>
      <c r="L11">
        <f t="shared" si="0"/>
        <v>4.1182269857433784E-3</v>
      </c>
      <c r="M11">
        <f t="shared" si="1"/>
        <v>812.99872324891476</v>
      </c>
      <c r="N11">
        <f t="shared" si="2"/>
        <v>3.3481166295752236</v>
      </c>
      <c r="O11">
        <f t="shared" si="3"/>
        <v>0.37196849024699774</v>
      </c>
      <c r="P11">
        <f t="shared" si="4"/>
        <v>9.0007975564061571</v>
      </c>
      <c r="Q11">
        <f t="shared" si="5"/>
        <v>3.3480164260916903</v>
      </c>
      <c r="R11">
        <f t="shared" si="6"/>
        <v>0</v>
      </c>
      <c r="S11">
        <f t="shared" si="7"/>
        <v>821.99952080532091</v>
      </c>
      <c r="T11">
        <f t="shared" si="8"/>
        <v>7.3800853905683056E-2</v>
      </c>
      <c r="U11">
        <f t="shared" si="9"/>
        <v>6.6660759364925468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5055</v>
      </c>
      <c r="B12" t="s">
        <v>5056</v>
      </c>
      <c r="D12">
        <v>-85.192999999999998</v>
      </c>
      <c r="E12">
        <v>0</v>
      </c>
      <c r="F12">
        <v>0</v>
      </c>
      <c r="G12">
        <v>274.46499999999997</v>
      </c>
      <c r="H12">
        <v>0</v>
      </c>
      <c r="I12">
        <v>0</v>
      </c>
      <c r="J12">
        <v>0</v>
      </c>
      <c r="K12">
        <v>0</v>
      </c>
      <c r="L12">
        <f t="shared" si="0"/>
        <v>3.0274307233241543E-3</v>
      </c>
      <c r="M12">
        <f t="shared" si="1"/>
        <v>820.49881400527579</v>
      </c>
      <c r="N12">
        <f t="shared" si="2"/>
        <v>2.4840058019764051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0</v>
      </c>
      <c r="S12">
        <f t="shared" si="7"/>
        <v>820.49881400527579</v>
      </c>
      <c r="T12">
        <f t="shared" si="8"/>
        <v>0</v>
      </c>
      <c r="U12" t="str">
        <f t="shared" si="9"/>
        <v/>
      </c>
      <c r="V12">
        <f t="shared" si="10"/>
        <v>0</v>
      </c>
      <c r="Y12">
        <f>Y3</f>
        <v>5.1463550156384853E-3</v>
      </c>
      <c r="Z12">
        <f>AE3</f>
        <v>1.229928355553031E-3</v>
      </c>
      <c r="AA12">
        <f>AB3</f>
        <v>0.40127006481501448</v>
      </c>
      <c r="AB12">
        <f>AH3</f>
        <v>0.16770006747107305</v>
      </c>
      <c r="AE12" t="s">
        <v>1</v>
      </c>
      <c r="AF12">
        <f>AG12+AH12</f>
        <v>958.65817507678537</v>
      </c>
      <c r="AG12">
        <f>SUM(N3:N2000)</f>
        <v>644.16576544408235</v>
      </c>
      <c r="AH12">
        <f>SUM(Q3:Q2000)</f>
        <v>314.49240963270302</v>
      </c>
    </row>
    <row r="13" spans="1:36" x14ac:dyDescent="0.2">
      <c r="A13" t="s">
        <v>41</v>
      </c>
      <c r="B13" t="s">
        <v>41</v>
      </c>
      <c r="D13">
        <v>-81.894000000000005</v>
      </c>
      <c r="E13">
        <v>0</v>
      </c>
      <c r="F13">
        <v>0</v>
      </c>
      <c r="G13">
        <v>333.33</v>
      </c>
      <c r="H13">
        <v>0</v>
      </c>
      <c r="I13">
        <v>0</v>
      </c>
      <c r="J13">
        <v>0</v>
      </c>
      <c r="K13">
        <v>0</v>
      </c>
      <c r="L13">
        <f t="shared" si="0"/>
        <v>5.1273999270632859E-3</v>
      </c>
      <c r="M13">
        <f t="shared" si="1"/>
        <v>989.99899705669634</v>
      </c>
      <c r="N13">
        <f t="shared" si="2"/>
        <v>5.0761258614270925</v>
      </c>
      <c r="O13" t="str">
        <f t="shared" si="3"/>
        <v/>
      </c>
      <c r="P13">
        <f t="shared" si="4"/>
        <v>0</v>
      </c>
      <c r="Q13">
        <f t="shared" si="5"/>
        <v>0</v>
      </c>
      <c r="R13">
        <f t="shared" si="6"/>
        <v>0</v>
      </c>
      <c r="S13">
        <f t="shared" si="7"/>
        <v>989.99899705669634</v>
      </c>
      <c r="T13">
        <f t="shared" si="8"/>
        <v>0</v>
      </c>
      <c r="U13" t="str">
        <f t="shared" si="9"/>
        <v/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5057</v>
      </c>
      <c r="D14">
        <v>-81.486000000000004</v>
      </c>
      <c r="E14">
        <v>-173.83</v>
      </c>
      <c r="F14">
        <v>0</v>
      </c>
      <c r="G14">
        <v>337.72199999999998</v>
      </c>
      <c r="H14">
        <v>37.216000000000001</v>
      </c>
      <c r="I14">
        <v>0</v>
      </c>
      <c r="J14">
        <v>1</v>
      </c>
      <c r="K14">
        <v>1</v>
      </c>
      <c r="L14">
        <f t="shared" si="0"/>
        <v>5.3892239215773069E-3</v>
      </c>
      <c r="M14">
        <f t="shared" si="1"/>
        <v>1002.0006241416787</v>
      </c>
      <c r="N14">
        <f t="shared" si="2"/>
        <v>5.4000111330708602</v>
      </c>
      <c r="O14">
        <f t="shared" si="3"/>
        <v>0.33300919047222588</v>
      </c>
      <c r="P14">
        <f t="shared" si="4"/>
        <v>11.999793586921619</v>
      </c>
      <c r="Q14">
        <f t="shared" si="5"/>
        <v>3.9960455442601219</v>
      </c>
      <c r="R14">
        <f t="shared" si="6"/>
        <v>0</v>
      </c>
      <c r="S14">
        <f t="shared" si="7"/>
        <v>1014.0004177286004</v>
      </c>
      <c r="T14">
        <f t="shared" si="8"/>
        <v>5.9880202221826405E-2</v>
      </c>
      <c r="U14">
        <f t="shared" si="9"/>
        <v>5.0000860069287381</v>
      </c>
      <c r="V14">
        <f t="shared" si="10"/>
        <v>0</v>
      </c>
      <c r="X14" t="s">
        <v>68</v>
      </c>
      <c r="Y14">
        <f>AVERAGE(T3:T2345)</f>
        <v>0.10504012457778171</v>
      </c>
      <c r="Z14">
        <f>STDEVA(T3:T2345)</f>
        <v>0.15846641463486905</v>
      </c>
      <c r="AA14">
        <f>COUNTA(T3:T2345)</f>
        <v>162</v>
      </c>
    </row>
    <row r="15" spans="1:36" x14ac:dyDescent="0.2">
      <c r="A15" t="s">
        <v>5058</v>
      </c>
      <c r="B15" t="s">
        <v>5059</v>
      </c>
      <c r="D15">
        <v>-80.180999999999997</v>
      </c>
      <c r="E15">
        <v>-175.601</v>
      </c>
      <c r="F15">
        <v>0</v>
      </c>
      <c r="G15">
        <v>52.773000000000003</v>
      </c>
      <c r="H15">
        <v>13.038</v>
      </c>
      <c r="I15">
        <v>0</v>
      </c>
      <c r="J15">
        <v>1</v>
      </c>
      <c r="K15">
        <v>0</v>
      </c>
      <c r="L15">
        <f t="shared" si="0"/>
        <v>6.2305684449445228E-3</v>
      </c>
      <c r="M15">
        <f t="shared" si="1"/>
        <v>155.99984840679181</v>
      </c>
      <c r="N15">
        <f t="shared" si="2"/>
        <v>0.97196870486819109</v>
      </c>
      <c r="O15">
        <f t="shared" si="3"/>
        <v>0.4679680618795688</v>
      </c>
      <c r="P15">
        <f t="shared" si="4"/>
        <v>3.0001074096037383</v>
      </c>
      <c r="Q15">
        <f t="shared" si="5"/>
        <v>1.4039558538586494</v>
      </c>
      <c r="R15">
        <f t="shared" si="6"/>
        <v>0</v>
      </c>
      <c r="S15">
        <f t="shared" si="7"/>
        <v>158.99995581639556</v>
      </c>
      <c r="T15">
        <f t="shared" si="8"/>
        <v>0.38461575836626111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6.896189011188933</v>
      </c>
      <c r="Z15">
        <f>STDEVA(U3:U2345)</f>
        <v>7.0238802195439645</v>
      </c>
      <c r="AA15">
        <f>COUNTA(U3:U2345)</f>
        <v>162</v>
      </c>
    </row>
    <row r="16" spans="1:36" x14ac:dyDescent="0.2">
      <c r="A16" t="s">
        <v>4047</v>
      </c>
      <c r="B16" t="s">
        <v>4048</v>
      </c>
      <c r="D16">
        <v>-84.447000000000003</v>
      </c>
      <c r="E16">
        <v>-175.91399999999999</v>
      </c>
      <c r="F16">
        <v>0</v>
      </c>
      <c r="G16">
        <v>72.338999999999999</v>
      </c>
      <c r="H16">
        <v>14.036</v>
      </c>
      <c r="I16">
        <v>0</v>
      </c>
      <c r="J16">
        <v>1</v>
      </c>
      <c r="K16">
        <v>0</v>
      </c>
      <c r="L16">
        <f t="shared" si="0"/>
        <v>3.5000148724961366E-3</v>
      </c>
      <c r="M16">
        <f t="shared" si="1"/>
        <v>215.9985637082209</v>
      </c>
      <c r="N16">
        <f t="shared" si="2"/>
        <v>0.75599894141551904</v>
      </c>
      <c r="O16">
        <f t="shared" si="3"/>
        <v>0.50395206599280151</v>
      </c>
      <c r="P16">
        <f t="shared" si="4"/>
        <v>3.0003517024019235</v>
      </c>
      <c r="Q16">
        <f t="shared" si="5"/>
        <v>1.5120349511654201</v>
      </c>
      <c r="R16">
        <f t="shared" si="6"/>
        <v>0</v>
      </c>
      <c r="S16">
        <f t="shared" si="7"/>
        <v>218.99891541062283</v>
      </c>
      <c r="T16">
        <f t="shared" si="8"/>
        <v>0.27777962487310931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4.0402725315884682</v>
      </c>
      <c r="Z16">
        <f>STDEVA(V3:V2345)</f>
        <v>8.5093853107025197</v>
      </c>
      <c r="AA16">
        <f>COUNTA(V3:V2345)</f>
        <v>162</v>
      </c>
      <c r="AD16" t="s">
        <v>75</v>
      </c>
      <c r="AE16" t="s">
        <v>76</v>
      </c>
    </row>
    <row r="17" spans="1:35" x14ac:dyDescent="0.2">
      <c r="A17" t="s">
        <v>113</v>
      </c>
      <c r="B17" t="s">
        <v>432</v>
      </c>
      <c r="D17">
        <v>-84.108999999999995</v>
      </c>
      <c r="E17">
        <v>-171.46899999999999</v>
      </c>
      <c r="F17">
        <v>-90</v>
      </c>
      <c r="G17">
        <v>126.669</v>
      </c>
      <c r="H17">
        <v>20.224</v>
      </c>
      <c r="I17">
        <v>24</v>
      </c>
      <c r="J17">
        <v>1</v>
      </c>
      <c r="K17">
        <v>0</v>
      </c>
      <c r="L17">
        <f t="shared" si="0"/>
        <v>3.714519228240642E-3</v>
      </c>
      <c r="M17">
        <f t="shared" si="1"/>
        <v>378.00016458722246</v>
      </c>
      <c r="N17">
        <f t="shared" si="2"/>
        <v>1.404090283727649</v>
      </c>
      <c r="O17">
        <f t="shared" si="3"/>
        <v>0.23999306751257837</v>
      </c>
      <c r="P17">
        <f t="shared" si="4"/>
        <v>9.0003574158502637</v>
      </c>
      <c r="Q17">
        <f t="shared" si="5"/>
        <v>2.1600255449650327</v>
      </c>
      <c r="R17">
        <f t="shared" si="6"/>
        <v>72</v>
      </c>
      <c r="S17">
        <f t="shared" si="7"/>
        <v>387.00052200307272</v>
      </c>
      <c r="T17">
        <f t="shared" si="8"/>
        <v>0.15873008961654875</v>
      </c>
      <c r="U17">
        <f t="shared" si="9"/>
        <v>0</v>
      </c>
      <c r="V17">
        <f t="shared" si="10"/>
        <v>18.604626068031074</v>
      </c>
      <c r="AD17">
        <f>(AA12*Y12)/((AA12*Z12)-(Y12*AB12))</f>
        <v>-5.5886838370202945</v>
      </c>
      <c r="AE17">
        <f>(Y12*AB12-AA12*Z12)/(Z12+AB12)</f>
        <v>2.1873596254706083E-3</v>
      </c>
    </row>
    <row r="18" spans="1:35" x14ac:dyDescent="0.2">
      <c r="A18" t="s">
        <v>5060</v>
      </c>
      <c r="B18" t="s">
        <v>5061</v>
      </c>
      <c r="D18">
        <v>-78.995999999999995</v>
      </c>
      <c r="E18">
        <v>-176.42400000000001</v>
      </c>
      <c r="F18">
        <v>0</v>
      </c>
      <c r="G18">
        <v>36.673999999999999</v>
      </c>
      <c r="H18">
        <v>16.030999999999999</v>
      </c>
      <c r="I18">
        <v>0</v>
      </c>
      <c r="J18">
        <v>1</v>
      </c>
      <c r="K18">
        <v>0</v>
      </c>
      <c r="L18">
        <f t="shared" si="0"/>
        <v>7.0002923989875929E-3</v>
      </c>
      <c r="M18">
        <f t="shared" si="1"/>
        <v>107.99912011313444</v>
      </c>
      <c r="N18">
        <f t="shared" si="2"/>
        <v>0.75602617565149899</v>
      </c>
      <c r="O18">
        <f t="shared" si="3"/>
        <v>0.57605342314799368</v>
      </c>
      <c r="P18">
        <f t="shared" si="4"/>
        <v>2.9996787945035024</v>
      </c>
      <c r="Q18">
        <f t="shared" si="5"/>
        <v>1.7279769658951556</v>
      </c>
      <c r="R18">
        <f t="shared" si="6"/>
        <v>0</v>
      </c>
      <c r="S18">
        <f t="shared" si="7"/>
        <v>110.99879890763793</v>
      </c>
      <c r="T18">
        <f t="shared" si="8"/>
        <v>0.55556008175943494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92.766649999999998</v>
      </c>
      <c r="AB18" t="s">
        <v>80</v>
      </c>
    </row>
    <row r="19" spans="1:35" x14ac:dyDescent="0.2">
      <c r="A19" t="s">
        <v>833</v>
      </c>
      <c r="B19" t="s">
        <v>834</v>
      </c>
      <c r="D19">
        <v>-82.951999999999998</v>
      </c>
      <c r="E19">
        <v>-176.90600000000001</v>
      </c>
      <c r="F19">
        <v>0</v>
      </c>
      <c r="G19">
        <v>366.77100000000002</v>
      </c>
      <c r="H19">
        <v>37.054000000000002</v>
      </c>
      <c r="I19">
        <v>0</v>
      </c>
      <c r="J19">
        <v>2</v>
      </c>
      <c r="K19">
        <v>2</v>
      </c>
      <c r="L19">
        <f t="shared" si="0"/>
        <v>4.4508568705809715E-3</v>
      </c>
      <c r="M19">
        <f t="shared" si="1"/>
        <v>1091.9987118401464</v>
      </c>
      <c r="N19">
        <f t="shared" si="2"/>
        <v>4.860334829594116</v>
      </c>
      <c r="O19">
        <f t="shared" si="3"/>
        <v>0.66601185580836297</v>
      </c>
      <c r="P19">
        <f t="shared" si="4"/>
        <v>5.9998851530664936</v>
      </c>
      <c r="Q19">
        <f t="shared" si="5"/>
        <v>3.9959986414295008</v>
      </c>
      <c r="R19">
        <f t="shared" si="6"/>
        <v>0</v>
      </c>
      <c r="S19">
        <f t="shared" si="7"/>
        <v>1097.9985969932129</v>
      </c>
      <c r="T19">
        <f t="shared" si="8"/>
        <v>0.10989023952032495</v>
      </c>
      <c r="U19">
        <f t="shared" si="9"/>
        <v>20.000382830439506</v>
      </c>
      <c r="V19">
        <f t="shared" si="10"/>
        <v>0</v>
      </c>
      <c r="X19" t="s">
        <v>83</v>
      </c>
      <c r="Z19">
        <f>Z27</f>
        <v>50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114</v>
      </c>
      <c r="D20">
        <v>-84.477999999999994</v>
      </c>
      <c r="E20">
        <v>-176.05500000000001</v>
      </c>
      <c r="F20">
        <v>0</v>
      </c>
      <c r="G20">
        <v>363.68799999999999</v>
      </c>
      <c r="H20">
        <v>29.068999999999999</v>
      </c>
      <c r="I20">
        <v>0</v>
      </c>
      <c r="J20">
        <v>1</v>
      </c>
      <c r="K20">
        <v>0</v>
      </c>
      <c r="L20">
        <f t="shared" si="0"/>
        <v>3.4803539400744795E-3</v>
      </c>
      <c r="M20">
        <f t="shared" si="1"/>
        <v>1086.0007242402257</v>
      </c>
      <c r="N20">
        <f t="shared" si="2"/>
        <v>3.7796706792038886</v>
      </c>
      <c r="O20">
        <f t="shared" si="3"/>
        <v>0.52202419774686015</v>
      </c>
      <c r="P20">
        <f t="shared" si="4"/>
        <v>5.9997412253807596</v>
      </c>
      <c r="Q20">
        <f t="shared" si="5"/>
        <v>3.1320132318813871</v>
      </c>
      <c r="R20">
        <f t="shared" si="6"/>
        <v>0</v>
      </c>
      <c r="S20">
        <f t="shared" si="7"/>
        <v>1092.0004654656066</v>
      </c>
      <c r="T20">
        <f t="shared" si="8"/>
        <v>5.5248581939921312E-2</v>
      </c>
      <c r="U20">
        <f t="shared" si="9"/>
        <v>0</v>
      </c>
      <c r="V20">
        <f t="shared" si="10"/>
        <v>0</v>
      </c>
      <c r="AB20">
        <f>X27/AG9</f>
        <v>6.2407475818801933E-2</v>
      </c>
      <c r="AC20">
        <f>Y27/AH9</f>
        <v>6.149002473939345</v>
      </c>
      <c r="AD20">
        <f>Z19/AF9</f>
        <v>2.2610622557492438E-2</v>
      </c>
      <c r="AF20">
        <f>X27/AG12</f>
        <v>0.21267817594366162</v>
      </c>
      <c r="AG20">
        <f>Y27/AH12</f>
        <v>0.31479297104697218</v>
      </c>
      <c r="AH20">
        <f>Z19/AF12</f>
        <v>5.2156233890140416E-2</v>
      </c>
    </row>
    <row r="21" spans="1:35" x14ac:dyDescent="0.2">
      <c r="A21" t="s">
        <v>5062</v>
      </c>
      <c r="B21" t="s">
        <v>5063</v>
      </c>
      <c r="D21">
        <v>-84.582999999999998</v>
      </c>
      <c r="E21">
        <v>0</v>
      </c>
      <c r="F21">
        <v>0</v>
      </c>
      <c r="G21">
        <v>233.041</v>
      </c>
      <c r="H21">
        <v>0</v>
      </c>
      <c r="I21">
        <v>0</v>
      </c>
      <c r="J21">
        <v>0</v>
      </c>
      <c r="K21">
        <v>0</v>
      </c>
      <c r="L21">
        <f t="shared" si="0"/>
        <v>3.4137756701802906E-3</v>
      </c>
      <c r="M21">
        <f t="shared" si="1"/>
        <v>696.00071548158303</v>
      </c>
      <c r="N21">
        <f t="shared" si="2"/>
        <v>2.3759926849317878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696.00071548158303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900</v>
      </c>
      <c r="B22" t="s">
        <v>972</v>
      </c>
      <c r="D22">
        <v>-75.256</v>
      </c>
      <c r="E22">
        <v>0</v>
      </c>
      <c r="F22">
        <v>0</v>
      </c>
      <c r="G22">
        <v>78.587999999999994</v>
      </c>
      <c r="H22">
        <v>0</v>
      </c>
      <c r="I22">
        <v>0</v>
      </c>
      <c r="J22">
        <v>0</v>
      </c>
      <c r="K22">
        <v>0</v>
      </c>
      <c r="L22">
        <f t="shared" si="0"/>
        <v>9.4739684371029659E-3</v>
      </c>
      <c r="M22">
        <f t="shared" si="1"/>
        <v>228.00090339724343</v>
      </c>
      <c r="N22">
        <f t="shared" si="2"/>
        <v>2.1600755224919697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228.00090339724343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4.1950234181460121E-2</v>
      </c>
      <c r="AA22" t="s">
        <v>95</v>
      </c>
    </row>
    <row r="23" spans="1:35" x14ac:dyDescent="0.2">
      <c r="A23" t="s">
        <v>113</v>
      </c>
      <c r="B23" t="s">
        <v>369</v>
      </c>
      <c r="D23">
        <v>-77.454999999999998</v>
      </c>
      <c r="E23">
        <v>0</v>
      </c>
      <c r="F23">
        <v>-90</v>
      </c>
      <c r="G23">
        <v>372.90300000000002</v>
      </c>
      <c r="H23">
        <v>0</v>
      </c>
      <c r="I23">
        <v>22</v>
      </c>
      <c r="J23">
        <v>0</v>
      </c>
      <c r="K23">
        <v>0</v>
      </c>
      <c r="L23">
        <f t="shared" si="0"/>
        <v>8.0106689921631957E-3</v>
      </c>
      <c r="M23">
        <f t="shared" si="1"/>
        <v>1092.0006222199327</v>
      </c>
      <c r="N23">
        <f t="shared" si="2"/>
        <v>8.7476642715044033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66</v>
      </c>
      <c r="S23">
        <f t="shared" si="7"/>
        <v>1092.0006222199327</v>
      </c>
      <c r="T23">
        <f t="shared" si="8"/>
        <v>0</v>
      </c>
      <c r="U23" t="str">
        <f t="shared" si="9"/>
        <v/>
      </c>
      <c r="V23">
        <f t="shared" si="10"/>
        <v>6.0439526001210808</v>
      </c>
      <c r="X23" t="s">
        <v>96</v>
      </c>
      <c r="Z23">
        <f>Z19/AF9</f>
        <v>2.2610622557492438E-2</v>
      </c>
      <c r="AA23" t="s">
        <v>97</v>
      </c>
      <c r="AB23">
        <f>Z27/AF9</f>
        <v>2.2610622557492438E-2</v>
      </c>
      <c r="AC23" t="s">
        <v>98</v>
      </c>
      <c r="AD23">
        <f>Z27/AF9</f>
        <v>2.2610622557492438E-2</v>
      </c>
      <c r="AE23" t="s">
        <v>98</v>
      </c>
      <c r="AH23">
        <f>Z27/AF12</f>
        <v>5.2156233890140416E-2</v>
      </c>
      <c r="AI23" t="s">
        <v>98</v>
      </c>
    </row>
    <row r="24" spans="1:35" x14ac:dyDescent="0.2">
      <c r="A24" t="s">
        <v>5064</v>
      </c>
      <c r="B24" t="s">
        <v>5065</v>
      </c>
      <c r="D24">
        <v>-83.95</v>
      </c>
      <c r="E24">
        <v>-174.80600000000001</v>
      </c>
      <c r="F24">
        <v>0</v>
      </c>
      <c r="G24">
        <v>185.03</v>
      </c>
      <c r="H24">
        <v>38.658999999999999</v>
      </c>
      <c r="I24">
        <v>0</v>
      </c>
      <c r="J24">
        <v>2</v>
      </c>
      <c r="K24">
        <v>2</v>
      </c>
      <c r="L24">
        <f t="shared" si="0"/>
        <v>3.8155145508447629E-3</v>
      </c>
      <c r="M24">
        <f t="shared" si="1"/>
        <v>551.99831433980216</v>
      </c>
      <c r="N24">
        <f t="shared" si="2"/>
        <v>2.1061597065650033</v>
      </c>
      <c r="O24">
        <f t="shared" si="3"/>
        <v>0.39603248453733669</v>
      </c>
      <c r="P24">
        <f t="shared" si="4"/>
        <v>10.499199597266443</v>
      </c>
      <c r="Q24">
        <f t="shared" si="5"/>
        <v>4.1580282601870948</v>
      </c>
      <c r="R24">
        <f t="shared" si="6"/>
        <v>0</v>
      </c>
      <c r="S24">
        <f t="shared" si="7"/>
        <v>562.49751393706856</v>
      </c>
      <c r="T24">
        <f t="shared" si="8"/>
        <v>0.21739196820468865</v>
      </c>
      <c r="U24">
        <f t="shared" si="9"/>
        <v>11.429442681634802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-76.200999999999993</v>
      </c>
      <c r="E25">
        <v>-170.21799999999999</v>
      </c>
      <c r="F25">
        <v>0</v>
      </c>
      <c r="G25">
        <v>58.694000000000003</v>
      </c>
      <c r="H25">
        <v>14.714</v>
      </c>
      <c r="I25">
        <v>0</v>
      </c>
      <c r="J25">
        <v>1</v>
      </c>
      <c r="K25">
        <v>0</v>
      </c>
      <c r="L25">
        <f t="shared" si="0"/>
        <v>8.8417730402342715E-3</v>
      </c>
      <c r="M25">
        <f t="shared" si="1"/>
        <v>170.99999931256687</v>
      </c>
      <c r="N25">
        <f t="shared" si="2"/>
        <v>1.5119446957466289</v>
      </c>
      <c r="O25">
        <f t="shared" si="3"/>
        <v>0.20880865058470088</v>
      </c>
      <c r="P25">
        <f t="shared" si="4"/>
        <v>7.4997220810434229</v>
      </c>
      <c r="Q25">
        <f t="shared" si="5"/>
        <v>1.566008413511375</v>
      </c>
      <c r="R25">
        <f t="shared" si="6"/>
        <v>0</v>
      </c>
      <c r="S25">
        <f t="shared" si="7"/>
        <v>178.49972139361029</v>
      </c>
      <c r="T25">
        <f t="shared" si="8"/>
        <v>0.35087719439300941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-81.656000000000006</v>
      </c>
      <c r="E26">
        <v>-174.64400000000001</v>
      </c>
      <c r="F26">
        <v>0</v>
      </c>
      <c r="G26">
        <v>113.70399999999999</v>
      </c>
      <c r="H26">
        <v>16.07</v>
      </c>
      <c r="I26">
        <v>0</v>
      </c>
      <c r="J26">
        <v>3</v>
      </c>
      <c r="K26">
        <v>2</v>
      </c>
      <c r="L26">
        <f t="shared" si="0"/>
        <v>5.2800643050425122E-3</v>
      </c>
      <c r="M26">
        <f t="shared" si="1"/>
        <v>337.50120657550661</v>
      </c>
      <c r="N26">
        <f t="shared" si="2"/>
        <v>1.7820298557779677</v>
      </c>
      <c r="O26">
        <f t="shared" si="3"/>
        <v>0.38398699903833816</v>
      </c>
      <c r="P26">
        <f t="shared" si="4"/>
        <v>4.5001021363789588</v>
      </c>
      <c r="Q26">
        <f t="shared" si="5"/>
        <v>1.7279824426966139</v>
      </c>
      <c r="R26">
        <f t="shared" si="6"/>
        <v>0</v>
      </c>
      <c r="S26">
        <f t="shared" si="7"/>
        <v>342.0013087118856</v>
      </c>
      <c r="T26">
        <f t="shared" si="8"/>
        <v>0.53333142665292943</v>
      </c>
      <c r="U26">
        <f t="shared" si="9"/>
        <v>26.666061427787703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5066</v>
      </c>
      <c r="B27" t="s">
        <v>5067</v>
      </c>
      <c r="D27">
        <v>-85.83</v>
      </c>
      <c r="E27">
        <v>-171.57300000000001</v>
      </c>
      <c r="F27">
        <v>-90</v>
      </c>
      <c r="G27">
        <v>385.01900000000001</v>
      </c>
      <c r="H27">
        <v>27.295000000000002</v>
      </c>
      <c r="I27">
        <v>58</v>
      </c>
      <c r="J27">
        <v>3</v>
      </c>
      <c r="K27">
        <v>2</v>
      </c>
      <c r="L27">
        <f t="shared" si="0"/>
        <v>2.6247216404963738E-3</v>
      </c>
      <c r="M27">
        <f t="shared" si="1"/>
        <v>1151.9992036777692</v>
      </c>
      <c r="N27">
        <f t="shared" si="2"/>
        <v>3.0236802634078939</v>
      </c>
      <c r="O27">
        <f t="shared" si="3"/>
        <v>0.2429988506941255</v>
      </c>
      <c r="P27">
        <f t="shared" si="4"/>
        <v>12.000180908659186</v>
      </c>
      <c r="Q27">
        <f t="shared" si="5"/>
        <v>2.9160330849588538</v>
      </c>
      <c r="R27">
        <f t="shared" si="6"/>
        <v>174</v>
      </c>
      <c r="S27">
        <f t="shared" si="7"/>
        <v>1163.9993845864283</v>
      </c>
      <c r="T27">
        <f t="shared" si="8"/>
        <v>0.15625010800818973</v>
      </c>
      <c r="U27">
        <f t="shared" si="9"/>
        <v>9.9998492450567529</v>
      </c>
      <c r="V27">
        <f t="shared" si="10"/>
        <v>14.94846151158599</v>
      </c>
      <c r="X27">
        <f>SUM(J3:J2345)</f>
        <v>137</v>
      </c>
      <c r="Y27">
        <f>SUM(K3:K2345)</f>
        <v>99</v>
      </c>
      <c r="Z27">
        <f>COUNTIF(V3:V2345,"&gt;0")</f>
        <v>50</v>
      </c>
      <c r="AB27">
        <v>401</v>
      </c>
    </row>
    <row r="28" spans="1:35" x14ac:dyDescent="0.2">
      <c r="A28" t="s">
        <v>734</v>
      </c>
      <c r="B28" t="s">
        <v>735</v>
      </c>
      <c r="D28">
        <v>-85.914000000000001</v>
      </c>
      <c r="E28">
        <v>-170.21799999999999</v>
      </c>
      <c r="F28">
        <v>-90</v>
      </c>
      <c r="G28">
        <v>336.85599999999999</v>
      </c>
      <c r="H28">
        <v>29.428000000000001</v>
      </c>
      <c r="I28">
        <v>22</v>
      </c>
      <c r="J28">
        <v>1</v>
      </c>
      <c r="K28">
        <v>0</v>
      </c>
      <c r="L28">
        <f>1/TAN(-D28*$L$1/180)*0.108*0.333333</f>
        <v>2.571668012607776E-3</v>
      </c>
      <c r="M28">
        <f>SIN(-D28*$L$1/180)*G28*3</f>
        <v>1007.9993617795882</v>
      </c>
      <c r="N28">
        <f>COS(-D28*$L$1/180)*G28*0.108</f>
        <v>2.5922423076599275</v>
      </c>
      <c r="O28">
        <f>IFERROR(1/TAN(E28*$L$1/180)*0.108*0.333333,"")</f>
        <v>0.20880865058470088</v>
      </c>
      <c r="P28">
        <f>SIN(-E28*$L$1/180)*H28*3</f>
        <v>14.999444162086846</v>
      </c>
      <c r="Q28">
        <f>-COS(E28*$L$1/180)*H28*0.108</f>
        <v>3.13201682702275</v>
      </c>
      <c r="R28">
        <f>ABS(SIN(-F28*$L$1/180)*I28*3)</f>
        <v>66</v>
      </c>
      <c r="S28">
        <f>M28+P28</f>
        <v>1022.9988059416751</v>
      </c>
      <c r="T28">
        <f>60*(J28/M28)</f>
        <v>5.9523847211641154E-2</v>
      </c>
      <c r="U28">
        <f>IFERROR(60*(K28/P28),"")</f>
        <v>0</v>
      </c>
      <c r="V28">
        <f>100*(R28/(S28))</f>
        <v>6.4516204336374265</v>
      </c>
    </row>
    <row r="29" spans="1:35" x14ac:dyDescent="0.2">
      <c r="A29" t="s">
        <v>41</v>
      </c>
      <c r="B29" t="s">
        <v>41</v>
      </c>
      <c r="D29">
        <v>-85.998999999999995</v>
      </c>
      <c r="E29">
        <v>0</v>
      </c>
      <c r="F29">
        <v>-90</v>
      </c>
      <c r="G29">
        <v>386.94299999999998</v>
      </c>
      <c r="H29">
        <v>0</v>
      </c>
      <c r="I29">
        <v>27.5</v>
      </c>
      <c r="J29">
        <v>0</v>
      </c>
      <c r="K29">
        <v>0</v>
      </c>
      <c r="L29">
        <f t="shared" ref="L29:L92" si="11">1/TAN(-D29*$L$1/180)*0.108*0.333333</f>
        <v>2.5179941035973316E-3</v>
      </c>
      <c r="M29">
        <f t="shared" ref="M29:M92" si="12">SIN(-D29*$L$1/180)*G29*3</f>
        <v>1157.9998654364329</v>
      </c>
      <c r="N29">
        <f t="shared" ref="N29:N92" si="13">COS(-D29*$L$1/180)*G29*0.108</f>
        <v>2.9158397489751904</v>
      </c>
      <c r="O29" t="str">
        <f t="shared" ref="O29:O92" si="14">IFERROR(1/TAN(E29*$L$1/180)*0.108*0.333333,"")</f>
        <v/>
      </c>
      <c r="P29">
        <f t="shared" ref="P29:P92" si="15">SIN(-E29*$L$1/180)*H29*3</f>
        <v>0</v>
      </c>
      <c r="Q29">
        <f t="shared" ref="Q29:Q92" si="16">-COS(E29*$L$1/180)*H29*0.108</f>
        <v>0</v>
      </c>
      <c r="R29">
        <f t="shared" ref="R29:R92" si="17">ABS(SIN(-F29*$L$1/180)*I29*3)</f>
        <v>82.5</v>
      </c>
      <c r="S29">
        <f t="shared" ref="S29:S92" si="18">M29+P29</f>
        <v>1157.9998654364329</v>
      </c>
      <c r="T29">
        <f t="shared" ref="T29:T92" si="19">60*(J29/M29)</f>
        <v>0</v>
      </c>
      <c r="U29" t="str">
        <f t="shared" ref="U29:U92" si="20">IFERROR(60*(K29/P29),"")</f>
        <v/>
      </c>
      <c r="V29">
        <f t="shared" ref="V29:V92" si="21">100*(R29/(S29))</f>
        <v>7.1243531594804619</v>
      </c>
    </row>
    <row r="30" spans="1:35" x14ac:dyDescent="0.2">
      <c r="A30" t="s">
        <v>5068</v>
      </c>
      <c r="B30" t="s">
        <v>5069</v>
      </c>
      <c r="D30">
        <v>-74.180999999999997</v>
      </c>
      <c r="E30">
        <v>-177.39699999999999</v>
      </c>
      <c r="F30">
        <v>0</v>
      </c>
      <c r="G30">
        <v>62.362000000000002</v>
      </c>
      <c r="H30">
        <v>22.023</v>
      </c>
      <c r="I30">
        <v>0</v>
      </c>
      <c r="J30">
        <v>1</v>
      </c>
      <c r="K30">
        <v>0</v>
      </c>
      <c r="L30">
        <f t="shared" si="11"/>
        <v>1.0199858156734683E-2</v>
      </c>
      <c r="M30">
        <f t="shared" si="12"/>
        <v>180.00061335497648</v>
      </c>
      <c r="N30">
        <f t="shared" si="13"/>
        <v>1.8359825603285633</v>
      </c>
      <c r="O30">
        <f t="shared" si="14"/>
        <v>0.79186581855964966</v>
      </c>
      <c r="P30">
        <f t="shared" si="15"/>
        <v>3.0005430621777003</v>
      </c>
      <c r="Q30">
        <f t="shared" si="16"/>
        <v>2.3760298640846864</v>
      </c>
      <c r="R30">
        <f t="shared" si="17"/>
        <v>0</v>
      </c>
      <c r="S30">
        <f t="shared" si="18"/>
        <v>183.00115641715419</v>
      </c>
      <c r="T30">
        <f t="shared" si="19"/>
        <v>0.3333321974946547</v>
      </c>
      <c r="U30">
        <f t="shared" si="20"/>
        <v>0</v>
      </c>
      <c r="V30">
        <f t="shared" si="21"/>
        <v>0</v>
      </c>
    </row>
    <row r="31" spans="1:35" x14ac:dyDescent="0.2">
      <c r="A31" t="s">
        <v>41</v>
      </c>
      <c r="B31" t="s">
        <v>41</v>
      </c>
      <c r="D31">
        <v>-81.831999999999994</v>
      </c>
      <c r="E31">
        <v>-174.80600000000001</v>
      </c>
      <c r="F31">
        <v>0</v>
      </c>
      <c r="G31">
        <v>211.142</v>
      </c>
      <c r="H31">
        <v>33.136000000000003</v>
      </c>
      <c r="I31">
        <v>0</v>
      </c>
      <c r="J31">
        <v>1</v>
      </c>
      <c r="K31">
        <v>0</v>
      </c>
      <c r="L31">
        <f t="shared" si="11"/>
        <v>5.1671520235021572E-3</v>
      </c>
      <c r="M31">
        <f t="shared" si="12"/>
        <v>627.00035915164426</v>
      </c>
      <c r="N31">
        <f t="shared" si="13"/>
        <v>3.2398094143364133</v>
      </c>
      <c r="O31">
        <f t="shared" si="14"/>
        <v>0.39603248453733669</v>
      </c>
      <c r="P31">
        <f t="shared" si="15"/>
        <v>8.9992363448361541</v>
      </c>
      <c r="Q31">
        <f t="shared" si="16"/>
        <v>3.5639934925776555</v>
      </c>
      <c r="R31">
        <f t="shared" si="17"/>
        <v>0</v>
      </c>
      <c r="S31">
        <f t="shared" si="18"/>
        <v>635.99959549648042</v>
      </c>
      <c r="T31">
        <f t="shared" si="19"/>
        <v>9.5693725090018014E-2</v>
      </c>
      <c r="U31">
        <f t="shared" si="20"/>
        <v>0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-81.557000000000002</v>
      </c>
      <c r="E32">
        <v>-175.91399999999999</v>
      </c>
      <c r="F32">
        <v>-90</v>
      </c>
      <c r="G32">
        <v>388.20699999999999</v>
      </c>
      <c r="H32">
        <v>42.106999999999999</v>
      </c>
      <c r="I32">
        <v>67.5</v>
      </c>
      <c r="J32">
        <v>1</v>
      </c>
      <c r="K32">
        <v>1</v>
      </c>
      <c r="L32">
        <f t="shared" si="11"/>
        <v>5.3436220488362728E-3</v>
      </c>
      <c r="M32">
        <f t="shared" si="12"/>
        <v>1151.9993270839657</v>
      </c>
      <c r="N32">
        <f t="shared" si="13"/>
        <v>6.1558551603055891</v>
      </c>
      <c r="O32">
        <f t="shared" si="14"/>
        <v>0.50395206599280151</v>
      </c>
      <c r="P32">
        <f t="shared" si="15"/>
        <v>9.0008413460414509</v>
      </c>
      <c r="Q32">
        <f t="shared" si="16"/>
        <v>4.5359971280081464</v>
      </c>
      <c r="R32">
        <f t="shared" si="17"/>
        <v>202.5</v>
      </c>
      <c r="S32">
        <f t="shared" si="18"/>
        <v>1161.0001684300071</v>
      </c>
      <c r="T32">
        <f t="shared" si="19"/>
        <v>5.2083363756710584E-2</v>
      </c>
      <c r="U32">
        <f t="shared" si="20"/>
        <v>6.6660435056315999</v>
      </c>
      <c r="V32">
        <f t="shared" si="21"/>
        <v>17.441857934769807</v>
      </c>
    </row>
    <row r="33" spans="1:22" x14ac:dyDescent="0.2">
      <c r="A33" t="s">
        <v>5070</v>
      </c>
      <c r="B33" t="s">
        <v>5071</v>
      </c>
      <c r="D33">
        <v>-87.51</v>
      </c>
      <c r="E33">
        <v>-172.875</v>
      </c>
      <c r="F33">
        <v>-90</v>
      </c>
      <c r="G33">
        <v>69.064999999999998</v>
      </c>
      <c r="H33">
        <v>16.125</v>
      </c>
      <c r="I33">
        <v>42</v>
      </c>
      <c r="J33">
        <v>1</v>
      </c>
      <c r="K33">
        <v>0</v>
      </c>
      <c r="L33">
        <f t="shared" si="11"/>
        <v>1.5654972643094772E-3</v>
      </c>
      <c r="M33">
        <f t="shared" si="12"/>
        <v>206.99937049741641</v>
      </c>
      <c r="N33">
        <f t="shared" si="13"/>
        <v>0.32405727228476155</v>
      </c>
      <c r="O33">
        <f t="shared" si="14"/>
        <v>0.28800037970152381</v>
      </c>
      <c r="P33">
        <f t="shared" si="15"/>
        <v>6.0001665889172244</v>
      </c>
      <c r="Q33">
        <f t="shared" si="16"/>
        <v>1.7280519839325417</v>
      </c>
      <c r="R33">
        <f t="shared" si="17"/>
        <v>126</v>
      </c>
      <c r="S33">
        <f t="shared" si="18"/>
        <v>212.99953708633365</v>
      </c>
      <c r="T33">
        <f t="shared" si="19"/>
        <v>0.28985595393754532</v>
      </c>
      <c r="U33">
        <f t="shared" si="20"/>
        <v>0</v>
      </c>
      <c r="V33">
        <f t="shared" si="21"/>
        <v>59.15505813936548</v>
      </c>
    </row>
    <row r="34" spans="1:22" x14ac:dyDescent="0.2">
      <c r="A34" t="s">
        <v>41</v>
      </c>
      <c r="B34" t="s">
        <v>41</v>
      </c>
      <c r="D34">
        <v>-82.164000000000001</v>
      </c>
      <c r="E34">
        <v>-170.21799999999999</v>
      </c>
      <c r="F34">
        <v>0</v>
      </c>
      <c r="G34">
        <v>55.014000000000003</v>
      </c>
      <c r="H34">
        <v>14.714</v>
      </c>
      <c r="I34">
        <v>0</v>
      </c>
      <c r="J34">
        <v>1</v>
      </c>
      <c r="K34">
        <v>0</v>
      </c>
      <c r="L34">
        <f t="shared" si="11"/>
        <v>4.9544275214185706E-3</v>
      </c>
      <c r="M34">
        <f t="shared" si="12"/>
        <v>163.50089924950109</v>
      </c>
      <c r="N34">
        <f t="shared" si="13"/>
        <v>0.81005416507257799</v>
      </c>
      <c r="O34">
        <f t="shared" si="14"/>
        <v>0.20880865058470088</v>
      </c>
      <c r="P34">
        <f t="shared" si="15"/>
        <v>7.4997220810434229</v>
      </c>
      <c r="Q34">
        <f t="shared" si="16"/>
        <v>1.566008413511375</v>
      </c>
      <c r="R34">
        <f t="shared" si="17"/>
        <v>0</v>
      </c>
      <c r="S34">
        <f t="shared" si="18"/>
        <v>171.0006213305445</v>
      </c>
      <c r="T34">
        <f t="shared" si="19"/>
        <v>0.36697045872781697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-79.581999999999994</v>
      </c>
      <c r="E35">
        <v>0</v>
      </c>
      <c r="F35">
        <v>0</v>
      </c>
      <c r="G35">
        <v>226.738</v>
      </c>
      <c r="H35">
        <v>0</v>
      </c>
      <c r="I35">
        <v>0</v>
      </c>
      <c r="J35">
        <v>0</v>
      </c>
      <c r="K35">
        <v>0</v>
      </c>
      <c r="L35">
        <f t="shared" si="11"/>
        <v>6.6189211610099673E-3</v>
      </c>
      <c r="M35">
        <f t="shared" si="12"/>
        <v>669.00047529822132</v>
      </c>
      <c r="N35">
        <f t="shared" si="13"/>
        <v>4.4280658307429528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669.00047529822132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5072</v>
      </c>
      <c r="B36" t="s">
        <v>5073</v>
      </c>
      <c r="D36">
        <v>-80.402000000000001</v>
      </c>
      <c r="E36">
        <v>0</v>
      </c>
      <c r="F36">
        <v>0</v>
      </c>
      <c r="G36">
        <v>347.86900000000003</v>
      </c>
      <c r="H36">
        <v>0</v>
      </c>
      <c r="I36">
        <v>0</v>
      </c>
      <c r="J36">
        <v>0</v>
      </c>
      <c r="K36">
        <v>0</v>
      </c>
      <c r="L36">
        <f t="shared" si="11"/>
        <v>6.0876455648201872E-3</v>
      </c>
      <c r="M36">
        <f t="shared" si="12"/>
        <v>1028.9984408102041</v>
      </c>
      <c r="N36">
        <f t="shared" si="13"/>
        <v>6.2641840585891861</v>
      </c>
      <c r="O36" t="str">
        <f t="shared" si="14"/>
        <v/>
      </c>
      <c r="P36">
        <f t="shared" si="15"/>
        <v>0</v>
      </c>
      <c r="Q36">
        <f t="shared" si="16"/>
        <v>0</v>
      </c>
      <c r="R36">
        <f t="shared" si="17"/>
        <v>0</v>
      </c>
      <c r="S36">
        <f t="shared" si="18"/>
        <v>1028.9984408102041</v>
      </c>
      <c r="T36">
        <f t="shared" si="19"/>
        <v>0</v>
      </c>
      <c r="U36" t="str">
        <f t="shared" si="20"/>
        <v/>
      </c>
      <c r="V36">
        <f t="shared" si="21"/>
        <v>0</v>
      </c>
    </row>
    <row r="37" spans="1:22" x14ac:dyDescent="0.2">
      <c r="A37" t="s">
        <v>873</v>
      </c>
      <c r="B37" t="s">
        <v>874</v>
      </c>
      <c r="D37">
        <v>-81.254000000000005</v>
      </c>
      <c r="E37">
        <v>0</v>
      </c>
      <c r="F37">
        <v>0</v>
      </c>
      <c r="G37">
        <v>368.28300000000002</v>
      </c>
      <c r="H37">
        <v>0</v>
      </c>
      <c r="I37">
        <v>0</v>
      </c>
      <c r="J37">
        <v>0</v>
      </c>
      <c r="K37">
        <v>0</v>
      </c>
      <c r="L37">
        <f t="shared" si="11"/>
        <v>5.5383516345009652E-3</v>
      </c>
      <c r="M37">
        <f t="shared" si="12"/>
        <v>1092.0019575525146</v>
      </c>
      <c r="N37">
        <f t="shared" si="13"/>
        <v>6.0478968743860966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0</v>
      </c>
      <c r="S37">
        <f t="shared" si="18"/>
        <v>1092.0019575525146</v>
      </c>
      <c r="T37">
        <f t="shared" si="19"/>
        <v>0</v>
      </c>
      <c r="U37" t="str">
        <f t="shared" si="20"/>
        <v/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-79.611000000000004</v>
      </c>
      <c r="E38">
        <v>-173.15700000000001</v>
      </c>
      <c r="F38">
        <v>0</v>
      </c>
      <c r="G38">
        <v>61</v>
      </c>
      <c r="H38">
        <v>25.178999999999998</v>
      </c>
      <c r="I38">
        <v>0</v>
      </c>
      <c r="J38">
        <v>1</v>
      </c>
      <c r="K38">
        <v>1</v>
      </c>
      <c r="L38">
        <f t="shared" si="11"/>
        <v>6.600085739846614E-3</v>
      </c>
      <c r="M38">
        <f t="shared" si="12"/>
        <v>179.99991810703511</v>
      </c>
      <c r="N38">
        <f t="shared" si="13"/>
        <v>1.1880160806878819</v>
      </c>
      <c r="O38">
        <f t="shared" si="14"/>
        <v>0.29998967123240877</v>
      </c>
      <c r="P38">
        <f t="shared" si="15"/>
        <v>9.0001691277556439</v>
      </c>
      <c r="Q38">
        <f t="shared" si="16"/>
        <v>2.6999604776319677</v>
      </c>
      <c r="R38">
        <f t="shared" si="17"/>
        <v>0</v>
      </c>
      <c r="S38">
        <f t="shared" si="18"/>
        <v>189.00008723479075</v>
      </c>
      <c r="T38">
        <f t="shared" si="19"/>
        <v>0.33333348498704102</v>
      </c>
      <c r="U38">
        <f t="shared" si="20"/>
        <v>6.6665413892018819</v>
      </c>
      <c r="V38">
        <f t="shared" si="21"/>
        <v>0</v>
      </c>
    </row>
    <row r="39" spans="1:22" x14ac:dyDescent="0.2">
      <c r="A39" t="s">
        <v>5074</v>
      </c>
      <c r="B39" t="s">
        <v>2863</v>
      </c>
      <c r="D39">
        <v>-79.242000000000004</v>
      </c>
      <c r="E39">
        <v>-170.78899999999999</v>
      </c>
      <c r="F39">
        <v>0</v>
      </c>
      <c r="G39">
        <v>305.36700000000002</v>
      </c>
      <c r="H39">
        <v>37.482999999999997</v>
      </c>
      <c r="I39">
        <v>0</v>
      </c>
      <c r="J39">
        <v>1</v>
      </c>
      <c r="K39">
        <v>0</v>
      </c>
      <c r="L39">
        <f t="shared" si="11"/>
        <v>6.8400145854663266E-3</v>
      </c>
      <c r="M39">
        <f t="shared" si="12"/>
        <v>899.99992440284495</v>
      </c>
      <c r="N39">
        <f t="shared" si="13"/>
        <v>6.1560187658528172</v>
      </c>
      <c r="O39">
        <f t="shared" si="14"/>
        <v>0.22200042883182261</v>
      </c>
      <c r="P39">
        <f t="shared" si="15"/>
        <v>17.999790290716373</v>
      </c>
      <c r="Q39">
        <f t="shared" si="16"/>
        <v>3.9959651593870715</v>
      </c>
      <c r="R39">
        <f t="shared" si="17"/>
        <v>0</v>
      </c>
      <c r="S39">
        <f t="shared" si="18"/>
        <v>917.99971469356137</v>
      </c>
      <c r="T39">
        <f t="shared" si="19"/>
        <v>6.6666672266456395E-2</v>
      </c>
      <c r="U39">
        <f t="shared" si="20"/>
        <v>0</v>
      </c>
      <c r="V39">
        <f t="shared" si="21"/>
        <v>0</v>
      </c>
    </row>
    <row r="40" spans="1:22" x14ac:dyDescent="0.2">
      <c r="A40" t="s">
        <v>184</v>
      </c>
      <c r="B40" t="s">
        <v>587</v>
      </c>
      <c r="D40">
        <v>-79.495999999999995</v>
      </c>
      <c r="E40">
        <v>-173.15700000000001</v>
      </c>
      <c r="F40">
        <v>-90</v>
      </c>
      <c r="G40">
        <v>334.60700000000003</v>
      </c>
      <c r="H40">
        <v>50.359000000000002</v>
      </c>
      <c r="I40">
        <v>23</v>
      </c>
      <c r="J40">
        <v>1</v>
      </c>
      <c r="K40">
        <v>1</v>
      </c>
      <c r="L40">
        <f t="shared" si="11"/>
        <v>6.6747985828716199E-3</v>
      </c>
      <c r="M40">
        <f t="shared" si="12"/>
        <v>986.99915110830057</v>
      </c>
      <c r="N40">
        <f t="shared" si="13"/>
        <v>6.5880271231403</v>
      </c>
      <c r="O40">
        <f t="shared" si="14"/>
        <v>0.29998967123240877</v>
      </c>
      <c r="P40">
        <f t="shared" si="15"/>
        <v>18.000695702952715</v>
      </c>
      <c r="Q40">
        <f t="shared" si="16"/>
        <v>5.4000281859116042</v>
      </c>
      <c r="R40">
        <f t="shared" si="17"/>
        <v>69</v>
      </c>
      <c r="S40">
        <f t="shared" si="18"/>
        <v>1004.9998468112533</v>
      </c>
      <c r="T40">
        <f t="shared" si="19"/>
        <v>6.0790325840327265E-2</v>
      </c>
      <c r="U40">
        <f t="shared" si="20"/>
        <v>3.3332045044324587</v>
      </c>
      <c r="V40">
        <f t="shared" si="21"/>
        <v>6.8656726883022836</v>
      </c>
    </row>
    <row r="41" spans="1:22" x14ac:dyDescent="0.2">
      <c r="A41" t="s">
        <v>41</v>
      </c>
      <c r="B41" t="s">
        <v>41</v>
      </c>
      <c r="D41">
        <v>-84.466999999999999</v>
      </c>
      <c r="E41">
        <v>-170.13399999999999</v>
      </c>
      <c r="F41">
        <v>0</v>
      </c>
      <c r="G41">
        <v>352.64299999999997</v>
      </c>
      <c r="H41">
        <v>23.344999999999999</v>
      </c>
      <c r="I41">
        <v>0</v>
      </c>
      <c r="J41">
        <v>1</v>
      </c>
      <c r="K41">
        <v>1</v>
      </c>
      <c r="L41">
        <f t="shared" si="11"/>
        <v>3.4873301639355282E-3</v>
      </c>
      <c r="M41">
        <f t="shared" si="12"/>
        <v>1052.9999290247772</v>
      </c>
      <c r="N41">
        <f t="shared" si="13"/>
        <v>3.672162087272163</v>
      </c>
      <c r="O41">
        <f t="shared" si="14"/>
        <v>0.20699566126077698</v>
      </c>
      <c r="P41">
        <f t="shared" si="15"/>
        <v>12.000111665333268</v>
      </c>
      <c r="Q41">
        <f t="shared" si="16"/>
        <v>2.4839735333423567</v>
      </c>
      <c r="R41">
        <f t="shared" si="17"/>
        <v>0</v>
      </c>
      <c r="S41">
        <f t="shared" si="18"/>
        <v>1065.0000406901104</v>
      </c>
      <c r="T41">
        <f t="shared" si="19"/>
        <v>5.6980060820676651E-2</v>
      </c>
      <c r="U41">
        <f t="shared" si="20"/>
        <v>4.9999534732107573</v>
      </c>
      <c r="V41">
        <f t="shared" si="21"/>
        <v>0</v>
      </c>
    </row>
    <row r="42" spans="1:22" x14ac:dyDescent="0.2">
      <c r="A42" t="s">
        <v>5075</v>
      </c>
      <c r="B42" t="s">
        <v>5076</v>
      </c>
      <c r="D42">
        <v>-83.742000000000004</v>
      </c>
      <c r="E42">
        <v>-172.648</v>
      </c>
      <c r="F42">
        <v>-90</v>
      </c>
      <c r="G42">
        <v>385.29599999999999</v>
      </c>
      <c r="H42">
        <v>31.257000000000001</v>
      </c>
      <c r="I42">
        <v>34.832999999999998</v>
      </c>
      <c r="J42">
        <v>2</v>
      </c>
      <c r="K42">
        <v>2</v>
      </c>
      <c r="L42">
        <f t="shared" si="11"/>
        <v>3.9477241881133267E-3</v>
      </c>
      <c r="M42">
        <f t="shared" si="12"/>
        <v>1149.0002111874126</v>
      </c>
      <c r="N42">
        <f t="shared" si="13"/>
        <v>4.5359404617923307</v>
      </c>
      <c r="O42">
        <f t="shared" si="14"/>
        <v>0.27901427651962724</v>
      </c>
      <c r="P42">
        <f t="shared" si="15"/>
        <v>11.999384540279753</v>
      </c>
      <c r="Q42">
        <f t="shared" si="16"/>
        <v>3.3480029441898984</v>
      </c>
      <c r="R42">
        <f t="shared" si="17"/>
        <v>104.499</v>
      </c>
      <c r="S42">
        <f t="shared" si="18"/>
        <v>1160.9995957276924</v>
      </c>
      <c r="T42">
        <f t="shared" si="19"/>
        <v>0.10443862310172099</v>
      </c>
      <c r="U42">
        <f t="shared" si="20"/>
        <v>10.000512909406464</v>
      </c>
      <c r="V42">
        <f t="shared" si="21"/>
        <v>9.000778327963328</v>
      </c>
    </row>
    <row r="43" spans="1:22" x14ac:dyDescent="0.2">
      <c r="A43" t="s">
        <v>900</v>
      </c>
      <c r="B43" t="s">
        <v>901</v>
      </c>
      <c r="D43">
        <v>-82.191999999999993</v>
      </c>
      <c r="E43">
        <v>-170.81899999999999</v>
      </c>
      <c r="F43">
        <v>0</v>
      </c>
      <c r="G43">
        <v>390.11700000000002</v>
      </c>
      <c r="H43">
        <v>50.142000000000003</v>
      </c>
      <c r="I43">
        <v>0</v>
      </c>
      <c r="J43">
        <v>2</v>
      </c>
      <c r="K43">
        <v>2</v>
      </c>
      <c r="L43">
        <f t="shared" si="11"/>
        <v>4.9365026125327196E-3</v>
      </c>
      <c r="M43">
        <f t="shared" si="12"/>
        <v>1159.5005370112995</v>
      </c>
      <c r="N43">
        <f t="shared" si="13"/>
        <v>5.7238831540725252</v>
      </c>
      <c r="O43">
        <f t="shared" si="14"/>
        <v>0.22273847168961922</v>
      </c>
      <c r="P43">
        <f t="shared" si="15"/>
        <v>24.001044751262377</v>
      </c>
      <c r="Q43">
        <f t="shared" si="16"/>
        <v>5.3459613728117121</v>
      </c>
      <c r="R43">
        <f t="shared" si="17"/>
        <v>0</v>
      </c>
      <c r="S43">
        <f t="shared" si="18"/>
        <v>1183.5015817625617</v>
      </c>
      <c r="T43">
        <f t="shared" si="19"/>
        <v>0.10349283693245119</v>
      </c>
      <c r="U43">
        <f t="shared" si="20"/>
        <v>4.9997823529614642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-81.073999999999998</v>
      </c>
      <c r="E44">
        <v>-173.29</v>
      </c>
      <c r="F44">
        <v>0</v>
      </c>
      <c r="G44">
        <v>386.68299999999999</v>
      </c>
      <c r="H44">
        <v>51.351999999999997</v>
      </c>
      <c r="I44">
        <v>0</v>
      </c>
      <c r="J44">
        <v>4</v>
      </c>
      <c r="K44">
        <v>3</v>
      </c>
      <c r="L44">
        <f t="shared" si="11"/>
        <v>5.6541819767435796E-3</v>
      </c>
      <c r="M44">
        <f t="shared" si="12"/>
        <v>1146.0002946855338</v>
      </c>
      <c r="N44">
        <f t="shared" si="13"/>
        <v>6.4797006912544681</v>
      </c>
      <c r="O44">
        <f t="shared" si="14"/>
        <v>0.30599218337530759</v>
      </c>
      <c r="P44">
        <f t="shared" si="15"/>
        <v>18.000531018494719</v>
      </c>
      <c r="Q44">
        <f t="shared" si="16"/>
        <v>5.5080272962914467</v>
      </c>
      <c r="R44">
        <f t="shared" si="17"/>
        <v>0</v>
      </c>
      <c r="S44">
        <f t="shared" si="18"/>
        <v>1164.0008257040286</v>
      </c>
      <c r="T44">
        <f t="shared" si="19"/>
        <v>0.20942402991777306</v>
      </c>
      <c r="U44">
        <f t="shared" si="20"/>
        <v>9.9997049984280064</v>
      </c>
      <c r="V44">
        <f t="shared" si="21"/>
        <v>0</v>
      </c>
    </row>
    <row r="45" spans="1:22" x14ac:dyDescent="0.2">
      <c r="A45" t="s">
        <v>5077</v>
      </c>
      <c r="B45" t="s">
        <v>5078</v>
      </c>
      <c r="D45">
        <v>-79.251000000000005</v>
      </c>
      <c r="E45">
        <v>-173.191</v>
      </c>
      <c r="F45">
        <v>0</v>
      </c>
      <c r="G45">
        <v>300.26799999999997</v>
      </c>
      <c r="H45">
        <v>67.475999999999999</v>
      </c>
      <c r="I45">
        <v>0</v>
      </c>
      <c r="J45">
        <v>2</v>
      </c>
      <c r="K45">
        <v>2</v>
      </c>
      <c r="L45">
        <f t="shared" si="11"/>
        <v>6.8341557573891936E-3</v>
      </c>
      <c r="M45">
        <f t="shared" si="12"/>
        <v>884.99818046803216</v>
      </c>
      <c r="N45">
        <f t="shared" si="13"/>
        <v>6.0482214585460223</v>
      </c>
      <c r="O45">
        <f t="shared" si="14"/>
        <v>0.3015019414913922</v>
      </c>
      <c r="P45">
        <f t="shared" si="15"/>
        <v>23.999851838444989</v>
      </c>
      <c r="Q45">
        <f t="shared" si="16"/>
        <v>7.2360091608060833</v>
      </c>
      <c r="R45">
        <f t="shared" si="17"/>
        <v>0</v>
      </c>
      <c r="S45">
        <f t="shared" si="18"/>
        <v>908.99803230647717</v>
      </c>
      <c r="T45">
        <f t="shared" si="19"/>
        <v>0.13559349911492236</v>
      </c>
      <c r="U45">
        <f t="shared" si="20"/>
        <v>5.0000308671811826</v>
      </c>
      <c r="V45">
        <f t="shared" si="21"/>
        <v>0</v>
      </c>
    </row>
    <row r="46" spans="1:22" x14ac:dyDescent="0.2">
      <c r="A46" t="s">
        <v>331</v>
      </c>
      <c r="B46" t="s">
        <v>332</v>
      </c>
      <c r="D46">
        <v>-80.275999999999996</v>
      </c>
      <c r="E46">
        <v>0</v>
      </c>
      <c r="F46">
        <v>0</v>
      </c>
      <c r="G46">
        <v>396.69900000000001</v>
      </c>
      <c r="H46">
        <v>0</v>
      </c>
      <c r="I46">
        <v>0</v>
      </c>
      <c r="J46">
        <v>0</v>
      </c>
      <c r="K46">
        <v>0</v>
      </c>
      <c r="L46">
        <f t="shared" si="11"/>
        <v>6.1691078794439847E-3</v>
      </c>
      <c r="M46">
        <f t="shared" si="12"/>
        <v>1172.9986454615591</v>
      </c>
      <c r="N46">
        <f t="shared" si="13"/>
        <v>7.2363624226564482</v>
      </c>
      <c r="O46" t="str">
        <f t="shared" si="14"/>
        <v/>
      </c>
      <c r="P46">
        <f t="shared" si="15"/>
        <v>0</v>
      </c>
      <c r="Q46">
        <f t="shared" si="16"/>
        <v>0</v>
      </c>
      <c r="R46">
        <f t="shared" si="17"/>
        <v>0</v>
      </c>
      <c r="S46">
        <f t="shared" si="18"/>
        <v>1172.9986454615591</v>
      </c>
      <c r="T46">
        <f t="shared" si="19"/>
        <v>0</v>
      </c>
      <c r="U46" t="str">
        <f t="shared" si="20"/>
        <v/>
      </c>
      <c r="V46">
        <f t="shared" si="21"/>
        <v>0</v>
      </c>
    </row>
    <row r="47" spans="1:22" x14ac:dyDescent="0.2">
      <c r="A47" t="s">
        <v>113</v>
      </c>
      <c r="B47" t="s">
        <v>4604</v>
      </c>
      <c r="D47">
        <v>-83.894999999999996</v>
      </c>
      <c r="E47">
        <v>-174.80600000000001</v>
      </c>
      <c r="F47">
        <v>-90</v>
      </c>
      <c r="G47">
        <v>376.13299999999998</v>
      </c>
      <c r="H47">
        <v>22.091000000000001</v>
      </c>
      <c r="I47">
        <v>29</v>
      </c>
      <c r="J47">
        <v>1</v>
      </c>
      <c r="K47">
        <v>1</v>
      </c>
      <c r="L47">
        <f t="shared" si="11"/>
        <v>3.8504637918308029E-3</v>
      </c>
      <c r="M47">
        <f t="shared" si="12"/>
        <v>1121.9994735789608</v>
      </c>
      <c r="N47">
        <f t="shared" si="13"/>
        <v>4.3202226676916773</v>
      </c>
      <c r="O47">
        <f t="shared" si="14"/>
        <v>0.39603248453733669</v>
      </c>
      <c r="P47">
        <f t="shared" si="15"/>
        <v>5.9995814248483663</v>
      </c>
      <c r="Q47">
        <f t="shared" si="16"/>
        <v>2.3760315138982673</v>
      </c>
      <c r="R47">
        <f t="shared" si="17"/>
        <v>87</v>
      </c>
      <c r="S47">
        <f t="shared" si="18"/>
        <v>1127.9990550038092</v>
      </c>
      <c r="T47">
        <f t="shared" si="19"/>
        <v>5.3475960918779791E-2</v>
      </c>
      <c r="U47">
        <f t="shared" si="20"/>
        <v>10.000697673924217</v>
      </c>
      <c r="V47">
        <f t="shared" si="21"/>
        <v>7.7127724189189326</v>
      </c>
    </row>
    <row r="48" spans="1:22" x14ac:dyDescent="0.2">
      <c r="A48" t="s">
        <v>384</v>
      </c>
      <c r="B48" t="s">
        <v>385</v>
      </c>
      <c r="D48">
        <v>-82.588999999999999</v>
      </c>
      <c r="E48">
        <v>0</v>
      </c>
      <c r="F48">
        <v>0</v>
      </c>
      <c r="G48">
        <v>372.10899999999998</v>
      </c>
      <c r="H48">
        <v>0</v>
      </c>
      <c r="I48">
        <v>0</v>
      </c>
      <c r="J48">
        <v>0</v>
      </c>
      <c r="K48">
        <v>0</v>
      </c>
      <c r="L48">
        <f t="shared" si="11"/>
        <v>4.6826072344394688E-3</v>
      </c>
      <c r="M48">
        <f t="shared" si="12"/>
        <v>1107.0016698931795</v>
      </c>
      <c r="N48">
        <f t="shared" si="13"/>
        <v>5.1836592116375853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1107.0016698931795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890</v>
      </c>
      <c r="B49" t="s">
        <v>891</v>
      </c>
      <c r="D49">
        <v>-81.206000000000003</v>
      </c>
      <c r="E49">
        <v>-178.09100000000001</v>
      </c>
      <c r="F49">
        <v>-90</v>
      </c>
      <c r="G49">
        <v>366.30599999999998</v>
      </c>
      <c r="H49">
        <v>30.016999999999999</v>
      </c>
      <c r="I49">
        <v>44</v>
      </c>
      <c r="J49">
        <v>1</v>
      </c>
      <c r="K49">
        <v>1</v>
      </c>
      <c r="L49">
        <f t="shared" si="11"/>
        <v>5.5692286822999751E-3</v>
      </c>
      <c r="M49">
        <f t="shared" si="12"/>
        <v>1085.9995558968001</v>
      </c>
      <c r="N49">
        <f t="shared" si="13"/>
        <v>6.0481859238514204</v>
      </c>
      <c r="O49">
        <f t="shared" si="14"/>
        <v>1.0800852214069006</v>
      </c>
      <c r="P49">
        <f t="shared" si="15"/>
        <v>2.999794333382038</v>
      </c>
      <c r="Q49">
        <f t="shared" si="16"/>
        <v>3.2400367667828713</v>
      </c>
      <c r="R49">
        <f t="shared" si="17"/>
        <v>132</v>
      </c>
      <c r="S49">
        <f t="shared" si="18"/>
        <v>1088.999350230182</v>
      </c>
      <c r="T49">
        <f t="shared" si="19"/>
        <v>5.5248641377622865E-2</v>
      </c>
      <c r="U49">
        <f t="shared" si="20"/>
        <v>20.001371204790097</v>
      </c>
      <c r="V49">
        <f t="shared" si="21"/>
        <v>12.121219353537644</v>
      </c>
    </row>
    <row r="50" spans="1:22" x14ac:dyDescent="0.2">
      <c r="A50" t="s">
        <v>41</v>
      </c>
      <c r="B50" t="s">
        <v>41</v>
      </c>
      <c r="D50">
        <v>-82.524000000000001</v>
      </c>
      <c r="E50">
        <v>-175.23599999999999</v>
      </c>
      <c r="F50">
        <v>-90</v>
      </c>
      <c r="G50">
        <v>384.267</v>
      </c>
      <c r="H50">
        <v>48.165999999999997</v>
      </c>
      <c r="I50">
        <v>32</v>
      </c>
      <c r="J50">
        <v>1</v>
      </c>
      <c r="K50">
        <v>1</v>
      </c>
      <c r="L50">
        <f t="shared" si="11"/>
        <v>4.7241450231833813E-3</v>
      </c>
      <c r="M50">
        <f t="shared" si="12"/>
        <v>1143.0015563948159</v>
      </c>
      <c r="N50">
        <f t="shared" si="13"/>
        <v>5.3997105138439432</v>
      </c>
      <c r="O50">
        <f t="shared" si="14"/>
        <v>0.43196692629052102</v>
      </c>
      <c r="P50">
        <f t="shared" si="15"/>
        <v>12.000806270023958</v>
      </c>
      <c r="Q50">
        <f t="shared" si="16"/>
        <v>5.1839565814268429</v>
      </c>
      <c r="R50">
        <f t="shared" si="17"/>
        <v>96</v>
      </c>
      <c r="S50">
        <f t="shared" si="18"/>
        <v>1155.0023626648399</v>
      </c>
      <c r="T50">
        <f t="shared" si="19"/>
        <v>5.2493366841291321E-2</v>
      </c>
      <c r="U50">
        <f t="shared" si="20"/>
        <v>4.9996640767270897</v>
      </c>
      <c r="V50">
        <f t="shared" si="21"/>
        <v>8.3116713093562229</v>
      </c>
    </row>
    <row r="51" spans="1:22" x14ac:dyDescent="0.2">
      <c r="A51" t="s">
        <v>5079</v>
      </c>
      <c r="B51" t="s">
        <v>5080</v>
      </c>
      <c r="D51">
        <v>-85.274000000000001</v>
      </c>
      <c r="E51">
        <v>-173.29</v>
      </c>
      <c r="F51">
        <v>-90</v>
      </c>
      <c r="G51">
        <v>376.279</v>
      </c>
      <c r="H51">
        <v>51.351999999999997</v>
      </c>
      <c r="I51">
        <v>36</v>
      </c>
      <c r="J51">
        <v>2</v>
      </c>
      <c r="K51">
        <v>2</v>
      </c>
      <c r="L51">
        <f t="shared" si="11"/>
        <v>2.9761831094723165E-3</v>
      </c>
      <c r="M51">
        <f t="shared" si="12"/>
        <v>1124.9990689904068</v>
      </c>
      <c r="N51">
        <f t="shared" si="13"/>
        <v>3.3482065755079056</v>
      </c>
      <c r="O51">
        <f t="shared" si="14"/>
        <v>0.30599218337530759</v>
      </c>
      <c r="P51">
        <f t="shared" si="15"/>
        <v>18.000531018494719</v>
      </c>
      <c r="Q51">
        <f t="shared" si="16"/>
        <v>5.5080272962914467</v>
      </c>
      <c r="R51">
        <f t="shared" si="17"/>
        <v>108</v>
      </c>
      <c r="S51">
        <f t="shared" si="18"/>
        <v>1142.9996000089016</v>
      </c>
      <c r="T51">
        <f t="shared" si="19"/>
        <v>0.10666675494024187</v>
      </c>
      <c r="U51">
        <f t="shared" si="20"/>
        <v>6.6664699989520031</v>
      </c>
      <c r="V51">
        <f t="shared" si="21"/>
        <v>9.4488222042386472</v>
      </c>
    </row>
    <row r="52" spans="1:22" x14ac:dyDescent="0.2">
      <c r="A52" t="s">
        <v>685</v>
      </c>
      <c r="B52" t="s">
        <v>686</v>
      </c>
      <c r="D52">
        <v>-77.471000000000004</v>
      </c>
      <c r="E52">
        <v>-176.69800000000001</v>
      </c>
      <c r="F52">
        <v>0</v>
      </c>
      <c r="G52">
        <v>368.78199999999998</v>
      </c>
      <c r="H52">
        <v>52.085999999999999</v>
      </c>
      <c r="I52">
        <v>0</v>
      </c>
      <c r="J52">
        <v>1</v>
      </c>
      <c r="K52">
        <v>1</v>
      </c>
      <c r="L52">
        <f t="shared" si="11"/>
        <v>8.0001187862861391E-3</v>
      </c>
      <c r="M52">
        <f t="shared" si="12"/>
        <v>1079.9998438136863</v>
      </c>
      <c r="N52">
        <f t="shared" si="13"/>
        <v>8.6401356798156481</v>
      </c>
      <c r="O52">
        <f t="shared" si="14"/>
        <v>0.62397393537675705</v>
      </c>
      <c r="P52">
        <f t="shared" si="15"/>
        <v>9.0002851078816963</v>
      </c>
      <c r="Q52">
        <f t="shared" si="16"/>
        <v>5.6159489342266982</v>
      </c>
      <c r="R52">
        <f t="shared" si="17"/>
        <v>0</v>
      </c>
      <c r="S52">
        <f t="shared" si="18"/>
        <v>1089.0001289215679</v>
      </c>
      <c r="T52">
        <f t="shared" si="19"/>
        <v>5.5555563589832116E-2</v>
      </c>
      <c r="U52">
        <f t="shared" si="20"/>
        <v>6.6664554823332232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-82.364999999999995</v>
      </c>
      <c r="E53">
        <v>-176.309</v>
      </c>
      <c r="F53">
        <v>0</v>
      </c>
      <c r="G53">
        <v>376.33600000000001</v>
      </c>
      <c r="H53">
        <v>31.064</v>
      </c>
      <c r="I53">
        <v>0</v>
      </c>
      <c r="J53">
        <v>1</v>
      </c>
      <c r="K53">
        <v>1</v>
      </c>
      <c r="L53">
        <f t="shared" si="11"/>
        <v>4.8258052096365927E-3</v>
      </c>
      <c r="M53">
        <f t="shared" si="12"/>
        <v>1118.9988523812701</v>
      </c>
      <c r="N53">
        <f t="shared" si="13"/>
        <v>5.4000758914747937</v>
      </c>
      <c r="O53">
        <f t="shared" si="14"/>
        <v>0.5580579565901872</v>
      </c>
      <c r="P53">
        <f t="shared" si="15"/>
        <v>5.9992867438052722</v>
      </c>
      <c r="Q53">
        <f t="shared" si="16"/>
        <v>3.3479530491996181</v>
      </c>
      <c r="R53">
        <f t="shared" si="17"/>
        <v>0</v>
      </c>
      <c r="S53">
        <f t="shared" si="18"/>
        <v>1124.9981391250753</v>
      </c>
      <c r="T53">
        <f t="shared" si="19"/>
        <v>5.3619357939749292E-2</v>
      </c>
      <c r="U53">
        <f t="shared" si="20"/>
        <v>10.001188901656459</v>
      </c>
      <c r="V53">
        <f t="shared" si="21"/>
        <v>0</v>
      </c>
    </row>
    <row r="54" spans="1:22" x14ac:dyDescent="0.2">
      <c r="A54" t="s">
        <v>5081</v>
      </c>
      <c r="B54" t="s">
        <v>5082</v>
      </c>
      <c r="D54">
        <v>-84.792000000000002</v>
      </c>
      <c r="E54">
        <v>0</v>
      </c>
      <c r="F54">
        <v>0</v>
      </c>
      <c r="G54">
        <v>374.54599999999999</v>
      </c>
      <c r="H54">
        <v>0</v>
      </c>
      <c r="I54">
        <v>0</v>
      </c>
      <c r="J54">
        <v>0</v>
      </c>
      <c r="K54">
        <v>0</v>
      </c>
      <c r="L54">
        <f t="shared" si="11"/>
        <v>3.2813216162621006E-3</v>
      </c>
      <c r="M54">
        <f t="shared" si="12"/>
        <v>1118.9993236875143</v>
      </c>
      <c r="N54">
        <f t="shared" si="13"/>
        <v>3.6718003411988525</v>
      </c>
      <c r="O54" t="str">
        <f t="shared" si="14"/>
        <v/>
      </c>
      <c r="P54">
        <f t="shared" si="15"/>
        <v>0</v>
      </c>
      <c r="Q54">
        <f t="shared" si="16"/>
        <v>0</v>
      </c>
      <c r="R54">
        <f t="shared" si="17"/>
        <v>0</v>
      </c>
      <c r="S54">
        <f t="shared" si="18"/>
        <v>1118.9993236875143</v>
      </c>
      <c r="T54">
        <f t="shared" si="19"/>
        <v>0</v>
      </c>
      <c r="U54" t="str">
        <f t="shared" si="20"/>
        <v/>
      </c>
      <c r="V54">
        <f t="shared" si="21"/>
        <v>0</v>
      </c>
    </row>
    <row r="55" spans="1:22" x14ac:dyDescent="0.2">
      <c r="A55" t="s">
        <v>482</v>
      </c>
      <c r="B55" t="s">
        <v>483</v>
      </c>
      <c r="D55">
        <v>-74.899000000000001</v>
      </c>
      <c r="E55">
        <v>-173.66</v>
      </c>
      <c r="F55">
        <v>-90</v>
      </c>
      <c r="G55">
        <v>326.267</v>
      </c>
      <c r="H55">
        <v>54.332000000000001</v>
      </c>
      <c r="I55">
        <v>36</v>
      </c>
      <c r="J55">
        <v>1</v>
      </c>
      <c r="K55">
        <v>1</v>
      </c>
      <c r="L55">
        <f t="shared" si="11"/>
        <v>9.7142098325388847E-3</v>
      </c>
      <c r="M55">
        <f t="shared" si="12"/>
        <v>945.00112615656678</v>
      </c>
      <c r="N55">
        <f t="shared" si="13"/>
        <v>9.1799484114188541</v>
      </c>
      <c r="O55">
        <f t="shared" si="14"/>
        <v>0.32400955544337012</v>
      </c>
      <c r="P55">
        <f t="shared" si="15"/>
        <v>17.999354878308782</v>
      </c>
      <c r="Q55">
        <f t="shared" si="16"/>
        <v>5.8319688043570892</v>
      </c>
      <c r="R55">
        <f t="shared" si="17"/>
        <v>108</v>
      </c>
      <c r="S55">
        <f t="shared" si="18"/>
        <v>963.00048103487552</v>
      </c>
      <c r="T55">
        <f t="shared" si="19"/>
        <v>6.3491987828657115E-2</v>
      </c>
      <c r="U55">
        <f t="shared" si="20"/>
        <v>3.3334528045950496</v>
      </c>
      <c r="V55">
        <f t="shared" si="21"/>
        <v>11.21494766897097</v>
      </c>
    </row>
    <row r="56" spans="1:22" x14ac:dyDescent="0.2">
      <c r="A56" t="s">
        <v>41</v>
      </c>
      <c r="B56" t="s">
        <v>41</v>
      </c>
      <c r="D56">
        <v>-82.484999999999999</v>
      </c>
      <c r="E56">
        <v>-172.304</v>
      </c>
      <c r="F56">
        <v>0</v>
      </c>
      <c r="G56">
        <v>382.28399999999999</v>
      </c>
      <c r="H56">
        <v>37.335999999999999</v>
      </c>
      <c r="I56">
        <v>0</v>
      </c>
      <c r="J56">
        <v>1</v>
      </c>
      <c r="K56">
        <v>1</v>
      </c>
      <c r="L56">
        <f t="shared" si="11"/>
        <v>4.749073626563031E-3</v>
      </c>
      <c r="M56">
        <f t="shared" si="12"/>
        <v>1137.0012933346034</v>
      </c>
      <c r="N56">
        <f t="shared" si="13"/>
        <v>5.3997082552516771</v>
      </c>
      <c r="O56">
        <f t="shared" si="14"/>
        <v>0.26640154569327823</v>
      </c>
      <c r="P56">
        <f t="shared" si="15"/>
        <v>14.999775494285682</v>
      </c>
      <c r="Q56">
        <f t="shared" si="16"/>
        <v>3.9959673726972356</v>
      </c>
      <c r="R56">
        <f t="shared" si="17"/>
        <v>0</v>
      </c>
      <c r="S56">
        <f t="shared" si="18"/>
        <v>1152.0010688288889</v>
      </c>
      <c r="T56">
        <f t="shared" si="19"/>
        <v>5.2770388522630163E-2</v>
      </c>
      <c r="U56">
        <f t="shared" si="20"/>
        <v>4.0000598690865479</v>
      </c>
      <c r="V56">
        <f t="shared" si="21"/>
        <v>0</v>
      </c>
    </row>
    <row r="57" spans="1:22" x14ac:dyDescent="0.2">
      <c r="A57" t="s">
        <v>5083</v>
      </c>
      <c r="B57" t="s">
        <v>5084</v>
      </c>
      <c r="D57">
        <v>-85.185000000000002</v>
      </c>
      <c r="E57">
        <v>-172.405</v>
      </c>
      <c r="F57">
        <v>-90</v>
      </c>
      <c r="G57">
        <v>369.303</v>
      </c>
      <c r="H57">
        <v>30.265000000000001</v>
      </c>
      <c r="I57">
        <v>154</v>
      </c>
      <c r="J57">
        <v>1</v>
      </c>
      <c r="K57">
        <v>1</v>
      </c>
      <c r="L57">
        <f t="shared" si="11"/>
        <v>3.0324928738965293E-3</v>
      </c>
      <c r="M57">
        <f t="shared" si="12"/>
        <v>1103.9990986143328</v>
      </c>
      <c r="N57">
        <f t="shared" si="13"/>
        <v>3.3478727472089029</v>
      </c>
      <c r="O57">
        <f t="shared" si="14"/>
        <v>0.26998690213915028</v>
      </c>
      <c r="P57">
        <f t="shared" si="15"/>
        <v>12.000365151633307</v>
      </c>
      <c r="Q57">
        <f t="shared" si="16"/>
        <v>3.2399446517727424</v>
      </c>
      <c r="R57">
        <f t="shared" si="17"/>
        <v>462</v>
      </c>
      <c r="S57">
        <f t="shared" si="18"/>
        <v>1115.9994637659661</v>
      </c>
      <c r="T57">
        <f t="shared" si="19"/>
        <v>5.4347870460499527E-2</v>
      </c>
      <c r="U57">
        <f t="shared" si="20"/>
        <v>4.999847858115694</v>
      </c>
      <c r="V57">
        <f t="shared" si="21"/>
        <v>41.397869353894698</v>
      </c>
    </row>
    <row r="58" spans="1:22" x14ac:dyDescent="0.2">
      <c r="A58" t="s">
        <v>41</v>
      </c>
      <c r="B58" t="s">
        <v>41</v>
      </c>
      <c r="D58">
        <v>-84.843999999999994</v>
      </c>
      <c r="E58">
        <v>-176.82</v>
      </c>
      <c r="F58">
        <v>0</v>
      </c>
      <c r="G58">
        <v>133.54</v>
      </c>
      <c r="H58">
        <v>18.027999999999999</v>
      </c>
      <c r="I58">
        <v>0</v>
      </c>
      <c r="J58">
        <v>1</v>
      </c>
      <c r="K58">
        <v>0</v>
      </c>
      <c r="L58">
        <f t="shared" si="11"/>
        <v>3.2483803598015552E-3</v>
      </c>
      <c r="M58">
        <f t="shared" si="12"/>
        <v>398.99897360884029</v>
      </c>
      <c r="N58">
        <f t="shared" si="13"/>
        <v>1.2961017255536613</v>
      </c>
      <c r="O58">
        <f t="shared" si="14"/>
        <v>0.64796466376384987</v>
      </c>
      <c r="P58">
        <f t="shared" si="15"/>
        <v>3.0002006516709949</v>
      </c>
      <c r="Q58">
        <f t="shared" si="16"/>
        <v>1.9440259505100306</v>
      </c>
      <c r="R58">
        <f t="shared" si="17"/>
        <v>0</v>
      </c>
      <c r="S58">
        <f t="shared" si="18"/>
        <v>401.99917426051127</v>
      </c>
      <c r="T58">
        <f t="shared" si="19"/>
        <v>0.15037632667902839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-83.418000000000006</v>
      </c>
      <c r="E59">
        <v>-176.82</v>
      </c>
      <c r="F59">
        <v>-90</v>
      </c>
      <c r="G59">
        <v>104.69</v>
      </c>
      <c r="H59">
        <v>18.027999999999999</v>
      </c>
      <c r="I59">
        <v>24</v>
      </c>
      <c r="J59">
        <v>1</v>
      </c>
      <c r="K59">
        <v>0</v>
      </c>
      <c r="L59">
        <f t="shared" si="11"/>
        <v>4.1538772371157379E-3</v>
      </c>
      <c r="M59">
        <f t="shared" si="12"/>
        <v>311.99990971472954</v>
      </c>
      <c r="N59">
        <f t="shared" si="13"/>
        <v>1.2960106189567995</v>
      </c>
      <c r="O59">
        <f t="shared" si="14"/>
        <v>0.64796466376384987</v>
      </c>
      <c r="P59">
        <f t="shared" si="15"/>
        <v>3.0002006516709949</v>
      </c>
      <c r="Q59">
        <f t="shared" si="16"/>
        <v>1.9440259505100306</v>
      </c>
      <c r="R59">
        <f t="shared" si="17"/>
        <v>72</v>
      </c>
      <c r="S59">
        <f t="shared" si="18"/>
        <v>315.00011036640052</v>
      </c>
      <c r="T59">
        <f t="shared" si="19"/>
        <v>0.19230774795691358</v>
      </c>
      <c r="U59">
        <f t="shared" si="20"/>
        <v>0</v>
      </c>
      <c r="V59">
        <f t="shared" si="21"/>
        <v>22.857134848699367</v>
      </c>
    </row>
    <row r="60" spans="1:22" x14ac:dyDescent="0.2">
      <c r="A60" t="s">
        <v>361</v>
      </c>
      <c r="B60" t="s">
        <v>5085</v>
      </c>
      <c r="D60">
        <v>-81.326999999999998</v>
      </c>
      <c r="E60">
        <v>0</v>
      </c>
      <c r="F60">
        <v>0</v>
      </c>
      <c r="G60">
        <v>119.36499999999999</v>
      </c>
      <c r="H60">
        <v>0</v>
      </c>
      <c r="I60">
        <v>0</v>
      </c>
      <c r="J60">
        <v>0</v>
      </c>
      <c r="K60">
        <v>0</v>
      </c>
      <c r="L60">
        <f t="shared" si="11"/>
        <v>5.4914080302000063E-3</v>
      </c>
      <c r="M60">
        <f t="shared" si="12"/>
        <v>354.00020409816278</v>
      </c>
      <c r="N60">
        <f t="shared" si="13"/>
        <v>1.9439615074386005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0</v>
      </c>
      <c r="S60">
        <f t="shared" si="18"/>
        <v>354.00020409816278</v>
      </c>
      <c r="T60">
        <f t="shared" si="19"/>
        <v>0</v>
      </c>
      <c r="U60" t="str">
        <f t="shared" si="20"/>
        <v/>
      </c>
      <c r="V60">
        <f t="shared" si="21"/>
        <v>0</v>
      </c>
    </row>
    <row r="61" spans="1:22" x14ac:dyDescent="0.2">
      <c r="A61" t="s">
        <v>41</v>
      </c>
      <c r="B61" t="s">
        <v>41</v>
      </c>
      <c r="D61">
        <v>-79.573999999999998</v>
      </c>
      <c r="E61">
        <v>0</v>
      </c>
      <c r="F61">
        <v>0</v>
      </c>
      <c r="G61">
        <v>381.29500000000002</v>
      </c>
      <c r="H61">
        <v>0</v>
      </c>
      <c r="I61">
        <v>0</v>
      </c>
      <c r="J61">
        <v>0</v>
      </c>
      <c r="K61">
        <v>0</v>
      </c>
      <c r="L61">
        <f t="shared" si="11"/>
        <v>6.6241177557916642E-3</v>
      </c>
      <c r="M61">
        <f t="shared" si="12"/>
        <v>1124.9988324385856</v>
      </c>
      <c r="N61">
        <f t="shared" si="13"/>
        <v>7.4521321933335187</v>
      </c>
      <c r="O61" t="str">
        <f t="shared" si="14"/>
        <v/>
      </c>
      <c r="P61">
        <f t="shared" si="15"/>
        <v>0</v>
      </c>
      <c r="Q61">
        <f t="shared" si="16"/>
        <v>0</v>
      </c>
      <c r="R61">
        <f t="shared" si="17"/>
        <v>0</v>
      </c>
      <c r="S61">
        <f t="shared" si="18"/>
        <v>1124.9988324385856</v>
      </c>
      <c r="T61">
        <f t="shared" si="19"/>
        <v>0</v>
      </c>
      <c r="U61" t="str">
        <f t="shared" si="20"/>
        <v/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-81.805000000000007</v>
      </c>
      <c r="E62">
        <v>0</v>
      </c>
      <c r="F62">
        <v>0</v>
      </c>
      <c r="G62">
        <v>371.79700000000003</v>
      </c>
      <c r="H62">
        <v>0</v>
      </c>
      <c r="I62">
        <v>0</v>
      </c>
      <c r="J62">
        <v>0</v>
      </c>
      <c r="K62">
        <v>0</v>
      </c>
      <c r="L62">
        <f t="shared" si="11"/>
        <v>5.1844672747804535E-3</v>
      </c>
      <c r="M62">
        <f t="shared" si="12"/>
        <v>1104.001378727045</v>
      </c>
      <c r="N62">
        <f t="shared" si="13"/>
        <v>5.7236647429876095</v>
      </c>
      <c r="O62" t="str">
        <f t="shared" si="14"/>
        <v/>
      </c>
      <c r="P62">
        <f t="shared" si="15"/>
        <v>0</v>
      </c>
      <c r="Q62">
        <f t="shared" si="16"/>
        <v>0</v>
      </c>
      <c r="R62">
        <f t="shared" si="17"/>
        <v>0</v>
      </c>
      <c r="S62">
        <f t="shared" si="18"/>
        <v>1104.001378727045</v>
      </c>
      <c r="T62">
        <f t="shared" si="19"/>
        <v>0</v>
      </c>
      <c r="U62" t="str">
        <f t="shared" si="20"/>
        <v/>
      </c>
      <c r="V62">
        <f t="shared" si="21"/>
        <v>0</v>
      </c>
    </row>
    <row r="63" spans="1:22" x14ac:dyDescent="0.2">
      <c r="A63" t="s">
        <v>5086</v>
      </c>
      <c r="B63" t="s">
        <v>5087</v>
      </c>
      <c r="D63">
        <v>-82.537000000000006</v>
      </c>
      <c r="E63">
        <v>-176.309</v>
      </c>
      <c r="F63">
        <v>0</v>
      </c>
      <c r="G63">
        <v>230.95699999999999</v>
      </c>
      <c r="H63">
        <v>31.064</v>
      </c>
      <c r="I63">
        <v>0</v>
      </c>
      <c r="J63">
        <v>1</v>
      </c>
      <c r="K63">
        <v>1</v>
      </c>
      <c r="L63">
        <f t="shared" si="11"/>
        <v>4.715836479477758E-3</v>
      </c>
      <c r="M63">
        <f t="shared" si="12"/>
        <v>687.0016514974875</v>
      </c>
      <c r="N63">
        <f t="shared" si="13"/>
        <v>3.2397906893840069</v>
      </c>
      <c r="O63">
        <f t="shared" si="14"/>
        <v>0.5580579565901872</v>
      </c>
      <c r="P63">
        <f t="shared" si="15"/>
        <v>5.9992867438052722</v>
      </c>
      <c r="Q63">
        <f t="shared" si="16"/>
        <v>3.3479530491996181</v>
      </c>
      <c r="R63">
        <f t="shared" si="17"/>
        <v>0</v>
      </c>
      <c r="S63">
        <f t="shared" si="18"/>
        <v>693.00093824129283</v>
      </c>
      <c r="T63">
        <f t="shared" si="19"/>
        <v>8.7336034592079045E-2</v>
      </c>
      <c r="U63">
        <f t="shared" si="20"/>
        <v>10.001188901656459</v>
      </c>
      <c r="V63">
        <f t="shared" si="21"/>
        <v>0</v>
      </c>
    </row>
    <row r="64" spans="1:22" x14ac:dyDescent="0.2">
      <c r="A64" t="s">
        <v>41</v>
      </c>
      <c r="B64" t="s">
        <v>41</v>
      </c>
      <c r="D64">
        <v>-77.489999999999995</v>
      </c>
      <c r="E64">
        <v>-174.428</v>
      </c>
      <c r="F64">
        <v>0</v>
      </c>
      <c r="G64">
        <v>327.78199999999998</v>
      </c>
      <c r="H64">
        <v>41.195</v>
      </c>
      <c r="I64">
        <v>0</v>
      </c>
      <c r="J64">
        <v>1</v>
      </c>
      <c r="K64">
        <v>1</v>
      </c>
      <c r="L64">
        <f t="shared" si="11"/>
        <v>7.9875921172742701E-3</v>
      </c>
      <c r="M64">
        <f t="shared" si="12"/>
        <v>959.99961207522233</v>
      </c>
      <c r="N64">
        <f t="shared" si="13"/>
        <v>7.668093002091406</v>
      </c>
      <c r="O64">
        <f t="shared" si="14"/>
        <v>0.36901281331400099</v>
      </c>
      <c r="P64">
        <f t="shared" si="15"/>
        <v>11.999674445992245</v>
      </c>
      <c r="Q64">
        <f t="shared" si="16"/>
        <v>4.4280380542057785</v>
      </c>
      <c r="R64">
        <f t="shared" si="17"/>
        <v>0</v>
      </c>
      <c r="S64">
        <f t="shared" si="18"/>
        <v>971.99928652121457</v>
      </c>
      <c r="T64">
        <f t="shared" si="19"/>
        <v>6.2500025255529584E-2</v>
      </c>
      <c r="U64">
        <f t="shared" si="20"/>
        <v>5.0001356511833803</v>
      </c>
      <c r="V64">
        <f t="shared" si="21"/>
        <v>0</v>
      </c>
    </row>
    <row r="65" spans="1:22" x14ac:dyDescent="0.2">
      <c r="A65" t="s">
        <v>113</v>
      </c>
      <c r="B65" t="s">
        <v>722</v>
      </c>
      <c r="D65">
        <v>-79.233999999999995</v>
      </c>
      <c r="E65">
        <v>-172.648</v>
      </c>
      <c r="F65">
        <v>0</v>
      </c>
      <c r="G65">
        <v>144.54400000000001</v>
      </c>
      <c r="H65">
        <v>31.257000000000001</v>
      </c>
      <c r="I65">
        <v>0</v>
      </c>
      <c r="J65">
        <v>1</v>
      </c>
      <c r="K65">
        <v>0</v>
      </c>
      <c r="L65">
        <f t="shared" si="11"/>
        <v>6.8452227262336008E-3</v>
      </c>
      <c r="M65">
        <f t="shared" si="12"/>
        <v>425.99932751965048</v>
      </c>
      <c r="N65">
        <f t="shared" si="13"/>
        <v>2.9160631941609365</v>
      </c>
      <c r="O65">
        <f t="shared" si="14"/>
        <v>0.27901427651962724</v>
      </c>
      <c r="P65">
        <f t="shared" si="15"/>
        <v>11.999384540279753</v>
      </c>
      <c r="Q65">
        <f t="shared" si="16"/>
        <v>3.3480029441898984</v>
      </c>
      <c r="R65">
        <f t="shared" si="17"/>
        <v>0</v>
      </c>
      <c r="S65">
        <f t="shared" si="18"/>
        <v>437.99871205993026</v>
      </c>
      <c r="T65">
        <f t="shared" si="19"/>
        <v>0.14084529275983967</v>
      </c>
      <c r="U65">
        <f t="shared" si="20"/>
        <v>0</v>
      </c>
      <c r="V65">
        <f t="shared" si="21"/>
        <v>0</v>
      </c>
    </row>
    <row r="66" spans="1:22" x14ac:dyDescent="0.2">
      <c r="A66" t="s">
        <v>5088</v>
      </c>
      <c r="B66" t="s">
        <v>5089</v>
      </c>
      <c r="D66">
        <v>-83.935000000000002</v>
      </c>
      <c r="E66">
        <v>0</v>
      </c>
      <c r="F66">
        <v>-90</v>
      </c>
      <c r="G66">
        <v>160.90100000000001</v>
      </c>
      <c r="H66">
        <v>0</v>
      </c>
      <c r="I66">
        <v>30</v>
      </c>
      <c r="J66">
        <v>0</v>
      </c>
      <c r="K66">
        <v>0</v>
      </c>
      <c r="L66">
        <f t="shared" si="11"/>
        <v>3.8250454540242956E-3</v>
      </c>
      <c r="M66">
        <f t="shared" si="12"/>
        <v>480.00115280606929</v>
      </c>
      <c r="N66">
        <f t="shared" si="13"/>
        <v>1.8360280634953408</v>
      </c>
      <c r="O66" t="str">
        <f t="shared" si="14"/>
        <v/>
      </c>
      <c r="P66">
        <f t="shared" si="15"/>
        <v>0</v>
      </c>
      <c r="Q66">
        <f t="shared" si="16"/>
        <v>0</v>
      </c>
      <c r="R66">
        <f t="shared" si="17"/>
        <v>90</v>
      </c>
      <c r="S66">
        <f t="shared" si="18"/>
        <v>480.00115280606929</v>
      </c>
      <c r="T66">
        <f t="shared" si="19"/>
        <v>0</v>
      </c>
      <c r="U66" t="str">
        <f t="shared" si="20"/>
        <v/>
      </c>
      <c r="V66">
        <f t="shared" si="21"/>
        <v>18.749954968621068</v>
      </c>
    </row>
    <row r="67" spans="1:22" x14ac:dyDescent="0.2">
      <c r="A67" t="s">
        <v>265</v>
      </c>
      <c r="B67" t="s">
        <v>3482</v>
      </c>
      <c r="D67">
        <v>-84.334999999999994</v>
      </c>
      <c r="E67">
        <v>-173.36699999999999</v>
      </c>
      <c r="F67">
        <v>-90</v>
      </c>
      <c r="G67">
        <v>374.83100000000002</v>
      </c>
      <c r="H67">
        <v>43.29</v>
      </c>
      <c r="I67">
        <v>30</v>
      </c>
      <c r="J67">
        <v>1</v>
      </c>
      <c r="K67">
        <v>1</v>
      </c>
      <c r="L67">
        <f t="shared" si="11"/>
        <v>3.5710652417286462E-3</v>
      </c>
      <c r="M67">
        <f t="shared" si="12"/>
        <v>1119.0010383549172</v>
      </c>
      <c r="N67">
        <f t="shared" si="13"/>
        <v>3.9960297095572193</v>
      </c>
      <c r="O67">
        <f t="shared" si="14"/>
        <v>0.30957683106461187</v>
      </c>
      <c r="P67">
        <f t="shared" si="15"/>
        <v>15.001189289371947</v>
      </c>
      <c r="Q67">
        <f t="shared" si="16"/>
        <v>4.6440252864294509</v>
      </c>
      <c r="R67">
        <f t="shared" si="17"/>
        <v>90</v>
      </c>
      <c r="S67">
        <f t="shared" si="18"/>
        <v>1134.0022276442892</v>
      </c>
      <c r="T67">
        <f t="shared" si="19"/>
        <v>5.3619253194088286E-2</v>
      </c>
      <c r="U67">
        <f t="shared" si="20"/>
        <v>3.9996828813105405</v>
      </c>
      <c r="V67">
        <f t="shared" si="21"/>
        <v>7.9364923459595671</v>
      </c>
    </row>
    <row r="68" spans="1:22" x14ac:dyDescent="0.2">
      <c r="A68" t="s">
        <v>41</v>
      </c>
      <c r="B68" t="s">
        <v>41</v>
      </c>
      <c r="D68">
        <v>-79.866</v>
      </c>
      <c r="E68">
        <v>-175.13499999999999</v>
      </c>
      <c r="F68">
        <v>0</v>
      </c>
      <c r="G68">
        <v>210.28100000000001</v>
      </c>
      <c r="H68">
        <v>47.17</v>
      </c>
      <c r="I68">
        <v>0</v>
      </c>
      <c r="J68">
        <v>4</v>
      </c>
      <c r="K68">
        <v>3</v>
      </c>
      <c r="L68">
        <f t="shared" si="11"/>
        <v>6.4346132412321736E-3</v>
      </c>
      <c r="M68">
        <f t="shared" si="12"/>
        <v>621.00118172397902</v>
      </c>
      <c r="N68">
        <f t="shared" si="13"/>
        <v>3.9959064226483649</v>
      </c>
      <c r="O68">
        <f t="shared" si="14"/>
        <v>0.42295715500105358</v>
      </c>
      <c r="P68">
        <f t="shared" si="15"/>
        <v>12.001218928967111</v>
      </c>
      <c r="Q68">
        <f t="shared" si="16"/>
        <v>5.0760064907472122</v>
      </c>
      <c r="R68">
        <f t="shared" si="17"/>
        <v>0</v>
      </c>
      <c r="S68">
        <f t="shared" si="18"/>
        <v>633.00240065294611</v>
      </c>
      <c r="T68">
        <f t="shared" si="19"/>
        <v>0.38647269451843747</v>
      </c>
      <c r="U68">
        <f t="shared" si="20"/>
        <v>14.998476493544958</v>
      </c>
      <c r="V68">
        <f t="shared" si="21"/>
        <v>0</v>
      </c>
    </row>
    <row r="69" spans="1:22" x14ac:dyDescent="0.2">
      <c r="A69" t="s">
        <v>1812</v>
      </c>
      <c r="B69" t="s">
        <v>795</v>
      </c>
      <c r="D69">
        <v>-85.454999999999998</v>
      </c>
      <c r="E69">
        <v>-170.53800000000001</v>
      </c>
      <c r="F69">
        <v>-90</v>
      </c>
      <c r="G69">
        <v>391.23</v>
      </c>
      <c r="H69">
        <v>36.497</v>
      </c>
      <c r="I69">
        <v>76</v>
      </c>
      <c r="J69">
        <v>2</v>
      </c>
      <c r="K69">
        <v>2</v>
      </c>
      <c r="L69">
        <f t="shared" si="11"/>
        <v>2.8617098123934186E-3</v>
      </c>
      <c r="M69">
        <f t="shared" si="12"/>
        <v>1169.9992198665541</v>
      </c>
      <c r="N69">
        <f t="shared" si="13"/>
        <v>3.3482015961863589</v>
      </c>
      <c r="O69">
        <f t="shared" si="14"/>
        <v>0.21600727486837354</v>
      </c>
      <c r="P69">
        <f t="shared" si="15"/>
        <v>17.999602163876979</v>
      </c>
      <c r="Q69">
        <f t="shared" si="16"/>
        <v>3.8880489001828455</v>
      </c>
      <c r="R69">
        <f t="shared" si="17"/>
        <v>228</v>
      </c>
      <c r="S69">
        <f t="shared" si="18"/>
        <v>1187.998822030431</v>
      </c>
      <c r="T69">
        <f t="shared" si="19"/>
        <v>0.10256417095191463</v>
      </c>
      <c r="U69">
        <f t="shared" si="20"/>
        <v>6.6668140166356267</v>
      </c>
      <c r="V69">
        <f t="shared" si="21"/>
        <v>19.191938221817502</v>
      </c>
    </row>
    <row r="70" spans="1:22" x14ac:dyDescent="0.2">
      <c r="A70" t="s">
        <v>38</v>
      </c>
      <c r="B70" t="s">
        <v>1249</v>
      </c>
      <c r="D70">
        <v>-82.191000000000003</v>
      </c>
      <c r="E70">
        <v>-172.05699999999999</v>
      </c>
      <c r="F70">
        <v>0</v>
      </c>
      <c r="G70">
        <v>353.27600000000001</v>
      </c>
      <c r="H70">
        <v>43.417000000000002</v>
      </c>
      <c r="I70">
        <v>0</v>
      </c>
      <c r="J70">
        <v>3</v>
      </c>
      <c r="K70">
        <v>3</v>
      </c>
      <c r="L70">
        <f t="shared" si="11"/>
        <v>4.9371427464317561E-3</v>
      </c>
      <c r="M70">
        <f t="shared" si="12"/>
        <v>1049.9996957424505</v>
      </c>
      <c r="N70">
        <f t="shared" si="13"/>
        <v>5.1840035655939563</v>
      </c>
      <c r="O70">
        <f t="shared" si="14"/>
        <v>0.25801526521252754</v>
      </c>
      <c r="P70">
        <f t="shared" si="15"/>
        <v>17.999109072153416</v>
      </c>
      <c r="Q70">
        <f t="shared" si="16"/>
        <v>4.6440495448904189</v>
      </c>
      <c r="R70">
        <f t="shared" si="17"/>
        <v>0</v>
      </c>
      <c r="S70">
        <f t="shared" si="18"/>
        <v>1067.998804814604</v>
      </c>
      <c r="T70">
        <f t="shared" si="19"/>
        <v>0.17142862110328777</v>
      </c>
      <c r="U70">
        <f t="shared" si="20"/>
        <v>10.000494984414512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-80.248000000000005</v>
      </c>
      <c r="E71">
        <v>0</v>
      </c>
      <c r="F71">
        <v>0</v>
      </c>
      <c r="G71">
        <v>324.69200000000001</v>
      </c>
      <c r="H71">
        <v>0</v>
      </c>
      <c r="I71">
        <v>0</v>
      </c>
      <c r="J71">
        <v>0</v>
      </c>
      <c r="K71">
        <v>0</v>
      </c>
      <c r="L71">
        <f t="shared" si="11"/>
        <v>6.1872189269965138E-3</v>
      </c>
      <c r="M71">
        <f t="shared" si="12"/>
        <v>960.00074503279723</v>
      </c>
      <c r="N71">
        <f t="shared" si="13"/>
        <v>5.9397407193383982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960.00074503279723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5090</v>
      </c>
      <c r="B72" t="s">
        <v>5091</v>
      </c>
      <c r="D72">
        <v>-82.296000000000006</v>
      </c>
      <c r="E72">
        <v>0</v>
      </c>
      <c r="F72">
        <v>-90</v>
      </c>
      <c r="G72">
        <v>380.43400000000003</v>
      </c>
      <c r="H72">
        <v>0</v>
      </c>
      <c r="I72">
        <v>62</v>
      </c>
      <c r="J72">
        <v>0</v>
      </c>
      <c r="K72">
        <v>0</v>
      </c>
      <c r="L72">
        <f t="shared" si="11"/>
        <v>4.86994533949771E-3</v>
      </c>
      <c r="M72">
        <f t="shared" si="12"/>
        <v>1131.0004293054369</v>
      </c>
      <c r="N72">
        <f t="shared" si="13"/>
        <v>5.5079157775816991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186</v>
      </c>
      <c r="S72">
        <f t="shared" si="18"/>
        <v>1131.0004293054369</v>
      </c>
      <c r="T72">
        <f t="shared" si="19"/>
        <v>0</v>
      </c>
      <c r="U72" t="str">
        <f t="shared" si="20"/>
        <v/>
      </c>
      <c r="V72">
        <f t="shared" si="21"/>
        <v>16.445617099741085</v>
      </c>
    </row>
    <row r="73" spans="1:22" x14ac:dyDescent="0.2">
      <c r="A73" t="s">
        <v>395</v>
      </c>
      <c r="B73" t="s">
        <v>2233</v>
      </c>
      <c r="D73">
        <v>-87.397000000000006</v>
      </c>
      <c r="E73">
        <v>-174.28899999999999</v>
      </c>
      <c r="F73">
        <v>-90</v>
      </c>
      <c r="G73">
        <v>374.38600000000002</v>
      </c>
      <c r="H73">
        <v>30.15</v>
      </c>
      <c r="I73">
        <v>67</v>
      </c>
      <c r="J73">
        <v>4</v>
      </c>
      <c r="K73">
        <v>3</v>
      </c>
      <c r="L73">
        <f t="shared" si="11"/>
        <v>1.6366376444415965E-3</v>
      </c>
      <c r="M73">
        <f t="shared" si="12"/>
        <v>1121.9991179615372</v>
      </c>
      <c r="N73">
        <f t="shared" si="13"/>
        <v>1.8363078297939488</v>
      </c>
      <c r="O73">
        <f t="shared" si="14"/>
        <v>0.35997382229506519</v>
      </c>
      <c r="P73">
        <f t="shared" si="15"/>
        <v>9.0007504912531093</v>
      </c>
      <c r="Q73">
        <f t="shared" si="16"/>
        <v>3.2400377978983657</v>
      </c>
      <c r="R73">
        <f t="shared" si="17"/>
        <v>201</v>
      </c>
      <c r="S73">
        <f t="shared" si="18"/>
        <v>1130.9998684527902</v>
      </c>
      <c r="T73">
        <f t="shared" si="19"/>
        <v>0.21390391147190485</v>
      </c>
      <c r="U73">
        <f t="shared" si="20"/>
        <v>19.998332380719052</v>
      </c>
      <c r="V73">
        <f t="shared" si="21"/>
        <v>17.771885356182079</v>
      </c>
    </row>
    <row r="74" spans="1:22" x14ac:dyDescent="0.2">
      <c r="A74" t="s">
        <v>41</v>
      </c>
      <c r="B74" t="s">
        <v>41</v>
      </c>
      <c r="D74">
        <v>-80.572000000000003</v>
      </c>
      <c r="E74">
        <v>0</v>
      </c>
      <c r="F74">
        <v>-90</v>
      </c>
      <c r="G74">
        <v>274.71100000000001</v>
      </c>
      <c r="H74">
        <v>0</v>
      </c>
      <c r="I74">
        <v>33</v>
      </c>
      <c r="J74">
        <v>0</v>
      </c>
      <c r="K74">
        <v>0</v>
      </c>
      <c r="L74">
        <f t="shared" si="11"/>
        <v>5.9778319173050083E-3</v>
      </c>
      <c r="M74">
        <f t="shared" si="12"/>
        <v>813.00079907565282</v>
      </c>
      <c r="N74">
        <f t="shared" si="13"/>
        <v>4.8599869854959001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99</v>
      </c>
      <c r="S74">
        <f t="shared" si="18"/>
        <v>813.00079907565282</v>
      </c>
      <c r="T74">
        <f t="shared" si="19"/>
        <v>0</v>
      </c>
      <c r="U74" t="str">
        <f t="shared" si="20"/>
        <v/>
      </c>
      <c r="V74">
        <f t="shared" si="21"/>
        <v>12.17710980266671</v>
      </c>
    </row>
    <row r="75" spans="1:22" x14ac:dyDescent="0.2">
      <c r="A75" t="s">
        <v>5092</v>
      </c>
      <c r="B75" t="s">
        <v>5093</v>
      </c>
      <c r="D75">
        <v>-83.676000000000002</v>
      </c>
      <c r="E75">
        <v>-175.91399999999999</v>
      </c>
      <c r="F75">
        <v>-90</v>
      </c>
      <c r="G75">
        <v>381.32</v>
      </c>
      <c r="H75">
        <v>28.071000000000002</v>
      </c>
      <c r="I75">
        <v>40</v>
      </c>
      <c r="J75">
        <v>1</v>
      </c>
      <c r="K75">
        <v>1</v>
      </c>
      <c r="L75">
        <f t="shared" si="11"/>
        <v>3.9896971597288815E-3</v>
      </c>
      <c r="M75">
        <f t="shared" si="12"/>
        <v>1136.9988922708862</v>
      </c>
      <c r="N75">
        <f t="shared" si="13"/>
        <v>4.5362857873938269</v>
      </c>
      <c r="O75">
        <f t="shared" si="14"/>
        <v>0.50395206599280151</v>
      </c>
      <c r="P75">
        <f t="shared" si="15"/>
        <v>6.0004896436395274</v>
      </c>
      <c r="Q75">
        <f t="shared" si="16"/>
        <v>3.0239621768427267</v>
      </c>
      <c r="R75">
        <f t="shared" si="17"/>
        <v>120</v>
      </c>
      <c r="S75">
        <f t="shared" si="18"/>
        <v>1142.9993819145259</v>
      </c>
      <c r="T75">
        <f t="shared" si="19"/>
        <v>5.2770499960790813E-2</v>
      </c>
      <c r="U75">
        <f t="shared" si="20"/>
        <v>9.9991839938594911</v>
      </c>
      <c r="V75">
        <f t="shared" si="21"/>
        <v>10.498693341285961</v>
      </c>
    </row>
    <row r="76" spans="1:22" x14ac:dyDescent="0.2">
      <c r="A76" t="s">
        <v>638</v>
      </c>
      <c r="B76" t="s">
        <v>555</v>
      </c>
      <c r="D76">
        <v>-80.537999999999997</v>
      </c>
      <c r="E76">
        <v>0</v>
      </c>
      <c r="F76">
        <v>0</v>
      </c>
      <c r="G76">
        <v>371.04899999999998</v>
      </c>
      <c r="H76">
        <v>0</v>
      </c>
      <c r="I76">
        <v>0</v>
      </c>
      <c r="J76">
        <v>0</v>
      </c>
      <c r="K76">
        <v>0</v>
      </c>
      <c r="L76">
        <f t="shared" si="11"/>
        <v>5.999785927538929E-3</v>
      </c>
      <c r="M76">
        <f t="shared" si="12"/>
        <v>1098.0024662331032</v>
      </c>
      <c r="N76">
        <f t="shared" si="13"/>
        <v>6.5877863330947442</v>
      </c>
      <c r="O76" t="str">
        <f t="shared" si="14"/>
        <v/>
      </c>
      <c r="P76">
        <f t="shared" si="15"/>
        <v>0</v>
      </c>
      <c r="Q76">
        <f t="shared" si="16"/>
        <v>0</v>
      </c>
      <c r="R76">
        <f t="shared" si="17"/>
        <v>0</v>
      </c>
      <c r="S76">
        <f t="shared" si="18"/>
        <v>1098.0024662331032</v>
      </c>
      <c r="T76">
        <f t="shared" si="19"/>
        <v>0</v>
      </c>
      <c r="U76" t="str">
        <f t="shared" si="20"/>
        <v/>
      </c>
      <c r="V76">
        <f t="shared" si="21"/>
        <v>0</v>
      </c>
    </row>
    <row r="77" spans="1:22" x14ac:dyDescent="0.2">
      <c r="A77" t="s">
        <v>113</v>
      </c>
      <c r="B77" t="s">
        <v>5094</v>
      </c>
      <c r="D77">
        <v>-81.733000000000004</v>
      </c>
      <c r="E77">
        <v>-170.13399999999999</v>
      </c>
      <c r="F77">
        <v>-90</v>
      </c>
      <c r="G77">
        <v>118.229</v>
      </c>
      <c r="H77">
        <v>23.344999999999999</v>
      </c>
      <c r="I77">
        <v>38</v>
      </c>
      <c r="J77">
        <v>1</v>
      </c>
      <c r="K77">
        <v>1</v>
      </c>
      <c r="L77">
        <f t="shared" si="11"/>
        <v>5.2306527909578831E-3</v>
      </c>
      <c r="M77">
        <f t="shared" si="12"/>
        <v>351.00136514548217</v>
      </c>
      <c r="N77">
        <f t="shared" si="13"/>
        <v>1.8359681061963498</v>
      </c>
      <c r="O77">
        <f t="shared" si="14"/>
        <v>0.20699566126077698</v>
      </c>
      <c r="P77">
        <f t="shared" si="15"/>
        <v>12.000111665333268</v>
      </c>
      <c r="Q77">
        <f t="shared" si="16"/>
        <v>2.4839735333423567</v>
      </c>
      <c r="R77">
        <f t="shared" si="17"/>
        <v>114</v>
      </c>
      <c r="S77">
        <f t="shared" si="18"/>
        <v>363.00147681081546</v>
      </c>
      <c r="T77">
        <f t="shared" si="19"/>
        <v>0.17093950610457412</v>
      </c>
      <c r="U77">
        <f t="shared" si="20"/>
        <v>4.9999534732107573</v>
      </c>
      <c r="V77">
        <f t="shared" si="21"/>
        <v>31.404830911862401</v>
      </c>
    </row>
    <row r="78" spans="1:22" x14ac:dyDescent="0.2">
      <c r="A78" t="s">
        <v>2550</v>
      </c>
      <c r="B78" t="s">
        <v>5095</v>
      </c>
      <c r="D78">
        <v>-82.941999999999993</v>
      </c>
      <c r="E78">
        <v>-176.05500000000001</v>
      </c>
      <c r="F78">
        <v>0</v>
      </c>
      <c r="G78">
        <v>211.60300000000001</v>
      </c>
      <c r="H78">
        <v>29.068999999999999</v>
      </c>
      <c r="I78">
        <v>0</v>
      </c>
      <c r="J78">
        <v>1</v>
      </c>
      <c r="K78">
        <v>1</v>
      </c>
      <c r="L78">
        <f t="shared" si="11"/>
        <v>4.4572362296274254E-3</v>
      </c>
      <c r="M78">
        <f t="shared" si="12"/>
        <v>629.99859252888905</v>
      </c>
      <c r="N78">
        <f t="shared" si="13"/>
        <v>2.8080553592894102</v>
      </c>
      <c r="O78">
        <f t="shared" si="14"/>
        <v>0.52202419774686015</v>
      </c>
      <c r="P78">
        <f t="shared" si="15"/>
        <v>5.9997412253807596</v>
      </c>
      <c r="Q78">
        <f t="shared" si="16"/>
        <v>3.1320132318813871</v>
      </c>
      <c r="R78">
        <f t="shared" si="17"/>
        <v>0</v>
      </c>
      <c r="S78">
        <f t="shared" si="18"/>
        <v>635.99833375426977</v>
      </c>
      <c r="T78">
        <f t="shared" si="19"/>
        <v>9.5238308008201863E-2</v>
      </c>
      <c r="U78">
        <f t="shared" si="20"/>
        <v>10.000431309634067</v>
      </c>
      <c r="V78">
        <f t="shared" si="21"/>
        <v>0</v>
      </c>
    </row>
    <row r="79" spans="1:22" x14ac:dyDescent="0.2">
      <c r="A79" t="s">
        <v>38</v>
      </c>
      <c r="B79" t="s">
        <v>2002</v>
      </c>
      <c r="D79">
        <v>-80.896000000000001</v>
      </c>
      <c r="E79">
        <v>-173.88399999999999</v>
      </c>
      <c r="F79">
        <v>0</v>
      </c>
      <c r="G79">
        <v>341.29899999999998</v>
      </c>
      <c r="H79">
        <v>28.16</v>
      </c>
      <c r="I79">
        <v>0</v>
      </c>
      <c r="J79">
        <v>1</v>
      </c>
      <c r="K79">
        <v>1</v>
      </c>
      <c r="L79">
        <f t="shared" si="11"/>
        <v>5.7688377702767215E-3</v>
      </c>
      <c r="M79">
        <f t="shared" si="12"/>
        <v>1010.998726651919</v>
      </c>
      <c r="N79">
        <f t="shared" si="13"/>
        <v>5.8322934723047331</v>
      </c>
      <c r="O79">
        <f t="shared" si="14"/>
        <v>0.33597218276402707</v>
      </c>
      <c r="P79">
        <f t="shared" si="15"/>
        <v>9.0006460875151397</v>
      </c>
      <c r="Q79">
        <f t="shared" si="16"/>
        <v>3.0239697362786981</v>
      </c>
      <c r="R79">
        <f t="shared" si="17"/>
        <v>0</v>
      </c>
      <c r="S79">
        <f t="shared" si="18"/>
        <v>1019.9993727394342</v>
      </c>
      <c r="T79">
        <f t="shared" si="19"/>
        <v>5.9347255756393893E-2</v>
      </c>
      <c r="U79">
        <f t="shared" si="20"/>
        <v>6.6661881176759552</v>
      </c>
      <c r="V79">
        <f t="shared" si="21"/>
        <v>0</v>
      </c>
    </row>
    <row r="80" spans="1:22" x14ac:dyDescent="0.2">
      <c r="A80" t="s">
        <v>113</v>
      </c>
      <c r="B80" t="s">
        <v>722</v>
      </c>
      <c r="D80">
        <v>-82.372</v>
      </c>
      <c r="E80">
        <v>-171.46899999999999</v>
      </c>
      <c r="F80">
        <v>-90</v>
      </c>
      <c r="G80">
        <v>339</v>
      </c>
      <c r="H80">
        <v>20.224</v>
      </c>
      <c r="I80">
        <v>27</v>
      </c>
      <c r="J80">
        <v>1</v>
      </c>
      <c r="K80">
        <v>1</v>
      </c>
      <c r="L80">
        <f t="shared" si="11"/>
        <v>4.821328023812169E-3</v>
      </c>
      <c r="M80">
        <f t="shared" si="12"/>
        <v>1008.0003526448461</v>
      </c>
      <c r="N80">
        <f t="shared" si="13"/>
        <v>4.8599052081243546</v>
      </c>
      <c r="O80">
        <f t="shared" si="14"/>
        <v>0.23999306751257837</v>
      </c>
      <c r="P80">
        <f t="shared" si="15"/>
        <v>9.0003574158502637</v>
      </c>
      <c r="Q80">
        <f t="shared" si="16"/>
        <v>2.1600255449650327</v>
      </c>
      <c r="R80">
        <f t="shared" si="17"/>
        <v>81</v>
      </c>
      <c r="S80">
        <f t="shared" si="18"/>
        <v>1017.0007100606964</v>
      </c>
      <c r="T80">
        <f t="shared" si="19"/>
        <v>5.9523788699645523E-2</v>
      </c>
      <c r="U80">
        <f t="shared" si="20"/>
        <v>6.6664019246986541</v>
      </c>
      <c r="V80">
        <f t="shared" si="21"/>
        <v>7.9645962090985929</v>
      </c>
    </row>
    <row r="81" spans="1:22" x14ac:dyDescent="0.2">
      <c r="A81" t="s">
        <v>5096</v>
      </c>
      <c r="B81" t="s">
        <v>5097</v>
      </c>
      <c r="D81">
        <v>-82.582999999999998</v>
      </c>
      <c r="E81">
        <v>-175.101</v>
      </c>
      <c r="F81">
        <v>0</v>
      </c>
      <c r="G81">
        <v>340.85199999999998</v>
      </c>
      <c r="H81">
        <v>35.128</v>
      </c>
      <c r="I81">
        <v>0</v>
      </c>
      <c r="J81">
        <v>2</v>
      </c>
      <c r="K81">
        <v>2</v>
      </c>
      <c r="L81">
        <f t="shared" si="11"/>
        <v>4.6864409766580219E-3</v>
      </c>
      <c r="M81">
        <f t="shared" si="12"/>
        <v>1014.0001760998889</v>
      </c>
      <c r="N81">
        <f t="shared" si="13"/>
        <v>4.7520567276696983</v>
      </c>
      <c r="O81">
        <f t="shared" si="14"/>
        <v>0.42000754498511883</v>
      </c>
      <c r="P81">
        <f t="shared" si="15"/>
        <v>8.9997444508471265</v>
      </c>
      <c r="Q81">
        <f t="shared" si="16"/>
        <v>3.7799643522581006</v>
      </c>
      <c r="R81">
        <f t="shared" si="17"/>
        <v>0</v>
      </c>
      <c r="S81">
        <f t="shared" si="18"/>
        <v>1022.9999205507361</v>
      </c>
      <c r="T81">
        <f t="shared" si="19"/>
        <v>0.11834317471378707</v>
      </c>
      <c r="U81">
        <f t="shared" si="20"/>
        <v>13.333711935421086</v>
      </c>
      <c r="V81">
        <f t="shared" si="21"/>
        <v>0</v>
      </c>
    </row>
    <row r="82" spans="1:22" x14ac:dyDescent="0.2">
      <c r="A82" t="s">
        <v>41</v>
      </c>
      <c r="B82" t="s">
        <v>41</v>
      </c>
      <c r="D82">
        <v>-80.692999999999998</v>
      </c>
      <c r="E82">
        <v>-171.87</v>
      </c>
      <c r="F82">
        <v>0</v>
      </c>
      <c r="G82">
        <v>364.803</v>
      </c>
      <c r="H82">
        <v>63.64</v>
      </c>
      <c r="I82">
        <v>0</v>
      </c>
      <c r="J82">
        <v>1</v>
      </c>
      <c r="K82">
        <v>1</v>
      </c>
      <c r="L82">
        <f t="shared" si="11"/>
        <v>5.8997364470074866E-3</v>
      </c>
      <c r="M82">
        <f t="shared" si="12"/>
        <v>1080.002162068932</v>
      </c>
      <c r="N82">
        <f t="shared" si="13"/>
        <v>6.3717344901394526</v>
      </c>
      <c r="O82">
        <f t="shared" si="14"/>
        <v>0.25200296358763974</v>
      </c>
      <c r="P82">
        <f t="shared" si="15"/>
        <v>26.999827697898894</v>
      </c>
      <c r="Q82">
        <f t="shared" si="16"/>
        <v>6.8040434002695616</v>
      </c>
      <c r="R82">
        <f t="shared" si="17"/>
        <v>0</v>
      </c>
      <c r="S82">
        <f t="shared" si="18"/>
        <v>1107.0019897668308</v>
      </c>
      <c r="T82">
        <f t="shared" si="19"/>
        <v>5.5555444338240549E-2</v>
      </c>
      <c r="U82">
        <f t="shared" si="20"/>
        <v>2.2222364035556104</v>
      </c>
      <c r="V82">
        <f t="shared" si="21"/>
        <v>0</v>
      </c>
    </row>
    <row r="83" spans="1:22" x14ac:dyDescent="0.2">
      <c r="A83" t="s">
        <v>113</v>
      </c>
      <c r="B83" t="s">
        <v>5098</v>
      </c>
      <c r="D83">
        <v>-80.153999999999996</v>
      </c>
      <c r="E83">
        <v>0</v>
      </c>
      <c r="F83">
        <v>0</v>
      </c>
      <c r="G83">
        <v>368.42599999999999</v>
      </c>
      <c r="H83">
        <v>0</v>
      </c>
      <c r="I83">
        <v>0</v>
      </c>
      <c r="J83">
        <v>0</v>
      </c>
      <c r="K83">
        <v>0</v>
      </c>
      <c r="L83">
        <f t="shared" si="11"/>
        <v>6.2480426076603705E-3</v>
      </c>
      <c r="M83">
        <f t="shared" si="12"/>
        <v>1088.9982807265496</v>
      </c>
      <c r="N83">
        <f t="shared" si="13"/>
        <v>6.8041144617628344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1088.9982807265496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5099</v>
      </c>
      <c r="B84" t="s">
        <v>5100</v>
      </c>
      <c r="D84">
        <v>-80.837999999999994</v>
      </c>
      <c r="E84">
        <v>-172.50399999999999</v>
      </c>
      <c r="F84">
        <v>-90</v>
      </c>
      <c r="G84">
        <v>78.501999999999995</v>
      </c>
      <c r="H84">
        <v>19.164000000000001</v>
      </c>
      <c r="I84">
        <v>24</v>
      </c>
      <c r="J84">
        <v>1</v>
      </c>
      <c r="K84">
        <v>0</v>
      </c>
      <c r="L84">
        <f t="shared" si="11"/>
        <v>5.8062220790225808E-3</v>
      </c>
      <c r="M84">
        <f t="shared" si="12"/>
        <v>232.50143451236085</v>
      </c>
      <c r="N84">
        <f t="shared" si="13"/>
        <v>1.3499563124264051</v>
      </c>
      <c r="O84">
        <f t="shared" si="14"/>
        <v>0.27359447056377628</v>
      </c>
      <c r="P84">
        <f t="shared" si="15"/>
        <v>7.5002324638063298</v>
      </c>
      <c r="Q84">
        <f t="shared" si="16"/>
        <v>2.052024182064522</v>
      </c>
      <c r="R84">
        <f t="shared" si="17"/>
        <v>72</v>
      </c>
      <c r="S84">
        <f t="shared" si="18"/>
        <v>240.00166697616717</v>
      </c>
      <c r="T84">
        <f t="shared" si="19"/>
        <v>0.25806292389482066</v>
      </c>
      <c r="U84">
        <f t="shared" si="20"/>
        <v>0</v>
      </c>
      <c r="V84">
        <f t="shared" si="21"/>
        <v>29.999791629426394</v>
      </c>
    </row>
    <row r="85" spans="1:22" x14ac:dyDescent="0.2">
      <c r="A85" t="s">
        <v>5101</v>
      </c>
      <c r="B85" t="s">
        <v>5102</v>
      </c>
      <c r="D85">
        <v>-84.025999999999996</v>
      </c>
      <c r="E85">
        <v>-175.101</v>
      </c>
      <c r="F85">
        <v>0</v>
      </c>
      <c r="G85">
        <v>129.70400000000001</v>
      </c>
      <c r="H85">
        <v>17.564</v>
      </c>
      <c r="I85">
        <v>0</v>
      </c>
      <c r="J85">
        <v>1</v>
      </c>
      <c r="K85">
        <v>0</v>
      </c>
      <c r="L85">
        <f t="shared" si="11"/>
        <v>3.7672327418449485E-3</v>
      </c>
      <c r="M85">
        <f t="shared" si="12"/>
        <v>386.99882085485876</v>
      </c>
      <c r="N85">
        <f t="shared" si="13"/>
        <v>1.4579160868958989</v>
      </c>
      <c r="O85">
        <f t="shared" si="14"/>
        <v>0.42000754498511883</v>
      </c>
      <c r="P85">
        <f t="shared" si="15"/>
        <v>4.4998722254235632</v>
      </c>
      <c r="Q85">
        <f t="shared" si="16"/>
        <v>1.8899821761290503</v>
      </c>
      <c r="R85">
        <f t="shared" si="17"/>
        <v>0</v>
      </c>
      <c r="S85">
        <f t="shared" si="18"/>
        <v>391.49869308028235</v>
      </c>
      <c r="T85">
        <f t="shared" si="19"/>
        <v>0.15503923207689199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-79.912999999999997</v>
      </c>
      <c r="E86">
        <v>0</v>
      </c>
      <c r="F86">
        <v>0</v>
      </c>
      <c r="G86">
        <v>105.633</v>
      </c>
      <c r="H86">
        <v>0</v>
      </c>
      <c r="I86">
        <v>0</v>
      </c>
      <c r="J86">
        <v>0</v>
      </c>
      <c r="K86">
        <v>0</v>
      </c>
      <c r="L86">
        <f t="shared" si="11"/>
        <v>6.4041433123203963E-3</v>
      </c>
      <c r="M86">
        <f t="shared" si="12"/>
        <v>312.00067443626392</v>
      </c>
      <c r="N86">
        <f t="shared" si="13"/>
        <v>1.9980990307294835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312.00067443626392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5103</v>
      </c>
      <c r="B87" t="s">
        <v>5104</v>
      </c>
      <c r="D87">
        <v>-81.326999999999998</v>
      </c>
      <c r="E87">
        <v>-171.25399999999999</v>
      </c>
      <c r="F87">
        <v>0</v>
      </c>
      <c r="G87">
        <v>59.682000000000002</v>
      </c>
      <c r="H87">
        <v>13.153</v>
      </c>
      <c r="I87">
        <v>0</v>
      </c>
      <c r="J87">
        <v>1</v>
      </c>
      <c r="K87">
        <v>1</v>
      </c>
      <c r="L87">
        <f t="shared" si="11"/>
        <v>5.4914080302000063E-3</v>
      </c>
      <c r="M87">
        <f t="shared" si="12"/>
        <v>176.99861920149584</v>
      </c>
      <c r="N87">
        <f t="shared" si="13"/>
        <v>0.97197261079001851</v>
      </c>
      <c r="O87">
        <f t="shared" si="14"/>
        <v>0.23400417552542527</v>
      </c>
      <c r="P87">
        <f t="shared" si="15"/>
        <v>5.9999139843846461</v>
      </c>
      <c r="Q87">
        <f t="shared" si="16"/>
        <v>1.4040063291457276</v>
      </c>
      <c r="R87">
        <f t="shared" si="17"/>
        <v>0</v>
      </c>
      <c r="S87">
        <f t="shared" si="18"/>
        <v>182.99853318588049</v>
      </c>
      <c r="T87">
        <f t="shared" si="19"/>
        <v>0.33898569531605099</v>
      </c>
      <c r="U87">
        <f t="shared" si="20"/>
        <v>10.000143361414143</v>
      </c>
      <c r="V87">
        <f t="shared" si="21"/>
        <v>0</v>
      </c>
    </row>
    <row r="88" spans="1:22" x14ac:dyDescent="0.2">
      <c r="A88" t="s">
        <v>265</v>
      </c>
      <c r="B88" t="s">
        <v>1643</v>
      </c>
      <c r="D88">
        <v>-81.805999999999997</v>
      </c>
      <c r="E88">
        <v>0</v>
      </c>
      <c r="F88">
        <v>-90</v>
      </c>
      <c r="G88">
        <v>252.57900000000001</v>
      </c>
      <c r="H88">
        <v>0</v>
      </c>
      <c r="I88">
        <v>26</v>
      </c>
      <c r="J88">
        <v>0</v>
      </c>
      <c r="K88">
        <v>0</v>
      </c>
      <c r="L88">
        <f t="shared" si="11"/>
        <v>5.1838259273150576E-3</v>
      </c>
      <c r="M88">
        <f t="shared" si="12"/>
        <v>750.00138537768225</v>
      </c>
      <c r="N88">
        <f t="shared" si="13"/>
        <v>3.8878805149235576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78</v>
      </c>
      <c r="S88">
        <f t="shared" si="18"/>
        <v>750.00138537768225</v>
      </c>
      <c r="T88">
        <f t="shared" si="19"/>
        <v>0</v>
      </c>
      <c r="U88" t="str">
        <f t="shared" si="20"/>
        <v/>
      </c>
      <c r="V88">
        <f t="shared" si="21"/>
        <v>10.399980789464959</v>
      </c>
    </row>
    <row r="89" spans="1:22" x14ac:dyDescent="0.2">
      <c r="A89" t="s">
        <v>41</v>
      </c>
      <c r="B89" t="s">
        <v>41</v>
      </c>
      <c r="D89">
        <v>-83.85</v>
      </c>
      <c r="E89">
        <v>0</v>
      </c>
      <c r="F89">
        <v>0</v>
      </c>
      <c r="G89">
        <v>233.34299999999999</v>
      </c>
      <c r="H89">
        <v>0</v>
      </c>
      <c r="I89">
        <v>0</v>
      </c>
      <c r="J89">
        <v>0</v>
      </c>
      <c r="K89">
        <v>0</v>
      </c>
      <c r="L89">
        <f t="shared" si="11"/>
        <v>3.8790639608780476E-3</v>
      </c>
      <c r="M89">
        <f t="shared" si="12"/>
        <v>696.00021594332009</v>
      </c>
      <c r="N89">
        <f t="shared" si="13"/>
        <v>2.6998320542611265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696.00021594332009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3085</v>
      </c>
      <c r="B90" t="s">
        <v>5105</v>
      </c>
      <c r="D90">
        <v>-83.936999999999998</v>
      </c>
      <c r="E90">
        <v>-172.405</v>
      </c>
      <c r="F90">
        <v>0</v>
      </c>
      <c r="G90">
        <v>388.17099999999999</v>
      </c>
      <c r="H90">
        <v>45.398000000000003</v>
      </c>
      <c r="I90">
        <v>0</v>
      </c>
      <c r="J90">
        <v>2</v>
      </c>
      <c r="K90">
        <v>2</v>
      </c>
      <c r="L90">
        <f t="shared" si="11"/>
        <v>3.8237746363266162E-3</v>
      </c>
      <c r="M90">
        <f t="shared" si="12"/>
        <v>1157.9991325029557</v>
      </c>
      <c r="N90">
        <f t="shared" si="13"/>
        <v>4.4279321396851659</v>
      </c>
      <c r="O90">
        <f t="shared" si="14"/>
        <v>0.26998690213915028</v>
      </c>
      <c r="P90">
        <f t="shared" si="15"/>
        <v>18.00074598228478</v>
      </c>
      <c r="Q90">
        <f t="shared" si="16"/>
        <v>4.8599705039213275</v>
      </c>
      <c r="R90">
        <f t="shared" si="17"/>
        <v>0</v>
      </c>
      <c r="S90">
        <f t="shared" si="18"/>
        <v>1175.9998784852405</v>
      </c>
      <c r="T90">
        <f t="shared" si="19"/>
        <v>0.10362702063569439</v>
      </c>
      <c r="U90">
        <f t="shared" si="20"/>
        <v>6.6663903883814912</v>
      </c>
      <c r="V90">
        <f t="shared" si="21"/>
        <v>0</v>
      </c>
    </row>
    <row r="91" spans="1:22" x14ac:dyDescent="0.2">
      <c r="A91" t="s">
        <v>900</v>
      </c>
      <c r="B91" t="s">
        <v>1582</v>
      </c>
      <c r="D91">
        <v>-81.326999999999998</v>
      </c>
      <c r="E91">
        <v>-173.089</v>
      </c>
      <c r="F91">
        <v>0</v>
      </c>
      <c r="G91">
        <v>89.524000000000001</v>
      </c>
      <c r="H91">
        <v>16.620999999999999</v>
      </c>
      <c r="I91">
        <v>0</v>
      </c>
      <c r="J91">
        <v>2</v>
      </c>
      <c r="K91">
        <v>2</v>
      </c>
      <c r="L91">
        <f t="shared" si="11"/>
        <v>5.4914080302000063E-3</v>
      </c>
      <c r="M91">
        <f t="shared" si="12"/>
        <v>265.50089449741489</v>
      </c>
      <c r="N91">
        <f t="shared" si="13"/>
        <v>1.4579752020435912</v>
      </c>
      <c r="O91">
        <f t="shared" si="14"/>
        <v>0.29700955874473856</v>
      </c>
      <c r="P91">
        <f t="shared" si="15"/>
        <v>5.9998867590996126</v>
      </c>
      <c r="Q91">
        <f t="shared" si="16"/>
        <v>1.7820255008640769</v>
      </c>
      <c r="R91">
        <f t="shared" si="17"/>
        <v>0</v>
      </c>
      <c r="S91">
        <f t="shared" si="18"/>
        <v>271.50078125651453</v>
      </c>
      <c r="T91">
        <f t="shared" si="19"/>
        <v>0.45197587837568814</v>
      </c>
      <c r="U91">
        <f t="shared" si="20"/>
        <v>20.000377476792259</v>
      </c>
      <c r="V91">
        <f t="shared" si="21"/>
        <v>0</v>
      </c>
    </row>
    <row r="92" spans="1:22" x14ac:dyDescent="0.2">
      <c r="A92" t="s">
        <v>113</v>
      </c>
      <c r="B92" t="s">
        <v>5106</v>
      </c>
      <c r="D92">
        <v>-80.218000000000004</v>
      </c>
      <c r="E92">
        <v>-171.02699999999999</v>
      </c>
      <c r="F92">
        <v>0</v>
      </c>
      <c r="G92">
        <v>29.428000000000001</v>
      </c>
      <c r="H92">
        <v>9.6180000000000003</v>
      </c>
      <c r="I92">
        <v>0</v>
      </c>
      <c r="J92">
        <v>1</v>
      </c>
      <c r="K92">
        <v>0</v>
      </c>
      <c r="L92">
        <f t="shared" si="11"/>
        <v>6.2066269973598872E-3</v>
      </c>
      <c r="M92">
        <f t="shared" si="12"/>
        <v>87.000467417298623</v>
      </c>
      <c r="N92">
        <f t="shared" si="13"/>
        <v>0.53997998983512474</v>
      </c>
      <c r="O92">
        <f t="shared" si="14"/>
        <v>0.22799012754453557</v>
      </c>
      <c r="P92">
        <f t="shared" si="15"/>
        <v>4.5003298296258674</v>
      </c>
      <c r="Q92">
        <f t="shared" si="16"/>
        <v>1.0260317978806774</v>
      </c>
      <c r="R92">
        <f t="shared" si="17"/>
        <v>0</v>
      </c>
      <c r="S92">
        <f t="shared" si="18"/>
        <v>91.500797246924492</v>
      </c>
      <c r="T92">
        <f t="shared" si="19"/>
        <v>0.6896514671836117</v>
      </c>
      <c r="U92">
        <f t="shared" si="20"/>
        <v>0</v>
      </c>
      <c r="V92">
        <f t="shared" si="21"/>
        <v>0</v>
      </c>
    </row>
    <row r="93" spans="1:22" x14ac:dyDescent="0.2">
      <c r="A93" t="s">
        <v>5107</v>
      </c>
      <c r="B93" t="s">
        <v>5108</v>
      </c>
      <c r="D93">
        <v>-82.221999999999994</v>
      </c>
      <c r="E93">
        <v>0</v>
      </c>
      <c r="F93">
        <v>-90</v>
      </c>
      <c r="G93">
        <v>206.90299999999999</v>
      </c>
      <c r="H93">
        <v>0</v>
      </c>
      <c r="I93">
        <v>17.5</v>
      </c>
      <c r="J93">
        <v>1</v>
      </c>
      <c r="K93">
        <v>1</v>
      </c>
      <c r="L93">
        <f t="shared" ref="L93:L156" si="22">1/TAN(-D93*$L$1/180)*0.108*0.333333</f>
        <v>4.9173000184886337E-3</v>
      </c>
      <c r="M93">
        <f t="shared" ref="M93:M156" si="23">SIN(-D93*$L$1/180)*G93*3</f>
        <v>614.99840176751218</v>
      </c>
      <c r="N93">
        <f t="shared" ref="N93:N156" si="24">COS(-D93*$L$1/180)*G93*0.108</f>
        <v>3.0241346765165442</v>
      </c>
      <c r="O93" t="str">
        <f t="shared" ref="O93:O156" si="25">IFERROR(1/TAN(E93*$L$1/180)*0.108*0.333333,"")</f>
        <v/>
      </c>
      <c r="P93">
        <f t="shared" ref="P93:P156" si="26">SIN(-E93*$L$1/180)*H93*3</f>
        <v>0</v>
      </c>
      <c r="Q93">
        <f t="shared" ref="Q93:Q156" si="27">-COS(E93*$L$1/180)*H93*0.108</f>
        <v>0</v>
      </c>
      <c r="R93">
        <f t="shared" ref="R93:R156" si="28">ABS(SIN(-F93*$L$1/180)*I93*3)</f>
        <v>52.5</v>
      </c>
      <c r="S93">
        <f t="shared" ref="S93:S156" si="29">M93+P93</f>
        <v>614.99840176751218</v>
      </c>
      <c r="T93">
        <f t="shared" ref="T93:T156" si="30">60*(J93/M93)</f>
        <v>9.7561229147196712E-2</v>
      </c>
      <c r="U93" t="str">
        <f t="shared" ref="U93:U156" si="31">IFERROR(60*(K93/P93),"")</f>
        <v/>
      </c>
      <c r="V93">
        <f t="shared" ref="V93:V156" si="32">100*(R93/(S93))</f>
        <v>8.5366075503797116</v>
      </c>
    </row>
    <row r="94" spans="1:22" x14ac:dyDescent="0.2">
      <c r="A94" t="s">
        <v>133</v>
      </c>
      <c r="B94" t="s">
        <v>146</v>
      </c>
      <c r="D94">
        <v>-84.227999999999994</v>
      </c>
      <c r="E94">
        <v>-173.047</v>
      </c>
      <c r="F94">
        <v>0</v>
      </c>
      <c r="G94">
        <v>139.20599999999999</v>
      </c>
      <c r="H94">
        <v>20.652000000000001</v>
      </c>
      <c r="I94">
        <v>0</v>
      </c>
      <c r="J94">
        <v>1</v>
      </c>
      <c r="K94">
        <v>0</v>
      </c>
      <c r="L94">
        <f t="shared" si="22"/>
        <v>3.6389694532162294E-3</v>
      </c>
      <c r="M94">
        <f t="shared" si="23"/>
        <v>415.50066648803391</v>
      </c>
      <c r="N94">
        <f t="shared" si="24"/>
        <v>1.5119957451366848</v>
      </c>
      <c r="O94">
        <f t="shared" si="25"/>
        <v>0.29519788119893198</v>
      </c>
      <c r="P94">
        <f t="shared" si="26"/>
        <v>7.5000905297465925</v>
      </c>
      <c r="Q94">
        <f t="shared" si="27"/>
        <v>2.2140130471944164</v>
      </c>
      <c r="R94">
        <f t="shared" si="28"/>
        <v>0</v>
      </c>
      <c r="S94">
        <f t="shared" si="29"/>
        <v>423.00075701778053</v>
      </c>
      <c r="T94">
        <f t="shared" si="30"/>
        <v>0.1444041004967388</v>
      </c>
      <c r="U94">
        <f t="shared" si="31"/>
        <v>0</v>
      </c>
      <c r="V94">
        <f t="shared" si="32"/>
        <v>0</v>
      </c>
    </row>
    <row r="95" spans="1:22" x14ac:dyDescent="0.2">
      <c r="A95" t="s">
        <v>113</v>
      </c>
      <c r="B95" t="s">
        <v>5109</v>
      </c>
      <c r="D95">
        <v>-80.581999999999994</v>
      </c>
      <c r="E95">
        <v>0</v>
      </c>
      <c r="F95">
        <v>0</v>
      </c>
      <c r="G95">
        <v>213.88300000000001</v>
      </c>
      <c r="H95">
        <v>0</v>
      </c>
      <c r="I95">
        <v>0</v>
      </c>
      <c r="J95">
        <v>1</v>
      </c>
      <c r="K95">
        <v>0</v>
      </c>
      <c r="L95">
        <f t="shared" si="22"/>
        <v>5.9713756795319508E-3</v>
      </c>
      <c r="M95">
        <f t="shared" si="23"/>
        <v>633.00008644061336</v>
      </c>
      <c r="N95">
        <f t="shared" si="24"/>
        <v>3.7798851011982024</v>
      </c>
      <c r="O95" t="str">
        <f t="shared" si="25"/>
        <v/>
      </c>
      <c r="P95">
        <f t="shared" si="26"/>
        <v>0</v>
      </c>
      <c r="Q95">
        <f t="shared" si="27"/>
        <v>0</v>
      </c>
      <c r="R95">
        <f t="shared" si="28"/>
        <v>0</v>
      </c>
      <c r="S95">
        <f t="shared" si="29"/>
        <v>633.00008644061336</v>
      </c>
      <c r="T95">
        <f t="shared" si="30"/>
        <v>9.4786716914025348E-2</v>
      </c>
      <c r="U95" t="str">
        <f t="shared" si="31"/>
        <v/>
      </c>
      <c r="V95">
        <f t="shared" si="32"/>
        <v>0</v>
      </c>
    </row>
    <row r="96" spans="1:22" x14ac:dyDescent="0.2">
      <c r="A96" t="s">
        <v>5110</v>
      </c>
      <c r="B96" t="s">
        <v>5111</v>
      </c>
      <c r="D96">
        <v>-82.47</v>
      </c>
      <c r="E96">
        <v>-173.089</v>
      </c>
      <c r="F96">
        <v>0</v>
      </c>
      <c r="G96">
        <v>175.51400000000001</v>
      </c>
      <c r="H96">
        <v>33.241999999999997</v>
      </c>
      <c r="I96">
        <v>0</v>
      </c>
      <c r="J96">
        <v>1</v>
      </c>
      <c r="K96">
        <v>1</v>
      </c>
      <c r="L96">
        <f t="shared" si="22"/>
        <v>4.7586627417914697E-3</v>
      </c>
      <c r="M96">
        <f t="shared" si="23"/>
        <v>522.00130299285343</v>
      </c>
      <c r="N96">
        <f t="shared" si="24"/>
        <v>2.4840306357493276</v>
      </c>
      <c r="O96">
        <f t="shared" si="25"/>
        <v>0.29700955874473856</v>
      </c>
      <c r="P96">
        <f t="shared" si="26"/>
        <v>11.999773518199225</v>
      </c>
      <c r="Q96">
        <f t="shared" si="27"/>
        <v>3.5640510017281537</v>
      </c>
      <c r="R96">
        <f t="shared" si="28"/>
        <v>0</v>
      </c>
      <c r="S96">
        <f t="shared" si="29"/>
        <v>534.0010765110527</v>
      </c>
      <c r="T96">
        <f t="shared" si="30"/>
        <v>0.114942241821993</v>
      </c>
      <c r="U96">
        <f t="shared" si="31"/>
        <v>5.0000943691980648</v>
      </c>
      <c r="V96">
        <f t="shared" si="32"/>
        <v>0</v>
      </c>
    </row>
    <row r="97" spans="1:22" x14ac:dyDescent="0.2">
      <c r="A97" t="s">
        <v>38</v>
      </c>
      <c r="B97" t="s">
        <v>1249</v>
      </c>
      <c r="D97">
        <v>-75.963999999999999</v>
      </c>
      <c r="E97">
        <v>-177.39699999999999</v>
      </c>
      <c r="F97">
        <v>0</v>
      </c>
      <c r="G97">
        <v>65.97</v>
      </c>
      <c r="H97">
        <v>22.023</v>
      </c>
      <c r="I97">
        <v>0</v>
      </c>
      <c r="J97">
        <v>1</v>
      </c>
      <c r="K97">
        <v>0</v>
      </c>
      <c r="L97">
        <f t="shared" si="22"/>
        <v>8.9998284639622485E-3</v>
      </c>
      <c r="M97">
        <f t="shared" si="23"/>
        <v>192.00110617020073</v>
      </c>
      <c r="N97">
        <f t="shared" si="24"/>
        <v>1.7279787484015587</v>
      </c>
      <c r="O97">
        <f t="shared" si="25"/>
        <v>0.79186581855964966</v>
      </c>
      <c r="P97">
        <f t="shared" si="26"/>
        <v>3.0005430621777003</v>
      </c>
      <c r="Q97">
        <f t="shared" si="27"/>
        <v>2.3760298640846864</v>
      </c>
      <c r="R97">
        <f t="shared" si="28"/>
        <v>0</v>
      </c>
      <c r="S97">
        <f t="shared" si="29"/>
        <v>195.00164923237844</v>
      </c>
      <c r="T97">
        <f t="shared" si="30"/>
        <v>0.3124981996031449</v>
      </c>
      <c r="U97">
        <f t="shared" si="31"/>
        <v>0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-79.451999999999998</v>
      </c>
      <c r="E98">
        <v>-177.39699999999999</v>
      </c>
      <c r="F98">
        <v>90</v>
      </c>
      <c r="G98">
        <v>147.49199999999999</v>
      </c>
      <c r="H98">
        <v>1</v>
      </c>
      <c r="I98">
        <v>1</v>
      </c>
      <c r="J98">
        <v>1</v>
      </c>
      <c r="K98">
        <v>0</v>
      </c>
      <c r="L98">
        <f t="shared" si="22"/>
        <v>6.7033990438548257E-3</v>
      </c>
      <c r="M98">
        <f t="shared" si="23"/>
        <v>434.99899332295769</v>
      </c>
      <c r="N98">
        <f t="shared" si="24"/>
        <v>2.9159747518936778</v>
      </c>
      <c r="O98">
        <f t="shared" si="25"/>
        <v>0.79186581855964966</v>
      </c>
      <c r="P98">
        <f t="shared" si="26"/>
        <v>0.13624588213130367</v>
      </c>
      <c r="Q98">
        <f t="shared" si="27"/>
        <v>0.10788856486785119</v>
      </c>
      <c r="R98">
        <f t="shared" si="28"/>
        <v>3</v>
      </c>
      <c r="S98">
        <f t="shared" si="29"/>
        <v>435.13523920508896</v>
      </c>
      <c r="T98">
        <f t="shared" si="30"/>
        <v>0.13793135368351073</v>
      </c>
      <c r="U98">
        <f t="shared" si="31"/>
        <v>0</v>
      </c>
      <c r="V98">
        <f t="shared" si="32"/>
        <v>0.68944082889734259</v>
      </c>
    </row>
    <row r="99" spans="1:22" x14ac:dyDescent="0.2">
      <c r="A99" t="s">
        <v>5112</v>
      </c>
      <c r="B99" t="s">
        <v>5113</v>
      </c>
      <c r="D99">
        <v>-73.301000000000002</v>
      </c>
      <c r="E99">
        <v>0</v>
      </c>
      <c r="F99">
        <v>0</v>
      </c>
      <c r="G99">
        <v>104.40300000000001</v>
      </c>
      <c r="H99">
        <v>0</v>
      </c>
      <c r="I99">
        <v>0</v>
      </c>
      <c r="J99">
        <v>0</v>
      </c>
      <c r="K99">
        <v>0</v>
      </c>
      <c r="L99">
        <f t="shared" si="22"/>
        <v>1.079982193253019E-2</v>
      </c>
      <c r="M99">
        <f t="shared" si="23"/>
        <v>300.00019660672689</v>
      </c>
      <c r="N99">
        <f t="shared" si="24"/>
        <v>3.2399519430286414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0</v>
      </c>
      <c r="S99">
        <f t="shared" si="29"/>
        <v>300.00019660672689</v>
      </c>
      <c r="T99">
        <f t="shared" si="30"/>
        <v>0</v>
      </c>
      <c r="U99" t="str">
        <f t="shared" si="31"/>
        <v/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-83.182000000000002</v>
      </c>
      <c r="E100">
        <v>0</v>
      </c>
      <c r="F100">
        <v>0</v>
      </c>
      <c r="G100">
        <v>370.62099999999998</v>
      </c>
      <c r="H100">
        <v>0</v>
      </c>
      <c r="I100">
        <v>0</v>
      </c>
      <c r="J100">
        <v>0</v>
      </c>
      <c r="K100">
        <v>0</v>
      </c>
      <c r="L100">
        <f t="shared" si="22"/>
        <v>4.3042067752361258E-3</v>
      </c>
      <c r="M100">
        <f t="shared" si="23"/>
        <v>1104.0001955078419</v>
      </c>
      <c r="N100">
        <f t="shared" si="24"/>
        <v>4.7518498732167336</v>
      </c>
      <c r="O100" t="str">
        <f t="shared" si="25"/>
        <v/>
      </c>
      <c r="P100">
        <f t="shared" si="26"/>
        <v>0</v>
      </c>
      <c r="Q100">
        <f t="shared" si="27"/>
        <v>0</v>
      </c>
      <c r="R100">
        <f t="shared" si="28"/>
        <v>0</v>
      </c>
      <c r="S100">
        <f t="shared" si="29"/>
        <v>1104.0001955078419</v>
      </c>
      <c r="T100">
        <f t="shared" si="30"/>
        <v>0</v>
      </c>
      <c r="U100" t="str">
        <f t="shared" si="31"/>
        <v/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-78.718000000000004</v>
      </c>
      <c r="E101">
        <v>-169.99199999999999</v>
      </c>
      <c r="F101">
        <v>-90</v>
      </c>
      <c r="G101">
        <v>408.90199999999999</v>
      </c>
      <c r="H101">
        <v>69.051000000000002</v>
      </c>
      <c r="I101">
        <v>16</v>
      </c>
      <c r="J101">
        <v>3</v>
      </c>
      <c r="K101">
        <v>3</v>
      </c>
      <c r="L101">
        <f t="shared" si="22"/>
        <v>7.1817420856239407E-3</v>
      </c>
      <c r="M101">
        <f t="shared" si="23"/>
        <v>1203.0013398957692</v>
      </c>
      <c r="N101">
        <f t="shared" si="24"/>
        <v>8.6396539914454316</v>
      </c>
      <c r="O101">
        <f t="shared" si="25"/>
        <v>0.2039993757838871</v>
      </c>
      <c r="P101">
        <f t="shared" si="26"/>
        <v>36.00022519196088</v>
      </c>
      <c r="Q101">
        <f t="shared" si="27"/>
        <v>7.3440308112702004</v>
      </c>
      <c r="R101">
        <f t="shared" si="28"/>
        <v>48</v>
      </c>
      <c r="S101">
        <f t="shared" si="29"/>
        <v>1239.0015650877301</v>
      </c>
      <c r="T101">
        <f t="shared" si="30"/>
        <v>0.14962576850961415</v>
      </c>
      <c r="U101">
        <f t="shared" si="31"/>
        <v>4.9999687235344119</v>
      </c>
      <c r="V101">
        <f t="shared" si="32"/>
        <v>3.8740871159917587</v>
      </c>
    </row>
    <row r="102" spans="1:22" x14ac:dyDescent="0.2">
      <c r="A102" t="s">
        <v>5114</v>
      </c>
      <c r="B102" t="s">
        <v>5115</v>
      </c>
      <c r="D102">
        <v>-83.706999999999994</v>
      </c>
      <c r="E102">
        <v>-177.39699999999999</v>
      </c>
      <c r="F102">
        <v>-90</v>
      </c>
      <c r="G102">
        <v>401.41899999999998</v>
      </c>
      <c r="H102">
        <v>22.023</v>
      </c>
      <c r="I102">
        <v>12</v>
      </c>
      <c r="J102">
        <v>2</v>
      </c>
      <c r="K102">
        <v>2</v>
      </c>
      <c r="L102">
        <f t="shared" si="22"/>
        <v>3.969981254367161E-3</v>
      </c>
      <c r="M102">
        <f t="shared" si="23"/>
        <v>1197.0005743623522</v>
      </c>
      <c r="N102">
        <f t="shared" si="24"/>
        <v>4.7520745937598576</v>
      </c>
      <c r="O102">
        <f t="shared" si="25"/>
        <v>0.79186581855964966</v>
      </c>
      <c r="P102">
        <f t="shared" si="26"/>
        <v>3.0005430621777003</v>
      </c>
      <c r="Q102">
        <f t="shared" si="27"/>
        <v>2.3760298640846864</v>
      </c>
      <c r="R102">
        <f t="shared" si="28"/>
        <v>36</v>
      </c>
      <c r="S102">
        <f t="shared" si="29"/>
        <v>1200.0011174245299</v>
      </c>
      <c r="T102">
        <f t="shared" si="30"/>
        <v>0.10025057846269168</v>
      </c>
      <c r="U102">
        <f t="shared" si="31"/>
        <v>39.992760481466895</v>
      </c>
      <c r="V102">
        <f t="shared" si="32"/>
        <v>2.9999972064412765</v>
      </c>
    </row>
    <row r="103" spans="1:22" x14ac:dyDescent="0.2">
      <c r="A103" t="s">
        <v>41</v>
      </c>
      <c r="B103" t="s">
        <v>41</v>
      </c>
      <c r="D103">
        <v>-88.046000000000006</v>
      </c>
      <c r="E103">
        <v>-171.25399999999999</v>
      </c>
      <c r="F103">
        <v>-90</v>
      </c>
      <c r="G103">
        <v>381.22199999999998</v>
      </c>
      <c r="H103">
        <v>26.306000000000001</v>
      </c>
      <c r="I103">
        <v>122</v>
      </c>
      <c r="J103">
        <v>1</v>
      </c>
      <c r="K103">
        <v>0</v>
      </c>
      <c r="L103">
        <f t="shared" si="22"/>
        <v>1.228209380515193E-3</v>
      </c>
      <c r="M103">
        <f t="shared" si="23"/>
        <v>1143.0009857135167</v>
      </c>
      <c r="N103">
        <f t="shared" si="24"/>
        <v>1.4038459364373896</v>
      </c>
      <c r="O103">
        <f t="shared" si="25"/>
        <v>0.23400417552542527</v>
      </c>
      <c r="P103">
        <f t="shared" si="26"/>
        <v>11.999827968769292</v>
      </c>
      <c r="Q103">
        <f t="shared" si="27"/>
        <v>2.8080126582914553</v>
      </c>
      <c r="R103">
        <f t="shared" si="28"/>
        <v>366</v>
      </c>
      <c r="S103">
        <f t="shared" si="29"/>
        <v>1155.000813682286</v>
      </c>
      <c r="T103">
        <f t="shared" si="30"/>
        <v>5.249339305035252E-2</v>
      </c>
      <c r="U103">
        <f t="shared" si="31"/>
        <v>0</v>
      </c>
      <c r="V103">
        <f t="shared" si="32"/>
        <v>31.688289364329243</v>
      </c>
    </row>
    <row r="104" spans="1:22" x14ac:dyDescent="0.2">
      <c r="A104" t="s">
        <v>41</v>
      </c>
      <c r="B104" t="s">
        <v>41</v>
      </c>
      <c r="D104">
        <v>-82.353999999999999</v>
      </c>
      <c r="E104">
        <v>0</v>
      </c>
      <c r="F104">
        <v>0</v>
      </c>
      <c r="G104">
        <v>368.274</v>
      </c>
      <c r="H104">
        <v>0</v>
      </c>
      <c r="I104">
        <v>0</v>
      </c>
      <c r="J104">
        <v>0</v>
      </c>
      <c r="K104">
        <v>0</v>
      </c>
      <c r="L104">
        <f t="shared" si="22"/>
        <v>4.8328410837100147E-3</v>
      </c>
      <c r="M104">
        <f t="shared" si="23"/>
        <v>1094.9990702147024</v>
      </c>
      <c r="N104">
        <f t="shared" si="24"/>
        <v>5.2919617851196676</v>
      </c>
      <c r="O104" t="str">
        <f t="shared" si="25"/>
        <v/>
      </c>
      <c r="P104">
        <f t="shared" si="26"/>
        <v>0</v>
      </c>
      <c r="Q104">
        <f t="shared" si="27"/>
        <v>0</v>
      </c>
      <c r="R104">
        <f t="shared" si="28"/>
        <v>0</v>
      </c>
      <c r="S104">
        <f t="shared" si="29"/>
        <v>1094.9990702147024</v>
      </c>
      <c r="T104">
        <f t="shared" si="30"/>
        <v>0</v>
      </c>
      <c r="U104" t="str">
        <f t="shared" si="31"/>
        <v/>
      </c>
      <c r="V104">
        <f t="shared" si="32"/>
        <v>0</v>
      </c>
    </row>
    <row r="105" spans="1:22" x14ac:dyDescent="0.2">
      <c r="A105" t="s">
        <v>387</v>
      </c>
      <c r="B105" t="s">
        <v>5116</v>
      </c>
      <c r="D105">
        <v>-81.373000000000005</v>
      </c>
      <c r="E105">
        <v>0</v>
      </c>
      <c r="F105">
        <v>0</v>
      </c>
      <c r="G105">
        <v>293.31900000000002</v>
      </c>
      <c r="H105">
        <v>0</v>
      </c>
      <c r="I105">
        <v>0</v>
      </c>
      <c r="J105">
        <v>0</v>
      </c>
      <c r="K105">
        <v>0</v>
      </c>
      <c r="L105">
        <f t="shared" si="22"/>
        <v>5.4618365090420232E-3</v>
      </c>
      <c r="M105">
        <f t="shared" si="23"/>
        <v>870.00099437758649</v>
      </c>
      <c r="N105">
        <f t="shared" si="24"/>
        <v>4.7518079458023115</v>
      </c>
      <c r="O105" t="str">
        <f t="shared" si="25"/>
        <v/>
      </c>
      <c r="P105">
        <f t="shared" si="26"/>
        <v>0</v>
      </c>
      <c r="Q105">
        <f t="shared" si="27"/>
        <v>0</v>
      </c>
      <c r="R105">
        <f t="shared" si="28"/>
        <v>0</v>
      </c>
      <c r="S105">
        <f t="shared" si="29"/>
        <v>870.00099437758649</v>
      </c>
      <c r="T105">
        <f t="shared" si="30"/>
        <v>0</v>
      </c>
      <c r="U105" t="str">
        <f t="shared" si="31"/>
        <v/>
      </c>
      <c r="V105">
        <f t="shared" si="32"/>
        <v>0</v>
      </c>
    </row>
    <row r="106" spans="1:22" x14ac:dyDescent="0.2">
      <c r="A106" t="s">
        <v>41</v>
      </c>
      <c r="B106" t="s">
        <v>41</v>
      </c>
      <c r="D106">
        <v>-85.283000000000001</v>
      </c>
      <c r="E106">
        <v>0</v>
      </c>
      <c r="F106">
        <v>0</v>
      </c>
      <c r="G106">
        <v>304.02999999999997</v>
      </c>
      <c r="H106">
        <v>0</v>
      </c>
      <c r="I106">
        <v>0</v>
      </c>
      <c r="J106">
        <v>0</v>
      </c>
      <c r="K106">
        <v>0</v>
      </c>
      <c r="L106">
        <f t="shared" si="22"/>
        <v>2.9704896733420616E-3</v>
      </c>
      <c r="M106">
        <f t="shared" si="23"/>
        <v>909.00077972231452</v>
      </c>
      <c r="N106">
        <f t="shared" si="24"/>
        <v>2.7001801294051466</v>
      </c>
      <c r="O106" t="str">
        <f t="shared" si="25"/>
        <v/>
      </c>
      <c r="P106">
        <f t="shared" si="26"/>
        <v>0</v>
      </c>
      <c r="Q106">
        <f t="shared" si="27"/>
        <v>0</v>
      </c>
      <c r="R106">
        <f t="shared" si="28"/>
        <v>0</v>
      </c>
      <c r="S106">
        <f t="shared" si="29"/>
        <v>909.00077972231452</v>
      </c>
      <c r="T106">
        <f t="shared" si="30"/>
        <v>0</v>
      </c>
      <c r="U106" t="str">
        <f t="shared" si="31"/>
        <v/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-77.534999999999997</v>
      </c>
      <c r="E107">
        <v>0</v>
      </c>
      <c r="F107">
        <v>0</v>
      </c>
      <c r="G107">
        <v>389.173</v>
      </c>
      <c r="H107">
        <v>0</v>
      </c>
      <c r="I107">
        <v>0</v>
      </c>
      <c r="J107">
        <v>0</v>
      </c>
      <c r="K107">
        <v>0</v>
      </c>
      <c r="L107">
        <f t="shared" si="22"/>
        <v>7.9579310373942974E-3</v>
      </c>
      <c r="M107">
        <f t="shared" si="23"/>
        <v>1139.9982892910321</v>
      </c>
      <c r="N107">
        <f t="shared" si="24"/>
        <v>9.0720368409623475</v>
      </c>
      <c r="O107" t="str">
        <f t="shared" si="25"/>
        <v/>
      </c>
      <c r="P107">
        <f t="shared" si="26"/>
        <v>0</v>
      </c>
      <c r="Q107">
        <f t="shared" si="27"/>
        <v>0</v>
      </c>
      <c r="R107">
        <f t="shared" si="28"/>
        <v>0</v>
      </c>
      <c r="S107">
        <f t="shared" si="29"/>
        <v>1139.9982892910321</v>
      </c>
      <c r="T107">
        <f t="shared" si="30"/>
        <v>0</v>
      </c>
      <c r="U107" t="str">
        <f t="shared" si="31"/>
        <v/>
      </c>
      <c r="V107">
        <f t="shared" si="32"/>
        <v>0</v>
      </c>
    </row>
    <row r="108" spans="1:22" x14ac:dyDescent="0.2">
      <c r="A108" t="s">
        <v>2074</v>
      </c>
      <c r="B108" t="s">
        <v>1692</v>
      </c>
      <c r="D108">
        <v>-81.674000000000007</v>
      </c>
      <c r="E108">
        <v>-174.28899999999999</v>
      </c>
      <c r="F108">
        <v>0</v>
      </c>
      <c r="G108">
        <v>41.436999999999998</v>
      </c>
      <c r="H108">
        <v>10.050000000000001</v>
      </c>
      <c r="I108">
        <v>0</v>
      </c>
      <c r="J108">
        <v>0</v>
      </c>
      <c r="K108">
        <v>0</v>
      </c>
      <c r="L108">
        <f t="shared" si="22"/>
        <v>5.2685118236220577E-3</v>
      </c>
      <c r="M108">
        <f t="shared" si="23"/>
        <v>123.00078448854885</v>
      </c>
      <c r="N108">
        <f t="shared" si="24"/>
        <v>0.64803173542444359</v>
      </c>
      <c r="O108">
        <f t="shared" si="25"/>
        <v>0.35997382229506519</v>
      </c>
      <c r="P108">
        <f t="shared" si="26"/>
        <v>3.000250163751037</v>
      </c>
      <c r="Q108">
        <f t="shared" si="27"/>
        <v>1.0800125992994554</v>
      </c>
      <c r="R108">
        <f t="shared" si="28"/>
        <v>0</v>
      </c>
      <c r="S108">
        <f t="shared" si="29"/>
        <v>126.00103465229988</v>
      </c>
      <c r="T108">
        <f t="shared" si="30"/>
        <v>0</v>
      </c>
      <c r="U108">
        <f t="shared" si="31"/>
        <v>0</v>
      </c>
      <c r="V108">
        <f t="shared" si="32"/>
        <v>0</v>
      </c>
    </row>
    <row r="109" spans="1:22" x14ac:dyDescent="0.2">
      <c r="A109" t="s">
        <v>255</v>
      </c>
      <c r="B109" t="s">
        <v>300</v>
      </c>
      <c r="D109">
        <v>-84.206999999999994</v>
      </c>
      <c r="E109">
        <v>-168.69</v>
      </c>
      <c r="F109">
        <v>0</v>
      </c>
      <c r="G109">
        <v>69.353999999999999</v>
      </c>
      <c r="H109">
        <v>10.198</v>
      </c>
      <c r="I109">
        <v>0</v>
      </c>
      <c r="J109">
        <v>1</v>
      </c>
      <c r="K109">
        <v>1</v>
      </c>
      <c r="L109">
        <f t="shared" si="22"/>
        <v>3.652299442719908E-3</v>
      </c>
      <c r="M109">
        <f t="shared" si="23"/>
        <v>206.99943730296761</v>
      </c>
      <c r="N109">
        <f t="shared" si="24"/>
        <v>0.75602468552964852</v>
      </c>
      <c r="O109">
        <f t="shared" si="25"/>
        <v>0.17999871688416874</v>
      </c>
      <c r="P109">
        <f t="shared" si="26"/>
        <v>6.0000123947984747</v>
      </c>
      <c r="Q109">
        <f t="shared" si="27"/>
        <v>1.0799956123484462</v>
      </c>
      <c r="R109">
        <f t="shared" si="28"/>
        <v>0</v>
      </c>
      <c r="S109">
        <f t="shared" si="29"/>
        <v>212.99944969776607</v>
      </c>
      <c r="T109">
        <f t="shared" si="30"/>
        <v>0.28985586039146122</v>
      </c>
      <c r="U109">
        <f t="shared" si="31"/>
        <v>9.9999793420452185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-76.200999999999993</v>
      </c>
      <c r="E110">
        <v>0</v>
      </c>
      <c r="F110">
        <v>-90</v>
      </c>
      <c r="G110">
        <v>176.08199999999999</v>
      </c>
      <c r="H110">
        <v>0</v>
      </c>
      <c r="I110">
        <v>12</v>
      </c>
      <c r="J110">
        <v>0</v>
      </c>
      <c r="K110">
        <v>0</v>
      </c>
      <c r="L110">
        <f t="shared" si="22"/>
        <v>8.8417730402342715E-3</v>
      </c>
      <c r="M110">
        <f t="shared" si="23"/>
        <v>512.99999793770064</v>
      </c>
      <c r="N110">
        <f t="shared" si="24"/>
        <v>4.5358340872398868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36</v>
      </c>
      <c r="S110">
        <f t="shared" si="29"/>
        <v>512.99999793770064</v>
      </c>
      <c r="T110">
        <f t="shared" si="30"/>
        <v>0</v>
      </c>
      <c r="U110" t="str">
        <f t="shared" si="31"/>
        <v/>
      </c>
      <c r="V110">
        <f t="shared" si="32"/>
        <v>7.0175438878601879</v>
      </c>
    </row>
    <row r="111" spans="1:22" x14ac:dyDescent="0.2">
      <c r="A111" t="s">
        <v>5117</v>
      </c>
      <c r="B111" t="s">
        <v>5118</v>
      </c>
      <c r="D111">
        <v>-81.528999999999996</v>
      </c>
      <c r="E111">
        <v>-175.601</v>
      </c>
      <c r="F111">
        <v>0</v>
      </c>
      <c r="G111">
        <v>47.518000000000001</v>
      </c>
      <c r="H111">
        <v>13.038</v>
      </c>
      <c r="I111">
        <v>0</v>
      </c>
      <c r="J111">
        <v>1</v>
      </c>
      <c r="K111">
        <v>0</v>
      </c>
      <c r="L111">
        <f t="shared" si="22"/>
        <v>5.3616038746808238E-3</v>
      </c>
      <c r="M111">
        <f t="shared" si="23"/>
        <v>140.99881422761828</v>
      </c>
      <c r="N111">
        <f t="shared" si="24"/>
        <v>0.75598054466874443</v>
      </c>
      <c r="O111">
        <f t="shared" si="25"/>
        <v>0.4679680618795688</v>
      </c>
      <c r="P111">
        <f t="shared" si="26"/>
        <v>3.0001074096037383</v>
      </c>
      <c r="Q111">
        <f t="shared" si="27"/>
        <v>1.4039558538586494</v>
      </c>
      <c r="R111">
        <f t="shared" si="28"/>
        <v>0</v>
      </c>
      <c r="S111">
        <f t="shared" si="29"/>
        <v>143.99892163722203</v>
      </c>
      <c r="T111">
        <f t="shared" si="30"/>
        <v>0.42553549353358633</v>
      </c>
      <c r="U111">
        <f t="shared" si="31"/>
        <v>0</v>
      </c>
      <c r="V111">
        <f t="shared" si="32"/>
        <v>0</v>
      </c>
    </row>
    <row r="112" spans="1:22" x14ac:dyDescent="0.2">
      <c r="A112" t="s">
        <v>530</v>
      </c>
      <c r="B112" t="s">
        <v>531</v>
      </c>
      <c r="D112">
        <v>-78.772999999999996</v>
      </c>
      <c r="E112">
        <v>-173.21100000000001</v>
      </c>
      <c r="F112">
        <v>0</v>
      </c>
      <c r="G112">
        <v>272.209</v>
      </c>
      <c r="H112">
        <v>42.296999999999997</v>
      </c>
      <c r="I112">
        <v>0</v>
      </c>
      <c r="J112">
        <v>1</v>
      </c>
      <c r="K112">
        <v>1</v>
      </c>
      <c r="L112">
        <f t="shared" si="22"/>
        <v>7.1458161692587695E-3</v>
      </c>
      <c r="M112">
        <f t="shared" si="23"/>
        <v>800.99963019676125</v>
      </c>
      <c r="N112">
        <f t="shared" si="24"/>
        <v>5.7238018328321445</v>
      </c>
      <c r="O112">
        <f t="shared" si="25"/>
        <v>0.30239855440926794</v>
      </c>
      <c r="P112">
        <f t="shared" si="26"/>
        <v>15.000207712016483</v>
      </c>
      <c r="Q112">
        <f t="shared" si="27"/>
        <v>4.536045663998201</v>
      </c>
      <c r="R112">
        <f t="shared" si="28"/>
        <v>0</v>
      </c>
      <c r="S112">
        <f t="shared" si="29"/>
        <v>815.99983790877775</v>
      </c>
      <c r="T112">
        <f t="shared" si="30"/>
        <v>7.4906401623757696E-2</v>
      </c>
      <c r="U112">
        <f t="shared" si="31"/>
        <v>3.9999446108959367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-82.313999999999993</v>
      </c>
      <c r="E113">
        <v>0</v>
      </c>
      <c r="F113">
        <v>0</v>
      </c>
      <c r="G113">
        <v>291.62</v>
      </c>
      <c r="H113">
        <v>0</v>
      </c>
      <c r="I113">
        <v>0</v>
      </c>
      <c r="J113">
        <v>0</v>
      </c>
      <c r="K113">
        <v>0</v>
      </c>
      <c r="L113">
        <f t="shared" si="22"/>
        <v>4.8584291417372062E-3</v>
      </c>
      <c r="M113">
        <f t="shared" si="23"/>
        <v>867.00017826357657</v>
      </c>
      <c r="N113">
        <f t="shared" si="24"/>
        <v>4.2122631442302572</v>
      </c>
      <c r="O113" t="str">
        <f t="shared" si="25"/>
        <v/>
      </c>
      <c r="P113">
        <f t="shared" si="26"/>
        <v>0</v>
      </c>
      <c r="Q113">
        <f t="shared" si="27"/>
        <v>0</v>
      </c>
      <c r="R113">
        <f t="shared" si="28"/>
        <v>0</v>
      </c>
      <c r="S113">
        <f t="shared" si="29"/>
        <v>867.00017826357657</v>
      </c>
      <c r="T113">
        <f t="shared" si="30"/>
        <v>0</v>
      </c>
      <c r="U113" t="str">
        <f t="shared" si="31"/>
        <v/>
      </c>
      <c r="V113">
        <f t="shared" si="32"/>
        <v>0</v>
      </c>
    </row>
    <row r="114" spans="1:22" x14ac:dyDescent="0.2">
      <c r="A114" t="s">
        <v>5119</v>
      </c>
      <c r="B114" t="s">
        <v>5120</v>
      </c>
      <c r="D114">
        <v>-76.078999999999994</v>
      </c>
      <c r="E114">
        <v>0</v>
      </c>
      <c r="F114">
        <v>0</v>
      </c>
      <c r="G114">
        <v>241.08099999999999</v>
      </c>
      <c r="H114">
        <v>0</v>
      </c>
      <c r="I114">
        <v>0</v>
      </c>
      <c r="J114">
        <v>0</v>
      </c>
      <c r="K114">
        <v>0</v>
      </c>
      <c r="L114">
        <f t="shared" si="22"/>
        <v>8.9230944334062357E-3</v>
      </c>
      <c r="M114">
        <f t="shared" si="23"/>
        <v>702.00017290403071</v>
      </c>
      <c r="N114">
        <f t="shared" si="24"/>
        <v>6.2640200991102706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0</v>
      </c>
      <c r="S114">
        <f t="shared" si="29"/>
        <v>702.00017290403071</v>
      </c>
      <c r="T114">
        <f t="shared" si="30"/>
        <v>0</v>
      </c>
      <c r="U114" t="str">
        <f t="shared" si="31"/>
        <v/>
      </c>
      <c r="V114">
        <f t="shared" si="32"/>
        <v>0</v>
      </c>
    </row>
    <row r="115" spans="1:22" x14ac:dyDescent="0.2">
      <c r="A115" t="s">
        <v>255</v>
      </c>
      <c r="B115" t="s">
        <v>256</v>
      </c>
      <c r="D115">
        <v>-82.66</v>
      </c>
      <c r="E115">
        <v>0</v>
      </c>
      <c r="F115">
        <v>0</v>
      </c>
      <c r="G115">
        <v>297.43700000000001</v>
      </c>
      <c r="H115">
        <v>0</v>
      </c>
      <c r="I115">
        <v>0</v>
      </c>
      <c r="J115">
        <v>0</v>
      </c>
      <c r="K115">
        <v>0</v>
      </c>
      <c r="L115">
        <f t="shared" si="22"/>
        <v>4.6372491907210661E-3</v>
      </c>
      <c r="M115">
        <f t="shared" si="23"/>
        <v>884.99895130650316</v>
      </c>
      <c r="N115">
        <f t="shared" si="24"/>
        <v>4.1039647746998478</v>
      </c>
      <c r="O115" t="str">
        <f t="shared" si="25"/>
        <v/>
      </c>
      <c r="P115">
        <f t="shared" si="26"/>
        <v>0</v>
      </c>
      <c r="Q115">
        <f t="shared" si="27"/>
        <v>0</v>
      </c>
      <c r="R115">
        <f t="shared" si="28"/>
        <v>0</v>
      </c>
      <c r="S115">
        <f t="shared" si="29"/>
        <v>884.99895130650316</v>
      </c>
      <c r="T115">
        <f t="shared" si="30"/>
        <v>0</v>
      </c>
      <c r="U115" t="str">
        <f t="shared" si="31"/>
        <v/>
      </c>
      <c r="V115">
        <f t="shared" si="32"/>
        <v>0</v>
      </c>
    </row>
    <row r="116" spans="1:22" x14ac:dyDescent="0.2">
      <c r="A116" t="s">
        <v>113</v>
      </c>
      <c r="B116" t="s">
        <v>2045</v>
      </c>
      <c r="D116">
        <v>-68.748999999999995</v>
      </c>
      <c r="E116">
        <v>-174.56</v>
      </c>
      <c r="F116">
        <v>0</v>
      </c>
      <c r="G116">
        <v>19.312999999999999</v>
      </c>
      <c r="H116">
        <v>10.548</v>
      </c>
      <c r="I116">
        <v>0</v>
      </c>
      <c r="J116">
        <v>1</v>
      </c>
      <c r="K116">
        <v>0</v>
      </c>
      <c r="L116">
        <f t="shared" si="22"/>
        <v>1.4000343688308105E-2</v>
      </c>
      <c r="M116">
        <f t="shared" si="23"/>
        <v>53.999237423269491</v>
      </c>
      <c r="N116">
        <f t="shared" si="24"/>
        <v>0.75600863884096059</v>
      </c>
      <c r="O116">
        <f t="shared" si="25"/>
        <v>0.37802283250133095</v>
      </c>
      <c r="P116">
        <f t="shared" si="26"/>
        <v>2.9999563750371538</v>
      </c>
      <c r="Q116">
        <f t="shared" si="27"/>
        <v>1.1340531403251104</v>
      </c>
      <c r="R116">
        <f t="shared" si="28"/>
        <v>0</v>
      </c>
      <c r="S116">
        <f t="shared" si="29"/>
        <v>56.999193798306642</v>
      </c>
      <c r="T116">
        <f t="shared" si="30"/>
        <v>1.1111268022119263</v>
      </c>
      <c r="U116">
        <f t="shared" si="31"/>
        <v>0</v>
      </c>
      <c r="V116">
        <f t="shared" si="32"/>
        <v>0</v>
      </c>
    </row>
    <row r="117" spans="1:22" x14ac:dyDescent="0.2">
      <c r="A117" t="s">
        <v>5121</v>
      </c>
      <c r="B117" t="s">
        <v>5122</v>
      </c>
      <c r="D117">
        <v>-83.632999999999996</v>
      </c>
      <c r="E117">
        <v>-178.363</v>
      </c>
      <c r="F117">
        <v>-90</v>
      </c>
      <c r="G117">
        <v>360.72500000000002</v>
      </c>
      <c r="H117">
        <v>17.507000000000001</v>
      </c>
      <c r="I117">
        <v>13</v>
      </c>
      <c r="J117">
        <v>2</v>
      </c>
      <c r="K117">
        <v>0</v>
      </c>
      <c r="L117">
        <f t="shared" si="22"/>
        <v>4.0170489456960697E-3</v>
      </c>
      <c r="M117">
        <f t="shared" si="23"/>
        <v>1075.5000967923306</v>
      </c>
      <c r="N117">
        <f t="shared" si="24"/>
        <v>4.3203408502565033</v>
      </c>
      <c r="O117">
        <f t="shared" si="25"/>
        <v>1.2596730118091006</v>
      </c>
      <c r="P117">
        <f t="shared" si="26"/>
        <v>1.5003754376322225</v>
      </c>
      <c r="Q117">
        <f t="shared" si="27"/>
        <v>1.8899843363509157</v>
      </c>
      <c r="R117">
        <f t="shared" si="28"/>
        <v>39</v>
      </c>
      <c r="S117">
        <f t="shared" si="29"/>
        <v>1077.000472229963</v>
      </c>
      <c r="T117">
        <f t="shared" si="30"/>
        <v>0.11157600111603795</v>
      </c>
      <c r="U117">
        <f t="shared" si="31"/>
        <v>0</v>
      </c>
      <c r="V117">
        <f t="shared" si="32"/>
        <v>3.6211683286683511</v>
      </c>
    </row>
    <row r="118" spans="1:22" x14ac:dyDescent="0.2">
      <c r="A118" t="s">
        <v>107</v>
      </c>
      <c r="B118" t="s">
        <v>245</v>
      </c>
      <c r="D118">
        <v>-83.855999999999995</v>
      </c>
      <c r="E118">
        <v>-169.69499999999999</v>
      </c>
      <c r="F118">
        <v>-90</v>
      </c>
      <c r="G118">
        <v>355.03899999999999</v>
      </c>
      <c r="H118">
        <v>22.361000000000001</v>
      </c>
      <c r="I118">
        <v>1</v>
      </c>
      <c r="J118">
        <v>1</v>
      </c>
      <c r="K118">
        <v>1</v>
      </c>
      <c r="L118">
        <f t="shared" si="22"/>
        <v>3.8752503260901547E-3</v>
      </c>
      <c r="M118">
        <f t="shared" si="23"/>
        <v>1058.9990169395053</v>
      </c>
      <c r="N118">
        <f t="shared" si="24"/>
        <v>4.1038903896143601</v>
      </c>
      <c r="O118">
        <f t="shared" si="25"/>
        <v>0.19799678746871249</v>
      </c>
      <c r="P118">
        <f t="shared" si="26"/>
        <v>12.000348708544616</v>
      </c>
      <c r="Q118">
        <f t="shared" si="27"/>
        <v>2.3760328688290149</v>
      </c>
      <c r="R118">
        <f t="shared" si="28"/>
        <v>3</v>
      </c>
      <c r="S118">
        <f t="shared" si="29"/>
        <v>1070.9993656480499</v>
      </c>
      <c r="T118">
        <f t="shared" si="30"/>
        <v>5.6657276390491181E-2</v>
      </c>
      <c r="U118">
        <f t="shared" si="31"/>
        <v>4.9998547089950947</v>
      </c>
      <c r="V118">
        <f t="shared" si="32"/>
        <v>0.28011221072803655</v>
      </c>
    </row>
    <row r="119" spans="1:22" x14ac:dyDescent="0.2">
      <c r="A119" t="s">
        <v>41</v>
      </c>
      <c r="B119" t="s">
        <v>41</v>
      </c>
      <c r="D119">
        <v>-81.221000000000004</v>
      </c>
      <c r="E119">
        <v>0</v>
      </c>
      <c r="F119">
        <v>0</v>
      </c>
      <c r="G119">
        <v>262.07100000000003</v>
      </c>
      <c r="H119">
        <v>0</v>
      </c>
      <c r="I119">
        <v>0</v>
      </c>
      <c r="J119">
        <v>0</v>
      </c>
      <c r="K119">
        <v>0</v>
      </c>
      <c r="L119">
        <f t="shared" si="22"/>
        <v>5.5595787471885748E-3</v>
      </c>
      <c r="M119">
        <f t="shared" si="23"/>
        <v>777.00203299656278</v>
      </c>
      <c r="N119">
        <f t="shared" si="24"/>
        <v>4.3198083089783159</v>
      </c>
      <c r="O119" t="str">
        <f t="shared" si="25"/>
        <v/>
      </c>
      <c r="P119">
        <f t="shared" si="26"/>
        <v>0</v>
      </c>
      <c r="Q119">
        <f t="shared" si="27"/>
        <v>0</v>
      </c>
      <c r="R119">
        <f t="shared" si="28"/>
        <v>0</v>
      </c>
      <c r="S119">
        <f t="shared" si="29"/>
        <v>777.00203299656278</v>
      </c>
      <c r="T119">
        <f t="shared" si="30"/>
        <v>0</v>
      </c>
      <c r="U119" t="str">
        <f t="shared" si="31"/>
        <v/>
      </c>
      <c r="V119">
        <f t="shared" si="32"/>
        <v>0</v>
      </c>
    </row>
    <row r="120" spans="1:22" x14ac:dyDescent="0.2">
      <c r="A120" t="s">
        <v>5123</v>
      </c>
      <c r="B120" t="s">
        <v>5124</v>
      </c>
      <c r="D120">
        <v>-83.850999999999999</v>
      </c>
      <c r="E120">
        <v>-172.72499999999999</v>
      </c>
      <c r="F120">
        <v>-90</v>
      </c>
      <c r="G120">
        <v>364.09500000000003</v>
      </c>
      <c r="H120">
        <v>47.381</v>
      </c>
      <c r="I120">
        <v>28</v>
      </c>
      <c r="J120">
        <v>1</v>
      </c>
      <c r="K120">
        <v>1</v>
      </c>
      <c r="L120">
        <f t="shared" si="22"/>
        <v>3.8784283491056473E-3</v>
      </c>
      <c r="M120">
        <f t="shared" si="23"/>
        <v>1086.0007592037541</v>
      </c>
      <c r="N120">
        <f t="shared" si="24"/>
        <v>4.2119803436264398</v>
      </c>
      <c r="O120">
        <f t="shared" si="25"/>
        <v>0.28199991226313526</v>
      </c>
      <c r="P120">
        <f t="shared" si="26"/>
        <v>17.999824078604249</v>
      </c>
      <c r="Q120">
        <f t="shared" si="27"/>
        <v>5.0759538868721545</v>
      </c>
      <c r="R120">
        <f t="shared" si="28"/>
        <v>84</v>
      </c>
      <c r="S120">
        <f t="shared" si="29"/>
        <v>1104.0005832823583</v>
      </c>
      <c r="T120">
        <f t="shared" si="30"/>
        <v>5.5248580161206755E-2</v>
      </c>
      <c r="U120">
        <f t="shared" si="31"/>
        <v>3.3333659116879852</v>
      </c>
      <c r="V120">
        <f t="shared" si="32"/>
        <v>7.6086916322322482</v>
      </c>
    </row>
    <row r="121" spans="1:22" x14ac:dyDescent="0.2">
      <c r="A121" t="s">
        <v>251</v>
      </c>
      <c r="B121" t="s">
        <v>252</v>
      </c>
      <c r="D121">
        <v>-83.192999999999998</v>
      </c>
      <c r="E121">
        <v>-173.66</v>
      </c>
      <c r="F121">
        <v>-90</v>
      </c>
      <c r="G121">
        <v>379.67599999999999</v>
      </c>
      <c r="H121">
        <v>18.111000000000001</v>
      </c>
      <c r="I121">
        <v>37</v>
      </c>
      <c r="J121">
        <v>1</v>
      </c>
      <c r="K121">
        <v>1</v>
      </c>
      <c r="L121">
        <f t="shared" si="22"/>
        <v>4.2971966397505846E-3</v>
      </c>
      <c r="M121">
        <f t="shared" si="23"/>
        <v>1130.9990314054603</v>
      </c>
      <c r="N121">
        <f t="shared" si="24"/>
        <v>4.8601300974468078</v>
      </c>
      <c r="O121">
        <f t="shared" si="25"/>
        <v>0.32400955544337012</v>
      </c>
      <c r="P121">
        <f t="shared" si="26"/>
        <v>5.9998953876362062</v>
      </c>
      <c r="Q121">
        <f t="shared" si="27"/>
        <v>1.9440253812801156</v>
      </c>
      <c r="R121">
        <f t="shared" si="28"/>
        <v>111</v>
      </c>
      <c r="S121">
        <f t="shared" si="29"/>
        <v>1136.9989267930964</v>
      </c>
      <c r="T121">
        <f t="shared" si="30"/>
        <v>5.3050443310671727E-2</v>
      </c>
      <c r="U121">
        <f t="shared" si="31"/>
        <v>10.000174356979638</v>
      </c>
      <c r="V121">
        <f t="shared" si="32"/>
        <v>9.7625421963304149</v>
      </c>
    </row>
    <row r="122" spans="1:22" x14ac:dyDescent="0.2">
      <c r="A122" t="s">
        <v>113</v>
      </c>
      <c r="B122" t="s">
        <v>5125</v>
      </c>
      <c r="D122">
        <v>-80.793000000000006</v>
      </c>
      <c r="E122">
        <v>0</v>
      </c>
      <c r="F122">
        <v>0</v>
      </c>
      <c r="G122">
        <v>368.75099999999998</v>
      </c>
      <c r="H122">
        <v>0</v>
      </c>
      <c r="I122">
        <v>0</v>
      </c>
      <c r="J122">
        <v>0</v>
      </c>
      <c r="K122">
        <v>0</v>
      </c>
      <c r="L122">
        <f t="shared" si="22"/>
        <v>5.8352355529671688E-3</v>
      </c>
      <c r="M122">
        <f t="shared" si="23"/>
        <v>1092.0008378658588</v>
      </c>
      <c r="N122">
        <f t="shared" si="24"/>
        <v>6.3720884850732835</v>
      </c>
      <c r="O122" t="str">
        <f t="shared" si="25"/>
        <v/>
      </c>
      <c r="P122">
        <f t="shared" si="26"/>
        <v>0</v>
      </c>
      <c r="Q122">
        <f t="shared" si="27"/>
        <v>0</v>
      </c>
      <c r="R122">
        <f t="shared" si="28"/>
        <v>0</v>
      </c>
      <c r="S122">
        <f t="shared" si="29"/>
        <v>1092.0008378658588</v>
      </c>
      <c r="T122">
        <f t="shared" si="30"/>
        <v>0</v>
      </c>
      <c r="U122" t="str">
        <f t="shared" si="31"/>
        <v/>
      </c>
      <c r="V122">
        <f t="shared" si="32"/>
        <v>0</v>
      </c>
    </row>
    <row r="123" spans="1:22" x14ac:dyDescent="0.2">
      <c r="A123" t="s">
        <v>5126</v>
      </c>
      <c r="B123" t="s">
        <v>5127</v>
      </c>
      <c r="D123">
        <v>-84.805999999999997</v>
      </c>
      <c r="E123">
        <v>0</v>
      </c>
      <c r="F123">
        <v>-90</v>
      </c>
      <c r="G123">
        <v>198.816</v>
      </c>
      <c r="H123">
        <v>0</v>
      </c>
      <c r="I123">
        <v>44</v>
      </c>
      <c r="J123">
        <v>0</v>
      </c>
      <c r="K123">
        <v>0</v>
      </c>
      <c r="L123">
        <f t="shared" si="22"/>
        <v>3.2724522825831946E-3</v>
      </c>
      <c r="M123">
        <f t="shared" si="23"/>
        <v>593.99891542960927</v>
      </c>
      <c r="N123">
        <f t="shared" si="24"/>
        <v>1.9438350504846174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132</v>
      </c>
      <c r="S123">
        <f t="shared" si="29"/>
        <v>593.99891542960927</v>
      </c>
      <c r="T123">
        <f t="shared" si="30"/>
        <v>0</v>
      </c>
      <c r="U123" t="str">
        <f t="shared" si="31"/>
        <v/>
      </c>
      <c r="V123">
        <f t="shared" si="32"/>
        <v>22.222262797320276</v>
      </c>
    </row>
    <row r="124" spans="1:22" x14ac:dyDescent="0.2">
      <c r="A124" t="s">
        <v>5128</v>
      </c>
      <c r="B124" t="s">
        <v>1440</v>
      </c>
      <c r="D124">
        <v>-86.786000000000001</v>
      </c>
      <c r="E124">
        <v>-171.87</v>
      </c>
      <c r="F124">
        <v>0</v>
      </c>
      <c r="G124">
        <v>374.589</v>
      </c>
      <c r="H124">
        <v>35.354999999999997</v>
      </c>
      <c r="I124">
        <v>0</v>
      </c>
      <c r="J124">
        <v>1</v>
      </c>
      <c r="K124">
        <v>1</v>
      </c>
      <c r="L124">
        <f t="shared" si="22"/>
        <v>2.0215345275499544E-3</v>
      </c>
      <c r="M124">
        <f t="shared" si="23"/>
        <v>1121.9994208278981</v>
      </c>
      <c r="N124">
        <f t="shared" si="24"/>
        <v>2.2681628372574849</v>
      </c>
      <c r="O124">
        <f t="shared" si="25"/>
        <v>0.25200296358763974</v>
      </c>
      <c r="P124">
        <f t="shared" si="26"/>
        <v>14.999668577297539</v>
      </c>
      <c r="Q124">
        <f t="shared" si="27"/>
        <v>3.779964714276089</v>
      </c>
      <c r="R124">
        <f t="shared" si="28"/>
        <v>0</v>
      </c>
      <c r="S124">
        <f t="shared" si="29"/>
        <v>1136.9990894051957</v>
      </c>
      <c r="T124">
        <f t="shared" si="30"/>
        <v>5.3475963432964478E-2</v>
      </c>
      <c r="U124">
        <f t="shared" si="31"/>
        <v>4.0000883813400945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-85.332999999999998</v>
      </c>
      <c r="E125">
        <v>-172.23500000000001</v>
      </c>
      <c r="F125">
        <v>0</v>
      </c>
      <c r="G125">
        <v>147.489</v>
      </c>
      <c r="H125">
        <v>22.204000000000001</v>
      </c>
      <c r="I125">
        <v>0</v>
      </c>
      <c r="J125">
        <v>1</v>
      </c>
      <c r="K125">
        <v>0</v>
      </c>
      <c r="L125">
        <f t="shared" si="22"/>
        <v>2.9388621522116773E-3</v>
      </c>
      <c r="M125">
        <f t="shared" si="23"/>
        <v>440.99996291997479</v>
      </c>
      <c r="N125">
        <f t="shared" si="24"/>
        <v>1.2960393961916628</v>
      </c>
      <c r="O125">
        <f t="shared" si="25"/>
        <v>0.26400545012007914</v>
      </c>
      <c r="P125">
        <f t="shared" si="26"/>
        <v>8.999969550743689</v>
      </c>
      <c r="Q125">
        <f t="shared" si="27"/>
        <v>2.376043388354482</v>
      </c>
      <c r="R125">
        <f t="shared" si="28"/>
        <v>0</v>
      </c>
      <c r="S125">
        <f t="shared" si="29"/>
        <v>449.99993247071848</v>
      </c>
      <c r="T125">
        <f t="shared" si="30"/>
        <v>0.13605443320839414</v>
      </c>
      <c r="U125">
        <f t="shared" si="31"/>
        <v>0</v>
      </c>
      <c r="V125">
        <f t="shared" si="32"/>
        <v>0</v>
      </c>
    </row>
    <row r="126" spans="1:22" x14ac:dyDescent="0.2">
      <c r="A126" t="s">
        <v>5129</v>
      </c>
      <c r="B126" t="s">
        <v>5130</v>
      </c>
      <c r="D126">
        <v>-81.152000000000001</v>
      </c>
      <c r="E126">
        <v>0</v>
      </c>
      <c r="F126">
        <v>0</v>
      </c>
      <c r="G126">
        <v>214.553</v>
      </c>
      <c r="H126">
        <v>0</v>
      </c>
      <c r="I126">
        <v>0</v>
      </c>
      <c r="J126">
        <v>0</v>
      </c>
      <c r="K126">
        <v>0</v>
      </c>
      <c r="L126">
        <f t="shared" si="22"/>
        <v>5.6039749312571004E-3</v>
      </c>
      <c r="M126">
        <f t="shared" si="23"/>
        <v>635.99937394027393</v>
      </c>
      <c r="N126">
        <f t="shared" si="24"/>
        <v>3.5641281119846187</v>
      </c>
      <c r="O126" t="str">
        <f t="shared" si="25"/>
        <v/>
      </c>
      <c r="P126">
        <f t="shared" si="26"/>
        <v>0</v>
      </c>
      <c r="Q126">
        <f t="shared" si="27"/>
        <v>0</v>
      </c>
      <c r="R126">
        <f t="shared" si="28"/>
        <v>0</v>
      </c>
      <c r="S126">
        <f t="shared" si="29"/>
        <v>635.99937394027393</v>
      </c>
      <c r="T126">
        <f t="shared" si="30"/>
        <v>0</v>
      </c>
      <c r="U126" t="str">
        <f t="shared" si="31"/>
        <v/>
      </c>
      <c r="V126">
        <f t="shared" si="32"/>
        <v>0</v>
      </c>
    </row>
    <row r="127" spans="1:22" x14ac:dyDescent="0.2">
      <c r="A127" t="s">
        <v>55</v>
      </c>
      <c r="B127" t="s">
        <v>527</v>
      </c>
      <c r="D127">
        <v>-85.533000000000001</v>
      </c>
      <c r="E127">
        <v>0</v>
      </c>
      <c r="F127">
        <v>-90</v>
      </c>
      <c r="G127">
        <v>385.17</v>
      </c>
      <c r="H127">
        <v>0</v>
      </c>
      <c r="I127">
        <v>85</v>
      </c>
      <c r="J127">
        <v>0</v>
      </c>
      <c r="K127">
        <v>0</v>
      </c>
      <c r="L127">
        <f t="shared" si="22"/>
        <v>2.8123966364111694E-3</v>
      </c>
      <c r="M127">
        <f t="shared" si="23"/>
        <v>1151.9999737990113</v>
      </c>
      <c r="N127">
        <f t="shared" si="24"/>
        <v>3.2398840913421858</v>
      </c>
      <c r="O127" t="str">
        <f t="shared" si="25"/>
        <v/>
      </c>
      <c r="P127">
        <f t="shared" si="26"/>
        <v>0</v>
      </c>
      <c r="Q127">
        <f t="shared" si="27"/>
        <v>0</v>
      </c>
      <c r="R127">
        <f t="shared" si="28"/>
        <v>255</v>
      </c>
      <c r="S127">
        <f t="shared" si="29"/>
        <v>1151.9999737990113</v>
      </c>
      <c r="T127">
        <f t="shared" si="30"/>
        <v>0</v>
      </c>
      <c r="U127" t="str">
        <f t="shared" si="31"/>
        <v/>
      </c>
      <c r="V127">
        <f t="shared" si="32"/>
        <v>22.135417170112685</v>
      </c>
    </row>
    <row r="128" spans="1:22" x14ac:dyDescent="0.2">
      <c r="A128" t="s">
        <v>41</v>
      </c>
      <c r="B128" t="s">
        <v>41</v>
      </c>
      <c r="D128">
        <v>-84.75</v>
      </c>
      <c r="E128">
        <v>-173.15700000000001</v>
      </c>
      <c r="F128">
        <v>-90</v>
      </c>
      <c r="G128">
        <v>371.55900000000003</v>
      </c>
      <c r="H128">
        <v>50.359000000000002</v>
      </c>
      <c r="I128">
        <v>27</v>
      </c>
      <c r="J128">
        <v>1</v>
      </c>
      <c r="K128">
        <v>1</v>
      </c>
      <c r="L128">
        <f t="shared" si="22"/>
        <v>3.3079319921092095E-3</v>
      </c>
      <c r="M128">
        <f t="shared" si="23"/>
        <v>1110.0008492541413</v>
      </c>
      <c r="N128">
        <f t="shared" si="24"/>
        <v>3.6718109923271598</v>
      </c>
      <c r="O128">
        <f t="shared" si="25"/>
        <v>0.29998967123240877</v>
      </c>
      <c r="P128">
        <f t="shared" si="26"/>
        <v>18.000695702952715</v>
      </c>
      <c r="Q128">
        <f t="shared" si="27"/>
        <v>5.4000281859116042</v>
      </c>
      <c r="R128">
        <f t="shared" si="28"/>
        <v>81</v>
      </c>
      <c r="S128">
        <f t="shared" si="29"/>
        <v>1128.001544957094</v>
      </c>
      <c r="T128">
        <f t="shared" si="30"/>
        <v>5.4054012697662947E-2</v>
      </c>
      <c r="U128">
        <f t="shared" si="31"/>
        <v>3.3332045044324587</v>
      </c>
      <c r="V128">
        <f t="shared" si="32"/>
        <v>7.1808412286422012</v>
      </c>
    </row>
    <row r="129" spans="1:22" x14ac:dyDescent="0.2">
      <c r="A129" t="s">
        <v>5131</v>
      </c>
      <c r="B129" t="s">
        <v>5132</v>
      </c>
      <c r="D129">
        <v>-80.665000000000006</v>
      </c>
      <c r="E129">
        <v>0</v>
      </c>
      <c r="F129">
        <v>0</v>
      </c>
      <c r="G129">
        <v>369.899</v>
      </c>
      <c r="H129">
        <v>0</v>
      </c>
      <c r="I129">
        <v>0</v>
      </c>
      <c r="J129">
        <v>0</v>
      </c>
      <c r="K129">
        <v>0</v>
      </c>
      <c r="L129">
        <f t="shared" si="22"/>
        <v>5.9178032931010444E-3</v>
      </c>
      <c r="M129">
        <f t="shared" si="23"/>
        <v>1095.001076370226</v>
      </c>
      <c r="N129">
        <f t="shared" si="24"/>
        <v>6.4800074557003668</v>
      </c>
      <c r="O129" t="str">
        <f t="shared" si="25"/>
        <v/>
      </c>
      <c r="P129">
        <f t="shared" si="26"/>
        <v>0</v>
      </c>
      <c r="Q129">
        <f t="shared" si="27"/>
        <v>0</v>
      </c>
      <c r="R129">
        <f t="shared" si="28"/>
        <v>0</v>
      </c>
      <c r="S129">
        <f t="shared" si="29"/>
        <v>1095.001076370226</v>
      </c>
      <c r="T129">
        <f t="shared" si="30"/>
        <v>0</v>
      </c>
      <c r="U129" t="str">
        <f t="shared" si="31"/>
        <v/>
      </c>
      <c r="V129">
        <f t="shared" si="32"/>
        <v>0</v>
      </c>
    </row>
    <row r="130" spans="1:22" x14ac:dyDescent="0.2">
      <c r="A130" t="s">
        <v>4063</v>
      </c>
      <c r="B130" t="s">
        <v>3044</v>
      </c>
      <c r="D130">
        <v>-84.076999999999998</v>
      </c>
      <c r="E130">
        <v>-172.405</v>
      </c>
      <c r="F130">
        <v>0</v>
      </c>
      <c r="G130">
        <v>348.86200000000002</v>
      </c>
      <c r="H130">
        <v>30.265000000000001</v>
      </c>
      <c r="I130">
        <v>0</v>
      </c>
      <c r="J130">
        <v>1</v>
      </c>
      <c r="K130">
        <v>1</v>
      </c>
      <c r="L130">
        <f t="shared" si="22"/>
        <v>3.7348406318226429E-3</v>
      </c>
      <c r="M130">
        <f t="shared" si="23"/>
        <v>1040.9987728049077</v>
      </c>
      <c r="N130">
        <f t="shared" si="24"/>
        <v>3.8879684023176795</v>
      </c>
      <c r="O130">
        <f t="shared" si="25"/>
        <v>0.26998690213915028</v>
      </c>
      <c r="P130">
        <f t="shared" si="26"/>
        <v>12.000365151633307</v>
      </c>
      <c r="Q130">
        <f t="shared" si="27"/>
        <v>3.2399446517727424</v>
      </c>
      <c r="R130">
        <f t="shared" si="28"/>
        <v>0</v>
      </c>
      <c r="S130">
        <f t="shared" si="29"/>
        <v>1052.9991379565411</v>
      </c>
      <c r="T130">
        <f t="shared" si="30"/>
        <v>5.7636955554072035E-2</v>
      </c>
      <c r="U130">
        <f t="shared" si="31"/>
        <v>4.999847858115694</v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-82.763000000000005</v>
      </c>
      <c r="E131">
        <v>-172.648</v>
      </c>
      <c r="F131">
        <v>0</v>
      </c>
      <c r="G131">
        <v>381.03500000000003</v>
      </c>
      <c r="H131">
        <v>31.257000000000001</v>
      </c>
      <c r="I131">
        <v>0</v>
      </c>
      <c r="J131">
        <v>1</v>
      </c>
      <c r="K131">
        <v>1</v>
      </c>
      <c r="L131">
        <f t="shared" si="22"/>
        <v>4.5714737824910237E-3</v>
      </c>
      <c r="M131">
        <f t="shared" si="23"/>
        <v>1133.9985200694266</v>
      </c>
      <c r="N131">
        <f t="shared" si="24"/>
        <v>5.1840496879306928</v>
      </c>
      <c r="O131">
        <f t="shared" si="25"/>
        <v>0.27901427651962724</v>
      </c>
      <c r="P131">
        <f t="shared" si="26"/>
        <v>11.999384540279753</v>
      </c>
      <c r="Q131">
        <f t="shared" si="27"/>
        <v>3.3480029441898984</v>
      </c>
      <c r="R131">
        <f t="shared" si="28"/>
        <v>0</v>
      </c>
      <c r="S131">
        <f t="shared" si="29"/>
        <v>1145.9979046097064</v>
      </c>
      <c r="T131">
        <f t="shared" si="30"/>
        <v>5.2910121960588301E-2</v>
      </c>
      <c r="U131">
        <f t="shared" si="31"/>
        <v>5.0002564547032318</v>
      </c>
      <c r="V131">
        <f t="shared" si="32"/>
        <v>0</v>
      </c>
    </row>
    <row r="132" spans="1:22" x14ac:dyDescent="0.2">
      <c r="A132" t="s">
        <v>5133</v>
      </c>
      <c r="B132" t="s">
        <v>5134</v>
      </c>
      <c r="D132">
        <v>-82.296000000000006</v>
      </c>
      <c r="E132">
        <v>0</v>
      </c>
      <c r="F132">
        <v>0</v>
      </c>
      <c r="G132">
        <v>380.43400000000003</v>
      </c>
      <c r="H132">
        <v>0</v>
      </c>
      <c r="I132">
        <v>0</v>
      </c>
      <c r="J132">
        <v>0</v>
      </c>
      <c r="K132">
        <v>0</v>
      </c>
      <c r="L132">
        <f t="shared" si="22"/>
        <v>4.86994533949771E-3</v>
      </c>
      <c r="M132">
        <f t="shared" si="23"/>
        <v>1131.0004293054369</v>
      </c>
      <c r="N132">
        <f t="shared" si="24"/>
        <v>5.5079157775816991</v>
      </c>
      <c r="O132" t="str">
        <f t="shared" si="25"/>
        <v/>
      </c>
      <c r="P132">
        <f t="shared" si="26"/>
        <v>0</v>
      </c>
      <c r="Q132">
        <f t="shared" si="27"/>
        <v>0</v>
      </c>
      <c r="R132">
        <f t="shared" si="28"/>
        <v>0</v>
      </c>
      <c r="S132">
        <f t="shared" si="29"/>
        <v>1131.0004293054369</v>
      </c>
      <c r="T132">
        <f t="shared" si="30"/>
        <v>0</v>
      </c>
      <c r="U132" t="str">
        <f t="shared" si="31"/>
        <v/>
      </c>
      <c r="V132">
        <f t="shared" si="32"/>
        <v>0</v>
      </c>
    </row>
    <row r="133" spans="1:22" x14ac:dyDescent="0.2">
      <c r="A133" t="s">
        <v>41</v>
      </c>
      <c r="B133" t="s">
        <v>41</v>
      </c>
      <c r="D133">
        <v>-85.161000000000001</v>
      </c>
      <c r="E133">
        <v>0</v>
      </c>
      <c r="F133">
        <v>-90</v>
      </c>
      <c r="G133">
        <v>379.35199999999998</v>
      </c>
      <c r="H133">
        <v>0</v>
      </c>
      <c r="I133">
        <v>41</v>
      </c>
      <c r="J133">
        <v>0</v>
      </c>
      <c r="K133">
        <v>0</v>
      </c>
      <c r="L133">
        <f t="shared" si="22"/>
        <v>3.0476800408941697E-3</v>
      </c>
      <c r="M133">
        <f t="shared" si="23"/>
        <v>1133.9995936582857</v>
      </c>
      <c r="N133">
        <f t="shared" si="24"/>
        <v>3.4560713840458401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123</v>
      </c>
      <c r="S133">
        <f t="shared" si="29"/>
        <v>1133.9995936582857</v>
      </c>
      <c r="T133">
        <f t="shared" si="30"/>
        <v>0</v>
      </c>
      <c r="U133" t="str">
        <f t="shared" si="31"/>
        <v/>
      </c>
      <c r="V133">
        <f t="shared" si="32"/>
        <v>10.846564733167291</v>
      </c>
    </row>
    <row r="134" spans="1:22" x14ac:dyDescent="0.2">
      <c r="A134" t="s">
        <v>41</v>
      </c>
      <c r="B134" t="s">
        <v>41</v>
      </c>
      <c r="D134">
        <v>-83.201999999999998</v>
      </c>
      <c r="E134">
        <v>-175.601</v>
      </c>
      <c r="F134">
        <v>0</v>
      </c>
      <c r="G134">
        <v>304.13799999999998</v>
      </c>
      <c r="H134">
        <v>39.115000000000002</v>
      </c>
      <c r="I134">
        <v>0</v>
      </c>
      <c r="J134">
        <v>1</v>
      </c>
      <c r="K134">
        <v>1</v>
      </c>
      <c r="L134">
        <f t="shared" si="22"/>
        <v>4.2914613133550007E-3</v>
      </c>
      <c r="M134">
        <f t="shared" si="23"/>
        <v>905.99940163995529</v>
      </c>
      <c r="N134">
        <f t="shared" si="24"/>
        <v>3.8880652701259186</v>
      </c>
      <c r="O134">
        <f t="shared" si="25"/>
        <v>0.4679680618795688</v>
      </c>
      <c r="P134">
        <f t="shared" si="26"/>
        <v>9.0005523336900026</v>
      </c>
      <c r="Q134">
        <f t="shared" si="27"/>
        <v>4.2119752434177844</v>
      </c>
      <c r="R134">
        <f t="shared" si="28"/>
        <v>0</v>
      </c>
      <c r="S134">
        <f t="shared" si="29"/>
        <v>914.99995397364535</v>
      </c>
      <c r="T134">
        <f t="shared" si="30"/>
        <v>6.6225209300793814E-2</v>
      </c>
      <c r="U134">
        <f t="shared" si="31"/>
        <v>6.6662575557073049</v>
      </c>
      <c r="V134">
        <f t="shared" si="32"/>
        <v>0</v>
      </c>
    </row>
    <row r="135" spans="1:22" x14ac:dyDescent="0.2">
      <c r="A135" t="s">
        <v>5135</v>
      </c>
      <c r="B135" t="s">
        <v>5136</v>
      </c>
      <c r="D135">
        <v>-84.86</v>
      </c>
      <c r="E135">
        <v>-175.91399999999999</v>
      </c>
      <c r="F135">
        <v>-90</v>
      </c>
      <c r="G135">
        <v>379.52600000000001</v>
      </c>
      <c r="H135">
        <v>28.071000000000002</v>
      </c>
      <c r="I135">
        <v>24</v>
      </c>
      <c r="J135">
        <v>1</v>
      </c>
      <c r="K135">
        <v>1</v>
      </c>
      <c r="L135">
        <f t="shared" si="22"/>
        <v>3.2382456765201262E-3</v>
      </c>
      <c r="M135">
        <f t="shared" si="23"/>
        <v>1133.9995077457445</v>
      </c>
      <c r="N135">
        <f t="shared" si="24"/>
        <v>3.6721726753062836</v>
      </c>
      <c r="O135">
        <f t="shared" si="25"/>
        <v>0.50395206599280151</v>
      </c>
      <c r="P135">
        <f t="shared" si="26"/>
        <v>6.0004896436395274</v>
      </c>
      <c r="Q135">
        <f t="shared" si="27"/>
        <v>3.0239621768427267</v>
      </c>
      <c r="R135">
        <f t="shared" si="28"/>
        <v>72</v>
      </c>
      <c r="S135">
        <f t="shared" si="29"/>
        <v>1139.9999973893841</v>
      </c>
      <c r="T135">
        <f t="shared" si="30"/>
        <v>5.2910075877610235E-2</v>
      </c>
      <c r="U135">
        <f t="shared" si="31"/>
        <v>9.9991839938594911</v>
      </c>
      <c r="V135">
        <f t="shared" si="32"/>
        <v>6.3157894881474563</v>
      </c>
    </row>
    <row r="136" spans="1:22" x14ac:dyDescent="0.2">
      <c r="A136" t="s">
        <v>265</v>
      </c>
      <c r="B136" t="s">
        <v>266</v>
      </c>
      <c r="D136">
        <v>-80.001000000000005</v>
      </c>
      <c r="E136">
        <v>0</v>
      </c>
      <c r="F136">
        <v>0</v>
      </c>
      <c r="G136">
        <v>385.86099999999999</v>
      </c>
      <c r="H136">
        <v>0</v>
      </c>
      <c r="I136">
        <v>0</v>
      </c>
      <c r="J136">
        <v>0</v>
      </c>
      <c r="K136">
        <v>0</v>
      </c>
      <c r="L136">
        <f t="shared" si="22"/>
        <v>6.3471171066645585E-3</v>
      </c>
      <c r="M136">
        <f t="shared" si="23"/>
        <v>1140.0002213058497</v>
      </c>
      <c r="N136">
        <f t="shared" si="24"/>
        <v>7.2357221419738833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0</v>
      </c>
      <c r="S136">
        <f t="shared" si="29"/>
        <v>1140.0002213058497</v>
      </c>
      <c r="T136">
        <f t="shared" si="30"/>
        <v>0</v>
      </c>
      <c r="U136" t="str">
        <f t="shared" si="31"/>
        <v/>
      </c>
      <c r="V136">
        <f t="shared" si="32"/>
        <v>0</v>
      </c>
    </row>
    <row r="137" spans="1:22" x14ac:dyDescent="0.2">
      <c r="A137" t="s">
        <v>113</v>
      </c>
      <c r="B137" t="s">
        <v>413</v>
      </c>
      <c r="D137">
        <v>-82.697999999999993</v>
      </c>
      <c r="E137">
        <v>-172.875</v>
      </c>
      <c r="F137">
        <v>0</v>
      </c>
      <c r="G137">
        <v>361.935</v>
      </c>
      <c r="H137">
        <v>24.187000000000001</v>
      </c>
      <c r="I137">
        <v>0</v>
      </c>
      <c r="J137">
        <v>2</v>
      </c>
      <c r="K137">
        <v>2</v>
      </c>
      <c r="L137">
        <f t="shared" si="22"/>
        <v>4.6129790119751254E-3</v>
      </c>
      <c r="M137">
        <f t="shared" si="23"/>
        <v>1076.9991286099807</v>
      </c>
      <c r="N137">
        <f t="shared" si="24"/>
        <v>4.9681793443726852</v>
      </c>
      <c r="O137">
        <f t="shared" si="25"/>
        <v>0.28800037970152381</v>
      </c>
      <c r="P137">
        <f t="shared" si="26"/>
        <v>9.000063831698661</v>
      </c>
      <c r="Q137">
        <f t="shared" si="27"/>
        <v>2.5920243928915587</v>
      </c>
      <c r="R137">
        <f t="shared" si="28"/>
        <v>0</v>
      </c>
      <c r="S137">
        <f t="shared" si="29"/>
        <v>1085.9991924416795</v>
      </c>
      <c r="T137">
        <f t="shared" si="30"/>
        <v>0.11142070296275627</v>
      </c>
      <c r="U137">
        <f t="shared" si="31"/>
        <v>13.333238768524527</v>
      </c>
      <c r="V137">
        <f t="shared" si="32"/>
        <v>0</v>
      </c>
    </row>
    <row r="138" spans="1:22" x14ac:dyDescent="0.2">
      <c r="A138" t="s">
        <v>5137</v>
      </c>
      <c r="B138" t="s">
        <v>5138</v>
      </c>
      <c r="D138">
        <v>-84.435000000000002</v>
      </c>
      <c r="E138">
        <v>-176.05500000000001</v>
      </c>
      <c r="F138">
        <v>0</v>
      </c>
      <c r="G138">
        <v>391.84699999999998</v>
      </c>
      <c r="H138">
        <v>29.068999999999999</v>
      </c>
      <c r="I138">
        <v>0</v>
      </c>
      <c r="J138">
        <v>2</v>
      </c>
      <c r="K138">
        <v>2</v>
      </c>
      <c r="L138">
        <f t="shared" si="22"/>
        <v>3.5076261107064633E-3</v>
      </c>
      <c r="M138">
        <f t="shared" si="23"/>
        <v>1170.0004687147227</v>
      </c>
      <c r="N138">
        <f t="shared" si="24"/>
        <v>4.1039282975308602</v>
      </c>
      <c r="O138">
        <f t="shared" si="25"/>
        <v>0.52202419774686015</v>
      </c>
      <c r="P138">
        <f t="shared" si="26"/>
        <v>5.9997412253807596</v>
      </c>
      <c r="Q138">
        <f t="shared" si="27"/>
        <v>3.1320132318813871</v>
      </c>
      <c r="R138">
        <f t="shared" si="28"/>
        <v>0</v>
      </c>
      <c r="S138">
        <f t="shared" si="29"/>
        <v>1176.0002099401036</v>
      </c>
      <c r="T138">
        <f t="shared" si="30"/>
        <v>0.10256406147582424</v>
      </c>
      <c r="U138">
        <f t="shared" si="31"/>
        <v>20.000862619268133</v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-82.332999999999998</v>
      </c>
      <c r="E139">
        <v>-175.76400000000001</v>
      </c>
      <c r="F139">
        <v>0</v>
      </c>
      <c r="G139">
        <v>157.40700000000001</v>
      </c>
      <c r="H139">
        <v>27.074000000000002</v>
      </c>
      <c r="I139">
        <v>0</v>
      </c>
      <c r="J139">
        <v>1</v>
      </c>
      <c r="K139">
        <v>0</v>
      </c>
      <c r="L139">
        <f t="shared" si="22"/>
        <v>4.8462742145268332E-3</v>
      </c>
      <c r="M139">
        <f t="shared" si="23"/>
        <v>467.99944146426031</v>
      </c>
      <c r="N139">
        <f t="shared" si="24"/>
        <v>2.2680558936370989</v>
      </c>
      <c r="O139">
        <f t="shared" si="25"/>
        <v>0.48604497509865263</v>
      </c>
      <c r="P139">
        <f t="shared" si="26"/>
        <v>5.9994479061999506</v>
      </c>
      <c r="Q139">
        <f t="shared" si="27"/>
        <v>2.9160044241790426</v>
      </c>
      <c r="R139">
        <f t="shared" si="28"/>
        <v>0</v>
      </c>
      <c r="S139">
        <f t="shared" si="29"/>
        <v>473.99888937046029</v>
      </c>
      <c r="T139">
        <f t="shared" si="30"/>
        <v>0.12820528121203328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-82.786000000000001</v>
      </c>
      <c r="E140">
        <v>0</v>
      </c>
      <c r="F140">
        <v>0</v>
      </c>
      <c r="G140">
        <v>159.261</v>
      </c>
      <c r="H140">
        <v>0</v>
      </c>
      <c r="I140">
        <v>0</v>
      </c>
      <c r="J140">
        <v>0</v>
      </c>
      <c r="K140">
        <v>0</v>
      </c>
      <c r="L140">
        <f t="shared" si="22"/>
        <v>4.5567901864248719E-3</v>
      </c>
      <c r="M140">
        <f t="shared" si="23"/>
        <v>474.00089223326745</v>
      </c>
      <c r="N140">
        <f t="shared" si="24"/>
        <v>2.1599247740099612</v>
      </c>
      <c r="O140" t="str">
        <f t="shared" si="25"/>
        <v/>
      </c>
      <c r="P140">
        <f t="shared" si="26"/>
        <v>0</v>
      </c>
      <c r="Q140">
        <f t="shared" si="27"/>
        <v>0</v>
      </c>
      <c r="R140">
        <f t="shared" si="28"/>
        <v>0</v>
      </c>
      <c r="S140">
        <f t="shared" si="29"/>
        <v>474.00089223326745</v>
      </c>
      <c r="T140">
        <f t="shared" si="30"/>
        <v>0</v>
      </c>
      <c r="U140" t="str">
        <f t="shared" si="31"/>
        <v/>
      </c>
      <c r="V140">
        <f t="shared" si="32"/>
        <v>0</v>
      </c>
    </row>
    <row r="141" spans="1:22" x14ac:dyDescent="0.2">
      <c r="A141" t="s">
        <v>5139</v>
      </c>
      <c r="B141" t="s">
        <v>5140</v>
      </c>
      <c r="D141">
        <v>-81.724000000000004</v>
      </c>
      <c r="E141">
        <v>0</v>
      </c>
      <c r="F141">
        <v>0</v>
      </c>
      <c r="G141">
        <v>277.89400000000001</v>
      </c>
      <c r="H141">
        <v>0</v>
      </c>
      <c r="I141">
        <v>0</v>
      </c>
      <c r="J141">
        <v>0</v>
      </c>
      <c r="K141">
        <v>0</v>
      </c>
      <c r="L141">
        <f t="shared" si="22"/>
        <v>5.2364271633718708E-3</v>
      </c>
      <c r="M141">
        <f t="shared" si="23"/>
        <v>825.00017741158865</v>
      </c>
      <c r="N141">
        <f t="shared" si="24"/>
        <v>4.3200576588423143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825.00017741158865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2145</v>
      </c>
      <c r="B142" t="s">
        <v>5141</v>
      </c>
      <c r="D142">
        <v>-83.891000000000005</v>
      </c>
      <c r="E142">
        <v>0</v>
      </c>
      <c r="F142">
        <v>0</v>
      </c>
      <c r="G142">
        <v>300.70699999999999</v>
      </c>
      <c r="H142">
        <v>0</v>
      </c>
      <c r="I142">
        <v>0</v>
      </c>
      <c r="J142">
        <v>0</v>
      </c>
      <c r="K142">
        <v>0</v>
      </c>
      <c r="L142">
        <f t="shared" si="22"/>
        <v>3.8530058339838378E-3</v>
      </c>
      <c r="M142">
        <f t="shared" si="23"/>
        <v>896.99807130026829</v>
      </c>
      <c r="N142">
        <f t="shared" si="24"/>
        <v>3.4561422579344425</v>
      </c>
      <c r="O142" t="str">
        <f t="shared" si="25"/>
        <v/>
      </c>
      <c r="P142">
        <f t="shared" si="26"/>
        <v>0</v>
      </c>
      <c r="Q142">
        <f t="shared" si="27"/>
        <v>0</v>
      </c>
      <c r="R142">
        <f t="shared" si="28"/>
        <v>0</v>
      </c>
      <c r="S142">
        <f t="shared" si="29"/>
        <v>896.99807130026829</v>
      </c>
      <c r="T142">
        <f t="shared" si="30"/>
        <v>0</v>
      </c>
      <c r="U142" t="str">
        <f t="shared" si="31"/>
        <v/>
      </c>
      <c r="V142">
        <f t="shared" si="32"/>
        <v>0</v>
      </c>
    </row>
    <row r="143" spans="1:22" x14ac:dyDescent="0.2">
      <c r="A143" t="s">
        <v>113</v>
      </c>
      <c r="B143" t="s">
        <v>5142</v>
      </c>
      <c r="D143">
        <v>-83.143000000000001</v>
      </c>
      <c r="E143">
        <v>0</v>
      </c>
      <c r="F143">
        <v>0</v>
      </c>
      <c r="G143">
        <v>159.13800000000001</v>
      </c>
      <c r="H143">
        <v>0</v>
      </c>
      <c r="I143">
        <v>0</v>
      </c>
      <c r="J143">
        <v>0</v>
      </c>
      <c r="K143">
        <v>0</v>
      </c>
      <c r="L143">
        <f t="shared" si="22"/>
        <v>4.3290634889069706E-3</v>
      </c>
      <c r="M143">
        <f t="shared" si="23"/>
        <v>473.99916461193885</v>
      </c>
      <c r="N143">
        <f t="shared" si="24"/>
        <v>2.0519745292684788</v>
      </c>
      <c r="O143" t="str">
        <f t="shared" si="25"/>
        <v/>
      </c>
      <c r="P143">
        <f t="shared" si="26"/>
        <v>0</v>
      </c>
      <c r="Q143">
        <f t="shared" si="27"/>
        <v>0</v>
      </c>
      <c r="R143">
        <f t="shared" si="28"/>
        <v>0</v>
      </c>
      <c r="S143">
        <f t="shared" si="29"/>
        <v>473.99916461193885</v>
      </c>
      <c r="T143">
        <f t="shared" si="30"/>
        <v>0</v>
      </c>
      <c r="U143" t="str">
        <f t="shared" si="31"/>
        <v/>
      </c>
      <c r="V143">
        <f t="shared" si="32"/>
        <v>0</v>
      </c>
    </row>
    <row r="144" spans="1:22" x14ac:dyDescent="0.2">
      <c r="A144" t="s">
        <v>5143</v>
      </c>
      <c r="B144" t="s">
        <v>5144</v>
      </c>
      <c r="D144">
        <v>-77.491</v>
      </c>
      <c r="E144">
        <v>0</v>
      </c>
      <c r="F144">
        <v>0</v>
      </c>
      <c r="G144">
        <v>309.34300000000002</v>
      </c>
      <c r="H144">
        <v>0</v>
      </c>
      <c r="I144">
        <v>0</v>
      </c>
      <c r="J144">
        <v>0</v>
      </c>
      <c r="K144">
        <v>0</v>
      </c>
      <c r="L144">
        <f t="shared" si="22"/>
        <v>7.9869328699917475E-3</v>
      </c>
      <c r="M144">
        <f t="shared" si="23"/>
        <v>905.9994446472848</v>
      </c>
      <c r="N144">
        <f t="shared" si="24"/>
        <v>7.2361639808116491</v>
      </c>
      <c r="O144" t="str">
        <f t="shared" si="25"/>
        <v/>
      </c>
      <c r="P144">
        <f t="shared" si="26"/>
        <v>0</v>
      </c>
      <c r="Q144">
        <f t="shared" si="27"/>
        <v>0</v>
      </c>
      <c r="R144">
        <f t="shared" si="28"/>
        <v>0</v>
      </c>
      <c r="S144">
        <f t="shared" si="29"/>
        <v>905.9994446472848</v>
      </c>
      <c r="T144">
        <f t="shared" si="30"/>
        <v>0</v>
      </c>
      <c r="U144" t="str">
        <f t="shared" si="31"/>
        <v/>
      </c>
      <c r="V144">
        <f t="shared" si="32"/>
        <v>0</v>
      </c>
    </row>
    <row r="145" spans="1:22" x14ac:dyDescent="0.2">
      <c r="A145" t="s">
        <v>453</v>
      </c>
      <c r="B145" t="s">
        <v>3453</v>
      </c>
      <c r="D145">
        <v>-74.307000000000002</v>
      </c>
      <c r="E145">
        <v>0</v>
      </c>
      <c r="F145">
        <v>0</v>
      </c>
      <c r="G145">
        <v>218.131</v>
      </c>
      <c r="H145">
        <v>0</v>
      </c>
      <c r="I145">
        <v>0</v>
      </c>
      <c r="J145">
        <v>0</v>
      </c>
      <c r="K145">
        <v>0</v>
      </c>
      <c r="L145">
        <f t="shared" si="22"/>
        <v>1.0114387946025634E-2</v>
      </c>
      <c r="M145">
        <f t="shared" si="23"/>
        <v>630.00036960329965</v>
      </c>
      <c r="N145">
        <f t="shared" si="24"/>
        <v>6.3720745163818266</v>
      </c>
      <c r="O145" t="str">
        <f t="shared" si="25"/>
        <v/>
      </c>
      <c r="P145">
        <f t="shared" si="26"/>
        <v>0</v>
      </c>
      <c r="Q145">
        <f t="shared" si="27"/>
        <v>0</v>
      </c>
      <c r="R145">
        <f t="shared" si="28"/>
        <v>0</v>
      </c>
      <c r="S145">
        <f t="shared" si="29"/>
        <v>630.00036960329965</v>
      </c>
      <c r="T145">
        <f t="shared" si="30"/>
        <v>0</v>
      </c>
      <c r="U145" t="str">
        <f t="shared" si="31"/>
        <v/>
      </c>
      <c r="V145">
        <f t="shared" si="32"/>
        <v>0</v>
      </c>
    </row>
    <row r="146" spans="1:22" x14ac:dyDescent="0.2">
      <c r="A146" t="s">
        <v>113</v>
      </c>
      <c r="B146" t="s">
        <v>5145</v>
      </c>
      <c r="D146">
        <v>-83.263000000000005</v>
      </c>
      <c r="E146">
        <v>-172.304</v>
      </c>
      <c r="F146">
        <v>-90</v>
      </c>
      <c r="G146">
        <v>366.53100000000001</v>
      </c>
      <c r="H146">
        <v>37.335999999999999</v>
      </c>
      <c r="I146">
        <v>27</v>
      </c>
      <c r="J146">
        <v>3</v>
      </c>
      <c r="K146">
        <v>3</v>
      </c>
      <c r="L146">
        <f t="shared" si="22"/>
        <v>4.2525941918829463E-3</v>
      </c>
      <c r="M146">
        <f t="shared" si="23"/>
        <v>1092.0004200551198</v>
      </c>
      <c r="N146">
        <f t="shared" si="24"/>
        <v>4.6438392876994286</v>
      </c>
      <c r="O146">
        <f t="shared" si="25"/>
        <v>0.26640154569327823</v>
      </c>
      <c r="P146">
        <f t="shared" si="26"/>
        <v>14.999775494285682</v>
      </c>
      <c r="Q146">
        <f t="shared" si="27"/>
        <v>3.9959673726972356</v>
      </c>
      <c r="R146">
        <f t="shared" si="28"/>
        <v>81</v>
      </c>
      <c r="S146">
        <f t="shared" si="29"/>
        <v>1107.0001955494054</v>
      </c>
      <c r="T146">
        <f t="shared" si="30"/>
        <v>0.16483510142872868</v>
      </c>
      <c r="U146">
        <f t="shared" si="31"/>
        <v>12.000179607259644</v>
      </c>
      <c r="V146">
        <f t="shared" si="32"/>
        <v>7.3170718781851356</v>
      </c>
    </row>
    <row r="147" spans="1:22" x14ac:dyDescent="0.2">
      <c r="A147" t="s">
        <v>5146</v>
      </c>
      <c r="B147" t="s">
        <v>5147</v>
      </c>
      <c r="D147">
        <v>-86.257999999999996</v>
      </c>
      <c r="E147">
        <v>0</v>
      </c>
      <c r="F147">
        <v>0</v>
      </c>
      <c r="G147">
        <v>367.78399999999999</v>
      </c>
      <c r="H147">
        <v>0</v>
      </c>
      <c r="I147">
        <v>0</v>
      </c>
      <c r="J147">
        <v>0</v>
      </c>
      <c r="K147">
        <v>0</v>
      </c>
      <c r="L147">
        <f t="shared" si="22"/>
        <v>2.3545142109741828E-3</v>
      </c>
      <c r="M147">
        <f t="shared" si="23"/>
        <v>1100.9997037509359</v>
      </c>
      <c r="N147">
        <f t="shared" si="24"/>
        <v>2.5923220410819856</v>
      </c>
      <c r="O147" t="str">
        <f t="shared" si="25"/>
        <v/>
      </c>
      <c r="P147">
        <f t="shared" si="26"/>
        <v>0</v>
      </c>
      <c r="Q147">
        <f t="shared" si="27"/>
        <v>0</v>
      </c>
      <c r="R147">
        <f t="shared" si="28"/>
        <v>0</v>
      </c>
      <c r="S147">
        <f t="shared" si="29"/>
        <v>1100.9997037509359</v>
      </c>
      <c r="T147">
        <f t="shared" si="30"/>
        <v>0</v>
      </c>
      <c r="U147" t="str">
        <f t="shared" si="31"/>
        <v/>
      </c>
      <c r="V147">
        <f t="shared" si="32"/>
        <v>0</v>
      </c>
    </row>
    <row r="148" spans="1:22" x14ac:dyDescent="0.2">
      <c r="A148" t="s">
        <v>55</v>
      </c>
      <c r="B148" t="s">
        <v>527</v>
      </c>
      <c r="D148">
        <v>-86.403000000000006</v>
      </c>
      <c r="E148">
        <v>-177.797</v>
      </c>
      <c r="F148">
        <v>0</v>
      </c>
      <c r="G148">
        <v>175.345</v>
      </c>
      <c r="H148">
        <v>26.018999999999998</v>
      </c>
      <c r="I148">
        <v>0</v>
      </c>
      <c r="J148">
        <v>1</v>
      </c>
      <c r="K148">
        <v>0</v>
      </c>
      <c r="L148">
        <f t="shared" si="22"/>
        <v>2.2630333476003186E-3</v>
      </c>
      <c r="M148">
        <f t="shared" si="23"/>
        <v>524.99871881643912</v>
      </c>
      <c r="N148">
        <f t="shared" si="24"/>
        <v>1.188090796219841</v>
      </c>
      <c r="O148">
        <f t="shared" si="25"/>
        <v>0.93582816474331165</v>
      </c>
      <c r="P148">
        <f t="shared" si="26"/>
        <v>3.000521252296775</v>
      </c>
      <c r="Q148">
        <f t="shared" si="27"/>
        <v>2.807975104785299</v>
      </c>
      <c r="R148">
        <f t="shared" si="28"/>
        <v>0</v>
      </c>
      <c r="S148">
        <f t="shared" si="29"/>
        <v>527.99924006873584</v>
      </c>
      <c r="T148">
        <f t="shared" si="30"/>
        <v>0.11428599318349658</v>
      </c>
      <c r="U148">
        <f t="shared" si="31"/>
        <v>0</v>
      </c>
      <c r="V148">
        <f t="shared" si="32"/>
        <v>0</v>
      </c>
    </row>
    <row r="149" spans="1:22" x14ac:dyDescent="0.2">
      <c r="A149" t="s">
        <v>113</v>
      </c>
      <c r="B149" t="s">
        <v>5148</v>
      </c>
      <c r="D149">
        <v>-86.82</v>
      </c>
      <c r="E149">
        <v>-176.42400000000001</v>
      </c>
      <c r="F149">
        <v>0</v>
      </c>
      <c r="G149">
        <v>54.082999999999998</v>
      </c>
      <c r="H149">
        <v>16.030999999999999</v>
      </c>
      <c r="I149">
        <v>0</v>
      </c>
      <c r="J149">
        <v>1</v>
      </c>
      <c r="K149">
        <v>0</v>
      </c>
      <c r="L149">
        <f t="shared" si="22"/>
        <v>2.0001050681887323E-3</v>
      </c>
      <c r="M149">
        <f t="shared" si="23"/>
        <v>161.99916716193636</v>
      </c>
      <c r="N149">
        <f t="shared" si="24"/>
        <v>0.32401567929862185</v>
      </c>
      <c r="O149">
        <f t="shared" si="25"/>
        <v>0.57605342314799368</v>
      </c>
      <c r="P149">
        <f t="shared" si="26"/>
        <v>2.9996787945035024</v>
      </c>
      <c r="Q149">
        <f t="shared" si="27"/>
        <v>1.7279769658951556</v>
      </c>
      <c r="R149">
        <f t="shared" si="28"/>
        <v>0</v>
      </c>
      <c r="S149">
        <f t="shared" si="29"/>
        <v>164.99884595643985</v>
      </c>
      <c r="T149">
        <f t="shared" si="30"/>
        <v>0.3703722744452338</v>
      </c>
      <c r="U149">
        <f t="shared" si="31"/>
        <v>0</v>
      </c>
      <c r="V149">
        <f t="shared" si="32"/>
        <v>0</v>
      </c>
    </row>
    <row r="150" spans="1:22" x14ac:dyDescent="0.2">
      <c r="A150" t="s">
        <v>364</v>
      </c>
      <c r="B150" t="s">
        <v>5149</v>
      </c>
      <c r="D150">
        <v>-81.010000000000005</v>
      </c>
      <c r="E150">
        <v>-171.02699999999999</v>
      </c>
      <c r="F150">
        <v>0</v>
      </c>
      <c r="G150">
        <v>339.16699999999997</v>
      </c>
      <c r="H150">
        <v>57.706000000000003</v>
      </c>
      <c r="I150">
        <v>0</v>
      </c>
      <c r="J150">
        <v>1</v>
      </c>
      <c r="K150">
        <v>0</v>
      </c>
      <c r="L150">
        <f t="shared" si="22"/>
        <v>5.6953935312839083E-3</v>
      </c>
      <c r="M150">
        <f t="shared" si="23"/>
        <v>1005.0016397310969</v>
      </c>
      <c r="N150">
        <f t="shared" si="24"/>
        <v>5.7238855617397721</v>
      </c>
      <c r="O150">
        <f t="shared" si="25"/>
        <v>0.22799012754453557</v>
      </c>
      <c r="P150">
        <f t="shared" si="26"/>
        <v>27.001043163692067</v>
      </c>
      <c r="Q150">
        <f t="shared" si="27"/>
        <v>6.1559774307030946</v>
      </c>
      <c r="R150">
        <f t="shared" si="28"/>
        <v>0</v>
      </c>
      <c r="S150">
        <f t="shared" si="29"/>
        <v>1032.0026828947889</v>
      </c>
      <c r="T150">
        <f t="shared" si="30"/>
        <v>5.9701395130115298E-2</v>
      </c>
      <c r="U150">
        <f t="shared" si="31"/>
        <v>0</v>
      </c>
      <c r="V150">
        <f t="shared" si="32"/>
        <v>0</v>
      </c>
    </row>
    <row r="151" spans="1:22" x14ac:dyDescent="0.2">
      <c r="A151" t="s">
        <v>5150</v>
      </c>
      <c r="B151" t="s">
        <v>5151</v>
      </c>
      <c r="D151">
        <v>-81.87</v>
      </c>
      <c r="E151">
        <v>0</v>
      </c>
      <c r="F151">
        <v>0</v>
      </c>
      <c r="G151">
        <v>346.48200000000003</v>
      </c>
      <c r="H151">
        <v>0</v>
      </c>
      <c r="I151">
        <v>0</v>
      </c>
      <c r="J151">
        <v>0</v>
      </c>
      <c r="K151">
        <v>0</v>
      </c>
      <c r="L151">
        <f t="shared" si="22"/>
        <v>5.1427863765998181E-3</v>
      </c>
      <c r="M151">
        <f t="shared" si="23"/>
        <v>1028.9993039895412</v>
      </c>
      <c r="N151">
        <f t="shared" si="24"/>
        <v>5.2919288940170004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1028.9993039895412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-83.462000000000003</v>
      </c>
      <c r="E152">
        <v>0</v>
      </c>
      <c r="F152">
        <v>0</v>
      </c>
      <c r="G152">
        <v>351.28500000000003</v>
      </c>
      <c r="H152">
        <v>0</v>
      </c>
      <c r="I152">
        <v>0</v>
      </c>
      <c r="J152">
        <v>0</v>
      </c>
      <c r="K152">
        <v>0</v>
      </c>
      <c r="L152">
        <f t="shared" si="22"/>
        <v>4.1258656518755989E-3</v>
      </c>
      <c r="M152">
        <f t="shared" si="23"/>
        <v>1047.0013150757977</v>
      </c>
      <c r="N152">
        <f t="shared" si="24"/>
        <v>4.3197910831308981</v>
      </c>
      <c r="O152" t="str">
        <f t="shared" si="25"/>
        <v/>
      </c>
      <c r="P152">
        <f t="shared" si="26"/>
        <v>0</v>
      </c>
      <c r="Q152">
        <f t="shared" si="27"/>
        <v>0</v>
      </c>
      <c r="R152">
        <f t="shared" si="28"/>
        <v>0</v>
      </c>
      <c r="S152">
        <f t="shared" si="29"/>
        <v>1047.0013150757977</v>
      </c>
      <c r="T152">
        <f t="shared" si="30"/>
        <v>0</v>
      </c>
      <c r="U152" t="str">
        <f t="shared" si="31"/>
        <v/>
      </c>
      <c r="V152">
        <f t="shared" si="32"/>
        <v>0</v>
      </c>
    </row>
    <row r="153" spans="1:22" x14ac:dyDescent="0.2">
      <c r="A153" t="s">
        <v>5152</v>
      </c>
      <c r="B153" t="s">
        <v>5153</v>
      </c>
      <c r="D153">
        <v>-81.643000000000001</v>
      </c>
      <c r="E153">
        <v>-174.80600000000001</v>
      </c>
      <c r="F153">
        <v>0</v>
      </c>
      <c r="G153">
        <v>357.79899999999998</v>
      </c>
      <c r="H153">
        <v>33.136000000000003</v>
      </c>
      <c r="I153">
        <v>0</v>
      </c>
      <c r="J153">
        <v>2</v>
      </c>
      <c r="K153">
        <v>2</v>
      </c>
      <c r="L153">
        <f t="shared" si="22"/>
        <v>5.2884084258349815E-3</v>
      </c>
      <c r="M153">
        <f t="shared" si="23"/>
        <v>1061.9993362239563</v>
      </c>
      <c r="N153">
        <f t="shared" si="24"/>
        <v>5.6162918542097824</v>
      </c>
      <c r="O153">
        <f t="shared" si="25"/>
        <v>0.39603248453733669</v>
      </c>
      <c r="P153">
        <f t="shared" si="26"/>
        <v>8.9992363448361541</v>
      </c>
      <c r="Q153">
        <f t="shared" si="27"/>
        <v>3.5639934925776555</v>
      </c>
      <c r="R153">
        <f t="shared" si="28"/>
        <v>0</v>
      </c>
      <c r="S153">
        <f t="shared" si="29"/>
        <v>1070.9985725687925</v>
      </c>
      <c r="T153">
        <f t="shared" si="30"/>
        <v>0.11299442090676994</v>
      </c>
      <c r="U153">
        <f t="shared" si="31"/>
        <v>13.334464770319885</v>
      </c>
      <c r="V153">
        <f t="shared" si="32"/>
        <v>0</v>
      </c>
    </row>
    <row r="154" spans="1:22" x14ac:dyDescent="0.2">
      <c r="A154" t="s">
        <v>707</v>
      </c>
      <c r="B154" t="s">
        <v>708</v>
      </c>
      <c r="D154">
        <v>-86.367000000000004</v>
      </c>
      <c r="E154">
        <v>-171.25399999999999</v>
      </c>
      <c r="F154">
        <v>0</v>
      </c>
      <c r="G154">
        <v>63.127000000000002</v>
      </c>
      <c r="H154">
        <v>13.153</v>
      </c>
      <c r="I154">
        <v>0</v>
      </c>
      <c r="J154">
        <v>2</v>
      </c>
      <c r="K154">
        <v>2</v>
      </c>
      <c r="L154">
        <f t="shared" si="22"/>
        <v>2.2857430760351736E-3</v>
      </c>
      <c r="M154">
        <f t="shared" si="23"/>
        <v>189.00041959210699</v>
      </c>
      <c r="N154">
        <f t="shared" si="24"/>
        <v>0.43200683245723359</v>
      </c>
      <c r="O154">
        <f t="shared" si="25"/>
        <v>0.23400417552542527</v>
      </c>
      <c r="P154">
        <f t="shared" si="26"/>
        <v>5.9999139843846461</v>
      </c>
      <c r="Q154">
        <f t="shared" si="27"/>
        <v>1.4040063291457276</v>
      </c>
      <c r="R154">
        <f t="shared" si="28"/>
        <v>0</v>
      </c>
      <c r="S154">
        <f t="shared" si="29"/>
        <v>195.00033357649164</v>
      </c>
      <c r="T154">
        <f t="shared" si="30"/>
        <v>0.63491922535928291</v>
      </c>
      <c r="U154">
        <f t="shared" si="31"/>
        <v>20.000286722828285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-80.495999999999995</v>
      </c>
      <c r="E155">
        <v>-172.14699999999999</v>
      </c>
      <c r="F155">
        <v>0</v>
      </c>
      <c r="G155">
        <v>224.07599999999999</v>
      </c>
      <c r="H155">
        <v>29.274999999999999</v>
      </c>
      <c r="I155">
        <v>0</v>
      </c>
      <c r="J155">
        <v>1</v>
      </c>
      <c r="K155">
        <v>1</v>
      </c>
      <c r="L155">
        <f t="shared" si="22"/>
        <v>6.0269115849196156E-3</v>
      </c>
      <c r="M155">
        <f t="shared" si="23"/>
        <v>663.00104998963354</v>
      </c>
      <c r="N155">
        <f t="shared" si="24"/>
        <v>3.9958527048490962</v>
      </c>
      <c r="O155">
        <f t="shared" si="25"/>
        <v>0.26101028336978344</v>
      </c>
      <c r="P155">
        <f t="shared" si="26"/>
        <v>11.999703667124756</v>
      </c>
      <c r="Q155">
        <f t="shared" si="27"/>
        <v>3.1320491865588482</v>
      </c>
      <c r="R155">
        <f t="shared" si="28"/>
        <v>0</v>
      </c>
      <c r="S155">
        <f t="shared" si="29"/>
        <v>675.00075365675832</v>
      </c>
      <c r="T155">
        <f t="shared" si="30"/>
        <v>9.0497594235994253E-2</v>
      </c>
      <c r="U155">
        <f t="shared" si="31"/>
        <v>5.0001234750804961</v>
      </c>
      <c r="V155">
        <f t="shared" si="32"/>
        <v>0</v>
      </c>
    </row>
    <row r="156" spans="1:22" x14ac:dyDescent="0.2">
      <c r="A156" t="s">
        <v>5154</v>
      </c>
      <c r="B156" t="s">
        <v>5155</v>
      </c>
      <c r="D156">
        <v>-82.753</v>
      </c>
      <c r="E156">
        <v>0</v>
      </c>
      <c r="F156">
        <v>0</v>
      </c>
      <c r="G156">
        <v>348.786</v>
      </c>
      <c r="H156">
        <v>0</v>
      </c>
      <c r="I156">
        <v>0</v>
      </c>
      <c r="J156">
        <v>0</v>
      </c>
      <c r="K156">
        <v>0</v>
      </c>
      <c r="L156">
        <f t="shared" si="22"/>
        <v>4.5778584213541206E-3</v>
      </c>
      <c r="M156">
        <f t="shared" si="23"/>
        <v>1037.999227799336</v>
      </c>
      <c r="N156">
        <f t="shared" si="24"/>
        <v>4.7518182581585231</v>
      </c>
      <c r="O156" t="str">
        <f t="shared" si="25"/>
        <v/>
      </c>
      <c r="P156">
        <f t="shared" si="26"/>
        <v>0</v>
      </c>
      <c r="Q156">
        <f t="shared" si="27"/>
        <v>0</v>
      </c>
      <c r="R156">
        <f t="shared" si="28"/>
        <v>0</v>
      </c>
      <c r="S156">
        <f t="shared" si="29"/>
        <v>1037.999227799336</v>
      </c>
      <c r="T156">
        <f t="shared" si="30"/>
        <v>0</v>
      </c>
      <c r="U156" t="str">
        <f t="shared" si="31"/>
        <v/>
      </c>
      <c r="V156">
        <f t="shared" si="32"/>
        <v>0</v>
      </c>
    </row>
    <row r="157" spans="1:22" x14ac:dyDescent="0.2">
      <c r="A157" t="s">
        <v>41</v>
      </c>
      <c r="B157" t="s">
        <v>41</v>
      </c>
      <c r="D157">
        <v>-83.028000000000006</v>
      </c>
      <c r="E157">
        <v>0</v>
      </c>
      <c r="F157">
        <v>-90</v>
      </c>
      <c r="G157">
        <v>370.74099999999999</v>
      </c>
      <c r="H157">
        <v>0</v>
      </c>
      <c r="I157">
        <v>43</v>
      </c>
      <c r="J157">
        <v>0</v>
      </c>
      <c r="K157">
        <v>0</v>
      </c>
      <c r="L157">
        <f t="shared" ref="L157:L164" si="33">1/TAN(-D157*$L$1/180)*0.108*0.333333</f>
        <v>4.4023827096333276E-3</v>
      </c>
      <c r="M157">
        <f t="shared" ref="M157:M164" si="34">SIN(-D157*$L$1/180)*G157*3</f>
        <v>1103.9987668100093</v>
      </c>
      <c r="N157">
        <f t="shared" ref="N157:N164" si="35">COS(-D157*$L$1/180)*G157*0.108</f>
        <v>4.860229942690844</v>
      </c>
      <c r="O157" t="str">
        <f t="shared" ref="O157:O164" si="36">IFERROR(1/TAN(E157*$L$1/180)*0.108*0.333333,"")</f>
        <v/>
      </c>
      <c r="P157">
        <f t="shared" ref="P157:P164" si="37">SIN(-E157*$L$1/180)*H157*3</f>
        <v>0</v>
      </c>
      <c r="Q157">
        <f t="shared" ref="Q157:Q164" si="38">-COS(E157*$L$1/180)*H157*0.108</f>
        <v>0</v>
      </c>
      <c r="R157">
        <f t="shared" ref="R157:R164" si="39">ABS(SIN(-F157*$L$1/180)*I157*3)</f>
        <v>129</v>
      </c>
      <c r="S157">
        <f t="shared" ref="S157:S164" si="40">M157+P157</f>
        <v>1103.9987668100093</v>
      </c>
      <c r="T157">
        <f t="shared" ref="T157:T164" si="41">60*(J157/M157)</f>
        <v>0</v>
      </c>
      <c r="U157" t="str">
        <f t="shared" ref="U157:U164" si="42">IFERROR(60*(K157/P157),"")</f>
        <v/>
      </c>
      <c r="V157">
        <f t="shared" ref="V157:V164" si="43">100*(R157/(S157))</f>
        <v>11.684795660845156</v>
      </c>
    </row>
    <row r="158" spans="1:22" x14ac:dyDescent="0.2">
      <c r="A158" t="s">
        <v>41</v>
      </c>
      <c r="B158" t="s">
        <v>41</v>
      </c>
      <c r="D158">
        <v>-84.394999999999996</v>
      </c>
      <c r="E158">
        <v>-175.23599999999999</v>
      </c>
      <c r="F158">
        <v>0</v>
      </c>
      <c r="G158">
        <v>378.81099999999998</v>
      </c>
      <c r="H158">
        <v>24.082999999999998</v>
      </c>
      <c r="I158">
        <v>0</v>
      </c>
      <c r="J158">
        <v>1</v>
      </c>
      <c r="K158">
        <v>1</v>
      </c>
      <c r="L158">
        <f t="shared" si="33"/>
        <v>3.5329991521445619E-3</v>
      </c>
      <c r="M158">
        <f t="shared" si="34"/>
        <v>1130.9995779980559</v>
      </c>
      <c r="N158">
        <f t="shared" si="35"/>
        <v>3.995824545967535</v>
      </c>
      <c r="O158">
        <f t="shared" si="36"/>
        <v>0.43196692629052102</v>
      </c>
      <c r="P158">
        <f t="shared" si="37"/>
        <v>6.0004031350119789</v>
      </c>
      <c r="Q158">
        <f t="shared" si="38"/>
        <v>2.5919782907134215</v>
      </c>
      <c r="R158">
        <f t="shared" si="39"/>
        <v>0</v>
      </c>
      <c r="S158">
        <f t="shared" si="40"/>
        <v>1136.9999811330679</v>
      </c>
      <c r="T158">
        <f t="shared" si="41"/>
        <v>5.3050417672307157E-2</v>
      </c>
      <c r="U158">
        <f t="shared" si="42"/>
        <v>9.9993281534541794</v>
      </c>
      <c r="V158">
        <f t="shared" si="43"/>
        <v>0</v>
      </c>
    </row>
    <row r="159" spans="1:22" x14ac:dyDescent="0.2">
      <c r="A159" t="s">
        <v>5156</v>
      </c>
      <c r="B159" t="s">
        <v>5157</v>
      </c>
      <c r="D159">
        <v>-78.974000000000004</v>
      </c>
      <c r="E159">
        <v>0</v>
      </c>
      <c r="F159">
        <v>0</v>
      </c>
      <c r="G159">
        <v>277.11500000000001</v>
      </c>
      <c r="H159">
        <v>0</v>
      </c>
      <c r="I159">
        <v>0</v>
      </c>
      <c r="J159">
        <v>0</v>
      </c>
      <c r="K159">
        <v>0</v>
      </c>
      <c r="L159">
        <f t="shared" si="33"/>
        <v>7.0146391380711531E-3</v>
      </c>
      <c r="M159">
        <f t="shared" si="34"/>
        <v>815.99878365220957</v>
      </c>
      <c r="N159">
        <f t="shared" si="35"/>
        <v>5.7239427283679731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815.99878365220957</v>
      </c>
      <c r="T159">
        <f t="shared" si="41"/>
        <v>0</v>
      </c>
      <c r="U159" t="str">
        <f t="shared" si="42"/>
        <v/>
      </c>
      <c r="V159">
        <f t="shared" si="43"/>
        <v>0</v>
      </c>
    </row>
    <row r="160" spans="1:22" x14ac:dyDescent="0.2">
      <c r="A160" t="s">
        <v>157</v>
      </c>
      <c r="B160" t="s">
        <v>859</v>
      </c>
      <c r="D160">
        <v>-77.938999999999993</v>
      </c>
      <c r="E160">
        <v>0</v>
      </c>
      <c r="F160">
        <v>-90</v>
      </c>
      <c r="G160">
        <v>358.923</v>
      </c>
      <c r="H160">
        <v>0</v>
      </c>
      <c r="I160">
        <v>19</v>
      </c>
      <c r="J160">
        <v>0</v>
      </c>
      <c r="K160">
        <v>0</v>
      </c>
      <c r="L160">
        <f t="shared" si="33"/>
        <v>7.692096685386291E-3</v>
      </c>
      <c r="M160">
        <f t="shared" si="34"/>
        <v>1053.0000705932816</v>
      </c>
      <c r="N160">
        <f t="shared" si="35"/>
        <v>8.0997864525085639</v>
      </c>
      <c r="O160" t="str">
        <f t="shared" si="36"/>
        <v/>
      </c>
      <c r="P160">
        <f t="shared" si="37"/>
        <v>0</v>
      </c>
      <c r="Q160">
        <f t="shared" si="38"/>
        <v>0</v>
      </c>
      <c r="R160">
        <f t="shared" si="39"/>
        <v>57</v>
      </c>
      <c r="S160">
        <f t="shared" si="40"/>
        <v>1053.0000705932816</v>
      </c>
      <c r="T160">
        <f t="shared" si="41"/>
        <v>0</v>
      </c>
      <c r="U160" t="str">
        <f t="shared" si="42"/>
        <v/>
      </c>
      <c r="V160">
        <f t="shared" si="43"/>
        <v>5.4131050502100191</v>
      </c>
    </row>
    <row r="161" spans="1:22" x14ac:dyDescent="0.2">
      <c r="A161" t="s">
        <v>113</v>
      </c>
      <c r="B161" t="s">
        <v>5148</v>
      </c>
      <c r="D161">
        <v>-81.346999999999994</v>
      </c>
      <c r="E161">
        <v>-171.25399999999999</v>
      </c>
      <c r="F161">
        <v>-90</v>
      </c>
      <c r="G161">
        <v>372.23599999999999</v>
      </c>
      <c r="H161">
        <v>3</v>
      </c>
      <c r="I161">
        <v>52</v>
      </c>
      <c r="J161">
        <v>2</v>
      </c>
      <c r="K161">
        <v>1</v>
      </c>
      <c r="L161">
        <f t="shared" si="33"/>
        <v>5.4785499593995339E-3</v>
      </c>
      <c r="M161">
        <f t="shared" si="34"/>
        <v>1103.9972210356627</v>
      </c>
      <c r="N161">
        <f t="shared" si="35"/>
        <v>6.0483099787921066</v>
      </c>
      <c r="O161">
        <f t="shared" si="36"/>
        <v>0.23400417552542527</v>
      </c>
      <c r="P161">
        <f t="shared" si="37"/>
        <v>1.3684894665212453</v>
      </c>
      <c r="Q161">
        <f t="shared" si="38"/>
        <v>0.32023256956110263</v>
      </c>
      <c r="R161">
        <f t="shared" si="39"/>
        <v>156</v>
      </c>
      <c r="S161">
        <f t="shared" si="40"/>
        <v>1105.3657105021839</v>
      </c>
      <c r="T161">
        <f t="shared" si="41"/>
        <v>0.10869592578088891</v>
      </c>
      <c r="U161">
        <f t="shared" si="42"/>
        <v>43.843961877560076</v>
      </c>
      <c r="V161">
        <f t="shared" si="43"/>
        <v>14.112976232013466</v>
      </c>
    </row>
    <row r="162" spans="1:22" x14ac:dyDescent="0.2">
      <c r="A162" t="s">
        <v>5158</v>
      </c>
      <c r="B162" t="s">
        <v>5159</v>
      </c>
      <c r="D162">
        <v>-75.465999999999994</v>
      </c>
      <c r="E162">
        <v>-172.23500000000001</v>
      </c>
      <c r="F162">
        <v>0</v>
      </c>
      <c r="G162">
        <v>55.784999999999997</v>
      </c>
      <c r="H162">
        <v>22.204000000000001</v>
      </c>
      <c r="I162">
        <v>0</v>
      </c>
      <c r="J162">
        <v>1</v>
      </c>
      <c r="K162">
        <v>1</v>
      </c>
      <c r="L162">
        <f t="shared" si="33"/>
        <v>9.3330188461361839E-3</v>
      </c>
      <c r="M162">
        <f t="shared" si="34"/>
        <v>161.99945447707643</v>
      </c>
      <c r="N162">
        <f t="shared" si="35"/>
        <v>1.5119454736438089</v>
      </c>
      <c r="O162">
        <f t="shared" si="36"/>
        <v>0.26400545012007914</v>
      </c>
      <c r="P162">
        <f t="shared" si="37"/>
        <v>8.999969550743689</v>
      </c>
      <c r="Q162">
        <f t="shared" si="38"/>
        <v>2.376043388354482</v>
      </c>
      <c r="R162">
        <f t="shared" si="39"/>
        <v>0</v>
      </c>
      <c r="S162">
        <f t="shared" si="40"/>
        <v>170.99942402782011</v>
      </c>
      <c r="T162">
        <f t="shared" si="41"/>
        <v>0.37037161756918285</v>
      </c>
      <c r="U162">
        <f t="shared" si="42"/>
        <v>6.6666892217476512</v>
      </c>
      <c r="V162">
        <f t="shared" si="43"/>
        <v>0</v>
      </c>
    </row>
    <row r="163" spans="1:22" x14ac:dyDescent="0.2">
      <c r="A163" t="s">
        <v>603</v>
      </c>
      <c r="B163" t="s">
        <v>604</v>
      </c>
      <c r="D163">
        <v>-82.304000000000002</v>
      </c>
      <c r="E163">
        <v>-171.87</v>
      </c>
      <c r="F163">
        <v>0</v>
      </c>
      <c r="G163">
        <v>37.335999999999999</v>
      </c>
      <c r="H163">
        <v>14.141999999999999</v>
      </c>
      <c r="I163">
        <v>0</v>
      </c>
      <c r="J163">
        <v>1</v>
      </c>
      <c r="K163">
        <v>1</v>
      </c>
      <c r="L163">
        <f t="shared" si="33"/>
        <v>4.8648269086750927E-3</v>
      </c>
      <c r="M163">
        <f t="shared" si="34"/>
        <v>110.99909368603431</v>
      </c>
      <c r="N163">
        <f t="shared" si="35"/>
        <v>0.53999191779428524</v>
      </c>
      <c r="O163">
        <f t="shared" si="36"/>
        <v>0.25200296358763974</v>
      </c>
      <c r="P163">
        <f t="shared" si="37"/>
        <v>5.9998674309190161</v>
      </c>
      <c r="Q163">
        <f t="shared" si="38"/>
        <v>1.5119858857104358</v>
      </c>
      <c r="R163">
        <f t="shared" si="39"/>
        <v>0</v>
      </c>
      <c r="S163">
        <f t="shared" si="40"/>
        <v>116.99896111695332</v>
      </c>
      <c r="T163">
        <f t="shared" si="41"/>
        <v>0.54054495408505376</v>
      </c>
      <c r="U163">
        <f t="shared" si="42"/>
        <v>10.000220953350237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-71.796000000000006</v>
      </c>
      <c r="E164">
        <v>0</v>
      </c>
      <c r="F164">
        <v>0</v>
      </c>
      <c r="G164">
        <v>156.85</v>
      </c>
      <c r="H164">
        <v>0</v>
      </c>
      <c r="I164">
        <v>0</v>
      </c>
      <c r="J164">
        <v>0</v>
      </c>
      <c r="K164">
        <v>0</v>
      </c>
      <c r="L164">
        <f t="shared" si="33"/>
        <v>1.1838970938103315E-2</v>
      </c>
      <c r="M164">
        <f t="shared" si="34"/>
        <v>446.99908737012868</v>
      </c>
      <c r="N164">
        <f t="shared" si="35"/>
        <v>5.2920144967481546</v>
      </c>
      <c r="O164" t="str">
        <f t="shared" si="36"/>
        <v/>
      </c>
      <c r="P164">
        <f t="shared" si="37"/>
        <v>0</v>
      </c>
      <c r="Q164">
        <f t="shared" si="38"/>
        <v>0</v>
      </c>
      <c r="R164">
        <f t="shared" si="39"/>
        <v>0</v>
      </c>
      <c r="S164">
        <f t="shared" si="40"/>
        <v>446.99908737012868</v>
      </c>
      <c r="T164">
        <f t="shared" si="41"/>
        <v>0</v>
      </c>
      <c r="U164" t="str">
        <f t="shared" si="42"/>
        <v/>
      </c>
      <c r="V164">
        <f t="shared" si="43"/>
        <v>0</v>
      </c>
    </row>
    <row r="165" spans="1:22" x14ac:dyDescent="0.2">
      <c r="A165" t="s">
        <v>5160</v>
      </c>
      <c r="B165" t="s">
        <v>5161</v>
      </c>
    </row>
    <row r="166" spans="1:22" x14ac:dyDescent="0.2">
      <c r="A166" t="s">
        <v>303</v>
      </c>
      <c r="B166" t="s">
        <v>304</v>
      </c>
    </row>
    <row r="167" spans="1:22" x14ac:dyDescent="0.2">
      <c r="A167" t="s">
        <v>113</v>
      </c>
      <c r="B167" t="s">
        <v>5162</v>
      </c>
    </row>
    <row r="168" spans="1:22" x14ac:dyDescent="0.2">
      <c r="A168" t="s">
        <v>5163</v>
      </c>
      <c r="B168" t="s">
        <v>5164</v>
      </c>
    </row>
    <row r="169" spans="1:22" x14ac:dyDescent="0.2">
      <c r="A169" t="s">
        <v>355</v>
      </c>
      <c r="B169" t="s">
        <v>356</v>
      </c>
    </row>
    <row r="170" spans="1:22" x14ac:dyDescent="0.2">
      <c r="A170" t="s">
        <v>41</v>
      </c>
      <c r="B170" t="s">
        <v>41</v>
      </c>
    </row>
    <row r="171" spans="1:22" x14ac:dyDescent="0.2">
      <c r="A171" t="s">
        <v>2367</v>
      </c>
      <c r="B171" t="s">
        <v>5165</v>
      </c>
    </row>
    <row r="172" spans="1:22" x14ac:dyDescent="0.2">
      <c r="A172" t="s">
        <v>355</v>
      </c>
      <c r="B172" t="s">
        <v>356</v>
      </c>
    </row>
    <row r="173" spans="1:22" x14ac:dyDescent="0.2">
      <c r="A173" t="s">
        <v>113</v>
      </c>
      <c r="B173" t="s">
        <v>4604</v>
      </c>
    </row>
    <row r="174" spans="1:22" x14ac:dyDescent="0.2">
      <c r="A174" t="s">
        <v>2087</v>
      </c>
      <c r="B174" t="s">
        <v>2919</v>
      </c>
    </row>
    <row r="175" spans="1:22" x14ac:dyDescent="0.2">
      <c r="A175" t="s">
        <v>41</v>
      </c>
      <c r="B175" t="s">
        <v>41</v>
      </c>
    </row>
    <row r="176" spans="1:22" x14ac:dyDescent="0.2">
      <c r="A176" t="s">
        <v>41</v>
      </c>
      <c r="B176" t="s">
        <v>41</v>
      </c>
    </row>
    <row r="177" spans="1:2" x14ac:dyDescent="0.2">
      <c r="A177" t="s">
        <v>2006</v>
      </c>
      <c r="B177" t="s">
        <v>5166</v>
      </c>
    </row>
    <row r="178" spans="1:2" x14ac:dyDescent="0.2">
      <c r="A178" t="s">
        <v>41</v>
      </c>
      <c r="B178" t="s">
        <v>41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5167</v>
      </c>
      <c r="B180" t="s">
        <v>5168</v>
      </c>
    </row>
    <row r="181" spans="1:2" x14ac:dyDescent="0.2">
      <c r="A181" t="s">
        <v>41</v>
      </c>
      <c r="B181" t="s">
        <v>41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5169</v>
      </c>
      <c r="B183" t="s">
        <v>5170</v>
      </c>
    </row>
    <row r="184" spans="1:2" x14ac:dyDescent="0.2">
      <c r="A184" t="s">
        <v>707</v>
      </c>
      <c r="B184" t="s">
        <v>708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3701</v>
      </c>
      <c r="B186" t="s">
        <v>3702</v>
      </c>
    </row>
    <row r="187" spans="1:2" x14ac:dyDescent="0.2">
      <c r="A187" t="s">
        <v>997</v>
      </c>
      <c r="B187" t="s">
        <v>4356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1316</v>
      </c>
      <c r="B189" t="s">
        <v>5171</v>
      </c>
    </row>
    <row r="190" spans="1:2" x14ac:dyDescent="0.2">
      <c r="A190" t="s">
        <v>251</v>
      </c>
      <c r="B190" t="s">
        <v>252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5172</v>
      </c>
      <c r="B192" t="s">
        <v>5173</v>
      </c>
    </row>
    <row r="193" spans="1:2" x14ac:dyDescent="0.2">
      <c r="A193" t="s">
        <v>41</v>
      </c>
      <c r="B193" t="s">
        <v>41</v>
      </c>
    </row>
    <row r="194" spans="1:2" x14ac:dyDescent="0.2">
      <c r="A194" t="s">
        <v>113</v>
      </c>
      <c r="B194" t="s">
        <v>3607</v>
      </c>
    </row>
    <row r="195" spans="1:2" x14ac:dyDescent="0.2">
      <c r="A195" t="s">
        <v>5174</v>
      </c>
      <c r="B195" t="s">
        <v>5175</v>
      </c>
    </row>
    <row r="196" spans="1:2" x14ac:dyDescent="0.2">
      <c r="A196" t="s">
        <v>988</v>
      </c>
      <c r="B196" t="s">
        <v>989</v>
      </c>
    </row>
    <row r="197" spans="1:2" x14ac:dyDescent="0.2">
      <c r="A197" t="s">
        <v>113</v>
      </c>
      <c r="B197" t="s">
        <v>3607</v>
      </c>
    </row>
    <row r="198" spans="1:2" x14ac:dyDescent="0.2">
      <c r="A198" t="s">
        <v>5176</v>
      </c>
      <c r="B198" t="s">
        <v>5177</v>
      </c>
    </row>
    <row r="199" spans="1:2" x14ac:dyDescent="0.2">
      <c r="A199" t="s">
        <v>3692</v>
      </c>
      <c r="B199" t="s">
        <v>631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5178</v>
      </c>
      <c r="B201" t="s">
        <v>5179</v>
      </c>
    </row>
    <row r="202" spans="1:2" x14ac:dyDescent="0.2">
      <c r="A202" t="s">
        <v>223</v>
      </c>
      <c r="B202" t="s">
        <v>248</v>
      </c>
    </row>
    <row r="203" spans="1:2" x14ac:dyDescent="0.2">
      <c r="A203" t="s">
        <v>113</v>
      </c>
      <c r="B203" t="s">
        <v>5180</v>
      </c>
    </row>
    <row r="204" spans="1:2" x14ac:dyDescent="0.2">
      <c r="A204" t="s">
        <v>5181</v>
      </c>
      <c r="B204" t="s">
        <v>5182</v>
      </c>
    </row>
    <row r="205" spans="1:2" x14ac:dyDescent="0.2">
      <c r="A205" t="s">
        <v>801</v>
      </c>
      <c r="B205" t="s">
        <v>802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1217</v>
      </c>
      <c r="B207" t="s">
        <v>5183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5184</v>
      </c>
      <c r="B210" t="s">
        <v>5185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113</v>
      </c>
      <c r="B212" t="s">
        <v>5186</v>
      </c>
    </row>
    <row r="213" spans="1:2" x14ac:dyDescent="0.2">
      <c r="A213" t="s">
        <v>5187</v>
      </c>
      <c r="B213" t="s">
        <v>5188</v>
      </c>
    </row>
    <row r="214" spans="1:2" x14ac:dyDescent="0.2">
      <c r="A214" t="s">
        <v>279</v>
      </c>
      <c r="B214" t="s">
        <v>280</v>
      </c>
    </row>
    <row r="215" spans="1:2" x14ac:dyDescent="0.2">
      <c r="A215" t="s">
        <v>113</v>
      </c>
      <c r="B215" t="s">
        <v>5189</v>
      </c>
    </row>
    <row r="216" spans="1:2" x14ac:dyDescent="0.2">
      <c r="A216" t="s">
        <v>5190</v>
      </c>
      <c r="B216" t="s">
        <v>5191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113</v>
      </c>
      <c r="B218" t="s">
        <v>5192</v>
      </c>
    </row>
    <row r="219" spans="1:2" x14ac:dyDescent="0.2">
      <c r="A219" t="s">
        <v>5193</v>
      </c>
      <c r="B219" t="s">
        <v>5194</v>
      </c>
    </row>
    <row r="220" spans="1:2" x14ac:dyDescent="0.2">
      <c r="A220" t="s">
        <v>900</v>
      </c>
      <c r="B220" t="s">
        <v>972</v>
      </c>
    </row>
    <row r="221" spans="1:2" x14ac:dyDescent="0.2">
      <c r="A221" t="s">
        <v>113</v>
      </c>
      <c r="B221" t="s">
        <v>5195</v>
      </c>
    </row>
    <row r="222" spans="1:2" x14ac:dyDescent="0.2">
      <c r="A222" t="s">
        <v>418</v>
      </c>
      <c r="B222" t="s">
        <v>5196</v>
      </c>
    </row>
    <row r="223" spans="1:2" x14ac:dyDescent="0.2">
      <c r="A223" t="s">
        <v>41</v>
      </c>
      <c r="B223" t="s">
        <v>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5197</v>
      </c>
      <c r="B225" t="s">
        <v>5198</v>
      </c>
    </row>
    <row r="226" spans="1:2" x14ac:dyDescent="0.2">
      <c r="A226" t="s">
        <v>107</v>
      </c>
      <c r="B226" t="s">
        <v>245</v>
      </c>
    </row>
    <row r="227" spans="1:2" x14ac:dyDescent="0.2">
      <c r="A227" t="s">
        <v>113</v>
      </c>
      <c r="B227" t="s">
        <v>5199</v>
      </c>
    </row>
    <row r="228" spans="1:2" x14ac:dyDescent="0.2">
      <c r="A228" t="s">
        <v>5200</v>
      </c>
      <c r="B228" t="s">
        <v>5201</v>
      </c>
    </row>
    <row r="229" spans="1:2" x14ac:dyDescent="0.2">
      <c r="A229" t="s">
        <v>482</v>
      </c>
      <c r="B229" t="s">
        <v>483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5202</v>
      </c>
      <c r="B231" t="s">
        <v>5203</v>
      </c>
    </row>
    <row r="232" spans="1:2" x14ac:dyDescent="0.2">
      <c r="A232" t="s">
        <v>635</v>
      </c>
      <c r="B232" t="s">
        <v>244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5204</v>
      </c>
      <c r="B234" t="s">
        <v>5205</v>
      </c>
    </row>
    <row r="235" spans="1:2" x14ac:dyDescent="0.2">
      <c r="A235" t="s">
        <v>331</v>
      </c>
      <c r="B235" t="s">
        <v>332</v>
      </c>
    </row>
    <row r="236" spans="1:2" x14ac:dyDescent="0.2">
      <c r="A236" t="s">
        <v>113</v>
      </c>
      <c r="B236" t="s">
        <v>5019</v>
      </c>
    </row>
    <row r="237" spans="1:2" x14ac:dyDescent="0.2">
      <c r="A237" t="s">
        <v>5206</v>
      </c>
      <c r="B237" t="s">
        <v>5207</v>
      </c>
    </row>
    <row r="238" spans="1:2" x14ac:dyDescent="0.2">
      <c r="A238" t="s">
        <v>217</v>
      </c>
      <c r="B238" t="s">
        <v>776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5208</v>
      </c>
      <c r="B240" t="s">
        <v>5209</v>
      </c>
    </row>
    <row r="241" spans="1:2" x14ac:dyDescent="0.2">
      <c r="A241" t="s">
        <v>261</v>
      </c>
      <c r="B241" t="s">
        <v>2446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5210</v>
      </c>
      <c r="B243" t="s">
        <v>5211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451</v>
      </c>
      <c r="B246" t="s">
        <v>5212</v>
      </c>
    </row>
    <row r="247" spans="1:2" x14ac:dyDescent="0.2">
      <c r="A247" t="s">
        <v>283</v>
      </c>
      <c r="B247" t="s">
        <v>2534</v>
      </c>
    </row>
    <row r="248" spans="1:2" x14ac:dyDescent="0.2">
      <c r="A248" t="s">
        <v>113</v>
      </c>
      <c r="B248" t="s">
        <v>4604</v>
      </c>
    </row>
    <row r="249" spans="1:2" x14ac:dyDescent="0.2">
      <c r="A249" t="s">
        <v>5213</v>
      </c>
      <c r="B249" t="s">
        <v>5214</v>
      </c>
    </row>
    <row r="250" spans="1:2" x14ac:dyDescent="0.2">
      <c r="A250" t="s">
        <v>217</v>
      </c>
      <c r="B250" t="s">
        <v>1307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5215</v>
      </c>
      <c r="B252" t="s">
        <v>5216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2087</v>
      </c>
      <c r="B255" t="s">
        <v>1464</v>
      </c>
    </row>
    <row r="256" spans="1:2" x14ac:dyDescent="0.2">
      <c r="A256" t="s">
        <v>379</v>
      </c>
      <c r="B256" t="s">
        <v>380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5217</v>
      </c>
      <c r="B258" t="s">
        <v>5218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113</v>
      </c>
      <c r="B260" t="s">
        <v>3615</v>
      </c>
    </row>
    <row r="261" spans="1:2" x14ac:dyDescent="0.2">
      <c r="A261" t="s">
        <v>5219</v>
      </c>
      <c r="B261" t="s">
        <v>5220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5221</v>
      </c>
      <c r="B264" t="s">
        <v>5222</v>
      </c>
    </row>
    <row r="265" spans="1:2" x14ac:dyDescent="0.2">
      <c r="A265" t="s">
        <v>303</v>
      </c>
      <c r="B265" t="s">
        <v>959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2087</v>
      </c>
      <c r="B267" t="s">
        <v>5223</v>
      </c>
    </row>
    <row r="268" spans="1:2" x14ac:dyDescent="0.2">
      <c r="A268" t="s">
        <v>327</v>
      </c>
      <c r="B268" t="s">
        <v>1342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1185</v>
      </c>
      <c r="B270" t="s">
        <v>2002</v>
      </c>
    </row>
    <row r="271" spans="1:2" x14ac:dyDescent="0.2">
      <c r="A271" t="s">
        <v>81</v>
      </c>
      <c r="B271" t="s">
        <v>2021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5224</v>
      </c>
      <c r="B273" t="s">
        <v>5225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113</v>
      </c>
      <c r="B275" t="s">
        <v>5226</v>
      </c>
    </row>
    <row r="276" spans="1:2" x14ac:dyDescent="0.2">
      <c r="A276" t="s">
        <v>5227</v>
      </c>
      <c r="B276" t="s">
        <v>5228</v>
      </c>
    </row>
    <row r="277" spans="1:2" x14ac:dyDescent="0.2">
      <c r="A277" t="s">
        <v>2294</v>
      </c>
      <c r="B277" t="s">
        <v>2278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5229</v>
      </c>
      <c r="B279" t="s">
        <v>5230</v>
      </c>
    </row>
    <row r="280" spans="1:2" x14ac:dyDescent="0.2">
      <c r="A280" t="s">
        <v>41</v>
      </c>
      <c r="B280" t="s">
        <v>41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5231</v>
      </c>
      <c r="B282" t="s">
        <v>5232</v>
      </c>
    </row>
    <row r="283" spans="1:2" x14ac:dyDescent="0.2">
      <c r="A283" t="s">
        <v>327</v>
      </c>
      <c r="B283" t="s">
        <v>328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155</v>
      </c>
      <c r="B285" t="s">
        <v>5233</v>
      </c>
    </row>
    <row r="286" spans="1:2" x14ac:dyDescent="0.2">
      <c r="A286" t="s">
        <v>5101</v>
      </c>
      <c r="B286" t="s">
        <v>5102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5234</v>
      </c>
      <c r="B288" t="s">
        <v>5235</v>
      </c>
    </row>
    <row r="289" spans="1:2" x14ac:dyDescent="0.2">
      <c r="A289" t="s">
        <v>368</v>
      </c>
      <c r="B289" t="s">
        <v>401</v>
      </c>
    </row>
    <row r="290" spans="1:2" x14ac:dyDescent="0.2">
      <c r="A290" t="s">
        <v>368</v>
      </c>
      <c r="B290" t="s">
        <v>401</v>
      </c>
    </row>
    <row r="291" spans="1:2" x14ac:dyDescent="0.2">
      <c r="A291" t="s">
        <v>448</v>
      </c>
      <c r="B291" t="s">
        <v>5236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5237</v>
      </c>
      <c r="B294" t="s">
        <v>5238</v>
      </c>
    </row>
    <row r="295" spans="1:2" x14ac:dyDescent="0.2">
      <c r="A295" t="s">
        <v>41</v>
      </c>
      <c r="B295" t="s">
        <v>41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5239</v>
      </c>
      <c r="B297" t="s">
        <v>5240</v>
      </c>
    </row>
    <row r="298" spans="1:2" x14ac:dyDescent="0.2">
      <c r="A298" t="s">
        <v>575</v>
      </c>
      <c r="B298" t="s">
        <v>1997</v>
      </c>
    </row>
    <row r="299" spans="1:2" x14ac:dyDescent="0.2">
      <c r="A299" t="s">
        <v>113</v>
      </c>
      <c r="B299" t="s">
        <v>114</v>
      </c>
    </row>
    <row r="300" spans="1:2" x14ac:dyDescent="0.2">
      <c r="A300" t="s">
        <v>5241</v>
      </c>
      <c r="B300" t="s">
        <v>5242</v>
      </c>
    </row>
    <row r="301" spans="1:2" x14ac:dyDescent="0.2">
      <c r="A301" t="s">
        <v>5101</v>
      </c>
      <c r="B301" t="s">
        <v>5102</v>
      </c>
    </row>
    <row r="302" spans="1:2" x14ac:dyDescent="0.2">
      <c r="A302" t="s">
        <v>113</v>
      </c>
      <c r="B302" t="s">
        <v>2519</v>
      </c>
    </row>
    <row r="303" spans="1:2" x14ac:dyDescent="0.2">
      <c r="A303" t="s">
        <v>5243</v>
      </c>
      <c r="B303" t="s">
        <v>5244</v>
      </c>
    </row>
    <row r="304" spans="1:2" x14ac:dyDescent="0.2">
      <c r="A304" t="s">
        <v>379</v>
      </c>
      <c r="B304" t="s">
        <v>388</v>
      </c>
    </row>
    <row r="305" spans="1:2" x14ac:dyDescent="0.2">
      <c r="A305" t="s">
        <v>113</v>
      </c>
      <c r="B305" t="s">
        <v>2075</v>
      </c>
    </row>
    <row r="306" spans="1:2" x14ac:dyDescent="0.2">
      <c r="A306" t="s">
        <v>5245</v>
      </c>
      <c r="B306" t="s">
        <v>5246</v>
      </c>
    </row>
    <row r="307" spans="1:2" x14ac:dyDescent="0.2">
      <c r="A307" t="s">
        <v>41</v>
      </c>
      <c r="B307" t="s">
        <v>41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3282</v>
      </c>
      <c r="B309" t="s">
        <v>5247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5248</v>
      </c>
      <c r="B312" t="s">
        <v>5249</v>
      </c>
    </row>
    <row r="313" spans="1:2" x14ac:dyDescent="0.2">
      <c r="A313" t="s">
        <v>41</v>
      </c>
      <c r="B313" t="s">
        <v>41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5250</v>
      </c>
      <c r="B315" t="s">
        <v>5251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2729</v>
      </c>
      <c r="B318" t="s">
        <v>289</v>
      </c>
    </row>
    <row r="319" spans="1:2" x14ac:dyDescent="0.2">
      <c r="A319" t="s">
        <v>279</v>
      </c>
      <c r="B319" t="s">
        <v>433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3105</v>
      </c>
      <c r="B321" t="s">
        <v>668</v>
      </c>
    </row>
    <row r="322" spans="1:2" x14ac:dyDescent="0.2">
      <c r="A322" t="s">
        <v>121</v>
      </c>
      <c r="B322" t="s">
        <v>1230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1812</v>
      </c>
      <c r="B324" t="s">
        <v>5252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113</v>
      </c>
      <c r="B326" t="s">
        <v>2519</v>
      </c>
    </row>
    <row r="327" spans="1:2" x14ac:dyDescent="0.2">
      <c r="A327" t="s">
        <v>3071</v>
      </c>
      <c r="B327" t="s">
        <v>212</v>
      </c>
    </row>
    <row r="328" spans="1:2" x14ac:dyDescent="0.2">
      <c r="A328" t="s">
        <v>184</v>
      </c>
      <c r="B328" t="s">
        <v>587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5253</v>
      </c>
      <c r="B330" t="s">
        <v>5254</v>
      </c>
    </row>
    <row r="331" spans="1:2" x14ac:dyDescent="0.2">
      <c r="A331" t="s">
        <v>117</v>
      </c>
      <c r="B331" t="s">
        <v>118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5255</v>
      </c>
      <c r="B333" t="s">
        <v>5256</v>
      </c>
    </row>
    <row r="334" spans="1:2" x14ac:dyDescent="0.2">
      <c r="A334" t="s">
        <v>41</v>
      </c>
      <c r="B334" t="s">
        <v>41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5257</v>
      </c>
      <c r="B336" t="s">
        <v>5258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5259</v>
      </c>
      <c r="B339" t="s">
        <v>5260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4543</v>
      </c>
      <c r="B342" t="s">
        <v>5261</v>
      </c>
    </row>
    <row r="343" spans="1:2" x14ac:dyDescent="0.2">
      <c r="A343" t="s">
        <v>137</v>
      </c>
      <c r="B343" t="s">
        <v>1633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5262</v>
      </c>
      <c r="B345" t="s">
        <v>5263</v>
      </c>
    </row>
    <row r="346" spans="1:2" x14ac:dyDescent="0.2">
      <c r="A346" t="s">
        <v>5264</v>
      </c>
      <c r="B346" t="s">
        <v>5265</v>
      </c>
    </row>
    <row r="347" spans="1:2" x14ac:dyDescent="0.2">
      <c r="A347" t="s">
        <v>113</v>
      </c>
      <c r="B347" t="s">
        <v>2134</v>
      </c>
    </row>
    <row r="348" spans="1:2" x14ac:dyDescent="0.2">
      <c r="A348" t="s">
        <v>5266</v>
      </c>
      <c r="B348" t="s">
        <v>5267</v>
      </c>
    </row>
    <row r="349" spans="1:2" x14ac:dyDescent="0.2">
      <c r="A349" t="s">
        <v>269</v>
      </c>
      <c r="B349" t="s">
        <v>330</v>
      </c>
    </row>
    <row r="350" spans="1:2" x14ac:dyDescent="0.2">
      <c r="A350" t="s">
        <v>113</v>
      </c>
      <c r="B350" t="s">
        <v>401</v>
      </c>
    </row>
    <row r="351" spans="1:2" x14ac:dyDescent="0.2">
      <c r="A351" t="s">
        <v>5268</v>
      </c>
      <c r="B351" t="s">
        <v>5269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5270</v>
      </c>
      <c r="B354" t="s">
        <v>5271</v>
      </c>
    </row>
    <row r="355" spans="1:2" x14ac:dyDescent="0.2">
      <c r="A355" t="s">
        <v>817</v>
      </c>
      <c r="B355" t="s">
        <v>818</v>
      </c>
    </row>
    <row r="356" spans="1:2" x14ac:dyDescent="0.2">
      <c r="A356" t="s">
        <v>113</v>
      </c>
      <c r="B356" t="s">
        <v>5272</v>
      </c>
    </row>
    <row r="357" spans="1:2" x14ac:dyDescent="0.2">
      <c r="A357" t="s">
        <v>5273</v>
      </c>
      <c r="B357" t="s">
        <v>5274</v>
      </c>
    </row>
    <row r="358" spans="1:2" x14ac:dyDescent="0.2">
      <c r="A358" t="s">
        <v>157</v>
      </c>
      <c r="B358" t="s">
        <v>991</v>
      </c>
    </row>
    <row r="359" spans="1:2" x14ac:dyDescent="0.2">
      <c r="A359" t="s">
        <v>113</v>
      </c>
      <c r="B359" t="s">
        <v>2336</v>
      </c>
    </row>
    <row r="360" spans="1:2" x14ac:dyDescent="0.2">
      <c r="A360" t="s">
        <v>5275</v>
      </c>
      <c r="B360" t="s">
        <v>5276</v>
      </c>
    </row>
    <row r="361" spans="1:2" x14ac:dyDescent="0.2">
      <c r="A361" t="s">
        <v>41</v>
      </c>
      <c r="B361" t="s">
        <v>41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2343</v>
      </c>
      <c r="B363" t="s">
        <v>5277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113</v>
      </c>
      <c r="B365" t="s">
        <v>5142</v>
      </c>
    </row>
    <row r="366" spans="1:2" x14ac:dyDescent="0.2">
      <c r="A366" t="s">
        <v>5278</v>
      </c>
      <c r="B366" t="s">
        <v>5279</v>
      </c>
    </row>
    <row r="367" spans="1:2" x14ac:dyDescent="0.2">
      <c r="A367" t="s">
        <v>261</v>
      </c>
      <c r="B367" t="s">
        <v>629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1651</v>
      </c>
      <c r="B369" t="s">
        <v>5280</v>
      </c>
    </row>
    <row r="370" spans="1:2" x14ac:dyDescent="0.2">
      <c r="A370" t="s">
        <v>227</v>
      </c>
      <c r="B370" t="s">
        <v>228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5281</v>
      </c>
      <c r="B372" t="s">
        <v>5282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4650</v>
      </c>
      <c r="B375" t="s">
        <v>5283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113</v>
      </c>
      <c r="B377" t="s">
        <v>5284</v>
      </c>
    </row>
    <row r="378" spans="1:2" x14ac:dyDescent="0.2">
      <c r="A378" t="s">
        <v>5285</v>
      </c>
      <c r="B378" t="s">
        <v>5286</v>
      </c>
    </row>
    <row r="379" spans="1:2" x14ac:dyDescent="0.2">
      <c r="A379" t="s">
        <v>255</v>
      </c>
      <c r="B379" t="s">
        <v>256</v>
      </c>
    </row>
    <row r="380" spans="1:2" x14ac:dyDescent="0.2">
      <c r="A380" t="s">
        <v>113</v>
      </c>
      <c r="B380" t="s">
        <v>5019</v>
      </c>
    </row>
    <row r="381" spans="1:2" x14ac:dyDescent="0.2">
      <c r="A381" t="s">
        <v>5287</v>
      </c>
      <c r="B381" t="s">
        <v>5288</v>
      </c>
    </row>
    <row r="382" spans="1:2" x14ac:dyDescent="0.2">
      <c r="A382" t="s">
        <v>41</v>
      </c>
      <c r="B382" t="s">
        <v>41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5289</v>
      </c>
      <c r="B384" t="s">
        <v>5290</v>
      </c>
    </row>
    <row r="385" spans="1:2" x14ac:dyDescent="0.2">
      <c r="A385" t="s">
        <v>303</v>
      </c>
      <c r="B385" t="s">
        <v>304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2765</v>
      </c>
      <c r="B387" t="s">
        <v>5291</v>
      </c>
    </row>
    <row r="388" spans="1:2" x14ac:dyDescent="0.2">
      <c r="A388" t="s">
        <v>251</v>
      </c>
      <c r="B388" t="s">
        <v>252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5184</v>
      </c>
      <c r="B390" t="s">
        <v>5185</v>
      </c>
    </row>
    <row r="391" spans="1:2" x14ac:dyDescent="0.2">
      <c r="A391" t="s">
        <v>41</v>
      </c>
      <c r="B391" t="s">
        <v>41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5292</v>
      </c>
      <c r="B393" t="s">
        <v>5293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113</v>
      </c>
      <c r="B395" t="s">
        <v>2098</v>
      </c>
    </row>
    <row r="396" spans="1:2" x14ac:dyDescent="0.2">
      <c r="A396" t="s">
        <v>5294</v>
      </c>
      <c r="B396" t="s">
        <v>5295</v>
      </c>
    </row>
    <row r="397" spans="1:2" x14ac:dyDescent="0.2">
      <c r="A397" t="s">
        <v>184</v>
      </c>
      <c r="B397" t="s">
        <v>2488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5296</v>
      </c>
      <c r="B399" t="s">
        <v>5297</v>
      </c>
    </row>
    <row r="400" spans="1:2" x14ac:dyDescent="0.2">
      <c r="A400" t="s">
        <v>900</v>
      </c>
      <c r="B400" t="s">
        <v>972</v>
      </c>
    </row>
    <row r="401" spans="1:2" x14ac:dyDescent="0.2">
      <c r="A401" t="s">
        <v>113</v>
      </c>
      <c r="B401" t="s">
        <v>4604</v>
      </c>
    </row>
    <row r="402" spans="1:2" x14ac:dyDescent="0.2">
      <c r="A402" t="s">
        <v>5298</v>
      </c>
      <c r="B402" t="s">
        <v>5299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5300</v>
      </c>
      <c r="B405" t="s">
        <v>5301</v>
      </c>
    </row>
    <row r="406" spans="1:2" x14ac:dyDescent="0.2">
      <c r="A406" t="s">
        <v>133</v>
      </c>
      <c r="B406" t="s">
        <v>348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5302</v>
      </c>
      <c r="B408" t="s">
        <v>5303</v>
      </c>
    </row>
    <row r="409" spans="1:2" x14ac:dyDescent="0.2">
      <c r="A409" t="s">
        <v>482</v>
      </c>
      <c r="B409" t="s">
        <v>483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2786</v>
      </c>
      <c r="B411" t="s">
        <v>5304</v>
      </c>
    </row>
    <row r="412" spans="1:2" x14ac:dyDescent="0.2">
      <c r="A412" t="s">
        <v>323</v>
      </c>
      <c r="B412" t="s">
        <v>324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1649</v>
      </c>
      <c r="B414" t="s">
        <v>5305</v>
      </c>
    </row>
    <row r="415" spans="1:2" x14ac:dyDescent="0.2">
      <c r="A415" t="s">
        <v>41</v>
      </c>
      <c r="B415" t="s">
        <v>41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2769</v>
      </c>
      <c r="B417" t="s">
        <v>5306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5307</v>
      </c>
      <c r="B420" t="s">
        <v>5308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5309</v>
      </c>
      <c r="B423" t="s">
        <v>5310</v>
      </c>
    </row>
    <row r="424" spans="1:2" x14ac:dyDescent="0.2">
      <c r="A424" t="s">
        <v>41</v>
      </c>
      <c r="B424" t="s">
        <v>41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5311</v>
      </c>
      <c r="B426" t="s">
        <v>5312</v>
      </c>
    </row>
    <row r="427" spans="1:2" x14ac:dyDescent="0.2">
      <c r="A427" t="s">
        <v>41</v>
      </c>
      <c r="B427" t="s">
        <v>41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5313</v>
      </c>
      <c r="B429" t="s">
        <v>5314</v>
      </c>
    </row>
    <row r="430" spans="1:2" x14ac:dyDescent="0.2">
      <c r="A430" t="s">
        <v>41</v>
      </c>
      <c r="B430" t="s">
        <v>41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5315</v>
      </c>
      <c r="B432" t="s">
        <v>5316</v>
      </c>
    </row>
    <row r="433" spans="1:2" x14ac:dyDescent="0.2">
      <c r="A433" t="s">
        <v>603</v>
      </c>
      <c r="B433" t="s">
        <v>604</v>
      </c>
    </row>
    <row r="434" spans="1:2" x14ac:dyDescent="0.2">
      <c r="A434" t="s">
        <v>113</v>
      </c>
      <c r="B434" t="s">
        <v>5019</v>
      </c>
    </row>
    <row r="435" spans="1:2" x14ac:dyDescent="0.2">
      <c r="A435" t="s">
        <v>5317</v>
      </c>
      <c r="B435" t="s">
        <v>5318</v>
      </c>
    </row>
    <row r="436" spans="1:2" x14ac:dyDescent="0.2">
      <c r="A436" t="s">
        <v>41</v>
      </c>
      <c r="B436" t="s">
        <v>41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5319</v>
      </c>
      <c r="B438" t="s">
        <v>5320</v>
      </c>
    </row>
    <row r="439" spans="1:2" x14ac:dyDescent="0.2">
      <c r="A439" t="s">
        <v>3156</v>
      </c>
      <c r="B439" t="s">
        <v>4360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2688</v>
      </c>
      <c r="B441" t="s">
        <v>5321</v>
      </c>
    </row>
    <row r="442" spans="1:2" x14ac:dyDescent="0.2">
      <c r="A442" t="s">
        <v>890</v>
      </c>
      <c r="B442" t="s">
        <v>891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5322</v>
      </c>
      <c r="B444" t="s">
        <v>5323</v>
      </c>
    </row>
    <row r="445" spans="1:2" x14ac:dyDescent="0.2">
      <c r="A445" t="s">
        <v>81</v>
      </c>
      <c r="B445" t="s">
        <v>4637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1470</v>
      </c>
      <c r="B447" t="s">
        <v>5324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5325</v>
      </c>
      <c r="B450" t="s">
        <v>5326</v>
      </c>
    </row>
    <row r="451" spans="1:2" x14ac:dyDescent="0.2">
      <c r="A451" t="s">
        <v>41</v>
      </c>
      <c r="B451" t="s">
        <v>41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5327</v>
      </c>
      <c r="B453" t="s">
        <v>5328</v>
      </c>
    </row>
    <row r="454" spans="1:2" x14ac:dyDescent="0.2">
      <c r="A454" t="s">
        <v>265</v>
      </c>
      <c r="B454" t="s">
        <v>1643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5329</v>
      </c>
      <c r="B456" t="s">
        <v>5330</v>
      </c>
    </row>
    <row r="457" spans="1:2" x14ac:dyDescent="0.2">
      <c r="A457" t="s">
        <v>379</v>
      </c>
      <c r="B457" t="s">
        <v>380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5331</v>
      </c>
      <c r="B459" t="s">
        <v>5332</v>
      </c>
    </row>
    <row r="460" spans="1:2" x14ac:dyDescent="0.2">
      <c r="A460" t="s">
        <v>311</v>
      </c>
      <c r="B460" t="s">
        <v>312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3410</v>
      </c>
      <c r="B462" t="s">
        <v>5333</v>
      </c>
    </row>
    <row r="463" spans="1:2" x14ac:dyDescent="0.2">
      <c r="A463" t="s">
        <v>41</v>
      </c>
      <c r="B463" t="s">
        <v>41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5334</v>
      </c>
      <c r="B465" t="s">
        <v>5335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113</v>
      </c>
      <c r="B467" t="s">
        <v>5336</v>
      </c>
    </row>
    <row r="468" spans="1:2" x14ac:dyDescent="0.2">
      <c r="A468" t="s">
        <v>5337</v>
      </c>
      <c r="B468" t="s">
        <v>5338</v>
      </c>
    </row>
    <row r="469" spans="1:2" x14ac:dyDescent="0.2">
      <c r="A469" t="s">
        <v>453</v>
      </c>
      <c r="B469" t="s">
        <v>1784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5339</v>
      </c>
      <c r="B471" t="s">
        <v>5340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5341</v>
      </c>
      <c r="B474" t="s">
        <v>5342</v>
      </c>
    </row>
    <row r="475" spans="1:2" x14ac:dyDescent="0.2">
      <c r="A475" t="s">
        <v>41</v>
      </c>
      <c r="B475" t="s">
        <v>41</v>
      </c>
    </row>
    <row r="476" spans="1:2" x14ac:dyDescent="0.2">
      <c r="A476" t="s">
        <v>113</v>
      </c>
      <c r="B476" t="s">
        <v>956</v>
      </c>
    </row>
    <row r="477" spans="1:2" x14ac:dyDescent="0.2">
      <c r="A477" t="s">
        <v>463</v>
      </c>
      <c r="B477" t="s">
        <v>5343</v>
      </c>
    </row>
    <row r="478" spans="1:2" x14ac:dyDescent="0.2">
      <c r="A478" t="s">
        <v>1830</v>
      </c>
      <c r="B478" t="s">
        <v>4044</v>
      </c>
    </row>
    <row r="479" spans="1:2" x14ac:dyDescent="0.2">
      <c r="A479" t="s">
        <v>113</v>
      </c>
      <c r="B479" t="s">
        <v>5344</v>
      </c>
    </row>
    <row r="480" spans="1:2" x14ac:dyDescent="0.2">
      <c r="A480" t="s">
        <v>732</v>
      </c>
      <c r="B480" t="s">
        <v>5345</v>
      </c>
    </row>
    <row r="481" spans="1:2" x14ac:dyDescent="0.2">
      <c r="A481" t="s">
        <v>227</v>
      </c>
      <c r="B481" t="s">
        <v>228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4672</v>
      </c>
      <c r="B483" t="s">
        <v>604</v>
      </c>
    </row>
    <row r="484" spans="1:2" x14ac:dyDescent="0.2">
      <c r="A484" t="s">
        <v>261</v>
      </c>
      <c r="B484" t="s">
        <v>1164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5346</v>
      </c>
      <c r="B486" t="s">
        <v>5347</v>
      </c>
    </row>
    <row r="487" spans="1:2" x14ac:dyDescent="0.2">
      <c r="A487" t="s">
        <v>41</v>
      </c>
      <c r="B487" t="s">
        <v>41</v>
      </c>
    </row>
    <row r="488" spans="1:2" x14ac:dyDescent="0.2">
      <c r="A488" t="s">
        <v>41</v>
      </c>
      <c r="B488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548"/>
  <sheetViews>
    <sheetView zoomScaleNormal="100" workbookViewId="0">
      <selection activeCell="V3" sqref="V3:V184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486</v>
      </c>
      <c r="B3" t="s">
        <v>5348</v>
      </c>
      <c r="D3">
        <v>-82.057000000000002</v>
      </c>
      <c r="E3">
        <v>-175.23599999999999</v>
      </c>
      <c r="F3">
        <v>0</v>
      </c>
      <c r="G3">
        <v>21.707999999999998</v>
      </c>
      <c r="H3">
        <v>12.042</v>
      </c>
      <c r="I3">
        <v>0</v>
      </c>
      <c r="J3">
        <v>1</v>
      </c>
      <c r="K3">
        <v>0</v>
      </c>
      <c r="L3">
        <f>1/TAN(-D3*$L$1/180)*0.108*0.333333</f>
        <v>5.0229485721853548E-3</v>
      </c>
      <c r="M3">
        <f>SIN(-D3*$L$1/180)*G3*3</f>
        <v>64.499202514428049</v>
      </c>
      <c r="N3">
        <f>COS(-D3*$L$1/180)*G3*0.108</f>
        <v>0.32397650115344157</v>
      </c>
      <c r="O3">
        <f>IFERROR(1/TAN(E3*$L$1/180)*0.108*0.333333,"")</f>
        <v>0.43196692629052102</v>
      </c>
      <c r="P3">
        <f>SIN(-E3*$L$1/180)*H3*3</f>
        <v>3.0003261450738798</v>
      </c>
      <c r="Q3">
        <f>-COS(E3*$L$1/180)*H3*0.108</f>
        <v>1.2960429587996107</v>
      </c>
      <c r="R3">
        <f>ABS(SIN(-F3*$L$1/180)*I3*3)</f>
        <v>0</v>
      </c>
      <c r="S3">
        <f>M3+P3</f>
        <v>67.499528659501934</v>
      </c>
      <c r="T3">
        <f>60*(J3/M3)</f>
        <v>0.93024405978629576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6.2697042871333241E-3</v>
      </c>
      <c r="Z3">
        <f>STDEVA(L3:L2000)</f>
        <v>1.9870831035398487E-3</v>
      </c>
      <c r="AA3">
        <f>COUNTA(L3:L2000)</f>
        <v>182</v>
      </c>
      <c r="AB3">
        <f>AVERAGE(O3:O2000)</f>
        <v>0.2921157276174286</v>
      </c>
      <c r="AC3">
        <f>STDEVA(O3:O2001)</f>
        <v>0.17280481581076129</v>
      </c>
      <c r="AD3">
        <f>COUNTA(O3:O2001)</f>
        <v>182</v>
      </c>
      <c r="AE3">
        <f>1/Y8</f>
        <v>1.7440471710256302E-3</v>
      </c>
      <c r="AF3">
        <f>Z8/Y8^2</f>
        <v>1.0632638680987687E-3</v>
      </c>
      <c r="AG3">
        <f>COUNTA(M3:M2001)</f>
        <v>182</v>
      </c>
      <c r="AH3">
        <f>1/AB8</f>
        <v>9.5392849812540301E-2</v>
      </c>
      <c r="AI3">
        <f>AC8/AB8^2</f>
        <v>8.4929289249216125E-2</v>
      </c>
      <c r="AJ3">
        <f>COUNTA(P3:P2001)</f>
        <v>182</v>
      </c>
    </row>
    <row r="4" spans="1:36" x14ac:dyDescent="0.2">
      <c r="A4" t="s">
        <v>453</v>
      </c>
      <c r="B4" t="s">
        <v>454</v>
      </c>
      <c r="D4">
        <v>-81.491</v>
      </c>
      <c r="E4">
        <v>0</v>
      </c>
      <c r="F4">
        <v>-90</v>
      </c>
      <c r="G4">
        <v>331.14499999999998</v>
      </c>
      <c r="H4">
        <v>0</v>
      </c>
      <c r="I4">
        <v>25</v>
      </c>
      <c r="J4">
        <v>0</v>
      </c>
      <c r="K4">
        <v>0</v>
      </c>
      <c r="L4">
        <f t="shared" ref="L4:L28" si="0">1/TAN(-D4*$L$1/180)*0.108*0.333333</f>
        <v>5.3860119699481162E-3</v>
      </c>
      <c r="M4">
        <f t="shared" ref="M4:M28" si="1">SIN(-D4*$L$1/180)*G4*3</f>
        <v>982.49989667481475</v>
      </c>
      <c r="N4">
        <f t="shared" ref="N4:N28" si="2">COS(-D4*$L$1/180)*G4*0.108</f>
        <v>5.2917614957248347</v>
      </c>
      <c r="O4" t="str">
        <f t="shared" ref="O4:O28" si="3">IFERROR(1/TAN(E4*$L$1/180)*0.108*0.333333,"")</f>
        <v/>
      </c>
      <c r="P4">
        <f t="shared" ref="P4:P28" si="4">SIN(-E4*$L$1/180)*H4*3</f>
        <v>0</v>
      </c>
      <c r="Q4">
        <f t="shared" ref="Q4:Q28" si="5">-COS(E4*$L$1/180)*H4*0.108</f>
        <v>0</v>
      </c>
      <c r="R4">
        <f t="shared" ref="R4:R28" si="6">ABS(SIN(-F4*$L$1/180)*I4*3)</f>
        <v>75</v>
      </c>
      <c r="S4">
        <f t="shared" ref="S4:S28" si="7">M4+P4</f>
        <v>982.49989667481475</v>
      </c>
      <c r="T4">
        <f t="shared" ref="T4:T28" si="8">60*(J4/M4)</f>
        <v>0</v>
      </c>
      <c r="U4" t="str">
        <f t="shared" ref="U4:U28" si="9">IFERROR(60*(K4/P4),"")</f>
        <v/>
      </c>
      <c r="V4">
        <f t="shared" ref="V4:V28" si="10">100*(R4/(S4))</f>
        <v>7.6335885890503361</v>
      </c>
      <c r="X4" t="s">
        <v>40</v>
      </c>
      <c r="Y4">
        <f>Y3*60</f>
        <v>0.37618225722799947</v>
      </c>
      <c r="Z4">
        <f>Z3*60</f>
        <v>0.11922498621239093</v>
      </c>
      <c r="AA4">
        <f>AA3</f>
        <v>182</v>
      </c>
      <c r="AB4">
        <f>AB3*60</f>
        <v>17.526943657045717</v>
      </c>
      <c r="AC4">
        <f>AC3*60</f>
        <v>10.368288948645677</v>
      </c>
      <c r="AD4">
        <f>AD3</f>
        <v>182</v>
      </c>
      <c r="AE4">
        <f>AE3*60</f>
        <v>0.10464283026153781</v>
      </c>
      <c r="AF4">
        <f>AF3*60</f>
        <v>6.3795832085926124E-2</v>
      </c>
      <c r="AG4">
        <f>AG3</f>
        <v>182</v>
      </c>
      <c r="AH4">
        <f>AH3*60</f>
        <v>5.7235709887524182</v>
      </c>
      <c r="AI4">
        <f>AI3*60</f>
        <v>5.0957573549529673</v>
      </c>
      <c r="AJ4">
        <f>AJ3</f>
        <v>182</v>
      </c>
    </row>
    <row r="5" spans="1:36" x14ac:dyDescent="0.2">
      <c r="A5" t="s">
        <v>41</v>
      </c>
      <c r="B5" t="s">
        <v>41</v>
      </c>
      <c r="D5">
        <v>-79.418000000000006</v>
      </c>
      <c r="E5">
        <v>-173.928</v>
      </c>
      <c r="F5">
        <v>0</v>
      </c>
      <c r="G5">
        <v>185.149</v>
      </c>
      <c r="H5">
        <v>47.265000000000001</v>
      </c>
      <c r="I5">
        <v>0</v>
      </c>
      <c r="J5">
        <v>1</v>
      </c>
      <c r="K5">
        <v>0</v>
      </c>
      <c r="L5">
        <f t="shared" si="0"/>
        <v>6.7255050012110917E-3</v>
      </c>
      <c r="M5">
        <f t="shared" si="1"/>
        <v>546.00056322996852</v>
      </c>
      <c r="N5">
        <f t="shared" si="2"/>
        <v>3.6721331908004173</v>
      </c>
      <c r="O5">
        <f t="shared" si="3"/>
        <v>0.33842528918065751</v>
      </c>
      <c r="P5">
        <f t="shared" si="4"/>
        <v>14.998810436584673</v>
      </c>
      <c r="Q5">
        <f t="shared" si="5"/>
        <v>5.0759818353488688</v>
      </c>
      <c r="R5">
        <f t="shared" si="6"/>
        <v>0</v>
      </c>
      <c r="S5">
        <f t="shared" si="7"/>
        <v>560.9993736665532</v>
      </c>
      <c r="T5">
        <f t="shared" si="8"/>
        <v>0.10988999653234562</v>
      </c>
      <c r="U5">
        <f t="shared" si="9"/>
        <v>0</v>
      </c>
      <c r="V5">
        <f t="shared" si="10"/>
        <v>0</v>
      </c>
    </row>
    <row r="6" spans="1:36" x14ac:dyDescent="0.2">
      <c r="A6" t="s">
        <v>3121</v>
      </c>
      <c r="B6" t="s">
        <v>5349</v>
      </c>
      <c r="D6">
        <v>-75.53</v>
      </c>
      <c r="E6">
        <v>-177.274</v>
      </c>
      <c r="F6">
        <v>0</v>
      </c>
      <c r="G6">
        <v>16.007999999999999</v>
      </c>
      <c r="H6">
        <v>10.512</v>
      </c>
      <c r="I6">
        <v>0</v>
      </c>
      <c r="J6">
        <v>1</v>
      </c>
      <c r="K6">
        <v>0</v>
      </c>
      <c r="L6">
        <f t="shared" si="0"/>
        <v>9.290116195843896E-3</v>
      </c>
      <c r="M6">
        <f t="shared" si="1"/>
        <v>46.500611790108174</v>
      </c>
      <c r="N6">
        <f t="shared" si="2"/>
        <v>0.43199651870445233</v>
      </c>
      <c r="O6">
        <f t="shared" si="3"/>
        <v>0.75608562198898388</v>
      </c>
      <c r="P6">
        <f t="shared" si="4"/>
        <v>1.499843572454842</v>
      </c>
      <c r="Q6">
        <f t="shared" si="5"/>
        <v>1.1340112943769931</v>
      </c>
      <c r="R6">
        <f t="shared" si="6"/>
        <v>0</v>
      </c>
      <c r="S6">
        <f t="shared" si="7"/>
        <v>48.000455362563017</v>
      </c>
      <c r="T6">
        <f t="shared" si="8"/>
        <v>1.2903056043826822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41</v>
      </c>
      <c r="B7" t="s">
        <v>41</v>
      </c>
      <c r="D7">
        <v>-87.340999999999994</v>
      </c>
      <c r="E7">
        <v>-172.50399999999999</v>
      </c>
      <c r="F7">
        <v>-90</v>
      </c>
      <c r="G7">
        <v>366.39499999999998</v>
      </c>
      <c r="H7">
        <v>38.328000000000003</v>
      </c>
      <c r="I7">
        <v>24</v>
      </c>
      <c r="J7">
        <v>2</v>
      </c>
      <c r="K7">
        <v>2</v>
      </c>
      <c r="L7">
        <f t="shared" si="0"/>
        <v>1.6718977473858412E-3</v>
      </c>
      <c r="M7">
        <f t="shared" si="1"/>
        <v>1098.0015381575424</v>
      </c>
      <c r="N7">
        <f t="shared" si="2"/>
        <v>1.835748134019918</v>
      </c>
      <c r="O7">
        <f t="shared" si="3"/>
        <v>0.27359447056377628</v>
      </c>
      <c r="P7">
        <f t="shared" si="4"/>
        <v>15.00046492761266</v>
      </c>
      <c r="Q7">
        <f t="shared" si="5"/>
        <v>4.1040483641290439</v>
      </c>
      <c r="R7">
        <f t="shared" si="6"/>
        <v>72</v>
      </c>
      <c r="S7">
        <f t="shared" si="7"/>
        <v>1113.0020030851551</v>
      </c>
      <c r="T7">
        <f t="shared" si="8"/>
        <v>0.10928946438577963</v>
      </c>
      <c r="U7">
        <f t="shared" si="9"/>
        <v>7.9997520462919489</v>
      </c>
      <c r="V7">
        <f t="shared" si="10"/>
        <v>6.4689910530638395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432</v>
      </c>
      <c r="D8">
        <v>-87.274000000000001</v>
      </c>
      <c r="E8">
        <v>-153.435</v>
      </c>
      <c r="F8">
        <v>0</v>
      </c>
      <c r="G8">
        <v>42.048000000000002</v>
      </c>
      <c r="H8">
        <v>8.9440000000000008</v>
      </c>
      <c r="I8">
        <v>0</v>
      </c>
      <c r="J8">
        <v>1</v>
      </c>
      <c r="K8">
        <v>0</v>
      </c>
      <c r="L8">
        <f t="shared" si="0"/>
        <v>1.7140881539209896E-3</v>
      </c>
      <c r="M8">
        <f t="shared" si="1"/>
        <v>126.00125493077701</v>
      </c>
      <c r="N8">
        <f t="shared" si="2"/>
        <v>0.21597747443349796</v>
      </c>
      <c r="O8">
        <f t="shared" si="3"/>
        <v>7.2000088777658663E-2</v>
      </c>
      <c r="P8">
        <f t="shared" si="4"/>
        <v>11.999613758097485</v>
      </c>
      <c r="Q8">
        <f t="shared" si="5"/>
        <v>0.86397411985475303</v>
      </c>
      <c r="R8">
        <f t="shared" si="6"/>
        <v>0</v>
      </c>
      <c r="S8">
        <f t="shared" si="7"/>
        <v>138.0008686888745</v>
      </c>
      <c r="T8">
        <f t="shared" si="8"/>
        <v>0.47618573349101168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573.37898688366624</v>
      </c>
      <c r="Z8">
        <f>STDEVA(M3:M2000)</f>
        <v>349.56231093334389</v>
      </c>
      <c r="AA8">
        <f>COUNTA(M3:M2001)</f>
        <v>182</v>
      </c>
      <c r="AB8">
        <f>AVERAGE(P3:P2000)</f>
        <v>10.482965987127271</v>
      </c>
      <c r="AC8">
        <f>STDEVA(P3:P2000)</f>
        <v>9.3330983638711515</v>
      </c>
      <c r="AD8">
        <f>COUNTA(P3:P2001)</f>
        <v>182</v>
      </c>
      <c r="AE8" t="s">
        <v>51</v>
      </c>
      <c r="AF8">
        <f>AG8+AH8</f>
        <v>106262.87542248442</v>
      </c>
      <c r="AG8">
        <f>SUM(M3:M2000)</f>
        <v>104354.97561282726</v>
      </c>
      <c r="AH8">
        <f>SUM(P3:P2000)</f>
        <v>1907.8998096571634</v>
      </c>
    </row>
    <row r="9" spans="1:36" x14ac:dyDescent="0.2">
      <c r="A9" t="s">
        <v>4920</v>
      </c>
      <c r="B9" t="s">
        <v>5350</v>
      </c>
      <c r="D9">
        <v>-79.902000000000001</v>
      </c>
      <c r="E9">
        <v>-175.601</v>
      </c>
      <c r="F9">
        <v>0</v>
      </c>
      <c r="G9">
        <v>74.147999999999996</v>
      </c>
      <c r="H9">
        <v>13.038</v>
      </c>
      <c r="I9">
        <v>0</v>
      </c>
      <c r="J9">
        <v>1</v>
      </c>
      <c r="K9">
        <v>0</v>
      </c>
      <c r="L9">
        <f t="shared" si="0"/>
        <v>6.4112737736533839E-3</v>
      </c>
      <c r="M9">
        <f t="shared" si="1"/>
        <v>218.99818691342347</v>
      </c>
      <c r="N9">
        <f t="shared" si="2"/>
        <v>1.4040587362944106</v>
      </c>
      <c r="O9">
        <f t="shared" si="3"/>
        <v>0.4679680618795688</v>
      </c>
      <c r="P9">
        <f t="shared" si="4"/>
        <v>3.0001074096037383</v>
      </c>
      <c r="Q9">
        <f t="shared" si="5"/>
        <v>1.4039558538586494</v>
      </c>
      <c r="R9">
        <f t="shared" si="6"/>
        <v>0</v>
      </c>
      <c r="S9">
        <f t="shared" si="7"/>
        <v>221.99829432302721</v>
      </c>
      <c r="T9">
        <f t="shared" si="8"/>
        <v>0.27397487095963857</v>
      </c>
      <c r="U9">
        <f t="shared" si="9"/>
        <v>0</v>
      </c>
      <c r="V9">
        <f t="shared" si="10"/>
        <v>0</v>
      </c>
      <c r="X9" t="s">
        <v>54</v>
      </c>
      <c r="Y9">
        <f>Y8/60</f>
        <v>9.5563164480611036</v>
      </c>
      <c r="Z9">
        <f>Z8/60</f>
        <v>5.8260385155557319</v>
      </c>
      <c r="AA9">
        <f>AA8</f>
        <v>182</v>
      </c>
      <c r="AB9">
        <f>AB8/60</f>
        <v>0.17471609978545452</v>
      </c>
      <c r="AC9">
        <f>AC8/60</f>
        <v>0.15555163939785252</v>
      </c>
      <c r="AD9">
        <f>AD8</f>
        <v>182</v>
      </c>
      <c r="AE9" t="s">
        <v>54</v>
      </c>
      <c r="AF9">
        <f>AF8/60</f>
        <v>1771.0479237080735</v>
      </c>
      <c r="AG9">
        <f>AG8/60</f>
        <v>1739.2495935471209</v>
      </c>
      <c r="AH9">
        <f>AH8/60</f>
        <v>31.798330160952723</v>
      </c>
    </row>
    <row r="10" spans="1:36" x14ac:dyDescent="0.2">
      <c r="A10" t="s">
        <v>614</v>
      </c>
      <c r="B10" t="s">
        <v>615</v>
      </c>
      <c r="D10">
        <v>-78.597999999999999</v>
      </c>
      <c r="E10">
        <v>0</v>
      </c>
      <c r="F10">
        <v>0</v>
      </c>
      <c r="G10">
        <v>242.792</v>
      </c>
      <c r="H10">
        <v>0</v>
      </c>
      <c r="I10">
        <v>0</v>
      </c>
      <c r="J10">
        <v>0</v>
      </c>
      <c r="K10">
        <v>0</v>
      </c>
      <c r="L10">
        <f t="shared" si="0"/>
        <v>7.2601737743303758E-3</v>
      </c>
      <c r="M10">
        <f t="shared" si="1"/>
        <v>714.0009711899171</v>
      </c>
      <c r="N10">
        <f t="shared" si="2"/>
        <v>5.183776309655765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714.0009711899171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-76.759</v>
      </c>
      <c r="E11">
        <v>-172.875</v>
      </c>
      <c r="F11">
        <v>0</v>
      </c>
      <c r="G11">
        <v>17.463999999999999</v>
      </c>
      <c r="H11">
        <v>16.125</v>
      </c>
      <c r="I11">
        <v>0</v>
      </c>
      <c r="J11">
        <v>1</v>
      </c>
      <c r="K11">
        <v>0</v>
      </c>
      <c r="L11">
        <f t="shared" si="0"/>
        <v>8.4708981113341391E-3</v>
      </c>
      <c r="M11">
        <f t="shared" si="1"/>
        <v>50.999171734249074</v>
      </c>
      <c r="N11">
        <f t="shared" si="2"/>
        <v>0.43200921953247551</v>
      </c>
      <c r="O11">
        <f t="shared" si="3"/>
        <v>0.28800037970152381</v>
      </c>
      <c r="P11">
        <f t="shared" si="4"/>
        <v>6.0001665889172244</v>
      </c>
      <c r="Q11">
        <f t="shared" si="5"/>
        <v>1.7280519839325417</v>
      </c>
      <c r="R11">
        <f t="shared" si="6"/>
        <v>0</v>
      </c>
      <c r="S11">
        <f t="shared" si="7"/>
        <v>56.999338323166299</v>
      </c>
      <c r="T11">
        <f t="shared" si="8"/>
        <v>1.1764896950219745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2428</v>
      </c>
      <c r="B12" t="s">
        <v>2591</v>
      </c>
      <c r="D12">
        <v>-79.287000000000006</v>
      </c>
      <c r="E12">
        <v>-170.91</v>
      </c>
      <c r="F12">
        <v>0</v>
      </c>
      <c r="G12">
        <v>75.313000000000002</v>
      </c>
      <c r="H12">
        <v>25.318000000000001</v>
      </c>
      <c r="I12">
        <v>0</v>
      </c>
      <c r="J12">
        <v>1</v>
      </c>
      <c r="K12">
        <v>0</v>
      </c>
      <c r="L12">
        <f t="shared" si="0"/>
        <v>6.8107239359387175E-3</v>
      </c>
      <c r="M12">
        <f t="shared" si="1"/>
        <v>222.00102892283527</v>
      </c>
      <c r="N12">
        <f t="shared" si="2"/>
        <v>1.5119892334770111</v>
      </c>
      <c r="O12">
        <f t="shared" si="3"/>
        <v>0.22500674585762356</v>
      </c>
      <c r="P12">
        <f t="shared" si="4"/>
        <v>11.999648032089532</v>
      </c>
      <c r="Q12">
        <f t="shared" si="5"/>
        <v>2.700004455141757</v>
      </c>
      <c r="R12">
        <f t="shared" si="6"/>
        <v>0</v>
      </c>
      <c r="S12">
        <f t="shared" si="7"/>
        <v>234.00067695492481</v>
      </c>
      <c r="T12">
        <f t="shared" si="8"/>
        <v>0.27026901763079325</v>
      </c>
      <c r="U12">
        <f t="shared" si="9"/>
        <v>0</v>
      </c>
      <c r="V12">
        <f t="shared" si="10"/>
        <v>0</v>
      </c>
      <c r="Y12">
        <f>Y3</f>
        <v>6.2697042871333241E-3</v>
      </c>
      <c r="Z12">
        <f>AE3</f>
        <v>1.7440471710256302E-3</v>
      </c>
      <c r="AA12">
        <f>AB3</f>
        <v>0.2921157276174286</v>
      </c>
      <c r="AB12">
        <f>AH3</f>
        <v>9.5392849812540301E-2</v>
      </c>
      <c r="AE12" t="s">
        <v>1</v>
      </c>
      <c r="AF12">
        <f>AG12+AH12</f>
        <v>1102.4874869915236</v>
      </c>
      <c r="AG12">
        <f>SUM(N3:N2000)</f>
        <v>617.38247479396034</v>
      </c>
      <c r="AH12">
        <f>SUM(Q3:Q2000)</f>
        <v>485.10501219756333</v>
      </c>
    </row>
    <row r="13" spans="1:36" x14ac:dyDescent="0.2">
      <c r="A13" t="s">
        <v>359</v>
      </c>
      <c r="B13" t="s">
        <v>2404</v>
      </c>
      <c r="D13">
        <v>-83.66</v>
      </c>
      <c r="E13">
        <v>-161.565</v>
      </c>
      <c r="F13">
        <v>0</v>
      </c>
      <c r="G13">
        <v>54.332000000000001</v>
      </c>
      <c r="H13">
        <v>12.648999999999999</v>
      </c>
      <c r="I13">
        <v>0</v>
      </c>
      <c r="J13">
        <v>1</v>
      </c>
      <c r="K13">
        <v>0</v>
      </c>
      <c r="L13">
        <f t="shared" si="0"/>
        <v>3.9998740352822863E-3</v>
      </c>
      <c r="M13">
        <f t="shared" si="1"/>
        <v>161.99913345436357</v>
      </c>
      <c r="N13">
        <f t="shared" si="2"/>
        <v>0.64797677561911449</v>
      </c>
      <c r="O13">
        <f t="shared" si="3"/>
        <v>0.1079995704461187</v>
      </c>
      <c r="P13">
        <f t="shared" si="4"/>
        <v>11.999927192261353</v>
      </c>
      <c r="Q13">
        <f t="shared" si="5"/>
        <v>1.2959882781372032</v>
      </c>
      <c r="R13">
        <f t="shared" si="6"/>
        <v>0</v>
      </c>
      <c r="S13">
        <f t="shared" si="7"/>
        <v>173.99906064662491</v>
      </c>
      <c r="T13">
        <f t="shared" si="8"/>
        <v>0.3703723515095374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-83.754000000000005</v>
      </c>
      <c r="E14">
        <v>0</v>
      </c>
      <c r="F14">
        <v>0</v>
      </c>
      <c r="G14">
        <v>202.2</v>
      </c>
      <c r="H14">
        <v>0</v>
      </c>
      <c r="I14">
        <v>0</v>
      </c>
      <c r="J14">
        <v>0</v>
      </c>
      <c r="K14">
        <v>0</v>
      </c>
      <c r="L14">
        <f t="shared" si="0"/>
        <v>3.9400938812286321E-3</v>
      </c>
      <c r="M14">
        <f t="shared" si="1"/>
        <v>602.999183663439</v>
      </c>
      <c r="N14">
        <f t="shared" si="2"/>
        <v>2.3758757698139461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0</v>
      </c>
      <c r="S14">
        <f t="shared" si="7"/>
        <v>602.999183663439</v>
      </c>
      <c r="T14">
        <f t="shared" si="8"/>
        <v>0</v>
      </c>
      <c r="U14" t="str">
        <f t="shared" si="9"/>
        <v/>
      </c>
      <c r="V14">
        <f t="shared" si="10"/>
        <v>0</v>
      </c>
      <c r="X14" t="s">
        <v>68</v>
      </c>
      <c r="Y14">
        <f>AVERAGE(T3:T2345)</f>
        <v>0.17086966244313112</v>
      </c>
      <c r="Z14">
        <f>STDEVA(T3:T2345)</f>
        <v>0.20094265892958382</v>
      </c>
      <c r="AA14">
        <f>COUNTA(T3:T2345)</f>
        <v>182</v>
      </c>
    </row>
    <row r="15" spans="1:36" x14ac:dyDescent="0.2">
      <c r="A15" t="s">
        <v>5351</v>
      </c>
      <c r="B15" t="s">
        <v>5352</v>
      </c>
      <c r="D15">
        <v>-81.218999999999994</v>
      </c>
      <c r="E15">
        <v>-173.66</v>
      </c>
      <c r="F15">
        <v>0</v>
      </c>
      <c r="G15">
        <v>248.91800000000001</v>
      </c>
      <c r="H15">
        <v>18.111000000000001</v>
      </c>
      <c r="I15">
        <v>0</v>
      </c>
      <c r="J15">
        <v>1</v>
      </c>
      <c r="K15">
        <v>1</v>
      </c>
      <c r="L15">
        <f t="shared" si="0"/>
        <v>5.5608653600901963E-3</v>
      </c>
      <c r="M15">
        <f t="shared" si="1"/>
        <v>738.00134052448584</v>
      </c>
      <c r="N15">
        <f t="shared" si="2"/>
        <v>4.1039301941529374</v>
      </c>
      <c r="O15">
        <f t="shared" si="3"/>
        <v>0.32400955544337012</v>
      </c>
      <c r="P15">
        <f t="shared" si="4"/>
        <v>5.9998953876362062</v>
      </c>
      <c r="Q15">
        <f t="shared" si="5"/>
        <v>1.9440253812801156</v>
      </c>
      <c r="R15">
        <f t="shared" si="6"/>
        <v>0</v>
      </c>
      <c r="S15">
        <f t="shared" si="7"/>
        <v>744.00123591212207</v>
      </c>
      <c r="T15">
        <f t="shared" si="8"/>
        <v>8.1300665331256655E-2</v>
      </c>
      <c r="U15">
        <f t="shared" si="9"/>
        <v>10.000174356979638</v>
      </c>
      <c r="V15">
        <f t="shared" si="10"/>
        <v>0</v>
      </c>
      <c r="X15" t="s">
        <v>71</v>
      </c>
      <c r="Y15">
        <f>AVERAGE(U3:U2345)</f>
        <v>1.838537462549793</v>
      </c>
      <c r="Z15">
        <f>STDEVA(U3:U2345)</f>
        <v>2.8230556026632061</v>
      </c>
      <c r="AA15">
        <f>COUNTA(U3:U2345)</f>
        <v>182</v>
      </c>
    </row>
    <row r="16" spans="1:36" x14ac:dyDescent="0.2">
      <c r="A16" t="s">
        <v>283</v>
      </c>
      <c r="B16" t="s">
        <v>284</v>
      </c>
      <c r="D16">
        <v>-83.177000000000007</v>
      </c>
      <c r="E16">
        <v>-171.87</v>
      </c>
      <c r="F16">
        <v>0</v>
      </c>
      <c r="G16">
        <v>58.917000000000002</v>
      </c>
      <c r="H16">
        <v>14.141999999999999</v>
      </c>
      <c r="I16">
        <v>0</v>
      </c>
      <c r="J16">
        <v>1</v>
      </c>
      <c r="K16">
        <v>0</v>
      </c>
      <c r="L16">
        <f t="shared" si="0"/>
        <v>4.3073933068147443E-3</v>
      </c>
      <c r="M16">
        <f t="shared" si="1"/>
        <v>175.49923133709996</v>
      </c>
      <c r="N16">
        <f t="shared" si="2"/>
        <v>0.75594497035752728</v>
      </c>
      <c r="O16">
        <f t="shared" si="3"/>
        <v>0.25200296358763974</v>
      </c>
      <c r="P16">
        <f t="shared" si="4"/>
        <v>5.9998674309190161</v>
      </c>
      <c r="Q16">
        <f t="shared" si="5"/>
        <v>1.5119858857104358</v>
      </c>
      <c r="R16">
        <f t="shared" si="6"/>
        <v>0</v>
      </c>
      <c r="S16">
        <f t="shared" si="7"/>
        <v>181.49909876801897</v>
      </c>
      <c r="T16">
        <f t="shared" si="8"/>
        <v>0.34188183927000593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3.1060517403063366</v>
      </c>
      <c r="Z16">
        <f>STDEVA(V3:V2345)</f>
        <v>9.866483295441137</v>
      </c>
      <c r="AA16">
        <f>COUNTA(V3:V2345)</f>
        <v>182</v>
      </c>
      <c r="AD16" t="s">
        <v>75</v>
      </c>
      <c r="AE16" t="s">
        <v>76</v>
      </c>
    </row>
    <row r="17" spans="1:35" x14ac:dyDescent="0.2">
      <c r="A17" t="s">
        <v>113</v>
      </c>
      <c r="B17" t="s">
        <v>4604</v>
      </c>
      <c r="D17">
        <v>-78.507000000000005</v>
      </c>
      <c r="E17">
        <v>-174.053</v>
      </c>
      <c r="F17">
        <v>0</v>
      </c>
      <c r="G17">
        <v>122.965</v>
      </c>
      <c r="H17">
        <v>24.13</v>
      </c>
      <c r="I17">
        <v>0</v>
      </c>
      <c r="J17">
        <v>1</v>
      </c>
      <c r="K17">
        <v>1</v>
      </c>
      <c r="L17">
        <f t="shared" si="0"/>
        <v>7.3196952884485569E-3</v>
      </c>
      <c r="M17">
        <f t="shared" si="1"/>
        <v>361.49830653193931</v>
      </c>
      <c r="N17">
        <f t="shared" si="2"/>
        <v>2.646060097164066</v>
      </c>
      <c r="O17">
        <f t="shared" si="3"/>
        <v>0.34559163857209368</v>
      </c>
      <c r="P17">
        <f t="shared" si="4"/>
        <v>7.5002165319926206</v>
      </c>
      <c r="Q17">
        <f t="shared" si="5"/>
        <v>2.5920147129515487</v>
      </c>
      <c r="R17">
        <f t="shared" si="6"/>
        <v>0</v>
      </c>
      <c r="S17">
        <f t="shared" si="7"/>
        <v>368.99852306393194</v>
      </c>
      <c r="T17">
        <f t="shared" si="8"/>
        <v>0.16597588125823998</v>
      </c>
      <c r="U17">
        <f t="shared" si="9"/>
        <v>7.9997690392092577</v>
      </c>
      <c r="V17">
        <f t="shared" si="10"/>
        <v>0</v>
      </c>
      <c r="AD17">
        <f>(AA12*Y12)/((AA12*Z12)-(Y12*AB12))</f>
        <v>-20.666342903878522</v>
      </c>
      <c r="AE17">
        <f>(Y12*AB12-AA12*Z12)/(Z12+AB12)</f>
        <v>9.1233458984460588E-4</v>
      </c>
    </row>
    <row r="18" spans="1:35" x14ac:dyDescent="0.2">
      <c r="A18" t="s">
        <v>3568</v>
      </c>
      <c r="B18" t="s">
        <v>5353</v>
      </c>
      <c r="D18">
        <v>-76.674999999999997</v>
      </c>
      <c r="E18">
        <v>-174.80600000000001</v>
      </c>
      <c r="F18">
        <v>0</v>
      </c>
      <c r="G18">
        <v>39.051000000000002</v>
      </c>
      <c r="H18">
        <v>16.568000000000001</v>
      </c>
      <c r="I18">
        <v>0</v>
      </c>
      <c r="J18">
        <v>1</v>
      </c>
      <c r="K18">
        <v>0</v>
      </c>
      <c r="L18">
        <f t="shared" si="0"/>
        <v>8.5266183009710811E-3</v>
      </c>
      <c r="M18">
        <f t="shared" si="1"/>
        <v>113.99905403027701</v>
      </c>
      <c r="N18">
        <f t="shared" si="2"/>
        <v>0.97202739241534353</v>
      </c>
      <c r="O18">
        <f t="shared" si="3"/>
        <v>0.39603248453733669</v>
      </c>
      <c r="P18">
        <f t="shared" si="4"/>
        <v>4.499618172418077</v>
      </c>
      <c r="Q18">
        <f t="shared" si="5"/>
        <v>1.7819967462888278</v>
      </c>
      <c r="R18">
        <f t="shared" si="6"/>
        <v>0</v>
      </c>
      <c r="S18">
        <f t="shared" si="7"/>
        <v>118.49867220269509</v>
      </c>
      <c r="T18">
        <f t="shared" si="8"/>
        <v>0.52632015686783329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51.599962310182249</v>
      </c>
      <c r="AB18" t="s">
        <v>80</v>
      </c>
    </row>
    <row r="19" spans="1:35" x14ac:dyDescent="0.2">
      <c r="A19" t="s">
        <v>5354</v>
      </c>
      <c r="B19" t="s">
        <v>5355</v>
      </c>
      <c r="D19">
        <v>-82.747</v>
      </c>
      <c r="E19">
        <v>-172.405</v>
      </c>
      <c r="F19">
        <v>-90</v>
      </c>
      <c r="G19">
        <v>55.444000000000003</v>
      </c>
      <c r="H19">
        <v>15.132999999999999</v>
      </c>
      <c r="I19">
        <v>1</v>
      </c>
      <c r="J19">
        <v>1</v>
      </c>
      <c r="K19">
        <v>0</v>
      </c>
      <c r="L19">
        <f t="shared" si="0"/>
        <v>4.5816893406821881E-3</v>
      </c>
      <c r="M19">
        <f t="shared" si="1"/>
        <v>165.00106798158131</v>
      </c>
      <c r="N19">
        <f t="shared" si="2"/>
        <v>0.75598439035677867</v>
      </c>
      <c r="O19">
        <f t="shared" si="3"/>
        <v>0.26998690213915028</v>
      </c>
      <c r="P19">
        <f t="shared" si="4"/>
        <v>6.0003808306514728</v>
      </c>
      <c r="Q19">
        <f t="shared" si="5"/>
        <v>1.6200258521485842</v>
      </c>
      <c r="R19">
        <f t="shared" si="6"/>
        <v>3</v>
      </c>
      <c r="S19">
        <f t="shared" si="7"/>
        <v>171.00144881223278</v>
      </c>
      <c r="T19">
        <f t="shared" si="8"/>
        <v>0.3636340099731819</v>
      </c>
      <c r="U19">
        <f t="shared" si="9"/>
        <v>0</v>
      </c>
      <c r="V19">
        <f t="shared" si="10"/>
        <v>1.7543711008519782</v>
      </c>
      <c r="X19" t="s">
        <v>83</v>
      </c>
      <c r="Z19">
        <f>Z27</f>
        <v>31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-76.674999999999997</v>
      </c>
      <c r="E20">
        <v>-174.56</v>
      </c>
      <c r="F20">
        <v>0</v>
      </c>
      <c r="G20">
        <v>78.102000000000004</v>
      </c>
      <c r="H20">
        <v>21.094999999999999</v>
      </c>
      <c r="I20">
        <v>0</v>
      </c>
      <c r="J20">
        <v>1</v>
      </c>
      <c r="K20">
        <v>0</v>
      </c>
      <c r="L20">
        <f t="shared" si="0"/>
        <v>8.5266183009710811E-3</v>
      </c>
      <c r="M20">
        <f t="shared" si="1"/>
        <v>227.99810806055402</v>
      </c>
      <c r="N20">
        <f t="shared" si="2"/>
        <v>1.9440547848306871</v>
      </c>
      <c r="O20">
        <f t="shared" si="3"/>
        <v>0.37802283250133095</v>
      </c>
      <c r="P20">
        <f t="shared" si="4"/>
        <v>5.9996283401032189</v>
      </c>
      <c r="Q20">
        <f t="shared" si="5"/>
        <v>2.2679987670798445</v>
      </c>
      <c r="R20">
        <f t="shared" si="6"/>
        <v>0</v>
      </c>
      <c r="S20">
        <f t="shared" si="7"/>
        <v>233.99773640065723</v>
      </c>
      <c r="T20">
        <f t="shared" si="8"/>
        <v>0.26316007843391664</v>
      </c>
      <c r="U20">
        <f t="shared" si="9"/>
        <v>0</v>
      </c>
      <c r="V20">
        <f t="shared" si="10"/>
        <v>0</v>
      </c>
      <c r="AB20">
        <f>X27/AG9</f>
        <v>9.2568657539052676E-2</v>
      </c>
      <c r="AC20">
        <f>Y27/AH9</f>
        <v>2.1699252649665759</v>
      </c>
      <c r="AD20">
        <f>Z19/AF9</f>
        <v>1.7503761239331551E-2</v>
      </c>
      <c r="AF20">
        <f>X27/AG12</f>
        <v>0.26077837738061921</v>
      </c>
      <c r="AG20">
        <f>Y27/AH12</f>
        <v>0.14223724402975069</v>
      </c>
      <c r="AH20">
        <f>Z19/AF12</f>
        <v>2.8118232964795854E-2</v>
      </c>
    </row>
    <row r="21" spans="1:35" x14ac:dyDescent="0.2">
      <c r="A21" t="s">
        <v>5356</v>
      </c>
      <c r="B21" t="s">
        <v>2189</v>
      </c>
      <c r="D21">
        <v>-78.600999999999999</v>
      </c>
      <c r="E21">
        <v>-172.875</v>
      </c>
      <c r="F21">
        <v>90</v>
      </c>
      <c r="G21">
        <v>126.495</v>
      </c>
      <c r="H21">
        <v>24.187000000000001</v>
      </c>
      <c r="I21">
        <v>1</v>
      </c>
      <c r="J21">
        <v>1</v>
      </c>
      <c r="K21">
        <v>1</v>
      </c>
      <c r="L21">
        <f t="shared" si="0"/>
        <v>7.2582121774915891E-3</v>
      </c>
      <c r="M21">
        <f t="shared" si="1"/>
        <v>371.99951578115781</v>
      </c>
      <c r="N21">
        <f t="shared" si="2"/>
        <v>2.7000541155178897</v>
      </c>
      <c r="O21">
        <f t="shared" si="3"/>
        <v>0.28800037970152381</v>
      </c>
      <c r="P21">
        <f t="shared" si="4"/>
        <v>9.000063831698661</v>
      </c>
      <c r="Q21">
        <f t="shared" si="5"/>
        <v>2.5920243928915587</v>
      </c>
      <c r="R21">
        <f t="shared" si="6"/>
        <v>3</v>
      </c>
      <c r="S21">
        <f t="shared" si="7"/>
        <v>380.99957961285645</v>
      </c>
      <c r="T21">
        <f t="shared" si="8"/>
        <v>0.16129053252665299</v>
      </c>
      <c r="U21">
        <f t="shared" si="9"/>
        <v>6.6666193842622636</v>
      </c>
      <c r="V21">
        <f t="shared" si="10"/>
        <v>0.78740244360594247</v>
      </c>
    </row>
    <row r="22" spans="1:35" x14ac:dyDescent="0.2">
      <c r="A22" t="s">
        <v>184</v>
      </c>
      <c r="B22" t="s">
        <v>587</v>
      </c>
      <c r="D22">
        <v>-74.227999999999994</v>
      </c>
      <c r="E22">
        <v>-173.48</v>
      </c>
      <c r="F22">
        <v>0</v>
      </c>
      <c r="G22">
        <v>136.125</v>
      </c>
      <c r="H22">
        <v>35.228000000000002</v>
      </c>
      <c r="I22">
        <v>0</v>
      </c>
      <c r="J22">
        <v>1</v>
      </c>
      <c r="K22">
        <v>1</v>
      </c>
      <c r="L22">
        <f t="shared" si="0"/>
        <v>1.0167964003741451E-2</v>
      </c>
      <c r="M22">
        <f t="shared" si="1"/>
        <v>393.00006506364718</v>
      </c>
      <c r="N22">
        <f t="shared" si="2"/>
        <v>3.996014511049724</v>
      </c>
      <c r="O22">
        <f t="shared" si="3"/>
        <v>0.31499002387612429</v>
      </c>
      <c r="P22">
        <f t="shared" si="4"/>
        <v>12.000421250977038</v>
      </c>
      <c r="Q22">
        <f t="shared" si="5"/>
        <v>3.7800167563855629</v>
      </c>
      <c r="R22">
        <f t="shared" si="6"/>
        <v>0</v>
      </c>
      <c r="S22">
        <f t="shared" si="7"/>
        <v>405.0004863146242</v>
      </c>
      <c r="T22">
        <f t="shared" si="8"/>
        <v>0.15267173044941576</v>
      </c>
      <c r="U22">
        <f t="shared" si="9"/>
        <v>4.9998244849208922</v>
      </c>
      <c r="V22">
        <f t="shared" si="10"/>
        <v>0</v>
      </c>
      <c r="X22" t="s">
        <v>94</v>
      </c>
      <c r="Z22">
        <f>Z18/AF9</f>
        <v>2.9135271620514096E-2</v>
      </c>
      <c r="AA22" t="s">
        <v>95</v>
      </c>
    </row>
    <row r="23" spans="1:35" x14ac:dyDescent="0.2">
      <c r="A23" t="s">
        <v>41</v>
      </c>
      <c r="B23" t="s">
        <v>41</v>
      </c>
      <c r="D23">
        <v>-84.644000000000005</v>
      </c>
      <c r="E23">
        <v>-171.25399999999999</v>
      </c>
      <c r="F23">
        <v>-90</v>
      </c>
      <c r="G23">
        <v>64.281000000000006</v>
      </c>
      <c r="H23">
        <v>13.153</v>
      </c>
      <c r="I23">
        <v>27</v>
      </c>
      <c r="J23">
        <v>1</v>
      </c>
      <c r="K23">
        <v>0</v>
      </c>
      <c r="L23">
        <f t="shared" si="0"/>
        <v>3.3751075199082519E-3</v>
      </c>
      <c r="M23">
        <f t="shared" si="1"/>
        <v>192.00103609033573</v>
      </c>
      <c r="N23">
        <f t="shared" si="2"/>
        <v>0.6480247887634567</v>
      </c>
      <c r="O23">
        <f t="shared" si="3"/>
        <v>0.23400417552542527</v>
      </c>
      <c r="P23">
        <f t="shared" si="4"/>
        <v>5.9999139843846461</v>
      </c>
      <c r="Q23">
        <f t="shared" si="5"/>
        <v>1.4040063291457276</v>
      </c>
      <c r="R23">
        <f t="shared" si="6"/>
        <v>81</v>
      </c>
      <c r="S23">
        <f t="shared" si="7"/>
        <v>198.00095007472038</v>
      </c>
      <c r="T23">
        <f t="shared" si="8"/>
        <v>0.31249831366415248</v>
      </c>
      <c r="U23">
        <f t="shared" si="9"/>
        <v>0</v>
      </c>
      <c r="V23">
        <f t="shared" si="10"/>
        <v>40.908894613602975</v>
      </c>
      <c r="X23" t="s">
        <v>96</v>
      </c>
      <c r="Z23">
        <f>Z19/AF9</f>
        <v>1.7503761239331551E-2</v>
      </c>
      <c r="AA23" t="s">
        <v>97</v>
      </c>
      <c r="AB23">
        <f>Z27/AF9</f>
        <v>1.7503761239331551E-2</v>
      </c>
      <c r="AC23" t="s">
        <v>98</v>
      </c>
      <c r="AD23">
        <f>Z27/AF9</f>
        <v>1.7503761239331551E-2</v>
      </c>
      <c r="AE23" t="s">
        <v>98</v>
      </c>
      <c r="AH23">
        <f>Z27/AF12</f>
        <v>2.8118232964795854E-2</v>
      </c>
      <c r="AI23" t="s">
        <v>98</v>
      </c>
    </row>
    <row r="24" spans="1:35" x14ac:dyDescent="0.2">
      <c r="A24" t="s">
        <v>3115</v>
      </c>
      <c r="B24" t="s">
        <v>5357</v>
      </c>
      <c r="D24">
        <v>-79.509</v>
      </c>
      <c r="E24">
        <v>-170.53800000000001</v>
      </c>
      <c r="F24">
        <v>0</v>
      </c>
      <c r="G24">
        <v>27.459</v>
      </c>
      <c r="H24">
        <v>12.166</v>
      </c>
      <c r="I24">
        <v>0</v>
      </c>
      <c r="J24">
        <v>1</v>
      </c>
      <c r="K24">
        <v>0</v>
      </c>
      <c r="L24">
        <f t="shared" si="0"/>
        <v>6.6663500067848398E-3</v>
      </c>
      <c r="M24">
        <f t="shared" si="1"/>
        <v>80.999946603059229</v>
      </c>
      <c r="N24">
        <f t="shared" si="2"/>
        <v>0.53997453456141009</v>
      </c>
      <c r="O24">
        <f t="shared" si="3"/>
        <v>0.21600727486837354</v>
      </c>
      <c r="P24">
        <f t="shared" si="4"/>
        <v>6.0000317813992208</v>
      </c>
      <c r="Q24">
        <f t="shared" si="5"/>
        <v>1.2960518102754883</v>
      </c>
      <c r="R24">
        <f t="shared" si="6"/>
        <v>0</v>
      </c>
      <c r="S24">
        <f t="shared" si="7"/>
        <v>86.999978384458444</v>
      </c>
      <c r="T24">
        <f t="shared" si="8"/>
        <v>0.74074122905327822</v>
      </c>
      <c r="U24">
        <f t="shared" si="9"/>
        <v>0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-82.03</v>
      </c>
      <c r="E25">
        <v>0</v>
      </c>
      <c r="F25">
        <v>0</v>
      </c>
      <c r="G25">
        <v>100.97499999999999</v>
      </c>
      <c r="H25">
        <v>0</v>
      </c>
      <c r="I25">
        <v>0</v>
      </c>
      <c r="J25">
        <v>0</v>
      </c>
      <c r="K25">
        <v>0</v>
      </c>
      <c r="L25">
        <f t="shared" si="0"/>
        <v>5.0402445544663489E-3</v>
      </c>
      <c r="M25">
        <f t="shared" si="1"/>
        <v>299.99898800919834</v>
      </c>
      <c r="N25">
        <f t="shared" si="2"/>
        <v>1.5120697777285552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299.99898800919834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-76.534999999999997</v>
      </c>
      <c r="E26">
        <v>-170.83799999999999</v>
      </c>
      <c r="F26">
        <v>0</v>
      </c>
      <c r="G26">
        <v>73.007000000000005</v>
      </c>
      <c r="H26">
        <v>31.401</v>
      </c>
      <c r="I26">
        <v>1</v>
      </c>
      <c r="J26">
        <v>1</v>
      </c>
      <c r="K26">
        <v>0</v>
      </c>
      <c r="L26">
        <f t="shared" si="0"/>
        <v>8.6195714446991763E-3</v>
      </c>
      <c r="M26">
        <f t="shared" si="1"/>
        <v>213.00062579376601</v>
      </c>
      <c r="N26">
        <f t="shared" si="2"/>
        <v>1.8359759477709481</v>
      </c>
      <c r="O26">
        <f t="shared" si="3"/>
        <v>0.22320837721375303</v>
      </c>
      <c r="P26">
        <f t="shared" si="4"/>
        <v>14.999610118391047</v>
      </c>
      <c r="Q26">
        <f t="shared" si="5"/>
        <v>3.3480419814070363</v>
      </c>
      <c r="R26">
        <f t="shared" si="6"/>
        <v>0</v>
      </c>
      <c r="S26">
        <f t="shared" si="7"/>
        <v>228.00023591215705</v>
      </c>
      <c r="T26">
        <f t="shared" si="8"/>
        <v>0.28168931324217755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286</v>
      </c>
      <c r="B27" t="s">
        <v>2512</v>
      </c>
      <c r="D27">
        <v>-78.793999999999997</v>
      </c>
      <c r="E27">
        <v>-168.69</v>
      </c>
      <c r="F27">
        <v>0</v>
      </c>
      <c r="G27">
        <v>108.06</v>
      </c>
      <c r="H27">
        <v>20.396000000000001</v>
      </c>
      <c r="I27">
        <v>0</v>
      </c>
      <c r="J27">
        <v>1</v>
      </c>
      <c r="K27">
        <v>1</v>
      </c>
      <c r="L27">
        <f t="shared" si="0"/>
        <v>7.1321026161744322E-3</v>
      </c>
      <c r="M27">
        <f t="shared" si="1"/>
        <v>317.99944663994114</v>
      </c>
      <c r="N27">
        <f t="shared" si="2"/>
        <v>2.2680069533296994</v>
      </c>
      <c r="O27">
        <f t="shared" si="3"/>
        <v>0.17999871688416874</v>
      </c>
      <c r="P27">
        <f t="shared" si="4"/>
        <v>12.000024789596949</v>
      </c>
      <c r="Q27">
        <f t="shared" si="5"/>
        <v>2.1599912246968924</v>
      </c>
      <c r="R27">
        <f t="shared" si="6"/>
        <v>0</v>
      </c>
      <c r="S27">
        <f t="shared" si="7"/>
        <v>329.99947142953806</v>
      </c>
      <c r="T27">
        <f t="shared" si="8"/>
        <v>0.18867957360924517</v>
      </c>
      <c r="U27">
        <f t="shared" si="9"/>
        <v>4.9999896710226093</v>
      </c>
      <c r="V27">
        <f t="shared" si="10"/>
        <v>0</v>
      </c>
      <c r="X27">
        <f>SUM(J3:J2345)</f>
        <v>161</v>
      </c>
      <c r="Y27">
        <f>SUM(K3:K2345)</f>
        <v>69</v>
      </c>
      <c r="Z27">
        <f>COUNTIF(V3:V2345,"&gt;0")</f>
        <v>31</v>
      </c>
      <c r="AB27">
        <v>401</v>
      </c>
    </row>
    <row r="28" spans="1:35" x14ac:dyDescent="0.2">
      <c r="A28" t="s">
        <v>133</v>
      </c>
      <c r="B28" t="s">
        <v>146</v>
      </c>
      <c r="D28">
        <v>-80.430000000000007</v>
      </c>
      <c r="E28">
        <v>0</v>
      </c>
      <c r="F28">
        <v>0</v>
      </c>
      <c r="G28">
        <v>174.428</v>
      </c>
      <c r="H28">
        <v>0</v>
      </c>
      <c r="I28">
        <v>0</v>
      </c>
      <c r="J28">
        <v>0</v>
      </c>
      <c r="K28">
        <v>0</v>
      </c>
      <c r="L28">
        <f t="shared" si="0"/>
        <v>6.0695510832082834E-3</v>
      </c>
      <c r="M28">
        <f t="shared" si="1"/>
        <v>516.00157264680502</v>
      </c>
      <c r="N28">
        <f t="shared" si="2"/>
        <v>3.1319010360966293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516.00157264680502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-85.95</v>
      </c>
      <c r="E29">
        <v>-172.76300000000001</v>
      </c>
      <c r="F29">
        <v>0</v>
      </c>
      <c r="G29">
        <v>339.84800000000001</v>
      </c>
      <c r="H29">
        <v>63.506</v>
      </c>
      <c r="I29">
        <v>0</v>
      </c>
      <c r="J29">
        <v>3</v>
      </c>
      <c r="K29">
        <v>3</v>
      </c>
      <c r="L29">
        <f t="shared" ref="L29:L92" si="11">1/TAN(-D29*$L$1/180)*0.108*0.333333</f>
        <v>2.5489341584657224E-3</v>
      </c>
      <c r="M29">
        <f t="shared" ref="M29:M92" si="12">SIN(-D29*$L$1/180)*G29*3</f>
        <v>1016.9979910694296</v>
      </c>
      <c r="N29">
        <f t="shared" ref="N29:N92" si="13">COS(-D29*$L$1/180)*G29*0.108</f>
        <v>2.5922635107913985</v>
      </c>
      <c r="O29">
        <f t="shared" ref="O29:O92" si="14">IFERROR(1/TAN(E29*$L$1/180)*0.108*0.333333,"")</f>
        <v>0.28349662924132446</v>
      </c>
      <c r="P29">
        <f t="shared" ref="P29:P92" si="15">SIN(-E29*$L$1/180)*H29*3</f>
        <v>24.000293023659779</v>
      </c>
      <c r="Q29">
        <f t="shared" ref="Q29:Q92" si="16">-COS(E29*$L$1/180)*H29*0.108</f>
        <v>6.8040089770205983</v>
      </c>
      <c r="R29">
        <f t="shared" ref="R29:R92" si="17">ABS(SIN(-F29*$L$1/180)*I29*3)</f>
        <v>0</v>
      </c>
      <c r="S29">
        <f t="shared" ref="S29:S92" si="18">M29+P29</f>
        <v>1040.9982840930895</v>
      </c>
      <c r="T29">
        <f t="shared" ref="T29:T92" si="19">60*(J29/M29)</f>
        <v>0.17699150006257144</v>
      </c>
      <c r="U29">
        <f t="shared" ref="U29:U92" si="20">IFERROR(60*(K29/P29),"")</f>
        <v>7.4999084312243109</v>
      </c>
      <c r="V29">
        <f t="shared" ref="V29:V92" si="21">100*(R29/(S29))</f>
        <v>0</v>
      </c>
    </row>
    <row r="30" spans="1:35" x14ac:dyDescent="0.2">
      <c r="A30" t="s">
        <v>1965</v>
      </c>
      <c r="B30" t="s">
        <v>2076</v>
      </c>
      <c r="D30">
        <v>-78.748000000000005</v>
      </c>
      <c r="E30">
        <v>0</v>
      </c>
      <c r="F30">
        <v>0</v>
      </c>
      <c r="G30">
        <v>194.74299999999999</v>
      </c>
      <c r="H30">
        <v>0</v>
      </c>
      <c r="I30">
        <v>0</v>
      </c>
      <c r="J30">
        <v>0</v>
      </c>
      <c r="K30">
        <v>0</v>
      </c>
      <c r="L30">
        <f t="shared" si="11"/>
        <v>7.1621444299138273E-3</v>
      </c>
      <c r="M30">
        <f t="shared" si="12"/>
        <v>572.99922467297176</v>
      </c>
      <c r="N30">
        <f t="shared" si="13"/>
        <v>4.1039073092437759</v>
      </c>
      <c r="O30" t="str">
        <f t="shared" si="14"/>
        <v/>
      </c>
      <c r="P30">
        <f t="shared" si="15"/>
        <v>0</v>
      </c>
      <c r="Q30">
        <f t="shared" si="16"/>
        <v>0</v>
      </c>
      <c r="R30">
        <f t="shared" si="17"/>
        <v>0</v>
      </c>
      <c r="S30">
        <f t="shared" si="18"/>
        <v>572.99922467297176</v>
      </c>
      <c r="T30">
        <f t="shared" si="19"/>
        <v>0</v>
      </c>
      <c r="U30" t="str">
        <f t="shared" si="20"/>
        <v/>
      </c>
      <c r="V30">
        <f t="shared" si="21"/>
        <v>0</v>
      </c>
    </row>
    <row r="31" spans="1:35" x14ac:dyDescent="0.2">
      <c r="A31" t="s">
        <v>473</v>
      </c>
      <c r="B31" t="s">
        <v>474</v>
      </c>
      <c r="D31">
        <v>-82.894999999999996</v>
      </c>
      <c r="E31">
        <v>-173.45400000000001</v>
      </c>
      <c r="F31">
        <v>0</v>
      </c>
      <c r="G31">
        <v>355.73200000000003</v>
      </c>
      <c r="H31">
        <v>61.4</v>
      </c>
      <c r="I31">
        <v>0</v>
      </c>
      <c r="J31">
        <v>1</v>
      </c>
      <c r="K31">
        <v>1</v>
      </c>
      <c r="L31">
        <f t="shared" si="11"/>
        <v>4.4872229170400358E-3</v>
      </c>
      <c r="M31">
        <f t="shared" si="12"/>
        <v>1059.0011596938161</v>
      </c>
      <c r="N31">
        <f t="shared" si="13"/>
        <v>4.7519790249290921</v>
      </c>
      <c r="O31">
        <f t="shared" si="14"/>
        <v>0.3137280296706354</v>
      </c>
      <c r="P31">
        <f t="shared" si="15"/>
        <v>20.998959850487616</v>
      </c>
      <c r="Q31">
        <f t="shared" si="16"/>
        <v>6.5879688869951476</v>
      </c>
      <c r="R31">
        <f t="shared" si="17"/>
        <v>0</v>
      </c>
      <c r="S31">
        <f t="shared" si="18"/>
        <v>1080.0001195443037</v>
      </c>
      <c r="T31">
        <f t="shared" si="19"/>
        <v>5.6657161751690152E-2</v>
      </c>
      <c r="U31">
        <f t="shared" si="20"/>
        <v>2.8572843810931303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-80.426000000000002</v>
      </c>
      <c r="E32">
        <v>-172.875</v>
      </c>
      <c r="F32">
        <v>0</v>
      </c>
      <c r="G32">
        <v>84.171999999999997</v>
      </c>
      <c r="H32">
        <v>24.187000000000001</v>
      </c>
      <c r="I32">
        <v>0</v>
      </c>
      <c r="J32">
        <v>1</v>
      </c>
      <c r="K32">
        <v>0</v>
      </c>
      <c r="L32">
        <f t="shared" si="11"/>
        <v>6.0721358263951695E-3</v>
      </c>
      <c r="M32">
        <f t="shared" si="12"/>
        <v>248.99885937926669</v>
      </c>
      <c r="N32">
        <f t="shared" si="13"/>
        <v>1.511956406724785</v>
      </c>
      <c r="O32">
        <f t="shared" si="14"/>
        <v>0.28800037970152381</v>
      </c>
      <c r="P32">
        <f t="shared" si="15"/>
        <v>9.000063831698661</v>
      </c>
      <c r="Q32">
        <f t="shared" si="16"/>
        <v>2.5920243928915587</v>
      </c>
      <c r="R32">
        <f t="shared" si="17"/>
        <v>0</v>
      </c>
      <c r="S32">
        <f t="shared" si="18"/>
        <v>257.99892321096536</v>
      </c>
      <c r="T32">
        <f t="shared" si="19"/>
        <v>0.24096495923545586</v>
      </c>
      <c r="U32">
        <f t="shared" si="20"/>
        <v>0</v>
      </c>
      <c r="V32">
        <f t="shared" si="21"/>
        <v>0</v>
      </c>
    </row>
    <row r="33" spans="1:22" x14ac:dyDescent="0.2">
      <c r="A33" t="s">
        <v>979</v>
      </c>
      <c r="B33" t="s">
        <v>859</v>
      </c>
      <c r="D33">
        <v>-81.623999999999995</v>
      </c>
      <c r="E33">
        <v>-170.53800000000001</v>
      </c>
      <c r="F33">
        <v>0</v>
      </c>
      <c r="G33">
        <v>164.75700000000001</v>
      </c>
      <c r="H33">
        <v>36.497</v>
      </c>
      <c r="I33">
        <v>0</v>
      </c>
      <c r="J33">
        <v>1</v>
      </c>
      <c r="K33">
        <v>1</v>
      </c>
      <c r="L33">
        <f t="shared" si="11"/>
        <v>5.300604680142755E-3</v>
      </c>
      <c r="M33">
        <f t="shared" si="12"/>
        <v>488.99882738199074</v>
      </c>
      <c r="N33">
        <f t="shared" si="13"/>
        <v>2.5919920649973642</v>
      </c>
      <c r="O33">
        <f t="shared" si="14"/>
        <v>0.21600727486837354</v>
      </c>
      <c r="P33">
        <f t="shared" si="15"/>
        <v>17.999602163876979</v>
      </c>
      <c r="Q33">
        <f t="shared" si="16"/>
        <v>3.8880489001828455</v>
      </c>
      <c r="R33">
        <f t="shared" si="17"/>
        <v>0</v>
      </c>
      <c r="S33">
        <f t="shared" si="18"/>
        <v>506.99842954586774</v>
      </c>
      <c r="T33">
        <f t="shared" si="19"/>
        <v>0.12269968073590054</v>
      </c>
      <c r="U33">
        <f t="shared" si="20"/>
        <v>3.3334070083178133</v>
      </c>
      <c r="V33">
        <f t="shared" si="21"/>
        <v>0</v>
      </c>
    </row>
    <row r="34" spans="1:22" x14ac:dyDescent="0.2">
      <c r="A34" t="s">
        <v>382</v>
      </c>
      <c r="B34" t="s">
        <v>4534</v>
      </c>
      <c r="D34">
        <v>-78.856999999999999</v>
      </c>
      <c r="E34">
        <v>-171.63399999999999</v>
      </c>
      <c r="F34">
        <v>0</v>
      </c>
      <c r="G34">
        <v>67.268000000000001</v>
      </c>
      <c r="H34">
        <v>34.366</v>
      </c>
      <c r="I34">
        <v>0</v>
      </c>
      <c r="J34">
        <v>1</v>
      </c>
      <c r="K34">
        <v>0</v>
      </c>
      <c r="L34">
        <f t="shared" si="11"/>
        <v>7.0909738889153888E-3</v>
      </c>
      <c r="M34">
        <f t="shared" si="12"/>
        <v>197.99957112254523</v>
      </c>
      <c r="N34">
        <f t="shared" si="13"/>
        <v>1.4040111928576067</v>
      </c>
      <c r="O34">
        <f t="shared" si="14"/>
        <v>0.24479637520908459</v>
      </c>
      <c r="P34">
        <f t="shared" si="15"/>
        <v>15.000342159969101</v>
      </c>
      <c r="Q34">
        <f t="shared" si="16"/>
        <v>3.6720330596895061</v>
      </c>
      <c r="R34">
        <f t="shared" si="17"/>
        <v>0</v>
      </c>
      <c r="S34">
        <f t="shared" si="18"/>
        <v>212.99991328251434</v>
      </c>
      <c r="T34">
        <f t="shared" si="19"/>
        <v>0.30303095940983121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-77.346999999999994</v>
      </c>
      <c r="E35">
        <v>0</v>
      </c>
      <c r="F35">
        <v>0</v>
      </c>
      <c r="G35">
        <v>301.31700000000001</v>
      </c>
      <c r="H35">
        <v>0</v>
      </c>
      <c r="I35">
        <v>0</v>
      </c>
      <c r="J35">
        <v>0</v>
      </c>
      <c r="K35">
        <v>0</v>
      </c>
      <c r="L35">
        <f t="shared" si="11"/>
        <v>8.0819172737647289E-3</v>
      </c>
      <c r="M35">
        <f t="shared" si="12"/>
        <v>881.99814914631747</v>
      </c>
      <c r="N35">
        <f t="shared" si="13"/>
        <v>7.1282432052573483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881.99814914631747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5358</v>
      </c>
      <c r="B36" t="s">
        <v>5359</v>
      </c>
      <c r="D36">
        <v>-83.263999999999996</v>
      </c>
      <c r="E36">
        <v>-170.38</v>
      </c>
      <c r="F36">
        <v>0</v>
      </c>
      <c r="G36">
        <v>383.64800000000002</v>
      </c>
      <c r="H36">
        <v>59.841000000000001</v>
      </c>
      <c r="I36">
        <v>0</v>
      </c>
      <c r="J36">
        <v>1</v>
      </c>
      <c r="K36">
        <v>0</v>
      </c>
      <c r="L36">
        <f t="shared" si="11"/>
        <v>4.2519571076443784E-3</v>
      </c>
      <c r="M36">
        <f t="shared" si="12"/>
        <v>1142.9992028870267</v>
      </c>
      <c r="N36">
        <f t="shared" si="13"/>
        <v>4.8599884447357979</v>
      </c>
      <c r="O36">
        <f t="shared" si="14"/>
        <v>0.21239366324744338</v>
      </c>
      <c r="P36">
        <f t="shared" si="15"/>
        <v>30.000611676924102</v>
      </c>
      <c r="Q36">
        <f t="shared" si="16"/>
        <v>6.3719461856721198</v>
      </c>
      <c r="R36">
        <f t="shared" si="17"/>
        <v>0</v>
      </c>
      <c r="S36">
        <f t="shared" si="18"/>
        <v>1172.9998145639508</v>
      </c>
      <c r="T36">
        <f t="shared" si="19"/>
        <v>5.2493474928460085E-2</v>
      </c>
      <c r="U36">
        <f t="shared" si="20"/>
        <v>0</v>
      </c>
      <c r="V36">
        <f t="shared" si="21"/>
        <v>0</v>
      </c>
    </row>
    <row r="37" spans="1:22" x14ac:dyDescent="0.2">
      <c r="A37" t="s">
        <v>41</v>
      </c>
      <c r="B37" t="s">
        <v>41</v>
      </c>
      <c r="D37">
        <v>-79.460999999999999</v>
      </c>
      <c r="E37">
        <v>-169.99199999999999</v>
      </c>
      <c r="F37">
        <v>-90</v>
      </c>
      <c r="G37">
        <v>43.738</v>
      </c>
      <c r="H37">
        <v>17.263000000000002</v>
      </c>
      <c r="I37">
        <v>17</v>
      </c>
      <c r="J37">
        <v>1</v>
      </c>
      <c r="K37">
        <v>0</v>
      </c>
      <c r="L37">
        <f t="shared" si="11"/>
        <v>6.6975482852557966E-3</v>
      </c>
      <c r="M37">
        <f t="shared" si="12"/>
        <v>129.00050327259797</v>
      </c>
      <c r="N37">
        <f t="shared" si="13"/>
        <v>0.86398796347848694</v>
      </c>
      <c r="O37">
        <f t="shared" si="14"/>
        <v>0.2039993757838871</v>
      </c>
      <c r="P37">
        <f t="shared" si="15"/>
        <v>9.0001866372510282</v>
      </c>
      <c r="Q37">
        <f t="shared" si="16"/>
        <v>1.8360342919719841</v>
      </c>
      <c r="R37">
        <f t="shared" si="17"/>
        <v>51</v>
      </c>
      <c r="S37">
        <f t="shared" si="18"/>
        <v>138.000689909849</v>
      </c>
      <c r="T37">
        <f t="shared" si="19"/>
        <v>0.46511446450104726</v>
      </c>
      <c r="U37">
        <f t="shared" si="20"/>
        <v>0</v>
      </c>
      <c r="V37">
        <f t="shared" si="21"/>
        <v>36.956336981587924</v>
      </c>
    </row>
    <row r="38" spans="1:22" x14ac:dyDescent="0.2">
      <c r="A38" t="s">
        <v>41</v>
      </c>
      <c r="B38" t="s">
        <v>41</v>
      </c>
      <c r="D38">
        <v>-81.320999999999998</v>
      </c>
      <c r="E38">
        <v>-167.619</v>
      </c>
      <c r="F38">
        <v>0</v>
      </c>
      <c r="G38">
        <v>324.71800000000002</v>
      </c>
      <c r="H38">
        <v>41.975999999999999</v>
      </c>
      <c r="I38">
        <v>0</v>
      </c>
      <c r="J38">
        <v>2</v>
      </c>
      <c r="K38">
        <v>2</v>
      </c>
      <c r="L38">
        <f t="shared" si="11"/>
        <v>5.4952657183130115E-3</v>
      </c>
      <c r="M38">
        <f t="shared" si="12"/>
        <v>962.99921621408475</v>
      </c>
      <c r="N38">
        <f t="shared" si="13"/>
        <v>5.2919418715654327</v>
      </c>
      <c r="O38">
        <f t="shared" si="14"/>
        <v>0.16399651380272134</v>
      </c>
      <c r="P38">
        <f t="shared" si="15"/>
        <v>27.000403636706789</v>
      </c>
      <c r="Q38">
        <f t="shared" si="16"/>
        <v>4.427976495662727</v>
      </c>
      <c r="R38">
        <f t="shared" si="17"/>
        <v>0</v>
      </c>
      <c r="S38">
        <f t="shared" si="18"/>
        <v>989.99961985079153</v>
      </c>
      <c r="T38">
        <f t="shared" si="19"/>
        <v>0.12461069332098268</v>
      </c>
      <c r="U38">
        <f t="shared" si="20"/>
        <v>4.4443780031814466</v>
      </c>
      <c r="V38">
        <f t="shared" si="21"/>
        <v>0</v>
      </c>
    </row>
    <row r="39" spans="1:22" x14ac:dyDescent="0.2">
      <c r="A39" t="s">
        <v>5360</v>
      </c>
      <c r="B39" t="s">
        <v>5361</v>
      </c>
      <c r="D39">
        <v>-78.923000000000002</v>
      </c>
      <c r="E39">
        <v>-173.66</v>
      </c>
      <c r="F39">
        <v>0</v>
      </c>
      <c r="G39">
        <v>192.58799999999999</v>
      </c>
      <c r="H39">
        <v>36.222000000000001</v>
      </c>
      <c r="I39">
        <v>0</v>
      </c>
      <c r="J39">
        <v>1</v>
      </c>
      <c r="K39">
        <v>1</v>
      </c>
      <c r="L39">
        <f t="shared" si="11"/>
        <v>7.0479057530057343E-3</v>
      </c>
      <c r="M39">
        <f t="shared" si="12"/>
        <v>567.00018052879727</v>
      </c>
      <c r="N39">
        <f t="shared" si="13"/>
        <v>3.9961678304720305</v>
      </c>
      <c r="O39">
        <f t="shared" si="14"/>
        <v>0.32400955544337012</v>
      </c>
      <c r="P39">
        <f t="shared" si="15"/>
        <v>11.999790775272412</v>
      </c>
      <c r="Q39">
        <f t="shared" si="16"/>
        <v>3.8880507625602312</v>
      </c>
      <c r="R39">
        <f t="shared" si="17"/>
        <v>0</v>
      </c>
      <c r="S39">
        <f t="shared" si="18"/>
        <v>578.99997130406973</v>
      </c>
      <c r="T39">
        <f t="shared" si="19"/>
        <v>0.10582007212774189</v>
      </c>
      <c r="U39">
        <f t="shared" si="20"/>
        <v>5.0000871784898191</v>
      </c>
      <c r="V39">
        <f t="shared" si="21"/>
        <v>0</v>
      </c>
    </row>
    <row r="40" spans="1:22" x14ac:dyDescent="0.2">
      <c r="A40" t="s">
        <v>157</v>
      </c>
      <c r="B40" t="s">
        <v>991</v>
      </c>
      <c r="D40">
        <v>-79.16</v>
      </c>
      <c r="E40">
        <v>-172.405</v>
      </c>
      <c r="F40">
        <v>0</v>
      </c>
      <c r="G40">
        <v>47.853999999999999</v>
      </c>
      <c r="H40">
        <v>15.132999999999999</v>
      </c>
      <c r="I40">
        <v>0</v>
      </c>
      <c r="J40">
        <v>1</v>
      </c>
      <c r="K40">
        <v>0</v>
      </c>
      <c r="L40">
        <f t="shared" si="11"/>
        <v>6.8934111679932715E-3</v>
      </c>
      <c r="M40">
        <f t="shared" si="12"/>
        <v>141.00030759854579</v>
      </c>
      <c r="N40">
        <f t="shared" si="13"/>
        <v>0.97197406706436906</v>
      </c>
      <c r="O40">
        <f t="shared" si="14"/>
        <v>0.26998690213915028</v>
      </c>
      <c r="P40">
        <f t="shared" si="15"/>
        <v>6.0003808306514728</v>
      </c>
      <c r="Q40">
        <f t="shared" si="16"/>
        <v>1.6200258521485842</v>
      </c>
      <c r="R40">
        <f t="shared" si="17"/>
        <v>0</v>
      </c>
      <c r="S40">
        <f t="shared" si="18"/>
        <v>147.00068842919725</v>
      </c>
      <c r="T40">
        <f t="shared" si="19"/>
        <v>0.42553098657650595</v>
      </c>
      <c r="U40">
        <f t="shared" si="20"/>
        <v>0</v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-76.094999999999999</v>
      </c>
      <c r="E41">
        <v>-171.529</v>
      </c>
      <c r="F41">
        <v>0</v>
      </c>
      <c r="G41">
        <v>212.21899999999999</v>
      </c>
      <c r="H41">
        <v>47.518000000000001</v>
      </c>
      <c r="I41">
        <v>0</v>
      </c>
      <c r="J41">
        <v>1</v>
      </c>
      <c r="K41">
        <v>0</v>
      </c>
      <c r="L41">
        <f t="shared" si="11"/>
        <v>8.9124244582465852E-3</v>
      </c>
      <c r="M41">
        <f t="shared" si="12"/>
        <v>618.00009387612795</v>
      </c>
      <c r="N41">
        <f t="shared" si="13"/>
        <v>5.5078846597449482</v>
      </c>
      <c r="O41">
        <f t="shared" si="14"/>
        <v>0.24171823176296187</v>
      </c>
      <c r="P41">
        <f t="shared" si="15"/>
        <v>20.99945957413183</v>
      </c>
      <c r="Q41">
        <f t="shared" si="16"/>
        <v>5.0759573121942569</v>
      </c>
      <c r="R41">
        <f t="shared" si="17"/>
        <v>0</v>
      </c>
      <c r="S41">
        <f t="shared" si="18"/>
        <v>638.99955345025978</v>
      </c>
      <c r="T41">
        <f t="shared" si="19"/>
        <v>9.7087363892903247E-2</v>
      </c>
      <c r="U41">
        <f t="shared" si="20"/>
        <v>0</v>
      </c>
      <c r="V41">
        <f t="shared" si="21"/>
        <v>0</v>
      </c>
    </row>
    <row r="42" spans="1:22" x14ac:dyDescent="0.2">
      <c r="A42" t="s">
        <v>5362</v>
      </c>
      <c r="B42" t="s">
        <v>5363</v>
      </c>
      <c r="D42">
        <v>-77.734999999999999</v>
      </c>
      <c r="E42">
        <v>-172.34899999999999</v>
      </c>
      <c r="F42">
        <v>0</v>
      </c>
      <c r="G42">
        <v>400.13200000000001</v>
      </c>
      <c r="H42">
        <v>67.602000000000004</v>
      </c>
      <c r="I42">
        <v>0</v>
      </c>
      <c r="J42">
        <v>1</v>
      </c>
      <c r="K42">
        <v>1</v>
      </c>
      <c r="L42">
        <f t="shared" si="11"/>
        <v>7.8262280202262644E-3</v>
      </c>
      <c r="M42">
        <f t="shared" si="12"/>
        <v>1172.9975914952436</v>
      </c>
      <c r="N42">
        <f t="shared" si="13"/>
        <v>9.1801557983737947</v>
      </c>
      <c r="O42">
        <f t="shared" si="14"/>
        <v>0.26798735908886062</v>
      </c>
      <c r="P42">
        <f t="shared" si="15"/>
        <v>27.001314305923714</v>
      </c>
      <c r="Q42">
        <f t="shared" si="16"/>
        <v>7.2360181487909161</v>
      </c>
      <c r="R42">
        <f t="shared" si="17"/>
        <v>0</v>
      </c>
      <c r="S42">
        <f t="shared" si="18"/>
        <v>1199.9989058011672</v>
      </c>
      <c r="T42">
        <f t="shared" si="19"/>
        <v>5.1151000168309632E-2</v>
      </c>
      <c r="U42">
        <f t="shared" si="20"/>
        <v>2.2221140541605724</v>
      </c>
      <c r="V42">
        <f t="shared" si="21"/>
        <v>0</v>
      </c>
    </row>
    <row r="43" spans="1:22" x14ac:dyDescent="0.2">
      <c r="A43" t="s">
        <v>261</v>
      </c>
      <c r="B43" t="s">
        <v>1164</v>
      </c>
      <c r="D43">
        <v>-84.468000000000004</v>
      </c>
      <c r="E43">
        <v>-168.69</v>
      </c>
      <c r="F43">
        <v>-90</v>
      </c>
      <c r="G43">
        <v>383.78800000000001</v>
      </c>
      <c r="H43">
        <v>50.99</v>
      </c>
      <c r="I43">
        <v>31</v>
      </c>
      <c r="J43">
        <v>1</v>
      </c>
      <c r="K43">
        <v>1</v>
      </c>
      <c r="L43">
        <f t="shared" si="11"/>
        <v>3.4866959510515805E-3</v>
      </c>
      <c r="M43">
        <f t="shared" si="12"/>
        <v>1146.0015368582935</v>
      </c>
      <c r="N43">
        <f t="shared" si="13"/>
        <v>3.9957629142256148</v>
      </c>
      <c r="O43">
        <f t="shared" si="14"/>
        <v>0.17999871688416874</v>
      </c>
      <c r="P43">
        <f t="shared" si="15"/>
        <v>30.00006197399237</v>
      </c>
      <c r="Q43">
        <f t="shared" si="16"/>
        <v>5.3999780617422308</v>
      </c>
      <c r="R43">
        <f t="shared" si="17"/>
        <v>93</v>
      </c>
      <c r="S43">
        <f t="shared" si="18"/>
        <v>1176.0015988322859</v>
      </c>
      <c r="T43">
        <f t="shared" si="19"/>
        <v>5.2355950729775655E-2</v>
      </c>
      <c r="U43">
        <f t="shared" si="20"/>
        <v>1.9999958684090435</v>
      </c>
      <c r="V43">
        <f t="shared" si="21"/>
        <v>7.90815251376738</v>
      </c>
    </row>
    <row r="44" spans="1:22" x14ac:dyDescent="0.2">
      <c r="A44" t="s">
        <v>41</v>
      </c>
      <c r="B44" t="s">
        <v>41</v>
      </c>
      <c r="D44">
        <v>-86.216999999999999</v>
      </c>
      <c r="E44">
        <v>-174.50800000000001</v>
      </c>
      <c r="F44">
        <v>-90</v>
      </c>
      <c r="G44">
        <v>363.79300000000001</v>
      </c>
      <c r="H44">
        <v>52.24</v>
      </c>
      <c r="I44">
        <v>191</v>
      </c>
      <c r="J44">
        <v>1</v>
      </c>
      <c r="K44">
        <v>0</v>
      </c>
      <c r="L44">
        <f t="shared" si="11"/>
        <v>2.3803866552346026E-3</v>
      </c>
      <c r="M44">
        <f t="shared" si="12"/>
        <v>1089.0009814550906</v>
      </c>
      <c r="N44">
        <f t="shared" si="13"/>
        <v>2.5922459960390785</v>
      </c>
      <c r="O44">
        <f t="shared" si="14"/>
        <v>0.37442188737032278</v>
      </c>
      <c r="P44">
        <f t="shared" si="15"/>
        <v>14.999164690082289</v>
      </c>
      <c r="Q44">
        <f t="shared" si="16"/>
        <v>5.6160211682600814</v>
      </c>
      <c r="R44">
        <f t="shared" si="17"/>
        <v>573</v>
      </c>
      <c r="S44">
        <f t="shared" si="18"/>
        <v>1104.0001461451729</v>
      </c>
      <c r="T44">
        <f t="shared" si="19"/>
        <v>5.5096369077491367E-2</v>
      </c>
      <c r="U44">
        <f t="shared" si="20"/>
        <v>0</v>
      </c>
      <c r="V44">
        <f t="shared" si="21"/>
        <v>51.902167042344949</v>
      </c>
    </row>
    <row r="45" spans="1:22" x14ac:dyDescent="0.2">
      <c r="A45" t="s">
        <v>5364</v>
      </c>
      <c r="B45" t="s">
        <v>5365</v>
      </c>
      <c r="D45">
        <v>-74.406999999999996</v>
      </c>
      <c r="E45">
        <v>-173.99100000000001</v>
      </c>
      <c r="F45">
        <v>0</v>
      </c>
      <c r="G45">
        <v>44.643000000000001</v>
      </c>
      <c r="H45">
        <v>19.105</v>
      </c>
      <c r="I45">
        <v>0</v>
      </c>
      <c r="J45">
        <v>1</v>
      </c>
      <c r="K45">
        <v>0</v>
      </c>
      <c r="L45">
        <f t="shared" si="11"/>
        <v>1.0046629623133317E-2</v>
      </c>
      <c r="M45">
        <f t="shared" si="12"/>
        <v>128.99979865027947</v>
      </c>
      <c r="N45">
        <f t="shared" si="13"/>
        <v>1.2960144945126255</v>
      </c>
      <c r="O45">
        <f t="shared" si="14"/>
        <v>0.34199999956738092</v>
      </c>
      <c r="P45">
        <f t="shared" si="15"/>
        <v>6.0000024979032514</v>
      </c>
      <c r="Q45">
        <f t="shared" si="16"/>
        <v>2.0520029036900995</v>
      </c>
      <c r="R45">
        <f t="shared" si="17"/>
        <v>0</v>
      </c>
      <c r="S45">
        <f t="shared" si="18"/>
        <v>134.99980114818271</v>
      </c>
      <c r="T45">
        <f t="shared" si="19"/>
        <v>0.46511700504789905</v>
      </c>
      <c r="U45">
        <f t="shared" si="20"/>
        <v>0</v>
      </c>
      <c r="V45">
        <f t="shared" si="21"/>
        <v>0</v>
      </c>
    </row>
    <row r="46" spans="1:22" x14ac:dyDescent="0.2">
      <c r="A46" t="s">
        <v>5366</v>
      </c>
      <c r="B46" t="s">
        <v>5367</v>
      </c>
      <c r="D46">
        <v>-77.3</v>
      </c>
      <c r="E46">
        <v>-172.23500000000001</v>
      </c>
      <c r="F46">
        <v>0</v>
      </c>
      <c r="G46">
        <v>72.78</v>
      </c>
      <c r="H46">
        <v>22.204000000000001</v>
      </c>
      <c r="I46">
        <v>0</v>
      </c>
      <c r="J46">
        <v>1</v>
      </c>
      <c r="K46">
        <v>0</v>
      </c>
      <c r="L46">
        <f t="shared" si="11"/>
        <v>8.1129422749360459E-3</v>
      </c>
      <c r="M46">
        <f t="shared" si="12"/>
        <v>212.9982123251383</v>
      </c>
      <c r="N46">
        <f t="shared" si="13"/>
        <v>1.7280439293023477</v>
      </c>
      <c r="O46">
        <f t="shared" si="14"/>
        <v>0.26400545012007914</v>
      </c>
      <c r="P46">
        <f t="shared" si="15"/>
        <v>8.999969550743689</v>
      </c>
      <c r="Q46">
        <f t="shared" si="16"/>
        <v>2.376043388354482</v>
      </c>
      <c r="R46">
        <f t="shared" si="17"/>
        <v>0</v>
      </c>
      <c r="S46">
        <f t="shared" si="18"/>
        <v>221.99818187588198</v>
      </c>
      <c r="T46">
        <f t="shared" si="19"/>
        <v>0.28169250504511734</v>
      </c>
      <c r="U46">
        <f t="shared" si="20"/>
        <v>0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-82.405000000000001</v>
      </c>
      <c r="E47">
        <v>0</v>
      </c>
      <c r="F47">
        <v>-90</v>
      </c>
      <c r="G47">
        <v>181.59299999999999</v>
      </c>
      <c r="H47">
        <v>0</v>
      </c>
      <c r="I47">
        <v>76</v>
      </c>
      <c r="J47">
        <v>1</v>
      </c>
      <c r="K47">
        <v>0</v>
      </c>
      <c r="L47">
        <f t="shared" si="11"/>
        <v>4.800223261694915E-3</v>
      </c>
      <c r="M47">
        <f t="shared" si="12"/>
        <v>539.99969633915919</v>
      </c>
      <c r="N47">
        <f t="shared" si="13"/>
        <v>2.5921216957971183</v>
      </c>
      <c r="O47" t="str">
        <f t="shared" si="14"/>
        <v/>
      </c>
      <c r="P47">
        <f t="shared" si="15"/>
        <v>0</v>
      </c>
      <c r="Q47">
        <f t="shared" si="16"/>
        <v>0</v>
      </c>
      <c r="R47">
        <f t="shared" si="17"/>
        <v>228</v>
      </c>
      <c r="S47">
        <f t="shared" si="18"/>
        <v>539.99969633915919</v>
      </c>
      <c r="T47">
        <f t="shared" si="19"/>
        <v>0.11111117359280073</v>
      </c>
      <c r="U47" t="str">
        <f t="shared" si="20"/>
        <v/>
      </c>
      <c r="V47">
        <f t="shared" si="21"/>
        <v>42.222245965264278</v>
      </c>
    </row>
    <row r="48" spans="1:22" x14ac:dyDescent="0.2">
      <c r="A48" t="s">
        <v>1147</v>
      </c>
      <c r="B48" t="s">
        <v>1148</v>
      </c>
      <c r="D48">
        <v>-79.084000000000003</v>
      </c>
      <c r="E48">
        <v>-171.87</v>
      </c>
      <c r="F48">
        <v>0</v>
      </c>
      <c r="G48">
        <v>71.290000000000006</v>
      </c>
      <c r="H48">
        <v>14.141999999999999</v>
      </c>
      <c r="I48">
        <v>0</v>
      </c>
      <c r="J48">
        <v>1</v>
      </c>
      <c r="K48">
        <v>0</v>
      </c>
      <c r="L48">
        <f t="shared" si="11"/>
        <v>6.9429268178241733E-3</v>
      </c>
      <c r="M48">
        <f t="shared" si="12"/>
        <v>210.00020820308515</v>
      </c>
      <c r="N48">
        <f t="shared" si="13"/>
        <v>1.4580175352993949</v>
      </c>
      <c r="O48">
        <f t="shared" si="14"/>
        <v>0.25200296358763974</v>
      </c>
      <c r="P48">
        <f t="shared" si="15"/>
        <v>5.9998674309190161</v>
      </c>
      <c r="Q48">
        <f t="shared" si="16"/>
        <v>1.5119858857104358</v>
      </c>
      <c r="R48">
        <f t="shared" si="17"/>
        <v>0</v>
      </c>
      <c r="S48">
        <f t="shared" si="18"/>
        <v>216.00007563400416</v>
      </c>
      <c r="T48">
        <f t="shared" si="19"/>
        <v>0.28571400244506295</v>
      </c>
      <c r="U48">
        <f t="shared" si="20"/>
        <v>0</v>
      </c>
      <c r="V48">
        <f t="shared" si="21"/>
        <v>0</v>
      </c>
    </row>
    <row r="49" spans="1:22" x14ac:dyDescent="0.2">
      <c r="A49" t="s">
        <v>265</v>
      </c>
      <c r="B49" t="s">
        <v>2344</v>
      </c>
      <c r="D49">
        <v>-76.445999999999998</v>
      </c>
      <c r="E49">
        <v>-174.64400000000001</v>
      </c>
      <c r="F49">
        <v>0</v>
      </c>
      <c r="G49">
        <v>57.603999999999999</v>
      </c>
      <c r="H49">
        <v>16.07</v>
      </c>
      <c r="I49">
        <v>0</v>
      </c>
      <c r="J49">
        <v>1</v>
      </c>
      <c r="K49">
        <v>0</v>
      </c>
      <c r="L49">
        <f t="shared" si="11"/>
        <v>8.6787195857377323E-3</v>
      </c>
      <c r="M49">
        <f t="shared" si="12"/>
        <v>167.99909446841895</v>
      </c>
      <c r="N49">
        <f t="shared" si="13"/>
        <v>1.4580184895677606</v>
      </c>
      <c r="O49">
        <f t="shared" si="14"/>
        <v>0.38398699903833816</v>
      </c>
      <c r="P49">
        <f t="shared" si="15"/>
        <v>4.5001021363789588</v>
      </c>
      <c r="Q49">
        <f t="shared" si="16"/>
        <v>1.7279824426966139</v>
      </c>
      <c r="R49">
        <f t="shared" si="17"/>
        <v>0</v>
      </c>
      <c r="S49">
        <f t="shared" si="18"/>
        <v>172.4991966047979</v>
      </c>
      <c r="T49">
        <f t="shared" si="19"/>
        <v>0.35714478217785278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-82.938999999999993</v>
      </c>
      <c r="E50">
        <v>-165.44200000000001</v>
      </c>
      <c r="F50">
        <v>0</v>
      </c>
      <c r="G50">
        <v>166.76499999999999</v>
      </c>
      <c r="H50">
        <v>2.8279999999999998</v>
      </c>
      <c r="I50">
        <v>0</v>
      </c>
      <c r="J50">
        <v>1</v>
      </c>
      <c r="K50">
        <v>0</v>
      </c>
      <c r="L50">
        <f t="shared" si="11"/>
        <v>4.45915009108691E-3</v>
      </c>
      <c r="M50">
        <f t="shared" si="12"/>
        <v>496.50068309819915</v>
      </c>
      <c r="N50">
        <f t="shared" si="13"/>
        <v>2.2139732802353276</v>
      </c>
      <c r="O50">
        <f t="shared" si="14"/>
        <v>0.13862248806626795</v>
      </c>
      <c r="P50">
        <f t="shared" si="15"/>
        <v>2.132537584280171</v>
      </c>
      <c r="Q50">
        <f t="shared" si="16"/>
        <v>0.29561796144570734</v>
      </c>
      <c r="R50">
        <f t="shared" si="17"/>
        <v>0</v>
      </c>
      <c r="S50">
        <f t="shared" si="18"/>
        <v>498.6332206824793</v>
      </c>
      <c r="T50">
        <f t="shared" si="19"/>
        <v>0.12084575518727546</v>
      </c>
      <c r="U50">
        <f t="shared" si="20"/>
        <v>0</v>
      </c>
      <c r="V50">
        <f t="shared" si="21"/>
        <v>0</v>
      </c>
    </row>
    <row r="51" spans="1:22" x14ac:dyDescent="0.2">
      <c r="A51" t="s">
        <v>1875</v>
      </c>
      <c r="B51" t="s">
        <v>345</v>
      </c>
      <c r="D51">
        <v>-76.876999999999995</v>
      </c>
      <c r="E51">
        <v>-170.31100000000001</v>
      </c>
      <c r="F51">
        <v>0</v>
      </c>
      <c r="G51">
        <v>167.37100000000001</v>
      </c>
      <c r="H51">
        <v>41.593000000000004</v>
      </c>
      <c r="I51">
        <v>0</v>
      </c>
      <c r="J51">
        <v>1</v>
      </c>
      <c r="K51">
        <v>0</v>
      </c>
      <c r="L51">
        <f t="shared" si="11"/>
        <v>8.3926893595786221E-3</v>
      </c>
      <c r="M51">
        <f t="shared" si="12"/>
        <v>489.00027137501195</v>
      </c>
      <c r="N51">
        <f t="shared" si="13"/>
        <v>4.1040314784316001</v>
      </c>
      <c r="O51">
        <f t="shared" si="14"/>
        <v>0.21085219727186424</v>
      </c>
      <c r="P51">
        <f t="shared" si="15"/>
        <v>21.000322542693326</v>
      </c>
      <c r="Q51">
        <f t="shared" si="16"/>
        <v>4.4279685795133288</v>
      </c>
      <c r="R51">
        <f t="shared" si="17"/>
        <v>0</v>
      </c>
      <c r="S51">
        <f t="shared" si="18"/>
        <v>510.00059391770526</v>
      </c>
      <c r="T51">
        <f t="shared" si="19"/>
        <v>0.12269931840996114</v>
      </c>
      <c r="U51">
        <f t="shared" si="20"/>
        <v>0</v>
      </c>
      <c r="V51">
        <f t="shared" si="21"/>
        <v>0</v>
      </c>
    </row>
    <row r="52" spans="1:22" x14ac:dyDescent="0.2">
      <c r="A52" t="s">
        <v>303</v>
      </c>
      <c r="B52" t="s">
        <v>965</v>
      </c>
      <c r="D52">
        <v>-74.238</v>
      </c>
      <c r="E52">
        <v>0</v>
      </c>
      <c r="F52">
        <v>0</v>
      </c>
      <c r="G52">
        <v>257.69</v>
      </c>
      <c r="H52">
        <v>0</v>
      </c>
      <c r="I52">
        <v>0</v>
      </c>
      <c r="J52">
        <v>0</v>
      </c>
      <c r="K52">
        <v>0</v>
      </c>
      <c r="L52">
        <f t="shared" si="11"/>
        <v>1.0161179921867922E-2</v>
      </c>
      <c r="M52">
        <f t="shared" si="12"/>
        <v>744.00130402295736</v>
      </c>
      <c r="N52">
        <f t="shared" si="13"/>
        <v>7.5599386722202997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0</v>
      </c>
      <c r="S52">
        <f t="shared" si="18"/>
        <v>744.00130402295736</v>
      </c>
      <c r="T52">
        <f t="shared" si="19"/>
        <v>0</v>
      </c>
      <c r="U52" t="str">
        <f t="shared" si="20"/>
        <v/>
      </c>
      <c r="V52">
        <f t="shared" si="21"/>
        <v>0</v>
      </c>
    </row>
    <row r="53" spans="1:22" x14ac:dyDescent="0.2">
      <c r="A53" t="s">
        <v>113</v>
      </c>
      <c r="B53" t="s">
        <v>401</v>
      </c>
      <c r="D53">
        <v>-78.768000000000001</v>
      </c>
      <c r="E53">
        <v>-173.36699999999999</v>
      </c>
      <c r="F53">
        <v>0</v>
      </c>
      <c r="G53">
        <v>143.75299999999999</v>
      </c>
      <c r="H53">
        <v>43.29</v>
      </c>
      <c r="I53">
        <v>0</v>
      </c>
      <c r="J53">
        <v>1</v>
      </c>
      <c r="K53">
        <v>0</v>
      </c>
      <c r="L53">
        <f t="shared" si="11"/>
        <v>7.1490815949168552E-3</v>
      </c>
      <c r="M53">
        <f t="shared" si="12"/>
        <v>422.99888998738675</v>
      </c>
      <c r="N53">
        <f t="shared" si="13"/>
        <v>3.0240566031356888</v>
      </c>
      <c r="O53">
        <f t="shared" si="14"/>
        <v>0.30957683106461187</v>
      </c>
      <c r="P53">
        <f t="shared" si="15"/>
        <v>15.001189289371947</v>
      </c>
      <c r="Q53">
        <f t="shared" si="16"/>
        <v>4.6440252864294509</v>
      </c>
      <c r="R53">
        <f t="shared" si="17"/>
        <v>0</v>
      </c>
      <c r="S53">
        <f t="shared" si="18"/>
        <v>438.0000792767587</v>
      </c>
      <c r="T53">
        <f t="shared" si="19"/>
        <v>0.14184434385108935</v>
      </c>
      <c r="U53">
        <f t="shared" si="20"/>
        <v>0</v>
      </c>
      <c r="V53">
        <f t="shared" si="21"/>
        <v>0</v>
      </c>
    </row>
    <row r="54" spans="1:22" x14ac:dyDescent="0.2">
      <c r="A54" t="s">
        <v>1147</v>
      </c>
      <c r="B54" t="s">
        <v>5368</v>
      </c>
      <c r="D54">
        <v>-75.963999999999999</v>
      </c>
      <c r="E54">
        <v>-176.82</v>
      </c>
      <c r="F54">
        <v>0</v>
      </c>
      <c r="G54">
        <v>57.722999999999999</v>
      </c>
      <c r="H54">
        <v>18.027999999999999</v>
      </c>
      <c r="I54">
        <v>0</v>
      </c>
      <c r="J54">
        <v>1</v>
      </c>
      <c r="K54">
        <v>0</v>
      </c>
      <c r="L54">
        <f t="shared" si="11"/>
        <v>8.9998284639622485E-3</v>
      </c>
      <c r="M54">
        <f t="shared" si="12"/>
        <v>167.99878507598146</v>
      </c>
      <c r="N54">
        <f t="shared" si="13"/>
        <v>1.511961759799654</v>
      </c>
      <c r="O54">
        <f t="shared" si="14"/>
        <v>0.64796466376384987</v>
      </c>
      <c r="P54">
        <f t="shared" si="15"/>
        <v>3.0002006516709949</v>
      </c>
      <c r="Q54">
        <f t="shared" si="16"/>
        <v>1.9440259505100306</v>
      </c>
      <c r="R54">
        <f t="shared" si="17"/>
        <v>0</v>
      </c>
      <c r="S54">
        <f t="shared" si="18"/>
        <v>170.99898572765247</v>
      </c>
      <c r="T54">
        <f t="shared" si="19"/>
        <v>0.35714543990817293</v>
      </c>
      <c r="U54">
        <f t="shared" si="20"/>
        <v>0</v>
      </c>
      <c r="V54">
        <f t="shared" si="21"/>
        <v>0</v>
      </c>
    </row>
    <row r="55" spans="1:22" x14ac:dyDescent="0.2">
      <c r="A55" t="s">
        <v>137</v>
      </c>
      <c r="B55" t="s">
        <v>138</v>
      </c>
      <c r="D55">
        <v>-80.941999999999993</v>
      </c>
      <c r="E55">
        <v>-174.28899999999999</v>
      </c>
      <c r="F55">
        <v>0</v>
      </c>
      <c r="G55">
        <v>69.870999999999995</v>
      </c>
      <c r="H55">
        <v>20.100000000000001</v>
      </c>
      <c r="I55">
        <v>0</v>
      </c>
      <c r="J55">
        <v>1</v>
      </c>
      <c r="K55">
        <v>0</v>
      </c>
      <c r="L55">
        <f t="shared" si="11"/>
        <v>5.7391967728953573E-3</v>
      </c>
      <c r="M55">
        <f t="shared" si="12"/>
        <v>206.9990163395496</v>
      </c>
      <c r="N55">
        <f t="shared" si="13"/>
        <v>1.1880092745777311</v>
      </c>
      <c r="O55">
        <f t="shared" si="14"/>
        <v>0.35997382229506519</v>
      </c>
      <c r="P55">
        <f t="shared" si="15"/>
        <v>6.0005003275020741</v>
      </c>
      <c r="Q55">
        <f t="shared" si="16"/>
        <v>2.1600251985989107</v>
      </c>
      <c r="R55">
        <f t="shared" si="17"/>
        <v>0</v>
      </c>
      <c r="S55">
        <f t="shared" si="18"/>
        <v>212.99951666705167</v>
      </c>
      <c r="T55">
        <f t="shared" si="19"/>
        <v>0.28985644985664744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-77.471000000000004</v>
      </c>
      <c r="E56">
        <v>0</v>
      </c>
      <c r="F56">
        <v>0</v>
      </c>
      <c r="G56">
        <v>55.317</v>
      </c>
      <c r="H56">
        <v>0</v>
      </c>
      <c r="I56">
        <v>0</v>
      </c>
      <c r="J56">
        <v>0</v>
      </c>
      <c r="K56">
        <v>0</v>
      </c>
      <c r="L56">
        <f t="shared" si="11"/>
        <v>8.0001187862861391E-3</v>
      </c>
      <c r="M56">
        <f t="shared" si="12"/>
        <v>161.99909800435404</v>
      </c>
      <c r="N56">
        <f t="shared" si="13"/>
        <v>1.2960133233193656</v>
      </c>
      <c r="O56" t="str">
        <f t="shared" si="14"/>
        <v/>
      </c>
      <c r="P56">
        <f t="shared" si="15"/>
        <v>0</v>
      </c>
      <c r="Q56">
        <f t="shared" si="16"/>
        <v>0</v>
      </c>
      <c r="R56">
        <f t="shared" si="17"/>
        <v>0</v>
      </c>
      <c r="S56">
        <f t="shared" si="18"/>
        <v>161.99909800435404</v>
      </c>
      <c r="T56">
        <f t="shared" si="19"/>
        <v>0</v>
      </c>
      <c r="U56" t="str">
        <f t="shared" si="20"/>
        <v/>
      </c>
      <c r="V56">
        <f t="shared" si="21"/>
        <v>0</v>
      </c>
    </row>
    <row r="57" spans="1:22" x14ac:dyDescent="0.2">
      <c r="A57" t="s">
        <v>5369</v>
      </c>
      <c r="B57" t="s">
        <v>5370</v>
      </c>
      <c r="D57">
        <v>-78.44</v>
      </c>
      <c r="E57">
        <v>-168.69</v>
      </c>
      <c r="F57">
        <v>-90</v>
      </c>
      <c r="G57">
        <v>89.822000000000003</v>
      </c>
      <c r="H57">
        <v>35.692999999999998</v>
      </c>
      <c r="I57">
        <v>22</v>
      </c>
      <c r="J57">
        <v>1</v>
      </c>
      <c r="K57">
        <v>0</v>
      </c>
      <c r="L57">
        <f t="shared" si="11"/>
        <v>7.3635433813607227E-3</v>
      </c>
      <c r="M57">
        <f t="shared" si="12"/>
        <v>263.99998721234851</v>
      </c>
      <c r="N57">
        <f t="shared" si="13"/>
        <v>1.9439773024941074</v>
      </c>
      <c r="O57">
        <f t="shared" si="14"/>
        <v>0.17999871688416874</v>
      </c>
      <c r="P57">
        <f t="shared" si="15"/>
        <v>21.000043381794658</v>
      </c>
      <c r="Q57">
        <f t="shared" si="16"/>
        <v>3.779984643219561</v>
      </c>
      <c r="R57">
        <f t="shared" si="17"/>
        <v>66</v>
      </c>
      <c r="S57">
        <f t="shared" si="18"/>
        <v>285.0000305941432</v>
      </c>
      <c r="T57">
        <f t="shared" si="19"/>
        <v>0.22727273828138095</v>
      </c>
      <c r="U57">
        <f t="shared" si="20"/>
        <v>0</v>
      </c>
      <c r="V57">
        <f t="shared" si="21"/>
        <v>23.157892250891678</v>
      </c>
    </row>
    <row r="58" spans="1:22" x14ac:dyDescent="0.2">
      <c r="A58" t="s">
        <v>133</v>
      </c>
      <c r="B58" t="s">
        <v>348</v>
      </c>
      <c r="D58">
        <v>-81.558000000000007</v>
      </c>
      <c r="E58">
        <v>0</v>
      </c>
      <c r="F58">
        <v>0</v>
      </c>
      <c r="G58">
        <v>286.10000000000002</v>
      </c>
      <c r="H58">
        <v>0</v>
      </c>
      <c r="I58">
        <v>0</v>
      </c>
      <c r="J58">
        <v>0</v>
      </c>
      <c r="K58">
        <v>0</v>
      </c>
      <c r="L58">
        <f t="shared" si="11"/>
        <v>5.3429798890699317E-3</v>
      </c>
      <c r="M58">
        <f t="shared" si="12"/>
        <v>849.00030467665147</v>
      </c>
      <c r="N58">
        <f t="shared" si="13"/>
        <v>4.5361960898976843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849.00030467665147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1830</v>
      </c>
      <c r="B59" t="s">
        <v>401</v>
      </c>
      <c r="D59">
        <v>-79.471999999999994</v>
      </c>
      <c r="E59">
        <v>-171.87</v>
      </c>
      <c r="F59">
        <v>0</v>
      </c>
      <c r="G59">
        <v>114.935</v>
      </c>
      <c r="H59">
        <v>28.283999999999999</v>
      </c>
      <c r="I59">
        <v>0</v>
      </c>
      <c r="J59">
        <v>1</v>
      </c>
      <c r="K59">
        <v>0</v>
      </c>
      <c r="L59">
        <f t="shared" si="11"/>
        <v>6.69039782242427E-3</v>
      </c>
      <c r="M59">
        <f t="shared" si="12"/>
        <v>339.00046059425455</v>
      </c>
      <c r="N59">
        <f t="shared" si="13"/>
        <v>2.268050211410837</v>
      </c>
      <c r="O59">
        <f t="shared" si="14"/>
        <v>0.25200296358763974</v>
      </c>
      <c r="P59">
        <f t="shared" si="15"/>
        <v>11.999734861838032</v>
      </c>
      <c r="Q59">
        <f t="shared" si="16"/>
        <v>3.0239717714208716</v>
      </c>
      <c r="R59">
        <f t="shared" si="17"/>
        <v>0</v>
      </c>
      <c r="S59">
        <f t="shared" si="18"/>
        <v>351.00019545609257</v>
      </c>
      <c r="T59">
        <f t="shared" si="19"/>
        <v>0.1769909099675627</v>
      </c>
      <c r="U59">
        <f t="shared" si="20"/>
        <v>0</v>
      </c>
      <c r="V59">
        <f t="shared" si="21"/>
        <v>0</v>
      </c>
    </row>
    <row r="60" spans="1:22" x14ac:dyDescent="0.2">
      <c r="A60" t="s">
        <v>1507</v>
      </c>
      <c r="B60" t="s">
        <v>1508</v>
      </c>
      <c r="D60">
        <v>-79.650999999999996</v>
      </c>
      <c r="E60">
        <v>0</v>
      </c>
      <c r="F60">
        <v>0</v>
      </c>
      <c r="G60">
        <v>233.803</v>
      </c>
      <c r="H60">
        <v>0</v>
      </c>
      <c r="I60">
        <v>0</v>
      </c>
      <c r="J60">
        <v>0</v>
      </c>
      <c r="K60">
        <v>0</v>
      </c>
      <c r="L60">
        <f t="shared" si="11"/>
        <v>6.5741115818801999E-3</v>
      </c>
      <c r="M60">
        <f t="shared" si="12"/>
        <v>689.99831318605345</v>
      </c>
      <c r="N60">
        <f t="shared" si="13"/>
        <v>4.5361304383246726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0</v>
      </c>
      <c r="S60">
        <f t="shared" si="18"/>
        <v>689.99831318605345</v>
      </c>
      <c r="T60">
        <f t="shared" si="19"/>
        <v>0</v>
      </c>
      <c r="U60" t="str">
        <f t="shared" si="20"/>
        <v/>
      </c>
      <c r="V60">
        <f t="shared" si="21"/>
        <v>0</v>
      </c>
    </row>
    <row r="61" spans="1:22" x14ac:dyDescent="0.2">
      <c r="A61" t="s">
        <v>2348</v>
      </c>
      <c r="B61" t="s">
        <v>3394</v>
      </c>
      <c r="D61">
        <v>-77.400000000000006</v>
      </c>
      <c r="E61">
        <v>-173.01900000000001</v>
      </c>
      <c r="F61">
        <v>0</v>
      </c>
      <c r="G61">
        <v>174.19499999999999</v>
      </c>
      <c r="H61">
        <v>49.366</v>
      </c>
      <c r="I61">
        <v>0</v>
      </c>
      <c r="J61">
        <v>1</v>
      </c>
      <c r="K61">
        <v>0</v>
      </c>
      <c r="L61">
        <f t="shared" si="11"/>
        <v>8.0469453373439824E-3</v>
      </c>
      <c r="M61">
        <f t="shared" si="12"/>
        <v>509.99946103776034</v>
      </c>
      <c r="N61">
        <f t="shared" si="13"/>
        <v>4.1039418889876371</v>
      </c>
      <c r="O61">
        <f t="shared" si="14"/>
        <v>0.29400214774091471</v>
      </c>
      <c r="P61">
        <f t="shared" si="15"/>
        <v>17.999859938651621</v>
      </c>
      <c r="Q61">
        <f t="shared" si="16"/>
        <v>5.2920027730019994</v>
      </c>
      <c r="R61">
        <f t="shared" si="17"/>
        <v>0</v>
      </c>
      <c r="S61">
        <f t="shared" si="18"/>
        <v>527.99932097641192</v>
      </c>
      <c r="T61">
        <f t="shared" si="19"/>
        <v>0.11764718315174377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-77.885000000000005</v>
      </c>
      <c r="E62">
        <v>-172.875</v>
      </c>
      <c r="F62">
        <v>0</v>
      </c>
      <c r="G62">
        <v>195.351</v>
      </c>
      <c r="H62">
        <v>32.249000000000002</v>
      </c>
      <c r="I62">
        <v>0</v>
      </c>
      <c r="J62">
        <v>1</v>
      </c>
      <c r="K62">
        <v>0</v>
      </c>
      <c r="L62">
        <f t="shared" si="11"/>
        <v>7.7275820339871718E-3</v>
      </c>
      <c r="M62">
        <f t="shared" si="12"/>
        <v>573.00061819169628</v>
      </c>
      <c r="N62">
        <f t="shared" si="13"/>
        <v>4.4279137105154058</v>
      </c>
      <c r="O62">
        <f t="shared" si="14"/>
        <v>0.28800037970152381</v>
      </c>
      <c r="P62">
        <f t="shared" si="15"/>
        <v>11.999961074480099</v>
      </c>
      <c r="Q62">
        <f t="shared" si="16"/>
        <v>3.455996801850576</v>
      </c>
      <c r="R62">
        <f t="shared" si="17"/>
        <v>0</v>
      </c>
      <c r="S62">
        <f t="shared" si="18"/>
        <v>585.00057926617637</v>
      </c>
      <c r="T62">
        <f t="shared" si="19"/>
        <v>0.10471192891440671</v>
      </c>
      <c r="U62">
        <f t="shared" si="20"/>
        <v>0</v>
      </c>
      <c r="V62">
        <f t="shared" si="21"/>
        <v>0</v>
      </c>
    </row>
    <row r="63" spans="1:22" x14ac:dyDescent="0.2">
      <c r="A63" t="s">
        <v>1962</v>
      </c>
      <c r="B63" t="s">
        <v>1753</v>
      </c>
      <c r="D63">
        <v>-74.337999999999994</v>
      </c>
      <c r="E63">
        <v>-174.47200000000001</v>
      </c>
      <c r="F63">
        <v>0</v>
      </c>
      <c r="G63">
        <v>111.126</v>
      </c>
      <c r="H63">
        <v>31.145</v>
      </c>
      <c r="I63">
        <v>0</v>
      </c>
      <c r="J63">
        <v>1</v>
      </c>
      <c r="K63">
        <v>0</v>
      </c>
      <c r="L63">
        <f t="shared" si="11"/>
        <v>1.0093375779251169E-2</v>
      </c>
      <c r="M63">
        <f t="shared" si="12"/>
        <v>321.00000947049978</v>
      </c>
      <c r="N63">
        <f t="shared" si="13"/>
        <v>3.2399769607058988</v>
      </c>
      <c r="O63">
        <f t="shared" si="14"/>
        <v>0.37196849024699774</v>
      </c>
      <c r="P63">
        <f t="shared" si="15"/>
        <v>9.0007975564061571</v>
      </c>
      <c r="Q63">
        <f t="shared" si="16"/>
        <v>3.3480164260916903</v>
      </c>
      <c r="R63">
        <f t="shared" si="17"/>
        <v>0</v>
      </c>
      <c r="S63">
        <f t="shared" si="18"/>
        <v>330.00080702690593</v>
      </c>
      <c r="T63">
        <f t="shared" si="19"/>
        <v>0.18691588233586662</v>
      </c>
      <c r="U63">
        <f t="shared" si="20"/>
        <v>0</v>
      </c>
      <c r="V63">
        <f t="shared" si="21"/>
        <v>0</v>
      </c>
    </row>
    <row r="64" spans="1:22" x14ac:dyDescent="0.2">
      <c r="A64" t="s">
        <v>379</v>
      </c>
      <c r="B64" t="s">
        <v>380</v>
      </c>
      <c r="D64">
        <v>-79.460999999999999</v>
      </c>
      <c r="E64">
        <v>-171.119</v>
      </c>
      <c r="F64">
        <v>-90</v>
      </c>
      <c r="G64">
        <v>131.214</v>
      </c>
      <c r="H64">
        <v>32.387999999999998</v>
      </c>
      <c r="I64">
        <v>15</v>
      </c>
      <c r="J64">
        <v>2</v>
      </c>
      <c r="K64">
        <v>2</v>
      </c>
      <c r="L64">
        <f t="shared" si="11"/>
        <v>6.6975482852557966E-3</v>
      </c>
      <c r="M64">
        <f t="shared" si="12"/>
        <v>387.00150981779399</v>
      </c>
      <c r="N64">
        <f t="shared" si="13"/>
        <v>2.5919638904354612</v>
      </c>
      <c r="O64">
        <f t="shared" si="14"/>
        <v>0.23039078371172803</v>
      </c>
      <c r="P64">
        <f t="shared" si="15"/>
        <v>15.000446288672723</v>
      </c>
      <c r="Q64">
        <f t="shared" si="16"/>
        <v>3.4559680324410227</v>
      </c>
      <c r="R64">
        <f t="shared" si="17"/>
        <v>45</v>
      </c>
      <c r="S64">
        <f t="shared" si="18"/>
        <v>402.00195610646671</v>
      </c>
      <c r="T64">
        <f t="shared" si="19"/>
        <v>0.31007630966736477</v>
      </c>
      <c r="U64">
        <f t="shared" si="20"/>
        <v>7.9997619864560647</v>
      </c>
      <c r="V64">
        <f t="shared" si="21"/>
        <v>11.193975381573054</v>
      </c>
    </row>
    <row r="65" spans="1:22" x14ac:dyDescent="0.2">
      <c r="A65" t="s">
        <v>113</v>
      </c>
      <c r="B65" t="s">
        <v>5019</v>
      </c>
      <c r="D65">
        <v>-83.844999999999999</v>
      </c>
      <c r="E65">
        <v>0</v>
      </c>
      <c r="F65">
        <v>0</v>
      </c>
      <c r="G65">
        <v>102.59099999999999</v>
      </c>
      <c r="H65">
        <v>0</v>
      </c>
      <c r="I65">
        <v>0</v>
      </c>
      <c r="J65">
        <v>0</v>
      </c>
      <c r="K65">
        <v>0</v>
      </c>
      <c r="L65">
        <f t="shared" si="11"/>
        <v>3.8822420556085153E-3</v>
      </c>
      <c r="M65">
        <f t="shared" si="12"/>
        <v>305.99883633620618</v>
      </c>
      <c r="N65">
        <f t="shared" si="13"/>
        <v>1.1879627393544261</v>
      </c>
      <c r="O65" t="str">
        <f t="shared" si="14"/>
        <v/>
      </c>
      <c r="P65">
        <f t="shared" si="15"/>
        <v>0</v>
      </c>
      <c r="Q65">
        <f t="shared" si="16"/>
        <v>0</v>
      </c>
      <c r="R65">
        <f t="shared" si="17"/>
        <v>0</v>
      </c>
      <c r="S65">
        <f t="shared" si="18"/>
        <v>305.99883633620618</v>
      </c>
      <c r="T65">
        <f t="shared" si="19"/>
        <v>0</v>
      </c>
      <c r="U65" t="str">
        <f t="shared" si="20"/>
        <v/>
      </c>
      <c r="V65">
        <f t="shared" si="21"/>
        <v>0</v>
      </c>
    </row>
    <row r="66" spans="1:22" x14ac:dyDescent="0.2">
      <c r="A66" t="s">
        <v>259</v>
      </c>
      <c r="B66" t="s">
        <v>1969</v>
      </c>
      <c r="D66">
        <v>-87.182000000000002</v>
      </c>
      <c r="E66">
        <v>-169.69499999999999</v>
      </c>
      <c r="F66">
        <v>0</v>
      </c>
      <c r="G66">
        <v>386.46699999999998</v>
      </c>
      <c r="H66">
        <v>55.902000000000001</v>
      </c>
      <c r="I66">
        <v>0</v>
      </c>
      <c r="J66">
        <v>1</v>
      </c>
      <c r="K66">
        <v>1</v>
      </c>
      <c r="L66">
        <f t="shared" si="11"/>
        <v>1.7720289282112617E-3</v>
      </c>
      <c r="M66">
        <f t="shared" si="12"/>
        <v>1157.9989844218283</v>
      </c>
      <c r="N66">
        <f t="shared" si="13"/>
        <v>2.0520097512444928</v>
      </c>
      <c r="O66">
        <f t="shared" si="14"/>
        <v>0.19799678746871249</v>
      </c>
      <c r="P66">
        <f t="shared" si="15"/>
        <v>30.00060343924963</v>
      </c>
      <c r="Q66">
        <f t="shared" si="16"/>
        <v>5.9400290431232765</v>
      </c>
      <c r="R66">
        <f t="shared" si="17"/>
        <v>0</v>
      </c>
      <c r="S66">
        <f t="shared" si="18"/>
        <v>1187.999587861078</v>
      </c>
      <c r="T66">
        <f t="shared" si="19"/>
        <v>5.1813516943589641E-2</v>
      </c>
      <c r="U66">
        <f t="shared" si="20"/>
        <v>1.9999597715258726</v>
      </c>
      <c r="V66">
        <f t="shared" si="21"/>
        <v>0</v>
      </c>
    </row>
    <row r="67" spans="1:22" x14ac:dyDescent="0.2">
      <c r="A67" t="s">
        <v>223</v>
      </c>
      <c r="B67" t="s">
        <v>556</v>
      </c>
      <c r="D67">
        <v>-81.447999999999993</v>
      </c>
      <c r="E67">
        <v>-167.471</v>
      </c>
      <c r="F67">
        <v>-90</v>
      </c>
      <c r="G67">
        <v>134.495</v>
      </c>
      <c r="H67">
        <v>18.439</v>
      </c>
      <c r="I67">
        <v>26</v>
      </c>
      <c r="J67">
        <v>1</v>
      </c>
      <c r="K67">
        <v>0</v>
      </c>
      <c r="L67">
        <f t="shared" si="11"/>
        <v>5.4136375002869514E-3</v>
      </c>
      <c r="M67">
        <f t="shared" si="12"/>
        <v>398.99877475813923</v>
      </c>
      <c r="N67">
        <f t="shared" si="13"/>
        <v>2.1600368896360989</v>
      </c>
      <c r="O67">
        <f t="shared" si="14"/>
        <v>0.16199727061839408</v>
      </c>
      <c r="P67">
        <f t="shared" si="15"/>
        <v>12.000123364068214</v>
      </c>
      <c r="Q67">
        <f t="shared" si="16"/>
        <v>1.9439891760522481</v>
      </c>
      <c r="R67">
        <f t="shared" si="17"/>
        <v>78</v>
      </c>
      <c r="S67">
        <f t="shared" si="18"/>
        <v>410.99889812220744</v>
      </c>
      <c r="T67">
        <f t="shared" si="19"/>
        <v>0.15037640162271212</v>
      </c>
      <c r="U67">
        <f t="shared" si="20"/>
        <v>0</v>
      </c>
      <c r="V67">
        <f t="shared" si="21"/>
        <v>18.978153069599539</v>
      </c>
    </row>
    <row r="68" spans="1:22" x14ac:dyDescent="0.2">
      <c r="A68" t="s">
        <v>41</v>
      </c>
      <c r="B68" t="s">
        <v>41</v>
      </c>
      <c r="D68">
        <v>-81.069000000000003</v>
      </c>
      <c r="E68">
        <v>0</v>
      </c>
      <c r="F68">
        <v>0</v>
      </c>
      <c r="G68">
        <v>141.71799999999999</v>
      </c>
      <c r="H68">
        <v>0</v>
      </c>
      <c r="I68">
        <v>0</v>
      </c>
      <c r="J68">
        <v>0</v>
      </c>
      <c r="K68">
        <v>0</v>
      </c>
      <c r="L68">
        <f t="shared" si="11"/>
        <v>5.6574011073817574E-3</v>
      </c>
      <c r="M68">
        <f t="shared" si="12"/>
        <v>419.99943919314927</v>
      </c>
      <c r="N68">
        <f t="shared" si="13"/>
        <v>2.3761076684987086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419.99943919314927</v>
      </c>
      <c r="T68">
        <f t="shared" si="19"/>
        <v>0</v>
      </c>
      <c r="U68" t="str">
        <f t="shared" si="20"/>
        <v/>
      </c>
      <c r="V68">
        <f t="shared" si="21"/>
        <v>0</v>
      </c>
    </row>
    <row r="69" spans="1:22" x14ac:dyDescent="0.2">
      <c r="A69" t="s">
        <v>3358</v>
      </c>
      <c r="B69" t="s">
        <v>5371</v>
      </c>
      <c r="D69">
        <v>-79.38</v>
      </c>
      <c r="E69">
        <v>-170.53800000000001</v>
      </c>
      <c r="F69">
        <v>0</v>
      </c>
      <c r="G69">
        <v>195.346</v>
      </c>
      <c r="H69">
        <v>42.579000000000001</v>
      </c>
      <c r="I69">
        <v>0</v>
      </c>
      <c r="J69">
        <v>1</v>
      </c>
      <c r="K69">
        <v>1</v>
      </c>
      <c r="L69">
        <f t="shared" si="11"/>
        <v>6.750217461124911E-3</v>
      </c>
      <c r="M69">
        <f t="shared" si="12"/>
        <v>575.9998008865432</v>
      </c>
      <c r="N69">
        <f t="shared" si="13"/>
        <v>3.8881278016766179</v>
      </c>
      <c r="O69">
        <f t="shared" si="14"/>
        <v>0.21600727486837354</v>
      </c>
      <c r="P69">
        <f t="shared" si="15"/>
        <v>20.999124874255912</v>
      </c>
      <c r="Q69">
        <f t="shared" si="16"/>
        <v>4.5359682746769696</v>
      </c>
      <c r="R69">
        <f t="shared" si="17"/>
        <v>0</v>
      </c>
      <c r="S69">
        <f t="shared" si="18"/>
        <v>596.99892576079912</v>
      </c>
      <c r="T69">
        <f t="shared" si="19"/>
        <v>0.10416670267533377</v>
      </c>
      <c r="U69">
        <f t="shared" si="20"/>
        <v>2.8572619268318937</v>
      </c>
      <c r="V69">
        <f t="shared" si="21"/>
        <v>0</v>
      </c>
    </row>
    <row r="70" spans="1:22" x14ac:dyDescent="0.2">
      <c r="A70" t="s">
        <v>41</v>
      </c>
      <c r="B70" t="s">
        <v>41</v>
      </c>
      <c r="D70">
        <v>-79.418000000000006</v>
      </c>
      <c r="E70">
        <v>0</v>
      </c>
      <c r="F70">
        <v>0</v>
      </c>
      <c r="G70">
        <v>185.149</v>
      </c>
      <c r="H70">
        <v>0</v>
      </c>
      <c r="I70">
        <v>0</v>
      </c>
      <c r="J70">
        <v>0</v>
      </c>
      <c r="K70">
        <v>0</v>
      </c>
      <c r="L70">
        <f t="shared" si="11"/>
        <v>6.7255050012110917E-3</v>
      </c>
      <c r="M70">
        <f t="shared" si="12"/>
        <v>546.00056322996852</v>
      </c>
      <c r="N70">
        <f t="shared" si="13"/>
        <v>3.6721331908004173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546.00056322996852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-78.366</v>
      </c>
      <c r="E71">
        <v>-174.28899999999999</v>
      </c>
      <c r="F71">
        <v>0</v>
      </c>
      <c r="G71">
        <v>34.713000000000001</v>
      </c>
      <c r="H71">
        <v>10.050000000000001</v>
      </c>
      <c r="I71">
        <v>0</v>
      </c>
      <c r="J71">
        <v>1</v>
      </c>
      <c r="K71">
        <v>0</v>
      </c>
      <c r="L71">
        <f t="shared" si="11"/>
        <v>7.4119970071030846E-3</v>
      </c>
      <c r="M71">
        <f t="shared" si="12"/>
        <v>101.99954287965348</v>
      </c>
      <c r="N71">
        <f t="shared" si="13"/>
        <v>0.75602106257093682</v>
      </c>
      <c r="O71">
        <f t="shared" si="14"/>
        <v>0.35997382229506519</v>
      </c>
      <c r="P71">
        <f t="shared" si="15"/>
        <v>3.000250163751037</v>
      </c>
      <c r="Q71">
        <f t="shared" si="16"/>
        <v>1.0800125992994554</v>
      </c>
      <c r="R71">
        <f t="shared" si="17"/>
        <v>0</v>
      </c>
      <c r="S71">
        <f t="shared" si="18"/>
        <v>104.99979304340451</v>
      </c>
      <c r="T71">
        <f t="shared" si="19"/>
        <v>0.58823793034829963</v>
      </c>
      <c r="U71">
        <f t="shared" si="20"/>
        <v>0</v>
      </c>
      <c r="V71">
        <f t="shared" si="21"/>
        <v>0</v>
      </c>
    </row>
    <row r="72" spans="1:22" x14ac:dyDescent="0.2">
      <c r="A72" t="s">
        <v>2258</v>
      </c>
      <c r="B72" t="s">
        <v>5372</v>
      </c>
      <c r="D72">
        <v>-79.676000000000002</v>
      </c>
      <c r="E72">
        <v>0</v>
      </c>
      <c r="F72">
        <v>-90</v>
      </c>
      <c r="G72">
        <v>273.42599999999999</v>
      </c>
      <c r="H72">
        <v>0</v>
      </c>
      <c r="I72">
        <v>19</v>
      </c>
      <c r="J72">
        <v>0</v>
      </c>
      <c r="K72">
        <v>0</v>
      </c>
      <c r="L72">
        <f t="shared" si="11"/>
        <v>6.5578810976481012E-3</v>
      </c>
      <c r="M72">
        <f t="shared" si="12"/>
        <v>806.99774439614441</v>
      </c>
      <c r="N72">
        <f t="shared" si="13"/>
        <v>5.2922005460206751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57</v>
      </c>
      <c r="S72">
        <f t="shared" si="18"/>
        <v>806.99774439614441</v>
      </c>
      <c r="T72">
        <f t="shared" si="19"/>
        <v>0</v>
      </c>
      <c r="U72" t="str">
        <f t="shared" si="20"/>
        <v/>
      </c>
      <c r="V72">
        <f t="shared" si="21"/>
        <v>7.0632167680532527</v>
      </c>
    </row>
    <row r="73" spans="1:22" x14ac:dyDescent="0.2">
      <c r="A73" t="s">
        <v>952</v>
      </c>
      <c r="B73" t="s">
        <v>953</v>
      </c>
      <c r="D73">
        <v>-78.551000000000002</v>
      </c>
      <c r="E73">
        <v>-172.875</v>
      </c>
      <c r="F73">
        <v>0</v>
      </c>
      <c r="G73">
        <v>161.208</v>
      </c>
      <c r="H73">
        <v>40.311</v>
      </c>
      <c r="I73">
        <v>0</v>
      </c>
      <c r="J73">
        <v>1</v>
      </c>
      <c r="K73">
        <v>0</v>
      </c>
      <c r="L73">
        <f t="shared" si="11"/>
        <v>7.2909108744233543E-3</v>
      </c>
      <c r="M73">
        <f t="shared" si="12"/>
        <v>474.0007419769496</v>
      </c>
      <c r="N73">
        <f t="shared" si="13"/>
        <v>3.4559006200651012</v>
      </c>
      <c r="O73">
        <f t="shared" si="14"/>
        <v>0.28800037970152381</v>
      </c>
      <c r="P73">
        <f t="shared" si="15"/>
        <v>14.999858317261534</v>
      </c>
      <c r="Q73">
        <f t="shared" si="16"/>
        <v>4.3199692108095924</v>
      </c>
      <c r="R73">
        <f t="shared" si="17"/>
        <v>0</v>
      </c>
      <c r="S73">
        <f t="shared" si="18"/>
        <v>489.00060029421115</v>
      </c>
      <c r="T73">
        <f t="shared" si="19"/>
        <v>0.12658208033547291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401</v>
      </c>
      <c r="D74">
        <v>-80.665000000000006</v>
      </c>
      <c r="E74">
        <v>-174.09399999999999</v>
      </c>
      <c r="F74">
        <v>0</v>
      </c>
      <c r="G74">
        <v>147.959</v>
      </c>
      <c r="H74">
        <v>29.155000000000001</v>
      </c>
      <c r="I74">
        <v>0</v>
      </c>
      <c r="J74">
        <v>1</v>
      </c>
      <c r="K74">
        <v>0</v>
      </c>
      <c r="L74">
        <f t="shared" si="11"/>
        <v>5.9178032931010444E-3</v>
      </c>
      <c r="M74">
        <f t="shared" si="12"/>
        <v>437.99865438582492</v>
      </c>
      <c r="N74">
        <f t="shared" si="13"/>
        <v>2.5919924712907325</v>
      </c>
      <c r="O74">
        <f t="shared" si="14"/>
        <v>0.34800802605070685</v>
      </c>
      <c r="P74">
        <f t="shared" si="15"/>
        <v>8.9998599756060784</v>
      </c>
      <c r="Q74">
        <f t="shared" si="16"/>
        <v>3.1320266368700715</v>
      </c>
      <c r="R74">
        <f t="shared" si="17"/>
        <v>0</v>
      </c>
      <c r="S74">
        <f t="shared" si="18"/>
        <v>446.99851436143098</v>
      </c>
      <c r="T74">
        <f t="shared" si="19"/>
        <v>0.13698672221752331</v>
      </c>
      <c r="U74">
        <f t="shared" si="20"/>
        <v>0</v>
      </c>
      <c r="V74">
        <f t="shared" si="21"/>
        <v>0</v>
      </c>
    </row>
    <row r="75" spans="1:22" x14ac:dyDescent="0.2">
      <c r="A75" t="s">
        <v>5373</v>
      </c>
      <c r="B75" t="s">
        <v>5374</v>
      </c>
      <c r="D75">
        <v>-78.69</v>
      </c>
      <c r="E75">
        <v>-171.87</v>
      </c>
      <c r="F75">
        <v>0</v>
      </c>
      <c r="G75">
        <v>91.781999999999996</v>
      </c>
      <c r="H75">
        <v>21.213000000000001</v>
      </c>
      <c r="I75">
        <v>0</v>
      </c>
      <c r="J75">
        <v>1</v>
      </c>
      <c r="K75">
        <v>0</v>
      </c>
      <c r="L75">
        <f t="shared" si="11"/>
        <v>7.2000369249036579E-3</v>
      </c>
      <c r="M75">
        <f t="shared" si="12"/>
        <v>269.9989030871115</v>
      </c>
      <c r="N75">
        <f t="shared" si="13"/>
        <v>1.9440040159147027</v>
      </c>
      <c r="O75">
        <f t="shared" si="14"/>
        <v>0.25200296358763974</v>
      </c>
      <c r="P75">
        <f t="shared" si="15"/>
        <v>8.999801146378525</v>
      </c>
      <c r="Q75">
        <f t="shared" si="16"/>
        <v>2.2679788285656537</v>
      </c>
      <c r="R75">
        <f t="shared" si="17"/>
        <v>0</v>
      </c>
      <c r="S75">
        <f t="shared" si="18"/>
        <v>278.99870423349</v>
      </c>
      <c r="T75">
        <f t="shared" si="19"/>
        <v>0.22222312503485175</v>
      </c>
      <c r="U75">
        <f t="shared" si="20"/>
        <v>0</v>
      </c>
      <c r="V75">
        <f t="shared" si="21"/>
        <v>0</v>
      </c>
    </row>
    <row r="76" spans="1:22" x14ac:dyDescent="0.2">
      <c r="A76" t="s">
        <v>121</v>
      </c>
      <c r="B76" t="s">
        <v>375</v>
      </c>
      <c r="D76">
        <v>-84.289000000000001</v>
      </c>
      <c r="E76">
        <v>-171.46899999999999</v>
      </c>
      <c r="F76">
        <v>0</v>
      </c>
      <c r="G76">
        <v>150.74799999999999</v>
      </c>
      <c r="H76">
        <v>20.224</v>
      </c>
      <c r="I76">
        <v>0</v>
      </c>
      <c r="J76">
        <v>1</v>
      </c>
      <c r="K76">
        <v>1</v>
      </c>
      <c r="L76">
        <f t="shared" si="11"/>
        <v>3.6002545955660611E-3</v>
      </c>
      <c r="M76">
        <f t="shared" si="12"/>
        <v>449.99927948920481</v>
      </c>
      <c r="N76">
        <f t="shared" si="13"/>
        <v>1.6201135940960203</v>
      </c>
      <c r="O76">
        <f t="shared" si="14"/>
        <v>0.23999306751257837</v>
      </c>
      <c r="P76">
        <f t="shared" si="15"/>
        <v>9.0003574158502637</v>
      </c>
      <c r="Q76">
        <f t="shared" si="16"/>
        <v>2.1600255449650327</v>
      </c>
      <c r="R76">
        <f t="shared" si="17"/>
        <v>0</v>
      </c>
      <c r="S76">
        <f t="shared" si="18"/>
        <v>458.99963690505507</v>
      </c>
      <c r="T76">
        <f t="shared" si="19"/>
        <v>0.13333354681835521</v>
      </c>
      <c r="U76">
        <f t="shared" si="20"/>
        <v>6.6664019246986541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-85.680999999999997</v>
      </c>
      <c r="E77">
        <v>-172.56899999999999</v>
      </c>
      <c r="F77">
        <v>0</v>
      </c>
      <c r="G77">
        <v>385.09300000000002</v>
      </c>
      <c r="H77">
        <v>46.39</v>
      </c>
      <c r="I77">
        <v>0</v>
      </c>
      <c r="J77">
        <v>2</v>
      </c>
      <c r="K77">
        <v>2</v>
      </c>
      <c r="L77">
        <f t="shared" si="11"/>
        <v>2.7188567230963319E-3</v>
      </c>
      <c r="M77">
        <f t="shared" si="12"/>
        <v>1151.9982558049153</v>
      </c>
      <c r="N77">
        <f t="shared" si="13"/>
        <v>3.1321213349117776</v>
      </c>
      <c r="O77">
        <f t="shared" si="14"/>
        <v>0.27601504800855431</v>
      </c>
      <c r="P77">
        <f t="shared" si="15"/>
        <v>17.999151618177017</v>
      </c>
      <c r="Q77">
        <f t="shared" si="16"/>
        <v>4.9680416660460418</v>
      </c>
      <c r="R77">
        <f t="shared" si="17"/>
        <v>0</v>
      </c>
      <c r="S77">
        <f t="shared" si="18"/>
        <v>1169.9974074230922</v>
      </c>
      <c r="T77">
        <f t="shared" si="19"/>
        <v>0.10416682438130476</v>
      </c>
      <c r="U77">
        <f t="shared" si="20"/>
        <v>6.6669808969670648</v>
      </c>
      <c r="V77">
        <f t="shared" si="21"/>
        <v>0</v>
      </c>
    </row>
    <row r="78" spans="1:22" x14ac:dyDescent="0.2">
      <c r="A78" t="s">
        <v>1318</v>
      </c>
      <c r="B78" t="s">
        <v>1319</v>
      </c>
      <c r="D78">
        <v>-85.914000000000001</v>
      </c>
      <c r="E78">
        <v>-177.274</v>
      </c>
      <c r="F78">
        <v>0</v>
      </c>
      <c r="G78">
        <v>98.25</v>
      </c>
      <c r="H78">
        <v>21.024000000000001</v>
      </c>
      <c r="I78">
        <v>0</v>
      </c>
      <c r="J78">
        <v>1</v>
      </c>
      <c r="K78">
        <v>0</v>
      </c>
      <c r="L78">
        <f t="shared" si="11"/>
        <v>2.571668012607776E-3</v>
      </c>
      <c r="M78">
        <f t="shared" si="12"/>
        <v>294.00081131060318</v>
      </c>
      <c r="N78">
        <f t="shared" si="13"/>
        <v>0.75607323820145078</v>
      </c>
      <c r="O78">
        <f t="shared" si="14"/>
        <v>0.75608562198898388</v>
      </c>
      <c r="P78">
        <f t="shared" si="15"/>
        <v>2.999687144909684</v>
      </c>
      <c r="Q78">
        <f t="shared" si="16"/>
        <v>2.2680225887539862</v>
      </c>
      <c r="R78">
        <f t="shared" si="17"/>
        <v>0</v>
      </c>
      <c r="S78">
        <f t="shared" si="18"/>
        <v>297.00049845551285</v>
      </c>
      <c r="T78">
        <f t="shared" si="19"/>
        <v>0.20408106947913068</v>
      </c>
      <c r="U78">
        <f t="shared" si="20"/>
        <v>0</v>
      </c>
      <c r="V78">
        <f t="shared" si="21"/>
        <v>0</v>
      </c>
    </row>
    <row r="79" spans="1:22" x14ac:dyDescent="0.2">
      <c r="A79" t="s">
        <v>41</v>
      </c>
      <c r="B79" t="s">
        <v>41</v>
      </c>
      <c r="D79">
        <v>-86.82</v>
      </c>
      <c r="E79">
        <v>-171.25399999999999</v>
      </c>
      <c r="F79">
        <v>-90</v>
      </c>
      <c r="G79">
        <v>72.111000000000004</v>
      </c>
      <c r="H79">
        <v>13.153</v>
      </c>
      <c r="I79">
        <v>52</v>
      </c>
      <c r="J79">
        <v>1</v>
      </c>
      <c r="K79">
        <v>0</v>
      </c>
      <c r="L79">
        <f t="shared" si="11"/>
        <v>2.0001050681887323E-3</v>
      </c>
      <c r="M79">
        <f t="shared" si="12"/>
        <v>215.9998880094372</v>
      </c>
      <c r="N79">
        <f t="shared" si="13"/>
        <v>0.43202290275877669</v>
      </c>
      <c r="O79">
        <f t="shared" si="14"/>
        <v>0.23400417552542527</v>
      </c>
      <c r="P79">
        <f t="shared" si="15"/>
        <v>5.9999139843846461</v>
      </c>
      <c r="Q79">
        <f t="shared" si="16"/>
        <v>1.4040063291457276</v>
      </c>
      <c r="R79">
        <f t="shared" si="17"/>
        <v>156</v>
      </c>
      <c r="S79">
        <f t="shared" si="18"/>
        <v>221.99980199382185</v>
      </c>
      <c r="T79">
        <f t="shared" si="19"/>
        <v>0.27777792179863797</v>
      </c>
      <c r="U79">
        <f t="shared" si="20"/>
        <v>0</v>
      </c>
      <c r="V79">
        <f t="shared" si="21"/>
        <v>70.270332945766057</v>
      </c>
    </row>
    <row r="80" spans="1:22" x14ac:dyDescent="0.2">
      <c r="A80" t="s">
        <v>41</v>
      </c>
      <c r="B80" t="s">
        <v>41</v>
      </c>
      <c r="D80">
        <v>-78.427999999999997</v>
      </c>
      <c r="E80">
        <v>0</v>
      </c>
      <c r="F80">
        <v>0</v>
      </c>
      <c r="G80">
        <v>214.357</v>
      </c>
      <c r="H80">
        <v>0</v>
      </c>
      <c r="I80">
        <v>0</v>
      </c>
      <c r="J80">
        <v>0</v>
      </c>
      <c r="K80">
        <v>0</v>
      </c>
      <c r="L80">
        <f t="shared" si="11"/>
        <v>7.3713989826265803E-3</v>
      </c>
      <c r="M80">
        <f t="shared" si="12"/>
        <v>629.99955161856246</v>
      </c>
      <c r="N80">
        <f t="shared" si="13"/>
        <v>4.6439826978389709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629.99955161856246</v>
      </c>
      <c r="T80">
        <f t="shared" si="19"/>
        <v>0</v>
      </c>
      <c r="U80" t="str">
        <f t="shared" si="20"/>
        <v/>
      </c>
      <c r="V80">
        <f t="shared" si="21"/>
        <v>0</v>
      </c>
    </row>
    <row r="81" spans="1:22" x14ac:dyDescent="0.2">
      <c r="A81" t="s">
        <v>5375</v>
      </c>
      <c r="B81" t="s">
        <v>5376</v>
      </c>
      <c r="D81">
        <v>-80.537999999999997</v>
      </c>
      <c r="E81">
        <v>-177.81800000000001</v>
      </c>
      <c r="F81">
        <v>0</v>
      </c>
      <c r="G81">
        <v>182.483</v>
      </c>
      <c r="H81">
        <v>33</v>
      </c>
      <c r="I81">
        <v>0</v>
      </c>
      <c r="J81">
        <v>1</v>
      </c>
      <c r="K81">
        <v>0</v>
      </c>
      <c r="L81">
        <f t="shared" si="11"/>
        <v>5.999785927538929E-3</v>
      </c>
      <c r="M81">
        <f t="shared" si="12"/>
        <v>540.00087332297187</v>
      </c>
      <c r="N81">
        <f t="shared" si="13"/>
        <v>3.2398928805147791</v>
      </c>
      <c r="O81">
        <f t="shared" si="14"/>
        <v>0.94484360078546614</v>
      </c>
      <c r="P81">
        <f t="shared" si="15"/>
        <v>3.7693140699655245</v>
      </c>
      <c r="Q81">
        <f t="shared" si="16"/>
        <v>3.561415839773387</v>
      </c>
      <c r="R81">
        <f t="shared" si="17"/>
        <v>0</v>
      </c>
      <c r="S81">
        <f t="shared" si="18"/>
        <v>543.77018739293737</v>
      </c>
      <c r="T81">
        <f t="shared" si="19"/>
        <v>0.11111093141531699</v>
      </c>
      <c r="U81">
        <f t="shared" si="20"/>
        <v>0</v>
      </c>
      <c r="V81">
        <f t="shared" si="21"/>
        <v>0</v>
      </c>
    </row>
    <row r="82" spans="1:22" x14ac:dyDescent="0.2">
      <c r="A82" t="s">
        <v>3538</v>
      </c>
      <c r="B82" t="s">
        <v>2766</v>
      </c>
      <c r="D82">
        <v>-77.004999999999995</v>
      </c>
      <c r="E82">
        <v>-175.03</v>
      </c>
      <c r="F82">
        <v>0</v>
      </c>
      <c r="G82">
        <v>80.05</v>
      </c>
      <c r="H82">
        <v>23.087</v>
      </c>
      <c r="I82">
        <v>0</v>
      </c>
      <c r="J82">
        <v>1</v>
      </c>
      <c r="K82">
        <v>0</v>
      </c>
      <c r="L82">
        <f t="shared" si="11"/>
        <v>8.3079375993077471E-3</v>
      </c>
      <c r="M82">
        <f t="shared" si="12"/>
        <v>233.99968447564882</v>
      </c>
      <c r="N82">
        <f t="shared" si="13"/>
        <v>1.9440567209381132</v>
      </c>
      <c r="O82">
        <f t="shared" si="14"/>
        <v>0.41397788001567454</v>
      </c>
      <c r="P82">
        <f t="shared" si="15"/>
        <v>6.0003660970078556</v>
      </c>
      <c r="Q82">
        <f t="shared" si="16"/>
        <v>2.4840213201785595</v>
      </c>
      <c r="R82">
        <f t="shared" si="17"/>
        <v>0</v>
      </c>
      <c r="S82">
        <f t="shared" si="18"/>
        <v>240.00005057265668</v>
      </c>
      <c r="T82">
        <f t="shared" si="19"/>
        <v>0.25641060215294392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-81.87</v>
      </c>
      <c r="E83">
        <v>-172.405</v>
      </c>
      <c r="F83">
        <v>0</v>
      </c>
      <c r="G83">
        <v>35.354999999999997</v>
      </c>
      <c r="H83">
        <v>15.132999999999999</v>
      </c>
      <c r="I83">
        <v>0</v>
      </c>
      <c r="J83">
        <v>1</v>
      </c>
      <c r="K83">
        <v>0</v>
      </c>
      <c r="L83">
        <f t="shared" si="11"/>
        <v>5.1427863765998181E-3</v>
      </c>
      <c r="M83">
        <f t="shared" si="12"/>
        <v>104.99901984100248</v>
      </c>
      <c r="N83">
        <f t="shared" si="13"/>
        <v>0.53998806878271022</v>
      </c>
      <c r="O83">
        <f t="shared" si="14"/>
        <v>0.26998690213915028</v>
      </c>
      <c r="P83">
        <f t="shared" si="15"/>
        <v>6.0003808306514728</v>
      </c>
      <c r="Q83">
        <f t="shared" si="16"/>
        <v>1.6200258521485842</v>
      </c>
      <c r="R83">
        <f t="shared" si="17"/>
        <v>0</v>
      </c>
      <c r="S83">
        <f t="shared" si="18"/>
        <v>110.99940067165394</v>
      </c>
      <c r="T83">
        <f t="shared" si="19"/>
        <v>0.5714339056769917</v>
      </c>
      <c r="U83">
        <f t="shared" si="20"/>
        <v>0</v>
      </c>
      <c r="V83">
        <f t="shared" si="21"/>
        <v>0</v>
      </c>
    </row>
    <row r="84" spans="1:22" x14ac:dyDescent="0.2">
      <c r="A84" t="s">
        <v>5377</v>
      </c>
      <c r="B84" t="s">
        <v>5378</v>
      </c>
      <c r="D84">
        <v>-83.863</v>
      </c>
      <c r="E84">
        <v>-172.875</v>
      </c>
      <c r="F84">
        <v>0</v>
      </c>
      <c r="G84">
        <v>280.608</v>
      </c>
      <c r="H84">
        <v>40.311</v>
      </c>
      <c r="I84">
        <v>0</v>
      </c>
      <c r="J84">
        <v>2</v>
      </c>
      <c r="K84">
        <v>2</v>
      </c>
      <c r="L84">
        <f t="shared" si="11"/>
        <v>3.8708011941656208E-3</v>
      </c>
      <c r="M84">
        <f t="shared" si="12"/>
        <v>836.99960301527028</v>
      </c>
      <c r="N84">
        <f t="shared" si="13"/>
        <v>3.239862302729962</v>
      </c>
      <c r="O84">
        <f t="shared" si="14"/>
        <v>0.28800037970152381</v>
      </c>
      <c r="P84">
        <f t="shared" si="15"/>
        <v>14.999858317261534</v>
      </c>
      <c r="Q84">
        <f t="shared" si="16"/>
        <v>4.3199692108095924</v>
      </c>
      <c r="R84">
        <f t="shared" si="17"/>
        <v>0</v>
      </c>
      <c r="S84">
        <f t="shared" si="18"/>
        <v>851.99946133253184</v>
      </c>
      <c r="T84">
        <f t="shared" si="19"/>
        <v>0.14336924362652381</v>
      </c>
      <c r="U84">
        <f t="shared" si="20"/>
        <v>8.0000755648409303</v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-83.144999999999996</v>
      </c>
      <c r="E85">
        <v>0</v>
      </c>
      <c r="F85">
        <v>0</v>
      </c>
      <c r="G85">
        <v>368.63499999999999</v>
      </c>
      <c r="H85">
        <v>0</v>
      </c>
      <c r="I85">
        <v>0</v>
      </c>
      <c r="J85">
        <v>0</v>
      </c>
      <c r="K85">
        <v>0</v>
      </c>
      <c r="L85">
        <f t="shared" si="11"/>
        <v>4.3277886868511289E-3</v>
      </c>
      <c r="M85">
        <f t="shared" si="12"/>
        <v>1097.9993175428629</v>
      </c>
      <c r="N85">
        <f t="shared" si="13"/>
        <v>4.7519137765460382</v>
      </c>
      <c r="O85" t="str">
        <f t="shared" si="14"/>
        <v/>
      </c>
      <c r="P85">
        <f t="shared" si="15"/>
        <v>0</v>
      </c>
      <c r="Q85">
        <f t="shared" si="16"/>
        <v>0</v>
      </c>
      <c r="R85">
        <f t="shared" si="17"/>
        <v>0</v>
      </c>
      <c r="S85">
        <f t="shared" si="18"/>
        <v>1097.9993175428629</v>
      </c>
      <c r="T85">
        <f t="shared" si="19"/>
        <v>0</v>
      </c>
      <c r="U85" t="str">
        <f t="shared" si="20"/>
        <v/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-80.207999999999998</v>
      </c>
      <c r="E86">
        <v>-169.28700000000001</v>
      </c>
      <c r="F86">
        <v>0</v>
      </c>
      <c r="G86">
        <v>199.91200000000001</v>
      </c>
      <c r="H86">
        <v>37.655999999999999</v>
      </c>
      <c r="I86">
        <v>0</v>
      </c>
      <c r="J86">
        <v>1</v>
      </c>
      <c r="K86">
        <v>1</v>
      </c>
      <c r="L86">
        <f t="shared" si="11"/>
        <v>6.213097132313084E-3</v>
      </c>
      <c r="M86">
        <f t="shared" si="12"/>
        <v>590.99883880757852</v>
      </c>
      <c r="N86">
        <f t="shared" si="13"/>
        <v>3.6719368625325917</v>
      </c>
      <c r="O86">
        <f t="shared" si="14"/>
        <v>0.19028776091813027</v>
      </c>
      <c r="P86">
        <f t="shared" si="15"/>
        <v>20.999571630620956</v>
      </c>
      <c r="Q86">
        <f t="shared" si="16"/>
        <v>3.9959654617962128</v>
      </c>
      <c r="R86">
        <f t="shared" si="17"/>
        <v>0</v>
      </c>
      <c r="S86">
        <f t="shared" si="18"/>
        <v>611.99841043819947</v>
      </c>
      <c r="T86">
        <f t="shared" si="19"/>
        <v>0.1015230421113149</v>
      </c>
      <c r="U86">
        <f t="shared" si="20"/>
        <v>2.8572011398799093</v>
      </c>
      <c r="V86">
        <f t="shared" si="21"/>
        <v>0</v>
      </c>
    </row>
    <row r="87" spans="1:22" x14ac:dyDescent="0.2">
      <c r="A87" t="s">
        <v>5379</v>
      </c>
      <c r="B87" t="s">
        <v>5380</v>
      </c>
      <c r="D87">
        <v>-79.483999999999995</v>
      </c>
      <c r="E87">
        <v>0</v>
      </c>
      <c r="F87">
        <v>0</v>
      </c>
      <c r="G87">
        <v>169.85300000000001</v>
      </c>
      <c r="H87">
        <v>0</v>
      </c>
      <c r="I87">
        <v>0</v>
      </c>
      <c r="J87">
        <v>0</v>
      </c>
      <c r="K87">
        <v>0</v>
      </c>
      <c r="L87">
        <f t="shared" si="11"/>
        <v>6.6825978994157461E-3</v>
      </c>
      <c r="M87">
        <f t="shared" si="12"/>
        <v>501.00043657350631</v>
      </c>
      <c r="N87">
        <f t="shared" si="13"/>
        <v>3.347987813040298</v>
      </c>
      <c r="O87" t="str">
        <f t="shared" si="14"/>
        <v/>
      </c>
      <c r="P87">
        <f t="shared" si="15"/>
        <v>0</v>
      </c>
      <c r="Q87">
        <f t="shared" si="16"/>
        <v>0</v>
      </c>
      <c r="R87">
        <f t="shared" si="17"/>
        <v>0</v>
      </c>
      <c r="S87">
        <f t="shared" si="18"/>
        <v>501.00043657350631</v>
      </c>
      <c r="T87">
        <f t="shared" si="19"/>
        <v>0</v>
      </c>
      <c r="U87" t="str">
        <f t="shared" si="20"/>
        <v/>
      </c>
      <c r="V87">
        <f t="shared" si="21"/>
        <v>0</v>
      </c>
    </row>
    <row r="88" spans="1:22" x14ac:dyDescent="0.2">
      <c r="A88" t="s">
        <v>1125</v>
      </c>
      <c r="B88" t="s">
        <v>1126</v>
      </c>
      <c r="D88">
        <v>-78.436000000000007</v>
      </c>
      <c r="E88">
        <v>0</v>
      </c>
      <c r="F88">
        <v>0</v>
      </c>
      <c r="G88">
        <v>354.18900000000002</v>
      </c>
      <c r="H88">
        <v>0</v>
      </c>
      <c r="I88">
        <v>0</v>
      </c>
      <c r="J88">
        <v>0</v>
      </c>
      <c r="K88">
        <v>0</v>
      </c>
      <c r="L88">
        <f t="shared" si="11"/>
        <v>7.366161840296627E-3</v>
      </c>
      <c r="M88">
        <f t="shared" si="12"/>
        <v>1040.9983745341344</v>
      </c>
      <c r="N88">
        <f t="shared" si="13"/>
        <v>7.6681701704743288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0</v>
      </c>
      <c r="S88">
        <f t="shared" si="18"/>
        <v>1040.9983745341344</v>
      </c>
      <c r="T88">
        <f t="shared" si="19"/>
        <v>0</v>
      </c>
      <c r="U88" t="str">
        <f t="shared" si="20"/>
        <v/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-81.441000000000003</v>
      </c>
      <c r="E89">
        <v>-173.55799999999999</v>
      </c>
      <c r="F89">
        <v>0</v>
      </c>
      <c r="G89">
        <v>396.41500000000002</v>
      </c>
      <c r="H89">
        <v>62.393999999999998</v>
      </c>
      <c r="I89">
        <v>0</v>
      </c>
      <c r="J89">
        <v>1</v>
      </c>
      <c r="K89">
        <v>1</v>
      </c>
      <c r="L89">
        <f t="shared" si="11"/>
        <v>5.4181352689999822E-3</v>
      </c>
      <c r="M89">
        <f t="shared" si="12"/>
        <v>1176.0005367632261</v>
      </c>
      <c r="N89">
        <f t="shared" si="13"/>
        <v>6.3717363563361014</v>
      </c>
      <c r="O89">
        <f t="shared" si="14"/>
        <v>0.31883686250624721</v>
      </c>
      <c r="P89">
        <f t="shared" si="15"/>
        <v>21.001328508994128</v>
      </c>
      <c r="Q89">
        <f t="shared" si="16"/>
        <v>6.6960043862750771</v>
      </c>
      <c r="R89">
        <f t="shared" si="17"/>
        <v>0</v>
      </c>
      <c r="S89">
        <f t="shared" si="18"/>
        <v>1197.0018652722204</v>
      </c>
      <c r="T89">
        <f t="shared" si="19"/>
        <v>5.1020384875963956E-2</v>
      </c>
      <c r="U89">
        <f t="shared" si="20"/>
        <v>2.85696211905376</v>
      </c>
      <c r="V89">
        <f t="shared" si="21"/>
        <v>0</v>
      </c>
    </row>
    <row r="90" spans="1:22" x14ac:dyDescent="0.2">
      <c r="A90" t="s">
        <v>1468</v>
      </c>
      <c r="B90" t="s">
        <v>1469</v>
      </c>
      <c r="D90">
        <v>-82.234999999999999</v>
      </c>
      <c r="E90">
        <v>-175.23599999999999</v>
      </c>
      <c r="F90">
        <v>0</v>
      </c>
      <c r="G90">
        <v>133.22200000000001</v>
      </c>
      <c r="H90">
        <v>24.082999999999998</v>
      </c>
      <c r="I90">
        <v>0</v>
      </c>
      <c r="J90">
        <v>1</v>
      </c>
      <c r="K90">
        <v>0</v>
      </c>
      <c r="L90">
        <f t="shared" si="11"/>
        <v>4.9089797480007837E-3</v>
      </c>
      <c r="M90">
        <f t="shared" si="12"/>
        <v>396.00128640905655</v>
      </c>
      <c r="N90">
        <f t="shared" si="13"/>
        <v>1.9439642391285556</v>
      </c>
      <c r="O90">
        <f t="shared" si="14"/>
        <v>0.43196692629052102</v>
      </c>
      <c r="P90">
        <f t="shared" si="15"/>
        <v>6.0004031350119789</v>
      </c>
      <c r="Q90">
        <f t="shared" si="16"/>
        <v>2.5919782907134215</v>
      </c>
      <c r="R90">
        <f t="shared" si="17"/>
        <v>0</v>
      </c>
      <c r="S90">
        <f t="shared" si="18"/>
        <v>402.00168954406854</v>
      </c>
      <c r="T90">
        <f t="shared" si="19"/>
        <v>0.15151465931861124</v>
      </c>
      <c r="U90">
        <f t="shared" si="20"/>
        <v>0</v>
      </c>
      <c r="V90">
        <f t="shared" si="21"/>
        <v>0</v>
      </c>
    </row>
    <row r="91" spans="1:22" x14ac:dyDescent="0.2">
      <c r="A91" t="s">
        <v>133</v>
      </c>
      <c r="B91" t="s">
        <v>348</v>
      </c>
      <c r="D91">
        <v>-79.569000000000003</v>
      </c>
      <c r="E91">
        <v>0</v>
      </c>
      <c r="F91">
        <v>-90</v>
      </c>
      <c r="G91">
        <v>243.01599999999999</v>
      </c>
      <c r="H91">
        <v>0</v>
      </c>
      <c r="I91">
        <v>18</v>
      </c>
      <c r="J91">
        <v>0</v>
      </c>
      <c r="K91">
        <v>0</v>
      </c>
      <c r="L91">
        <f t="shared" si="11"/>
        <v>6.6273657631151202E-3</v>
      </c>
      <c r="M91">
        <f t="shared" si="12"/>
        <v>716.99950239489999</v>
      </c>
      <c r="N91">
        <f t="shared" si="13"/>
        <v>4.7518227061652443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54</v>
      </c>
      <c r="S91">
        <f t="shared" si="18"/>
        <v>716.99950239489999</v>
      </c>
      <c r="T91">
        <f t="shared" si="19"/>
        <v>0</v>
      </c>
      <c r="U91" t="str">
        <f t="shared" si="20"/>
        <v/>
      </c>
      <c r="V91">
        <f t="shared" si="21"/>
        <v>7.5313859799945249</v>
      </c>
    </row>
    <row r="92" spans="1:22" x14ac:dyDescent="0.2">
      <c r="A92" t="s">
        <v>41</v>
      </c>
      <c r="B92" t="s">
        <v>41</v>
      </c>
      <c r="D92">
        <v>-78.384</v>
      </c>
      <c r="E92">
        <v>-171.15799999999999</v>
      </c>
      <c r="F92">
        <v>0</v>
      </c>
      <c r="G92">
        <v>183.76300000000001</v>
      </c>
      <c r="H92">
        <v>45.540999999999997</v>
      </c>
      <c r="I92">
        <v>0</v>
      </c>
      <c r="J92">
        <v>2</v>
      </c>
      <c r="K92">
        <v>1</v>
      </c>
      <c r="L92">
        <f t="shared" si="11"/>
        <v>7.4002086246170674E-3</v>
      </c>
      <c r="M92">
        <f t="shared" si="12"/>
        <v>539.99808298950211</v>
      </c>
      <c r="N92">
        <f t="shared" si="13"/>
        <v>3.9961024671180629</v>
      </c>
      <c r="O92">
        <f t="shared" si="14"/>
        <v>0.23142340842048553</v>
      </c>
      <c r="P92">
        <f t="shared" si="15"/>
        <v>21.000349249568373</v>
      </c>
      <c r="Q92">
        <f t="shared" si="16"/>
        <v>4.8599772613329595</v>
      </c>
      <c r="R92">
        <f t="shared" si="17"/>
        <v>0</v>
      </c>
      <c r="S92">
        <f t="shared" si="18"/>
        <v>560.99843223907044</v>
      </c>
      <c r="T92">
        <f t="shared" si="19"/>
        <v>0.22222301111823181</v>
      </c>
      <c r="U92">
        <f t="shared" si="20"/>
        <v>2.8570953409850173</v>
      </c>
      <c r="V92">
        <f t="shared" si="21"/>
        <v>0</v>
      </c>
    </row>
    <row r="93" spans="1:22" x14ac:dyDescent="0.2">
      <c r="A93" t="s">
        <v>5381</v>
      </c>
      <c r="B93" t="s">
        <v>5382</v>
      </c>
      <c r="D93">
        <v>-79.177000000000007</v>
      </c>
      <c r="E93">
        <v>-170.53800000000001</v>
      </c>
      <c r="F93">
        <v>0</v>
      </c>
      <c r="G93">
        <v>138.46299999999999</v>
      </c>
      <c r="H93">
        <v>36.497</v>
      </c>
      <c r="I93">
        <v>0</v>
      </c>
      <c r="J93">
        <v>1</v>
      </c>
      <c r="K93">
        <v>0</v>
      </c>
      <c r="L93">
        <f t="shared" ref="L93:L156" si="22">1/TAN(-D93*$L$1/180)*0.108*0.333333</f>
        <v>6.8823387473978242E-3</v>
      </c>
      <c r="M93">
        <f t="shared" ref="M93:M156" si="23">SIN(-D93*$L$1/180)*G93*3</f>
        <v>408.00004049025165</v>
      </c>
      <c r="N93">
        <f t="shared" ref="N93:N156" si="24">COS(-D93*$L$1/180)*G93*0.108</f>
        <v>2.807997295603236</v>
      </c>
      <c r="O93">
        <f t="shared" ref="O93:O156" si="25">IFERROR(1/TAN(E93*$L$1/180)*0.108*0.333333,"")</f>
        <v>0.21600727486837354</v>
      </c>
      <c r="P93">
        <f t="shared" ref="P93:P156" si="26">SIN(-E93*$L$1/180)*H93*3</f>
        <v>17.999602163876979</v>
      </c>
      <c r="Q93">
        <f t="shared" ref="Q93:Q156" si="27">-COS(E93*$L$1/180)*H93*0.108</f>
        <v>3.8880489001828455</v>
      </c>
      <c r="R93">
        <f t="shared" ref="R93:R156" si="28">ABS(SIN(-F93*$L$1/180)*I93*3)</f>
        <v>0</v>
      </c>
      <c r="S93">
        <f t="shared" ref="S93:S156" si="29">M93+P93</f>
        <v>425.99964265412865</v>
      </c>
      <c r="T93">
        <f t="shared" ref="T93:T156" si="30">60*(J93/M93)</f>
        <v>0.14705880893517603</v>
      </c>
      <c r="U93">
        <f t="shared" ref="U93:U156" si="31">IFERROR(60*(K93/P93),"")</f>
        <v>0</v>
      </c>
      <c r="V93">
        <f t="shared" ref="V93:V156" si="32">100*(R93/(S93))</f>
        <v>0</v>
      </c>
    </row>
    <row r="94" spans="1:22" x14ac:dyDescent="0.2">
      <c r="A94" t="s">
        <v>223</v>
      </c>
      <c r="B94" t="s">
        <v>248</v>
      </c>
      <c r="D94">
        <v>-85.320999999999998</v>
      </c>
      <c r="E94">
        <v>-170.18100000000001</v>
      </c>
      <c r="F94">
        <v>0</v>
      </c>
      <c r="G94">
        <v>392.30700000000002</v>
      </c>
      <c r="H94">
        <v>52.773000000000003</v>
      </c>
      <c r="I94">
        <v>0</v>
      </c>
      <c r="J94">
        <v>2</v>
      </c>
      <c r="K94">
        <v>2</v>
      </c>
      <c r="L94">
        <f t="shared" si="22"/>
        <v>2.9464523444858678E-3</v>
      </c>
      <c r="M94">
        <f t="shared" si="23"/>
        <v>1172.9987364737849</v>
      </c>
      <c r="N94">
        <f t="shared" si="24"/>
        <v>3.4561883333504775</v>
      </c>
      <c r="O94">
        <f t="shared" si="25"/>
        <v>0.2080062869789783</v>
      </c>
      <c r="P94">
        <f t="shared" si="26"/>
        <v>26.999130690783058</v>
      </c>
      <c r="Q94">
        <f t="shared" si="27"/>
        <v>5.615994542644505</v>
      </c>
      <c r="R94">
        <f t="shared" si="28"/>
        <v>0</v>
      </c>
      <c r="S94">
        <f t="shared" si="29"/>
        <v>1199.9978671645679</v>
      </c>
      <c r="T94">
        <f t="shared" si="30"/>
        <v>0.10230190047837434</v>
      </c>
      <c r="U94">
        <f t="shared" si="31"/>
        <v>4.4445875452192061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-76.149000000000001</v>
      </c>
      <c r="E95">
        <v>-173.517</v>
      </c>
      <c r="F95">
        <v>0</v>
      </c>
      <c r="G95">
        <v>150.37299999999999</v>
      </c>
      <c r="H95">
        <v>44.283000000000001</v>
      </c>
      <c r="I95">
        <v>0</v>
      </c>
      <c r="J95">
        <v>1</v>
      </c>
      <c r="K95">
        <v>0</v>
      </c>
      <c r="L95">
        <f t="shared" si="22"/>
        <v>8.8764241717898644E-3</v>
      </c>
      <c r="M95">
        <f t="shared" si="23"/>
        <v>438.00116878039728</v>
      </c>
      <c r="N95">
        <f t="shared" si="24"/>
        <v>3.887888049722581</v>
      </c>
      <c r="O95">
        <f t="shared" si="25"/>
        <v>0.31680331521443306</v>
      </c>
      <c r="P95">
        <f t="shared" si="26"/>
        <v>14.99976937142441</v>
      </c>
      <c r="Q95">
        <f t="shared" si="27"/>
        <v>4.7519814163005822</v>
      </c>
      <c r="R95">
        <f t="shared" si="28"/>
        <v>0</v>
      </c>
      <c r="S95">
        <f t="shared" si="29"/>
        <v>453.00093815182169</v>
      </c>
      <c r="T95">
        <f t="shared" si="30"/>
        <v>0.13698593582996232</v>
      </c>
      <c r="U95">
        <f t="shared" si="31"/>
        <v>0</v>
      </c>
      <c r="V95">
        <f t="shared" si="32"/>
        <v>0</v>
      </c>
    </row>
    <row r="96" spans="1:22" x14ac:dyDescent="0.2">
      <c r="A96" t="s">
        <v>3059</v>
      </c>
      <c r="B96" t="s">
        <v>3527</v>
      </c>
      <c r="D96">
        <v>-79.616</v>
      </c>
      <c r="E96">
        <v>-175.76400000000001</v>
      </c>
      <c r="F96">
        <v>0</v>
      </c>
      <c r="G96">
        <v>194.18</v>
      </c>
      <c r="H96">
        <v>27.074000000000002</v>
      </c>
      <c r="I96">
        <v>0</v>
      </c>
      <c r="J96">
        <v>1</v>
      </c>
      <c r="K96">
        <v>0</v>
      </c>
      <c r="L96">
        <f t="shared" si="22"/>
        <v>6.5968386070086697E-3</v>
      </c>
      <c r="M96">
        <f t="shared" si="23"/>
        <v>572.99906837311767</v>
      </c>
      <c r="N96">
        <f t="shared" si="24"/>
        <v>3.7799861560099393</v>
      </c>
      <c r="O96">
        <f t="shared" si="25"/>
        <v>0.48604497509865263</v>
      </c>
      <c r="P96">
        <f t="shared" si="26"/>
        <v>5.9994479061999506</v>
      </c>
      <c r="Q96">
        <f t="shared" si="27"/>
        <v>2.9160044241790426</v>
      </c>
      <c r="R96">
        <f t="shared" si="28"/>
        <v>0</v>
      </c>
      <c r="S96">
        <f t="shared" si="29"/>
        <v>578.99851627931764</v>
      </c>
      <c r="T96">
        <f t="shared" si="30"/>
        <v>0.10471221213387738</v>
      </c>
      <c r="U96">
        <f t="shared" si="31"/>
        <v>0</v>
      </c>
      <c r="V96">
        <f t="shared" si="32"/>
        <v>0</v>
      </c>
    </row>
    <row r="97" spans="1:22" x14ac:dyDescent="0.2">
      <c r="A97" t="s">
        <v>896</v>
      </c>
      <c r="B97" t="s">
        <v>897</v>
      </c>
      <c r="D97">
        <v>-84.566999999999993</v>
      </c>
      <c r="E97">
        <v>-176.53200000000001</v>
      </c>
      <c r="F97">
        <v>0</v>
      </c>
      <c r="G97">
        <v>390.75599999999997</v>
      </c>
      <c r="H97">
        <v>33.061</v>
      </c>
      <c r="I97">
        <v>0</v>
      </c>
      <c r="J97">
        <v>1</v>
      </c>
      <c r="K97">
        <v>1</v>
      </c>
      <c r="L97">
        <f t="shared" si="22"/>
        <v>3.4239194248327858E-3</v>
      </c>
      <c r="M97">
        <f t="shared" si="23"/>
        <v>1167.0016996972743</v>
      </c>
      <c r="N97">
        <f t="shared" si="24"/>
        <v>3.9957237841301603</v>
      </c>
      <c r="O97">
        <f t="shared" si="25"/>
        <v>0.59403876957329227</v>
      </c>
      <c r="P97">
        <f t="shared" si="26"/>
        <v>5.9996854394354386</v>
      </c>
      <c r="Q97">
        <f t="shared" si="27"/>
        <v>3.5640493203183454</v>
      </c>
      <c r="R97">
        <f t="shared" si="28"/>
        <v>0</v>
      </c>
      <c r="S97">
        <f t="shared" si="29"/>
        <v>1173.0013851367098</v>
      </c>
      <c r="T97">
        <f t="shared" si="30"/>
        <v>5.1413806865546363E-2</v>
      </c>
      <c r="U97">
        <f t="shared" si="31"/>
        <v>10.000524295094696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-76.837000000000003</v>
      </c>
      <c r="E98">
        <v>-171.87</v>
      </c>
      <c r="F98">
        <v>-90</v>
      </c>
      <c r="G98">
        <v>127.346</v>
      </c>
      <c r="H98">
        <v>42.426000000000002</v>
      </c>
      <c r="I98">
        <v>30</v>
      </c>
      <c r="J98">
        <v>2</v>
      </c>
      <c r="K98">
        <v>2</v>
      </c>
      <c r="L98">
        <f t="shared" si="22"/>
        <v>8.4191923522631724E-3</v>
      </c>
      <c r="M98">
        <f t="shared" si="23"/>
        <v>372.00039563826931</v>
      </c>
      <c r="N98">
        <f t="shared" si="24"/>
        <v>3.1319460179426097</v>
      </c>
      <c r="O98">
        <f t="shared" si="25"/>
        <v>0.25200296358763974</v>
      </c>
      <c r="P98">
        <f t="shared" si="26"/>
        <v>17.99960229275705</v>
      </c>
      <c r="Q98">
        <f t="shared" si="27"/>
        <v>4.5359576571313074</v>
      </c>
      <c r="R98">
        <f t="shared" si="28"/>
        <v>90</v>
      </c>
      <c r="S98">
        <f t="shared" si="29"/>
        <v>389.99999793102637</v>
      </c>
      <c r="T98">
        <f t="shared" si="30"/>
        <v>0.32258030208303112</v>
      </c>
      <c r="U98">
        <f t="shared" si="31"/>
        <v>6.6668139689001569</v>
      </c>
      <c r="V98">
        <f t="shared" si="32"/>
        <v>23.076923199347551</v>
      </c>
    </row>
    <row r="99" spans="1:22" x14ac:dyDescent="0.2">
      <c r="A99" t="s">
        <v>2563</v>
      </c>
      <c r="B99" t="s">
        <v>5383</v>
      </c>
      <c r="D99">
        <v>-81.289000000000001</v>
      </c>
      <c r="E99">
        <v>0</v>
      </c>
      <c r="F99">
        <v>0</v>
      </c>
      <c r="G99">
        <v>250.89400000000001</v>
      </c>
      <c r="H99">
        <v>0</v>
      </c>
      <c r="I99">
        <v>0</v>
      </c>
      <c r="J99">
        <v>0</v>
      </c>
      <c r="K99">
        <v>0</v>
      </c>
      <c r="L99">
        <f t="shared" si="22"/>
        <v>5.5158421400817847E-3</v>
      </c>
      <c r="M99">
        <f t="shared" si="23"/>
        <v>743.99968411939437</v>
      </c>
      <c r="N99">
        <f t="shared" si="24"/>
        <v>4.1037889136622052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0</v>
      </c>
      <c r="S99">
        <f t="shared" si="29"/>
        <v>743.99968411939437</v>
      </c>
      <c r="T99">
        <f t="shared" si="30"/>
        <v>0</v>
      </c>
      <c r="U99" t="str">
        <f t="shared" si="31"/>
        <v/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-79.736999999999995</v>
      </c>
      <c r="E100">
        <v>-174.053</v>
      </c>
      <c r="F100">
        <v>-88.263999999999996</v>
      </c>
      <c r="G100">
        <v>246.95099999999999</v>
      </c>
      <c r="H100">
        <v>48.26</v>
      </c>
      <c r="I100">
        <v>33.015000000000001</v>
      </c>
      <c r="J100">
        <v>1</v>
      </c>
      <c r="K100">
        <v>0</v>
      </c>
      <c r="L100">
        <f t="shared" si="22"/>
        <v>6.5182895298370319E-3</v>
      </c>
      <c r="M100">
        <f t="shared" si="23"/>
        <v>728.99957292791737</v>
      </c>
      <c r="N100">
        <f t="shared" si="24"/>
        <v>4.7518350353067467</v>
      </c>
      <c r="O100">
        <f t="shared" si="25"/>
        <v>0.34559163857209368</v>
      </c>
      <c r="P100">
        <f t="shared" si="26"/>
        <v>15.000433063985241</v>
      </c>
      <c r="Q100">
        <f t="shared" si="27"/>
        <v>5.1840294259030975</v>
      </c>
      <c r="R100">
        <f t="shared" si="28"/>
        <v>98.999540619520246</v>
      </c>
      <c r="S100">
        <f t="shared" si="29"/>
        <v>744.00000599190264</v>
      </c>
      <c r="T100">
        <f t="shared" si="30"/>
        <v>8.2304574965687577E-2</v>
      </c>
      <c r="U100">
        <f t="shared" si="31"/>
        <v>0</v>
      </c>
      <c r="V100">
        <f t="shared" si="32"/>
        <v>13.306389761050314</v>
      </c>
    </row>
    <row r="101" spans="1:22" x14ac:dyDescent="0.2">
      <c r="A101" t="s">
        <v>41</v>
      </c>
      <c r="B101" t="s">
        <v>41</v>
      </c>
      <c r="D101">
        <v>-78.951999999999998</v>
      </c>
      <c r="E101">
        <v>-170.27199999999999</v>
      </c>
      <c r="F101">
        <v>-88.263999999999996</v>
      </c>
      <c r="G101">
        <v>386.15699999999998</v>
      </c>
      <c r="H101">
        <v>71.021000000000001</v>
      </c>
      <c r="I101">
        <v>33.015000000000001</v>
      </c>
      <c r="J101">
        <v>1</v>
      </c>
      <c r="K101">
        <v>1</v>
      </c>
      <c r="L101">
        <f t="shared" si="22"/>
        <v>7.0289880240903694E-3</v>
      </c>
      <c r="M101">
        <f t="shared" si="23"/>
        <v>1137.0010421567526</v>
      </c>
      <c r="N101">
        <f t="shared" si="24"/>
        <v>7.9919747006727846</v>
      </c>
      <c r="O101">
        <f t="shared" si="25"/>
        <v>0.20999051491284104</v>
      </c>
      <c r="P101">
        <f t="shared" si="26"/>
        <v>36.001482025090283</v>
      </c>
      <c r="Q101">
        <f t="shared" si="27"/>
        <v>7.5599773080514101</v>
      </c>
      <c r="R101">
        <f t="shared" si="28"/>
        <v>98.999540619520246</v>
      </c>
      <c r="S101">
        <f t="shared" si="29"/>
        <v>1173.002524181843</v>
      </c>
      <c r="T101">
        <f t="shared" si="30"/>
        <v>5.2770400180273624E-2</v>
      </c>
      <c r="U101">
        <f t="shared" si="31"/>
        <v>1.6665980572184385</v>
      </c>
      <c r="V101">
        <f t="shared" si="32"/>
        <v>8.4398403736233565</v>
      </c>
    </row>
    <row r="102" spans="1:22" x14ac:dyDescent="0.2">
      <c r="A102" t="s">
        <v>5384</v>
      </c>
      <c r="B102" t="s">
        <v>5385</v>
      </c>
      <c r="D102">
        <v>-81.87</v>
      </c>
      <c r="E102">
        <v>-172.14699999999999</v>
      </c>
      <c r="F102">
        <v>0</v>
      </c>
      <c r="G102">
        <v>84.852999999999994</v>
      </c>
      <c r="H102">
        <v>29.274999999999999</v>
      </c>
      <c r="I102">
        <v>0</v>
      </c>
      <c r="J102">
        <v>1</v>
      </c>
      <c r="K102">
        <v>0</v>
      </c>
      <c r="L102">
        <f t="shared" si="22"/>
        <v>5.1427863765998181E-3</v>
      </c>
      <c r="M102">
        <f t="shared" si="23"/>
        <v>252.00061746764484</v>
      </c>
      <c r="N102">
        <f t="shared" si="24"/>
        <v>1.2959866383939844</v>
      </c>
      <c r="O102">
        <f t="shared" si="25"/>
        <v>0.26101028336978344</v>
      </c>
      <c r="P102">
        <f t="shared" si="26"/>
        <v>11.999703667124756</v>
      </c>
      <c r="Q102">
        <f t="shared" si="27"/>
        <v>3.1320491865588482</v>
      </c>
      <c r="R102">
        <f t="shared" si="28"/>
        <v>0</v>
      </c>
      <c r="S102">
        <f t="shared" si="29"/>
        <v>264.00032113476959</v>
      </c>
      <c r="T102">
        <f t="shared" si="30"/>
        <v>0.2380946546994219</v>
      </c>
      <c r="U102">
        <f t="shared" si="31"/>
        <v>0</v>
      </c>
      <c r="V102">
        <f t="shared" si="32"/>
        <v>0</v>
      </c>
    </row>
    <row r="103" spans="1:22" x14ac:dyDescent="0.2">
      <c r="A103" t="s">
        <v>4596</v>
      </c>
      <c r="B103" t="s">
        <v>1097</v>
      </c>
      <c r="D103">
        <v>-83.638000000000005</v>
      </c>
      <c r="E103">
        <v>-175.36500000000001</v>
      </c>
      <c r="F103">
        <v>-88.263999999999996</v>
      </c>
      <c r="G103">
        <v>288.77800000000002</v>
      </c>
      <c r="H103">
        <v>37.121000000000002</v>
      </c>
      <c r="I103">
        <v>33.015000000000001</v>
      </c>
      <c r="J103">
        <v>1</v>
      </c>
      <c r="K103">
        <v>1</v>
      </c>
      <c r="L103">
        <f t="shared" si="22"/>
        <v>4.0138682706874727E-3</v>
      </c>
      <c r="M103">
        <f t="shared" si="23"/>
        <v>860.99879432707348</v>
      </c>
      <c r="N103">
        <f t="shared" si="24"/>
        <v>3.455939197588807</v>
      </c>
      <c r="O103">
        <f t="shared" si="25"/>
        <v>0.44404414325228203</v>
      </c>
      <c r="P103">
        <f t="shared" si="26"/>
        <v>8.9989997992078834</v>
      </c>
      <c r="Q103">
        <f t="shared" si="27"/>
        <v>3.9959571519238737</v>
      </c>
      <c r="R103">
        <f t="shared" si="28"/>
        <v>98.999540619520246</v>
      </c>
      <c r="S103">
        <f t="shared" si="29"/>
        <v>869.99779412628141</v>
      </c>
      <c r="T103">
        <f t="shared" si="30"/>
        <v>6.9686508733027785E-2</v>
      </c>
      <c r="U103">
        <f t="shared" si="31"/>
        <v>6.6674076384890419</v>
      </c>
      <c r="V103">
        <f t="shared" si="32"/>
        <v>11.379286394506687</v>
      </c>
    </row>
    <row r="104" spans="1:22" x14ac:dyDescent="0.2">
      <c r="A104" t="s">
        <v>41</v>
      </c>
      <c r="B104" t="s">
        <v>41</v>
      </c>
      <c r="D104">
        <v>-85.79</v>
      </c>
      <c r="E104">
        <v>-174.80600000000001</v>
      </c>
      <c r="F104">
        <v>0</v>
      </c>
      <c r="G104">
        <v>326.88200000000001</v>
      </c>
      <c r="H104">
        <v>33.136000000000003</v>
      </c>
      <c r="I104">
        <v>0</v>
      </c>
      <c r="J104">
        <v>1</v>
      </c>
      <c r="K104">
        <v>1</v>
      </c>
      <c r="L104">
        <f t="shared" si="22"/>
        <v>2.6499892453866612E-3</v>
      </c>
      <c r="M104">
        <f t="shared" si="23"/>
        <v>977.99990285161289</v>
      </c>
      <c r="N104">
        <f t="shared" si="24"/>
        <v>2.5916918162377898</v>
      </c>
      <c r="O104">
        <f t="shared" si="25"/>
        <v>0.39603248453733669</v>
      </c>
      <c r="P104">
        <f t="shared" si="26"/>
        <v>8.9992363448361541</v>
      </c>
      <c r="Q104">
        <f t="shared" si="27"/>
        <v>3.5639934925776555</v>
      </c>
      <c r="R104">
        <f t="shared" si="28"/>
        <v>0</v>
      </c>
      <c r="S104">
        <f t="shared" si="29"/>
        <v>986.99913919644905</v>
      </c>
      <c r="T104">
        <f t="shared" si="30"/>
        <v>6.1349699345628159E-2</v>
      </c>
      <c r="U104">
        <f t="shared" si="31"/>
        <v>6.6672323851599424</v>
      </c>
      <c r="V104">
        <f t="shared" si="32"/>
        <v>0</v>
      </c>
    </row>
    <row r="105" spans="1:22" x14ac:dyDescent="0.2">
      <c r="A105" t="s">
        <v>985</v>
      </c>
      <c r="B105" t="s">
        <v>1321</v>
      </c>
      <c r="D105">
        <v>-79.38</v>
      </c>
      <c r="E105">
        <v>-172.56899999999999</v>
      </c>
      <c r="F105">
        <v>-90</v>
      </c>
      <c r="G105">
        <v>32.558</v>
      </c>
      <c r="H105">
        <v>23.195</v>
      </c>
      <c r="I105">
        <v>19</v>
      </c>
      <c r="J105">
        <v>1</v>
      </c>
      <c r="K105">
        <v>0</v>
      </c>
      <c r="L105">
        <f t="shared" si="22"/>
        <v>6.750217461124911E-3</v>
      </c>
      <c r="M105">
        <f t="shared" si="23"/>
        <v>96.000949685501993</v>
      </c>
      <c r="N105">
        <f t="shared" si="24"/>
        <v>0.64802793487958466</v>
      </c>
      <c r="O105">
        <f t="shared" si="25"/>
        <v>0.27601504800855431</v>
      </c>
      <c r="P105">
        <f t="shared" si="26"/>
        <v>8.9995758090885083</v>
      </c>
      <c r="Q105">
        <f t="shared" si="27"/>
        <v>2.4840208330230209</v>
      </c>
      <c r="R105">
        <f t="shared" si="28"/>
        <v>57</v>
      </c>
      <c r="S105">
        <f t="shared" si="29"/>
        <v>105.00052549459051</v>
      </c>
      <c r="T105">
        <f t="shared" si="30"/>
        <v>0.62499381721284331</v>
      </c>
      <c r="U105">
        <f t="shared" si="31"/>
        <v>0</v>
      </c>
      <c r="V105">
        <f t="shared" si="32"/>
        <v>54.285442602795897</v>
      </c>
    </row>
    <row r="106" spans="1:22" x14ac:dyDescent="0.2">
      <c r="A106" t="s">
        <v>575</v>
      </c>
      <c r="B106" t="s">
        <v>576</v>
      </c>
      <c r="D106">
        <v>-81.289000000000001</v>
      </c>
      <c r="E106">
        <v>-173.88399999999999</v>
      </c>
      <c r="F106">
        <v>0</v>
      </c>
      <c r="G106">
        <v>125.447</v>
      </c>
      <c r="H106">
        <v>28.16</v>
      </c>
      <c r="I106">
        <v>0</v>
      </c>
      <c r="J106">
        <v>1</v>
      </c>
      <c r="K106">
        <v>0</v>
      </c>
      <c r="L106">
        <f t="shared" si="22"/>
        <v>5.5158421400817847E-3</v>
      </c>
      <c r="M106">
        <f t="shared" si="23"/>
        <v>371.99984205969719</v>
      </c>
      <c r="N106">
        <f t="shared" si="24"/>
        <v>2.0518944568311026</v>
      </c>
      <c r="O106">
        <f t="shared" si="25"/>
        <v>0.33597218276402707</v>
      </c>
      <c r="P106">
        <f t="shared" si="26"/>
        <v>9.0006460875151397</v>
      </c>
      <c r="Q106">
        <f t="shared" si="27"/>
        <v>3.0239697362786981</v>
      </c>
      <c r="R106">
        <f t="shared" si="28"/>
        <v>0</v>
      </c>
      <c r="S106">
        <f t="shared" si="29"/>
        <v>381.00048814721231</v>
      </c>
      <c r="T106">
        <f t="shared" si="30"/>
        <v>0.16129039105982046</v>
      </c>
      <c r="U106">
        <f t="shared" si="31"/>
        <v>0</v>
      </c>
      <c r="V106">
        <f t="shared" si="32"/>
        <v>0</v>
      </c>
    </row>
    <row r="107" spans="1:22" x14ac:dyDescent="0.2">
      <c r="A107" t="s">
        <v>113</v>
      </c>
      <c r="B107" t="s">
        <v>1421</v>
      </c>
      <c r="D107">
        <v>-79.114000000000004</v>
      </c>
      <c r="E107">
        <v>-167.905</v>
      </c>
      <c r="F107">
        <v>0</v>
      </c>
      <c r="G107">
        <v>52.953000000000003</v>
      </c>
      <c r="H107">
        <v>14.318</v>
      </c>
      <c r="I107">
        <v>0</v>
      </c>
      <c r="J107">
        <v>1</v>
      </c>
      <c r="K107">
        <v>0</v>
      </c>
      <c r="L107">
        <f t="shared" si="22"/>
        <v>6.9233781501598177E-3</v>
      </c>
      <c r="M107">
        <f t="shared" si="23"/>
        <v>156.00031452109008</v>
      </c>
      <c r="N107">
        <f t="shared" si="24"/>
        <v>1.0800502490236235</v>
      </c>
      <c r="O107">
        <f t="shared" si="25"/>
        <v>0.16799635543136984</v>
      </c>
      <c r="P107">
        <f t="shared" si="26"/>
        <v>9.0002905513411289</v>
      </c>
      <c r="Q107">
        <f t="shared" si="27"/>
        <v>1.5120175224662264</v>
      </c>
      <c r="R107">
        <f t="shared" si="28"/>
        <v>0</v>
      </c>
      <c r="S107">
        <f t="shared" si="29"/>
        <v>165.0006050724312</v>
      </c>
      <c r="T107">
        <f t="shared" si="30"/>
        <v>0.38461460917047352</v>
      </c>
      <c r="U107">
        <f t="shared" si="31"/>
        <v>0</v>
      </c>
      <c r="V107">
        <f t="shared" si="32"/>
        <v>0</v>
      </c>
    </row>
    <row r="108" spans="1:22" x14ac:dyDescent="0.2">
      <c r="A108" t="s">
        <v>5386</v>
      </c>
      <c r="B108" t="s">
        <v>5387</v>
      </c>
      <c r="D108">
        <v>-89.144999999999996</v>
      </c>
      <c r="E108">
        <v>-165.964</v>
      </c>
      <c r="F108">
        <v>0</v>
      </c>
      <c r="G108">
        <v>134.01499999999999</v>
      </c>
      <c r="H108">
        <v>8.2460000000000004</v>
      </c>
      <c r="I108">
        <v>0</v>
      </c>
      <c r="J108">
        <v>1</v>
      </c>
      <c r="K108">
        <v>0</v>
      </c>
      <c r="L108">
        <f t="shared" si="22"/>
        <v>5.3725168607354626E-4</v>
      </c>
      <c r="M108">
        <f t="shared" si="23"/>
        <v>402.0002365475051</v>
      </c>
      <c r="N108">
        <f t="shared" si="24"/>
        <v>0.21597552086263244</v>
      </c>
      <c r="O108">
        <f t="shared" si="25"/>
        <v>0.14400245662357042</v>
      </c>
      <c r="P108">
        <f t="shared" si="26"/>
        <v>5.9997443111006818</v>
      </c>
      <c r="Q108">
        <f t="shared" si="27"/>
        <v>0.86397878389057325</v>
      </c>
      <c r="R108">
        <f t="shared" si="28"/>
        <v>0</v>
      </c>
      <c r="S108">
        <f t="shared" si="29"/>
        <v>407.9999808586058</v>
      </c>
      <c r="T108">
        <f t="shared" si="30"/>
        <v>0.14925364351846518</v>
      </c>
      <c r="U108">
        <f t="shared" si="31"/>
        <v>0</v>
      </c>
      <c r="V108">
        <f t="shared" si="32"/>
        <v>0</v>
      </c>
    </row>
    <row r="109" spans="1:22" x14ac:dyDescent="0.2">
      <c r="A109" t="s">
        <v>3976</v>
      </c>
      <c r="B109" t="s">
        <v>1512</v>
      </c>
      <c r="D109">
        <v>-79.522999999999996</v>
      </c>
      <c r="E109">
        <v>-168.69</v>
      </c>
      <c r="F109">
        <v>0</v>
      </c>
      <c r="G109">
        <v>74.238</v>
      </c>
      <c r="H109">
        <v>17.847000000000001</v>
      </c>
      <c r="I109">
        <v>0</v>
      </c>
      <c r="J109">
        <v>1</v>
      </c>
      <c r="K109">
        <v>0</v>
      </c>
      <c r="L109">
        <f t="shared" si="22"/>
        <v>6.6572523341230858E-3</v>
      </c>
      <c r="M109">
        <f t="shared" si="23"/>
        <v>219.00090826518203</v>
      </c>
      <c r="N109">
        <f t="shared" si="24"/>
        <v>1.4579457656692247</v>
      </c>
      <c r="O109">
        <f t="shared" si="25"/>
        <v>0.17999871688416874</v>
      </c>
      <c r="P109">
        <f t="shared" si="26"/>
        <v>10.500315866833535</v>
      </c>
      <c r="Q109">
        <f t="shared" si="27"/>
        <v>1.8900452729537867</v>
      </c>
      <c r="R109">
        <f t="shared" si="28"/>
        <v>0</v>
      </c>
      <c r="S109">
        <f t="shared" si="29"/>
        <v>229.50122413201558</v>
      </c>
      <c r="T109">
        <f t="shared" si="30"/>
        <v>0.27397146648975396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-81.784999999999997</v>
      </c>
      <c r="E110">
        <v>-169.077</v>
      </c>
      <c r="F110">
        <v>0</v>
      </c>
      <c r="G110">
        <v>286.94400000000002</v>
      </c>
      <c r="H110">
        <v>29.026</v>
      </c>
      <c r="I110">
        <v>0</v>
      </c>
      <c r="J110">
        <v>1</v>
      </c>
      <c r="K110">
        <v>1</v>
      </c>
      <c r="L110">
        <f t="shared" si="22"/>
        <v>5.197294901694456E-3</v>
      </c>
      <c r="M110">
        <f t="shared" si="23"/>
        <v>851.99887959544526</v>
      </c>
      <c r="N110">
        <f t="shared" si="24"/>
        <v>4.4280938612646574</v>
      </c>
      <c r="O110">
        <f t="shared" si="25"/>
        <v>0.18654185076888755</v>
      </c>
      <c r="P110">
        <f t="shared" si="26"/>
        <v>16.500376367095875</v>
      </c>
      <c r="Q110">
        <f t="shared" si="27"/>
        <v>3.0780138239151009</v>
      </c>
      <c r="R110">
        <f t="shared" si="28"/>
        <v>0</v>
      </c>
      <c r="S110">
        <f t="shared" si="29"/>
        <v>868.49925596254116</v>
      </c>
      <c r="T110">
        <f t="shared" si="30"/>
        <v>7.0422627819052772E-2</v>
      </c>
      <c r="U110">
        <f t="shared" si="31"/>
        <v>3.6362806923391542</v>
      </c>
      <c r="V110">
        <f t="shared" si="32"/>
        <v>0</v>
      </c>
    </row>
    <row r="111" spans="1:22" x14ac:dyDescent="0.2">
      <c r="A111" t="s">
        <v>5388</v>
      </c>
      <c r="B111" t="s">
        <v>5389</v>
      </c>
      <c r="D111">
        <v>-84.04</v>
      </c>
      <c r="E111">
        <v>-170.34</v>
      </c>
      <c r="F111">
        <v>0</v>
      </c>
      <c r="G111">
        <v>182.989</v>
      </c>
      <c r="H111">
        <v>47.676000000000002</v>
      </c>
      <c r="I111">
        <v>0</v>
      </c>
      <c r="J111">
        <v>1</v>
      </c>
      <c r="K111">
        <v>0</v>
      </c>
      <c r="L111">
        <f t="shared" si="22"/>
        <v>3.7583401913686256E-3</v>
      </c>
      <c r="M111">
        <f t="shared" si="23"/>
        <v>545.99962895013459</v>
      </c>
      <c r="N111">
        <f t="shared" si="24"/>
        <v>2.0520544020100489</v>
      </c>
      <c r="O111">
        <f t="shared" si="25"/>
        <v>0.21149740256058605</v>
      </c>
      <c r="P111">
        <f t="shared" si="26"/>
        <v>24.000268277460201</v>
      </c>
      <c r="Q111">
        <f t="shared" si="27"/>
        <v>5.0759994774395398</v>
      </c>
      <c r="R111">
        <f t="shared" si="28"/>
        <v>0</v>
      </c>
      <c r="S111">
        <f t="shared" si="29"/>
        <v>569.99989722759483</v>
      </c>
      <c r="T111">
        <f t="shared" si="30"/>
        <v>0.10989018456911757</v>
      </c>
      <c r="U111">
        <f t="shared" si="31"/>
        <v>0</v>
      </c>
      <c r="V111">
        <f t="shared" si="32"/>
        <v>0</v>
      </c>
    </row>
    <row r="112" spans="1:22" x14ac:dyDescent="0.2">
      <c r="A112" t="s">
        <v>157</v>
      </c>
      <c r="B112" t="s">
        <v>2285</v>
      </c>
      <c r="D112">
        <v>-79.066000000000003</v>
      </c>
      <c r="E112">
        <v>0</v>
      </c>
      <c r="F112">
        <v>0</v>
      </c>
      <c r="G112">
        <v>179.25399999999999</v>
      </c>
      <c r="H112">
        <v>0</v>
      </c>
      <c r="I112">
        <v>0</v>
      </c>
      <c r="J112">
        <v>0</v>
      </c>
      <c r="K112">
        <v>0</v>
      </c>
      <c r="L112">
        <f t="shared" si="22"/>
        <v>6.9546579129315866E-3</v>
      </c>
      <c r="M112">
        <f t="shared" si="23"/>
        <v>527.9996452078318</v>
      </c>
      <c r="N112">
        <f t="shared" si="24"/>
        <v>3.672060582630301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0</v>
      </c>
      <c r="S112">
        <f t="shared" si="29"/>
        <v>527.9996452078318</v>
      </c>
      <c r="T112">
        <f t="shared" si="30"/>
        <v>0</v>
      </c>
      <c r="U112" t="str">
        <f t="shared" si="31"/>
        <v/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-82.875</v>
      </c>
      <c r="E113">
        <v>-173.66</v>
      </c>
      <c r="F113">
        <v>-93.813999999999993</v>
      </c>
      <c r="G113">
        <v>80.623000000000005</v>
      </c>
      <c r="H113">
        <v>18.111000000000001</v>
      </c>
      <c r="I113">
        <v>15.032999999999999</v>
      </c>
      <c r="J113">
        <v>1</v>
      </c>
      <c r="K113">
        <v>0</v>
      </c>
      <c r="L113">
        <f t="shared" si="22"/>
        <v>4.4999850671878835E-3</v>
      </c>
      <c r="M113">
        <f t="shared" si="23"/>
        <v>240.00126632315818</v>
      </c>
      <c r="N113">
        <f t="shared" si="24"/>
        <v>1.0800031945635886</v>
      </c>
      <c r="O113">
        <f t="shared" si="25"/>
        <v>0.32400955544337012</v>
      </c>
      <c r="P113">
        <f t="shared" si="26"/>
        <v>5.9998953876362062</v>
      </c>
      <c r="Q113">
        <f t="shared" si="27"/>
        <v>1.9440253812801156</v>
      </c>
      <c r="R113">
        <f t="shared" si="28"/>
        <v>44.999116752373851</v>
      </c>
      <c r="S113">
        <f t="shared" si="29"/>
        <v>246.00116171079438</v>
      </c>
      <c r="T113">
        <f t="shared" si="30"/>
        <v>0.24999868092033684</v>
      </c>
      <c r="U113">
        <f t="shared" si="31"/>
        <v>0</v>
      </c>
      <c r="V113">
        <f t="shared" si="32"/>
        <v>18.292237499787106</v>
      </c>
    </row>
    <row r="114" spans="1:22" x14ac:dyDescent="0.2">
      <c r="A114" t="s">
        <v>131</v>
      </c>
      <c r="B114" t="s">
        <v>132</v>
      </c>
      <c r="D114">
        <v>-84.022999999999996</v>
      </c>
      <c r="E114">
        <v>0</v>
      </c>
      <c r="F114">
        <v>-90</v>
      </c>
      <c r="G114">
        <v>278.51400000000001</v>
      </c>
      <c r="H114">
        <v>0</v>
      </c>
      <c r="I114">
        <v>12</v>
      </c>
      <c r="J114">
        <v>0</v>
      </c>
      <c r="K114">
        <v>0</v>
      </c>
      <c r="L114">
        <f t="shared" si="22"/>
        <v>3.7691383475049111E-3</v>
      </c>
      <c r="M114">
        <f t="shared" si="23"/>
        <v>830.99980623555416</v>
      </c>
      <c r="N114">
        <f t="shared" si="24"/>
        <v>3.1321563686079457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36</v>
      </c>
      <c r="S114">
        <f t="shared" si="29"/>
        <v>830.99980623555416</v>
      </c>
      <c r="T114">
        <f t="shared" si="30"/>
        <v>0</v>
      </c>
      <c r="U114" t="str">
        <f t="shared" si="31"/>
        <v/>
      </c>
      <c r="V114">
        <f t="shared" si="32"/>
        <v>4.3321309740228129</v>
      </c>
    </row>
    <row r="115" spans="1:22" x14ac:dyDescent="0.2">
      <c r="A115" t="s">
        <v>303</v>
      </c>
      <c r="B115" t="s">
        <v>965</v>
      </c>
      <c r="D115">
        <v>-77.004999999999995</v>
      </c>
      <c r="E115">
        <v>-168.232</v>
      </c>
      <c r="F115">
        <v>0</v>
      </c>
      <c r="G115">
        <v>93.391999999999996</v>
      </c>
      <c r="H115">
        <v>24.515000000000001</v>
      </c>
      <c r="I115">
        <v>0</v>
      </c>
      <c r="J115">
        <v>1</v>
      </c>
      <c r="K115">
        <v>0</v>
      </c>
      <c r="L115">
        <f t="shared" si="22"/>
        <v>8.3079375993077471E-3</v>
      </c>
      <c r="M115">
        <f t="shared" si="23"/>
        <v>273.00060627794869</v>
      </c>
      <c r="N115">
        <f t="shared" si="24"/>
        <v>2.2680742696046501</v>
      </c>
      <c r="O115">
        <f t="shared" si="25"/>
        <v>0.17280419155515558</v>
      </c>
      <c r="P115">
        <f t="shared" si="26"/>
        <v>14.999452540254053</v>
      </c>
      <c r="Q115">
        <f t="shared" si="27"/>
        <v>2.5919708619593886</v>
      </c>
      <c r="R115">
        <f t="shared" si="28"/>
        <v>0</v>
      </c>
      <c r="S115">
        <f t="shared" si="29"/>
        <v>288.00005881820272</v>
      </c>
      <c r="T115">
        <f t="shared" si="30"/>
        <v>0.21977973169375498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-78.366</v>
      </c>
      <c r="E116">
        <v>-172.23500000000001</v>
      </c>
      <c r="F116">
        <v>0</v>
      </c>
      <c r="G116">
        <v>69.426000000000002</v>
      </c>
      <c r="H116">
        <v>22.204000000000001</v>
      </c>
      <c r="I116">
        <v>0</v>
      </c>
      <c r="J116">
        <v>1</v>
      </c>
      <c r="K116">
        <v>0</v>
      </c>
      <c r="L116">
        <f t="shared" si="22"/>
        <v>7.4119970071030846E-3</v>
      </c>
      <c r="M116">
        <f t="shared" si="23"/>
        <v>203.99908575930695</v>
      </c>
      <c r="N116">
        <f t="shared" si="24"/>
        <v>1.5120421251418736</v>
      </c>
      <c r="O116">
        <f t="shared" si="25"/>
        <v>0.26400545012007914</v>
      </c>
      <c r="P116">
        <f t="shared" si="26"/>
        <v>8.999969550743689</v>
      </c>
      <c r="Q116">
        <f t="shared" si="27"/>
        <v>2.376043388354482</v>
      </c>
      <c r="R116">
        <f t="shared" si="28"/>
        <v>0</v>
      </c>
      <c r="S116">
        <f t="shared" si="29"/>
        <v>212.99905531005064</v>
      </c>
      <c r="T116">
        <f t="shared" si="30"/>
        <v>0.29411896517414982</v>
      </c>
      <c r="U116">
        <f t="shared" si="31"/>
        <v>0</v>
      </c>
      <c r="V116">
        <f t="shared" si="32"/>
        <v>0</v>
      </c>
    </row>
    <row r="117" spans="1:22" x14ac:dyDescent="0.2">
      <c r="A117" t="s">
        <v>4276</v>
      </c>
      <c r="B117" t="s">
        <v>4277</v>
      </c>
      <c r="D117">
        <v>-85.114999999999995</v>
      </c>
      <c r="E117">
        <v>-161.565</v>
      </c>
      <c r="F117">
        <v>0</v>
      </c>
      <c r="G117">
        <v>117.42700000000001</v>
      </c>
      <c r="H117">
        <v>25.297999999999998</v>
      </c>
      <c r="I117">
        <v>0</v>
      </c>
      <c r="J117">
        <v>1</v>
      </c>
      <c r="K117">
        <v>0</v>
      </c>
      <c r="L117">
        <f t="shared" si="22"/>
        <v>3.0767917930871807E-3</v>
      </c>
      <c r="M117">
        <f t="shared" si="23"/>
        <v>351.00138300129134</v>
      </c>
      <c r="N117">
        <f t="shared" si="24"/>
        <v>1.0799592545398782</v>
      </c>
      <c r="O117">
        <f t="shared" si="25"/>
        <v>0.1079995704461187</v>
      </c>
      <c r="P117">
        <f t="shared" si="26"/>
        <v>23.999854384522706</v>
      </c>
      <c r="Q117">
        <f t="shared" si="27"/>
        <v>2.5919765562744064</v>
      </c>
      <c r="R117">
        <f t="shared" si="28"/>
        <v>0</v>
      </c>
      <c r="S117">
        <f t="shared" si="29"/>
        <v>375.00123738581408</v>
      </c>
      <c r="T117">
        <f t="shared" si="30"/>
        <v>0.17093949740870185</v>
      </c>
      <c r="U117">
        <f t="shared" si="31"/>
        <v>0</v>
      </c>
      <c r="V117">
        <f t="shared" si="32"/>
        <v>0</v>
      </c>
    </row>
    <row r="118" spans="1:22" x14ac:dyDescent="0.2">
      <c r="A118" t="s">
        <v>164</v>
      </c>
      <c r="B118" t="s">
        <v>212</v>
      </c>
      <c r="D118">
        <v>-76.263999999999996</v>
      </c>
      <c r="E118">
        <v>-168.69</v>
      </c>
      <c r="F118">
        <v>0</v>
      </c>
      <c r="G118">
        <v>92.65</v>
      </c>
      <c r="H118">
        <v>30.594000000000001</v>
      </c>
      <c r="I118">
        <v>0</v>
      </c>
      <c r="J118">
        <v>1</v>
      </c>
      <c r="K118">
        <v>0</v>
      </c>
      <c r="L118">
        <f t="shared" si="22"/>
        <v>8.7998125457299688E-3</v>
      </c>
      <c r="M118">
        <f t="shared" si="23"/>
        <v>270.00066291911401</v>
      </c>
      <c r="N118">
        <f t="shared" si="24"/>
        <v>2.3759575968686248</v>
      </c>
      <c r="O118">
        <f t="shared" si="25"/>
        <v>0.17999871688416874</v>
      </c>
      <c r="P118">
        <f t="shared" si="26"/>
        <v>18.000037184395424</v>
      </c>
      <c r="Q118">
        <f t="shared" si="27"/>
        <v>3.2399868370453384</v>
      </c>
      <c r="R118">
        <f t="shared" si="28"/>
        <v>0</v>
      </c>
      <c r="S118">
        <f t="shared" si="29"/>
        <v>288.00070010350942</v>
      </c>
      <c r="T118">
        <f t="shared" si="30"/>
        <v>0.22222167661112233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-85.977999999999994</v>
      </c>
      <c r="E119">
        <v>-171.87</v>
      </c>
      <c r="F119">
        <v>0</v>
      </c>
      <c r="G119">
        <v>256.63200000000001</v>
      </c>
      <c r="H119">
        <v>28.283999999999999</v>
      </c>
      <c r="I119">
        <v>0</v>
      </c>
      <c r="J119">
        <v>2</v>
      </c>
      <c r="K119">
        <v>2</v>
      </c>
      <c r="L119">
        <f t="shared" si="22"/>
        <v>2.5312536712173961E-3</v>
      </c>
      <c r="M119">
        <f t="shared" si="23"/>
        <v>767.99989409485238</v>
      </c>
      <c r="N119">
        <f t="shared" si="24"/>
        <v>1.9440044954266622</v>
      </c>
      <c r="O119">
        <f t="shared" si="25"/>
        <v>0.25200296358763974</v>
      </c>
      <c r="P119">
        <f t="shared" si="26"/>
        <v>11.999734861838032</v>
      </c>
      <c r="Q119">
        <f t="shared" si="27"/>
        <v>3.0239717714208716</v>
      </c>
      <c r="R119">
        <f t="shared" si="28"/>
        <v>0</v>
      </c>
      <c r="S119">
        <f t="shared" si="29"/>
        <v>779.99962895669046</v>
      </c>
      <c r="T119">
        <f t="shared" si="30"/>
        <v>0.15625002154646042</v>
      </c>
      <c r="U119">
        <f t="shared" si="31"/>
        <v>10.000220953350237</v>
      </c>
      <c r="V119">
        <f t="shared" si="32"/>
        <v>0</v>
      </c>
    </row>
    <row r="120" spans="1:22" x14ac:dyDescent="0.2">
      <c r="A120" t="s">
        <v>3229</v>
      </c>
      <c r="B120" t="s">
        <v>5390</v>
      </c>
      <c r="D120">
        <v>-84.471999999999994</v>
      </c>
      <c r="E120">
        <v>-170.91</v>
      </c>
      <c r="F120">
        <v>0</v>
      </c>
      <c r="G120">
        <v>342.59300000000002</v>
      </c>
      <c r="H120">
        <v>50.636000000000003</v>
      </c>
      <c r="I120">
        <v>0</v>
      </c>
      <c r="J120">
        <v>1</v>
      </c>
      <c r="K120">
        <v>1</v>
      </c>
      <c r="L120">
        <f t="shared" si="22"/>
        <v>3.484159120953287E-3</v>
      </c>
      <c r="M120">
        <f t="shared" si="23"/>
        <v>1022.9990469881295</v>
      </c>
      <c r="N120">
        <f t="shared" si="24"/>
        <v>3.5642950245852369</v>
      </c>
      <c r="O120">
        <f t="shared" si="25"/>
        <v>0.22500674585762356</v>
      </c>
      <c r="P120">
        <f t="shared" si="26"/>
        <v>23.999296064179063</v>
      </c>
      <c r="Q120">
        <f t="shared" si="27"/>
        <v>5.400008910283514</v>
      </c>
      <c r="R120">
        <f t="shared" si="28"/>
        <v>0</v>
      </c>
      <c r="S120">
        <f t="shared" si="29"/>
        <v>1046.9983430523087</v>
      </c>
      <c r="T120">
        <f t="shared" si="30"/>
        <v>5.8651081031453015E-2</v>
      </c>
      <c r="U120">
        <f t="shared" si="31"/>
        <v>2.5000733287987962</v>
      </c>
      <c r="V120">
        <f t="shared" si="32"/>
        <v>0</v>
      </c>
    </row>
    <row r="121" spans="1:22" x14ac:dyDescent="0.2">
      <c r="A121" t="s">
        <v>1800</v>
      </c>
      <c r="B121" t="s">
        <v>1801</v>
      </c>
      <c r="D121">
        <v>-81.828000000000003</v>
      </c>
      <c r="E121">
        <v>0</v>
      </c>
      <c r="F121">
        <v>0</v>
      </c>
      <c r="G121">
        <v>386.92899999999997</v>
      </c>
      <c r="H121">
        <v>0</v>
      </c>
      <c r="I121">
        <v>0</v>
      </c>
      <c r="J121">
        <v>0</v>
      </c>
      <c r="K121">
        <v>0</v>
      </c>
      <c r="L121">
        <f t="shared" si="22"/>
        <v>5.1697170979248712E-3</v>
      </c>
      <c r="M121">
        <f t="shared" si="23"/>
        <v>1149.0001533156587</v>
      </c>
      <c r="N121">
        <f t="shared" si="24"/>
        <v>5.9400116781259369</v>
      </c>
      <c r="O121" t="str">
        <f t="shared" si="25"/>
        <v/>
      </c>
      <c r="P121">
        <f t="shared" si="26"/>
        <v>0</v>
      </c>
      <c r="Q121">
        <f t="shared" si="27"/>
        <v>0</v>
      </c>
      <c r="R121">
        <f t="shared" si="28"/>
        <v>0</v>
      </c>
      <c r="S121">
        <f t="shared" si="29"/>
        <v>1149.0001533156587</v>
      </c>
      <c r="T121">
        <f t="shared" si="30"/>
        <v>0</v>
      </c>
      <c r="U121" t="str">
        <f t="shared" si="31"/>
        <v/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-82.332999999999998</v>
      </c>
      <c r="E122">
        <v>-165.964</v>
      </c>
      <c r="F122">
        <v>-90</v>
      </c>
      <c r="G122">
        <v>209.876</v>
      </c>
      <c r="H122">
        <v>24.739000000000001</v>
      </c>
      <c r="I122">
        <v>34</v>
      </c>
      <c r="J122">
        <v>1</v>
      </c>
      <c r="K122">
        <v>1</v>
      </c>
      <c r="L122">
        <f t="shared" si="22"/>
        <v>4.8462742145268332E-3</v>
      </c>
      <c r="M122">
        <f t="shared" si="23"/>
        <v>623.99925528568042</v>
      </c>
      <c r="N122">
        <f t="shared" si="24"/>
        <v>3.0240745248494654</v>
      </c>
      <c r="O122">
        <f t="shared" si="25"/>
        <v>0.14400245662357042</v>
      </c>
      <c r="P122">
        <f t="shared" si="26"/>
        <v>17.999960527809819</v>
      </c>
      <c r="Q122">
        <f t="shared" si="27"/>
        <v>2.5920411271730406</v>
      </c>
      <c r="R122">
        <f t="shared" si="28"/>
        <v>102</v>
      </c>
      <c r="S122">
        <f t="shared" si="29"/>
        <v>641.9992158134902</v>
      </c>
      <c r="T122">
        <f t="shared" si="30"/>
        <v>9.6153960909024963E-2</v>
      </c>
      <c r="U122">
        <f t="shared" si="31"/>
        <v>3.3333406430142114</v>
      </c>
      <c r="V122">
        <f t="shared" si="32"/>
        <v>15.887869873914681</v>
      </c>
    </row>
    <row r="123" spans="1:22" x14ac:dyDescent="0.2">
      <c r="A123" t="s">
        <v>5391</v>
      </c>
      <c r="B123" t="s">
        <v>5392</v>
      </c>
      <c r="D123">
        <v>-75.709999999999994</v>
      </c>
      <c r="E123">
        <v>0</v>
      </c>
      <c r="F123">
        <v>0</v>
      </c>
      <c r="G123">
        <v>109.38500000000001</v>
      </c>
      <c r="H123">
        <v>0</v>
      </c>
      <c r="I123">
        <v>0</v>
      </c>
      <c r="J123">
        <v>0</v>
      </c>
      <c r="K123">
        <v>0</v>
      </c>
      <c r="L123">
        <f t="shared" si="22"/>
        <v>9.169584644334065E-3</v>
      </c>
      <c r="M123">
        <f t="shared" si="23"/>
        <v>318.0014990814409</v>
      </c>
      <c r="N123">
        <f t="shared" si="24"/>
        <v>2.9159445787969727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0</v>
      </c>
      <c r="S123">
        <f t="shared" si="29"/>
        <v>318.0014990814409</v>
      </c>
      <c r="T123">
        <f t="shared" si="30"/>
        <v>0</v>
      </c>
      <c r="U123" t="str">
        <f t="shared" si="31"/>
        <v/>
      </c>
      <c r="V123">
        <f t="shared" si="32"/>
        <v>0</v>
      </c>
    </row>
    <row r="124" spans="1:22" x14ac:dyDescent="0.2">
      <c r="A124" t="s">
        <v>121</v>
      </c>
      <c r="B124" t="s">
        <v>122</v>
      </c>
      <c r="D124">
        <v>-78.366</v>
      </c>
      <c r="E124">
        <v>-175.23599999999999</v>
      </c>
      <c r="F124">
        <v>0</v>
      </c>
      <c r="G124">
        <v>69.426000000000002</v>
      </c>
      <c r="H124">
        <v>24.082999999999998</v>
      </c>
      <c r="I124">
        <v>0</v>
      </c>
      <c r="J124">
        <v>1</v>
      </c>
      <c r="K124">
        <v>0</v>
      </c>
      <c r="L124">
        <f t="shared" si="22"/>
        <v>7.4119970071030846E-3</v>
      </c>
      <c r="M124">
        <f t="shared" si="23"/>
        <v>203.99908575930695</v>
      </c>
      <c r="N124">
        <f t="shared" si="24"/>
        <v>1.5120421251418736</v>
      </c>
      <c r="O124">
        <f t="shared" si="25"/>
        <v>0.43196692629052102</v>
      </c>
      <c r="P124">
        <f t="shared" si="26"/>
        <v>6.0004031350119789</v>
      </c>
      <c r="Q124">
        <f t="shared" si="27"/>
        <v>2.5919782907134215</v>
      </c>
      <c r="R124">
        <f t="shared" si="28"/>
        <v>0</v>
      </c>
      <c r="S124">
        <f t="shared" si="29"/>
        <v>209.99948889431892</v>
      </c>
      <c r="T124">
        <f t="shared" si="30"/>
        <v>0.29411896517414982</v>
      </c>
      <c r="U124">
        <f t="shared" si="31"/>
        <v>0</v>
      </c>
      <c r="V124">
        <f t="shared" si="32"/>
        <v>0</v>
      </c>
    </row>
    <row r="125" spans="1:22" x14ac:dyDescent="0.2">
      <c r="A125" t="s">
        <v>113</v>
      </c>
      <c r="B125" t="s">
        <v>3610</v>
      </c>
      <c r="D125">
        <v>-77.471000000000004</v>
      </c>
      <c r="E125">
        <v>-168.11099999999999</v>
      </c>
      <c r="F125">
        <v>0</v>
      </c>
      <c r="G125">
        <v>46.097999999999999</v>
      </c>
      <c r="H125">
        <v>19.416</v>
      </c>
      <c r="I125">
        <v>0</v>
      </c>
      <c r="J125">
        <v>1</v>
      </c>
      <c r="K125">
        <v>0</v>
      </c>
      <c r="L125">
        <f t="shared" si="22"/>
        <v>8.0001187862861391E-3</v>
      </c>
      <c r="M125">
        <f t="shared" si="23"/>
        <v>135.00071261645991</v>
      </c>
      <c r="N125">
        <f t="shared" si="24"/>
        <v>1.0800228171877744</v>
      </c>
      <c r="O125">
        <f t="shared" si="25"/>
        <v>0.17099476650892431</v>
      </c>
      <c r="P125">
        <f t="shared" si="26"/>
        <v>12.000038686491074</v>
      </c>
      <c r="Q125">
        <f t="shared" si="27"/>
        <v>2.0519458652404654</v>
      </c>
      <c r="R125">
        <f t="shared" si="28"/>
        <v>0</v>
      </c>
      <c r="S125">
        <f t="shared" si="29"/>
        <v>147.00075130295099</v>
      </c>
      <c r="T125">
        <f t="shared" si="30"/>
        <v>0.44444209839440896</v>
      </c>
      <c r="U125">
        <f t="shared" si="31"/>
        <v>0</v>
      </c>
      <c r="V125">
        <f t="shared" si="32"/>
        <v>0</v>
      </c>
    </row>
    <row r="126" spans="1:22" x14ac:dyDescent="0.2">
      <c r="A126" t="s">
        <v>5393</v>
      </c>
      <c r="B126" t="s">
        <v>5394</v>
      </c>
      <c r="D126">
        <v>-76.846000000000004</v>
      </c>
      <c r="E126">
        <v>-168.69</v>
      </c>
      <c r="F126">
        <v>0</v>
      </c>
      <c r="G126">
        <v>188.958</v>
      </c>
      <c r="H126">
        <v>35.692999999999998</v>
      </c>
      <c r="I126">
        <v>0</v>
      </c>
      <c r="J126">
        <v>1</v>
      </c>
      <c r="K126">
        <v>0</v>
      </c>
      <c r="L126">
        <f t="shared" si="22"/>
        <v>8.4132284253120651E-3</v>
      </c>
      <c r="M126">
        <f t="shared" si="23"/>
        <v>552.00031515501792</v>
      </c>
      <c r="N126">
        <f t="shared" si="24"/>
        <v>4.6441093863528016</v>
      </c>
      <c r="O126">
        <f t="shared" si="25"/>
        <v>0.17999871688416874</v>
      </c>
      <c r="P126">
        <f t="shared" si="26"/>
        <v>21.000043381794658</v>
      </c>
      <c r="Q126">
        <f t="shared" si="27"/>
        <v>3.779984643219561</v>
      </c>
      <c r="R126">
        <f t="shared" si="28"/>
        <v>0</v>
      </c>
      <c r="S126">
        <f t="shared" si="29"/>
        <v>573.00035853681254</v>
      </c>
      <c r="T126">
        <f t="shared" si="30"/>
        <v>0.10869559011601332</v>
      </c>
      <c r="U126">
        <f t="shared" si="31"/>
        <v>0</v>
      </c>
      <c r="V126">
        <f t="shared" si="32"/>
        <v>0</v>
      </c>
    </row>
    <row r="127" spans="1:22" x14ac:dyDescent="0.2">
      <c r="A127" t="s">
        <v>1521</v>
      </c>
      <c r="B127" t="s">
        <v>2325</v>
      </c>
      <c r="D127">
        <v>-77.573999999999998</v>
      </c>
      <c r="E127">
        <v>-169.69499999999999</v>
      </c>
      <c r="F127">
        <v>0</v>
      </c>
      <c r="G127">
        <v>120.83</v>
      </c>
      <c r="H127">
        <v>44.720999999999997</v>
      </c>
      <c r="I127">
        <v>0</v>
      </c>
      <c r="J127">
        <v>1</v>
      </c>
      <c r="K127">
        <v>0</v>
      </c>
      <c r="L127">
        <f t="shared" si="22"/>
        <v>7.9322330991645085E-3</v>
      </c>
      <c r="M127">
        <f t="shared" si="23"/>
        <v>353.99857531975755</v>
      </c>
      <c r="N127">
        <f t="shared" si="24"/>
        <v>2.8080020242104862</v>
      </c>
      <c r="O127">
        <f t="shared" si="25"/>
        <v>0.19799678746871249</v>
      </c>
      <c r="P127">
        <f t="shared" si="26"/>
        <v>24.000160752865419</v>
      </c>
      <c r="Q127">
        <f t="shared" si="27"/>
        <v>4.7519594797595071</v>
      </c>
      <c r="R127">
        <f t="shared" si="28"/>
        <v>0</v>
      </c>
      <c r="S127">
        <f t="shared" si="29"/>
        <v>377.99873607262299</v>
      </c>
      <c r="T127">
        <f t="shared" si="30"/>
        <v>0.16949220754858574</v>
      </c>
      <c r="U127">
        <f t="shared" si="31"/>
        <v>0</v>
      </c>
      <c r="V127">
        <f t="shared" si="32"/>
        <v>0</v>
      </c>
    </row>
    <row r="128" spans="1:22" x14ac:dyDescent="0.2">
      <c r="A128" t="s">
        <v>113</v>
      </c>
      <c r="B128" t="s">
        <v>5395</v>
      </c>
      <c r="D128">
        <v>-80.537999999999997</v>
      </c>
      <c r="E128">
        <v>-162.64599999999999</v>
      </c>
      <c r="F128">
        <v>0</v>
      </c>
      <c r="G128">
        <v>42.579000000000001</v>
      </c>
      <c r="H128">
        <v>16.763000000000002</v>
      </c>
      <c r="I128">
        <v>0</v>
      </c>
      <c r="J128">
        <v>1</v>
      </c>
      <c r="K128">
        <v>0</v>
      </c>
      <c r="L128">
        <f t="shared" si="22"/>
        <v>5.999785927538929E-3</v>
      </c>
      <c r="M128">
        <f t="shared" si="23"/>
        <v>125.99911874102693</v>
      </c>
      <c r="N128">
        <f t="shared" si="24"/>
        <v>0.75596849547321543</v>
      </c>
      <c r="O128">
        <f t="shared" si="25"/>
        <v>0.11520005878874069</v>
      </c>
      <c r="P128">
        <f t="shared" si="26"/>
        <v>14.999930490653473</v>
      </c>
      <c r="Q128">
        <f t="shared" si="27"/>
        <v>1.7279946023449066</v>
      </c>
      <c r="R128">
        <f t="shared" si="28"/>
        <v>0</v>
      </c>
      <c r="S128">
        <f t="shared" si="29"/>
        <v>140.9990492316804</v>
      </c>
      <c r="T128">
        <f t="shared" si="30"/>
        <v>0.47619380674654854</v>
      </c>
      <c r="U128">
        <f t="shared" si="31"/>
        <v>0</v>
      </c>
      <c r="V128">
        <f t="shared" si="32"/>
        <v>0</v>
      </c>
    </row>
    <row r="129" spans="1:22" x14ac:dyDescent="0.2">
      <c r="A129" t="s">
        <v>52</v>
      </c>
      <c r="B129" t="s">
        <v>53</v>
      </c>
      <c r="D129">
        <v>-76.126000000000005</v>
      </c>
      <c r="E129">
        <v>-168.959</v>
      </c>
      <c r="F129">
        <v>0</v>
      </c>
      <c r="G129">
        <v>170.988</v>
      </c>
      <c r="H129">
        <v>41.773000000000003</v>
      </c>
      <c r="I129">
        <v>0</v>
      </c>
      <c r="J129">
        <v>1</v>
      </c>
      <c r="K129">
        <v>0</v>
      </c>
      <c r="L129">
        <f t="shared" si="22"/>
        <v>8.8917555776397064E-3</v>
      </c>
      <c r="M129">
        <f t="shared" si="23"/>
        <v>497.99847723162952</v>
      </c>
      <c r="N129">
        <f t="shared" si="24"/>
        <v>4.4280851656655882</v>
      </c>
      <c r="O129">
        <f t="shared" si="25"/>
        <v>0.18449879070587757</v>
      </c>
      <c r="P129">
        <f t="shared" si="26"/>
        <v>24.000015149679705</v>
      </c>
      <c r="Q129">
        <f t="shared" si="27"/>
        <v>4.4279782000168462</v>
      </c>
      <c r="R129">
        <f t="shared" si="28"/>
        <v>0</v>
      </c>
      <c r="S129">
        <f t="shared" si="29"/>
        <v>521.99849238130923</v>
      </c>
      <c r="T129">
        <f t="shared" si="30"/>
        <v>0.1204822961177304</v>
      </c>
      <c r="U129">
        <f t="shared" si="31"/>
        <v>0</v>
      </c>
      <c r="V129">
        <f t="shared" si="32"/>
        <v>0</v>
      </c>
    </row>
    <row r="130" spans="1:22" x14ac:dyDescent="0.2">
      <c r="A130" t="s">
        <v>208</v>
      </c>
      <c r="B130" t="s">
        <v>209</v>
      </c>
      <c r="D130">
        <v>-80.611000000000004</v>
      </c>
      <c r="E130">
        <v>-171.25399999999999</v>
      </c>
      <c r="F130">
        <v>0</v>
      </c>
      <c r="G130">
        <v>128.72499999999999</v>
      </c>
      <c r="H130">
        <v>26.306000000000001</v>
      </c>
      <c r="I130">
        <v>0</v>
      </c>
      <c r="J130">
        <v>1</v>
      </c>
      <c r="K130">
        <v>1</v>
      </c>
      <c r="L130">
        <f t="shared" si="22"/>
        <v>5.9526547023400905E-3</v>
      </c>
      <c r="M130">
        <f t="shared" si="23"/>
        <v>381.00160651929104</v>
      </c>
      <c r="N130">
        <f t="shared" si="24"/>
        <v>2.267973272619459</v>
      </c>
      <c r="O130">
        <f t="shared" si="25"/>
        <v>0.23400417552542527</v>
      </c>
      <c r="P130">
        <f t="shared" si="26"/>
        <v>11.999827968769292</v>
      </c>
      <c r="Q130">
        <f t="shared" si="27"/>
        <v>2.8080126582914553</v>
      </c>
      <c r="R130">
        <f t="shared" si="28"/>
        <v>0</v>
      </c>
      <c r="S130">
        <f t="shared" si="29"/>
        <v>393.00143448806034</v>
      </c>
      <c r="T130">
        <f t="shared" si="30"/>
        <v>0.15747965093412816</v>
      </c>
      <c r="U130">
        <f t="shared" si="31"/>
        <v>5.0000716807070713</v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-78.408000000000001</v>
      </c>
      <c r="E131">
        <v>0</v>
      </c>
      <c r="F131">
        <v>-90</v>
      </c>
      <c r="G131">
        <v>238.87200000000001</v>
      </c>
      <c r="H131">
        <v>0</v>
      </c>
      <c r="I131">
        <v>17</v>
      </c>
      <c r="J131">
        <v>0</v>
      </c>
      <c r="K131">
        <v>0</v>
      </c>
      <c r="L131">
        <f t="shared" si="22"/>
        <v>7.3844931491316669E-3</v>
      </c>
      <c r="M131">
        <f t="shared" si="23"/>
        <v>701.99940977311019</v>
      </c>
      <c r="N131">
        <f t="shared" si="24"/>
        <v>5.1839150160790224</v>
      </c>
      <c r="O131" t="str">
        <f t="shared" si="25"/>
        <v/>
      </c>
      <c r="P131">
        <f t="shared" si="26"/>
        <v>0</v>
      </c>
      <c r="Q131">
        <f t="shared" si="27"/>
        <v>0</v>
      </c>
      <c r="R131">
        <f t="shared" si="28"/>
        <v>51</v>
      </c>
      <c r="S131">
        <f t="shared" si="29"/>
        <v>701.99940977311019</v>
      </c>
      <c r="T131">
        <f t="shared" si="30"/>
        <v>0</v>
      </c>
      <c r="U131" t="str">
        <f t="shared" si="31"/>
        <v/>
      </c>
      <c r="V131">
        <f t="shared" si="32"/>
        <v>7.2649633731862338</v>
      </c>
    </row>
    <row r="132" spans="1:22" x14ac:dyDescent="0.2">
      <c r="A132" t="s">
        <v>1939</v>
      </c>
      <c r="B132" t="s">
        <v>5396</v>
      </c>
      <c r="D132">
        <v>-80.436999999999998</v>
      </c>
      <c r="E132">
        <v>-172.185</v>
      </c>
      <c r="F132">
        <v>0</v>
      </c>
      <c r="G132">
        <v>186.59299999999999</v>
      </c>
      <c r="H132">
        <v>51.478000000000002</v>
      </c>
      <c r="I132">
        <v>0</v>
      </c>
      <c r="J132">
        <v>1</v>
      </c>
      <c r="K132">
        <v>0</v>
      </c>
      <c r="L132">
        <f t="shared" si="22"/>
        <v>6.0650279290261925E-3</v>
      </c>
      <c r="M132">
        <f t="shared" si="23"/>
        <v>552.00004569754969</v>
      </c>
      <c r="N132">
        <f t="shared" si="24"/>
        <v>3.3478990418784145</v>
      </c>
      <c r="O132">
        <f t="shared" si="25"/>
        <v>0.26229542722592658</v>
      </c>
      <c r="P132">
        <f t="shared" si="26"/>
        <v>20.999154649727387</v>
      </c>
      <c r="Q132">
        <f t="shared" si="27"/>
        <v>5.5079877482212956</v>
      </c>
      <c r="R132">
        <f t="shared" si="28"/>
        <v>0</v>
      </c>
      <c r="S132">
        <f t="shared" si="29"/>
        <v>572.99920034727711</v>
      </c>
      <c r="T132">
        <f t="shared" si="30"/>
        <v>0.108695643175499</v>
      </c>
      <c r="U132">
        <f t="shared" si="31"/>
        <v>0</v>
      </c>
      <c r="V132">
        <f t="shared" si="32"/>
        <v>0</v>
      </c>
    </row>
    <row r="133" spans="1:22" x14ac:dyDescent="0.2">
      <c r="A133" t="s">
        <v>227</v>
      </c>
      <c r="B133" t="s">
        <v>228</v>
      </c>
      <c r="D133">
        <v>-78.763000000000005</v>
      </c>
      <c r="E133">
        <v>0</v>
      </c>
      <c r="F133">
        <v>0</v>
      </c>
      <c r="G133">
        <v>307.90300000000002</v>
      </c>
      <c r="H133">
        <v>0</v>
      </c>
      <c r="I133">
        <v>0</v>
      </c>
      <c r="J133">
        <v>0</v>
      </c>
      <c r="K133">
        <v>0</v>
      </c>
      <c r="L133">
        <f t="shared" si="22"/>
        <v>7.1523471337557806E-3</v>
      </c>
      <c r="M133">
        <f t="shared" si="23"/>
        <v>906.00105485618712</v>
      </c>
      <c r="N133">
        <f t="shared" si="24"/>
        <v>6.4800405279208917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906.00105485618712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-79.031999999999996</v>
      </c>
      <c r="E134">
        <v>-176.18600000000001</v>
      </c>
      <c r="F134">
        <v>0</v>
      </c>
      <c r="G134">
        <v>131.4</v>
      </c>
      <c r="H134">
        <v>30.067</v>
      </c>
      <c r="I134">
        <v>1</v>
      </c>
      <c r="J134">
        <v>1</v>
      </c>
      <c r="K134">
        <v>0</v>
      </c>
      <c r="L134">
        <f t="shared" si="22"/>
        <v>6.9768205355273862E-3</v>
      </c>
      <c r="M134">
        <f t="shared" si="23"/>
        <v>386.99938440661026</v>
      </c>
      <c r="N134">
        <f t="shared" si="24"/>
        <v>2.7000279523924471</v>
      </c>
      <c r="O134">
        <f t="shared" si="25"/>
        <v>0.54001008666589612</v>
      </c>
      <c r="P134">
        <f t="shared" si="26"/>
        <v>5.9999637172292166</v>
      </c>
      <c r="Q134">
        <f t="shared" si="27"/>
        <v>3.240044166977349</v>
      </c>
      <c r="R134">
        <f t="shared" si="28"/>
        <v>0</v>
      </c>
      <c r="S134">
        <f t="shared" si="29"/>
        <v>392.99934812383947</v>
      </c>
      <c r="T134">
        <f t="shared" si="30"/>
        <v>0.15503900630746106</v>
      </c>
      <c r="U134">
        <f t="shared" si="31"/>
        <v>0</v>
      </c>
      <c r="V134">
        <f t="shared" si="32"/>
        <v>0</v>
      </c>
    </row>
    <row r="135" spans="1:22" x14ac:dyDescent="0.2">
      <c r="A135" t="s">
        <v>1640</v>
      </c>
      <c r="B135" t="s">
        <v>5397</v>
      </c>
      <c r="D135">
        <v>-81.777000000000001</v>
      </c>
      <c r="E135">
        <v>-173.29</v>
      </c>
      <c r="F135">
        <v>0</v>
      </c>
      <c r="G135">
        <v>174.797</v>
      </c>
      <c r="H135">
        <v>34.234000000000002</v>
      </c>
      <c r="I135">
        <v>0</v>
      </c>
      <c r="J135">
        <v>1</v>
      </c>
      <c r="K135">
        <v>0</v>
      </c>
      <c r="L135">
        <f t="shared" si="22"/>
        <v>5.2024263142993257E-3</v>
      </c>
      <c r="M135">
        <f t="shared" si="23"/>
        <v>518.99968171725743</v>
      </c>
      <c r="N135">
        <f t="shared" si="24"/>
        <v>2.7000603013391364</v>
      </c>
      <c r="O135">
        <f t="shared" si="25"/>
        <v>0.30599218337530759</v>
      </c>
      <c r="P135">
        <f t="shared" si="26"/>
        <v>12.000120324177214</v>
      </c>
      <c r="Q135">
        <f t="shared" si="27"/>
        <v>3.6719466907080811</v>
      </c>
      <c r="R135">
        <f t="shared" si="28"/>
        <v>0</v>
      </c>
      <c r="S135">
        <f t="shared" si="29"/>
        <v>530.99980204143469</v>
      </c>
      <c r="T135">
        <f t="shared" si="30"/>
        <v>0.11560700731351706</v>
      </c>
      <c r="U135">
        <f t="shared" si="31"/>
        <v>0</v>
      </c>
      <c r="V135">
        <f t="shared" si="32"/>
        <v>0</v>
      </c>
    </row>
    <row r="136" spans="1:22" x14ac:dyDescent="0.2">
      <c r="A136" t="s">
        <v>41</v>
      </c>
      <c r="B136" t="s">
        <v>41</v>
      </c>
      <c r="D136">
        <v>-76.930999999999997</v>
      </c>
      <c r="E136">
        <v>-171.57300000000001</v>
      </c>
      <c r="F136">
        <v>0</v>
      </c>
      <c r="G136">
        <v>114.97799999999999</v>
      </c>
      <c r="H136">
        <v>27.295000000000002</v>
      </c>
      <c r="I136">
        <v>0</v>
      </c>
      <c r="J136">
        <v>1</v>
      </c>
      <c r="K136">
        <v>0</v>
      </c>
      <c r="L136">
        <f t="shared" si="22"/>
        <v>8.3569239963002199E-3</v>
      </c>
      <c r="M136">
        <f t="shared" si="23"/>
        <v>335.9996764328651</v>
      </c>
      <c r="N136">
        <f t="shared" si="24"/>
        <v>2.8079265666574869</v>
      </c>
      <c r="O136">
        <f t="shared" si="25"/>
        <v>0.2429988506941255</v>
      </c>
      <c r="P136">
        <f t="shared" si="26"/>
        <v>12.000180908659186</v>
      </c>
      <c r="Q136">
        <f t="shared" si="27"/>
        <v>2.9160330849588538</v>
      </c>
      <c r="R136">
        <f t="shared" si="28"/>
        <v>0</v>
      </c>
      <c r="S136">
        <f t="shared" si="29"/>
        <v>347.99985734152426</v>
      </c>
      <c r="T136">
        <f t="shared" si="30"/>
        <v>0.17857160053542012</v>
      </c>
      <c r="U136">
        <f t="shared" si="31"/>
        <v>0</v>
      </c>
      <c r="V136">
        <f t="shared" si="32"/>
        <v>0</v>
      </c>
    </row>
    <row r="137" spans="1:22" x14ac:dyDescent="0.2">
      <c r="A137" t="s">
        <v>113</v>
      </c>
      <c r="B137" t="s">
        <v>5180</v>
      </c>
      <c r="D137">
        <v>-80.930999999999997</v>
      </c>
      <c r="E137">
        <v>0</v>
      </c>
      <c r="F137">
        <v>0</v>
      </c>
      <c r="G137">
        <v>215.697</v>
      </c>
      <c r="H137">
        <v>0</v>
      </c>
      <c r="I137">
        <v>0</v>
      </c>
      <c r="J137">
        <v>1</v>
      </c>
      <c r="K137">
        <v>0</v>
      </c>
      <c r="L137">
        <f t="shared" si="22"/>
        <v>5.7462841457545741E-3</v>
      </c>
      <c r="M137">
        <f t="shared" si="23"/>
        <v>639.00186680866875</v>
      </c>
      <c r="N137">
        <f t="shared" si="24"/>
        <v>3.671889968240198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639.00186680866875</v>
      </c>
      <c r="T137">
        <f t="shared" si="30"/>
        <v>9.3896439300959533E-2</v>
      </c>
      <c r="U137" t="str">
        <f t="shared" si="31"/>
        <v/>
      </c>
      <c r="V137">
        <f t="shared" si="32"/>
        <v>0</v>
      </c>
    </row>
    <row r="138" spans="1:22" x14ac:dyDescent="0.2">
      <c r="A138" t="s">
        <v>5398</v>
      </c>
      <c r="B138" t="s">
        <v>5399</v>
      </c>
      <c r="D138">
        <v>-80.105999999999995</v>
      </c>
      <c r="E138">
        <v>-177.51</v>
      </c>
      <c r="F138">
        <v>0</v>
      </c>
      <c r="G138">
        <v>87.298000000000002</v>
      </c>
      <c r="H138">
        <v>23.021999999999998</v>
      </c>
      <c r="I138">
        <v>0</v>
      </c>
      <c r="J138">
        <v>1</v>
      </c>
      <c r="K138">
        <v>0</v>
      </c>
      <c r="L138">
        <f t="shared" si="22"/>
        <v>6.2791148493756407E-3</v>
      </c>
      <c r="M138">
        <f t="shared" si="23"/>
        <v>257.9989356866937</v>
      </c>
      <c r="N138">
        <f t="shared" si="24"/>
        <v>1.6200065681999976</v>
      </c>
      <c r="O138">
        <f t="shared" si="25"/>
        <v>0.8278503179454253</v>
      </c>
      <c r="P138">
        <f t="shared" si="26"/>
        <v>3.0005737439528746</v>
      </c>
      <c r="Q138">
        <f t="shared" si="27"/>
        <v>2.4840284119784948</v>
      </c>
      <c r="R138">
        <f t="shared" si="28"/>
        <v>0</v>
      </c>
      <c r="S138">
        <f t="shared" si="29"/>
        <v>260.99950943064658</v>
      </c>
      <c r="T138">
        <f t="shared" si="30"/>
        <v>0.23255909889823045</v>
      </c>
      <c r="U138">
        <f t="shared" si="31"/>
        <v>0</v>
      </c>
      <c r="V138">
        <f t="shared" si="32"/>
        <v>0</v>
      </c>
    </row>
    <row r="139" spans="1:22" x14ac:dyDescent="0.2">
      <c r="A139" t="s">
        <v>261</v>
      </c>
      <c r="B139" t="s">
        <v>1164</v>
      </c>
      <c r="D139">
        <v>-77.727000000000004</v>
      </c>
      <c r="E139">
        <v>0</v>
      </c>
      <c r="F139">
        <v>0</v>
      </c>
      <c r="G139">
        <v>291.666</v>
      </c>
      <c r="H139">
        <v>0</v>
      </c>
      <c r="I139">
        <v>0</v>
      </c>
      <c r="J139">
        <v>0</v>
      </c>
      <c r="K139">
        <v>0</v>
      </c>
      <c r="L139">
        <f t="shared" si="22"/>
        <v>7.8314922816119757E-3</v>
      </c>
      <c r="M139">
        <f t="shared" si="23"/>
        <v>855.0006680910094</v>
      </c>
      <c r="N139">
        <f t="shared" si="24"/>
        <v>6.6959378288656515</v>
      </c>
      <c r="O139" t="str">
        <f t="shared" si="25"/>
        <v/>
      </c>
      <c r="P139">
        <f t="shared" si="26"/>
        <v>0</v>
      </c>
      <c r="Q139">
        <f t="shared" si="27"/>
        <v>0</v>
      </c>
      <c r="R139">
        <f t="shared" si="28"/>
        <v>0</v>
      </c>
      <c r="S139">
        <f t="shared" si="29"/>
        <v>855.0006680910094</v>
      </c>
      <c r="T139">
        <f t="shared" si="30"/>
        <v>0</v>
      </c>
      <c r="U139" t="str">
        <f t="shared" si="31"/>
        <v/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-78.876999999999995</v>
      </c>
      <c r="E140">
        <v>-171.87</v>
      </c>
      <c r="F140">
        <v>0</v>
      </c>
      <c r="G140">
        <v>300.64800000000002</v>
      </c>
      <c r="H140">
        <v>63.64</v>
      </c>
      <c r="I140">
        <v>0</v>
      </c>
      <c r="J140">
        <v>1</v>
      </c>
      <c r="K140">
        <v>1</v>
      </c>
      <c r="L140">
        <f t="shared" si="22"/>
        <v>7.0779208801592464E-3</v>
      </c>
      <c r="M140">
        <f t="shared" si="23"/>
        <v>885.00125404018172</v>
      </c>
      <c r="N140">
        <f t="shared" si="24"/>
        <v>6.2639751189132387</v>
      </c>
      <c r="O140">
        <f t="shared" si="25"/>
        <v>0.25200296358763974</v>
      </c>
      <c r="P140">
        <f t="shared" si="26"/>
        <v>26.999827697898894</v>
      </c>
      <c r="Q140">
        <f t="shared" si="27"/>
        <v>6.8040434002695616</v>
      </c>
      <c r="R140">
        <f t="shared" si="28"/>
        <v>0</v>
      </c>
      <c r="S140">
        <f t="shared" si="29"/>
        <v>912.00108173808064</v>
      </c>
      <c r="T140">
        <f t="shared" si="30"/>
        <v>6.7796514102200153E-2</v>
      </c>
      <c r="U140">
        <f t="shared" si="31"/>
        <v>2.2222364035556104</v>
      </c>
      <c r="V140">
        <f t="shared" si="32"/>
        <v>0</v>
      </c>
    </row>
    <row r="141" spans="1:22" x14ac:dyDescent="0.2">
      <c r="A141" t="s">
        <v>5400</v>
      </c>
      <c r="B141" t="s">
        <v>5401</v>
      </c>
      <c r="D141">
        <v>-80.832999999999998</v>
      </c>
      <c r="E141">
        <v>-172.304</v>
      </c>
      <c r="F141">
        <v>-90</v>
      </c>
      <c r="G141">
        <v>382.89</v>
      </c>
      <c r="H141">
        <v>37.335999999999999</v>
      </c>
      <c r="I141">
        <v>25</v>
      </c>
      <c r="J141">
        <v>1</v>
      </c>
      <c r="K141">
        <v>0</v>
      </c>
      <c r="L141">
        <f t="shared" si="22"/>
        <v>5.8094454347070775E-3</v>
      </c>
      <c r="M141">
        <f t="shared" si="23"/>
        <v>1133.9994007467421</v>
      </c>
      <c r="N141">
        <f t="shared" si="24"/>
        <v>6.5879142295429522</v>
      </c>
      <c r="O141">
        <f t="shared" si="25"/>
        <v>0.26640154569327823</v>
      </c>
      <c r="P141">
        <f t="shared" si="26"/>
        <v>14.999775494285682</v>
      </c>
      <c r="Q141">
        <f t="shared" si="27"/>
        <v>3.9959673726972356</v>
      </c>
      <c r="R141">
        <f t="shared" si="28"/>
        <v>75</v>
      </c>
      <c r="S141">
        <f t="shared" si="29"/>
        <v>1148.9991762410277</v>
      </c>
      <c r="T141">
        <f t="shared" si="30"/>
        <v>5.2910080869963259E-2</v>
      </c>
      <c r="U141">
        <f t="shared" si="31"/>
        <v>0</v>
      </c>
      <c r="V141">
        <f t="shared" si="32"/>
        <v>6.5274198233425977</v>
      </c>
    </row>
    <row r="142" spans="1:22" x14ac:dyDescent="0.2">
      <c r="A142" t="s">
        <v>395</v>
      </c>
      <c r="B142" t="s">
        <v>2233</v>
      </c>
      <c r="D142">
        <v>-73.179000000000002</v>
      </c>
      <c r="E142">
        <v>-173.99100000000001</v>
      </c>
      <c r="F142">
        <v>0</v>
      </c>
      <c r="G142">
        <v>44.921999999999997</v>
      </c>
      <c r="H142">
        <v>19.105</v>
      </c>
      <c r="I142">
        <v>0</v>
      </c>
      <c r="J142">
        <v>1</v>
      </c>
      <c r="K142">
        <v>0</v>
      </c>
      <c r="L142">
        <f t="shared" si="22"/>
        <v>1.0883428966403565E-2</v>
      </c>
      <c r="M142">
        <f t="shared" si="23"/>
        <v>128.99983421036188</v>
      </c>
      <c r="N142">
        <f t="shared" si="24"/>
        <v>1.4039619362682467</v>
      </c>
      <c r="O142">
        <f t="shared" si="25"/>
        <v>0.34199999956738092</v>
      </c>
      <c r="P142">
        <f t="shared" si="26"/>
        <v>6.0000024979032514</v>
      </c>
      <c r="Q142">
        <f t="shared" si="27"/>
        <v>2.0520029036900995</v>
      </c>
      <c r="R142">
        <f t="shared" si="28"/>
        <v>0</v>
      </c>
      <c r="S142">
        <f t="shared" si="29"/>
        <v>134.99983670826512</v>
      </c>
      <c r="T142">
        <f t="shared" si="30"/>
        <v>0.46511687683378833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-80.293000000000006</v>
      </c>
      <c r="E143">
        <v>-173.48</v>
      </c>
      <c r="F143">
        <v>0</v>
      </c>
      <c r="G143">
        <v>154.208</v>
      </c>
      <c r="H143">
        <v>35.228000000000002</v>
      </c>
      <c r="I143">
        <v>1</v>
      </c>
      <c r="J143">
        <v>1</v>
      </c>
      <c r="K143">
        <v>1</v>
      </c>
      <c r="L143">
        <f t="shared" si="22"/>
        <v>6.1581133667063396E-3</v>
      </c>
      <c r="M143">
        <f t="shared" si="23"/>
        <v>456.00055522979085</v>
      </c>
      <c r="N143">
        <f t="shared" si="24"/>
        <v>2.8081059224920102</v>
      </c>
      <c r="O143">
        <f t="shared" si="25"/>
        <v>0.31499002387612429</v>
      </c>
      <c r="P143">
        <f t="shared" si="26"/>
        <v>12.000421250977038</v>
      </c>
      <c r="Q143">
        <f t="shared" si="27"/>
        <v>3.7800167563855629</v>
      </c>
      <c r="R143">
        <f t="shared" si="28"/>
        <v>0</v>
      </c>
      <c r="S143">
        <f t="shared" si="29"/>
        <v>468.00097648076786</v>
      </c>
      <c r="T143">
        <f t="shared" si="30"/>
        <v>0.13157878715688054</v>
      </c>
      <c r="U143">
        <f t="shared" si="31"/>
        <v>4.9998244849208922</v>
      </c>
      <c r="V143">
        <f t="shared" si="32"/>
        <v>0</v>
      </c>
    </row>
    <row r="144" spans="1:22" x14ac:dyDescent="0.2">
      <c r="A144" t="s">
        <v>5402</v>
      </c>
      <c r="B144" t="s">
        <v>5403</v>
      </c>
      <c r="D144">
        <v>-79.875</v>
      </c>
      <c r="E144">
        <v>0</v>
      </c>
      <c r="F144">
        <v>0</v>
      </c>
      <c r="G144">
        <v>142.215</v>
      </c>
      <c r="H144">
        <v>0</v>
      </c>
      <c r="I144">
        <v>0</v>
      </c>
      <c r="J144">
        <v>0</v>
      </c>
      <c r="K144">
        <v>0</v>
      </c>
      <c r="L144">
        <f t="shared" si="22"/>
        <v>6.428777883606243E-3</v>
      </c>
      <c r="M144">
        <f t="shared" si="23"/>
        <v>420.00067314271183</v>
      </c>
      <c r="N144">
        <f t="shared" si="24"/>
        <v>2.7000937386933392</v>
      </c>
      <c r="O144" t="str">
        <f t="shared" si="25"/>
        <v/>
      </c>
      <c r="P144">
        <f t="shared" si="26"/>
        <v>0</v>
      </c>
      <c r="Q144">
        <f t="shared" si="27"/>
        <v>0</v>
      </c>
      <c r="R144">
        <f t="shared" si="28"/>
        <v>0</v>
      </c>
      <c r="S144">
        <f t="shared" si="29"/>
        <v>420.00067314271183</v>
      </c>
      <c r="T144">
        <f t="shared" si="30"/>
        <v>0</v>
      </c>
      <c r="U144" t="str">
        <f t="shared" si="31"/>
        <v/>
      </c>
      <c r="V144">
        <f t="shared" si="32"/>
        <v>0</v>
      </c>
    </row>
    <row r="145" spans="1:22" x14ac:dyDescent="0.2">
      <c r="A145" t="s">
        <v>2083</v>
      </c>
      <c r="B145" t="s">
        <v>5404</v>
      </c>
      <c r="D145">
        <v>-83.241</v>
      </c>
      <c r="E145">
        <v>-169.875</v>
      </c>
      <c r="F145">
        <v>0</v>
      </c>
      <c r="G145">
        <v>67.971999999999994</v>
      </c>
      <c r="H145">
        <v>14.221</v>
      </c>
      <c r="I145">
        <v>0</v>
      </c>
      <c r="J145">
        <v>1</v>
      </c>
      <c r="K145">
        <v>0</v>
      </c>
      <c r="L145">
        <f t="shared" si="22"/>
        <v>4.2666107104739788E-3</v>
      </c>
      <c r="M145">
        <f t="shared" si="23"/>
        <v>202.49878012386199</v>
      </c>
      <c r="N145">
        <f t="shared" si="24"/>
        <v>0.86398432811871284</v>
      </c>
      <c r="O145">
        <f t="shared" si="25"/>
        <v>0.20159312259117929</v>
      </c>
      <c r="P145">
        <f t="shared" si="26"/>
        <v>7.4999966908393763</v>
      </c>
      <c r="Q145">
        <f t="shared" si="27"/>
        <v>1.5119492642790855</v>
      </c>
      <c r="R145">
        <f t="shared" si="28"/>
        <v>0</v>
      </c>
      <c r="S145">
        <f t="shared" si="29"/>
        <v>209.99877681470136</v>
      </c>
      <c r="T145">
        <f t="shared" si="30"/>
        <v>0.2962980812195507</v>
      </c>
      <c r="U145">
        <f t="shared" si="31"/>
        <v>0</v>
      </c>
      <c r="V145">
        <f t="shared" si="32"/>
        <v>0</v>
      </c>
    </row>
    <row r="146" spans="1:22" x14ac:dyDescent="0.2">
      <c r="A146" t="s">
        <v>2083</v>
      </c>
      <c r="B146" t="s">
        <v>5404</v>
      </c>
      <c r="D146">
        <v>-79.233000000000004</v>
      </c>
      <c r="E146">
        <v>-172.67400000000001</v>
      </c>
      <c r="F146">
        <v>0</v>
      </c>
      <c r="G146">
        <v>155.233</v>
      </c>
      <c r="H146">
        <v>35.287999999999997</v>
      </c>
      <c r="I146">
        <v>0.5</v>
      </c>
      <c r="J146">
        <v>1</v>
      </c>
      <c r="K146">
        <v>0</v>
      </c>
      <c r="L146">
        <f t="shared" si="22"/>
        <v>6.8458737632699582E-3</v>
      </c>
      <c r="M146">
        <f t="shared" si="23"/>
        <v>457.50037454717148</v>
      </c>
      <c r="N146">
        <f t="shared" si="24"/>
        <v>3.1319929427916038</v>
      </c>
      <c r="O146">
        <f t="shared" si="25"/>
        <v>0.28001543326987027</v>
      </c>
      <c r="P146">
        <f t="shared" si="26"/>
        <v>13.49921651029176</v>
      </c>
      <c r="Q146">
        <f t="shared" si="27"/>
        <v>3.7799927399258735</v>
      </c>
      <c r="R146">
        <f t="shared" si="28"/>
        <v>0</v>
      </c>
      <c r="S146">
        <f t="shared" si="29"/>
        <v>470.99959105746325</v>
      </c>
      <c r="T146">
        <f t="shared" si="30"/>
        <v>0.13114743361551848</v>
      </c>
      <c r="U146">
        <f t="shared" si="31"/>
        <v>0</v>
      </c>
      <c r="V146">
        <f t="shared" si="32"/>
        <v>0</v>
      </c>
    </row>
    <row r="147" spans="1:22" x14ac:dyDescent="0.2">
      <c r="A147" t="s">
        <v>5405</v>
      </c>
      <c r="B147" t="s">
        <v>5406</v>
      </c>
      <c r="D147">
        <v>-80.009</v>
      </c>
      <c r="E147">
        <v>0</v>
      </c>
      <c r="F147">
        <v>0</v>
      </c>
      <c r="G147">
        <v>195.97200000000001</v>
      </c>
      <c r="H147">
        <v>0</v>
      </c>
      <c r="I147">
        <v>0</v>
      </c>
      <c r="J147">
        <v>0</v>
      </c>
      <c r="K147">
        <v>0</v>
      </c>
      <c r="L147">
        <f t="shared" si="22"/>
        <v>6.3419344416124563E-3</v>
      </c>
      <c r="M147">
        <f t="shared" si="23"/>
        <v>579.00026412176851</v>
      </c>
      <c r="N147">
        <f t="shared" si="24"/>
        <v>3.6719853887219411</v>
      </c>
      <c r="O147" t="str">
        <f t="shared" si="25"/>
        <v/>
      </c>
      <c r="P147">
        <f t="shared" si="26"/>
        <v>0</v>
      </c>
      <c r="Q147">
        <f t="shared" si="27"/>
        <v>0</v>
      </c>
      <c r="R147">
        <f t="shared" si="28"/>
        <v>0</v>
      </c>
      <c r="S147">
        <f t="shared" si="29"/>
        <v>579.00026412176851</v>
      </c>
      <c r="T147">
        <f t="shared" si="30"/>
        <v>0</v>
      </c>
      <c r="U147" t="str">
        <f t="shared" si="31"/>
        <v/>
      </c>
      <c r="V147">
        <f t="shared" si="32"/>
        <v>0</v>
      </c>
    </row>
    <row r="148" spans="1:22" x14ac:dyDescent="0.2">
      <c r="A148" t="s">
        <v>1841</v>
      </c>
      <c r="B148" t="s">
        <v>2909</v>
      </c>
      <c r="D148">
        <v>-75.963999999999999</v>
      </c>
      <c r="E148">
        <v>-169.69499999999999</v>
      </c>
      <c r="F148">
        <v>0</v>
      </c>
      <c r="G148">
        <v>24.739000000000001</v>
      </c>
      <c r="H148">
        <v>11.18</v>
      </c>
      <c r="I148">
        <v>0</v>
      </c>
      <c r="J148">
        <v>1</v>
      </c>
      <c r="K148">
        <v>0</v>
      </c>
      <c r="L148">
        <f t="shared" si="22"/>
        <v>8.9998284639622485E-3</v>
      </c>
      <c r="M148">
        <f t="shared" si="23"/>
        <v>72.001142421473332</v>
      </c>
      <c r="N148">
        <f t="shared" si="24"/>
        <v>0.64799857900115454</v>
      </c>
      <c r="O148">
        <f t="shared" si="25"/>
        <v>0.19799678746871249</v>
      </c>
      <c r="P148">
        <f t="shared" si="26"/>
        <v>5.9999060221604035</v>
      </c>
      <c r="Q148">
        <f t="shared" si="27"/>
        <v>1.1879633054652468</v>
      </c>
      <c r="R148">
        <f t="shared" si="28"/>
        <v>0</v>
      </c>
      <c r="S148">
        <f t="shared" si="29"/>
        <v>78.001048443633735</v>
      </c>
      <c r="T148">
        <f t="shared" si="30"/>
        <v>0.83332011107237436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-81.326999999999998</v>
      </c>
      <c r="E149">
        <v>-172.72499999999999</v>
      </c>
      <c r="F149">
        <v>0</v>
      </c>
      <c r="G149">
        <v>298.41199999999998</v>
      </c>
      <c r="H149">
        <v>47.381</v>
      </c>
      <c r="I149">
        <v>0</v>
      </c>
      <c r="J149">
        <v>1</v>
      </c>
      <c r="K149">
        <v>1</v>
      </c>
      <c r="L149">
        <f t="shared" si="22"/>
        <v>5.4914080302000063E-3</v>
      </c>
      <c r="M149">
        <f t="shared" si="23"/>
        <v>884.99902739782146</v>
      </c>
      <c r="N149">
        <f t="shared" si="24"/>
        <v>4.8598956256672183</v>
      </c>
      <c r="O149">
        <f t="shared" si="25"/>
        <v>0.28199991226313526</v>
      </c>
      <c r="P149">
        <f t="shared" si="26"/>
        <v>17.999824078604249</v>
      </c>
      <c r="Q149">
        <f t="shared" si="27"/>
        <v>5.0759538868721545</v>
      </c>
      <c r="R149">
        <f t="shared" si="28"/>
        <v>0</v>
      </c>
      <c r="S149">
        <f t="shared" si="29"/>
        <v>902.99885147642567</v>
      </c>
      <c r="T149">
        <f t="shared" si="30"/>
        <v>6.7796684677065774E-2</v>
      </c>
      <c r="U149">
        <f t="shared" si="31"/>
        <v>3.3333659116879852</v>
      </c>
      <c r="V149">
        <f t="shared" si="32"/>
        <v>0</v>
      </c>
    </row>
    <row r="150" spans="1:22" x14ac:dyDescent="0.2">
      <c r="A150" t="s">
        <v>5407</v>
      </c>
      <c r="B150" t="s">
        <v>5408</v>
      </c>
      <c r="D150">
        <v>-80.784999999999997</v>
      </c>
      <c r="E150">
        <v>-171.19300000000001</v>
      </c>
      <c r="F150">
        <v>0</v>
      </c>
      <c r="G150">
        <v>380.916</v>
      </c>
      <c r="H150">
        <v>71.846999999999994</v>
      </c>
      <c r="I150">
        <v>0</v>
      </c>
      <c r="J150">
        <v>1</v>
      </c>
      <c r="K150">
        <v>1</v>
      </c>
      <c r="L150">
        <f t="shared" si="22"/>
        <v>5.8403942762501205E-3</v>
      </c>
      <c r="M150">
        <f t="shared" si="23"/>
        <v>1128.0001222114533</v>
      </c>
      <c r="N150">
        <f t="shared" si="24"/>
        <v>6.5879720453452544</v>
      </c>
      <c r="O150">
        <f t="shared" si="25"/>
        <v>0.23235784735205714</v>
      </c>
      <c r="P150">
        <f t="shared" si="26"/>
        <v>33.00074320762684</v>
      </c>
      <c r="Q150">
        <f t="shared" si="27"/>
        <v>7.6679893207315146</v>
      </c>
      <c r="R150">
        <f t="shared" si="28"/>
        <v>0</v>
      </c>
      <c r="S150">
        <f t="shared" si="29"/>
        <v>1161.0008654190801</v>
      </c>
      <c r="T150">
        <f t="shared" si="30"/>
        <v>5.319148359875131E-2</v>
      </c>
      <c r="U150">
        <f t="shared" si="31"/>
        <v>1.8181408710253935</v>
      </c>
      <c r="V150">
        <f t="shared" si="32"/>
        <v>0</v>
      </c>
    </row>
    <row r="151" spans="1:22" x14ac:dyDescent="0.2">
      <c r="A151" t="s">
        <v>41</v>
      </c>
      <c r="B151" t="s">
        <v>41</v>
      </c>
      <c r="D151">
        <v>-80.968999999999994</v>
      </c>
      <c r="E151">
        <v>-171.46899999999999</v>
      </c>
      <c r="F151">
        <v>0</v>
      </c>
      <c r="G151">
        <v>305.791</v>
      </c>
      <c r="H151">
        <v>60.670999999999999</v>
      </c>
      <c r="I151">
        <v>0</v>
      </c>
      <c r="J151">
        <v>1</v>
      </c>
      <c r="K151">
        <v>0</v>
      </c>
      <c r="L151">
        <f t="shared" si="22"/>
        <v>5.7218023322056439E-3</v>
      </c>
      <c r="M151">
        <f t="shared" si="23"/>
        <v>906.00083775063877</v>
      </c>
      <c r="N151">
        <f t="shared" si="24"/>
        <v>5.1839628903847625</v>
      </c>
      <c r="O151">
        <f t="shared" si="25"/>
        <v>0.23999306751257837</v>
      </c>
      <c r="P151">
        <f t="shared" si="26"/>
        <v>27.00062721405515</v>
      </c>
      <c r="Q151">
        <f t="shared" si="27"/>
        <v>6.4799698298345287</v>
      </c>
      <c r="R151">
        <f t="shared" si="28"/>
        <v>0</v>
      </c>
      <c r="S151">
        <f t="shared" si="29"/>
        <v>933.00146496469392</v>
      </c>
      <c r="T151">
        <f t="shared" si="30"/>
        <v>6.6225104326574566E-2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-79.588999999999999</v>
      </c>
      <c r="E152">
        <v>-171.87</v>
      </c>
      <c r="F152">
        <v>0</v>
      </c>
      <c r="G152">
        <v>387.37700000000001</v>
      </c>
      <c r="H152">
        <v>56.569000000000003</v>
      </c>
      <c r="I152">
        <v>0</v>
      </c>
      <c r="J152">
        <v>1</v>
      </c>
      <c r="K152">
        <v>1</v>
      </c>
      <c r="L152">
        <f t="shared" si="22"/>
        <v>6.6143743594451864E-3</v>
      </c>
      <c r="M152">
        <f t="shared" si="23"/>
        <v>1142.9985996901523</v>
      </c>
      <c r="N152">
        <f t="shared" si="24"/>
        <v>7.5602281909004887</v>
      </c>
      <c r="O152">
        <f t="shared" si="25"/>
        <v>0.25200296358763974</v>
      </c>
      <c r="P152">
        <f t="shared" si="26"/>
        <v>23.999893982439392</v>
      </c>
      <c r="Q152">
        <f t="shared" si="27"/>
        <v>6.0480504574143437</v>
      </c>
      <c r="R152">
        <f t="shared" si="28"/>
        <v>0</v>
      </c>
      <c r="S152">
        <f t="shared" si="29"/>
        <v>1166.9984936725916</v>
      </c>
      <c r="T152">
        <f t="shared" si="30"/>
        <v>5.2493502630943718E-2</v>
      </c>
      <c r="U152">
        <f t="shared" si="31"/>
        <v>2.5000110435446801</v>
      </c>
      <c r="V152">
        <f t="shared" si="32"/>
        <v>0</v>
      </c>
    </row>
    <row r="153" spans="1:22" x14ac:dyDescent="0.2">
      <c r="A153" t="s">
        <v>3304</v>
      </c>
      <c r="B153" t="s">
        <v>3305</v>
      </c>
      <c r="D153">
        <v>-84.805999999999997</v>
      </c>
      <c r="E153">
        <v>-174.80600000000001</v>
      </c>
      <c r="F153">
        <v>0</v>
      </c>
      <c r="G153">
        <v>154.63499999999999</v>
      </c>
      <c r="H153">
        <v>22.091000000000001</v>
      </c>
      <c r="I153">
        <v>0</v>
      </c>
      <c r="J153">
        <v>1</v>
      </c>
      <c r="K153">
        <v>0</v>
      </c>
      <c r="L153">
        <f t="shared" si="22"/>
        <v>3.2724522825831946E-3</v>
      </c>
      <c r="M153">
        <f t="shared" si="23"/>
        <v>462.00015233913575</v>
      </c>
      <c r="N153">
        <f t="shared" si="24"/>
        <v>1.5118749649509537</v>
      </c>
      <c r="O153">
        <f t="shared" si="25"/>
        <v>0.39603248453733669</v>
      </c>
      <c r="P153">
        <f t="shared" si="26"/>
        <v>5.9995814248483663</v>
      </c>
      <c r="Q153">
        <f t="shared" si="27"/>
        <v>2.3760315138982673</v>
      </c>
      <c r="R153">
        <f t="shared" si="28"/>
        <v>0</v>
      </c>
      <c r="S153">
        <f t="shared" si="29"/>
        <v>467.99973376398412</v>
      </c>
      <c r="T153">
        <f t="shared" si="30"/>
        <v>0.12987008704697656</v>
      </c>
      <c r="U153">
        <f t="shared" si="31"/>
        <v>0</v>
      </c>
      <c r="V153">
        <f t="shared" si="32"/>
        <v>0</v>
      </c>
    </row>
    <row r="154" spans="1:22" x14ac:dyDescent="0.2">
      <c r="A154" t="s">
        <v>988</v>
      </c>
      <c r="B154" t="s">
        <v>989</v>
      </c>
      <c r="D154">
        <v>-81.027000000000001</v>
      </c>
      <c r="E154">
        <v>0</v>
      </c>
      <c r="F154">
        <v>-90</v>
      </c>
      <c r="G154">
        <v>192.35400000000001</v>
      </c>
      <c r="H154">
        <v>0</v>
      </c>
      <c r="I154">
        <v>14</v>
      </c>
      <c r="J154">
        <v>0</v>
      </c>
      <c r="K154">
        <v>0</v>
      </c>
      <c r="L154">
        <f t="shared" si="22"/>
        <v>5.6844452957645515E-3</v>
      </c>
      <c r="M154">
        <f t="shared" si="23"/>
        <v>569.99988577418458</v>
      </c>
      <c r="N154">
        <f t="shared" si="24"/>
        <v>3.2401364094118046</v>
      </c>
      <c r="O154" t="str">
        <f t="shared" si="25"/>
        <v/>
      </c>
      <c r="P154">
        <f t="shared" si="26"/>
        <v>0</v>
      </c>
      <c r="Q154">
        <f t="shared" si="27"/>
        <v>0</v>
      </c>
      <c r="R154">
        <f t="shared" si="28"/>
        <v>42</v>
      </c>
      <c r="S154">
        <f t="shared" si="29"/>
        <v>569.99988577418458</v>
      </c>
      <c r="T154">
        <f t="shared" si="30"/>
        <v>0</v>
      </c>
      <c r="U154" t="str">
        <f t="shared" si="31"/>
        <v/>
      </c>
      <c r="V154">
        <f t="shared" si="32"/>
        <v>7.3684225292352137</v>
      </c>
    </row>
    <row r="155" spans="1:22" x14ac:dyDescent="0.2">
      <c r="A155" t="s">
        <v>41</v>
      </c>
      <c r="B155" t="s">
        <v>41</v>
      </c>
      <c r="D155">
        <v>-80.227000000000004</v>
      </c>
      <c r="E155">
        <v>0</v>
      </c>
      <c r="F155">
        <v>0</v>
      </c>
      <c r="G155">
        <v>212.078</v>
      </c>
      <c r="H155">
        <v>0</v>
      </c>
      <c r="I155">
        <v>0</v>
      </c>
      <c r="J155">
        <v>0</v>
      </c>
      <c r="K155">
        <v>0</v>
      </c>
      <c r="L155">
        <f t="shared" si="22"/>
        <v>6.2008042088246293E-3</v>
      </c>
      <c r="M155">
        <f t="shared" si="23"/>
        <v>627.00097117689006</v>
      </c>
      <c r="N155">
        <f t="shared" si="24"/>
        <v>3.8879141489249394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627.00097117689006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155</v>
      </c>
      <c r="B156" t="s">
        <v>4456</v>
      </c>
      <c r="D156">
        <v>-84.242999999999995</v>
      </c>
      <c r="E156">
        <v>-172.69399999999999</v>
      </c>
      <c r="F156">
        <v>-90</v>
      </c>
      <c r="G156">
        <v>368.86</v>
      </c>
      <c r="H156">
        <v>39.319000000000003</v>
      </c>
      <c r="I156">
        <v>34</v>
      </c>
      <c r="J156">
        <v>2</v>
      </c>
      <c r="K156">
        <v>2</v>
      </c>
      <c r="L156">
        <f t="shared" si="22"/>
        <v>3.62944863706009E-3</v>
      </c>
      <c r="M156">
        <f t="shared" si="23"/>
        <v>1100.9987098591791</v>
      </c>
      <c r="N156">
        <f t="shared" si="24"/>
        <v>3.9960222629255777</v>
      </c>
      <c r="O156">
        <f t="shared" si="25"/>
        <v>0.28079037612958313</v>
      </c>
      <c r="P156">
        <f t="shared" si="26"/>
        <v>15.000412259424454</v>
      </c>
      <c r="Q156">
        <f t="shared" si="27"/>
        <v>4.2119756123982146</v>
      </c>
      <c r="R156">
        <f t="shared" si="28"/>
        <v>102</v>
      </c>
      <c r="S156">
        <f t="shared" si="29"/>
        <v>1115.9991221186035</v>
      </c>
      <c r="T156">
        <f t="shared" si="30"/>
        <v>0.10899195332876306</v>
      </c>
      <c r="U156">
        <f t="shared" si="31"/>
        <v>7.999780134349737</v>
      </c>
      <c r="V156">
        <f t="shared" si="32"/>
        <v>9.1397921358902181</v>
      </c>
    </row>
    <row r="157" spans="1:22" x14ac:dyDescent="0.2">
      <c r="A157" t="s">
        <v>355</v>
      </c>
      <c r="B157" t="s">
        <v>356</v>
      </c>
      <c r="D157">
        <v>-80.284999999999997</v>
      </c>
      <c r="E157">
        <v>0</v>
      </c>
      <c r="F157">
        <v>0</v>
      </c>
      <c r="G157">
        <v>373.35399999999998</v>
      </c>
      <c r="H157">
        <v>0</v>
      </c>
      <c r="I157">
        <v>0</v>
      </c>
      <c r="J157">
        <v>0</v>
      </c>
      <c r="K157">
        <v>0</v>
      </c>
      <c r="L157">
        <f t="shared" ref="L157:L184" si="33">1/TAN(-D157*$L$1/180)*0.108*0.333333</f>
        <v>6.1632871159102605E-3</v>
      </c>
      <c r="M157">
        <f t="shared" ref="M157:M184" si="34">SIN(-D157*$L$1/180)*G157*3</f>
        <v>1103.9995547587641</v>
      </c>
      <c r="N157">
        <f t="shared" ref="N157:N184" si="35">COS(-D157*$L$1/180)*G157*0.108</f>
        <v>6.8042730360883912</v>
      </c>
      <c r="O157" t="str">
        <f t="shared" ref="O157:O184" si="36">IFERROR(1/TAN(E157*$L$1/180)*0.108*0.333333,"")</f>
        <v/>
      </c>
      <c r="P157">
        <f t="shared" ref="P157:P184" si="37">SIN(-E157*$L$1/180)*H157*3</f>
        <v>0</v>
      </c>
      <c r="Q157">
        <f t="shared" ref="Q157:Q184" si="38">-COS(E157*$L$1/180)*H157*0.108</f>
        <v>0</v>
      </c>
      <c r="R157">
        <f t="shared" ref="R157:R184" si="39">ABS(SIN(-F157*$L$1/180)*I157*3)</f>
        <v>0</v>
      </c>
      <c r="S157">
        <f t="shared" ref="S157:S184" si="40">M157+P157</f>
        <v>1103.9995547587641</v>
      </c>
      <c r="T157">
        <f t="shared" ref="T157:T184" si="41">60*(J157/M157)</f>
        <v>0</v>
      </c>
      <c r="U157" t="str">
        <f t="shared" ref="U157:U184" si="42">IFERROR(60*(K157/P157),"")</f>
        <v/>
      </c>
      <c r="V157">
        <f t="shared" ref="V157:V184" si="43">100*(R157/(S157))</f>
        <v>0</v>
      </c>
    </row>
    <row r="158" spans="1:22" x14ac:dyDescent="0.2">
      <c r="A158" t="s">
        <v>41</v>
      </c>
      <c r="B158" t="s">
        <v>41</v>
      </c>
      <c r="D158">
        <v>-79.828000000000003</v>
      </c>
      <c r="E158">
        <v>0</v>
      </c>
      <c r="F158">
        <v>0</v>
      </c>
      <c r="G158">
        <v>385.05200000000002</v>
      </c>
      <c r="H158">
        <v>0</v>
      </c>
      <c r="I158">
        <v>0</v>
      </c>
      <c r="J158">
        <v>0</v>
      </c>
      <c r="K158">
        <v>0</v>
      </c>
      <c r="L158">
        <f t="shared" si="33"/>
        <v>6.4592550341834309E-3</v>
      </c>
      <c r="M158">
        <f t="shared" si="34"/>
        <v>1136.9992930771318</v>
      </c>
      <c r="N158">
        <f t="shared" si="35"/>
        <v>7.3441757518472208</v>
      </c>
      <c r="O158" t="str">
        <f t="shared" si="36"/>
        <v/>
      </c>
      <c r="P158">
        <f t="shared" si="37"/>
        <v>0</v>
      </c>
      <c r="Q158">
        <f t="shared" si="38"/>
        <v>0</v>
      </c>
      <c r="R158">
        <f t="shared" si="39"/>
        <v>0</v>
      </c>
      <c r="S158">
        <f t="shared" si="40"/>
        <v>1136.9992930771318</v>
      </c>
      <c r="T158">
        <f t="shared" si="41"/>
        <v>0</v>
      </c>
      <c r="U158" t="str">
        <f t="shared" si="42"/>
        <v/>
      </c>
      <c r="V158">
        <f t="shared" si="43"/>
        <v>0</v>
      </c>
    </row>
    <row r="159" spans="1:22" x14ac:dyDescent="0.2">
      <c r="A159" t="s">
        <v>3158</v>
      </c>
      <c r="B159" t="s">
        <v>4489</v>
      </c>
      <c r="D159">
        <v>-80.025000000000006</v>
      </c>
      <c r="E159">
        <v>-171.74100000000001</v>
      </c>
      <c r="F159">
        <v>0</v>
      </c>
      <c r="G159">
        <v>404.10899999999998</v>
      </c>
      <c r="H159">
        <v>62.65</v>
      </c>
      <c r="I159">
        <v>0</v>
      </c>
      <c r="J159">
        <v>4</v>
      </c>
      <c r="K159">
        <v>4</v>
      </c>
      <c r="L159">
        <f t="shared" si="33"/>
        <v>6.3315698761452592E-3</v>
      </c>
      <c r="M159">
        <f t="shared" si="34"/>
        <v>1194.0007711005842</v>
      </c>
      <c r="N159">
        <f t="shared" si="35"/>
        <v>7.5599068743015465</v>
      </c>
      <c r="O159">
        <f t="shared" si="36"/>
        <v>0.24801308755533705</v>
      </c>
      <c r="P159">
        <f t="shared" si="37"/>
        <v>26.998655564044732</v>
      </c>
      <c r="Q159">
        <f t="shared" si="38"/>
        <v>6.6960266223084393</v>
      </c>
      <c r="R159">
        <f t="shared" si="39"/>
        <v>0</v>
      </c>
      <c r="S159">
        <f t="shared" si="40"/>
        <v>1220.999426664629</v>
      </c>
      <c r="T159">
        <f t="shared" si="41"/>
        <v>0.20100489531407689</v>
      </c>
      <c r="U159">
        <f t="shared" si="42"/>
        <v>8.8893315235895773</v>
      </c>
      <c r="V159">
        <f t="shared" si="43"/>
        <v>0</v>
      </c>
    </row>
    <row r="160" spans="1:22" x14ac:dyDescent="0.2">
      <c r="A160" t="s">
        <v>279</v>
      </c>
      <c r="B160" t="s">
        <v>1067</v>
      </c>
      <c r="D160">
        <v>-81.87</v>
      </c>
      <c r="E160">
        <v>-171.119</v>
      </c>
      <c r="F160">
        <v>-90</v>
      </c>
      <c r="G160">
        <v>395.98</v>
      </c>
      <c r="H160">
        <v>32.387999999999998</v>
      </c>
      <c r="I160">
        <v>76</v>
      </c>
      <c r="J160">
        <v>3</v>
      </c>
      <c r="K160">
        <v>3</v>
      </c>
      <c r="L160">
        <f t="shared" si="33"/>
        <v>5.1427863765998181E-3</v>
      </c>
      <c r="M160">
        <f t="shared" si="34"/>
        <v>1176.0009016161835</v>
      </c>
      <c r="N160">
        <f t="shared" si="35"/>
        <v>6.047927463628274</v>
      </c>
      <c r="O160">
        <f t="shared" si="36"/>
        <v>0.23039078371172803</v>
      </c>
      <c r="P160">
        <f t="shared" si="37"/>
        <v>15.000446288672723</v>
      </c>
      <c r="Q160">
        <f t="shared" si="38"/>
        <v>3.4559680324410227</v>
      </c>
      <c r="R160">
        <f t="shared" si="39"/>
        <v>228</v>
      </c>
      <c r="S160">
        <f t="shared" si="40"/>
        <v>1191.0013479048562</v>
      </c>
      <c r="T160">
        <f t="shared" si="41"/>
        <v>0.15306110714084076</v>
      </c>
      <c r="U160">
        <f t="shared" si="42"/>
        <v>11.999642979684097</v>
      </c>
      <c r="V160">
        <f t="shared" si="43"/>
        <v>19.14355516062891</v>
      </c>
    </row>
    <row r="161" spans="1:22" x14ac:dyDescent="0.2">
      <c r="A161" t="s">
        <v>41</v>
      </c>
      <c r="B161" t="s">
        <v>41</v>
      </c>
      <c r="D161">
        <v>-76.832999999999998</v>
      </c>
      <c r="E161">
        <v>-171.25399999999999</v>
      </c>
      <c r="F161">
        <v>0</v>
      </c>
      <c r="G161">
        <v>399.50200000000001</v>
      </c>
      <c r="H161">
        <v>65.765000000000001</v>
      </c>
      <c r="I161">
        <v>0</v>
      </c>
      <c r="J161">
        <v>2</v>
      </c>
      <c r="K161">
        <v>2</v>
      </c>
      <c r="L161">
        <f t="shared" si="33"/>
        <v>8.4218431270981896E-3</v>
      </c>
      <c r="M161">
        <f t="shared" si="34"/>
        <v>1166.9975913208489</v>
      </c>
      <c r="N161">
        <f t="shared" si="35"/>
        <v>9.8282804720861048</v>
      </c>
      <c r="O161">
        <f t="shared" si="36"/>
        <v>0.23400417552542527</v>
      </c>
      <c r="P161">
        <f t="shared" si="37"/>
        <v>29.999569921923232</v>
      </c>
      <c r="Q161">
        <f t="shared" si="38"/>
        <v>7.020031645728638</v>
      </c>
      <c r="R161">
        <f t="shared" si="39"/>
        <v>0</v>
      </c>
      <c r="S161">
        <f t="shared" si="40"/>
        <v>1196.9971612427721</v>
      </c>
      <c r="T161">
        <f t="shared" si="41"/>
        <v>0.10282797573230616</v>
      </c>
      <c r="U161">
        <f t="shared" si="42"/>
        <v>4.0000573445656569</v>
      </c>
      <c r="V161">
        <f t="shared" si="43"/>
        <v>0</v>
      </c>
    </row>
    <row r="162" spans="1:22" x14ac:dyDescent="0.2">
      <c r="A162" t="s">
        <v>364</v>
      </c>
      <c r="B162" t="s">
        <v>2559</v>
      </c>
      <c r="D162">
        <v>-78.528000000000006</v>
      </c>
      <c r="E162">
        <v>0</v>
      </c>
      <c r="F162">
        <v>0</v>
      </c>
      <c r="G162">
        <v>276.52499999999998</v>
      </c>
      <c r="H162">
        <v>0</v>
      </c>
      <c r="I162">
        <v>0</v>
      </c>
      <c r="J162">
        <v>0</v>
      </c>
      <c r="K162">
        <v>0</v>
      </c>
      <c r="L162">
        <f t="shared" si="33"/>
        <v>7.3059561535369121E-3</v>
      </c>
      <c r="M162">
        <f t="shared" si="34"/>
        <v>813.00176488278134</v>
      </c>
      <c r="N162">
        <f t="shared" si="35"/>
        <v>5.9397611867429125</v>
      </c>
      <c r="O162" t="str">
        <f t="shared" si="36"/>
        <v/>
      </c>
      <c r="P162">
        <f t="shared" si="37"/>
        <v>0</v>
      </c>
      <c r="Q162">
        <f t="shared" si="38"/>
        <v>0</v>
      </c>
      <c r="R162">
        <f t="shared" si="39"/>
        <v>0</v>
      </c>
      <c r="S162">
        <f t="shared" si="40"/>
        <v>813.00176488278134</v>
      </c>
      <c r="T162">
        <f t="shared" si="41"/>
        <v>0</v>
      </c>
      <c r="U162" t="str">
        <f t="shared" si="42"/>
        <v/>
      </c>
      <c r="V162">
        <f t="shared" si="43"/>
        <v>0</v>
      </c>
    </row>
    <row r="163" spans="1:22" x14ac:dyDescent="0.2">
      <c r="A163" t="s">
        <v>41</v>
      </c>
      <c r="B163" t="s">
        <v>41</v>
      </c>
      <c r="D163">
        <v>-79.307000000000002</v>
      </c>
      <c r="E163">
        <v>0</v>
      </c>
      <c r="F163">
        <v>0</v>
      </c>
      <c r="G163">
        <v>382.64499999999998</v>
      </c>
      <c r="H163">
        <v>0</v>
      </c>
      <c r="I163">
        <v>0</v>
      </c>
      <c r="J163">
        <v>0</v>
      </c>
      <c r="K163">
        <v>0</v>
      </c>
      <c r="L163">
        <f t="shared" si="33"/>
        <v>6.7977086654584596E-3</v>
      </c>
      <c r="M163">
        <f t="shared" si="34"/>
        <v>1128.0016513153514</v>
      </c>
      <c r="N163">
        <f t="shared" si="35"/>
        <v>7.6678342676320836</v>
      </c>
      <c r="O163" t="str">
        <f t="shared" si="36"/>
        <v/>
      </c>
      <c r="P163">
        <f t="shared" si="37"/>
        <v>0</v>
      </c>
      <c r="Q163">
        <f t="shared" si="38"/>
        <v>0</v>
      </c>
      <c r="R163">
        <f t="shared" si="39"/>
        <v>0</v>
      </c>
      <c r="S163">
        <f t="shared" si="40"/>
        <v>1128.0016513153514</v>
      </c>
      <c r="T163">
        <f t="shared" si="41"/>
        <v>0</v>
      </c>
      <c r="U163" t="str">
        <f t="shared" si="42"/>
        <v/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-76.620999999999995</v>
      </c>
      <c r="E164">
        <v>0</v>
      </c>
      <c r="F164">
        <v>-90</v>
      </c>
      <c r="G164">
        <v>401.90800000000002</v>
      </c>
      <c r="H164">
        <v>0</v>
      </c>
      <c r="I164">
        <v>88</v>
      </c>
      <c r="J164">
        <v>0</v>
      </c>
      <c r="K164">
        <v>0</v>
      </c>
      <c r="L164">
        <f t="shared" si="33"/>
        <v>8.5624588466175523E-3</v>
      </c>
      <c r="M164">
        <f t="shared" si="34"/>
        <v>1173.0015584427542</v>
      </c>
      <c r="N164">
        <f t="shared" si="35"/>
        <v>10.043787614971949</v>
      </c>
      <c r="O164" t="str">
        <f t="shared" si="36"/>
        <v/>
      </c>
      <c r="P164">
        <f t="shared" si="37"/>
        <v>0</v>
      </c>
      <c r="Q164">
        <f t="shared" si="38"/>
        <v>0</v>
      </c>
      <c r="R164">
        <f t="shared" si="39"/>
        <v>264</v>
      </c>
      <c r="S164">
        <f t="shared" si="40"/>
        <v>1173.0015584427542</v>
      </c>
      <c r="T164">
        <f t="shared" si="41"/>
        <v>0</v>
      </c>
      <c r="U164" t="str">
        <f t="shared" si="42"/>
        <v/>
      </c>
      <c r="V164">
        <f t="shared" si="43"/>
        <v>22.506363960034239</v>
      </c>
    </row>
    <row r="165" spans="1:22" x14ac:dyDescent="0.2">
      <c r="A165" t="s">
        <v>885</v>
      </c>
      <c r="B165" t="s">
        <v>2777</v>
      </c>
      <c r="D165">
        <v>-80.894999999999996</v>
      </c>
      <c r="E165">
        <v>-172.72499999999999</v>
      </c>
      <c r="F165">
        <v>-90</v>
      </c>
      <c r="G165">
        <v>315.98099999999999</v>
      </c>
      <c r="H165">
        <v>47.381</v>
      </c>
      <c r="I165">
        <v>23</v>
      </c>
      <c r="J165">
        <v>1</v>
      </c>
      <c r="K165">
        <v>1</v>
      </c>
      <c r="L165">
        <f t="shared" si="33"/>
        <v>5.7694822243494169E-3</v>
      </c>
      <c r="M165">
        <f t="shared" si="34"/>
        <v>935.99891923901657</v>
      </c>
      <c r="N165">
        <f t="shared" si="35"/>
        <v>5.4002345267942991</v>
      </c>
      <c r="O165">
        <f t="shared" si="36"/>
        <v>0.28199991226313526</v>
      </c>
      <c r="P165">
        <f t="shared" si="37"/>
        <v>17.999824078604249</v>
      </c>
      <c r="Q165">
        <f t="shared" si="38"/>
        <v>5.0759538868721545</v>
      </c>
      <c r="R165">
        <f t="shared" si="39"/>
        <v>69</v>
      </c>
      <c r="S165">
        <f t="shared" si="40"/>
        <v>953.99874331762078</v>
      </c>
      <c r="T165">
        <f t="shared" si="41"/>
        <v>6.4102638119263047E-2</v>
      </c>
      <c r="U165">
        <f t="shared" si="42"/>
        <v>3.3333659116879852</v>
      </c>
      <c r="V165">
        <f t="shared" si="43"/>
        <v>7.2327139300043504</v>
      </c>
    </row>
    <row r="166" spans="1:22" x14ac:dyDescent="0.2">
      <c r="A166" t="s">
        <v>121</v>
      </c>
      <c r="B166" t="s">
        <v>378</v>
      </c>
      <c r="D166">
        <v>-78.935000000000002</v>
      </c>
      <c r="E166">
        <v>-170.70699999999999</v>
      </c>
      <c r="F166">
        <v>0</v>
      </c>
      <c r="G166">
        <v>229.262</v>
      </c>
      <c r="H166">
        <v>55.731000000000002</v>
      </c>
      <c r="I166">
        <v>0</v>
      </c>
      <c r="J166">
        <v>1</v>
      </c>
      <c r="K166">
        <v>0</v>
      </c>
      <c r="L166">
        <f t="shared" si="33"/>
        <v>7.0400772731081303E-3</v>
      </c>
      <c r="M166">
        <f t="shared" si="34"/>
        <v>675.00011732299527</v>
      </c>
      <c r="N166">
        <f t="shared" si="35"/>
        <v>4.7520577373686796</v>
      </c>
      <c r="O166">
        <f t="shared" si="36"/>
        <v>0.22000721541537049</v>
      </c>
      <c r="P166">
        <f t="shared" si="37"/>
        <v>26.998869473208245</v>
      </c>
      <c r="Q166">
        <f t="shared" si="38"/>
        <v>5.9399520321156292</v>
      </c>
      <c r="R166">
        <f t="shared" si="39"/>
        <v>0</v>
      </c>
      <c r="S166">
        <f t="shared" si="40"/>
        <v>701.99898679620355</v>
      </c>
      <c r="T166">
        <f t="shared" si="41"/>
        <v>8.8888873438949814E-2</v>
      </c>
      <c r="U166">
        <f t="shared" si="42"/>
        <v>0</v>
      </c>
      <c r="V166">
        <f t="shared" si="43"/>
        <v>0</v>
      </c>
    </row>
    <row r="167" spans="1:22" x14ac:dyDescent="0.2">
      <c r="A167" t="s">
        <v>113</v>
      </c>
      <c r="B167" t="s">
        <v>722</v>
      </c>
      <c r="D167">
        <v>-78.856999999999999</v>
      </c>
      <c r="E167">
        <v>-172.648</v>
      </c>
      <c r="F167">
        <v>0</v>
      </c>
      <c r="G167">
        <v>67.268000000000001</v>
      </c>
      <c r="H167">
        <v>31.257000000000001</v>
      </c>
      <c r="I167">
        <v>0</v>
      </c>
      <c r="J167">
        <v>1</v>
      </c>
      <c r="K167">
        <v>0</v>
      </c>
      <c r="L167">
        <f t="shared" si="33"/>
        <v>7.0909738889153888E-3</v>
      </c>
      <c r="M167">
        <f t="shared" si="34"/>
        <v>197.99957112254523</v>
      </c>
      <c r="N167">
        <f t="shared" si="35"/>
        <v>1.4040111928576067</v>
      </c>
      <c r="O167">
        <f t="shared" si="36"/>
        <v>0.27901427651962724</v>
      </c>
      <c r="P167">
        <f t="shared" si="37"/>
        <v>11.999384540279753</v>
      </c>
      <c r="Q167">
        <f t="shared" si="38"/>
        <v>3.3480029441898984</v>
      </c>
      <c r="R167">
        <f t="shared" si="39"/>
        <v>0</v>
      </c>
      <c r="S167">
        <f t="shared" si="40"/>
        <v>209.99895566282498</v>
      </c>
      <c r="T167">
        <f t="shared" si="41"/>
        <v>0.30303095940983121</v>
      </c>
      <c r="U167">
        <f t="shared" si="42"/>
        <v>0</v>
      </c>
      <c r="V167">
        <f t="shared" si="43"/>
        <v>0</v>
      </c>
    </row>
    <row r="168" spans="1:22" x14ac:dyDescent="0.2">
      <c r="A168" t="s">
        <v>5409</v>
      </c>
      <c r="B168" t="s">
        <v>5410</v>
      </c>
      <c r="D168">
        <v>-77.346999999999994</v>
      </c>
      <c r="E168">
        <v>-171.529</v>
      </c>
      <c r="F168">
        <v>0</v>
      </c>
      <c r="G168">
        <v>200.87799999999999</v>
      </c>
      <c r="H168">
        <v>47.518000000000001</v>
      </c>
      <c r="I168">
        <v>0</v>
      </c>
      <c r="J168">
        <v>1</v>
      </c>
      <c r="K168">
        <v>0</v>
      </c>
      <c r="L168">
        <f t="shared" si="33"/>
        <v>8.0819172737647289E-3</v>
      </c>
      <c r="M168">
        <f t="shared" si="34"/>
        <v>587.99876609754483</v>
      </c>
      <c r="N168">
        <f t="shared" si="35"/>
        <v>4.7521621368382325</v>
      </c>
      <c r="O168">
        <f t="shared" si="36"/>
        <v>0.24171823176296187</v>
      </c>
      <c r="P168">
        <f t="shared" si="37"/>
        <v>20.99945957413183</v>
      </c>
      <c r="Q168">
        <f t="shared" si="38"/>
        <v>5.0759573121942569</v>
      </c>
      <c r="R168">
        <f t="shared" si="39"/>
        <v>0</v>
      </c>
      <c r="S168">
        <f t="shared" si="40"/>
        <v>608.99822567167666</v>
      </c>
      <c r="T168">
        <f t="shared" si="41"/>
        <v>0.10204103045693538</v>
      </c>
      <c r="U168">
        <f t="shared" si="42"/>
        <v>0</v>
      </c>
      <c r="V168">
        <f t="shared" si="43"/>
        <v>0</v>
      </c>
    </row>
    <row r="169" spans="1:22" x14ac:dyDescent="0.2">
      <c r="A169" t="s">
        <v>41</v>
      </c>
      <c r="B169" t="s">
        <v>41</v>
      </c>
      <c r="D169">
        <v>-84.046000000000006</v>
      </c>
      <c r="E169">
        <v>0</v>
      </c>
      <c r="F169">
        <v>0</v>
      </c>
      <c r="G169">
        <v>163.88399999999999</v>
      </c>
      <c r="H169">
        <v>0</v>
      </c>
      <c r="I169">
        <v>0</v>
      </c>
      <c r="J169">
        <v>0</v>
      </c>
      <c r="K169">
        <v>0</v>
      </c>
      <c r="L169">
        <f t="shared" si="33"/>
        <v>3.7545292372513387E-3</v>
      </c>
      <c r="M169">
        <f t="shared" si="34"/>
        <v>488.99978115639772</v>
      </c>
      <c r="N169">
        <f t="shared" si="35"/>
        <v>1.835965811327013</v>
      </c>
      <c r="O169" t="str">
        <f t="shared" si="36"/>
        <v/>
      </c>
      <c r="P169">
        <f t="shared" si="37"/>
        <v>0</v>
      </c>
      <c r="Q169">
        <f t="shared" si="38"/>
        <v>0</v>
      </c>
      <c r="R169">
        <f t="shared" si="39"/>
        <v>0</v>
      </c>
      <c r="S169">
        <f t="shared" si="40"/>
        <v>488.99978115639772</v>
      </c>
      <c r="T169">
        <f t="shared" si="41"/>
        <v>0</v>
      </c>
      <c r="U169" t="str">
        <f t="shared" si="42"/>
        <v/>
      </c>
      <c r="V169">
        <f t="shared" si="43"/>
        <v>0</v>
      </c>
    </row>
    <row r="170" spans="1:22" x14ac:dyDescent="0.2">
      <c r="A170" t="s">
        <v>41</v>
      </c>
      <c r="B170" t="s">
        <v>41</v>
      </c>
      <c r="D170">
        <v>-86.048000000000002</v>
      </c>
      <c r="E170">
        <v>-173.66</v>
      </c>
      <c r="F170">
        <v>0</v>
      </c>
      <c r="G170">
        <v>304.72399999999999</v>
      </c>
      <c r="H170">
        <v>54.332000000000001</v>
      </c>
      <c r="I170">
        <v>0</v>
      </c>
      <c r="J170">
        <v>5</v>
      </c>
      <c r="K170">
        <v>5</v>
      </c>
      <c r="L170">
        <f t="shared" si="33"/>
        <v>2.4870577500034179E-3</v>
      </c>
      <c r="M170">
        <f t="shared" si="34"/>
        <v>911.99822626905927</v>
      </c>
      <c r="N170">
        <f t="shared" si="35"/>
        <v>2.26819452482636</v>
      </c>
      <c r="O170">
        <f t="shared" si="36"/>
        <v>0.32400955544337012</v>
      </c>
      <c r="P170">
        <f t="shared" si="37"/>
        <v>17.999354878308782</v>
      </c>
      <c r="Q170">
        <f t="shared" si="38"/>
        <v>5.8319688043570892</v>
      </c>
      <c r="R170">
        <f t="shared" si="39"/>
        <v>0</v>
      </c>
      <c r="S170">
        <f t="shared" si="40"/>
        <v>929.99758114736801</v>
      </c>
      <c r="T170">
        <f t="shared" si="41"/>
        <v>0.32894800818559211</v>
      </c>
      <c r="U170">
        <f t="shared" si="42"/>
        <v>16.66726402297525</v>
      </c>
      <c r="V170">
        <f t="shared" si="43"/>
        <v>0</v>
      </c>
    </row>
    <row r="171" spans="1:22" x14ac:dyDescent="0.2">
      <c r="A171" t="s">
        <v>3459</v>
      </c>
      <c r="B171" t="s">
        <v>1145</v>
      </c>
      <c r="D171">
        <v>-82.141000000000005</v>
      </c>
      <c r="E171">
        <v>0</v>
      </c>
      <c r="F171">
        <v>0</v>
      </c>
      <c r="G171">
        <v>358.36599999999999</v>
      </c>
      <c r="H171">
        <v>0</v>
      </c>
      <c r="I171">
        <v>0</v>
      </c>
      <c r="J171">
        <v>0</v>
      </c>
      <c r="K171">
        <v>0</v>
      </c>
      <c r="L171">
        <f t="shared" si="33"/>
        <v>4.96915335714203E-3</v>
      </c>
      <c r="M171">
        <f t="shared" si="34"/>
        <v>1065.0002096408316</v>
      </c>
      <c r="N171">
        <f t="shared" si="35"/>
        <v>5.2921546592483635</v>
      </c>
      <c r="O171" t="str">
        <f t="shared" si="36"/>
        <v/>
      </c>
      <c r="P171">
        <f t="shared" si="37"/>
        <v>0</v>
      </c>
      <c r="Q171">
        <f t="shared" si="38"/>
        <v>0</v>
      </c>
      <c r="R171">
        <f t="shared" si="39"/>
        <v>0</v>
      </c>
      <c r="S171">
        <f t="shared" si="40"/>
        <v>1065.0002096408316</v>
      </c>
      <c r="T171">
        <f t="shared" si="41"/>
        <v>0</v>
      </c>
      <c r="U171" t="str">
        <f t="shared" si="42"/>
        <v/>
      </c>
      <c r="V171">
        <f t="shared" si="43"/>
        <v>0</v>
      </c>
    </row>
    <row r="172" spans="1:22" x14ac:dyDescent="0.2">
      <c r="A172" t="s">
        <v>261</v>
      </c>
      <c r="B172" t="s">
        <v>760</v>
      </c>
      <c r="D172">
        <v>-79.417000000000002</v>
      </c>
      <c r="E172">
        <v>0</v>
      </c>
      <c r="F172">
        <v>0</v>
      </c>
      <c r="G172">
        <v>386.57600000000002</v>
      </c>
      <c r="H172">
        <v>0</v>
      </c>
      <c r="I172">
        <v>0</v>
      </c>
      <c r="J172">
        <v>0</v>
      </c>
      <c r="K172">
        <v>0</v>
      </c>
      <c r="L172">
        <f t="shared" si="33"/>
        <v>6.7261552505505457E-3</v>
      </c>
      <c r="M172">
        <f t="shared" si="34"/>
        <v>1140.0008937538375</v>
      </c>
      <c r="N172">
        <f t="shared" si="35"/>
        <v>7.6678306649853525</v>
      </c>
      <c r="O172" t="str">
        <f t="shared" si="36"/>
        <v/>
      </c>
      <c r="P172">
        <f t="shared" si="37"/>
        <v>0</v>
      </c>
      <c r="Q172">
        <f t="shared" si="38"/>
        <v>0</v>
      </c>
      <c r="R172">
        <f t="shared" si="39"/>
        <v>0</v>
      </c>
      <c r="S172">
        <f t="shared" si="40"/>
        <v>1140.0008937538375</v>
      </c>
      <c r="T172">
        <f t="shared" si="41"/>
        <v>0</v>
      </c>
      <c r="U172" t="str">
        <f t="shared" si="42"/>
        <v/>
      </c>
      <c r="V172">
        <f t="shared" si="43"/>
        <v>0</v>
      </c>
    </row>
    <row r="173" spans="1:22" x14ac:dyDescent="0.2">
      <c r="A173" t="s">
        <v>41</v>
      </c>
      <c r="B173" t="s">
        <v>41</v>
      </c>
      <c r="D173">
        <v>-83.962000000000003</v>
      </c>
      <c r="E173">
        <v>-172.52799999999999</v>
      </c>
      <c r="F173">
        <v>0</v>
      </c>
      <c r="G173">
        <v>313.74</v>
      </c>
      <c r="H173">
        <v>61.521999999999998</v>
      </c>
      <c r="I173">
        <v>0</v>
      </c>
      <c r="J173">
        <v>1</v>
      </c>
      <c r="K173">
        <v>1</v>
      </c>
      <c r="L173">
        <f t="shared" si="33"/>
        <v>3.8078902091723192E-3</v>
      </c>
      <c r="M173">
        <f t="shared" si="34"/>
        <v>935.99844156562631</v>
      </c>
      <c r="N173">
        <f t="shared" si="35"/>
        <v>3.5641828656211634</v>
      </c>
      <c r="O173">
        <f t="shared" si="36"/>
        <v>0.27448334585390416</v>
      </c>
      <c r="P173">
        <f t="shared" si="37"/>
        <v>24.001269996297665</v>
      </c>
      <c r="Q173">
        <f t="shared" si="38"/>
        <v>6.5879554812821866</v>
      </c>
      <c r="R173">
        <f t="shared" si="39"/>
        <v>0</v>
      </c>
      <c r="S173">
        <f t="shared" si="40"/>
        <v>959.99971156192396</v>
      </c>
      <c r="T173">
        <f t="shared" si="41"/>
        <v>6.4102670833125708E-2</v>
      </c>
      <c r="U173">
        <f t="shared" si="42"/>
        <v>2.4998677157190161</v>
      </c>
      <c r="V173">
        <f t="shared" si="43"/>
        <v>0</v>
      </c>
    </row>
    <row r="174" spans="1:22" x14ac:dyDescent="0.2">
      <c r="A174" t="s">
        <v>2800</v>
      </c>
      <c r="B174" t="s">
        <v>5411</v>
      </c>
      <c r="D174">
        <v>-78.69</v>
      </c>
      <c r="E174">
        <v>-172.875</v>
      </c>
      <c r="F174">
        <v>-90</v>
      </c>
      <c r="G174">
        <v>40.792000000000002</v>
      </c>
      <c r="H174">
        <v>16.125</v>
      </c>
      <c r="I174">
        <v>1</v>
      </c>
      <c r="J174">
        <v>1</v>
      </c>
      <c r="K174">
        <v>0</v>
      </c>
      <c r="L174">
        <f t="shared" si="33"/>
        <v>7.2000369249036579E-3</v>
      </c>
      <c r="M174">
        <f t="shared" si="34"/>
        <v>119.99951248316069</v>
      </c>
      <c r="N174">
        <f t="shared" si="35"/>
        <v>0.86400178485097912</v>
      </c>
      <c r="O174">
        <f t="shared" si="36"/>
        <v>0.28800037970152381</v>
      </c>
      <c r="P174">
        <f t="shared" si="37"/>
        <v>6.0001665889172244</v>
      </c>
      <c r="Q174">
        <f t="shared" si="38"/>
        <v>1.7280519839325417</v>
      </c>
      <c r="R174">
        <f t="shared" si="39"/>
        <v>3</v>
      </c>
      <c r="S174">
        <f t="shared" si="40"/>
        <v>125.99967907207791</v>
      </c>
      <c r="T174">
        <f t="shared" si="41"/>
        <v>0.50000203132841636</v>
      </c>
      <c r="U174">
        <f t="shared" si="42"/>
        <v>0</v>
      </c>
      <c r="V174">
        <f t="shared" si="43"/>
        <v>2.3809584453654482</v>
      </c>
    </row>
    <row r="175" spans="1:22" x14ac:dyDescent="0.2">
      <c r="A175" t="s">
        <v>41</v>
      </c>
      <c r="B175" t="s">
        <v>41</v>
      </c>
      <c r="D175">
        <v>-79.38</v>
      </c>
      <c r="E175">
        <v>0</v>
      </c>
      <c r="F175">
        <v>0</v>
      </c>
      <c r="G175">
        <v>260.46100000000001</v>
      </c>
      <c r="H175">
        <v>0</v>
      </c>
      <c r="I175">
        <v>0</v>
      </c>
      <c r="J175">
        <v>0</v>
      </c>
      <c r="K175">
        <v>0</v>
      </c>
      <c r="L175">
        <f t="shared" si="33"/>
        <v>6.750217461124911E-3</v>
      </c>
      <c r="M175">
        <f t="shared" si="34"/>
        <v>767.99875164431285</v>
      </c>
      <c r="N175">
        <f t="shared" si="35"/>
        <v>5.1841637676353427</v>
      </c>
      <c r="O175" t="str">
        <f t="shared" si="36"/>
        <v/>
      </c>
      <c r="P175">
        <f t="shared" si="37"/>
        <v>0</v>
      </c>
      <c r="Q175">
        <f t="shared" si="38"/>
        <v>0</v>
      </c>
      <c r="R175">
        <f t="shared" si="39"/>
        <v>0</v>
      </c>
      <c r="S175">
        <f t="shared" si="40"/>
        <v>767.99875164431285</v>
      </c>
      <c r="T175">
        <f t="shared" si="41"/>
        <v>0</v>
      </c>
      <c r="U175" t="str">
        <f t="shared" si="42"/>
        <v/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-78.465000000000003</v>
      </c>
      <c r="E176">
        <v>-177.13800000000001</v>
      </c>
      <c r="F176">
        <v>0</v>
      </c>
      <c r="G176">
        <v>50.01</v>
      </c>
      <c r="H176">
        <v>20.024999999999999</v>
      </c>
      <c r="I176">
        <v>0</v>
      </c>
      <c r="J176">
        <v>1</v>
      </c>
      <c r="K176">
        <v>0</v>
      </c>
      <c r="L176">
        <f t="shared" si="33"/>
        <v>7.3471797061312634E-3</v>
      </c>
      <c r="M176">
        <f t="shared" si="34"/>
        <v>146.99980431031139</v>
      </c>
      <c r="N176">
        <f t="shared" si="35"/>
        <v>1.080035059069046</v>
      </c>
      <c r="O176">
        <f t="shared" si="36"/>
        <v>0.72010139338303925</v>
      </c>
      <c r="P176">
        <f t="shared" si="37"/>
        <v>2.9995779857066727</v>
      </c>
      <c r="Q176">
        <f t="shared" si="38"/>
        <v>2.1600024470709127</v>
      </c>
      <c r="R176">
        <f t="shared" si="39"/>
        <v>0</v>
      </c>
      <c r="S176">
        <f t="shared" si="40"/>
        <v>149.99938229601807</v>
      </c>
      <c r="T176">
        <f t="shared" si="41"/>
        <v>0.40816380866291579</v>
      </c>
      <c r="U176">
        <f t="shared" si="42"/>
        <v>0</v>
      </c>
      <c r="V176">
        <f t="shared" si="43"/>
        <v>0</v>
      </c>
    </row>
    <row r="177" spans="1:22" x14ac:dyDescent="0.2">
      <c r="A177" t="s">
        <v>4110</v>
      </c>
      <c r="B177" t="s">
        <v>5412</v>
      </c>
      <c r="D177">
        <v>-79.712999999999994</v>
      </c>
      <c r="E177">
        <v>-172.476</v>
      </c>
      <c r="F177">
        <v>0</v>
      </c>
      <c r="G177">
        <v>285.59100000000001</v>
      </c>
      <c r="H177">
        <v>53.46</v>
      </c>
      <c r="I177">
        <v>0</v>
      </c>
      <c r="J177">
        <v>1</v>
      </c>
      <c r="K177">
        <v>0</v>
      </c>
      <c r="L177">
        <f t="shared" si="33"/>
        <v>6.5338647136546114E-3</v>
      </c>
      <c r="M177">
        <f t="shared" si="34"/>
        <v>843.00087227581275</v>
      </c>
      <c r="N177">
        <f t="shared" si="35"/>
        <v>5.5080591610021505</v>
      </c>
      <c r="O177">
        <f t="shared" si="36"/>
        <v>0.2725645756625884</v>
      </c>
      <c r="P177">
        <f t="shared" si="37"/>
        <v>21.000393954441002</v>
      </c>
      <c r="Q177">
        <f t="shared" si="38"/>
        <v>5.7239691909085888</v>
      </c>
      <c r="R177">
        <f t="shared" si="39"/>
        <v>0</v>
      </c>
      <c r="S177">
        <f t="shared" si="40"/>
        <v>864.0012662302538</v>
      </c>
      <c r="T177">
        <f t="shared" si="41"/>
        <v>7.1174303578145318E-2</v>
      </c>
      <c r="U177">
        <f t="shared" si="42"/>
        <v>0</v>
      </c>
      <c r="V177">
        <f t="shared" si="43"/>
        <v>0</v>
      </c>
    </row>
    <row r="178" spans="1:22" x14ac:dyDescent="0.2">
      <c r="A178" t="s">
        <v>675</v>
      </c>
      <c r="B178" t="s">
        <v>676</v>
      </c>
      <c r="D178">
        <v>-73.478999999999999</v>
      </c>
      <c r="E178">
        <v>-170.70699999999999</v>
      </c>
      <c r="F178">
        <v>0</v>
      </c>
      <c r="G178">
        <v>123.081</v>
      </c>
      <c r="H178">
        <v>55.731000000000002</v>
      </c>
      <c r="I178">
        <v>0</v>
      </c>
      <c r="J178">
        <v>1</v>
      </c>
      <c r="K178">
        <v>0</v>
      </c>
      <c r="L178">
        <f t="shared" si="33"/>
        <v>1.0678029122914219E-2</v>
      </c>
      <c r="M178">
        <f t="shared" si="34"/>
        <v>353.99901447176774</v>
      </c>
      <c r="N178">
        <f t="shared" si="35"/>
        <v>3.7800155660280343</v>
      </c>
      <c r="O178">
        <f t="shared" si="36"/>
        <v>0.22000721541537049</v>
      </c>
      <c r="P178">
        <f t="shared" si="37"/>
        <v>26.998869473208245</v>
      </c>
      <c r="Q178">
        <f t="shared" si="38"/>
        <v>5.9399520321156292</v>
      </c>
      <c r="R178">
        <f t="shared" si="39"/>
        <v>0</v>
      </c>
      <c r="S178">
        <f t="shared" si="40"/>
        <v>380.99788394497597</v>
      </c>
      <c r="T178">
        <f t="shared" si="41"/>
        <v>0.16949199728573014</v>
      </c>
      <c r="U178">
        <f t="shared" si="42"/>
        <v>0</v>
      </c>
      <c r="V178">
        <f t="shared" si="43"/>
        <v>0</v>
      </c>
    </row>
    <row r="179" spans="1:22" x14ac:dyDescent="0.2">
      <c r="A179" t="s">
        <v>41</v>
      </c>
      <c r="B179" t="s">
        <v>41</v>
      </c>
      <c r="D179">
        <v>-77.825000000000003</v>
      </c>
      <c r="E179">
        <v>-169.47900000000001</v>
      </c>
      <c r="F179">
        <v>0</v>
      </c>
      <c r="G179">
        <v>298.71899999999999</v>
      </c>
      <c r="H179">
        <v>71.197000000000003</v>
      </c>
      <c r="I179">
        <v>1</v>
      </c>
      <c r="J179">
        <v>2</v>
      </c>
      <c r="K179">
        <v>2</v>
      </c>
      <c r="L179">
        <f t="shared" si="33"/>
        <v>7.7670270451752135E-3</v>
      </c>
      <c r="M179">
        <f t="shared" si="34"/>
        <v>876.00064489069189</v>
      </c>
      <c r="N179">
        <f t="shared" si="35"/>
        <v>6.8039275043844389</v>
      </c>
      <c r="O179">
        <f t="shared" si="36"/>
        <v>0.19384189530066115</v>
      </c>
      <c r="P179">
        <f t="shared" si="37"/>
        <v>39.000839806733907</v>
      </c>
      <c r="Q179">
        <f t="shared" si="38"/>
        <v>7.5600042664590381</v>
      </c>
      <c r="R179">
        <f t="shared" si="39"/>
        <v>0</v>
      </c>
      <c r="S179">
        <f t="shared" si="40"/>
        <v>915.00148469742578</v>
      </c>
      <c r="T179">
        <f t="shared" si="41"/>
        <v>0.1369862005238292</v>
      </c>
      <c r="U179">
        <f t="shared" si="42"/>
        <v>3.0768568214082594</v>
      </c>
      <c r="V179">
        <f t="shared" si="43"/>
        <v>0</v>
      </c>
    </row>
    <row r="180" spans="1:22" x14ac:dyDescent="0.2">
      <c r="A180" t="s">
        <v>5413</v>
      </c>
      <c r="B180" t="s">
        <v>5414</v>
      </c>
      <c r="D180">
        <v>-78.486000000000004</v>
      </c>
      <c r="E180">
        <v>0</v>
      </c>
      <c r="F180">
        <v>0</v>
      </c>
      <c r="G180">
        <v>385.76299999999998</v>
      </c>
      <c r="H180">
        <v>0</v>
      </c>
      <c r="I180">
        <v>0</v>
      </c>
      <c r="J180">
        <v>0</v>
      </c>
      <c r="K180">
        <v>0</v>
      </c>
      <c r="L180">
        <f t="shared" si="33"/>
        <v>7.3334364712631401E-3</v>
      </c>
      <c r="M180">
        <f t="shared" si="34"/>
        <v>1133.9996705573312</v>
      </c>
      <c r="N180">
        <f t="shared" si="35"/>
        <v>8.3161228585883791</v>
      </c>
      <c r="O180" t="str">
        <f t="shared" si="36"/>
        <v/>
      </c>
      <c r="P180">
        <f t="shared" si="37"/>
        <v>0</v>
      </c>
      <c r="Q180">
        <f t="shared" si="38"/>
        <v>0</v>
      </c>
      <c r="R180">
        <f t="shared" si="39"/>
        <v>0</v>
      </c>
      <c r="S180">
        <f t="shared" si="40"/>
        <v>1133.9996705573312</v>
      </c>
      <c r="T180">
        <f t="shared" si="41"/>
        <v>0</v>
      </c>
      <c r="U180" t="str">
        <f t="shared" si="42"/>
        <v/>
      </c>
      <c r="V180">
        <f t="shared" si="43"/>
        <v>0</v>
      </c>
    </row>
    <row r="181" spans="1:22" x14ac:dyDescent="0.2">
      <c r="A181" t="s">
        <v>133</v>
      </c>
      <c r="B181" t="s">
        <v>134</v>
      </c>
      <c r="D181">
        <v>-81.370999999999995</v>
      </c>
      <c r="E181">
        <v>-174.19300000000001</v>
      </c>
      <c r="F181">
        <v>0</v>
      </c>
      <c r="G181">
        <v>373.22500000000002</v>
      </c>
      <c r="H181">
        <v>59.304000000000002</v>
      </c>
      <c r="I181">
        <v>0</v>
      </c>
      <c r="J181">
        <v>1</v>
      </c>
      <c r="K181">
        <v>1</v>
      </c>
      <c r="L181">
        <f t="shared" si="33"/>
        <v>5.4631220772764881E-3</v>
      </c>
      <c r="M181">
        <f t="shared" si="34"/>
        <v>1107.000914706884</v>
      </c>
      <c r="N181">
        <f t="shared" si="35"/>
        <v>6.0476871843876294</v>
      </c>
      <c r="O181">
        <f t="shared" si="36"/>
        <v>0.35398288338191003</v>
      </c>
      <c r="P181">
        <f t="shared" si="37"/>
        <v>18.000752588254421</v>
      </c>
      <c r="Q181">
        <f t="shared" si="38"/>
        <v>6.3719646761993554</v>
      </c>
      <c r="R181">
        <f t="shared" si="39"/>
        <v>0</v>
      </c>
      <c r="S181">
        <f t="shared" si="40"/>
        <v>1125.0016672951385</v>
      </c>
      <c r="T181">
        <f t="shared" si="41"/>
        <v>5.4200497219902506E-2</v>
      </c>
      <c r="U181">
        <f t="shared" si="42"/>
        <v>3.3331939709648744</v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-72.759</v>
      </c>
      <c r="E182">
        <v>-173.15700000000001</v>
      </c>
      <c r="F182">
        <v>0</v>
      </c>
      <c r="G182">
        <v>60.728999999999999</v>
      </c>
      <c r="H182">
        <v>25.178999999999998</v>
      </c>
      <c r="I182">
        <v>0</v>
      </c>
      <c r="J182">
        <v>1</v>
      </c>
      <c r="K182">
        <v>0</v>
      </c>
      <c r="L182">
        <f t="shared" si="33"/>
        <v>1.1172086172024984E-2</v>
      </c>
      <c r="M182">
        <f t="shared" si="34"/>
        <v>174.00070286160778</v>
      </c>
      <c r="N182">
        <f t="shared" si="35"/>
        <v>1.9439527903155869</v>
      </c>
      <c r="O182">
        <f t="shared" si="36"/>
        <v>0.29998967123240877</v>
      </c>
      <c r="P182">
        <f t="shared" si="37"/>
        <v>9.0001691277556439</v>
      </c>
      <c r="Q182">
        <f t="shared" si="38"/>
        <v>2.6999604776319677</v>
      </c>
      <c r="R182">
        <f t="shared" si="39"/>
        <v>0</v>
      </c>
      <c r="S182">
        <f t="shared" si="40"/>
        <v>183.00087198936342</v>
      </c>
      <c r="T182">
        <f t="shared" si="41"/>
        <v>0.34482619330406533</v>
      </c>
      <c r="U182">
        <f t="shared" si="42"/>
        <v>0</v>
      </c>
      <c r="V182">
        <f t="shared" si="43"/>
        <v>0</v>
      </c>
    </row>
    <row r="183" spans="1:22" x14ac:dyDescent="0.2">
      <c r="A183" t="s">
        <v>221</v>
      </c>
      <c r="B183" t="s">
        <v>222</v>
      </c>
      <c r="D183">
        <v>-76.293000000000006</v>
      </c>
      <c r="E183">
        <v>0</v>
      </c>
      <c r="F183">
        <v>0</v>
      </c>
      <c r="G183">
        <v>337.61500000000001</v>
      </c>
      <c r="H183">
        <v>0</v>
      </c>
      <c r="I183">
        <v>0</v>
      </c>
      <c r="J183">
        <v>0</v>
      </c>
      <c r="K183">
        <v>0</v>
      </c>
      <c r="L183">
        <f t="shared" si="33"/>
        <v>8.7805049838042687E-3</v>
      </c>
      <c r="M183">
        <f t="shared" si="34"/>
        <v>983.99935418892278</v>
      </c>
      <c r="N183">
        <f t="shared" si="35"/>
        <v>8.6400198735358913</v>
      </c>
      <c r="O183" t="str">
        <f t="shared" si="36"/>
        <v/>
      </c>
      <c r="P183">
        <f t="shared" si="37"/>
        <v>0</v>
      </c>
      <c r="Q183">
        <f t="shared" si="38"/>
        <v>0</v>
      </c>
      <c r="R183">
        <f t="shared" si="39"/>
        <v>0</v>
      </c>
      <c r="S183">
        <f t="shared" si="40"/>
        <v>983.99935418892278</v>
      </c>
      <c r="T183">
        <f t="shared" si="41"/>
        <v>0</v>
      </c>
      <c r="U183" t="str">
        <f t="shared" si="42"/>
        <v/>
      </c>
      <c r="V183">
        <f t="shared" si="43"/>
        <v>0</v>
      </c>
    </row>
    <row r="184" spans="1:22" x14ac:dyDescent="0.2">
      <c r="A184" t="s">
        <v>734</v>
      </c>
      <c r="B184" t="s">
        <v>735</v>
      </c>
      <c r="D184">
        <v>-77.182000000000002</v>
      </c>
      <c r="E184">
        <v>0</v>
      </c>
      <c r="F184">
        <v>0</v>
      </c>
      <c r="G184">
        <v>365.09899999999999</v>
      </c>
      <c r="H184">
        <v>0</v>
      </c>
      <c r="I184">
        <v>0</v>
      </c>
      <c r="J184">
        <v>0</v>
      </c>
      <c r="K184">
        <v>0</v>
      </c>
      <c r="L184">
        <f t="shared" si="33"/>
        <v>8.1908854987582554E-3</v>
      </c>
      <c r="M184">
        <f t="shared" si="34"/>
        <v>1068.0018752878682</v>
      </c>
      <c r="N184">
        <f t="shared" si="35"/>
        <v>8.7478898208318441</v>
      </c>
      <c r="O184" t="str">
        <f t="shared" si="36"/>
        <v/>
      </c>
      <c r="P184">
        <f t="shared" si="37"/>
        <v>0</v>
      </c>
      <c r="Q184">
        <f t="shared" si="38"/>
        <v>0</v>
      </c>
      <c r="R184">
        <f t="shared" si="39"/>
        <v>0</v>
      </c>
      <c r="S184">
        <f t="shared" si="40"/>
        <v>1068.0018752878682</v>
      </c>
      <c r="T184">
        <f t="shared" si="41"/>
        <v>0</v>
      </c>
      <c r="U184" t="str">
        <f t="shared" si="42"/>
        <v/>
      </c>
      <c r="V184">
        <f t="shared" si="43"/>
        <v>0</v>
      </c>
    </row>
    <row r="185" spans="1:22" x14ac:dyDescent="0.2">
      <c r="A185" t="s">
        <v>41</v>
      </c>
      <c r="B185" t="s">
        <v>41</v>
      </c>
    </row>
    <row r="186" spans="1:22" x14ac:dyDescent="0.2">
      <c r="A186" t="s">
        <v>985</v>
      </c>
      <c r="B186" t="s">
        <v>986</v>
      </c>
    </row>
    <row r="187" spans="1:22" x14ac:dyDescent="0.2">
      <c r="A187" t="s">
        <v>204</v>
      </c>
      <c r="B187" t="s">
        <v>363</v>
      </c>
    </row>
    <row r="188" spans="1:22" x14ac:dyDescent="0.2">
      <c r="A188" t="s">
        <v>113</v>
      </c>
      <c r="B188" t="s">
        <v>1410</v>
      </c>
    </row>
    <row r="189" spans="1:22" x14ac:dyDescent="0.2">
      <c r="A189" t="s">
        <v>5415</v>
      </c>
      <c r="B189" t="s">
        <v>5416</v>
      </c>
    </row>
    <row r="190" spans="1:22" x14ac:dyDescent="0.2">
      <c r="A190" t="s">
        <v>41</v>
      </c>
      <c r="B190" t="s">
        <v>41</v>
      </c>
    </row>
    <row r="191" spans="1:22" x14ac:dyDescent="0.2">
      <c r="A191" t="s">
        <v>41</v>
      </c>
      <c r="B191" t="s">
        <v>41</v>
      </c>
    </row>
    <row r="192" spans="1:22" x14ac:dyDescent="0.2">
      <c r="A192" t="s">
        <v>5417</v>
      </c>
      <c r="B192" t="s">
        <v>5418</v>
      </c>
    </row>
    <row r="193" spans="1:2" x14ac:dyDescent="0.2">
      <c r="A193" t="s">
        <v>269</v>
      </c>
      <c r="B193" t="s">
        <v>2511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5419</v>
      </c>
      <c r="B195" t="s">
        <v>5420</v>
      </c>
    </row>
    <row r="196" spans="1:2" x14ac:dyDescent="0.2">
      <c r="A196" t="s">
        <v>187</v>
      </c>
      <c r="B196" t="s">
        <v>1271</v>
      </c>
    </row>
    <row r="197" spans="1:2" x14ac:dyDescent="0.2">
      <c r="A197" t="s">
        <v>113</v>
      </c>
      <c r="B197" t="s">
        <v>3615</v>
      </c>
    </row>
    <row r="198" spans="1:2" x14ac:dyDescent="0.2">
      <c r="A198" t="s">
        <v>2677</v>
      </c>
      <c r="B198" t="s">
        <v>5421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338</v>
      </c>
      <c r="B201" t="s">
        <v>5422</v>
      </c>
    </row>
    <row r="202" spans="1:2" x14ac:dyDescent="0.2">
      <c r="A202" t="s">
        <v>223</v>
      </c>
      <c r="B202" t="s">
        <v>2464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4920</v>
      </c>
      <c r="B204" t="s">
        <v>5350</v>
      </c>
    </row>
    <row r="205" spans="1:2" x14ac:dyDescent="0.2">
      <c r="A205" t="s">
        <v>41</v>
      </c>
      <c r="B205" t="s">
        <v>41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1331</v>
      </c>
      <c r="B207" t="s">
        <v>1332</v>
      </c>
    </row>
    <row r="208" spans="1:2" x14ac:dyDescent="0.2">
      <c r="A208" t="s">
        <v>279</v>
      </c>
      <c r="B208" t="s">
        <v>433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5423</v>
      </c>
      <c r="B210" t="s">
        <v>5424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113</v>
      </c>
      <c r="B212" t="s">
        <v>956</v>
      </c>
    </row>
    <row r="213" spans="1:2" x14ac:dyDescent="0.2">
      <c r="A213" t="s">
        <v>3368</v>
      </c>
      <c r="B213" t="s">
        <v>5425</v>
      </c>
    </row>
    <row r="214" spans="1:2" x14ac:dyDescent="0.2">
      <c r="A214" t="s">
        <v>133</v>
      </c>
      <c r="B214" t="s">
        <v>711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5287</v>
      </c>
      <c r="B216" t="s">
        <v>5426</v>
      </c>
    </row>
    <row r="217" spans="1:2" x14ac:dyDescent="0.2">
      <c r="A217" t="s">
        <v>125</v>
      </c>
      <c r="B217" t="s">
        <v>126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366</v>
      </c>
      <c r="B219" t="s">
        <v>2212</v>
      </c>
    </row>
    <row r="220" spans="1:2" x14ac:dyDescent="0.2">
      <c r="A220" t="s">
        <v>261</v>
      </c>
      <c r="B220" t="s">
        <v>262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1993</v>
      </c>
      <c r="B222" t="s">
        <v>5427</v>
      </c>
    </row>
    <row r="223" spans="1:2" x14ac:dyDescent="0.2">
      <c r="A223" t="s">
        <v>331</v>
      </c>
      <c r="B223" t="s">
        <v>332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5428</v>
      </c>
      <c r="B225" t="s">
        <v>5429</v>
      </c>
    </row>
    <row r="226" spans="1:2" x14ac:dyDescent="0.2">
      <c r="A226" t="s">
        <v>504</v>
      </c>
      <c r="B226" t="s">
        <v>725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2550</v>
      </c>
      <c r="B228" t="s">
        <v>5430</v>
      </c>
    </row>
    <row r="229" spans="1:2" x14ac:dyDescent="0.2">
      <c r="A229" t="s">
        <v>359</v>
      </c>
      <c r="B229" t="s">
        <v>360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2688</v>
      </c>
      <c r="B231" t="s">
        <v>5431</v>
      </c>
    </row>
    <row r="232" spans="1:2" x14ac:dyDescent="0.2">
      <c r="A232" t="s">
        <v>379</v>
      </c>
      <c r="B232" t="s">
        <v>380</v>
      </c>
    </row>
    <row r="233" spans="1:2" x14ac:dyDescent="0.2">
      <c r="A233" t="s">
        <v>113</v>
      </c>
      <c r="B233" t="s">
        <v>5344</v>
      </c>
    </row>
    <row r="234" spans="1:2" x14ac:dyDescent="0.2">
      <c r="A234" t="s">
        <v>5432</v>
      </c>
      <c r="B234" t="s">
        <v>5433</v>
      </c>
    </row>
    <row r="235" spans="1:2" x14ac:dyDescent="0.2">
      <c r="A235" t="s">
        <v>41</v>
      </c>
      <c r="B235" t="s">
        <v>41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418</v>
      </c>
      <c r="B237" t="s">
        <v>5434</v>
      </c>
    </row>
    <row r="238" spans="1:2" x14ac:dyDescent="0.2">
      <c r="A238" t="s">
        <v>368</v>
      </c>
      <c r="B238" t="s">
        <v>5192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170</v>
      </c>
      <c r="B240" t="s">
        <v>171</v>
      </c>
    </row>
    <row r="241" spans="1:2" x14ac:dyDescent="0.2">
      <c r="A241" t="s">
        <v>497</v>
      </c>
      <c r="B241" t="s">
        <v>310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1470</v>
      </c>
      <c r="B243" t="s">
        <v>629</v>
      </c>
    </row>
    <row r="244" spans="1:2" x14ac:dyDescent="0.2">
      <c r="A244" t="s">
        <v>303</v>
      </c>
      <c r="B244" t="s">
        <v>965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5435</v>
      </c>
      <c r="B246" t="s">
        <v>5436</v>
      </c>
    </row>
    <row r="247" spans="1:2" x14ac:dyDescent="0.2">
      <c r="A247" t="s">
        <v>133</v>
      </c>
      <c r="B247" t="s">
        <v>711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5437</v>
      </c>
      <c r="B249" t="s">
        <v>5438</v>
      </c>
    </row>
    <row r="250" spans="1:2" x14ac:dyDescent="0.2">
      <c r="A250" t="s">
        <v>41</v>
      </c>
      <c r="B250" t="s">
        <v>41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5439</v>
      </c>
      <c r="B252" t="s">
        <v>5440</v>
      </c>
    </row>
    <row r="253" spans="1:2" x14ac:dyDescent="0.2">
      <c r="A253" t="s">
        <v>416</v>
      </c>
      <c r="B253" t="s">
        <v>417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5441</v>
      </c>
      <c r="B255" t="s">
        <v>5442</v>
      </c>
    </row>
    <row r="256" spans="1:2" x14ac:dyDescent="0.2">
      <c r="A256" t="s">
        <v>41</v>
      </c>
      <c r="B256" t="s">
        <v>41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5443</v>
      </c>
      <c r="B258" t="s">
        <v>5444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5445</v>
      </c>
      <c r="B261" t="s">
        <v>5446</v>
      </c>
    </row>
    <row r="262" spans="1:2" x14ac:dyDescent="0.2">
      <c r="A262" t="s">
        <v>3312</v>
      </c>
      <c r="B262" t="s">
        <v>3764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1106</v>
      </c>
      <c r="B264" t="s">
        <v>2796</v>
      </c>
    </row>
    <row r="265" spans="1:2" x14ac:dyDescent="0.2">
      <c r="A265" t="s">
        <v>453</v>
      </c>
      <c r="B265" t="s">
        <v>1784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5447</v>
      </c>
      <c r="B267" t="s">
        <v>5448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113</v>
      </c>
      <c r="B269" t="s">
        <v>1029</v>
      </c>
    </row>
    <row r="270" spans="1:2" x14ac:dyDescent="0.2">
      <c r="A270" t="s">
        <v>5449</v>
      </c>
      <c r="B270" t="s">
        <v>5450</v>
      </c>
    </row>
    <row r="271" spans="1:2" x14ac:dyDescent="0.2">
      <c r="A271" t="s">
        <v>1708</v>
      </c>
      <c r="B271" t="s">
        <v>78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4959</v>
      </c>
      <c r="B273" t="s">
        <v>4960</v>
      </c>
    </row>
    <row r="274" spans="1:2" x14ac:dyDescent="0.2">
      <c r="A274" t="s">
        <v>223</v>
      </c>
      <c r="B274" t="s">
        <v>248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5451</v>
      </c>
      <c r="B276" t="s">
        <v>5452</v>
      </c>
    </row>
    <row r="277" spans="1:2" x14ac:dyDescent="0.2">
      <c r="A277" t="s">
        <v>2862</v>
      </c>
      <c r="B277" t="s">
        <v>2863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782</v>
      </c>
      <c r="B279" t="s">
        <v>1560</v>
      </c>
    </row>
    <row r="280" spans="1:2" x14ac:dyDescent="0.2">
      <c r="A280" t="s">
        <v>833</v>
      </c>
      <c r="B280" t="s">
        <v>834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5453</v>
      </c>
      <c r="B282" t="s">
        <v>568</v>
      </c>
    </row>
    <row r="283" spans="1:2" x14ac:dyDescent="0.2">
      <c r="A283" t="s">
        <v>323</v>
      </c>
      <c r="B283" t="s">
        <v>324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5454</v>
      </c>
      <c r="B285" t="s">
        <v>5455</v>
      </c>
    </row>
    <row r="286" spans="1:2" x14ac:dyDescent="0.2">
      <c r="A286" t="s">
        <v>5456</v>
      </c>
      <c r="B286" t="s">
        <v>2657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5457</v>
      </c>
      <c r="B288" t="s">
        <v>5458</v>
      </c>
    </row>
    <row r="289" spans="1:2" x14ac:dyDescent="0.2">
      <c r="A289" t="s">
        <v>261</v>
      </c>
      <c r="B289" t="s">
        <v>841</v>
      </c>
    </row>
    <row r="290" spans="1:2" x14ac:dyDescent="0.2">
      <c r="A290" t="s">
        <v>113</v>
      </c>
      <c r="B290" t="s">
        <v>3607</v>
      </c>
    </row>
    <row r="291" spans="1:2" x14ac:dyDescent="0.2">
      <c r="A291" t="s">
        <v>5459</v>
      </c>
      <c r="B291" t="s">
        <v>5460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5461</v>
      </c>
      <c r="B294" t="s">
        <v>5462</v>
      </c>
    </row>
    <row r="295" spans="1:2" x14ac:dyDescent="0.2">
      <c r="A295" t="s">
        <v>5366</v>
      </c>
      <c r="B295" t="s">
        <v>5463</v>
      </c>
    </row>
    <row r="296" spans="1:2" x14ac:dyDescent="0.2">
      <c r="A296" t="s">
        <v>5464</v>
      </c>
      <c r="B296" t="s">
        <v>4041</v>
      </c>
    </row>
    <row r="297" spans="1:2" x14ac:dyDescent="0.2">
      <c r="A297" t="s">
        <v>5465</v>
      </c>
      <c r="B297" t="s">
        <v>5466</v>
      </c>
    </row>
    <row r="298" spans="1:2" x14ac:dyDescent="0.2">
      <c r="A298" t="s">
        <v>168</v>
      </c>
      <c r="B298" t="s">
        <v>5467</v>
      </c>
    </row>
    <row r="299" spans="1:2" x14ac:dyDescent="0.2">
      <c r="A299" t="s">
        <v>5464</v>
      </c>
      <c r="B299" t="s">
        <v>4041</v>
      </c>
    </row>
    <row r="300" spans="1:2" x14ac:dyDescent="0.2">
      <c r="A300" t="s">
        <v>1470</v>
      </c>
      <c r="B300" t="s">
        <v>4933</v>
      </c>
    </row>
    <row r="301" spans="1:2" x14ac:dyDescent="0.2">
      <c r="A301" t="s">
        <v>311</v>
      </c>
      <c r="B301" t="s">
        <v>312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5468</v>
      </c>
      <c r="B303" t="s">
        <v>5469</v>
      </c>
    </row>
    <row r="304" spans="1:2" x14ac:dyDescent="0.2">
      <c r="A304" t="s">
        <v>1509</v>
      </c>
      <c r="B304" t="s">
        <v>3340</v>
      </c>
    </row>
    <row r="305" spans="1:2" x14ac:dyDescent="0.2">
      <c r="A305" t="s">
        <v>5464</v>
      </c>
      <c r="B305" t="s">
        <v>4041</v>
      </c>
    </row>
    <row r="306" spans="1:2" x14ac:dyDescent="0.2">
      <c r="A306" t="s">
        <v>5470</v>
      </c>
      <c r="B306" t="s">
        <v>5471</v>
      </c>
    </row>
    <row r="307" spans="1:2" x14ac:dyDescent="0.2">
      <c r="A307" t="s">
        <v>265</v>
      </c>
      <c r="B307" t="s">
        <v>1643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338</v>
      </c>
      <c r="B309" t="s">
        <v>648</v>
      </c>
    </row>
    <row r="310" spans="1:2" x14ac:dyDescent="0.2">
      <c r="A310" t="s">
        <v>504</v>
      </c>
      <c r="B310" t="s">
        <v>505</v>
      </c>
    </row>
    <row r="311" spans="1:2" x14ac:dyDescent="0.2">
      <c r="A311" t="s">
        <v>113</v>
      </c>
      <c r="B311" t="s">
        <v>956</v>
      </c>
    </row>
    <row r="312" spans="1:2" x14ac:dyDescent="0.2">
      <c r="A312" t="s">
        <v>5459</v>
      </c>
      <c r="B312" t="s">
        <v>5472</v>
      </c>
    </row>
    <row r="313" spans="1:2" x14ac:dyDescent="0.2">
      <c r="A313" t="s">
        <v>635</v>
      </c>
      <c r="B313" t="s">
        <v>244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1787</v>
      </c>
      <c r="B315" t="s">
        <v>400</v>
      </c>
    </row>
    <row r="316" spans="1:2" x14ac:dyDescent="0.2">
      <c r="A316" t="s">
        <v>315</v>
      </c>
      <c r="B316" t="s">
        <v>611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5473</v>
      </c>
      <c r="B318" t="s">
        <v>5474</v>
      </c>
    </row>
    <row r="319" spans="1:2" x14ac:dyDescent="0.2">
      <c r="A319" t="s">
        <v>66</v>
      </c>
      <c r="B319" t="s">
        <v>2052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5475</v>
      </c>
      <c r="B321" t="s">
        <v>5476</v>
      </c>
    </row>
    <row r="322" spans="1:2" x14ac:dyDescent="0.2">
      <c r="A322" t="s">
        <v>121</v>
      </c>
      <c r="B322" t="s">
        <v>2070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5477</v>
      </c>
      <c r="B324" t="s">
        <v>5478</v>
      </c>
    </row>
    <row r="325" spans="1:2" x14ac:dyDescent="0.2">
      <c r="A325" t="s">
        <v>4974</v>
      </c>
      <c r="B325" t="s">
        <v>5479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5480</v>
      </c>
      <c r="B327" t="s">
        <v>1369</v>
      </c>
    </row>
    <row r="328" spans="1:2" x14ac:dyDescent="0.2">
      <c r="A328" t="s">
        <v>2583</v>
      </c>
      <c r="B328" t="s">
        <v>2602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5481</v>
      </c>
      <c r="B330" t="s">
        <v>5482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1118</v>
      </c>
      <c r="B333" t="s">
        <v>5483</v>
      </c>
    </row>
    <row r="334" spans="1:2" x14ac:dyDescent="0.2">
      <c r="A334" t="s">
        <v>157</v>
      </c>
      <c r="B334" t="s">
        <v>991</v>
      </c>
    </row>
    <row r="335" spans="1:2" x14ac:dyDescent="0.2">
      <c r="A335" t="s">
        <v>5484</v>
      </c>
      <c r="B335" t="s">
        <v>1034</v>
      </c>
    </row>
    <row r="336" spans="1:2" x14ac:dyDescent="0.2">
      <c r="A336" t="s">
        <v>5485</v>
      </c>
      <c r="B336" t="s">
        <v>5486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113</v>
      </c>
      <c r="B338" t="s">
        <v>2519</v>
      </c>
    </row>
    <row r="339" spans="1:2" x14ac:dyDescent="0.2">
      <c r="A339" t="s">
        <v>170</v>
      </c>
      <c r="B339" t="s">
        <v>5487</v>
      </c>
    </row>
    <row r="340" spans="1:2" x14ac:dyDescent="0.2">
      <c r="A340" t="s">
        <v>153</v>
      </c>
      <c r="B340" t="s">
        <v>546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1331</v>
      </c>
      <c r="B342" t="s">
        <v>1809</v>
      </c>
    </row>
    <row r="343" spans="1:2" x14ac:dyDescent="0.2">
      <c r="A343" t="s">
        <v>227</v>
      </c>
      <c r="B343" t="s">
        <v>228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5488</v>
      </c>
      <c r="B345" t="s">
        <v>5489</v>
      </c>
    </row>
    <row r="346" spans="1:2" x14ac:dyDescent="0.2">
      <c r="A346" t="s">
        <v>382</v>
      </c>
      <c r="B346" t="s">
        <v>5490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225</v>
      </c>
      <c r="B348" t="s">
        <v>226</v>
      </c>
    </row>
    <row r="349" spans="1:2" x14ac:dyDescent="0.2">
      <c r="A349" t="s">
        <v>121</v>
      </c>
      <c r="B349" t="s">
        <v>367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5491</v>
      </c>
      <c r="B351" t="s">
        <v>5492</v>
      </c>
    </row>
    <row r="352" spans="1:2" x14ac:dyDescent="0.2">
      <c r="A352" t="s">
        <v>261</v>
      </c>
      <c r="B352" t="s">
        <v>760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1607</v>
      </c>
      <c r="B354" t="s">
        <v>5493</v>
      </c>
    </row>
    <row r="355" spans="1:2" x14ac:dyDescent="0.2">
      <c r="A355" t="s">
        <v>473</v>
      </c>
      <c r="B355" t="s">
        <v>1178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5494</v>
      </c>
      <c r="B357" t="s">
        <v>5495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2786</v>
      </c>
      <c r="B360" t="s">
        <v>5496</v>
      </c>
    </row>
    <row r="361" spans="1:2" x14ac:dyDescent="0.2">
      <c r="A361" t="s">
        <v>66</v>
      </c>
      <c r="B361" t="s">
        <v>67</v>
      </c>
    </row>
    <row r="362" spans="1:2" x14ac:dyDescent="0.2">
      <c r="A362" t="s">
        <v>113</v>
      </c>
      <c r="B362" t="s">
        <v>5497</v>
      </c>
    </row>
    <row r="363" spans="1:2" x14ac:dyDescent="0.2">
      <c r="A363" t="s">
        <v>3334</v>
      </c>
      <c r="B363" t="s">
        <v>3335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1331</v>
      </c>
      <c r="B366" t="s">
        <v>1809</v>
      </c>
    </row>
    <row r="367" spans="1:2" x14ac:dyDescent="0.2">
      <c r="A367" t="s">
        <v>453</v>
      </c>
      <c r="B367" t="s">
        <v>1784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364</v>
      </c>
      <c r="B369" t="s">
        <v>1475</v>
      </c>
    </row>
    <row r="370" spans="1:2" x14ac:dyDescent="0.2">
      <c r="A370" t="s">
        <v>149</v>
      </c>
      <c r="B370" t="s">
        <v>150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5498</v>
      </c>
      <c r="B372" t="s">
        <v>5499</v>
      </c>
    </row>
    <row r="373" spans="1:2" x14ac:dyDescent="0.2">
      <c r="A373" t="s">
        <v>121</v>
      </c>
      <c r="B373" t="s">
        <v>378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2339</v>
      </c>
      <c r="B375" t="s">
        <v>3420</v>
      </c>
    </row>
    <row r="376" spans="1:2" x14ac:dyDescent="0.2">
      <c r="A376" t="s">
        <v>269</v>
      </c>
      <c r="B376" t="s">
        <v>1551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418</v>
      </c>
      <c r="B378" t="s">
        <v>2464</v>
      </c>
    </row>
    <row r="379" spans="1:2" x14ac:dyDescent="0.2">
      <c r="A379" t="s">
        <v>1835</v>
      </c>
      <c r="B379" t="s">
        <v>5500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655</v>
      </c>
      <c r="B381" t="s">
        <v>5501</v>
      </c>
    </row>
    <row r="382" spans="1:2" x14ac:dyDescent="0.2">
      <c r="A382" t="s">
        <v>1745</v>
      </c>
      <c r="B382" t="s">
        <v>1534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5502</v>
      </c>
      <c r="B384" t="s">
        <v>5503</v>
      </c>
    </row>
    <row r="385" spans="1:2" x14ac:dyDescent="0.2">
      <c r="A385" t="s">
        <v>379</v>
      </c>
      <c r="B385" t="s">
        <v>388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2128</v>
      </c>
      <c r="B387" t="s">
        <v>5504</v>
      </c>
    </row>
    <row r="388" spans="1:2" x14ac:dyDescent="0.2">
      <c r="A388" t="s">
        <v>41</v>
      </c>
      <c r="B388" t="s">
        <v>41</v>
      </c>
    </row>
    <row r="389" spans="1:2" x14ac:dyDescent="0.2">
      <c r="A389" t="s">
        <v>113</v>
      </c>
      <c r="B389" t="s">
        <v>1421</v>
      </c>
    </row>
    <row r="390" spans="1:2" x14ac:dyDescent="0.2">
      <c r="A390" t="s">
        <v>941</v>
      </c>
      <c r="B390" t="s">
        <v>5505</v>
      </c>
    </row>
    <row r="391" spans="1:2" x14ac:dyDescent="0.2">
      <c r="A391" t="s">
        <v>2484</v>
      </c>
      <c r="B391" t="s">
        <v>2485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5506</v>
      </c>
      <c r="B393" t="s">
        <v>5507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5508</v>
      </c>
      <c r="B396" t="s">
        <v>5509</v>
      </c>
    </row>
    <row r="397" spans="1:2" x14ac:dyDescent="0.2">
      <c r="A397" t="s">
        <v>738</v>
      </c>
      <c r="B397" t="s">
        <v>739</v>
      </c>
    </row>
    <row r="398" spans="1:2" x14ac:dyDescent="0.2">
      <c r="A398" t="s">
        <v>41</v>
      </c>
      <c r="B398" t="s">
        <v>401</v>
      </c>
    </row>
    <row r="399" spans="1:2" x14ac:dyDescent="0.2">
      <c r="A399" t="s">
        <v>5510</v>
      </c>
      <c r="B399" t="s">
        <v>5511</v>
      </c>
    </row>
    <row r="400" spans="1:2" x14ac:dyDescent="0.2">
      <c r="A400" t="s">
        <v>55</v>
      </c>
      <c r="B400" t="s">
        <v>201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1704</v>
      </c>
      <c r="B402" t="s">
        <v>3306</v>
      </c>
    </row>
    <row r="403" spans="1:2" x14ac:dyDescent="0.2">
      <c r="A403" t="s">
        <v>638</v>
      </c>
      <c r="B403" t="s">
        <v>555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5512</v>
      </c>
      <c r="B405" t="s">
        <v>5513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5514</v>
      </c>
      <c r="B408" t="s">
        <v>5515</v>
      </c>
    </row>
    <row r="409" spans="1:2" x14ac:dyDescent="0.2">
      <c r="A409" t="s">
        <v>784</v>
      </c>
      <c r="B409" t="s">
        <v>785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5516</v>
      </c>
      <c r="B411" t="s">
        <v>5517</v>
      </c>
    </row>
    <row r="412" spans="1:2" x14ac:dyDescent="0.2">
      <c r="A412" t="s">
        <v>41</v>
      </c>
      <c r="B412" t="s">
        <v>41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5518</v>
      </c>
      <c r="B414" t="s">
        <v>5519</v>
      </c>
    </row>
    <row r="415" spans="1:2" x14ac:dyDescent="0.2">
      <c r="A415" t="s">
        <v>261</v>
      </c>
      <c r="B415" t="s">
        <v>2446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5520</v>
      </c>
      <c r="B417" t="s">
        <v>5521</v>
      </c>
    </row>
    <row r="418" spans="1:2" x14ac:dyDescent="0.2">
      <c r="A418" t="s">
        <v>603</v>
      </c>
      <c r="B418" t="s">
        <v>604</v>
      </c>
    </row>
    <row r="419" spans="1:2" x14ac:dyDescent="0.2">
      <c r="A419" t="s">
        <v>113</v>
      </c>
      <c r="B419" t="s">
        <v>432</v>
      </c>
    </row>
    <row r="420" spans="1:2" x14ac:dyDescent="0.2">
      <c r="A420" t="s">
        <v>1134</v>
      </c>
      <c r="B420" t="s">
        <v>1931</v>
      </c>
    </row>
    <row r="421" spans="1:2" x14ac:dyDescent="0.2">
      <c r="A421" t="s">
        <v>208</v>
      </c>
      <c r="B421" t="s">
        <v>209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2761</v>
      </c>
      <c r="B423" t="s">
        <v>5522</v>
      </c>
    </row>
    <row r="424" spans="1:2" x14ac:dyDescent="0.2">
      <c r="A424" t="s">
        <v>2348</v>
      </c>
      <c r="B424" t="s">
        <v>3394</v>
      </c>
    </row>
    <row r="425" spans="1:2" x14ac:dyDescent="0.2">
      <c r="A425" t="s">
        <v>41</v>
      </c>
      <c r="B425" t="s">
        <v>401</v>
      </c>
    </row>
    <row r="426" spans="1:2" x14ac:dyDescent="0.2">
      <c r="A426" t="s">
        <v>2167</v>
      </c>
      <c r="B426" t="s">
        <v>5523</v>
      </c>
    </row>
    <row r="427" spans="1:2" x14ac:dyDescent="0.2">
      <c r="A427" t="s">
        <v>41</v>
      </c>
      <c r="B427" t="s">
        <v>41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5001</v>
      </c>
      <c r="B429" t="s">
        <v>5524</v>
      </c>
    </row>
    <row r="430" spans="1:2" x14ac:dyDescent="0.2">
      <c r="A430" t="s">
        <v>461</v>
      </c>
      <c r="B430" t="s">
        <v>918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5525</v>
      </c>
      <c r="B432" t="s">
        <v>5526</v>
      </c>
    </row>
    <row r="433" spans="1:2" x14ac:dyDescent="0.2">
      <c r="A433" t="s">
        <v>5527</v>
      </c>
      <c r="B433" t="s">
        <v>5528</v>
      </c>
    </row>
    <row r="434" spans="1:2" x14ac:dyDescent="0.2">
      <c r="A434" t="s">
        <v>41</v>
      </c>
      <c r="B434" t="s">
        <v>1261</v>
      </c>
    </row>
    <row r="435" spans="1:2" x14ac:dyDescent="0.2">
      <c r="A435" t="s">
        <v>5529</v>
      </c>
      <c r="B435" t="s">
        <v>5530</v>
      </c>
    </row>
    <row r="436" spans="1:2" x14ac:dyDescent="0.2">
      <c r="A436" t="s">
        <v>41</v>
      </c>
      <c r="B436" t="s">
        <v>41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155</v>
      </c>
      <c r="B438" t="s">
        <v>67</v>
      </c>
    </row>
    <row r="439" spans="1:2" x14ac:dyDescent="0.2">
      <c r="A439" t="s">
        <v>269</v>
      </c>
      <c r="B439" t="s">
        <v>485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2087</v>
      </c>
      <c r="B441" t="s">
        <v>5531</v>
      </c>
    </row>
    <row r="442" spans="1:2" x14ac:dyDescent="0.2">
      <c r="A442" t="s">
        <v>817</v>
      </c>
      <c r="B442" t="s">
        <v>818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5532</v>
      </c>
      <c r="B444" t="s">
        <v>5533</v>
      </c>
    </row>
    <row r="445" spans="1:2" x14ac:dyDescent="0.2">
      <c r="A445" t="s">
        <v>2245</v>
      </c>
      <c r="B445" t="s">
        <v>5534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5535</v>
      </c>
      <c r="B447" t="s">
        <v>5536</v>
      </c>
    </row>
    <row r="448" spans="1:2" x14ac:dyDescent="0.2">
      <c r="A448" t="s">
        <v>331</v>
      </c>
      <c r="B448" t="s">
        <v>2773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5537</v>
      </c>
      <c r="B450" t="s">
        <v>5538</v>
      </c>
    </row>
    <row r="451" spans="1:2" x14ac:dyDescent="0.2">
      <c r="A451" t="s">
        <v>261</v>
      </c>
      <c r="B451" t="s">
        <v>335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2343</v>
      </c>
      <c r="B453" t="s">
        <v>5539</v>
      </c>
    </row>
    <row r="454" spans="1:2" x14ac:dyDescent="0.2">
      <c r="A454" t="s">
        <v>265</v>
      </c>
      <c r="B454" t="s">
        <v>266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1215</v>
      </c>
      <c r="B456" t="s">
        <v>5540</v>
      </c>
    </row>
    <row r="457" spans="1:2" x14ac:dyDescent="0.2">
      <c r="A457" t="s">
        <v>41</v>
      </c>
      <c r="B457" t="s">
        <v>41</v>
      </c>
    </row>
    <row r="458" spans="1:2" x14ac:dyDescent="0.2">
      <c r="A458" t="s">
        <v>113</v>
      </c>
      <c r="B458" t="s">
        <v>2334</v>
      </c>
    </row>
    <row r="459" spans="1:2" x14ac:dyDescent="0.2">
      <c r="A459" t="s">
        <v>5541</v>
      </c>
      <c r="B459" t="s">
        <v>5542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5543</v>
      </c>
      <c r="B462" t="s">
        <v>5544</v>
      </c>
    </row>
    <row r="463" spans="1:2" x14ac:dyDescent="0.2">
      <c r="A463" t="s">
        <v>340</v>
      </c>
      <c r="B463" t="s">
        <v>341</v>
      </c>
    </row>
    <row r="464" spans="1:2" x14ac:dyDescent="0.2">
      <c r="A464" t="s">
        <v>113</v>
      </c>
      <c r="B464" t="s">
        <v>5497</v>
      </c>
    </row>
    <row r="465" spans="1:2" x14ac:dyDescent="0.2">
      <c r="A465" t="s">
        <v>5545</v>
      </c>
      <c r="B465" t="s">
        <v>5546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5547</v>
      </c>
      <c r="B468" t="s">
        <v>5548</v>
      </c>
    </row>
    <row r="469" spans="1:2" x14ac:dyDescent="0.2">
      <c r="A469" t="s">
        <v>41</v>
      </c>
      <c r="B469" t="s">
        <v>41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5549</v>
      </c>
      <c r="B471" t="s">
        <v>5550</v>
      </c>
    </row>
    <row r="472" spans="1:2" x14ac:dyDescent="0.2">
      <c r="A472" t="s">
        <v>4769</v>
      </c>
      <c r="B472" t="s">
        <v>1101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1470</v>
      </c>
      <c r="B474" t="s">
        <v>5551</v>
      </c>
    </row>
    <row r="475" spans="1:2" x14ac:dyDescent="0.2">
      <c r="A475" t="s">
        <v>204</v>
      </c>
      <c r="B475" t="s">
        <v>363</v>
      </c>
    </row>
    <row r="476" spans="1:2" x14ac:dyDescent="0.2">
      <c r="A476" t="s">
        <v>113</v>
      </c>
      <c r="B476" t="s">
        <v>5180</v>
      </c>
    </row>
    <row r="477" spans="1:2" x14ac:dyDescent="0.2">
      <c r="A477" t="s">
        <v>5552</v>
      </c>
      <c r="B477" t="s">
        <v>5553</v>
      </c>
    </row>
    <row r="478" spans="1:2" x14ac:dyDescent="0.2">
      <c r="A478" t="s">
        <v>379</v>
      </c>
      <c r="B478" t="s">
        <v>404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5554</v>
      </c>
      <c r="B480" t="s">
        <v>5555</v>
      </c>
    </row>
    <row r="481" spans="1:2" x14ac:dyDescent="0.2">
      <c r="A481" t="s">
        <v>41</v>
      </c>
      <c r="B481" t="s">
        <v>41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5556</v>
      </c>
      <c r="B483" t="s">
        <v>5557</v>
      </c>
    </row>
    <row r="484" spans="1:2" x14ac:dyDescent="0.2">
      <c r="A484" t="s">
        <v>41</v>
      </c>
      <c r="B484" t="s">
        <v>41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5558</v>
      </c>
      <c r="B486" t="s">
        <v>5559</v>
      </c>
    </row>
    <row r="487" spans="1:2" x14ac:dyDescent="0.2">
      <c r="A487" t="s">
        <v>41</v>
      </c>
      <c r="B487" t="s">
        <v>41</v>
      </c>
    </row>
    <row r="488" spans="1:2" x14ac:dyDescent="0.2">
      <c r="A488" t="s">
        <v>113</v>
      </c>
      <c r="B488" t="s">
        <v>5560</v>
      </c>
    </row>
    <row r="489" spans="1:2" x14ac:dyDescent="0.2">
      <c r="A489" t="s">
        <v>2228</v>
      </c>
      <c r="B489" t="s">
        <v>5561</v>
      </c>
    </row>
    <row r="490" spans="1:2" x14ac:dyDescent="0.2">
      <c r="A490" t="s">
        <v>817</v>
      </c>
      <c r="B490" t="s">
        <v>818</v>
      </c>
    </row>
    <row r="491" spans="1:2" x14ac:dyDescent="0.2">
      <c r="A491" t="s">
        <v>113</v>
      </c>
      <c r="B491" t="s">
        <v>2045</v>
      </c>
    </row>
    <row r="492" spans="1:2" x14ac:dyDescent="0.2">
      <c r="A492" t="s">
        <v>5562</v>
      </c>
      <c r="B492" t="s">
        <v>5563</v>
      </c>
    </row>
    <row r="493" spans="1:2" x14ac:dyDescent="0.2">
      <c r="A493" t="s">
        <v>1056</v>
      </c>
      <c r="B493" t="s">
        <v>1057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3059</v>
      </c>
      <c r="B495" t="s">
        <v>3527</v>
      </c>
    </row>
    <row r="496" spans="1:2" x14ac:dyDescent="0.2">
      <c r="A496" t="s">
        <v>251</v>
      </c>
      <c r="B496" t="s">
        <v>252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2563</v>
      </c>
      <c r="B498" t="s">
        <v>5564</v>
      </c>
    </row>
    <row r="499" spans="1:2" x14ac:dyDescent="0.2">
      <c r="A499" t="s">
        <v>164</v>
      </c>
      <c r="B499" t="s">
        <v>212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5565</v>
      </c>
      <c r="B501" t="s">
        <v>703</v>
      </c>
    </row>
    <row r="502" spans="1:2" x14ac:dyDescent="0.2">
      <c r="A502" t="s">
        <v>41</v>
      </c>
      <c r="B502" t="s">
        <v>41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5566</v>
      </c>
      <c r="B504" t="s">
        <v>5567</v>
      </c>
    </row>
    <row r="505" spans="1:2" x14ac:dyDescent="0.2">
      <c r="A505" t="s">
        <v>157</v>
      </c>
      <c r="B505" t="s">
        <v>859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5568</v>
      </c>
      <c r="B507" t="s">
        <v>5569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5570</v>
      </c>
      <c r="B510" t="s">
        <v>5571</v>
      </c>
    </row>
    <row r="511" spans="1:2" x14ac:dyDescent="0.2">
      <c r="A511" t="s">
        <v>41</v>
      </c>
      <c r="B511" t="s">
        <v>41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5572</v>
      </c>
      <c r="B513" t="s">
        <v>5573</v>
      </c>
    </row>
    <row r="514" spans="1:2" x14ac:dyDescent="0.2">
      <c r="A514" t="s">
        <v>2382</v>
      </c>
      <c r="B514" t="s">
        <v>2383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366</v>
      </c>
      <c r="B516" t="s">
        <v>889</v>
      </c>
    </row>
    <row r="517" spans="1:2" x14ac:dyDescent="0.2">
      <c r="A517" t="s">
        <v>133</v>
      </c>
      <c r="B517" t="s">
        <v>146</v>
      </c>
    </row>
    <row r="518" spans="1:2" x14ac:dyDescent="0.2">
      <c r="A518" t="s">
        <v>113</v>
      </c>
      <c r="B518" t="s">
        <v>401</v>
      </c>
    </row>
    <row r="519" spans="1:2" x14ac:dyDescent="0.2">
      <c r="A519" t="s">
        <v>338</v>
      </c>
      <c r="B519" t="s">
        <v>5574</v>
      </c>
    </row>
    <row r="520" spans="1:2" x14ac:dyDescent="0.2">
      <c r="A520" t="s">
        <v>41</v>
      </c>
      <c r="B520" t="s">
        <v>41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267</v>
      </c>
      <c r="B522" t="s">
        <v>1590</v>
      </c>
    </row>
    <row r="523" spans="1:2" x14ac:dyDescent="0.2">
      <c r="A523" t="s">
        <v>1543</v>
      </c>
      <c r="B523" t="s">
        <v>1544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5575</v>
      </c>
      <c r="B525" t="s">
        <v>5576</v>
      </c>
    </row>
    <row r="526" spans="1:2" x14ac:dyDescent="0.2">
      <c r="A526" t="s">
        <v>5577</v>
      </c>
      <c r="B526" t="s">
        <v>5578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1713</v>
      </c>
      <c r="B528" t="s">
        <v>1714</v>
      </c>
    </row>
    <row r="529" spans="1:2" x14ac:dyDescent="0.2">
      <c r="A529" t="s">
        <v>1056</v>
      </c>
      <c r="B529" t="s">
        <v>1057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5579</v>
      </c>
      <c r="B531" t="s">
        <v>5580</v>
      </c>
    </row>
    <row r="532" spans="1:2" x14ac:dyDescent="0.2">
      <c r="A532" t="s">
        <v>1104</v>
      </c>
      <c r="B532" t="s">
        <v>1105</v>
      </c>
    </row>
    <row r="533" spans="1:2" x14ac:dyDescent="0.2">
      <c r="A533" t="s">
        <v>41</v>
      </c>
      <c r="B533" t="s">
        <v>401</v>
      </c>
    </row>
    <row r="534" spans="1:2" x14ac:dyDescent="0.2">
      <c r="A534" t="s">
        <v>2648</v>
      </c>
      <c r="B534" t="s">
        <v>5581</v>
      </c>
    </row>
    <row r="535" spans="1:2" x14ac:dyDescent="0.2">
      <c r="A535" t="s">
        <v>41</v>
      </c>
      <c r="B535" t="s">
        <v>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5582</v>
      </c>
      <c r="B537" t="s">
        <v>5583</v>
      </c>
    </row>
    <row r="538" spans="1:2" x14ac:dyDescent="0.2">
      <c r="A538" t="s">
        <v>4001</v>
      </c>
      <c r="B538" t="s">
        <v>4002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623</v>
      </c>
      <c r="B540" t="s">
        <v>624</v>
      </c>
    </row>
    <row r="541" spans="1:2" x14ac:dyDescent="0.2">
      <c r="A541" t="s">
        <v>255</v>
      </c>
      <c r="B541" t="s">
        <v>300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636</v>
      </c>
      <c r="B543" t="s">
        <v>5584</v>
      </c>
    </row>
    <row r="544" spans="1:2" x14ac:dyDescent="0.2">
      <c r="A544" t="s">
        <v>41</v>
      </c>
      <c r="B544" t="s">
        <v>41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5585</v>
      </c>
      <c r="B546" t="s">
        <v>5586</v>
      </c>
    </row>
    <row r="547" spans="1:2" x14ac:dyDescent="0.2">
      <c r="A547" t="s">
        <v>41</v>
      </c>
      <c r="B547" t="s">
        <v>41</v>
      </c>
    </row>
    <row r="548" spans="1:2" x14ac:dyDescent="0.2">
      <c r="A548" t="s">
        <v>41</v>
      </c>
      <c r="B548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398"/>
  <sheetViews>
    <sheetView zoomScale="80" zoomScaleNormal="80" workbookViewId="0">
      <selection activeCell="V3" sqref="V3:V149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5587</v>
      </c>
      <c r="B3" t="s">
        <v>5588</v>
      </c>
      <c r="D3">
        <v>-87.087000000000003</v>
      </c>
      <c r="E3">
        <v>-172.72499999999999</v>
      </c>
      <c r="F3">
        <v>0</v>
      </c>
      <c r="G3">
        <v>393.50900000000001</v>
      </c>
      <c r="H3">
        <v>47.381</v>
      </c>
      <c r="I3">
        <v>0</v>
      </c>
      <c r="J3">
        <v>2</v>
      </c>
      <c r="K3">
        <v>2</v>
      </c>
      <c r="L3">
        <f>1/TAN(-D3*$L$1/180)*0.108*0.333333</f>
        <v>1.8318686916457582E-3</v>
      </c>
      <c r="M3">
        <f>SIN(-D3*$L$1/180)*G3*3</f>
        <v>1179.0015847558252</v>
      </c>
      <c r="N3">
        <f>COS(-D3*$L$1/180)*G3*0.108</f>
        <v>2.1597782502931793</v>
      </c>
      <c r="O3">
        <f>IFERROR(1/TAN(E3*$L$1/180)*0.108*0.333333,"")</f>
        <v>0.28199991226313526</v>
      </c>
      <c r="P3">
        <f>SIN(-E3*$L$1/180)*H3*3</f>
        <v>17.999824078604249</v>
      </c>
      <c r="Q3">
        <f>-COS(E3*$L$1/180)*H3*0.108</f>
        <v>5.0759538868721545</v>
      </c>
      <c r="R3">
        <f>ABS(SIN(-F3*$L$1/180)*I3*3)</f>
        <v>0</v>
      </c>
      <c r="S3">
        <f>M3+P3</f>
        <v>1197.0014088344294</v>
      </c>
      <c r="T3">
        <f>60*(J3/M3)</f>
        <v>0.10178103367422731</v>
      </c>
      <c r="U3">
        <f>IFERROR(60*(K3/P3),"")</f>
        <v>6.6667318233759705</v>
      </c>
      <c r="V3">
        <f>100*(R3/(S3))</f>
        <v>0</v>
      </c>
      <c r="X3" t="s">
        <v>37</v>
      </c>
      <c r="Y3">
        <f>AVERAGE(L3:L2000)</f>
        <v>6.363139602959097E-3</v>
      </c>
      <c r="Z3">
        <f>STDEVA(L3:L2000)</f>
        <v>2.2815033279580824E-3</v>
      </c>
      <c r="AA3">
        <f>COUNTA(L3:L2000)</f>
        <v>132</v>
      </c>
      <c r="AB3">
        <f>AVERAGE(O3:O2000)</f>
        <v>0.33321856105992326</v>
      </c>
      <c r="AC3">
        <f>STDEVA(O3:O2001)</f>
        <v>0.21107341272634011</v>
      </c>
      <c r="AD3">
        <f>COUNTA(O3:O2001)</f>
        <v>132</v>
      </c>
      <c r="AE3">
        <f>1/Y8</f>
        <v>1.2947649099941732E-3</v>
      </c>
      <c r="AF3">
        <f>Z8/Y8^2</f>
        <v>6.2495984051937645E-4</v>
      </c>
      <c r="AG3">
        <f>COUNTA(M3:M2001)</f>
        <v>132</v>
      </c>
      <c r="AH3">
        <f>1/AB8</f>
        <v>8.2576834545370778E-2</v>
      </c>
      <c r="AI3">
        <f>AC8/AB8^2</f>
        <v>7.9901650012862646E-2</v>
      </c>
      <c r="AJ3">
        <f>COUNTA(P3:P2001)</f>
        <v>132</v>
      </c>
    </row>
    <row r="4" spans="1:36" x14ac:dyDescent="0.2">
      <c r="A4" t="s">
        <v>817</v>
      </c>
      <c r="B4" t="s">
        <v>818</v>
      </c>
      <c r="D4">
        <v>-78.188999999999993</v>
      </c>
      <c r="E4">
        <v>-168.31100000000001</v>
      </c>
      <c r="F4">
        <v>0</v>
      </c>
      <c r="G4">
        <v>381.06799999999998</v>
      </c>
      <c r="H4">
        <v>59.228000000000002</v>
      </c>
      <c r="I4">
        <v>0</v>
      </c>
      <c r="J4">
        <v>1</v>
      </c>
      <c r="K4">
        <v>1</v>
      </c>
      <c r="L4">
        <f t="shared" ref="L4:L28" si="0">1/TAN(-D4*$L$1/180)*0.108*0.333333</f>
        <v>7.5279977456231256E-3</v>
      </c>
      <c r="M4">
        <f t="shared" ref="M4:M28" si="1">SIN(-D4*$L$1/180)*G4*3</f>
        <v>1119.0002110056876</v>
      </c>
      <c r="N4">
        <f t="shared" ref="N4:N28" si="2">COS(-D4*$L$1/180)*G4*0.108</f>
        <v>8.4238394896421074</v>
      </c>
      <c r="O4">
        <f t="shared" ref="O4:O28" si="3">IFERROR(1/TAN(E4*$L$1/180)*0.108*0.333333,"")</f>
        <v>0.17400547696805507</v>
      </c>
      <c r="P4">
        <f t="shared" ref="P4:P28" si="4">SIN(-E4*$L$1/180)*H4*3</f>
        <v>35.998653014924408</v>
      </c>
      <c r="Q4">
        <f t="shared" ref="Q4:Q28" si="5">-COS(E4*$L$1/180)*H4*0.108</f>
        <v>6.2639690520384876</v>
      </c>
      <c r="R4">
        <f t="shared" ref="R4:R28" si="6">ABS(SIN(-F4*$L$1/180)*I4*3)</f>
        <v>0</v>
      </c>
      <c r="S4">
        <f t="shared" ref="S4:S28" si="7">M4+P4</f>
        <v>1154.998864020612</v>
      </c>
      <c r="T4">
        <f t="shared" ref="T4:T28" si="8">60*(J4/M4)</f>
        <v>5.3619292838270105E-2</v>
      </c>
      <c r="U4">
        <f t="shared" ref="U4:U28" si="9">IFERROR(60*(K4/P4),"")</f>
        <v>1.6667290294202135</v>
      </c>
      <c r="V4">
        <f t="shared" ref="V4:V28" si="10">100*(R4/(S4))</f>
        <v>0</v>
      </c>
      <c r="X4" t="s">
        <v>40</v>
      </c>
      <c r="Y4">
        <f>Y3*60</f>
        <v>0.3817883761775458</v>
      </c>
      <c r="Z4">
        <f>Z3*60</f>
        <v>0.13689019967748495</v>
      </c>
      <c r="AA4">
        <f>AA3</f>
        <v>132</v>
      </c>
      <c r="AB4">
        <f>AB3*60</f>
        <v>19.993113663595395</v>
      </c>
      <c r="AC4">
        <f>AC3*60</f>
        <v>12.664404763580407</v>
      </c>
      <c r="AD4">
        <f>AD3</f>
        <v>132</v>
      </c>
      <c r="AE4">
        <f>AE3*60</f>
        <v>7.768589459965039E-2</v>
      </c>
      <c r="AF4">
        <f>AF3*60</f>
        <v>3.7497590431162589E-2</v>
      </c>
      <c r="AG4">
        <f>AG3</f>
        <v>132</v>
      </c>
      <c r="AH4">
        <f>AH3*60</f>
        <v>4.9546100727222466</v>
      </c>
      <c r="AI4">
        <f>AI3*60</f>
        <v>4.7940990007717588</v>
      </c>
      <c r="AJ4">
        <f>AJ3</f>
        <v>132</v>
      </c>
    </row>
    <row r="5" spans="1:36" x14ac:dyDescent="0.2">
      <c r="A5" t="s">
        <v>41</v>
      </c>
      <c r="B5" t="s">
        <v>41</v>
      </c>
      <c r="D5">
        <v>-77.734999999999999</v>
      </c>
      <c r="E5">
        <v>-173.41800000000001</v>
      </c>
      <c r="F5">
        <v>0</v>
      </c>
      <c r="G5">
        <v>23.536999999999999</v>
      </c>
      <c r="H5">
        <v>26.172999999999998</v>
      </c>
      <c r="I5">
        <v>0</v>
      </c>
      <c r="J5">
        <v>1</v>
      </c>
      <c r="K5">
        <v>0</v>
      </c>
      <c r="L5">
        <f t="shared" si="0"/>
        <v>7.8262280202262644E-3</v>
      </c>
      <c r="M5">
        <f t="shared" si="1"/>
        <v>68.999340995030508</v>
      </c>
      <c r="N5">
        <f t="shared" si="2"/>
        <v>0.54000511587757039</v>
      </c>
      <c r="O5">
        <f t="shared" si="3"/>
        <v>0.31199704132353501</v>
      </c>
      <c r="P5">
        <f t="shared" si="4"/>
        <v>9.0002456803569419</v>
      </c>
      <c r="Q5">
        <f t="shared" si="5"/>
        <v>2.8080528315091238</v>
      </c>
      <c r="R5">
        <f t="shared" si="6"/>
        <v>0</v>
      </c>
      <c r="S5">
        <f t="shared" si="7"/>
        <v>77.999586675387448</v>
      </c>
      <c r="T5">
        <f t="shared" si="8"/>
        <v>0.86957352251119813</v>
      </c>
      <c r="U5">
        <f t="shared" si="9"/>
        <v>0</v>
      </c>
      <c r="V5">
        <f t="shared" si="10"/>
        <v>0</v>
      </c>
    </row>
    <row r="6" spans="1:36" x14ac:dyDescent="0.2">
      <c r="A6" t="s">
        <v>5589</v>
      </c>
      <c r="B6" t="s">
        <v>5590</v>
      </c>
      <c r="D6">
        <v>-78.781999999999996</v>
      </c>
      <c r="E6">
        <v>-169.21600000000001</v>
      </c>
      <c r="F6">
        <v>0</v>
      </c>
      <c r="G6">
        <v>364.97300000000001</v>
      </c>
      <c r="H6">
        <v>64.132999999999996</v>
      </c>
      <c r="I6">
        <v>0</v>
      </c>
      <c r="J6">
        <v>2</v>
      </c>
      <c r="K6">
        <v>0</v>
      </c>
      <c r="L6">
        <f t="shared" si="0"/>
        <v>7.139938688112372E-3</v>
      </c>
      <c r="M6">
        <f t="shared" si="1"/>
        <v>1073.9995722098988</v>
      </c>
      <c r="N6">
        <f t="shared" si="2"/>
        <v>7.6682987649363605</v>
      </c>
      <c r="O6">
        <f t="shared" si="3"/>
        <v>0.18900515677550569</v>
      </c>
      <c r="P6">
        <f t="shared" si="4"/>
        <v>35.999199872987411</v>
      </c>
      <c r="Q6">
        <f t="shared" si="5"/>
        <v>6.8040412198279698</v>
      </c>
      <c r="R6">
        <f t="shared" si="6"/>
        <v>0</v>
      </c>
      <c r="S6">
        <f t="shared" si="7"/>
        <v>1109.9987720828863</v>
      </c>
      <c r="T6">
        <f t="shared" si="8"/>
        <v>0.11173188807988428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1027</v>
      </c>
      <c r="B7" t="s">
        <v>5591</v>
      </c>
      <c r="D7">
        <v>-76.227000000000004</v>
      </c>
      <c r="E7">
        <v>-171.46899999999999</v>
      </c>
      <c r="F7">
        <v>0</v>
      </c>
      <c r="G7">
        <v>369.62799999999999</v>
      </c>
      <c r="H7">
        <v>80.894999999999996</v>
      </c>
      <c r="I7">
        <v>0</v>
      </c>
      <c r="J7">
        <v>2</v>
      </c>
      <c r="K7">
        <v>0</v>
      </c>
      <c r="L7">
        <f t="shared" si="0"/>
        <v>8.8244532702874186E-3</v>
      </c>
      <c r="M7">
        <f t="shared" si="1"/>
        <v>1076.9997907550944</v>
      </c>
      <c r="N7">
        <f t="shared" si="2"/>
        <v>9.5039438295714866</v>
      </c>
      <c r="O7">
        <f t="shared" si="3"/>
        <v>0.23999306751257837</v>
      </c>
      <c r="P7">
        <f t="shared" si="4"/>
        <v>36.00098462990541</v>
      </c>
      <c r="Q7">
        <f t="shared" si="5"/>
        <v>8.639995374799561</v>
      </c>
      <c r="R7">
        <f t="shared" si="6"/>
        <v>0</v>
      </c>
      <c r="S7">
        <f t="shared" si="7"/>
        <v>1113.0007753849998</v>
      </c>
      <c r="T7">
        <f t="shared" si="8"/>
        <v>0.11142063446072435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-77.501999999999995</v>
      </c>
      <c r="E8">
        <v>-172.50399999999999</v>
      </c>
      <c r="F8">
        <v>-90</v>
      </c>
      <c r="G8">
        <v>397.41699999999997</v>
      </c>
      <c r="H8">
        <v>76.655000000000001</v>
      </c>
      <c r="I8">
        <v>23</v>
      </c>
      <c r="J8">
        <v>3</v>
      </c>
      <c r="K8">
        <v>3</v>
      </c>
      <c r="L8">
        <f t="shared" si="0"/>
        <v>7.9796814867408149E-3</v>
      </c>
      <c r="M8">
        <f t="shared" si="1"/>
        <v>1163.9988977319554</v>
      </c>
      <c r="N8">
        <f t="shared" si="2"/>
        <v>9.2883497431681423</v>
      </c>
      <c r="O8">
        <f t="shared" si="3"/>
        <v>0.27359447056377628</v>
      </c>
      <c r="P8">
        <f t="shared" si="4"/>
        <v>30.000538484297337</v>
      </c>
      <c r="Q8">
        <f t="shared" si="5"/>
        <v>8.2079896512291768</v>
      </c>
      <c r="R8">
        <f t="shared" si="6"/>
        <v>69</v>
      </c>
      <c r="S8">
        <f t="shared" si="7"/>
        <v>1193.9994362162527</v>
      </c>
      <c r="T8">
        <f t="shared" si="8"/>
        <v>0.15463932169586148</v>
      </c>
      <c r="U8">
        <f t="shared" si="9"/>
        <v>5.9998923050736002</v>
      </c>
      <c r="V8">
        <f t="shared" si="10"/>
        <v>5.7788972010454938</v>
      </c>
      <c r="X8" t="s">
        <v>51</v>
      </c>
      <c r="Y8">
        <f>AVERAGE(M3:M2000)</f>
        <v>772.34098042130313</v>
      </c>
      <c r="Z8">
        <f>STDEVA(M3:M2000)</f>
        <v>372.79516321835496</v>
      </c>
      <c r="AA8">
        <f>COUNTA(M3:M2001)</f>
        <v>132</v>
      </c>
      <c r="AB8">
        <f>AVERAGE(P3:P2000)</f>
        <v>12.109933802930685</v>
      </c>
      <c r="AC8">
        <f>STDEVA(P3:P2000)</f>
        <v>11.717616662443811</v>
      </c>
      <c r="AD8">
        <f>COUNTA(P3:P2001)</f>
        <v>132</v>
      </c>
      <c r="AE8" t="s">
        <v>51</v>
      </c>
      <c r="AF8">
        <f>AG8+AH8</f>
        <v>103547.52067759886</v>
      </c>
      <c r="AG8">
        <f>SUM(M3:M2000)</f>
        <v>101949.00941561202</v>
      </c>
      <c r="AH8">
        <f>SUM(P3:P2000)</f>
        <v>1598.5112619868505</v>
      </c>
    </row>
    <row r="9" spans="1:36" x14ac:dyDescent="0.2">
      <c r="A9" t="s">
        <v>3229</v>
      </c>
      <c r="B9" t="s">
        <v>196</v>
      </c>
      <c r="D9">
        <v>-78.024000000000001</v>
      </c>
      <c r="E9">
        <v>-172.72499999999999</v>
      </c>
      <c r="F9">
        <v>-90</v>
      </c>
      <c r="G9">
        <v>101.203</v>
      </c>
      <c r="H9">
        <v>47.381</v>
      </c>
      <c r="I9">
        <v>26</v>
      </c>
      <c r="J9">
        <v>1</v>
      </c>
      <c r="K9">
        <v>0</v>
      </c>
      <c r="L9">
        <f t="shared" si="0"/>
        <v>7.6362690385928045E-3</v>
      </c>
      <c r="M9">
        <f t="shared" si="1"/>
        <v>297.0008301177769</v>
      </c>
      <c r="N9">
        <f t="shared" si="2"/>
        <v>2.2679805114452529</v>
      </c>
      <c r="O9">
        <f t="shared" si="3"/>
        <v>0.28199991226313526</v>
      </c>
      <c r="P9">
        <f t="shared" si="4"/>
        <v>17.999824078604249</v>
      </c>
      <c r="Q9">
        <f t="shared" si="5"/>
        <v>5.0759538868721545</v>
      </c>
      <c r="R9">
        <f t="shared" si="6"/>
        <v>78</v>
      </c>
      <c r="S9">
        <f t="shared" si="7"/>
        <v>315.00065419638116</v>
      </c>
      <c r="T9">
        <f t="shared" si="8"/>
        <v>0.20201963737342671</v>
      </c>
      <c r="U9">
        <f t="shared" si="9"/>
        <v>0</v>
      </c>
      <c r="V9">
        <f t="shared" si="10"/>
        <v>24.761853336143353</v>
      </c>
      <c r="X9" t="s">
        <v>54</v>
      </c>
      <c r="Y9">
        <f>Y8/60</f>
        <v>12.872349673688385</v>
      </c>
      <c r="Z9">
        <f>Z8/60</f>
        <v>6.213252720305916</v>
      </c>
      <c r="AA9">
        <f>AA8</f>
        <v>132</v>
      </c>
      <c r="AB9">
        <f>AB8/60</f>
        <v>0.20183223004884476</v>
      </c>
      <c r="AC9">
        <f>AC8/60</f>
        <v>0.1952936110407302</v>
      </c>
      <c r="AD9">
        <f>AD8</f>
        <v>132</v>
      </c>
      <c r="AE9" t="s">
        <v>54</v>
      </c>
      <c r="AF9">
        <f>AF8/60</f>
        <v>1725.7920112933143</v>
      </c>
      <c r="AG9">
        <f>AG8/60</f>
        <v>1699.1501569268669</v>
      </c>
      <c r="AH9">
        <f>AH8/60</f>
        <v>26.641854366447507</v>
      </c>
    </row>
    <row r="10" spans="1:36" x14ac:dyDescent="0.2">
      <c r="A10" t="s">
        <v>72</v>
      </c>
      <c r="B10" t="s">
        <v>73</v>
      </c>
      <c r="D10">
        <v>-80.03</v>
      </c>
      <c r="E10">
        <v>0</v>
      </c>
      <c r="F10">
        <v>0</v>
      </c>
      <c r="G10">
        <v>259.92500000000001</v>
      </c>
      <c r="H10">
        <v>0</v>
      </c>
      <c r="I10">
        <v>0</v>
      </c>
      <c r="J10">
        <v>0</v>
      </c>
      <c r="K10">
        <v>0</v>
      </c>
      <c r="L10">
        <f t="shared" si="0"/>
        <v>6.3283311582983002E-3</v>
      </c>
      <c r="M10">
        <f t="shared" si="1"/>
        <v>767.99925901754386</v>
      </c>
      <c r="N10">
        <f t="shared" si="2"/>
        <v>4.8601585005492298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767.99925901754386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-79.575999999999993</v>
      </c>
      <c r="E11">
        <v>0</v>
      </c>
      <c r="F11">
        <v>0</v>
      </c>
      <c r="G11">
        <v>215.55699999999999</v>
      </c>
      <c r="H11">
        <v>0</v>
      </c>
      <c r="I11">
        <v>0</v>
      </c>
      <c r="J11">
        <v>0</v>
      </c>
      <c r="K11">
        <v>0</v>
      </c>
      <c r="L11">
        <f t="shared" si="0"/>
        <v>6.62281858207128E-3</v>
      </c>
      <c r="M11">
        <f t="shared" si="1"/>
        <v>635.99819233432072</v>
      </c>
      <c r="N11">
        <f t="shared" si="2"/>
        <v>4.212104858460342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635.99819233432072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5592</v>
      </c>
      <c r="B12" t="s">
        <v>5593</v>
      </c>
      <c r="D12">
        <v>-80.058999999999997</v>
      </c>
      <c r="E12">
        <v>-174.64400000000001</v>
      </c>
      <c r="F12">
        <v>-90</v>
      </c>
      <c r="G12">
        <v>393.91399999999999</v>
      </c>
      <c r="H12">
        <v>64.281000000000006</v>
      </c>
      <c r="I12">
        <v>23</v>
      </c>
      <c r="J12">
        <v>1</v>
      </c>
      <c r="K12">
        <v>0</v>
      </c>
      <c r="L12">
        <f t="shared" si="0"/>
        <v>6.3095485525520864E-3</v>
      </c>
      <c r="M12">
        <f t="shared" si="1"/>
        <v>1163.9993776827926</v>
      </c>
      <c r="N12">
        <f t="shared" si="2"/>
        <v>7.3443179329479271</v>
      </c>
      <c r="O12">
        <f t="shared" si="3"/>
        <v>0.38398699903833816</v>
      </c>
      <c r="P12">
        <f t="shared" si="4"/>
        <v>18.000688576762656</v>
      </c>
      <c r="Q12">
        <f t="shared" si="5"/>
        <v>6.9120372992520869</v>
      </c>
      <c r="R12">
        <f t="shared" si="6"/>
        <v>69</v>
      </c>
      <c r="S12">
        <f t="shared" si="7"/>
        <v>1182.0000662595553</v>
      </c>
      <c r="T12">
        <f t="shared" si="8"/>
        <v>5.1546419311188758E-2</v>
      </c>
      <c r="U12">
        <f t="shared" si="9"/>
        <v>0</v>
      </c>
      <c r="V12">
        <f t="shared" si="10"/>
        <v>5.8375631245394786</v>
      </c>
      <c r="Y12">
        <f>Y3</f>
        <v>6.363139602959097E-3</v>
      </c>
      <c r="Z12">
        <f>AE3</f>
        <v>1.2947649099941732E-3</v>
      </c>
      <c r="AA12">
        <f>AB3</f>
        <v>0.33321856105992326</v>
      </c>
      <c r="AB12">
        <f>AH3</f>
        <v>8.2576834545370778E-2</v>
      </c>
      <c r="AE12" t="s">
        <v>1</v>
      </c>
      <c r="AF12">
        <f>AG12+AH12</f>
        <v>1085.7581084173307</v>
      </c>
      <c r="AG12">
        <f>SUM(N3:N2000)</f>
        <v>630.93418038926779</v>
      </c>
      <c r="AH12">
        <f>SUM(Q3:Q2000)</f>
        <v>454.82392802806282</v>
      </c>
    </row>
    <row r="13" spans="1:36" x14ac:dyDescent="0.2">
      <c r="A13" t="s">
        <v>491</v>
      </c>
      <c r="B13" t="s">
        <v>3561</v>
      </c>
      <c r="D13">
        <v>-80.3</v>
      </c>
      <c r="E13">
        <v>0</v>
      </c>
      <c r="F13">
        <v>0</v>
      </c>
      <c r="G13">
        <v>237.39400000000001</v>
      </c>
      <c r="H13">
        <v>0</v>
      </c>
      <c r="I13">
        <v>0</v>
      </c>
      <c r="J13">
        <v>0</v>
      </c>
      <c r="K13">
        <v>0</v>
      </c>
      <c r="L13">
        <f t="shared" si="0"/>
        <v>6.1535865388900922E-3</v>
      </c>
      <c r="M13">
        <f t="shared" si="1"/>
        <v>702.0002680226379</v>
      </c>
      <c r="N13">
        <f t="shared" si="2"/>
        <v>4.3198237194250604</v>
      </c>
      <c r="O13" t="str">
        <f t="shared" si="3"/>
        <v/>
      </c>
      <c r="P13">
        <f t="shared" si="4"/>
        <v>0</v>
      </c>
      <c r="Q13">
        <f t="shared" si="5"/>
        <v>0</v>
      </c>
      <c r="R13">
        <f t="shared" si="6"/>
        <v>0</v>
      </c>
      <c r="S13">
        <f t="shared" si="7"/>
        <v>702.0002680226379</v>
      </c>
      <c r="T13">
        <f t="shared" si="8"/>
        <v>0</v>
      </c>
      <c r="U13" t="str">
        <f t="shared" si="9"/>
        <v/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-84.447000000000003</v>
      </c>
      <c r="E14">
        <v>-173.047</v>
      </c>
      <c r="F14">
        <v>-90</v>
      </c>
      <c r="G14">
        <v>289.358</v>
      </c>
      <c r="H14">
        <v>41.304000000000002</v>
      </c>
      <c r="I14">
        <v>38</v>
      </c>
      <c r="J14">
        <v>2</v>
      </c>
      <c r="K14">
        <v>2</v>
      </c>
      <c r="L14">
        <f t="shared" si="0"/>
        <v>3.5000148724961366E-3</v>
      </c>
      <c r="M14">
        <f t="shared" si="1"/>
        <v>864.00022667556073</v>
      </c>
      <c r="N14">
        <f t="shared" si="2"/>
        <v>3.0240166672211632</v>
      </c>
      <c r="O14">
        <f t="shared" si="3"/>
        <v>0.29519788119893198</v>
      </c>
      <c r="P14">
        <f t="shared" si="4"/>
        <v>15.000181059493185</v>
      </c>
      <c r="Q14">
        <f t="shared" si="5"/>
        <v>4.4280260943888328</v>
      </c>
      <c r="R14">
        <f t="shared" si="6"/>
        <v>114</v>
      </c>
      <c r="S14">
        <f t="shared" si="7"/>
        <v>879.00040773505395</v>
      </c>
      <c r="T14">
        <f t="shared" si="8"/>
        <v>0.13888885245056887</v>
      </c>
      <c r="U14">
        <f t="shared" si="9"/>
        <v>7.9999034361025547</v>
      </c>
      <c r="V14">
        <f t="shared" si="10"/>
        <v>12.969277260490372</v>
      </c>
      <c r="X14" t="s">
        <v>68</v>
      </c>
      <c r="Y14">
        <f>AVERAGE(T3:T2345)</f>
        <v>0.13583572591641252</v>
      </c>
      <c r="Z14">
        <f>STDEVA(T3:T2345)</f>
        <v>0.17569637222870624</v>
      </c>
      <c r="AA14">
        <f>COUNTA(T3:T2345)</f>
        <v>132</v>
      </c>
    </row>
    <row r="15" spans="1:36" x14ac:dyDescent="0.2">
      <c r="A15" t="s">
        <v>5594</v>
      </c>
      <c r="B15" t="s">
        <v>5595</v>
      </c>
      <c r="D15">
        <v>-85.51</v>
      </c>
      <c r="E15">
        <v>-175.23599999999999</v>
      </c>
      <c r="F15">
        <v>-90</v>
      </c>
      <c r="G15">
        <v>383.17599999999999</v>
      </c>
      <c r="H15">
        <v>48.165999999999997</v>
      </c>
      <c r="I15">
        <v>15</v>
      </c>
      <c r="J15">
        <v>2</v>
      </c>
      <c r="K15">
        <v>2</v>
      </c>
      <c r="L15">
        <f t="shared" si="0"/>
        <v>2.8269366024248916E-3</v>
      </c>
      <c r="M15">
        <f t="shared" si="1"/>
        <v>1146.0001126435393</v>
      </c>
      <c r="N15">
        <f t="shared" si="2"/>
        <v>3.2396729044879753</v>
      </c>
      <c r="O15">
        <f t="shared" si="3"/>
        <v>0.43196692629052102</v>
      </c>
      <c r="P15">
        <f t="shared" si="4"/>
        <v>12.000806270023958</v>
      </c>
      <c r="Q15">
        <f t="shared" si="5"/>
        <v>5.1839565814268429</v>
      </c>
      <c r="R15">
        <f t="shared" si="6"/>
        <v>45</v>
      </c>
      <c r="S15">
        <f t="shared" si="7"/>
        <v>1158.0009189135633</v>
      </c>
      <c r="T15">
        <f t="shared" si="8"/>
        <v>0.10471203159237884</v>
      </c>
      <c r="U15">
        <f t="shared" si="9"/>
        <v>9.9993281534541794</v>
      </c>
      <c r="V15">
        <f t="shared" si="10"/>
        <v>3.8860072790114026</v>
      </c>
      <c r="X15" t="s">
        <v>71</v>
      </c>
      <c r="Y15">
        <f>AVERAGE(U3:U2345)</f>
        <v>4.3561875182671992</v>
      </c>
      <c r="Z15">
        <f>STDEVA(U3:U2345)</f>
        <v>5.3916667275703052</v>
      </c>
      <c r="AA15">
        <f>COUNTA(U3:U2345)</f>
        <v>132</v>
      </c>
    </row>
    <row r="16" spans="1:36" x14ac:dyDescent="0.2">
      <c r="A16" t="s">
        <v>331</v>
      </c>
      <c r="B16" t="s">
        <v>5596</v>
      </c>
      <c r="D16">
        <v>-80.941999999999993</v>
      </c>
      <c r="E16">
        <v>-173.41800000000001</v>
      </c>
      <c r="F16">
        <v>0</v>
      </c>
      <c r="G16">
        <v>69.870999999999995</v>
      </c>
      <c r="H16">
        <v>26.172999999999998</v>
      </c>
      <c r="I16">
        <v>0</v>
      </c>
      <c r="J16">
        <v>1</v>
      </c>
      <c r="K16">
        <v>0</v>
      </c>
      <c r="L16">
        <f t="shared" si="0"/>
        <v>5.7391967728953573E-3</v>
      </c>
      <c r="M16">
        <f t="shared" si="1"/>
        <v>206.9990163395496</v>
      </c>
      <c r="N16">
        <f t="shared" si="2"/>
        <v>1.1880092745777311</v>
      </c>
      <c r="O16">
        <f t="shared" si="3"/>
        <v>0.31199704132353501</v>
      </c>
      <c r="P16">
        <f t="shared" si="4"/>
        <v>9.0002456803569419</v>
      </c>
      <c r="Q16">
        <f t="shared" si="5"/>
        <v>2.8080528315091238</v>
      </c>
      <c r="R16">
        <f t="shared" si="6"/>
        <v>0</v>
      </c>
      <c r="S16">
        <f t="shared" si="7"/>
        <v>215.99926201990655</v>
      </c>
      <c r="T16">
        <f t="shared" si="8"/>
        <v>0.28985644985664744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2.9720800319309029</v>
      </c>
      <c r="Z16">
        <f>STDEVA(V3:V2345)</f>
        <v>5.6486118293900178</v>
      </c>
      <c r="AA16">
        <f>COUNTA(V3:V2345)</f>
        <v>132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-84.659000000000006</v>
      </c>
      <c r="E17">
        <v>-170.13399999999999</v>
      </c>
      <c r="F17">
        <v>-90</v>
      </c>
      <c r="G17">
        <v>247.07300000000001</v>
      </c>
      <c r="H17">
        <v>23.344999999999999</v>
      </c>
      <c r="I17">
        <v>18</v>
      </c>
      <c r="J17">
        <v>1</v>
      </c>
      <c r="K17">
        <v>0</v>
      </c>
      <c r="L17">
        <f t="shared" si="0"/>
        <v>3.3656001441854859E-3</v>
      </c>
      <c r="M17">
        <f t="shared" si="1"/>
        <v>738.00088226493722</v>
      </c>
      <c r="N17">
        <f t="shared" si="2"/>
        <v>2.4838183595782479</v>
      </c>
      <c r="O17">
        <f t="shared" si="3"/>
        <v>0.20699566126077698</v>
      </c>
      <c r="P17">
        <f t="shared" si="4"/>
        <v>12.000111665333268</v>
      </c>
      <c r="Q17">
        <f t="shared" si="5"/>
        <v>2.4839735333423567</v>
      </c>
      <c r="R17">
        <f t="shared" si="6"/>
        <v>54</v>
      </c>
      <c r="S17">
        <f t="shared" si="7"/>
        <v>750.00099393027051</v>
      </c>
      <c r="T17">
        <f t="shared" si="8"/>
        <v>8.1300715814673533E-2</v>
      </c>
      <c r="U17">
        <f t="shared" si="9"/>
        <v>0</v>
      </c>
      <c r="V17">
        <f t="shared" si="10"/>
        <v>7.1999904582820475</v>
      </c>
      <c r="AD17">
        <f>(AA12*Y12)/((AA12*Z12)-(Y12*AB12))</f>
        <v>-22.554581799516715</v>
      </c>
      <c r="AE17">
        <f>(Y12*AB12-AA12*Z12)/(Z12+AB12)</f>
        <v>1.1208588672920181E-3</v>
      </c>
    </row>
    <row r="18" spans="1:35" x14ac:dyDescent="0.2">
      <c r="A18" t="s">
        <v>819</v>
      </c>
      <c r="B18" t="s">
        <v>5597</v>
      </c>
      <c r="D18">
        <v>-80.644999999999996</v>
      </c>
      <c r="E18">
        <v>-173.29</v>
      </c>
      <c r="F18">
        <v>0</v>
      </c>
      <c r="G18">
        <v>264.51799999999997</v>
      </c>
      <c r="H18">
        <v>34.234000000000002</v>
      </c>
      <c r="I18">
        <v>0</v>
      </c>
      <c r="J18">
        <v>1</v>
      </c>
      <c r="K18">
        <v>1</v>
      </c>
      <c r="L18">
        <f t="shared" si="0"/>
        <v>5.9307099599465521E-3</v>
      </c>
      <c r="M18">
        <f t="shared" si="1"/>
        <v>782.99983751799573</v>
      </c>
      <c r="N18">
        <f t="shared" si="2"/>
        <v>4.6437495787540879</v>
      </c>
      <c r="O18">
        <f t="shared" si="3"/>
        <v>0.30599218337530759</v>
      </c>
      <c r="P18">
        <f t="shared" si="4"/>
        <v>12.000120324177214</v>
      </c>
      <c r="Q18">
        <f t="shared" si="5"/>
        <v>3.6719466907080811</v>
      </c>
      <c r="R18">
        <f t="shared" si="6"/>
        <v>0</v>
      </c>
      <c r="S18">
        <f t="shared" si="7"/>
        <v>794.99995784217299</v>
      </c>
      <c r="T18">
        <f t="shared" si="8"/>
        <v>7.6628368391738033E-2</v>
      </c>
      <c r="U18">
        <f t="shared" si="9"/>
        <v>4.999949865428861</v>
      </c>
      <c r="V18">
        <f t="shared" si="10"/>
        <v>0</v>
      </c>
      <c r="X18" t="s">
        <v>79</v>
      </c>
      <c r="Z18">
        <f>(SUM(R3:R1401))/60</f>
        <v>47.55</v>
      </c>
      <c r="AB18" t="s">
        <v>80</v>
      </c>
    </row>
    <row r="19" spans="1:35" x14ac:dyDescent="0.2">
      <c r="A19" t="s">
        <v>283</v>
      </c>
      <c r="B19" t="s">
        <v>2036</v>
      </c>
      <c r="D19">
        <v>-82.647999999999996</v>
      </c>
      <c r="E19">
        <v>-173.29</v>
      </c>
      <c r="F19">
        <v>0</v>
      </c>
      <c r="G19">
        <v>31.257000000000001</v>
      </c>
      <c r="H19">
        <v>17.117000000000001</v>
      </c>
      <c r="I19">
        <v>0</v>
      </c>
      <c r="J19">
        <v>1</v>
      </c>
      <c r="K19">
        <v>0</v>
      </c>
      <c r="L19">
        <f t="shared" si="0"/>
        <v>4.6449143182468334E-3</v>
      </c>
      <c r="M19">
        <f t="shared" si="1"/>
        <v>93.000081783052735</v>
      </c>
      <c r="N19">
        <f t="shared" si="2"/>
        <v>0.43197784345007156</v>
      </c>
      <c r="O19">
        <f t="shared" si="3"/>
        <v>0.30599218337530759</v>
      </c>
      <c r="P19">
        <f t="shared" si="4"/>
        <v>6.0000601620886069</v>
      </c>
      <c r="Q19">
        <f t="shared" si="5"/>
        <v>1.8359733453540406</v>
      </c>
      <c r="R19">
        <f t="shared" si="6"/>
        <v>0</v>
      </c>
      <c r="S19">
        <f t="shared" si="7"/>
        <v>99.000141945141337</v>
      </c>
      <c r="T19">
        <f t="shared" si="8"/>
        <v>0.64516072297619964</v>
      </c>
      <c r="U19">
        <f t="shared" si="9"/>
        <v>0</v>
      </c>
      <c r="V19">
        <f t="shared" si="10"/>
        <v>0</v>
      </c>
      <c r="X19" t="s">
        <v>83</v>
      </c>
      <c r="Z19">
        <f>Z27</f>
        <v>45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2045</v>
      </c>
      <c r="D20">
        <v>-78.14</v>
      </c>
      <c r="E20">
        <v>-170.24799999999999</v>
      </c>
      <c r="F20">
        <v>90</v>
      </c>
      <c r="G20">
        <v>306.54399999999998</v>
      </c>
      <c r="H20">
        <v>64.938000000000002</v>
      </c>
      <c r="I20">
        <v>1</v>
      </c>
      <c r="J20">
        <v>1</v>
      </c>
      <c r="K20">
        <v>1</v>
      </c>
      <c r="L20">
        <f t="shared" si="0"/>
        <v>7.5601373426777436E-3</v>
      </c>
      <c r="M20">
        <f t="shared" si="1"/>
        <v>900.00034377190013</v>
      </c>
      <c r="N20">
        <f t="shared" si="2"/>
        <v>6.8041330115057592</v>
      </c>
      <c r="O20">
        <f t="shared" si="3"/>
        <v>0.20946364162847123</v>
      </c>
      <c r="P20">
        <f t="shared" si="4"/>
        <v>32.998356291192721</v>
      </c>
      <c r="Q20">
        <f t="shared" si="5"/>
        <v>6.9119627884697872</v>
      </c>
      <c r="R20">
        <f t="shared" si="6"/>
        <v>3</v>
      </c>
      <c r="S20">
        <f t="shared" si="7"/>
        <v>932.99870006309288</v>
      </c>
      <c r="T20">
        <f t="shared" si="8"/>
        <v>6.666664120209119E-2</v>
      </c>
      <c r="U20">
        <f t="shared" si="9"/>
        <v>1.8182723851616218</v>
      </c>
      <c r="V20">
        <f t="shared" si="10"/>
        <v>0.32154385636305055</v>
      </c>
      <c r="AB20">
        <f>X27/AG9</f>
        <v>7.709736509510759E-2</v>
      </c>
      <c r="AC20">
        <f>Y27/AH9</f>
        <v>3.3030733818148312</v>
      </c>
      <c r="AD20">
        <f>Z19/AF9</f>
        <v>2.6074984532045001E-2</v>
      </c>
      <c r="AF20">
        <f>X27/AG12</f>
        <v>0.20762863080135691</v>
      </c>
      <c r="AG20">
        <f>Y27/AH12</f>
        <v>0.19348146519364823</v>
      </c>
      <c r="AH20">
        <f>Z19/AF12</f>
        <v>4.1445695547781658E-2</v>
      </c>
    </row>
    <row r="21" spans="1:35" x14ac:dyDescent="0.2">
      <c r="A21" t="s">
        <v>595</v>
      </c>
      <c r="B21" t="s">
        <v>2522</v>
      </c>
      <c r="D21">
        <v>-79.38</v>
      </c>
      <c r="E21">
        <v>-171.87</v>
      </c>
      <c r="F21">
        <v>-90</v>
      </c>
      <c r="G21">
        <v>260.46100000000001</v>
      </c>
      <c r="H21">
        <v>56.569000000000003</v>
      </c>
      <c r="I21">
        <v>24</v>
      </c>
      <c r="J21">
        <v>1</v>
      </c>
      <c r="K21">
        <v>0</v>
      </c>
      <c r="L21">
        <f t="shared" si="0"/>
        <v>6.750217461124911E-3</v>
      </c>
      <c r="M21">
        <f t="shared" si="1"/>
        <v>767.99875164431285</v>
      </c>
      <c r="N21">
        <f t="shared" si="2"/>
        <v>5.1841637676353427</v>
      </c>
      <c r="O21">
        <f t="shared" si="3"/>
        <v>0.25200296358763974</v>
      </c>
      <c r="P21">
        <f t="shared" si="4"/>
        <v>23.999893982439392</v>
      </c>
      <c r="Q21">
        <f t="shared" si="5"/>
        <v>6.0480504574143437</v>
      </c>
      <c r="R21">
        <f t="shared" si="6"/>
        <v>72</v>
      </c>
      <c r="S21">
        <f t="shared" si="7"/>
        <v>791.99864562675225</v>
      </c>
      <c r="T21">
        <f t="shared" si="8"/>
        <v>7.812512698951378E-2</v>
      </c>
      <c r="U21">
        <f t="shared" si="9"/>
        <v>0</v>
      </c>
      <c r="V21">
        <f t="shared" si="10"/>
        <v>9.0909246370014216</v>
      </c>
    </row>
    <row r="22" spans="1:35" x14ac:dyDescent="0.2">
      <c r="A22" t="s">
        <v>817</v>
      </c>
      <c r="B22" t="s">
        <v>818</v>
      </c>
      <c r="D22">
        <v>-81.412000000000006</v>
      </c>
      <c r="E22">
        <v>-173.946</v>
      </c>
      <c r="F22">
        <v>-90</v>
      </c>
      <c r="G22">
        <v>247.77799999999999</v>
      </c>
      <c r="H22">
        <v>66.37</v>
      </c>
      <c r="I22">
        <v>9</v>
      </c>
      <c r="J22">
        <v>1</v>
      </c>
      <c r="K22">
        <v>1</v>
      </c>
      <c r="L22">
        <f t="shared" si="0"/>
        <v>5.4367706459490777E-3</v>
      </c>
      <c r="M22">
        <f t="shared" si="1"/>
        <v>734.99949981616476</v>
      </c>
      <c r="N22">
        <f t="shared" si="2"/>
        <v>3.9960277014154819</v>
      </c>
      <c r="O22">
        <f t="shared" si="3"/>
        <v>0.33943907138486767</v>
      </c>
      <c r="P22">
        <f t="shared" si="4"/>
        <v>20.999281800664175</v>
      </c>
      <c r="Q22">
        <f t="shared" si="5"/>
        <v>7.1279838421504413</v>
      </c>
      <c r="R22">
        <f t="shared" si="6"/>
        <v>27</v>
      </c>
      <c r="S22">
        <f t="shared" si="7"/>
        <v>755.99878161682898</v>
      </c>
      <c r="T22">
        <f t="shared" si="8"/>
        <v>8.1632708614096966E-2</v>
      </c>
      <c r="U22">
        <f t="shared" si="9"/>
        <v>2.8572405746801444</v>
      </c>
      <c r="V22">
        <f t="shared" si="10"/>
        <v>3.5714343272162443</v>
      </c>
      <c r="X22" t="s">
        <v>94</v>
      </c>
      <c r="Z22">
        <f>Z18/AF9</f>
        <v>2.7552566988860883E-2</v>
      </c>
      <c r="AA22" t="s">
        <v>95</v>
      </c>
    </row>
    <row r="23" spans="1:35" x14ac:dyDescent="0.2">
      <c r="A23" t="s">
        <v>113</v>
      </c>
      <c r="B23" t="s">
        <v>3615</v>
      </c>
      <c r="D23">
        <v>-79.808000000000007</v>
      </c>
      <c r="E23">
        <v>-172.72499999999999</v>
      </c>
      <c r="F23">
        <v>-90</v>
      </c>
      <c r="G23">
        <v>180.85400000000001</v>
      </c>
      <c r="H23">
        <v>47.381</v>
      </c>
      <c r="I23">
        <v>23</v>
      </c>
      <c r="J23">
        <v>1</v>
      </c>
      <c r="K23">
        <v>1</v>
      </c>
      <c r="L23">
        <f t="shared" si="0"/>
        <v>6.4722267532829805E-3</v>
      </c>
      <c r="M23">
        <f t="shared" si="1"/>
        <v>534.00054746787771</v>
      </c>
      <c r="N23">
        <f t="shared" si="2"/>
        <v>3.456176085765442</v>
      </c>
      <c r="O23">
        <f t="shared" si="3"/>
        <v>0.28199991226313526</v>
      </c>
      <c r="P23">
        <f t="shared" si="4"/>
        <v>17.999824078604249</v>
      </c>
      <c r="Q23">
        <f t="shared" si="5"/>
        <v>5.0759538868721545</v>
      </c>
      <c r="R23">
        <f t="shared" si="6"/>
        <v>69</v>
      </c>
      <c r="S23">
        <f t="shared" si="7"/>
        <v>552.00037154648192</v>
      </c>
      <c r="T23">
        <f t="shared" si="8"/>
        <v>0.11235943536857375</v>
      </c>
      <c r="U23">
        <f t="shared" si="9"/>
        <v>3.3333659116879852</v>
      </c>
      <c r="V23">
        <f t="shared" si="10"/>
        <v>12.499991586362503</v>
      </c>
      <c r="X23" t="s">
        <v>96</v>
      </c>
      <c r="Z23">
        <f>Z19/AF9</f>
        <v>2.6074984532045001E-2</v>
      </c>
      <c r="AA23" t="s">
        <v>97</v>
      </c>
      <c r="AB23">
        <f>Z27/AF9</f>
        <v>2.6074984532045001E-2</v>
      </c>
      <c r="AC23" t="s">
        <v>98</v>
      </c>
      <c r="AD23">
        <f>Z27/AF9</f>
        <v>2.6074984532045001E-2</v>
      </c>
      <c r="AE23" t="s">
        <v>98</v>
      </c>
      <c r="AH23">
        <f>Z27/AF12</f>
        <v>4.1445695547781658E-2</v>
      </c>
      <c r="AI23" t="s">
        <v>98</v>
      </c>
    </row>
    <row r="24" spans="1:35" x14ac:dyDescent="0.2">
      <c r="A24" t="s">
        <v>5598</v>
      </c>
      <c r="B24" t="s">
        <v>5599</v>
      </c>
      <c r="D24">
        <v>-76.272999999999996</v>
      </c>
      <c r="E24">
        <v>-173.41800000000001</v>
      </c>
      <c r="F24">
        <v>-90</v>
      </c>
      <c r="G24">
        <v>134.852</v>
      </c>
      <c r="H24">
        <v>26.172999999999998</v>
      </c>
      <c r="I24">
        <v>15</v>
      </c>
      <c r="J24">
        <v>1</v>
      </c>
      <c r="K24">
        <v>0</v>
      </c>
      <c r="L24">
        <f t="shared" si="0"/>
        <v>8.7938200329646214E-3</v>
      </c>
      <c r="M24">
        <f t="shared" si="1"/>
        <v>393.00083072848184</v>
      </c>
      <c r="N24">
        <f t="shared" si="2"/>
        <v>3.4559820342138958</v>
      </c>
      <c r="O24">
        <f t="shared" si="3"/>
        <v>0.31199704132353501</v>
      </c>
      <c r="P24">
        <f t="shared" si="4"/>
        <v>9.0002456803569419</v>
      </c>
      <c r="Q24">
        <f t="shared" si="5"/>
        <v>2.8080528315091238</v>
      </c>
      <c r="R24">
        <f t="shared" si="6"/>
        <v>45</v>
      </c>
      <c r="S24">
        <f t="shared" si="7"/>
        <v>402.0010764088388</v>
      </c>
      <c r="T24">
        <f t="shared" si="8"/>
        <v>0.15267143300634159</v>
      </c>
      <c r="U24">
        <f t="shared" si="9"/>
        <v>0</v>
      </c>
      <c r="V24">
        <f t="shared" si="10"/>
        <v>11.193999877312415</v>
      </c>
    </row>
    <row r="25" spans="1:35" x14ac:dyDescent="0.2">
      <c r="A25" t="s">
        <v>41</v>
      </c>
      <c r="B25" t="s">
        <v>41</v>
      </c>
      <c r="D25">
        <v>-79.222999999999999</v>
      </c>
      <c r="E25">
        <v>-169.54</v>
      </c>
      <c r="F25">
        <v>-90</v>
      </c>
      <c r="G25">
        <v>358.32</v>
      </c>
      <c r="H25">
        <v>66.097999999999999</v>
      </c>
      <c r="I25">
        <v>26</v>
      </c>
      <c r="J25">
        <v>1</v>
      </c>
      <c r="K25">
        <v>1</v>
      </c>
      <c r="L25">
        <f t="shared" si="0"/>
        <v>6.8523843713924277E-3</v>
      </c>
      <c r="M25">
        <f t="shared" si="1"/>
        <v>1056.000276112198</v>
      </c>
      <c r="N25">
        <f t="shared" si="2"/>
        <v>7.2361270243443379</v>
      </c>
      <c r="O25">
        <f t="shared" si="3"/>
        <v>0.19499807202252134</v>
      </c>
      <c r="P25">
        <f t="shared" si="4"/>
        <v>36.000085281698688</v>
      </c>
      <c r="Q25">
        <f t="shared" si="5"/>
        <v>7.019954242531834</v>
      </c>
      <c r="R25">
        <f t="shared" si="6"/>
        <v>78</v>
      </c>
      <c r="S25">
        <f t="shared" si="7"/>
        <v>1092.0003613938966</v>
      </c>
      <c r="T25">
        <f t="shared" si="8"/>
        <v>5.6818166961942265E-2</v>
      </c>
      <c r="U25">
        <f t="shared" si="9"/>
        <v>1.6666627184492286</v>
      </c>
      <c r="V25">
        <f t="shared" si="10"/>
        <v>7.1428547789522696</v>
      </c>
      <c r="X25" t="s">
        <v>101</v>
      </c>
    </row>
    <row r="26" spans="1:35" x14ac:dyDescent="0.2">
      <c r="A26" t="s">
        <v>41</v>
      </c>
      <c r="B26" t="s">
        <v>41</v>
      </c>
      <c r="D26">
        <v>-82.893000000000001</v>
      </c>
      <c r="E26">
        <v>-175.333</v>
      </c>
      <c r="F26">
        <v>-90</v>
      </c>
      <c r="G26">
        <v>387.98099999999999</v>
      </c>
      <c r="H26">
        <v>49.162999999999997</v>
      </c>
      <c r="I26">
        <v>27</v>
      </c>
      <c r="J26">
        <v>1</v>
      </c>
      <c r="K26">
        <v>0</v>
      </c>
      <c r="L26">
        <f t="shared" si="0"/>
        <v>4.4884990820287024E-3</v>
      </c>
      <c r="M26">
        <f t="shared" si="1"/>
        <v>1155.0002277237531</v>
      </c>
      <c r="N26">
        <f t="shared" si="2"/>
        <v>5.1842226461036542</v>
      </c>
      <c r="O26">
        <f t="shared" si="3"/>
        <v>0.44098611669348842</v>
      </c>
      <c r="P26">
        <f t="shared" si="4"/>
        <v>12.000364779552442</v>
      </c>
      <c r="Q26">
        <f t="shared" si="5"/>
        <v>5.2919995550396957</v>
      </c>
      <c r="R26">
        <f t="shared" si="6"/>
        <v>81</v>
      </c>
      <c r="S26">
        <f t="shared" si="7"/>
        <v>1167.0005925033056</v>
      </c>
      <c r="T26">
        <f t="shared" si="8"/>
        <v>5.1948041705798247E-2</v>
      </c>
      <c r="U26">
        <f t="shared" si="9"/>
        <v>0</v>
      </c>
      <c r="V26">
        <f t="shared" si="10"/>
        <v>6.9408705120062368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5600</v>
      </c>
      <c r="B27" t="s">
        <v>5601</v>
      </c>
      <c r="D27">
        <v>-79.417000000000002</v>
      </c>
      <c r="E27">
        <v>-173.047</v>
      </c>
      <c r="F27">
        <v>0</v>
      </c>
      <c r="G27">
        <v>386.57600000000002</v>
      </c>
      <c r="H27">
        <v>41.304000000000002</v>
      </c>
      <c r="I27">
        <v>0</v>
      </c>
      <c r="J27">
        <v>1</v>
      </c>
      <c r="K27">
        <v>0</v>
      </c>
      <c r="L27">
        <f t="shared" si="0"/>
        <v>6.7261552505505457E-3</v>
      </c>
      <c r="M27">
        <f t="shared" si="1"/>
        <v>1140.0008937538375</v>
      </c>
      <c r="N27">
        <f t="shared" si="2"/>
        <v>7.6678306649853525</v>
      </c>
      <c r="O27">
        <f t="shared" si="3"/>
        <v>0.29519788119893198</v>
      </c>
      <c r="P27">
        <f t="shared" si="4"/>
        <v>15.000181059493185</v>
      </c>
      <c r="Q27">
        <f t="shared" si="5"/>
        <v>4.4280260943888328</v>
      </c>
      <c r="R27">
        <f t="shared" si="6"/>
        <v>0</v>
      </c>
      <c r="S27">
        <f t="shared" si="7"/>
        <v>1155.0010748133307</v>
      </c>
      <c r="T27">
        <f t="shared" si="8"/>
        <v>5.2631537684527385E-2</v>
      </c>
      <c r="U27">
        <f t="shared" si="9"/>
        <v>0</v>
      </c>
      <c r="V27">
        <f t="shared" si="10"/>
        <v>0</v>
      </c>
      <c r="X27">
        <f>SUM(J3:J2345)</f>
        <v>131</v>
      </c>
      <c r="Y27">
        <f>SUM(K3:K2345)</f>
        <v>88</v>
      </c>
      <c r="Z27">
        <f>COUNTIF(V3:V2345,"&gt;0")</f>
        <v>45</v>
      </c>
      <c r="AB27">
        <v>401</v>
      </c>
    </row>
    <row r="28" spans="1:35" x14ac:dyDescent="0.2">
      <c r="A28" t="s">
        <v>41</v>
      </c>
      <c r="B28" t="s">
        <v>41</v>
      </c>
      <c r="D28">
        <v>-80.828000000000003</v>
      </c>
      <c r="E28">
        <v>-172.56899999999999</v>
      </c>
      <c r="F28">
        <v>0</v>
      </c>
      <c r="G28">
        <v>388.97300000000001</v>
      </c>
      <c r="H28">
        <v>69.584000000000003</v>
      </c>
      <c r="I28">
        <v>0</v>
      </c>
      <c r="J28">
        <v>1</v>
      </c>
      <c r="K28">
        <v>1</v>
      </c>
      <c r="L28">
        <f t="shared" si="0"/>
        <v>5.8126688811787125E-3</v>
      </c>
      <c r="M28">
        <f t="shared" si="1"/>
        <v>1151.9991002676691</v>
      </c>
      <c r="N28">
        <f t="shared" si="2"/>
        <v>6.6961960174677726</v>
      </c>
      <c r="O28">
        <f t="shared" si="3"/>
        <v>0.27601504800855431</v>
      </c>
      <c r="P28">
        <f t="shared" si="4"/>
        <v>26.998339430895228</v>
      </c>
      <c r="Q28">
        <f t="shared" si="5"/>
        <v>7.4519554061251956</v>
      </c>
      <c r="R28">
        <f t="shared" si="6"/>
        <v>0</v>
      </c>
      <c r="S28">
        <f t="shared" si="7"/>
        <v>1178.9974396985642</v>
      </c>
      <c r="T28">
        <f t="shared" si="8"/>
        <v>5.2083374011367624E-2</v>
      </c>
      <c r="U28">
        <f t="shared" si="9"/>
        <v>2.2223589029827409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-78.247</v>
      </c>
      <c r="E29">
        <v>-167.471</v>
      </c>
      <c r="F29">
        <v>-90</v>
      </c>
      <c r="G29">
        <v>304.38099999999997</v>
      </c>
      <c r="H29">
        <v>36.878</v>
      </c>
      <c r="I29">
        <v>19</v>
      </c>
      <c r="J29">
        <v>1</v>
      </c>
      <c r="K29">
        <v>0</v>
      </c>
      <c r="L29">
        <f t="shared" ref="L29:L92" si="11">1/TAN(-D29*$L$1/180)*0.108*0.333333</f>
        <v>7.4899698067227476E-3</v>
      </c>
      <c r="M29">
        <f t="shared" ref="M29:M92" si="12">SIN(-D29*$L$1/180)*G29*3</f>
        <v>893.99878212476403</v>
      </c>
      <c r="N29">
        <f t="shared" ref="N29:N92" si="13">COS(-D29*$L$1/180)*G29*0.108</f>
        <v>6.6960305813919723</v>
      </c>
      <c r="O29">
        <f t="shared" ref="O29:O92" si="14">IFERROR(1/TAN(E29*$L$1/180)*0.108*0.333333,"")</f>
        <v>0.16199727061839408</v>
      </c>
      <c r="P29">
        <f t="shared" ref="P29:P92" si="15">SIN(-E29*$L$1/180)*H29*3</f>
        <v>24.000246728136428</v>
      </c>
      <c r="Q29">
        <f t="shared" ref="Q29:Q92" si="16">-COS(E29*$L$1/180)*H29*0.108</f>
        <v>3.8879783521044962</v>
      </c>
      <c r="R29">
        <f t="shared" ref="R29:R92" si="17">ABS(SIN(-F29*$L$1/180)*I29*3)</f>
        <v>57</v>
      </c>
      <c r="S29">
        <f t="shared" ref="S29:S92" si="18">M29+P29</f>
        <v>917.99902885290044</v>
      </c>
      <c r="T29">
        <f t="shared" ref="T29:T92" si="19">60*(J29/M29)</f>
        <v>6.7114185387812497E-2</v>
      </c>
      <c r="U29">
        <f t="shared" ref="U29:U92" si="20">IFERROR(60*(K29/P29),"")</f>
        <v>0</v>
      </c>
      <c r="V29">
        <f t="shared" ref="V29:V92" si="21">100*(R29/(S29))</f>
        <v>6.2091568954299667</v>
      </c>
    </row>
    <row r="30" spans="1:35" x14ac:dyDescent="0.2">
      <c r="A30" t="s">
        <v>5602</v>
      </c>
      <c r="B30" t="s">
        <v>5603</v>
      </c>
      <c r="D30">
        <v>-78.591999999999999</v>
      </c>
      <c r="E30">
        <v>-174.88300000000001</v>
      </c>
      <c r="F30">
        <v>-90</v>
      </c>
      <c r="G30">
        <v>343.79199999999997</v>
      </c>
      <c r="H30">
        <v>67.268000000000001</v>
      </c>
      <c r="I30">
        <v>23</v>
      </c>
      <c r="J30">
        <v>2</v>
      </c>
      <c r="K30">
        <v>2</v>
      </c>
      <c r="L30">
        <f t="shared" si="11"/>
        <v>7.2640970923023001E-3</v>
      </c>
      <c r="M30">
        <f t="shared" si="12"/>
        <v>1010.9996890502307</v>
      </c>
      <c r="N30">
        <f t="shared" si="13"/>
        <v>7.3440072455555567</v>
      </c>
      <c r="O30">
        <f t="shared" si="14"/>
        <v>0.40202446513929319</v>
      </c>
      <c r="P30">
        <f t="shared" si="15"/>
        <v>17.998863299510869</v>
      </c>
      <c r="Q30">
        <f t="shared" si="16"/>
        <v>7.2359906270917369</v>
      </c>
      <c r="R30">
        <f t="shared" si="17"/>
        <v>69</v>
      </c>
      <c r="S30">
        <f t="shared" si="18"/>
        <v>1028.9985523497417</v>
      </c>
      <c r="T30">
        <f t="shared" si="19"/>
        <v>0.11869439852422932</v>
      </c>
      <c r="U30">
        <f t="shared" si="20"/>
        <v>6.6670876934356782</v>
      </c>
      <c r="V30">
        <f t="shared" si="21"/>
        <v>6.7055487923123822</v>
      </c>
    </row>
    <row r="31" spans="1:35" x14ac:dyDescent="0.2">
      <c r="A31" t="s">
        <v>395</v>
      </c>
      <c r="B31" t="s">
        <v>1753</v>
      </c>
      <c r="D31">
        <v>-76.84</v>
      </c>
      <c r="E31">
        <v>0</v>
      </c>
      <c r="F31">
        <v>0</v>
      </c>
      <c r="G31">
        <v>285.49799999999999</v>
      </c>
      <c r="H31">
        <v>0</v>
      </c>
      <c r="I31">
        <v>0</v>
      </c>
      <c r="J31">
        <v>0</v>
      </c>
      <c r="K31">
        <v>0</v>
      </c>
      <c r="L31">
        <f t="shared" si="11"/>
        <v>8.4172043279414858E-3</v>
      </c>
      <c r="M31">
        <f t="shared" si="12"/>
        <v>834.00082701963652</v>
      </c>
      <c r="N31">
        <f t="shared" si="13"/>
        <v>7.0199623906588551</v>
      </c>
      <c r="O31" t="str">
        <f t="shared" si="14"/>
        <v/>
      </c>
      <c r="P31">
        <f t="shared" si="15"/>
        <v>0</v>
      </c>
      <c r="Q31">
        <f t="shared" si="16"/>
        <v>0</v>
      </c>
      <c r="R31">
        <f t="shared" si="17"/>
        <v>0</v>
      </c>
      <c r="S31">
        <f t="shared" si="18"/>
        <v>834.00082701963652</v>
      </c>
      <c r="T31">
        <f t="shared" si="19"/>
        <v>0</v>
      </c>
      <c r="U31" t="str">
        <f t="shared" si="20"/>
        <v/>
      </c>
      <c r="V31">
        <f t="shared" si="21"/>
        <v>0</v>
      </c>
    </row>
    <row r="32" spans="1:35" x14ac:dyDescent="0.2">
      <c r="A32" t="s">
        <v>113</v>
      </c>
      <c r="B32" t="s">
        <v>2045</v>
      </c>
      <c r="D32">
        <v>-79.055999999999997</v>
      </c>
      <c r="E32">
        <v>-169.846</v>
      </c>
      <c r="F32">
        <v>-90</v>
      </c>
      <c r="G32">
        <v>368.70600000000002</v>
      </c>
      <c r="H32">
        <v>68.066000000000003</v>
      </c>
      <c r="I32">
        <v>26</v>
      </c>
      <c r="J32">
        <v>1</v>
      </c>
      <c r="K32">
        <v>1</v>
      </c>
      <c r="L32">
        <f t="shared" si="11"/>
        <v>6.9611758031471261E-3</v>
      </c>
      <c r="M32">
        <f t="shared" si="12"/>
        <v>1086.001262322171</v>
      </c>
      <c r="N32">
        <f t="shared" si="13"/>
        <v>7.5598532693176015</v>
      </c>
      <c r="O32">
        <f t="shared" si="14"/>
        <v>0.20100518812694784</v>
      </c>
      <c r="P32">
        <f t="shared" si="15"/>
        <v>35.998988488056085</v>
      </c>
      <c r="Q32">
        <f t="shared" si="16"/>
        <v>7.2359906894122314</v>
      </c>
      <c r="R32">
        <f t="shared" si="17"/>
        <v>78</v>
      </c>
      <c r="S32">
        <f t="shared" si="18"/>
        <v>1122.000250810227</v>
      </c>
      <c r="T32">
        <f t="shared" si="19"/>
        <v>5.5248554565860641E-2</v>
      </c>
      <c r="U32">
        <f t="shared" si="20"/>
        <v>1.666713497239154</v>
      </c>
      <c r="V32">
        <f t="shared" si="21"/>
        <v>6.9518701037432091</v>
      </c>
    </row>
    <row r="33" spans="1:22" x14ac:dyDescent="0.2">
      <c r="A33" t="s">
        <v>5604</v>
      </c>
      <c r="B33" t="s">
        <v>5605</v>
      </c>
      <c r="D33">
        <v>-84.805999999999997</v>
      </c>
      <c r="E33">
        <v>-172.23500000000001</v>
      </c>
      <c r="F33">
        <v>0</v>
      </c>
      <c r="G33">
        <v>375.54199999999997</v>
      </c>
      <c r="H33">
        <v>44.406999999999996</v>
      </c>
      <c r="I33">
        <v>0</v>
      </c>
      <c r="J33">
        <v>2</v>
      </c>
      <c r="K33">
        <v>2</v>
      </c>
      <c r="L33">
        <f t="shared" si="11"/>
        <v>3.2724522825831946E-3</v>
      </c>
      <c r="M33">
        <f t="shared" si="12"/>
        <v>1121.9999431548081</v>
      </c>
      <c r="N33">
        <f t="shared" si="13"/>
        <v>3.6716949467301134</v>
      </c>
      <c r="O33">
        <f t="shared" si="14"/>
        <v>0.26400545012007914</v>
      </c>
      <c r="P33">
        <f t="shared" si="15"/>
        <v>17.99953377048617</v>
      </c>
      <c r="Q33">
        <f t="shared" si="16"/>
        <v>4.7519797670085335</v>
      </c>
      <c r="R33">
        <f t="shared" si="17"/>
        <v>0</v>
      </c>
      <c r="S33">
        <f t="shared" si="18"/>
        <v>1139.9994769252942</v>
      </c>
      <c r="T33">
        <f t="shared" si="19"/>
        <v>0.10695187707638144</v>
      </c>
      <c r="U33">
        <f t="shared" si="20"/>
        <v>6.6668393487371302</v>
      </c>
      <c r="V33">
        <f t="shared" si="21"/>
        <v>0</v>
      </c>
    </row>
    <row r="34" spans="1:22" x14ac:dyDescent="0.2">
      <c r="A34" t="s">
        <v>41</v>
      </c>
      <c r="B34" t="s">
        <v>41</v>
      </c>
      <c r="D34">
        <v>-82.921000000000006</v>
      </c>
      <c r="E34">
        <v>-172.304</v>
      </c>
      <c r="F34">
        <v>-90</v>
      </c>
      <c r="G34">
        <v>308.35000000000002</v>
      </c>
      <c r="H34">
        <v>37.335999999999999</v>
      </c>
      <c r="I34">
        <v>16</v>
      </c>
      <c r="J34">
        <v>2</v>
      </c>
      <c r="K34">
        <v>2</v>
      </c>
      <c r="L34">
        <f t="shared" si="11"/>
        <v>4.4706337815563005E-3</v>
      </c>
      <c r="M34">
        <f t="shared" si="12"/>
        <v>917.99850438197632</v>
      </c>
      <c r="N34">
        <f t="shared" si="13"/>
        <v>4.1040392291474523</v>
      </c>
      <c r="O34">
        <f t="shared" si="14"/>
        <v>0.26640154569327823</v>
      </c>
      <c r="P34">
        <f t="shared" si="15"/>
        <v>14.999775494285682</v>
      </c>
      <c r="Q34">
        <f t="shared" si="16"/>
        <v>3.9959673726972356</v>
      </c>
      <c r="R34">
        <f t="shared" si="17"/>
        <v>48</v>
      </c>
      <c r="S34">
        <f t="shared" si="18"/>
        <v>932.99827987626202</v>
      </c>
      <c r="T34">
        <f t="shared" si="19"/>
        <v>0.13071916721780233</v>
      </c>
      <c r="U34">
        <f t="shared" si="20"/>
        <v>8.0001197381730957</v>
      </c>
      <c r="V34">
        <f t="shared" si="21"/>
        <v>5.1447040187861814</v>
      </c>
    </row>
    <row r="35" spans="1:22" x14ac:dyDescent="0.2">
      <c r="A35" t="s">
        <v>41</v>
      </c>
      <c r="B35" t="s">
        <v>41</v>
      </c>
      <c r="D35">
        <v>-73.968000000000004</v>
      </c>
      <c r="E35">
        <v>-174.685</v>
      </c>
      <c r="F35">
        <v>0</v>
      </c>
      <c r="G35">
        <v>90.521000000000001</v>
      </c>
      <c r="H35">
        <v>43.186</v>
      </c>
      <c r="I35">
        <v>0</v>
      </c>
      <c r="J35">
        <v>1</v>
      </c>
      <c r="K35">
        <v>1</v>
      </c>
      <c r="L35">
        <f t="shared" si="11"/>
        <v>1.0344586413086276E-2</v>
      </c>
      <c r="M35">
        <f t="shared" si="12"/>
        <v>261.00126347295071</v>
      </c>
      <c r="N35">
        <f t="shared" si="13"/>
        <v>2.6999528238734616</v>
      </c>
      <c r="O35">
        <f t="shared" si="14"/>
        <v>0.38696634147277076</v>
      </c>
      <c r="P35">
        <f t="shared" si="15"/>
        <v>12.001121352421986</v>
      </c>
      <c r="Q35">
        <f t="shared" si="16"/>
        <v>4.6440346673521544</v>
      </c>
      <c r="R35">
        <f t="shared" si="17"/>
        <v>0</v>
      </c>
      <c r="S35">
        <f t="shared" si="18"/>
        <v>273.0023848253727</v>
      </c>
      <c r="T35">
        <f t="shared" si="19"/>
        <v>0.22988394462779371</v>
      </c>
      <c r="U35">
        <f t="shared" si="20"/>
        <v>4.9995328134809007</v>
      </c>
      <c r="V35">
        <f t="shared" si="21"/>
        <v>0</v>
      </c>
    </row>
    <row r="36" spans="1:22" x14ac:dyDescent="0.2">
      <c r="A36" t="s">
        <v>5075</v>
      </c>
      <c r="B36" t="s">
        <v>5606</v>
      </c>
      <c r="D36">
        <v>-77.471000000000004</v>
      </c>
      <c r="E36">
        <v>-173.29</v>
      </c>
      <c r="F36">
        <v>0</v>
      </c>
      <c r="G36">
        <v>36.878</v>
      </c>
      <c r="H36">
        <v>17.117000000000001</v>
      </c>
      <c r="I36">
        <v>0</v>
      </c>
      <c r="J36">
        <v>1</v>
      </c>
      <c r="K36">
        <v>0</v>
      </c>
      <c r="L36">
        <f t="shared" si="11"/>
        <v>8.0001187862861391E-3</v>
      </c>
      <c r="M36">
        <f t="shared" si="12"/>
        <v>107.99939866956936</v>
      </c>
      <c r="N36">
        <f t="shared" si="13"/>
        <v>0.86400888221291028</v>
      </c>
      <c r="O36">
        <f t="shared" si="14"/>
        <v>0.30599218337530759</v>
      </c>
      <c r="P36">
        <f t="shared" si="15"/>
        <v>6.0000601620886069</v>
      </c>
      <c r="Q36">
        <f t="shared" si="16"/>
        <v>1.8359733453540406</v>
      </c>
      <c r="R36">
        <f t="shared" si="17"/>
        <v>0</v>
      </c>
      <c r="S36">
        <f t="shared" si="18"/>
        <v>113.99945883165796</v>
      </c>
      <c r="T36">
        <f t="shared" si="19"/>
        <v>0.55555864883631056</v>
      </c>
      <c r="U36">
        <f t="shared" si="20"/>
        <v>0</v>
      </c>
      <c r="V36">
        <f t="shared" si="21"/>
        <v>0</v>
      </c>
    </row>
    <row r="37" spans="1:22" x14ac:dyDescent="0.2">
      <c r="A37" t="s">
        <v>2294</v>
      </c>
      <c r="B37" t="s">
        <v>2295</v>
      </c>
      <c r="D37">
        <v>-81.081999999999994</v>
      </c>
      <c r="E37">
        <v>-170.27199999999999</v>
      </c>
      <c r="F37">
        <v>0</v>
      </c>
      <c r="G37">
        <v>328.97699999999998</v>
      </c>
      <c r="H37">
        <v>35.511000000000003</v>
      </c>
      <c r="I37">
        <v>0</v>
      </c>
      <c r="J37">
        <v>2</v>
      </c>
      <c r="K37">
        <v>2</v>
      </c>
      <c r="L37">
        <f t="shared" si="11"/>
        <v>5.6490315512449669E-3</v>
      </c>
      <c r="M37">
        <f t="shared" si="12"/>
        <v>975.0002016682065</v>
      </c>
      <c r="N37">
        <f t="shared" si="13"/>
        <v>5.5078124095063137</v>
      </c>
      <c r="O37">
        <f t="shared" si="14"/>
        <v>0.20999051491284104</v>
      </c>
      <c r="P37">
        <f t="shared" si="15"/>
        <v>18.000994469142668</v>
      </c>
      <c r="Q37">
        <f t="shared" si="16"/>
        <v>3.7800418775603499</v>
      </c>
      <c r="R37">
        <f t="shared" si="17"/>
        <v>0</v>
      </c>
      <c r="S37">
        <f t="shared" si="18"/>
        <v>993.00119613734921</v>
      </c>
      <c r="T37">
        <f t="shared" si="19"/>
        <v>0.12307689761979773</v>
      </c>
      <c r="U37">
        <f t="shared" si="20"/>
        <v>6.6662983651100047</v>
      </c>
      <c r="V37">
        <f t="shared" si="21"/>
        <v>0</v>
      </c>
    </row>
    <row r="38" spans="1:22" x14ac:dyDescent="0.2">
      <c r="A38" t="s">
        <v>113</v>
      </c>
      <c r="B38" t="s">
        <v>5199</v>
      </c>
      <c r="D38">
        <v>-81.572999999999993</v>
      </c>
      <c r="E38">
        <v>-188.45</v>
      </c>
      <c r="F38">
        <v>0</v>
      </c>
      <c r="G38">
        <v>27.295000000000002</v>
      </c>
      <c r="H38">
        <v>11</v>
      </c>
      <c r="I38">
        <v>0</v>
      </c>
      <c r="J38">
        <v>1</v>
      </c>
      <c r="K38">
        <v>0</v>
      </c>
      <c r="L38">
        <f t="shared" si="11"/>
        <v>5.3333478915611604E-3</v>
      </c>
      <c r="M38">
        <f t="shared" si="12"/>
        <v>81.000919026634818</v>
      </c>
      <c r="N38">
        <f t="shared" si="13"/>
        <v>0.43200651271173185</v>
      </c>
      <c r="O38">
        <f t="shared" si="14"/>
        <v>-0.24232778469549363</v>
      </c>
      <c r="P38">
        <f t="shared" si="15"/>
        <v>-4.8492271013670454</v>
      </c>
      <c r="Q38">
        <f t="shared" si="16"/>
        <v>1.1751036360632623</v>
      </c>
      <c r="R38">
        <f t="shared" si="17"/>
        <v>0</v>
      </c>
      <c r="S38">
        <f t="shared" si="18"/>
        <v>76.15169192526777</v>
      </c>
      <c r="T38">
        <f t="shared" si="19"/>
        <v>0.74073233638584679</v>
      </c>
      <c r="U38">
        <f t="shared" si="20"/>
        <v>0</v>
      </c>
      <c r="V38">
        <f t="shared" si="21"/>
        <v>0</v>
      </c>
    </row>
    <row r="39" spans="1:22" x14ac:dyDescent="0.2">
      <c r="A39" t="s">
        <v>5607</v>
      </c>
      <c r="B39" t="s">
        <v>5608</v>
      </c>
      <c r="D39">
        <v>-85.668000000000006</v>
      </c>
      <c r="E39">
        <v>-172.875</v>
      </c>
      <c r="F39">
        <v>0</v>
      </c>
      <c r="G39">
        <v>66.188999999999993</v>
      </c>
      <c r="H39">
        <v>16.125</v>
      </c>
      <c r="I39">
        <v>0</v>
      </c>
      <c r="J39">
        <v>2</v>
      </c>
      <c r="K39">
        <v>2</v>
      </c>
      <c r="L39">
        <f t="shared" si="11"/>
        <v>2.7270715865853443E-3</v>
      </c>
      <c r="M39">
        <f t="shared" si="12"/>
        <v>197.99971433112671</v>
      </c>
      <c r="N39">
        <f t="shared" si="13"/>
        <v>0.53995993506436568</v>
      </c>
      <c r="O39">
        <f t="shared" si="14"/>
        <v>0.28800037970152381</v>
      </c>
      <c r="P39">
        <f t="shared" si="15"/>
        <v>6.0001665889172244</v>
      </c>
      <c r="Q39">
        <f t="shared" si="16"/>
        <v>1.7280519839325417</v>
      </c>
      <c r="R39">
        <f t="shared" si="17"/>
        <v>0</v>
      </c>
      <c r="S39">
        <f t="shared" si="18"/>
        <v>203.99988092004395</v>
      </c>
      <c r="T39">
        <f t="shared" si="19"/>
        <v>0.60606148046919328</v>
      </c>
      <c r="U39">
        <f t="shared" si="20"/>
        <v>19.999444719026528</v>
      </c>
      <c r="V39">
        <f t="shared" si="21"/>
        <v>0</v>
      </c>
    </row>
    <row r="40" spans="1:22" x14ac:dyDescent="0.2">
      <c r="A40" t="s">
        <v>453</v>
      </c>
      <c r="B40" t="s">
        <v>3453</v>
      </c>
      <c r="D40">
        <v>-78.69</v>
      </c>
      <c r="E40">
        <v>0</v>
      </c>
      <c r="F40">
        <v>0</v>
      </c>
      <c r="G40">
        <v>275.34699999999998</v>
      </c>
      <c r="H40">
        <v>0</v>
      </c>
      <c r="I40">
        <v>0</v>
      </c>
      <c r="J40">
        <v>0</v>
      </c>
      <c r="K40">
        <v>0</v>
      </c>
      <c r="L40">
        <f t="shared" si="11"/>
        <v>7.2000369249036579E-3</v>
      </c>
      <c r="M40">
        <f t="shared" si="12"/>
        <v>809.99965100266809</v>
      </c>
      <c r="N40">
        <f t="shared" si="13"/>
        <v>5.8320332284115155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809.99965100266809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113</v>
      </c>
      <c r="B41" t="s">
        <v>1410</v>
      </c>
      <c r="D41">
        <v>-66.801000000000002</v>
      </c>
      <c r="E41">
        <v>-173.541</v>
      </c>
      <c r="F41">
        <v>0</v>
      </c>
      <c r="G41">
        <v>38.079000000000001</v>
      </c>
      <c r="H41">
        <v>53.338999999999999</v>
      </c>
      <c r="I41">
        <v>0</v>
      </c>
      <c r="J41">
        <v>1</v>
      </c>
      <c r="K41">
        <v>0</v>
      </c>
      <c r="L41">
        <f t="shared" si="11"/>
        <v>1.5428860545445599E-2</v>
      </c>
      <c r="M41">
        <f t="shared" si="12"/>
        <v>105.00004918052691</v>
      </c>
      <c r="N41">
        <f t="shared" si="13"/>
        <v>1.6200327361040154</v>
      </c>
      <c r="O41">
        <f t="shared" si="14"/>
        <v>0.31799056462278313</v>
      </c>
      <c r="P41">
        <f t="shared" si="15"/>
        <v>18.000664325052412</v>
      </c>
      <c r="Q41">
        <f t="shared" si="16"/>
        <v>5.7240471363557441</v>
      </c>
      <c r="R41">
        <f t="shared" si="17"/>
        <v>0</v>
      </c>
      <c r="S41">
        <f t="shared" si="18"/>
        <v>123.00071350557933</v>
      </c>
      <c r="T41">
        <f t="shared" si="19"/>
        <v>0.57142830377957066</v>
      </c>
      <c r="U41">
        <f t="shared" si="20"/>
        <v>0</v>
      </c>
      <c r="V41">
        <f t="shared" si="21"/>
        <v>0</v>
      </c>
    </row>
    <row r="42" spans="1:22" x14ac:dyDescent="0.2">
      <c r="A42" t="s">
        <v>3158</v>
      </c>
      <c r="B42" t="s">
        <v>4489</v>
      </c>
      <c r="D42">
        <v>-77.691999999999993</v>
      </c>
      <c r="E42">
        <v>0</v>
      </c>
      <c r="F42">
        <v>0</v>
      </c>
      <c r="G42">
        <v>337.76299999999998</v>
      </c>
      <c r="H42">
        <v>0</v>
      </c>
      <c r="I42">
        <v>0</v>
      </c>
      <c r="J42">
        <v>0</v>
      </c>
      <c r="K42">
        <v>0</v>
      </c>
      <c r="L42">
        <f t="shared" si="11"/>
        <v>7.8545271885280786E-3</v>
      </c>
      <c r="M42">
        <f t="shared" si="12"/>
        <v>989.99938349358968</v>
      </c>
      <c r="N42">
        <f t="shared" si="13"/>
        <v>7.7759848502612865</v>
      </c>
      <c r="O42" t="str">
        <f t="shared" si="14"/>
        <v/>
      </c>
      <c r="P42">
        <f t="shared" si="15"/>
        <v>0</v>
      </c>
      <c r="Q42">
        <f t="shared" si="16"/>
        <v>0</v>
      </c>
      <c r="R42">
        <f t="shared" si="17"/>
        <v>0</v>
      </c>
      <c r="S42">
        <f t="shared" si="18"/>
        <v>989.99938349358968</v>
      </c>
      <c r="T42">
        <f t="shared" si="19"/>
        <v>0</v>
      </c>
      <c r="U42" t="str">
        <f t="shared" si="20"/>
        <v/>
      </c>
      <c r="V42">
        <f t="shared" si="21"/>
        <v>0</v>
      </c>
    </row>
    <row r="43" spans="1:22" x14ac:dyDescent="0.2">
      <c r="A43" t="s">
        <v>72</v>
      </c>
      <c r="B43" t="s">
        <v>73</v>
      </c>
      <c r="D43">
        <v>-81.174000000000007</v>
      </c>
      <c r="E43">
        <v>-172.96199999999999</v>
      </c>
      <c r="F43">
        <v>0</v>
      </c>
      <c r="G43">
        <v>325.85899999999998</v>
      </c>
      <c r="H43">
        <v>81.614999999999995</v>
      </c>
      <c r="I43">
        <v>0</v>
      </c>
      <c r="J43">
        <v>1</v>
      </c>
      <c r="K43">
        <v>1</v>
      </c>
      <c r="L43">
        <f t="shared" si="11"/>
        <v>5.5898178249040109E-3</v>
      </c>
      <c r="M43">
        <f t="shared" si="12"/>
        <v>966.00137088096994</v>
      </c>
      <c r="N43">
        <f t="shared" si="13"/>
        <v>5.3997770816092379</v>
      </c>
      <c r="O43">
        <f t="shared" si="14"/>
        <v>0.29159722922643128</v>
      </c>
      <c r="P43">
        <f t="shared" si="15"/>
        <v>30.000269754351407</v>
      </c>
      <c r="Q43">
        <f t="shared" si="16"/>
        <v>8.7480042844186645</v>
      </c>
      <c r="R43">
        <f t="shared" si="17"/>
        <v>0</v>
      </c>
      <c r="S43">
        <f t="shared" si="18"/>
        <v>996.00164063532134</v>
      </c>
      <c r="T43">
        <f t="shared" si="19"/>
        <v>6.2111713097551251E-2</v>
      </c>
      <c r="U43">
        <f t="shared" si="20"/>
        <v>1.9999820165382769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-82.941999999999993</v>
      </c>
      <c r="E44">
        <v>0</v>
      </c>
      <c r="F44">
        <v>0</v>
      </c>
      <c r="G44">
        <v>211.60300000000001</v>
      </c>
      <c r="H44">
        <v>0</v>
      </c>
      <c r="I44">
        <v>0</v>
      </c>
      <c r="J44">
        <v>0</v>
      </c>
      <c r="K44">
        <v>0</v>
      </c>
      <c r="L44">
        <f t="shared" si="11"/>
        <v>4.4572362296274254E-3</v>
      </c>
      <c r="M44">
        <f t="shared" si="12"/>
        <v>629.99859252888905</v>
      </c>
      <c r="N44">
        <f t="shared" si="13"/>
        <v>2.8080553592894102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0</v>
      </c>
      <c r="S44">
        <f t="shared" si="18"/>
        <v>629.99859252888905</v>
      </c>
      <c r="T44">
        <f t="shared" si="19"/>
        <v>0</v>
      </c>
      <c r="U44" t="str">
        <f t="shared" si="20"/>
        <v/>
      </c>
      <c r="V44">
        <f t="shared" si="21"/>
        <v>0</v>
      </c>
    </row>
    <row r="45" spans="1:22" x14ac:dyDescent="0.2">
      <c r="A45" t="s">
        <v>5609</v>
      </c>
      <c r="B45" t="s">
        <v>5610</v>
      </c>
      <c r="D45">
        <v>-74.572999999999993</v>
      </c>
      <c r="E45">
        <v>-169.99199999999999</v>
      </c>
      <c r="F45">
        <v>0</v>
      </c>
      <c r="G45">
        <v>379.68</v>
      </c>
      <c r="H45">
        <v>69.051000000000002</v>
      </c>
      <c r="I45">
        <v>0</v>
      </c>
      <c r="J45">
        <v>1</v>
      </c>
      <c r="K45">
        <v>0</v>
      </c>
      <c r="L45">
        <f t="shared" si="11"/>
        <v>9.9342962191579197E-3</v>
      </c>
      <c r="M45">
        <f t="shared" si="12"/>
        <v>1098.0005674243885</v>
      </c>
      <c r="N45">
        <f t="shared" si="13"/>
        <v>10.907873793471145</v>
      </c>
      <c r="O45">
        <f t="shared" si="14"/>
        <v>0.2039993757838871</v>
      </c>
      <c r="P45">
        <f t="shared" si="15"/>
        <v>36.00022519196088</v>
      </c>
      <c r="Q45">
        <f t="shared" si="16"/>
        <v>7.3440308112702004</v>
      </c>
      <c r="R45">
        <f t="shared" si="17"/>
        <v>0</v>
      </c>
      <c r="S45">
        <f t="shared" si="18"/>
        <v>1134.0007926163494</v>
      </c>
      <c r="T45">
        <f t="shared" si="19"/>
        <v>5.4644780503842298E-2</v>
      </c>
      <c r="U45">
        <f t="shared" si="20"/>
        <v>0</v>
      </c>
      <c r="V45">
        <f t="shared" si="21"/>
        <v>0</v>
      </c>
    </row>
    <row r="46" spans="1:22" x14ac:dyDescent="0.2">
      <c r="A46" t="s">
        <v>107</v>
      </c>
      <c r="B46" t="s">
        <v>245</v>
      </c>
      <c r="D46">
        <v>-81.123999999999995</v>
      </c>
      <c r="E46">
        <v>0</v>
      </c>
      <c r="F46">
        <v>-90</v>
      </c>
      <c r="G46">
        <v>369.42399999999998</v>
      </c>
      <c r="H46">
        <v>0</v>
      </c>
      <c r="I46">
        <v>17</v>
      </c>
      <c r="J46">
        <v>0</v>
      </c>
      <c r="K46">
        <v>0</v>
      </c>
      <c r="L46">
        <f t="shared" si="11"/>
        <v>5.621995515012264E-3</v>
      </c>
      <c r="M46">
        <f t="shared" si="12"/>
        <v>1094.9999817910189</v>
      </c>
      <c r="N46">
        <f t="shared" si="13"/>
        <v>6.156091142658763</v>
      </c>
      <c r="O46" t="str">
        <f t="shared" si="14"/>
        <v/>
      </c>
      <c r="P46">
        <f t="shared" si="15"/>
        <v>0</v>
      </c>
      <c r="Q46">
        <f t="shared" si="16"/>
        <v>0</v>
      </c>
      <c r="R46">
        <f t="shared" si="17"/>
        <v>51</v>
      </c>
      <c r="S46">
        <f t="shared" si="18"/>
        <v>1094.9999817910189</v>
      </c>
      <c r="T46">
        <f t="shared" si="19"/>
        <v>0</v>
      </c>
      <c r="U46" t="str">
        <f t="shared" si="20"/>
        <v/>
      </c>
      <c r="V46">
        <f t="shared" si="21"/>
        <v>4.6575343240264422</v>
      </c>
    </row>
    <row r="47" spans="1:22" x14ac:dyDescent="0.2">
      <c r="A47" t="s">
        <v>113</v>
      </c>
      <c r="B47" t="s">
        <v>1029</v>
      </c>
      <c r="D47">
        <v>-82.820999999999998</v>
      </c>
      <c r="E47">
        <v>-172.56899999999999</v>
      </c>
      <c r="F47">
        <v>0</v>
      </c>
      <c r="G47">
        <v>392.07400000000001</v>
      </c>
      <c r="H47">
        <v>46.39</v>
      </c>
      <c r="I47">
        <v>0</v>
      </c>
      <c r="J47">
        <v>2</v>
      </c>
      <c r="K47">
        <v>2</v>
      </c>
      <c r="L47">
        <f t="shared" si="11"/>
        <v>4.5344484450052626E-3</v>
      </c>
      <c r="M47">
        <f t="shared" si="12"/>
        <v>1167.0010919711694</v>
      </c>
      <c r="N47">
        <f t="shared" si="13"/>
        <v>5.2917115785196911</v>
      </c>
      <c r="O47">
        <f t="shared" si="14"/>
        <v>0.27601504800855431</v>
      </c>
      <c r="P47">
        <f t="shared" si="15"/>
        <v>17.999151618177017</v>
      </c>
      <c r="Q47">
        <f t="shared" si="16"/>
        <v>4.9680416660460418</v>
      </c>
      <c r="R47">
        <f t="shared" si="17"/>
        <v>0</v>
      </c>
      <c r="S47">
        <f t="shared" si="18"/>
        <v>1185.0002435893464</v>
      </c>
      <c r="T47">
        <f t="shared" si="19"/>
        <v>0.10282766727947892</v>
      </c>
      <c r="U47">
        <f t="shared" si="20"/>
        <v>6.6669808969670648</v>
      </c>
      <c r="V47">
        <f t="shared" si="21"/>
        <v>0</v>
      </c>
    </row>
    <row r="48" spans="1:22" x14ac:dyDescent="0.2">
      <c r="A48" t="s">
        <v>5611</v>
      </c>
      <c r="B48" t="s">
        <v>5612</v>
      </c>
      <c r="D48">
        <v>-75.126999999999995</v>
      </c>
      <c r="E48">
        <v>0</v>
      </c>
      <c r="F48">
        <v>-90</v>
      </c>
      <c r="G48">
        <v>381.79199999999997</v>
      </c>
      <c r="H48">
        <v>0</v>
      </c>
      <c r="I48">
        <v>22</v>
      </c>
      <c r="J48">
        <v>0</v>
      </c>
      <c r="K48">
        <v>0</v>
      </c>
      <c r="L48">
        <f t="shared" si="11"/>
        <v>9.5606864117879151E-3</v>
      </c>
      <c r="M48">
        <f t="shared" si="12"/>
        <v>1107.0026316507565</v>
      </c>
      <c r="N48">
        <f t="shared" si="13"/>
        <v>10.583715601952452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66</v>
      </c>
      <c r="S48">
        <f t="shared" si="18"/>
        <v>1107.0026316507565</v>
      </c>
      <c r="T48">
        <f t="shared" si="19"/>
        <v>0</v>
      </c>
      <c r="U48" t="str">
        <f t="shared" si="20"/>
        <v/>
      </c>
      <c r="V48">
        <f t="shared" si="21"/>
        <v>5.9620454471351305</v>
      </c>
    </row>
    <row r="49" spans="1:22" x14ac:dyDescent="0.2">
      <c r="A49" t="s">
        <v>55</v>
      </c>
      <c r="B49" t="s">
        <v>201</v>
      </c>
      <c r="D49">
        <v>-81.218999999999994</v>
      </c>
      <c r="E49">
        <v>-174.40100000000001</v>
      </c>
      <c r="F49">
        <v>-90</v>
      </c>
      <c r="G49">
        <v>124.459</v>
      </c>
      <c r="H49">
        <v>51.244999999999997</v>
      </c>
      <c r="I49">
        <v>17</v>
      </c>
      <c r="J49">
        <v>1</v>
      </c>
      <c r="K49">
        <v>0</v>
      </c>
      <c r="L49">
        <f t="shared" si="11"/>
        <v>5.5608653600901963E-3</v>
      </c>
      <c r="M49">
        <f t="shared" si="12"/>
        <v>369.00067026224292</v>
      </c>
      <c r="N49">
        <f t="shared" si="13"/>
        <v>2.0519650970764687</v>
      </c>
      <c r="O49">
        <f t="shared" si="14"/>
        <v>0.36722202985858782</v>
      </c>
      <c r="P49">
        <f t="shared" si="15"/>
        <v>14.999236716016625</v>
      </c>
      <c r="Q49">
        <f t="shared" si="16"/>
        <v>5.5080556612407445</v>
      </c>
      <c r="R49">
        <f t="shared" si="17"/>
        <v>51</v>
      </c>
      <c r="S49">
        <f t="shared" si="18"/>
        <v>383.99990697825956</v>
      </c>
      <c r="T49">
        <f t="shared" si="19"/>
        <v>0.16260133066251331</v>
      </c>
      <c r="U49">
        <f t="shared" si="20"/>
        <v>0</v>
      </c>
      <c r="V49">
        <f t="shared" si="21"/>
        <v>13.281253217305441</v>
      </c>
    </row>
    <row r="50" spans="1:22" x14ac:dyDescent="0.2">
      <c r="A50" t="s">
        <v>41</v>
      </c>
      <c r="B50" t="s">
        <v>41</v>
      </c>
      <c r="D50">
        <v>-80.762</v>
      </c>
      <c r="E50">
        <v>-175.48599999999999</v>
      </c>
      <c r="F50">
        <v>0</v>
      </c>
      <c r="G50">
        <v>168.18100000000001</v>
      </c>
      <c r="H50">
        <v>38.118000000000002</v>
      </c>
      <c r="I50">
        <v>0</v>
      </c>
      <c r="J50">
        <v>1</v>
      </c>
      <c r="K50">
        <v>1</v>
      </c>
      <c r="L50">
        <f t="shared" si="11"/>
        <v>5.8552269083186285E-3</v>
      </c>
      <c r="M50">
        <f t="shared" si="12"/>
        <v>497.99908271734279</v>
      </c>
      <c r="N50">
        <f t="shared" si="13"/>
        <v>2.9159005453451257</v>
      </c>
      <c r="O50">
        <f t="shared" si="14"/>
        <v>0.45599837320070274</v>
      </c>
      <c r="P50">
        <f t="shared" si="15"/>
        <v>8.9999669824072086</v>
      </c>
      <c r="Q50">
        <f t="shared" si="16"/>
        <v>4.1039744068121315</v>
      </c>
      <c r="R50">
        <f t="shared" si="17"/>
        <v>0</v>
      </c>
      <c r="S50">
        <f t="shared" si="18"/>
        <v>506.99904969975</v>
      </c>
      <c r="T50">
        <f t="shared" si="19"/>
        <v>0.12048214963089629</v>
      </c>
      <c r="U50">
        <f t="shared" si="20"/>
        <v>6.6666911242325337</v>
      </c>
      <c r="V50">
        <f t="shared" si="21"/>
        <v>0</v>
      </c>
    </row>
    <row r="51" spans="1:22" x14ac:dyDescent="0.2">
      <c r="A51" t="s">
        <v>1652</v>
      </c>
      <c r="B51" t="s">
        <v>252</v>
      </c>
      <c r="D51">
        <v>-82.671000000000006</v>
      </c>
      <c r="E51">
        <v>-173.21100000000001</v>
      </c>
      <c r="F51">
        <v>0</v>
      </c>
      <c r="G51">
        <v>313.56200000000001</v>
      </c>
      <c r="H51">
        <v>42.296999999999997</v>
      </c>
      <c r="I51">
        <v>0</v>
      </c>
      <c r="J51">
        <v>1</v>
      </c>
      <c r="K51">
        <v>1</v>
      </c>
      <c r="L51">
        <f t="shared" si="11"/>
        <v>4.630223187154137E-3</v>
      </c>
      <c r="M51">
        <f t="shared" si="12"/>
        <v>933.00059760162242</v>
      </c>
      <c r="N51">
        <f t="shared" si="13"/>
        <v>4.3200053206490203</v>
      </c>
      <c r="O51">
        <f t="shared" si="14"/>
        <v>0.30239855440926794</v>
      </c>
      <c r="P51">
        <f t="shared" si="15"/>
        <v>15.000207712016483</v>
      </c>
      <c r="Q51">
        <f t="shared" si="16"/>
        <v>4.536045663998201</v>
      </c>
      <c r="R51">
        <f t="shared" si="17"/>
        <v>0</v>
      </c>
      <c r="S51">
        <f t="shared" si="18"/>
        <v>948.00080531363892</v>
      </c>
      <c r="T51">
        <f t="shared" si="19"/>
        <v>6.4308640481299154E-2</v>
      </c>
      <c r="U51">
        <f t="shared" si="20"/>
        <v>3.9999446108959367</v>
      </c>
      <c r="V51">
        <f t="shared" si="21"/>
        <v>0</v>
      </c>
    </row>
    <row r="52" spans="1:22" x14ac:dyDescent="0.2">
      <c r="A52" t="s">
        <v>55</v>
      </c>
      <c r="B52" t="s">
        <v>56</v>
      </c>
      <c r="D52">
        <v>-76.608000000000004</v>
      </c>
      <c r="E52">
        <v>-176.82</v>
      </c>
      <c r="F52">
        <v>0</v>
      </c>
      <c r="G52">
        <v>43.173999999999999</v>
      </c>
      <c r="H52">
        <v>18.027999999999999</v>
      </c>
      <c r="I52">
        <v>0</v>
      </c>
      <c r="J52">
        <v>1</v>
      </c>
      <c r="K52">
        <v>0</v>
      </c>
      <c r="L52">
        <f t="shared" si="11"/>
        <v>8.571089523635389E-3</v>
      </c>
      <c r="M52">
        <f t="shared" si="12"/>
        <v>126.00006715657784</v>
      </c>
      <c r="N52">
        <f t="shared" si="13"/>
        <v>1.0799589355420354</v>
      </c>
      <c r="O52">
        <f t="shared" si="14"/>
        <v>0.64796466376384987</v>
      </c>
      <c r="P52">
        <f t="shared" si="15"/>
        <v>3.0002006516709949</v>
      </c>
      <c r="Q52">
        <f t="shared" si="16"/>
        <v>1.9440259505100306</v>
      </c>
      <c r="R52">
        <f t="shared" si="17"/>
        <v>0</v>
      </c>
      <c r="S52">
        <f t="shared" si="18"/>
        <v>129.00026780824885</v>
      </c>
      <c r="T52">
        <f t="shared" si="19"/>
        <v>0.47619022238646241</v>
      </c>
      <c r="U52">
        <f t="shared" si="20"/>
        <v>0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-86.828999999999994</v>
      </c>
      <c r="E53">
        <v>-172.875</v>
      </c>
      <c r="F53">
        <v>0</v>
      </c>
      <c r="G53">
        <v>379.58100000000002</v>
      </c>
      <c r="H53">
        <v>32.249000000000002</v>
      </c>
      <c r="I53">
        <v>0</v>
      </c>
      <c r="J53">
        <v>3</v>
      </c>
      <c r="K53">
        <v>3</v>
      </c>
      <c r="L53">
        <f t="shared" si="11"/>
        <v>1.9944328013791987E-3</v>
      </c>
      <c r="M53">
        <f t="shared" si="12"/>
        <v>1136.9994593094516</v>
      </c>
      <c r="N53">
        <f t="shared" si="13"/>
        <v>2.2676712844684683</v>
      </c>
      <c r="O53">
        <f t="shared" si="14"/>
        <v>0.28800037970152381</v>
      </c>
      <c r="P53">
        <f t="shared" si="15"/>
        <v>11.999961074480099</v>
      </c>
      <c r="Q53">
        <f t="shared" si="16"/>
        <v>3.455996801850576</v>
      </c>
      <c r="R53">
        <f t="shared" si="17"/>
        <v>0</v>
      </c>
      <c r="S53">
        <f t="shared" si="18"/>
        <v>1148.9994203839317</v>
      </c>
      <c r="T53">
        <f t="shared" si="19"/>
        <v>0.15831142093006947</v>
      </c>
      <c r="U53">
        <f t="shared" si="20"/>
        <v>15.000048657057709</v>
      </c>
      <c r="V53">
        <f t="shared" si="21"/>
        <v>0</v>
      </c>
    </row>
    <row r="54" spans="1:22" x14ac:dyDescent="0.2">
      <c r="A54" t="s">
        <v>5613</v>
      </c>
      <c r="B54" t="s">
        <v>5614</v>
      </c>
      <c r="D54">
        <v>-87.174999999999997</v>
      </c>
      <c r="E54">
        <v>-175.13499999999999</v>
      </c>
      <c r="F54">
        <v>-90</v>
      </c>
      <c r="G54">
        <v>304.37</v>
      </c>
      <c r="H54">
        <v>47.17</v>
      </c>
      <c r="I54">
        <v>19</v>
      </c>
      <c r="J54">
        <v>1</v>
      </c>
      <c r="K54">
        <v>1</v>
      </c>
      <c r="L54">
        <f t="shared" si="11"/>
        <v>1.7764378365729865E-3</v>
      </c>
      <c r="M54">
        <f t="shared" si="12"/>
        <v>912.00032255470933</v>
      </c>
      <c r="N54">
        <f t="shared" si="13"/>
        <v>1.6201135000664535</v>
      </c>
      <c r="O54">
        <f t="shared" si="14"/>
        <v>0.42295715500105358</v>
      </c>
      <c r="P54">
        <f t="shared" si="15"/>
        <v>12.001218928967111</v>
      </c>
      <c r="Q54">
        <f t="shared" si="16"/>
        <v>5.0760064907472122</v>
      </c>
      <c r="R54">
        <f t="shared" si="17"/>
        <v>57</v>
      </c>
      <c r="S54">
        <f t="shared" si="18"/>
        <v>924.00154148367642</v>
      </c>
      <c r="T54">
        <f t="shared" si="19"/>
        <v>6.5789450415902354E-2</v>
      </c>
      <c r="U54">
        <f t="shared" si="20"/>
        <v>4.9994921645149857</v>
      </c>
      <c r="V54">
        <f t="shared" si="21"/>
        <v>6.1688208775576996</v>
      </c>
    </row>
    <row r="55" spans="1:22" x14ac:dyDescent="0.2">
      <c r="A55" t="s">
        <v>1116</v>
      </c>
      <c r="B55" t="s">
        <v>1117</v>
      </c>
      <c r="D55">
        <v>-82.004999999999995</v>
      </c>
      <c r="E55">
        <v>-169.79599999999999</v>
      </c>
      <c r="F55">
        <v>0</v>
      </c>
      <c r="G55">
        <v>359.49400000000003</v>
      </c>
      <c r="H55">
        <v>50.804000000000002</v>
      </c>
      <c r="I55">
        <v>0</v>
      </c>
      <c r="J55">
        <v>0</v>
      </c>
      <c r="K55">
        <v>0</v>
      </c>
      <c r="L55">
        <f t="shared" si="11"/>
        <v>5.0562613877705642E-3</v>
      </c>
      <c r="M55">
        <f t="shared" si="12"/>
        <v>1067.999381565357</v>
      </c>
      <c r="N55">
        <f t="shared" si="13"/>
        <v>5.400089435261191</v>
      </c>
      <c r="O55">
        <f t="shared" si="14"/>
        <v>0.19999927388818342</v>
      </c>
      <c r="P55">
        <f t="shared" si="15"/>
        <v>27.000311576187599</v>
      </c>
      <c r="Q55">
        <f t="shared" si="16"/>
        <v>5.4000481100403421</v>
      </c>
      <c r="R55">
        <f t="shared" si="17"/>
        <v>0</v>
      </c>
      <c r="S55">
        <f t="shared" si="18"/>
        <v>1094.9996931415446</v>
      </c>
      <c r="T55">
        <f t="shared" si="19"/>
        <v>0</v>
      </c>
      <c r="U55">
        <f t="shared" si="20"/>
        <v>0</v>
      </c>
      <c r="V55">
        <f t="shared" si="21"/>
        <v>0</v>
      </c>
    </row>
    <row r="56" spans="1:22" x14ac:dyDescent="0.2">
      <c r="A56" t="s">
        <v>1830</v>
      </c>
      <c r="B56" t="s">
        <v>401</v>
      </c>
      <c r="D56">
        <v>-81.287000000000006</v>
      </c>
      <c r="E56">
        <v>-167.005</v>
      </c>
      <c r="F56">
        <v>0</v>
      </c>
      <c r="G56">
        <v>389.495</v>
      </c>
      <c r="H56">
        <v>26.683</v>
      </c>
      <c r="I56">
        <v>0</v>
      </c>
      <c r="J56">
        <v>0</v>
      </c>
      <c r="K56">
        <v>0</v>
      </c>
      <c r="L56">
        <f t="shared" si="11"/>
        <v>5.5171282832370506E-3</v>
      </c>
      <c r="M56">
        <f t="shared" si="12"/>
        <v>1155.0001472018398</v>
      </c>
      <c r="N56">
        <f t="shared" si="13"/>
        <v>6.3722903515605793</v>
      </c>
      <c r="O56">
        <f t="shared" si="14"/>
        <v>0.15599508211391522</v>
      </c>
      <c r="P56">
        <f t="shared" si="15"/>
        <v>18.000300327847761</v>
      </c>
      <c r="Q56">
        <f t="shared" si="16"/>
        <v>2.8079611356788825</v>
      </c>
      <c r="R56">
        <f t="shared" si="17"/>
        <v>0</v>
      </c>
      <c r="S56">
        <f t="shared" si="18"/>
        <v>1173.0004475296876</v>
      </c>
      <c r="T56">
        <f t="shared" si="19"/>
        <v>0</v>
      </c>
      <c r="U56">
        <f t="shared" si="20"/>
        <v>0</v>
      </c>
      <c r="V56">
        <f t="shared" si="21"/>
        <v>0</v>
      </c>
    </row>
    <row r="57" spans="1:22" x14ac:dyDescent="0.2">
      <c r="A57" t="s">
        <v>338</v>
      </c>
      <c r="B57" t="s">
        <v>5574</v>
      </c>
      <c r="D57">
        <v>-83.66</v>
      </c>
      <c r="E57">
        <v>-173.83</v>
      </c>
      <c r="F57">
        <v>-90</v>
      </c>
      <c r="G57">
        <v>380.32600000000002</v>
      </c>
      <c r="H57">
        <v>37.216000000000001</v>
      </c>
      <c r="I57">
        <v>12</v>
      </c>
      <c r="J57">
        <v>1</v>
      </c>
      <c r="K57">
        <v>1</v>
      </c>
      <c r="L57">
        <f t="shared" si="11"/>
        <v>3.9998740352822863E-3</v>
      </c>
      <c r="M57">
        <f t="shared" si="12"/>
        <v>1133.9998974851705</v>
      </c>
      <c r="N57">
        <f t="shared" si="13"/>
        <v>4.5358612818249897</v>
      </c>
      <c r="O57">
        <f t="shared" si="14"/>
        <v>0.33300919047222588</v>
      </c>
      <c r="P57">
        <f t="shared" si="15"/>
        <v>11.999793586921619</v>
      </c>
      <c r="Q57">
        <f t="shared" si="16"/>
        <v>3.9960455442601219</v>
      </c>
      <c r="R57">
        <f t="shared" si="17"/>
        <v>36</v>
      </c>
      <c r="S57">
        <f t="shared" si="18"/>
        <v>1145.9996910720922</v>
      </c>
      <c r="T57">
        <f t="shared" si="19"/>
        <v>5.2910057693179489E-2</v>
      </c>
      <c r="U57">
        <f t="shared" si="20"/>
        <v>5.0000860069287381</v>
      </c>
      <c r="V57">
        <f t="shared" si="21"/>
        <v>3.1413621033633703</v>
      </c>
    </row>
    <row r="58" spans="1:22" x14ac:dyDescent="0.2">
      <c r="A58" t="s">
        <v>261</v>
      </c>
      <c r="B58" t="s">
        <v>335</v>
      </c>
      <c r="D58">
        <v>-79.468000000000004</v>
      </c>
      <c r="E58">
        <v>0</v>
      </c>
      <c r="F58">
        <v>0</v>
      </c>
      <c r="G58">
        <v>361.08300000000003</v>
      </c>
      <c r="H58">
        <v>0</v>
      </c>
      <c r="I58">
        <v>0</v>
      </c>
      <c r="J58">
        <v>0</v>
      </c>
      <c r="K58">
        <v>0</v>
      </c>
      <c r="L58">
        <f t="shared" si="11"/>
        <v>6.6929979316608197E-3</v>
      </c>
      <c r="M58">
        <f t="shared" si="12"/>
        <v>1064.9994766895854</v>
      </c>
      <c r="N58">
        <f t="shared" si="13"/>
        <v>7.1280464227496756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1064.9994766895854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113</v>
      </c>
      <c r="B59" t="s">
        <v>4604</v>
      </c>
      <c r="D59">
        <v>-79.498000000000005</v>
      </c>
      <c r="E59">
        <v>-172.999</v>
      </c>
      <c r="F59">
        <v>0</v>
      </c>
      <c r="G59">
        <v>389.52499999999998</v>
      </c>
      <c r="H59">
        <v>57.427999999999997</v>
      </c>
      <c r="I59">
        <v>0</v>
      </c>
      <c r="J59">
        <v>1</v>
      </c>
      <c r="K59">
        <v>0</v>
      </c>
      <c r="L59">
        <f t="shared" si="11"/>
        <v>6.6734987556897338E-3</v>
      </c>
      <c r="M59">
        <f t="shared" si="12"/>
        <v>1148.9996693440273</v>
      </c>
      <c r="N59">
        <f t="shared" si="13"/>
        <v>7.6678555315108134</v>
      </c>
      <c r="O59">
        <f t="shared" si="14"/>
        <v>0.29315387934087289</v>
      </c>
      <c r="P59">
        <f t="shared" si="15"/>
        <v>20.9991224659145</v>
      </c>
      <c r="Q59">
        <f t="shared" si="16"/>
        <v>6.1559803696172821</v>
      </c>
      <c r="R59">
        <f t="shared" si="17"/>
        <v>0</v>
      </c>
      <c r="S59">
        <f t="shared" si="18"/>
        <v>1169.9987918099418</v>
      </c>
      <c r="T59">
        <f t="shared" si="19"/>
        <v>5.2219336176358044E-2</v>
      </c>
      <c r="U59">
        <f t="shared" si="20"/>
        <v>0</v>
      </c>
      <c r="V59">
        <f t="shared" si="21"/>
        <v>0</v>
      </c>
    </row>
    <row r="60" spans="1:22" x14ac:dyDescent="0.2">
      <c r="A60" t="s">
        <v>5615</v>
      </c>
      <c r="B60" t="s">
        <v>5616</v>
      </c>
      <c r="D60">
        <v>-81.402000000000001</v>
      </c>
      <c r="E60">
        <v>-171.25399999999999</v>
      </c>
      <c r="F60">
        <v>0</v>
      </c>
      <c r="G60">
        <v>381.28500000000003</v>
      </c>
      <c r="H60">
        <v>26.306000000000001</v>
      </c>
      <c r="I60">
        <v>0</v>
      </c>
      <c r="J60">
        <v>2</v>
      </c>
      <c r="K60">
        <v>2</v>
      </c>
      <c r="L60">
        <f t="shared" si="11"/>
        <v>5.4431972981078451E-3</v>
      </c>
      <c r="M60">
        <f t="shared" si="12"/>
        <v>1130.999900211415</v>
      </c>
      <c r="N60">
        <f t="shared" si="13"/>
        <v>6.1562617572527749</v>
      </c>
      <c r="O60">
        <f t="shared" si="14"/>
        <v>0.23400417552542527</v>
      </c>
      <c r="P60">
        <f t="shared" si="15"/>
        <v>11.999827968769292</v>
      </c>
      <c r="Q60">
        <f t="shared" si="16"/>
        <v>2.8080126582914553</v>
      </c>
      <c r="R60">
        <f t="shared" si="17"/>
        <v>0</v>
      </c>
      <c r="S60">
        <f t="shared" si="18"/>
        <v>1142.9997281801843</v>
      </c>
      <c r="T60">
        <f t="shared" si="19"/>
        <v>0.10610080511728488</v>
      </c>
      <c r="U60">
        <f t="shared" si="20"/>
        <v>10.000143361414143</v>
      </c>
      <c r="V60">
        <f t="shared" si="21"/>
        <v>0</v>
      </c>
    </row>
    <row r="61" spans="1:22" x14ac:dyDescent="0.2">
      <c r="A61" t="s">
        <v>4290</v>
      </c>
      <c r="B61" t="s">
        <v>4291</v>
      </c>
      <c r="D61">
        <v>-82.03</v>
      </c>
      <c r="E61">
        <v>-174.28899999999999</v>
      </c>
      <c r="F61">
        <v>0</v>
      </c>
      <c r="G61">
        <v>50.488</v>
      </c>
      <c r="H61">
        <v>20.100000000000001</v>
      </c>
      <c r="I61">
        <v>0</v>
      </c>
      <c r="J61">
        <v>1</v>
      </c>
      <c r="K61">
        <v>0</v>
      </c>
      <c r="L61">
        <f t="shared" si="11"/>
        <v>5.0402445544663489E-3</v>
      </c>
      <c r="M61">
        <f t="shared" si="12"/>
        <v>150.00097951580494</v>
      </c>
      <c r="N61">
        <f t="shared" si="13"/>
        <v>0.75604237621153059</v>
      </c>
      <c r="O61">
        <f t="shared" si="14"/>
        <v>0.35997382229506519</v>
      </c>
      <c r="P61">
        <f t="shared" si="15"/>
        <v>6.0005003275020741</v>
      </c>
      <c r="Q61">
        <f t="shared" si="16"/>
        <v>2.1600251985989107</v>
      </c>
      <c r="R61">
        <f t="shared" si="17"/>
        <v>0</v>
      </c>
      <c r="S61">
        <f t="shared" si="18"/>
        <v>156.00147984330701</v>
      </c>
      <c r="T61">
        <f t="shared" si="19"/>
        <v>0.39999738797491025</v>
      </c>
      <c r="U61">
        <f t="shared" si="20"/>
        <v>0</v>
      </c>
      <c r="V61">
        <f t="shared" si="21"/>
        <v>0</v>
      </c>
    </row>
    <row r="62" spans="1:22" x14ac:dyDescent="0.2">
      <c r="A62" t="s">
        <v>113</v>
      </c>
      <c r="B62" t="s">
        <v>2054</v>
      </c>
      <c r="D62">
        <v>-77.701999999999998</v>
      </c>
      <c r="E62">
        <v>-169.61099999999999</v>
      </c>
      <c r="F62">
        <v>-90</v>
      </c>
      <c r="G62">
        <v>295.78699999999998</v>
      </c>
      <c r="H62">
        <v>61</v>
      </c>
      <c r="I62">
        <v>11</v>
      </c>
      <c r="J62">
        <v>1</v>
      </c>
      <c r="K62">
        <v>0</v>
      </c>
      <c r="L62">
        <f t="shared" si="11"/>
        <v>7.847945160780502E-3</v>
      </c>
      <c r="M62">
        <f t="shared" si="12"/>
        <v>866.99873600954402</v>
      </c>
      <c r="N62">
        <f t="shared" si="13"/>
        <v>6.8041653388342533</v>
      </c>
      <c r="O62">
        <f t="shared" si="14"/>
        <v>0.19636069273721476</v>
      </c>
      <c r="P62">
        <f t="shared" si="15"/>
        <v>33.000446685774548</v>
      </c>
      <c r="Q62">
        <f t="shared" si="16"/>
        <v>6.4799970518532639</v>
      </c>
      <c r="R62">
        <f t="shared" si="17"/>
        <v>33</v>
      </c>
      <c r="S62">
        <f t="shared" si="18"/>
        <v>899.99918269531861</v>
      </c>
      <c r="T62">
        <f t="shared" si="19"/>
        <v>6.9204253141309666E-2</v>
      </c>
      <c r="U62">
        <f t="shared" si="20"/>
        <v>0</v>
      </c>
      <c r="V62">
        <f t="shared" si="21"/>
        <v>3.6666699964295035</v>
      </c>
    </row>
    <row r="63" spans="1:22" x14ac:dyDescent="0.2">
      <c r="A63" t="s">
        <v>2763</v>
      </c>
      <c r="B63" t="s">
        <v>3437</v>
      </c>
      <c r="D63">
        <v>-76.616</v>
      </c>
      <c r="E63">
        <v>-172.69399999999999</v>
      </c>
      <c r="F63">
        <v>0</v>
      </c>
      <c r="G63">
        <v>298.096</v>
      </c>
      <c r="H63">
        <v>39.319000000000003</v>
      </c>
      <c r="I63">
        <v>0</v>
      </c>
      <c r="J63">
        <v>1</v>
      </c>
      <c r="K63">
        <v>0</v>
      </c>
      <c r="L63">
        <f t="shared" si="11"/>
        <v>8.5657782274884166E-3</v>
      </c>
      <c r="M63">
        <f t="shared" si="12"/>
        <v>869.99963559326761</v>
      </c>
      <c r="N63">
        <f t="shared" si="13"/>
        <v>7.4522313887190563</v>
      </c>
      <c r="O63">
        <f t="shared" si="14"/>
        <v>0.28079037612958313</v>
      </c>
      <c r="P63">
        <f t="shared" si="15"/>
        <v>15.000412259424454</v>
      </c>
      <c r="Q63">
        <f t="shared" si="16"/>
        <v>4.2119756123982146</v>
      </c>
      <c r="R63">
        <f t="shared" si="17"/>
        <v>0</v>
      </c>
      <c r="S63">
        <f t="shared" si="18"/>
        <v>885.00004785269209</v>
      </c>
      <c r="T63">
        <f t="shared" si="19"/>
        <v>6.8965546128171615E-2</v>
      </c>
      <c r="U63">
        <f t="shared" si="20"/>
        <v>0</v>
      </c>
      <c r="V63">
        <f t="shared" si="21"/>
        <v>0</v>
      </c>
    </row>
    <row r="64" spans="1:22" x14ac:dyDescent="0.2">
      <c r="A64" t="s">
        <v>817</v>
      </c>
      <c r="B64" t="s">
        <v>818</v>
      </c>
      <c r="D64">
        <v>-77.661000000000001</v>
      </c>
      <c r="E64">
        <v>-172.23500000000001</v>
      </c>
      <c r="F64">
        <v>0</v>
      </c>
      <c r="G64">
        <v>32.756999999999998</v>
      </c>
      <c r="H64">
        <v>22.204000000000001</v>
      </c>
      <c r="I64">
        <v>0</v>
      </c>
      <c r="J64">
        <v>1</v>
      </c>
      <c r="K64">
        <v>0</v>
      </c>
      <c r="L64">
        <f t="shared" si="11"/>
        <v>7.8749346623747316E-3</v>
      </c>
      <c r="M64">
        <f t="shared" si="12"/>
        <v>96.000973598927729</v>
      </c>
      <c r="N64">
        <f t="shared" si="13"/>
        <v>0.75600215061806797</v>
      </c>
      <c r="O64">
        <f t="shared" si="14"/>
        <v>0.26400545012007914</v>
      </c>
      <c r="P64">
        <f t="shared" si="15"/>
        <v>8.999969550743689</v>
      </c>
      <c r="Q64">
        <f t="shared" si="16"/>
        <v>2.376043388354482</v>
      </c>
      <c r="R64">
        <f t="shared" si="17"/>
        <v>0</v>
      </c>
      <c r="S64">
        <f t="shared" si="18"/>
        <v>105.00094314967141</v>
      </c>
      <c r="T64">
        <f t="shared" si="19"/>
        <v>0.62499366152959679</v>
      </c>
      <c r="U64">
        <f t="shared" si="20"/>
        <v>0</v>
      </c>
      <c r="V64">
        <f t="shared" si="21"/>
        <v>0</v>
      </c>
    </row>
    <row r="65" spans="1:22" x14ac:dyDescent="0.2">
      <c r="A65" t="s">
        <v>113</v>
      </c>
      <c r="B65" t="s">
        <v>2045</v>
      </c>
      <c r="D65">
        <v>-76.025000000000006</v>
      </c>
      <c r="E65">
        <v>-171.25399999999999</v>
      </c>
      <c r="F65">
        <v>0</v>
      </c>
      <c r="G65">
        <v>227.74100000000001</v>
      </c>
      <c r="H65">
        <v>52.612000000000002</v>
      </c>
      <c r="I65">
        <v>0</v>
      </c>
      <c r="J65">
        <v>1</v>
      </c>
      <c r="K65">
        <v>0</v>
      </c>
      <c r="L65">
        <f t="shared" si="11"/>
        <v>8.9591165168587013E-3</v>
      </c>
      <c r="M65">
        <f t="shared" si="12"/>
        <v>663.0004137709916</v>
      </c>
      <c r="N65">
        <f t="shared" si="13"/>
        <v>5.9399038976037408</v>
      </c>
      <c r="O65">
        <f t="shared" si="14"/>
        <v>0.23400417552542527</v>
      </c>
      <c r="P65">
        <f t="shared" si="15"/>
        <v>23.999655937538584</v>
      </c>
      <c r="Q65">
        <f t="shared" si="16"/>
        <v>5.6160253165829106</v>
      </c>
      <c r="R65">
        <f t="shared" si="17"/>
        <v>0</v>
      </c>
      <c r="S65">
        <f t="shared" si="18"/>
        <v>687.00006970853019</v>
      </c>
      <c r="T65">
        <f t="shared" si="19"/>
        <v>9.0497681077955902E-2</v>
      </c>
      <c r="U65">
        <f t="shared" si="20"/>
        <v>0</v>
      </c>
      <c r="V65">
        <f t="shared" si="21"/>
        <v>0</v>
      </c>
    </row>
    <row r="66" spans="1:22" x14ac:dyDescent="0.2">
      <c r="A66" t="s">
        <v>5617</v>
      </c>
      <c r="B66" t="s">
        <v>5618</v>
      </c>
      <c r="D66">
        <v>-80.326999999999998</v>
      </c>
      <c r="E66">
        <v>-172.875</v>
      </c>
      <c r="F66">
        <v>90</v>
      </c>
      <c r="G66">
        <v>89.269000000000005</v>
      </c>
      <c r="H66">
        <v>1</v>
      </c>
      <c r="I66">
        <v>1</v>
      </c>
      <c r="J66">
        <v>1</v>
      </c>
      <c r="K66">
        <v>0</v>
      </c>
      <c r="L66">
        <f t="shared" si="11"/>
        <v>6.1361276870615933E-3</v>
      </c>
      <c r="M66">
        <f t="shared" si="12"/>
        <v>263.99952317610047</v>
      </c>
      <c r="N66">
        <f t="shared" si="13"/>
        <v>1.6199364034683321</v>
      </c>
      <c r="O66">
        <f t="shared" si="14"/>
        <v>0.28800037970152381</v>
      </c>
      <c r="P66">
        <f t="shared" si="15"/>
        <v>0.37210335435145581</v>
      </c>
      <c r="Q66">
        <f t="shared" si="16"/>
        <v>0.10716601450744444</v>
      </c>
      <c r="R66">
        <f t="shared" si="17"/>
        <v>3</v>
      </c>
      <c r="S66">
        <f t="shared" si="18"/>
        <v>264.37162653045192</v>
      </c>
      <c r="T66">
        <f t="shared" si="19"/>
        <v>0.22727313776236291</v>
      </c>
      <c r="U66">
        <f t="shared" si="20"/>
        <v>0</v>
      </c>
      <c r="V66">
        <f t="shared" si="21"/>
        <v>1.1347662528582438</v>
      </c>
    </row>
    <row r="67" spans="1:22" x14ac:dyDescent="0.2">
      <c r="A67" t="s">
        <v>72</v>
      </c>
      <c r="B67" t="s">
        <v>73</v>
      </c>
      <c r="D67">
        <v>-75.22</v>
      </c>
      <c r="E67">
        <v>-169.69499999999999</v>
      </c>
      <c r="F67">
        <v>0</v>
      </c>
      <c r="G67">
        <v>243.041</v>
      </c>
      <c r="H67">
        <v>89.442999999999998</v>
      </c>
      <c r="I67">
        <v>0</v>
      </c>
      <c r="J67">
        <v>1</v>
      </c>
      <c r="K67">
        <v>0</v>
      </c>
      <c r="L67">
        <f t="shared" si="11"/>
        <v>9.4981584252885522E-3</v>
      </c>
      <c r="M67">
        <f t="shared" si="12"/>
        <v>704.99814061657207</v>
      </c>
      <c r="N67">
        <f t="shared" si="13"/>
        <v>6.6961907253007817</v>
      </c>
      <c r="O67">
        <f t="shared" si="14"/>
        <v>0.19799678746871249</v>
      </c>
      <c r="P67">
        <f t="shared" si="15"/>
        <v>48.000858169954654</v>
      </c>
      <c r="Q67">
        <f t="shared" si="16"/>
        <v>9.5040252174175368</v>
      </c>
      <c r="R67">
        <f t="shared" si="17"/>
        <v>0</v>
      </c>
      <c r="S67">
        <f t="shared" si="18"/>
        <v>752.99899878652673</v>
      </c>
      <c r="T67">
        <f t="shared" si="19"/>
        <v>8.5106607440873019E-2</v>
      </c>
      <c r="U67">
        <f t="shared" si="20"/>
        <v>0</v>
      </c>
      <c r="V67">
        <f t="shared" si="21"/>
        <v>0</v>
      </c>
    </row>
    <row r="68" spans="1:22" x14ac:dyDescent="0.2">
      <c r="A68" t="s">
        <v>113</v>
      </c>
      <c r="B68" t="s">
        <v>1410</v>
      </c>
      <c r="D68">
        <v>-76.584000000000003</v>
      </c>
      <c r="E68">
        <v>0</v>
      </c>
      <c r="F68">
        <v>0</v>
      </c>
      <c r="G68">
        <v>112.05800000000001</v>
      </c>
      <c r="H68">
        <v>0</v>
      </c>
      <c r="I68">
        <v>0</v>
      </c>
      <c r="J68">
        <v>0</v>
      </c>
      <c r="K68">
        <v>0</v>
      </c>
      <c r="L68">
        <f t="shared" si="11"/>
        <v>8.5870255318826298E-3</v>
      </c>
      <c r="M68">
        <f t="shared" si="12"/>
        <v>327.00018941890454</v>
      </c>
      <c r="N68">
        <f t="shared" si="13"/>
        <v>2.8079617834323738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327.00018941890454</v>
      </c>
      <c r="T68">
        <f t="shared" si="19"/>
        <v>0</v>
      </c>
      <c r="U68" t="str">
        <f t="shared" si="20"/>
        <v/>
      </c>
      <c r="V68">
        <f t="shared" si="21"/>
        <v>0</v>
      </c>
    </row>
    <row r="69" spans="1:22" x14ac:dyDescent="0.2">
      <c r="A69" t="s">
        <v>5619</v>
      </c>
      <c r="B69" t="s">
        <v>5620</v>
      </c>
      <c r="D69">
        <v>-79.52</v>
      </c>
      <c r="E69">
        <v>-171.46899999999999</v>
      </c>
      <c r="F69">
        <v>0</v>
      </c>
      <c r="G69">
        <v>379.32799999999997</v>
      </c>
      <c r="H69">
        <v>60.670999999999999</v>
      </c>
      <c r="I69">
        <v>0</v>
      </c>
      <c r="J69">
        <v>2</v>
      </c>
      <c r="K69">
        <v>2</v>
      </c>
      <c r="L69">
        <f t="shared" si="11"/>
        <v>6.6592017661572462E-3</v>
      </c>
      <c r="M69">
        <f t="shared" si="12"/>
        <v>1119.0006742230776</v>
      </c>
      <c r="N69">
        <f t="shared" si="13"/>
        <v>7.4516587177761879</v>
      </c>
      <c r="O69">
        <f t="shared" si="14"/>
        <v>0.23999306751257837</v>
      </c>
      <c r="P69">
        <f t="shared" si="15"/>
        <v>27.00062721405515</v>
      </c>
      <c r="Q69">
        <f t="shared" si="16"/>
        <v>6.4799698298345287</v>
      </c>
      <c r="R69">
        <f t="shared" si="17"/>
        <v>0</v>
      </c>
      <c r="S69">
        <f t="shared" si="18"/>
        <v>1146.0013014371327</v>
      </c>
      <c r="T69">
        <f t="shared" si="19"/>
        <v>0.107238541284451</v>
      </c>
      <c r="U69">
        <f t="shared" si="20"/>
        <v>4.444341201730829</v>
      </c>
      <c r="V69">
        <f t="shared" si="21"/>
        <v>0</v>
      </c>
    </row>
    <row r="70" spans="1:22" x14ac:dyDescent="0.2">
      <c r="A70" t="s">
        <v>2358</v>
      </c>
      <c r="B70" t="s">
        <v>1720</v>
      </c>
      <c r="D70">
        <v>-78.402000000000001</v>
      </c>
      <c r="E70">
        <v>-169.53100000000001</v>
      </c>
      <c r="F70">
        <v>0</v>
      </c>
      <c r="G70">
        <v>233.773</v>
      </c>
      <c r="H70">
        <v>93.557000000000002</v>
      </c>
      <c r="I70">
        <v>0</v>
      </c>
      <c r="J70">
        <v>1</v>
      </c>
      <c r="K70">
        <v>1</v>
      </c>
      <c r="L70">
        <f t="shared" si="11"/>
        <v>7.3884217645982771E-3</v>
      </c>
      <c r="M70">
        <f t="shared" si="12"/>
        <v>686.99965657369466</v>
      </c>
      <c r="N70">
        <f t="shared" si="13"/>
        <v>5.0758482907489189</v>
      </c>
      <c r="O70">
        <f t="shared" si="14"/>
        <v>0.19482665076501468</v>
      </c>
      <c r="P70">
        <f t="shared" si="15"/>
        <v>50.99890494115084</v>
      </c>
      <c r="Q70">
        <f t="shared" si="16"/>
        <v>9.9359557783235566</v>
      </c>
      <c r="R70">
        <f t="shared" si="17"/>
        <v>0</v>
      </c>
      <c r="S70">
        <f t="shared" si="18"/>
        <v>737.99856151484551</v>
      </c>
      <c r="T70">
        <f t="shared" si="19"/>
        <v>8.7336288200260237E-2</v>
      </c>
      <c r="U70">
        <f t="shared" si="20"/>
        <v>1.1764958496508071</v>
      </c>
      <c r="V70">
        <f t="shared" si="21"/>
        <v>0</v>
      </c>
    </row>
    <row r="71" spans="1:22" x14ac:dyDescent="0.2">
      <c r="A71" t="s">
        <v>113</v>
      </c>
      <c r="B71" t="s">
        <v>3615</v>
      </c>
      <c r="D71">
        <v>-82.875</v>
      </c>
      <c r="E71">
        <v>0</v>
      </c>
      <c r="F71">
        <v>0</v>
      </c>
      <c r="G71">
        <v>128.99600000000001</v>
      </c>
      <c r="H71">
        <v>0</v>
      </c>
      <c r="I71">
        <v>0</v>
      </c>
      <c r="J71">
        <v>0</v>
      </c>
      <c r="K71">
        <v>0</v>
      </c>
      <c r="L71">
        <f t="shared" si="11"/>
        <v>4.4999850671878835E-3</v>
      </c>
      <c r="M71">
        <f t="shared" si="12"/>
        <v>383.999644650064</v>
      </c>
      <c r="N71">
        <f t="shared" si="13"/>
        <v>1.7279943947251366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383.999644650064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5621</v>
      </c>
      <c r="B72" t="s">
        <v>5622</v>
      </c>
      <c r="D72">
        <v>-75.266000000000005</v>
      </c>
      <c r="E72">
        <v>0</v>
      </c>
      <c r="F72">
        <v>0</v>
      </c>
      <c r="G72">
        <v>318.47300000000001</v>
      </c>
      <c r="H72">
        <v>0</v>
      </c>
      <c r="I72">
        <v>0</v>
      </c>
      <c r="J72">
        <v>0</v>
      </c>
      <c r="K72">
        <v>0</v>
      </c>
      <c r="L72">
        <f t="shared" si="11"/>
        <v>9.4672504163964416E-3</v>
      </c>
      <c r="M72">
        <f t="shared" si="12"/>
        <v>924.00195652938601</v>
      </c>
      <c r="N72">
        <f t="shared" si="13"/>
        <v>8.7477666554706115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0</v>
      </c>
      <c r="S72">
        <f t="shared" si="18"/>
        <v>924.00195652938601</v>
      </c>
      <c r="T72">
        <f t="shared" si="19"/>
        <v>0</v>
      </c>
      <c r="U72" t="str">
        <f t="shared" si="20"/>
        <v/>
      </c>
      <c r="V72">
        <f t="shared" si="21"/>
        <v>0</v>
      </c>
    </row>
    <row r="73" spans="1:22" x14ac:dyDescent="0.2">
      <c r="A73" t="s">
        <v>1275</v>
      </c>
      <c r="B73" t="s">
        <v>1276</v>
      </c>
      <c r="D73">
        <v>-76.980999999999995</v>
      </c>
      <c r="E73">
        <v>-174.28899999999999</v>
      </c>
      <c r="F73">
        <v>-90</v>
      </c>
      <c r="G73">
        <v>177.56399999999999</v>
      </c>
      <c r="H73">
        <v>30.15</v>
      </c>
      <c r="I73">
        <v>15</v>
      </c>
      <c r="J73">
        <v>1</v>
      </c>
      <c r="K73">
        <v>0</v>
      </c>
      <c r="L73">
        <f t="shared" si="11"/>
        <v>8.3238218716141961E-3</v>
      </c>
      <c r="M73">
        <f t="shared" si="12"/>
        <v>518.99937300361285</v>
      </c>
      <c r="N73">
        <f t="shared" si="13"/>
        <v>4.3200626524241796</v>
      </c>
      <c r="O73">
        <f t="shared" si="14"/>
        <v>0.35997382229506519</v>
      </c>
      <c r="P73">
        <f t="shared" si="15"/>
        <v>9.0007504912531093</v>
      </c>
      <c r="Q73">
        <f t="shared" si="16"/>
        <v>3.2400377978983657</v>
      </c>
      <c r="R73">
        <f t="shared" si="17"/>
        <v>45</v>
      </c>
      <c r="S73">
        <f t="shared" si="18"/>
        <v>528.00012349486599</v>
      </c>
      <c r="T73">
        <f t="shared" si="19"/>
        <v>0.1156070760794201</v>
      </c>
      <c r="U73">
        <f t="shared" si="20"/>
        <v>0</v>
      </c>
      <c r="V73">
        <f t="shared" si="21"/>
        <v>8.5227252793317874</v>
      </c>
    </row>
    <row r="74" spans="1:22" x14ac:dyDescent="0.2">
      <c r="A74" t="s">
        <v>113</v>
      </c>
      <c r="B74" t="s">
        <v>5019</v>
      </c>
      <c r="D74">
        <v>-77.661000000000001</v>
      </c>
      <c r="E74">
        <v>0</v>
      </c>
      <c r="F74">
        <v>0</v>
      </c>
      <c r="G74">
        <v>196.54</v>
      </c>
      <c r="H74">
        <v>0</v>
      </c>
      <c r="I74">
        <v>0</v>
      </c>
      <c r="J74">
        <v>0</v>
      </c>
      <c r="K74">
        <v>0</v>
      </c>
      <c r="L74">
        <f t="shared" si="11"/>
        <v>7.8749346623747316E-3</v>
      </c>
      <c r="M74">
        <f t="shared" si="12"/>
        <v>575.99998019150883</v>
      </c>
      <c r="N74">
        <f t="shared" si="13"/>
        <v>4.5359667455040169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575.99998019150883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5570</v>
      </c>
      <c r="B75" t="s">
        <v>5571</v>
      </c>
      <c r="D75">
        <v>-81.186999999999998</v>
      </c>
      <c r="E75">
        <v>-174.92</v>
      </c>
      <c r="F75">
        <v>0</v>
      </c>
      <c r="G75">
        <v>130.541</v>
      </c>
      <c r="H75">
        <v>45.177</v>
      </c>
      <c r="I75">
        <v>0</v>
      </c>
      <c r="J75">
        <v>1</v>
      </c>
      <c r="K75">
        <v>0</v>
      </c>
      <c r="L75">
        <f t="shared" si="11"/>
        <v>5.581453055778964E-3</v>
      </c>
      <c r="M75">
        <f t="shared" si="12"/>
        <v>386.99935968878265</v>
      </c>
      <c r="N75">
        <f t="shared" si="13"/>
        <v>2.1600209187403774</v>
      </c>
      <c r="O75">
        <f t="shared" si="14"/>
        <v>0.40496816747745212</v>
      </c>
      <c r="P75">
        <f t="shared" si="15"/>
        <v>12.000810265991781</v>
      </c>
      <c r="Q75">
        <f t="shared" si="16"/>
        <v>4.8599510016142888</v>
      </c>
      <c r="R75">
        <f t="shared" si="17"/>
        <v>0</v>
      </c>
      <c r="S75">
        <f t="shared" si="18"/>
        <v>399.00016995477444</v>
      </c>
      <c r="T75">
        <f t="shared" si="19"/>
        <v>0.15503901620987393</v>
      </c>
      <c r="U75">
        <f t="shared" si="20"/>
        <v>0</v>
      </c>
      <c r="V75">
        <f t="shared" si="21"/>
        <v>0</v>
      </c>
    </row>
    <row r="76" spans="1:22" x14ac:dyDescent="0.2">
      <c r="A76" t="s">
        <v>2294</v>
      </c>
      <c r="B76" t="s">
        <v>2295</v>
      </c>
      <c r="D76">
        <v>-84.427999999999997</v>
      </c>
      <c r="E76">
        <v>-172.875</v>
      </c>
      <c r="F76">
        <v>0</v>
      </c>
      <c r="G76">
        <v>82.388999999999996</v>
      </c>
      <c r="H76">
        <v>16.125</v>
      </c>
      <c r="I76">
        <v>0</v>
      </c>
      <c r="J76">
        <v>1</v>
      </c>
      <c r="K76">
        <v>0</v>
      </c>
      <c r="L76">
        <f t="shared" si="11"/>
        <v>3.5120661430759039E-3</v>
      </c>
      <c r="M76">
        <f t="shared" si="12"/>
        <v>245.99912829763582</v>
      </c>
      <c r="N76">
        <f t="shared" si="13"/>
        <v>0.86396607368638612</v>
      </c>
      <c r="O76">
        <f t="shared" si="14"/>
        <v>0.28800037970152381</v>
      </c>
      <c r="P76">
        <f t="shared" si="15"/>
        <v>6.0001665889172244</v>
      </c>
      <c r="Q76">
        <f t="shared" si="16"/>
        <v>1.7280519839325417</v>
      </c>
      <c r="R76">
        <f t="shared" si="17"/>
        <v>0</v>
      </c>
      <c r="S76">
        <f t="shared" si="18"/>
        <v>251.99929488655306</v>
      </c>
      <c r="T76">
        <f t="shared" si="19"/>
        <v>0.24390330329709806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-81.634</v>
      </c>
      <c r="E77">
        <v>0</v>
      </c>
      <c r="F77">
        <v>-90</v>
      </c>
      <c r="G77">
        <v>137.46299999999999</v>
      </c>
      <c r="H77">
        <v>0</v>
      </c>
      <c r="I77">
        <v>28</v>
      </c>
      <c r="J77">
        <v>0</v>
      </c>
      <c r="K77">
        <v>0</v>
      </c>
      <c r="L77">
        <f t="shared" si="11"/>
        <v>5.2941854506397936E-3</v>
      </c>
      <c r="M77">
        <f t="shared" si="12"/>
        <v>408.00070522229544</v>
      </c>
      <c r="N77">
        <f t="shared" si="13"/>
        <v>2.1600335574722092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84</v>
      </c>
      <c r="S77">
        <f t="shared" si="18"/>
        <v>408.00070522229544</v>
      </c>
      <c r="T77">
        <f t="shared" si="19"/>
        <v>0</v>
      </c>
      <c r="U77" t="str">
        <f t="shared" si="20"/>
        <v/>
      </c>
      <c r="V77">
        <f t="shared" si="21"/>
        <v>20.588199707702312</v>
      </c>
    </row>
    <row r="78" spans="1:22" x14ac:dyDescent="0.2">
      <c r="A78" t="s">
        <v>5623</v>
      </c>
      <c r="B78" t="s">
        <v>5624</v>
      </c>
      <c r="D78">
        <v>-80.754000000000005</v>
      </c>
      <c r="E78">
        <v>-176.00899999999999</v>
      </c>
      <c r="F78">
        <v>0</v>
      </c>
      <c r="G78">
        <v>261.39600000000002</v>
      </c>
      <c r="H78">
        <v>43.104999999999997</v>
      </c>
      <c r="I78">
        <v>0</v>
      </c>
      <c r="J78">
        <v>1</v>
      </c>
      <c r="K78">
        <v>0</v>
      </c>
      <c r="L78">
        <f t="shared" si="11"/>
        <v>5.8603865384624912E-3</v>
      </c>
      <c r="M78">
        <f t="shared" si="12"/>
        <v>773.99950493097401</v>
      </c>
      <c r="N78">
        <f t="shared" si="13"/>
        <v>4.5359408154149277</v>
      </c>
      <c r="O78">
        <f t="shared" si="14"/>
        <v>0.51598821200423672</v>
      </c>
      <c r="P78">
        <f t="shared" si="15"/>
        <v>9.00029501916298</v>
      </c>
      <c r="Q78">
        <f t="shared" si="16"/>
        <v>4.6440507784993228</v>
      </c>
      <c r="R78">
        <f t="shared" si="17"/>
        <v>0</v>
      </c>
      <c r="S78">
        <f t="shared" si="18"/>
        <v>782.999799950137</v>
      </c>
      <c r="T78">
        <f t="shared" si="19"/>
        <v>7.751942942825378E-2</v>
      </c>
      <c r="U78">
        <f t="shared" si="20"/>
        <v>0</v>
      </c>
      <c r="V78">
        <f t="shared" si="21"/>
        <v>0</v>
      </c>
    </row>
    <row r="79" spans="1:22" x14ac:dyDescent="0.2">
      <c r="A79" t="s">
        <v>504</v>
      </c>
      <c r="B79" t="s">
        <v>1409</v>
      </c>
      <c r="D79">
        <v>-81.147999999999996</v>
      </c>
      <c r="E79">
        <v>-175.91399999999999</v>
      </c>
      <c r="F79">
        <v>0</v>
      </c>
      <c r="G79">
        <v>370.41199999999998</v>
      </c>
      <c r="H79">
        <v>42.106999999999999</v>
      </c>
      <c r="I79">
        <v>0</v>
      </c>
      <c r="J79">
        <v>2</v>
      </c>
      <c r="K79">
        <v>2</v>
      </c>
      <c r="L79">
        <f t="shared" si="11"/>
        <v>5.6065491322999554E-3</v>
      </c>
      <c r="M79">
        <f t="shared" si="12"/>
        <v>1098.0002112759219</v>
      </c>
      <c r="N79">
        <f t="shared" si="13"/>
        <v>6.1559982877924764</v>
      </c>
      <c r="O79">
        <f t="shared" si="14"/>
        <v>0.50395206599280151</v>
      </c>
      <c r="P79">
        <f t="shared" si="15"/>
        <v>9.0008413460414509</v>
      </c>
      <c r="Q79">
        <f t="shared" si="16"/>
        <v>4.5359971280081464</v>
      </c>
      <c r="R79">
        <f t="shared" si="17"/>
        <v>0</v>
      </c>
      <c r="S79">
        <f t="shared" si="18"/>
        <v>1107.0010526219633</v>
      </c>
      <c r="T79">
        <f t="shared" si="19"/>
        <v>0.10928959645695789</v>
      </c>
      <c r="U79">
        <f t="shared" si="20"/>
        <v>13.3320870112632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-88.668000000000006</v>
      </c>
      <c r="E80">
        <v>-172.23500000000001</v>
      </c>
      <c r="F80">
        <v>-90</v>
      </c>
      <c r="G80">
        <v>43.012</v>
      </c>
      <c r="H80">
        <v>22.204000000000001</v>
      </c>
      <c r="I80">
        <v>12</v>
      </c>
      <c r="J80">
        <v>1</v>
      </c>
      <c r="K80">
        <v>0</v>
      </c>
      <c r="L80">
        <f t="shared" si="11"/>
        <v>8.3707025229677037E-4</v>
      </c>
      <c r="M80">
        <f t="shared" si="12"/>
        <v>129.00113220202019</v>
      </c>
      <c r="N80">
        <f t="shared" si="13"/>
        <v>0.10798311826203232</v>
      </c>
      <c r="O80">
        <f t="shared" si="14"/>
        <v>0.26400545012007914</v>
      </c>
      <c r="P80">
        <f t="shared" si="15"/>
        <v>8.999969550743689</v>
      </c>
      <c r="Q80">
        <f t="shared" si="16"/>
        <v>2.376043388354482</v>
      </c>
      <c r="R80">
        <f t="shared" si="17"/>
        <v>36</v>
      </c>
      <c r="S80">
        <f t="shared" si="18"/>
        <v>138.00110175276387</v>
      </c>
      <c r="T80">
        <f t="shared" si="19"/>
        <v>0.46511219689171368</v>
      </c>
      <c r="U80">
        <f t="shared" si="20"/>
        <v>0</v>
      </c>
      <c r="V80">
        <f t="shared" si="21"/>
        <v>26.086748252558063</v>
      </c>
    </row>
    <row r="81" spans="1:22" x14ac:dyDescent="0.2">
      <c r="A81" t="s">
        <v>5625</v>
      </c>
      <c r="B81" t="s">
        <v>5626</v>
      </c>
      <c r="D81">
        <v>-75.043999999999997</v>
      </c>
      <c r="E81">
        <v>-176.37899999999999</v>
      </c>
      <c r="F81">
        <v>0</v>
      </c>
      <c r="G81">
        <v>302.238</v>
      </c>
      <c r="H81">
        <v>79.158000000000001</v>
      </c>
      <c r="I81">
        <v>0</v>
      </c>
      <c r="J81">
        <v>1</v>
      </c>
      <c r="K81">
        <v>1</v>
      </c>
      <c r="L81">
        <f t="shared" si="11"/>
        <v>9.6165364911064335E-3</v>
      </c>
      <c r="M81">
        <f t="shared" si="12"/>
        <v>875.99842873652597</v>
      </c>
      <c r="N81">
        <f t="shared" si="13"/>
        <v>8.424079280175981</v>
      </c>
      <c r="O81">
        <f t="shared" si="14"/>
        <v>0.56887577338359518</v>
      </c>
      <c r="P81">
        <f t="shared" si="15"/>
        <v>14.997981847028376</v>
      </c>
      <c r="Q81">
        <f t="shared" si="16"/>
        <v>8.5319970544184436</v>
      </c>
      <c r="R81">
        <f t="shared" si="17"/>
        <v>0</v>
      </c>
      <c r="S81">
        <f t="shared" si="18"/>
        <v>890.99641058355439</v>
      </c>
      <c r="T81">
        <f t="shared" si="19"/>
        <v>6.8493273539930288E-2</v>
      </c>
      <c r="U81">
        <f t="shared" si="20"/>
        <v>4.000538246543357</v>
      </c>
      <c r="V81">
        <f t="shared" si="21"/>
        <v>0</v>
      </c>
    </row>
    <row r="82" spans="1:22" x14ac:dyDescent="0.2">
      <c r="A82" t="s">
        <v>187</v>
      </c>
      <c r="B82" t="s">
        <v>1729</v>
      </c>
      <c r="D82">
        <v>-78.628</v>
      </c>
      <c r="E82">
        <v>0</v>
      </c>
      <c r="F82">
        <v>0</v>
      </c>
      <c r="G82">
        <v>360.06900000000002</v>
      </c>
      <c r="H82">
        <v>0</v>
      </c>
      <c r="I82">
        <v>0</v>
      </c>
      <c r="J82">
        <v>0</v>
      </c>
      <c r="K82">
        <v>0</v>
      </c>
      <c r="L82">
        <f t="shared" si="11"/>
        <v>7.2405596681855925E-3</v>
      </c>
      <c r="M82">
        <f t="shared" si="12"/>
        <v>1058.9999993590964</v>
      </c>
      <c r="N82">
        <f t="shared" si="13"/>
        <v>7.6677603517283952</v>
      </c>
      <c r="O82" t="str">
        <f t="shared" si="14"/>
        <v/>
      </c>
      <c r="P82">
        <f t="shared" si="15"/>
        <v>0</v>
      </c>
      <c r="Q82">
        <f t="shared" si="16"/>
        <v>0</v>
      </c>
      <c r="R82">
        <f t="shared" si="17"/>
        <v>0</v>
      </c>
      <c r="S82">
        <f t="shared" si="18"/>
        <v>1058.9999993590964</v>
      </c>
      <c r="T82">
        <f t="shared" si="19"/>
        <v>0</v>
      </c>
      <c r="U82" t="str">
        <f t="shared" si="20"/>
        <v/>
      </c>
      <c r="V82">
        <f t="shared" si="21"/>
        <v>0</v>
      </c>
    </row>
    <row r="83" spans="1:22" x14ac:dyDescent="0.2">
      <c r="A83" t="s">
        <v>113</v>
      </c>
      <c r="B83" t="s">
        <v>956</v>
      </c>
      <c r="D83">
        <v>-80.445999999999998</v>
      </c>
      <c r="E83">
        <v>0</v>
      </c>
      <c r="F83">
        <v>0</v>
      </c>
      <c r="G83">
        <v>307.262</v>
      </c>
      <c r="H83">
        <v>0</v>
      </c>
      <c r="I83">
        <v>0</v>
      </c>
      <c r="J83">
        <v>0</v>
      </c>
      <c r="K83">
        <v>0</v>
      </c>
      <c r="L83">
        <f t="shared" si="11"/>
        <v>6.0592127186503055E-3</v>
      </c>
      <c r="M83">
        <f t="shared" si="12"/>
        <v>909.00046851318882</v>
      </c>
      <c r="N83">
        <f t="shared" si="13"/>
        <v>5.5078327079069087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909.00046851318882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5627</v>
      </c>
      <c r="B84" t="s">
        <v>5628</v>
      </c>
      <c r="D84">
        <v>-81.546999999999997</v>
      </c>
      <c r="E84">
        <v>-170.53800000000001</v>
      </c>
      <c r="F84">
        <v>0</v>
      </c>
      <c r="G84">
        <v>326.54700000000003</v>
      </c>
      <c r="H84">
        <v>42.579000000000001</v>
      </c>
      <c r="I84">
        <v>0</v>
      </c>
      <c r="J84">
        <v>1</v>
      </c>
      <c r="K84">
        <v>1</v>
      </c>
      <c r="L84">
        <f t="shared" si="11"/>
        <v>5.350043829567123E-3</v>
      </c>
      <c r="M84">
        <f t="shared" si="12"/>
        <v>968.99894366491776</v>
      </c>
      <c r="N84">
        <f t="shared" si="13"/>
        <v>5.184192003603556</v>
      </c>
      <c r="O84">
        <f t="shared" si="14"/>
        <v>0.21600727486837354</v>
      </c>
      <c r="P84">
        <f t="shared" si="15"/>
        <v>20.999124874255912</v>
      </c>
      <c r="Q84">
        <f t="shared" si="16"/>
        <v>4.5359682746769696</v>
      </c>
      <c r="R84">
        <f t="shared" si="17"/>
        <v>0</v>
      </c>
      <c r="S84">
        <f t="shared" si="18"/>
        <v>989.99806853917369</v>
      </c>
      <c r="T84">
        <f t="shared" si="19"/>
        <v>6.1919572144289302E-2</v>
      </c>
      <c r="U84">
        <f t="shared" si="20"/>
        <v>2.8572619268318937</v>
      </c>
      <c r="V84">
        <f t="shared" si="21"/>
        <v>0</v>
      </c>
    </row>
    <row r="85" spans="1:22" x14ac:dyDescent="0.2">
      <c r="A85" t="s">
        <v>5629</v>
      </c>
      <c r="B85" t="s">
        <v>3527</v>
      </c>
      <c r="D85">
        <v>-82.278000000000006</v>
      </c>
      <c r="E85">
        <v>-172.875</v>
      </c>
      <c r="F85">
        <v>0</v>
      </c>
      <c r="G85">
        <v>59.54</v>
      </c>
      <c r="H85">
        <v>19</v>
      </c>
      <c r="I85">
        <v>0</v>
      </c>
      <c r="J85">
        <v>1</v>
      </c>
      <c r="K85">
        <v>0</v>
      </c>
      <c r="L85">
        <f t="shared" si="11"/>
        <v>4.8814625161382819E-3</v>
      </c>
      <c r="M85">
        <f t="shared" si="12"/>
        <v>177.00021662112835</v>
      </c>
      <c r="N85">
        <f t="shared" si="13"/>
        <v>0.8640207868051808</v>
      </c>
      <c r="O85">
        <f t="shared" si="14"/>
        <v>0.28800037970152381</v>
      </c>
      <c r="P85">
        <f t="shared" si="15"/>
        <v>7.0699637326776594</v>
      </c>
      <c r="Q85">
        <f t="shared" si="16"/>
        <v>2.0361542756414441</v>
      </c>
      <c r="R85">
        <f t="shared" si="17"/>
        <v>0</v>
      </c>
      <c r="S85">
        <f t="shared" si="18"/>
        <v>184.07018035380599</v>
      </c>
      <c r="T85">
        <f t="shared" si="19"/>
        <v>0.33898263598417455</v>
      </c>
      <c r="U85">
        <f t="shared" si="20"/>
        <v>0</v>
      </c>
      <c r="V85">
        <f t="shared" si="21"/>
        <v>0</v>
      </c>
    </row>
    <row r="86" spans="1:22" x14ac:dyDescent="0.2">
      <c r="A86" t="s">
        <v>113</v>
      </c>
      <c r="B86" t="s">
        <v>2045</v>
      </c>
      <c r="D86">
        <v>-76.13</v>
      </c>
      <c r="E86">
        <v>-170.91</v>
      </c>
      <c r="F86">
        <v>-90</v>
      </c>
      <c r="G86">
        <v>83.433000000000007</v>
      </c>
      <c r="H86">
        <v>25.318000000000001</v>
      </c>
      <c r="I86">
        <v>12</v>
      </c>
      <c r="J86">
        <v>1</v>
      </c>
      <c r="K86">
        <v>0</v>
      </c>
      <c r="L86">
        <f t="shared" si="11"/>
        <v>8.8890890279413222E-3</v>
      </c>
      <c r="M86">
        <f t="shared" si="12"/>
        <v>243.00081470176229</v>
      </c>
      <c r="N86">
        <f t="shared" si="13"/>
        <v>2.1600580358042731</v>
      </c>
      <c r="O86">
        <f t="shared" si="14"/>
        <v>0.22500674585762356</v>
      </c>
      <c r="P86">
        <f t="shared" si="15"/>
        <v>11.999648032089532</v>
      </c>
      <c r="Q86">
        <f t="shared" si="16"/>
        <v>2.700004455141757</v>
      </c>
      <c r="R86">
        <f t="shared" si="17"/>
        <v>36</v>
      </c>
      <c r="S86">
        <f t="shared" si="18"/>
        <v>255.00046273385183</v>
      </c>
      <c r="T86">
        <f t="shared" si="19"/>
        <v>0.24691275242693608</v>
      </c>
      <c r="U86">
        <f t="shared" si="20"/>
        <v>0</v>
      </c>
      <c r="V86">
        <f t="shared" si="21"/>
        <v>14.117621440386872</v>
      </c>
    </row>
    <row r="87" spans="1:22" x14ac:dyDescent="0.2">
      <c r="A87" t="s">
        <v>5630</v>
      </c>
      <c r="B87" t="s">
        <v>5631</v>
      </c>
      <c r="D87">
        <v>-76.53</v>
      </c>
      <c r="E87">
        <v>0</v>
      </c>
      <c r="F87">
        <v>-90</v>
      </c>
      <c r="G87">
        <v>171.72399999999999</v>
      </c>
      <c r="H87">
        <v>0</v>
      </c>
      <c r="I87">
        <v>15</v>
      </c>
      <c r="J87">
        <v>0</v>
      </c>
      <c r="K87">
        <v>0</v>
      </c>
      <c r="L87">
        <f t="shared" si="11"/>
        <v>8.6228932048452115E-3</v>
      </c>
      <c r="M87">
        <f t="shared" si="12"/>
        <v>501.00065831356682</v>
      </c>
      <c r="N87">
        <f t="shared" si="13"/>
        <v>4.3200794922745258</v>
      </c>
      <c r="O87" t="str">
        <f t="shared" si="14"/>
        <v/>
      </c>
      <c r="P87">
        <f t="shared" si="15"/>
        <v>0</v>
      </c>
      <c r="Q87">
        <f t="shared" si="16"/>
        <v>0</v>
      </c>
      <c r="R87">
        <f t="shared" si="17"/>
        <v>45</v>
      </c>
      <c r="S87">
        <f t="shared" si="18"/>
        <v>501.00065831356682</v>
      </c>
      <c r="T87">
        <f t="shared" si="19"/>
        <v>0</v>
      </c>
      <c r="U87" t="str">
        <f t="shared" si="20"/>
        <v/>
      </c>
      <c r="V87">
        <f t="shared" si="21"/>
        <v>8.9820241257717779</v>
      </c>
    </row>
    <row r="88" spans="1:22" x14ac:dyDescent="0.2">
      <c r="A88" t="s">
        <v>41</v>
      </c>
      <c r="B88" t="s">
        <v>41</v>
      </c>
      <c r="D88">
        <v>-81.936999999999998</v>
      </c>
      <c r="E88">
        <v>-176.12100000000001</v>
      </c>
      <c r="F88">
        <v>-90</v>
      </c>
      <c r="G88">
        <v>363.59500000000003</v>
      </c>
      <c r="H88">
        <v>59.134999999999998</v>
      </c>
      <c r="I88">
        <v>13</v>
      </c>
      <c r="J88">
        <v>2</v>
      </c>
      <c r="K88">
        <v>2</v>
      </c>
      <c r="L88">
        <f t="shared" si="11"/>
        <v>5.0998371256342065E-3</v>
      </c>
      <c r="M88">
        <f t="shared" si="12"/>
        <v>1080.0019808809466</v>
      </c>
      <c r="N88">
        <f t="shared" si="13"/>
        <v>5.5078397056948409</v>
      </c>
      <c r="O88">
        <f t="shared" si="14"/>
        <v>0.53093417852243285</v>
      </c>
      <c r="P88">
        <f t="shared" si="15"/>
        <v>12.001380076485859</v>
      </c>
      <c r="Q88">
        <f t="shared" si="16"/>
        <v>6.3719492439937557</v>
      </c>
      <c r="R88">
        <f t="shared" si="17"/>
        <v>39</v>
      </c>
      <c r="S88">
        <f t="shared" si="18"/>
        <v>1092.0033609574325</v>
      </c>
      <c r="T88">
        <f t="shared" si="19"/>
        <v>0.11111090731714884</v>
      </c>
      <c r="U88">
        <f t="shared" si="20"/>
        <v>9.9988500685112349</v>
      </c>
      <c r="V88">
        <f t="shared" si="21"/>
        <v>3.5714175793200935</v>
      </c>
    </row>
    <row r="89" spans="1:22" x14ac:dyDescent="0.2">
      <c r="A89" t="s">
        <v>41</v>
      </c>
      <c r="B89" t="s">
        <v>41</v>
      </c>
      <c r="D89">
        <v>-79.075000000000003</v>
      </c>
      <c r="E89">
        <v>0</v>
      </c>
      <c r="F89">
        <v>0</v>
      </c>
      <c r="G89">
        <v>379.88600000000002</v>
      </c>
      <c r="H89">
        <v>0</v>
      </c>
      <c r="I89">
        <v>0</v>
      </c>
      <c r="J89">
        <v>0</v>
      </c>
      <c r="K89">
        <v>0</v>
      </c>
      <c r="L89">
        <f t="shared" si="11"/>
        <v>6.9487921875353159E-3</v>
      </c>
      <c r="M89">
        <f t="shared" si="12"/>
        <v>1119.0029646496325</v>
      </c>
      <c r="N89">
        <f t="shared" si="13"/>
        <v>7.7757268343130592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1119.0029646496325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5632</v>
      </c>
      <c r="B90" t="s">
        <v>5633</v>
      </c>
      <c r="D90">
        <v>-82.227999999999994</v>
      </c>
      <c r="E90">
        <v>0</v>
      </c>
      <c r="F90">
        <v>0</v>
      </c>
      <c r="G90">
        <v>384.53199999999998</v>
      </c>
      <c r="H90">
        <v>0</v>
      </c>
      <c r="I90">
        <v>0</v>
      </c>
      <c r="J90">
        <v>0</v>
      </c>
      <c r="K90">
        <v>0</v>
      </c>
      <c r="L90">
        <f t="shared" si="11"/>
        <v>4.9134598296174765E-3</v>
      </c>
      <c r="M90">
        <f t="shared" si="12"/>
        <v>1142.9991194064717</v>
      </c>
      <c r="N90">
        <f t="shared" si="13"/>
        <v>5.6160858745777231</v>
      </c>
      <c r="O90" t="str">
        <f t="shared" si="14"/>
        <v/>
      </c>
      <c r="P90">
        <f t="shared" si="15"/>
        <v>0</v>
      </c>
      <c r="Q90">
        <f t="shared" si="16"/>
        <v>0</v>
      </c>
      <c r="R90">
        <f t="shared" si="17"/>
        <v>0</v>
      </c>
      <c r="S90">
        <f t="shared" si="18"/>
        <v>1142.9991194064717</v>
      </c>
      <c r="T90">
        <f t="shared" si="19"/>
        <v>0</v>
      </c>
      <c r="U90" t="str">
        <f t="shared" si="20"/>
        <v/>
      </c>
      <c r="V90">
        <f t="shared" si="21"/>
        <v>0</v>
      </c>
    </row>
    <row r="91" spans="1:22" x14ac:dyDescent="0.2">
      <c r="A91" t="s">
        <v>5634</v>
      </c>
      <c r="B91" t="s">
        <v>5635</v>
      </c>
      <c r="D91">
        <v>-84.12</v>
      </c>
      <c r="E91">
        <v>0</v>
      </c>
      <c r="F91">
        <v>0</v>
      </c>
      <c r="G91">
        <v>370.95100000000002</v>
      </c>
      <c r="H91">
        <v>0</v>
      </c>
      <c r="I91">
        <v>0</v>
      </c>
      <c r="J91">
        <v>0</v>
      </c>
      <c r="K91">
        <v>0</v>
      </c>
      <c r="L91">
        <f t="shared" si="11"/>
        <v>3.7075342873212165E-3</v>
      </c>
      <c r="M91">
        <f t="shared" si="12"/>
        <v>1106.9978773806197</v>
      </c>
      <c r="N91">
        <f t="shared" si="13"/>
        <v>4.1042366906171459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0</v>
      </c>
      <c r="S91">
        <f t="shared" si="18"/>
        <v>1106.9978773806197</v>
      </c>
      <c r="T91">
        <f t="shared" si="19"/>
        <v>0</v>
      </c>
      <c r="U91" t="str">
        <f t="shared" si="20"/>
        <v/>
      </c>
      <c r="V91">
        <f t="shared" si="21"/>
        <v>0</v>
      </c>
    </row>
    <row r="92" spans="1:22" x14ac:dyDescent="0.2">
      <c r="A92" t="s">
        <v>113</v>
      </c>
      <c r="B92" t="s">
        <v>3615</v>
      </c>
      <c r="D92">
        <v>-82.126000000000005</v>
      </c>
      <c r="E92">
        <v>-173.41800000000001</v>
      </c>
      <c r="F92">
        <v>0</v>
      </c>
      <c r="G92">
        <v>94.894999999999996</v>
      </c>
      <c r="H92">
        <v>26.172999999999998</v>
      </c>
      <c r="I92">
        <v>0</v>
      </c>
      <c r="J92">
        <v>1</v>
      </c>
      <c r="K92">
        <v>1</v>
      </c>
      <c r="L92">
        <f t="shared" si="11"/>
        <v>4.978758041977855E-3</v>
      </c>
      <c r="M92">
        <f t="shared" si="12"/>
        <v>282.00091341316022</v>
      </c>
      <c r="N92">
        <f t="shared" si="13"/>
        <v>1.4040157195165919</v>
      </c>
      <c r="O92">
        <f t="shared" si="14"/>
        <v>0.31199704132353501</v>
      </c>
      <c r="P92">
        <f t="shared" si="15"/>
        <v>9.0002456803569419</v>
      </c>
      <c r="Q92">
        <f t="shared" si="16"/>
        <v>2.8080528315091238</v>
      </c>
      <c r="R92">
        <f t="shared" si="17"/>
        <v>0</v>
      </c>
      <c r="S92">
        <f t="shared" si="18"/>
        <v>291.00115909351717</v>
      </c>
      <c r="T92">
        <f t="shared" si="19"/>
        <v>0.21276526828866635</v>
      </c>
      <c r="U92">
        <f t="shared" si="20"/>
        <v>6.6664846861847504</v>
      </c>
      <c r="V92">
        <f t="shared" si="21"/>
        <v>0</v>
      </c>
    </row>
    <row r="93" spans="1:22" x14ac:dyDescent="0.2">
      <c r="A93" t="s">
        <v>2343</v>
      </c>
      <c r="B93" t="s">
        <v>5636</v>
      </c>
      <c r="D93">
        <v>-78.489999999999995</v>
      </c>
      <c r="E93">
        <v>0</v>
      </c>
      <c r="F93">
        <v>0</v>
      </c>
      <c r="G93">
        <v>280.64400000000001</v>
      </c>
      <c r="H93">
        <v>0</v>
      </c>
      <c r="I93">
        <v>0</v>
      </c>
      <c r="J93">
        <v>0</v>
      </c>
      <c r="K93">
        <v>0</v>
      </c>
      <c r="L93">
        <f t="shared" ref="L93:L134" si="22">1/TAN(-D93*$L$1/180)*0.108*0.333333</f>
        <v>7.3308189450267966E-3</v>
      </c>
      <c r="M93">
        <f t="shared" ref="M93:M134" si="23">SIN(-D93*$L$1/180)*G93*3</f>
        <v>825.00065775287771</v>
      </c>
      <c r="N93">
        <f t="shared" ref="N93:N134" si="24">COS(-D93*$L$1/180)*G93*0.108</f>
        <v>6.0479364994508629</v>
      </c>
      <c r="O93" t="str">
        <f t="shared" ref="O93:O134" si="25">IFERROR(1/TAN(E93*$L$1/180)*0.108*0.333333,"")</f>
        <v/>
      </c>
      <c r="P93">
        <f t="shared" ref="P93:P134" si="26">SIN(-E93*$L$1/180)*H93*3</f>
        <v>0</v>
      </c>
      <c r="Q93">
        <f t="shared" ref="Q93:Q134" si="27">-COS(E93*$L$1/180)*H93*0.108</f>
        <v>0</v>
      </c>
      <c r="R93">
        <f t="shared" ref="R93:R134" si="28">ABS(SIN(-F93*$L$1/180)*I93*3)</f>
        <v>0</v>
      </c>
      <c r="S93">
        <f t="shared" ref="S93:S134" si="29">M93+P93</f>
        <v>825.00065775287771</v>
      </c>
      <c r="T93">
        <f t="shared" ref="T93:T134" si="30">60*(J93/M93)</f>
        <v>0</v>
      </c>
      <c r="U93" t="str">
        <f t="shared" ref="U93:U134" si="31">IFERROR(60*(K93/P93),"")</f>
        <v/>
      </c>
      <c r="V93">
        <f t="shared" ref="V93:V134" si="32">100*(R93/(S93))</f>
        <v>0</v>
      </c>
    </row>
    <row r="94" spans="1:22" x14ac:dyDescent="0.2">
      <c r="A94" t="s">
        <v>227</v>
      </c>
      <c r="B94" t="s">
        <v>2222</v>
      </c>
      <c r="D94">
        <v>-85.643000000000001</v>
      </c>
      <c r="E94">
        <v>-176.18600000000001</v>
      </c>
      <c r="F94">
        <v>0</v>
      </c>
      <c r="G94">
        <v>105.304</v>
      </c>
      <c r="H94">
        <v>15.032999999999999</v>
      </c>
      <c r="I94">
        <v>0</v>
      </c>
      <c r="J94">
        <v>1</v>
      </c>
      <c r="K94">
        <v>1</v>
      </c>
      <c r="L94">
        <f t="shared" si="22"/>
        <v>2.7428701954378899E-3</v>
      </c>
      <c r="M94">
        <f t="shared" si="23"/>
        <v>314.99902961558502</v>
      </c>
      <c r="N94">
        <f t="shared" si="24"/>
        <v>0.86400231392675908</v>
      </c>
      <c r="O94">
        <f t="shared" si="25"/>
        <v>0.54001008666589612</v>
      </c>
      <c r="P94">
        <f t="shared" si="26"/>
        <v>2.9998820820536407</v>
      </c>
      <c r="Q94">
        <f t="shared" si="27"/>
        <v>1.6199682030854587</v>
      </c>
      <c r="R94">
        <f t="shared" si="28"/>
        <v>0</v>
      </c>
      <c r="S94">
        <f t="shared" si="29"/>
        <v>317.99891169763868</v>
      </c>
      <c r="T94">
        <f t="shared" si="30"/>
        <v>0.19047677725617798</v>
      </c>
      <c r="U94">
        <f t="shared" si="31"/>
        <v>20.000786150542812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-78.123999999999995</v>
      </c>
      <c r="E95">
        <v>0</v>
      </c>
      <c r="F95">
        <v>-90</v>
      </c>
      <c r="G95">
        <v>238.09700000000001</v>
      </c>
      <c r="H95">
        <v>0</v>
      </c>
      <c r="I95">
        <v>20</v>
      </c>
      <c r="J95">
        <v>0</v>
      </c>
      <c r="K95">
        <v>0</v>
      </c>
      <c r="L95">
        <f t="shared" si="22"/>
        <v>7.5706344030877426E-3</v>
      </c>
      <c r="M95">
        <f t="shared" si="23"/>
        <v>699.00179676218841</v>
      </c>
      <c r="N95">
        <f t="shared" si="24"/>
        <v>5.2918923422803124</v>
      </c>
      <c r="O95" t="str">
        <f t="shared" si="25"/>
        <v/>
      </c>
      <c r="P95">
        <f t="shared" si="26"/>
        <v>0</v>
      </c>
      <c r="Q95">
        <f t="shared" si="27"/>
        <v>0</v>
      </c>
      <c r="R95">
        <f t="shared" si="28"/>
        <v>60</v>
      </c>
      <c r="S95">
        <f t="shared" si="29"/>
        <v>699.00179676218841</v>
      </c>
      <c r="T95">
        <f t="shared" si="30"/>
        <v>0</v>
      </c>
      <c r="U95" t="str">
        <f t="shared" si="31"/>
        <v/>
      </c>
      <c r="V95">
        <f t="shared" si="32"/>
        <v>8.5836689230160808</v>
      </c>
    </row>
    <row r="96" spans="1:22" x14ac:dyDescent="0.2">
      <c r="A96" t="s">
        <v>5637</v>
      </c>
      <c r="B96" t="s">
        <v>5638</v>
      </c>
      <c r="D96">
        <v>-82.504000000000005</v>
      </c>
      <c r="E96">
        <v>-174.685</v>
      </c>
      <c r="F96">
        <v>0</v>
      </c>
      <c r="G96">
        <v>38.328000000000003</v>
      </c>
      <c r="H96">
        <v>43.186</v>
      </c>
      <c r="I96">
        <v>0</v>
      </c>
      <c r="J96">
        <v>1</v>
      </c>
      <c r="K96">
        <v>0</v>
      </c>
      <c r="L96">
        <f t="shared" si="22"/>
        <v>4.7369283645635283E-3</v>
      </c>
      <c r="M96">
        <f t="shared" si="23"/>
        <v>114.001343448029</v>
      </c>
      <c r="N96">
        <f t="shared" si="24"/>
        <v>0.54001673739405454</v>
      </c>
      <c r="O96">
        <f t="shared" si="25"/>
        <v>0.38696634147277076</v>
      </c>
      <c r="P96">
        <f t="shared" si="26"/>
        <v>12.001121352421986</v>
      </c>
      <c r="Q96">
        <f t="shared" si="27"/>
        <v>4.6440346673521544</v>
      </c>
      <c r="R96">
        <f t="shared" si="28"/>
        <v>0</v>
      </c>
      <c r="S96">
        <f t="shared" si="29"/>
        <v>126.00246480045099</v>
      </c>
      <c r="T96">
        <f t="shared" si="30"/>
        <v>0.5263095871089698</v>
      </c>
      <c r="U96">
        <f t="shared" si="31"/>
        <v>0</v>
      </c>
      <c r="V96">
        <f t="shared" si="32"/>
        <v>0</v>
      </c>
    </row>
    <row r="97" spans="1:22" x14ac:dyDescent="0.2">
      <c r="A97" t="s">
        <v>603</v>
      </c>
      <c r="B97" t="s">
        <v>604</v>
      </c>
      <c r="D97">
        <v>-80.602999999999994</v>
      </c>
      <c r="E97">
        <v>-178.315</v>
      </c>
      <c r="F97">
        <v>0</v>
      </c>
      <c r="G97">
        <v>287.863</v>
      </c>
      <c r="H97">
        <v>34.015000000000001</v>
      </c>
      <c r="I97">
        <v>0</v>
      </c>
      <c r="J97">
        <v>1</v>
      </c>
      <c r="K97">
        <v>1</v>
      </c>
      <c r="L97">
        <f t="shared" si="22"/>
        <v>5.9578187964399801E-3</v>
      </c>
      <c r="M97">
        <f t="shared" si="23"/>
        <v>852.00025047980512</v>
      </c>
      <c r="N97">
        <f t="shared" si="24"/>
        <v>5.0760681829483376</v>
      </c>
      <c r="O97">
        <f t="shared" si="25"/>
        <v>1.2237693295162653</v>
      </c>
      <c r="P97">
        <f t="shared" si="26"/>
        <v>3.0005882141756599</v>
      </c>
      <c r="Q97">
        <f t="shared" si="27"/>
        <v>3.6720314990476539</v>
      </c>
      <c r="R97">
        <f t="shared" si="28"/>
        <v>0</v>
      </c>
      <c r="S97">
        <f t="shared" si="29"/>
        <v>855.00083869398077</v>
      </c>
      <c r="T97">
        <f t="shared" si="30"/>
        <v>7.0422514507725686E-2</v>
      </c>
      <c r="U97">
        <f t="shared" si="31"/>
        <v>19.996079340891356</v>
      </c>
      <c r="V97">
        <f t="shared" si="32"/>
        <v>0</v>
      </c>
    </row>
    <row r="98" spans="1:22" x14ac:dyDescent="0.2">
      <c r="A98" t="s">
        <v>113</v>
      </c>
      <c r="B98" t="s">
        <v>114</v>
      </c>
      <c r="D98">
        <v>-74.932000000000002</v>
      </c>
      <c r="E98">
        <v>0</v>
      </c>
      <c r="F98">
        <v>-90</v>
      </c>
      <c r="G98">
        <v>53.851999999999997</v>
      </c>
      <c r="H98">
        <v>0</v>
      </c>
      <c r="I98">
        <v>16</v>
      </c>
      <c r="J98">
        <v>0</v>
      </c>
      <c r="K98">
        <v>0</v>
      </c>
      <c r="L98">
        <f t="shared" si="22"/>
        <v>9.6919690487908983E-3</v>
      </c>
      <c r="M98">
        <f t="shared" si="23"/>
        <v>156.00137731983915</v>
      </c>
      <c r="N98">
        <f t="shared" si="24"/>
        <v>1.5119620325146641</v>
      </c>
      <c r="O98" t="str">
        <f t="shared" si="25"/>
        <v/>
      </c>
      <c r="P98">
        <f t="shared" si="26"/>
        <v>0</v>
      </c>
      <c r="Q98">
        <f t="shared" si="27"/>
        <v>0</v>
      </c>
      <c r="R98">
        <f t="shared" si="28"/>
        <v>48</v>
      </c>
      <c r="S98">
        <f t="shared" si="29"/>
        <v>156.00137731983915</v>
      </c>
      <c r="T98">
        <f t="shared" si="30"/>
        <v>0</v>
      </c>
      <c r="U98" t="str">
        <f t="shared" si="31"/>
        <v/>
      </c>
      <c r="V98">
        <f t="shared" si="32"/>
        <v>30.768959110911453</v>
      </c>
    </row>
    <row r="99" spans="1:22" x14ac:dyDescent="0.2">
      <c r="A99" t="s">
        <v>5639</v>
      </c>
      <c r="B99" t="s">
        <v>5640</v>
      </c>
      <c r="D99">
        <v>-85.498000000000005</v>
      </c>
      <c r="E99">
        <v>-170.91</v>
      </c>
      <c r="F99">
        <v>0</v>
      </c>
      <c r="G99">
        <v>382.17899999999997</v>
      </c>
      <c r="H99">
        <v>59.414000000000001</v>
      </c>
      <c r="I99">
        <v>0</v>
      </c>
      <c r="J99">
        <v>1</v>
      </c>
      <c r="K99">
        <v>1</v>
      </c>
      <c r="L99">
        <f t="shared" si="22"/>
        <v>2.8345230352539836E-3</v>
      </c>
      <c r="M99">
        <f t="shared" si="23"/>
        <v>1142.9994683043146</v>
      </c>
      <c r="N99">
        <f t="shared" si="24"/>
        <v>3.2398615620531976</v>
      </c>
      <c r="O99">
        <f t="shared" si="25"/>
        <v>0.22500674585762356</v>
      </c>
      <c r="P99">
        <f t="shared" si="26"/>
        <v>28.159692241826662</v>
      </c>
      <c r="Q99">
        <f t="shared" si="27"/>
        <v>6.336127051812638</v>
      </c>
      <c r="R99">
        <f t="shared" si="28"/>
        <v>0</v>
      </c>
      <c r="S99">
        <f t="shared" si="29"/>
        <v>1171.1591605461413</v>
      </c>
      <c r="T99">
        <f t="shared" si="30"/>
        <v>5.2493462738886831E-2</v>
      </c>
      <c r="U99">
        <f t="shared" si="31"/>
        <v>2.1307051044712666</v>
      </c>
      <c r="V99">
        <f t="shared" si="32"/>
        <v>0</v>
      </c>
    </row>
    <row r="100" spans="1:22" x14ac:dyDescent="0.2">
      <c r="A100" t="s">
        <v>906</v>
      </c>
      <c r="B100" t="s">
        <v>907</v>
      </c>
      <c r="D100">
        <v>-80.768000000000001</v>
      </c>
      <c r="E100">
        <v>-167.8</v>
      </c>
      <c r="F100">
        <v>-90</v>
      </c>
      <c r="G100">
        <v>367.76400000000001</v>
      </c>
      <c r="H100">
        <v>37.854999999999997</v>
      </c>
      <c r="I100">
        <v>27</v>
      </c>
      <c r="J100">
        <v>2</v>
      </c>
      <c r="K100">
        <v>2</v>
      </c>
      <c r="L100">
        <f t="shared" si="22"/>
        <v>5.8513573395087039E-3</v>
      </c>
      <c r="M100">
        <f t="shared" si="23"/>
        <v>1089.0008564016568</v>
      </c>
      <c r="N100">
        <f t="shared" si="24"/>
        <v>6.3721395259766256</v>
      </c>
      <c r="O100">
        <f t="shared" si="25"/>
        <v>0.16650642800810822</v>
      </c>
      <c r="P100">
        <f t="shared" si="26"/>
        <v>23.999100509456181</v>
      </c>
      <c r="Q100">
        <f t="shared" si="27"/>
        <v>3.9960084972456165</v>
      </c>
      <c r="R100">
        <f t="shared" si="28"/>
        <v>81</v>
      </c>
      <c r="S100">
        <f t="shared" si="29"/>
        <v>1112.999956911113</v>
      </c>
      <c r="T100">
        <f t="shared" si="30"/>
        <v>0.1101927508087655</v>
      </c>
      <c r="U100">
        <f t="shared" si="31"/>
        <v>5.0001874008868512</v>
      </c>
      <c r="V100">
        <f t="shared" si="32"/>
        <v>7.277628314092456</v>
      </c>
    </row>
    <row r="101" spans="1:22" x14ac:dyDescent="0.2">
      <c r="A101" t="s">
        <v>41</v>
      </c>
      <c r="B101" t="s">
        <v>41</v>
      </c>
      <c r="D101">
        <v>-85.326999999999998</v>
      </c>
      <c r="E101">
        <v>-172.983</v>
      </c>
      <c r="F101">
        <v>0</v>
      </c>
      <c r="G101">
        <v>368.22399999999999</v>
      </c>
      <c r="H101">
        <v>65.489999999999995</v>
      </c>
      <c r="I101">
        <v>0</v>
      </c>
      <c r="J101">
        <v>1</v>
      </c>
      <c r="K101">
        <v>1</v>
      </c>
      <c r="L101">
        <f t="shared" si="22"/>
        <v>2.9426572158633172E-3</v>
      </c>
      <c r="M101">
        <f t="shared" si="23"/>
        <v>1100.9999473987093</v>
      </c>
      <c r="N101">
        <f t="shared" si="24"/>
        <v>3.2398686797466243</v>
      </c>
      <c r="O101">
        <f t="shared" si="25"/>
        <v>0.29247872888906412</v>
      </c>
      <c r="P101">
        <f t="shared" si="26"/>
        <v>24.001528153197317</v>
      </c>
      <c r="Q101">
        <f t="shared" si="27"/>
        <v>7.019943465585702</v>
      </c>
      <c r="R101">
        <f t="shared" si="28"/>
        <v>0</v>
      </c>
      <c r="S101">
        <f t="shared" si="29"/>
        <v>1125.0014755519067</v>
      </c>
      <c r="T101">
        <f t="shared" si="30"/>
        <v>5.4495915410132142E-2</v>
      </c>
      <c r="U101">
        <f t="shared" si="31"/>
        <v>2.4998408275102775</v>
      </c>
      <c r="V101">
        <f t="shared" si="32"/>
        <v>0</v>
      </c>
    </row>
    <row r="102" spans="1:22" x14ac:dyDescent="0.2">
      <c r="A102" t="s">
        <v>364</v>
      </c>
      <c r="B102" t="s">
        <v>1729</v>
      </c>
      <c r="D102">
        <v>-82.147000000000006</v>
      </c>
      <c r="E102">
        <v>-171.25399999999999</v>
      </c>
      <c r="F102">
        <v>0</v>
      </c>
      <c r="G102">
        <v>29.274999999999999</v>
      </c>
      <c r="H102">
        <v>13.153</v>
      </c>
      <c r="I102">
        <v>0</v>
      </c>
      <c r="J102">
        <v>1</v>
      </c>
      <c r="K102">
        <v>0</v>
      </c>
      <c r="L102">
        <f t="shared" si="22"/>
        <v>4.9653116776445126E-3</v>
      </c>
      <c r="M102">
        <f t="shared" si="23"/>
        <v>87.001366293301359</v>
      </c>
      <c r="N102">
        <f t="shared" si="24"/>
        <v>0.43198933201648892</v>
      </c>
      <c r="O102">
        <f t="shared" si="25"/>
        <v>0.23400417552542527</v>
      </c>
      <c r="P102">
        <f t="shared" si="26"/>
        <v>5.9999139843846461</v>
      </c>
      <c r="Q102">
        <f t="shared" si="27"/>
        <v>1.4040063291457276</v>
      </c>
      <c r="R102">
        <f t="shared" si="28"/>
        <v>0</v>
      </c>
      <c r="S102">
        <f t="shared" si="29"/>
        <v>93.001280277686007</v>
      </c>
      <c r="T102">
        <f t="shared" si="30"/>
        <v>0.68964434187994672</v>
      </c>
      <c r="U102">
        <f t="shared" si="31"/>
        <v>0</v>
      </c>
      <c r="V102">
        <f t="shared" si="32"/>
        <v>0</v>
      </c>
    </row>
    <row r="103" spans="1:22" x14ac:dyDescent="0.2">
      <c r="A103" t="s">
        <v>55</v>
      </c>
      <c r="B103" t="s">
        <v>56</v>
      </c>
      <c r="D103">
        <v>-76.188999999999993</v>
      </c>
      <c r="E103">
        <v>-172.72499999999999</v>
      </c>
      <c r="F103">
        <v>0</v>
      </c>
      <c r="G103">
        <v>247.14599999999999</v>
      </c>
      <c r="H103">
        <v>47.381</v>
      </c>
      <c r="I103">
        <v>0</v>
      </c>
      <c r="J103">
        <v>2</v>
      </c>
      <c r="K103">
        <v>2</v>
      </c>
      <c r="L103">
        <f t="shared" si="22"/>
        <v>8.8497680819567114E-3</v>
      </c>
      <c r="M103">
        <f t="shared" si="23"/>
        <v>720.00189070377075</v>
      </c>
      <c r="N103">
        <f t="shared" si="24"/>
        <v>6.3718561231548394</v>
      </c>
      <c r="O103">
        <f t="shared" si="25"/>
        <v>0.28199991226313526</v>
      </c>
      <c r="P103">
        <f t="shared" si="26"/>
        <v>17.999824078604249</v>
      </c>
      <c r="Q103">
        <f t="shared" si="27"/>
        <v>5.0759538868721545</v>
      </c>
      <c r="R103">
        <f t="shared" si="28"/>
        <v>0</v>
      </c>
      <c r="S103">
        <f t="shared" si="29"/>
        <v>738.00171478237496</v>
      </c>
      <c r="T103">
        <f t="shared" si="30"/>
        <v>0.16666622900490607</v>
      </c>
      <c r="U103">
        <f t="shared" si="31"/>
        <v>6.6667318233759705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-82.033000000000001</v>
      </c>
      <c r="E104">
        <v>0</v>
      </c>
      <c r="F104">
        <v>0</v>
      </c>
      <c r="G104">
        <v>396.83</v>
      </c>
      <c r="H104">
        <v>0</v>
      </c>
      <c r="I104">
        <v>0</v>
      </c>
      <c r="J104">
        <v>0</v>
      </c>
      <c r="K104">
        <v>0</v>
      </c>
      <c r="L104">
        <f t="shared" si="22"/>
        <v>5.0383226660942774E-3</v>
      </c>
      <c r="M104">
        <f t="shared" si="23"/>
        <v>1178.9994648529116</v>
      </c>
      <c r="N104">
        <f t="shared" si="24"/>
        <v>5.9401856672671158</v>
      </c>
      <c r="O104" t="str">
        <f t="shared" si="25"/>
        <v/>
      </c>
      <c r="P104">
        <f t="shared" si="26"/>
        <v>0</v>
      </c>
      <c r="Q104">
        <f t="shared" si="27"/>
        <v>0</v>
      </c>
      <c r="R104">
        <f t="shared" si="28"/>
        <v>0</v>
      </c>
      <c r="S104">
        <f t="shared" si="29"/>
        <v>1178.9994648529116</v>
      </c>
      <c r="T104">
        <f t="shared" si="30"/>
        <v>0</v>
      </c>
      <c r="U104" t="str">
        <f t="shared" si="31"/>
        <v/>
      </c>
      <c r="V104">
        <f t="shared" si="32"/>
        <v>0</v>
      </c>
    </row>
    <row r="105" spans="1:22" x14ac:dyDescent="0.2">
      <c r="A105" t="s">
        <v>5641</v>
      </c>
      <c r="B105" t="s">
        <v>5642</v>
      </c>
      <c r="D105">
        <v>-80.314999999999998</v>
      </c>
      <c r="E105">
        <v>0</v>
      </c>
      <c r="F105">
        <v>0</v>
      </c>
      <c r="G105">
        <v>338.82900000000001</v>
      </c>
      <c r="H105">
        <v>0</v>
      </c>
      <c r="I105">
        <v>0</v>
      </c>
      <c r="J105">
        <v>0</v>
      </c>
      <c r="K105">
        <v>0</v>
      </c>
      <c r="L105">
        <f t="shared" si="22"/>
        <v>6.1438868300363924E-3</v>
      </c>
      <c r="M105">
        <f t="shared" si="23"/>
        <v>1001.9995655116174</v>
      </c>
      <c r="N105">
        <f t="shared" si="24"/>
        <v>6.1561780904271055</v>
      </c>
      <c r="O105" t="str">
        <f t="shared" si="25"/>
        <v/>
      </c>
      <c r="P105">
        <f t="shared" si="26"/>
        <v>0</v>
      </c>
      <c r="Q105">
        <f t="shared" si="27"/>
        <v>0</v>
      </c>
      <c r="R105">
        <f t="shared" si="28"/>
        <v>0</v>
      </c>
      <c r="S105">
        <f t="shared" si="29"/>
        <v>1001.9995655116174</v>
      </c>
      <c r="T105">
        <f t="shared" si="30"/>
        <v>0</v>
      </c>
      <c r="U105" t="str">
        <f t="shared" si="31"/>
        <v/>
      </c>
      <c r="V105">
        <f t="shared" si="32"/>
        <v>0</v>
      </c>
    </row>
    <row r="106" spans="1:22" x14ac:dyDescent="0.2">
      <c r="A106" t="s">
        <v>168</v>
      </c>
      <c r="B106" t="s">
        <v>169</v>
      </c>
      <c r="D106">
        <v>-76.975999999999999</v>
      </c>
      <c r="E106">
        <v>0</v>
      </c>
      <c r="F106">
        <v>0</v>
      </c>
      <c r="G106">
        <v>288.42</v>
      </c>
      <c r="H106">
        <v>0</v>
      </c>
      <c r="I106">
        <v>0</v>
      </c>
      <c r="J106">
        <v>0</v>
      </c>
      <c r="K106">
        <v>0</v>
      </c>
      <c r="L106">
        <f t="shared" si="22"/>
        <v>8.3271314821114478E-3</v>
      </c>
      <c r="M106">
        <f t="shared" si="23"/>
        <v>843.00183720094617</v>
      </c>
      <c r="N106">
        <f t="shared" si="24"/>
        <v>7.0197941578279455</v>
      </c>
      <c r="O106" t="str">
        <f t="shared" si="25"/>
        <v/>
      </c>
      <c r="P106">
        <f t="shared" si="26"/>
        <v>0</v>
      </c>
      <c r="Q106">
        <f t="shared" si="27"/>
        <v>0</v>
      </c>
      <c r="R106">
        <f t="shared" si="28"/>
        <v>0</v>
      </c>
      <c r="S106">
        <f t="shared" si="29"/>
        <v>843.00183720094617</v>
      </c>
      <c r="T106">
        <f t="shared" si="30"/>
        <v>0</v>
      </c>
      <c r="U106" t="str">
        <f t="shared" si="31"/>
        <v/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-82.709000000000003</v>
      </c>
      <c r="E107">
        <v>-171.607</v>
      </c>
      <c r="F107">
        <v>0</v>
      </c>
      <c r="G107">
        <v>386.12200000000001</v>
      </c>
      <c r="H107">
        <v>61.66</v>
      </c>
      <c r="I107">
        <v>0</v>
      </c>
      <c r="J107">
        <v>3</v>
      </c>
      <c r="K107">
        <v>3</v>
      </c>
      <c r="L107">
        <f t="shared" si="22"/>
        <v>4.605954204742981E-3</v>
      </c>
      <c r="M107">
        <f t="shared" si="23"/>
        <v>1148.9999038407532</v>
      </c>
      <c r="N107">
        <f t="shared" si="24"/>
        <v>5.2922462305908287</v>
      </c>
      <c r="O107">
        <f t="shared" si="25"/>
        <v>0.24399754963440834</v>
      </c>
      <c r="P107">
        <f t="shared" si="26"/>
        <v>27.000081292172172</v>
      </c>
      <c r="Q107">
        <f t="shared" si="27"/>
        <v>6.5879602631801024</v>
      </c>
      <c r="R107">
        <f t="shared" si="28"/>
        <v>0</v>
      </c>
      <c r="S107">
        <f t="shared" si="29"/>
        <v>1175.9999851329253</v>
      </c>
      <c r="T107">
        <f t="shared" si="30"/>
        <v>0.15665797655710448</v>
      </c>
      <c r="U107">
        <f t="shared" si="31"/>
        <v>6.6666465945858233</v>
      </c>
      <c r="V107">
        <f t="shared" si="32"/>
        <v>0</v>
      </c>
    </row>
    <row r="108" spans="1:22" x14ac:dyDescent="0.2">
      <c r="A108" t="s">
        <v>554</v>
      </c>
      <c r="B108" t="s">
        <v>555</v>
      </c>
      <c r="D108">
        <v>-76.504000000000005</v>
      </c>
      <c r="E108">
        <v>0</v>
      </c>
      <c r="F108">
        <v>0</v>
      </c>
      <c r="G108">
        <v>385.649</v>
      </c>
      <c r="H108">
        <v>0</v>
      </c>
      <c r="I108">
        <v>0</v>
      </c>
      <c r="J108">
        <v>0</v>
      </c>
      <c r="K108">
        <v>0</v>
      </c>
      <c r="L108">
        <f t="shared" si="22"/>
        <v>8.6401685975132942E-3</v>
      </c>
      <c r="M108">
        <f t="shared" si="23"/>
        <v>1124.9993149669865</v>
      </c>
      <c r="N108">
        <f t="shared" si="24"/>
        <v>9.7201934735951987</v>
      </c>
      <c r="O108" t="str">
        <f t="shared" si="25"/>
        <v/>
      </c>
      <c r="P108">
        <f t="shared" si="26"/>
        <v>0</v>
      </c>
      <c r="Q108">
        <f t="shared" si="27"/>
        <v>0</v>
      </c>
      <c r="R108">
        <f t="shared" si="28"/>
        <v>0</v>
      </c>
      <c r="S108">
        <f t="shared" si="29"/>
        <v>1124.9993149669865</v>
      </c>
      <c r="T108">
        <f t="shared" si="30"/>
        <v>0</v>
      </c>
      <c r="U108" t="str">
        <f t="shared" si="31"/>
        <v/>
      </c>
      <c r="V108">
        <f t="shared" si="32"/>
        <v>0</v>
      </c>
    </row>
    <row r="109" spans="1:22" x14ac:dyDescent="0.2">
      <c r="A109" t="s">
        <v>368</v>
      </c>
      <c r="B109" t="s">
        <v>285</v>
      </c>
      <c r="D109">
        <v>-79.694999999999993</v>
      </c>
      <c r="E109">
        <v>-175.48599999999999</v>
      </c>
      <c r="F109">
        <v>0</v>
      </c>
      <c r="G109">
        <v>44.720999999999997</v>
      </c>
      <c r="H109">
        <v>38.118000000000002</v>
      </c>
      <c r="I109">
        <v>0</v>
      </c>
      <c r="J109">
        <v>1</v>
      </c>
      <c r="K109">
        <v>1</v>
      </c>
      <c r="L109">
        <f t="shared" si="22"/>
        <v>6.5455476554440962E-3</v>
      </c>
      <c r="M109">
        <f t="shared" si="23"/>
        <v>131.99887443776413</v>
      </c>
      <c r="N109">
        <f t="shared" si="24"/>
        <v>0.86400578710315379</v>
      </c>
      <c r="O109">
        <f t="shared" si="25"/>
        <v>0.45599837320070274</v>
      </c>
      <c r="P109">
        <f t="shared" si="26"/>
        <v>8.9999669824072086</v>
      </c>
      <c r="Q109">
        <f t="shared" si="27"/>
        <v>4.1039744068121315</v>
      </c>
      <c r="R109">
        <f t="shared" si="28"/>
        <v>0</v>
      </c>
      <c r="S109">
        <f t="shared" si="29"/>
        <v>140.99884142017135</v>
      </c>
      <c r="T109">
        <f t="shared" si="30"/>
        <v>0.45454933048152069</v>
      </c>
      <c r="U109">
        <f t="shared" si="31"/>
        <v>6.6666911242325337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-77.822000000000003</v>
      </c>
      <c r="E110">
        <v>0</v>
      </c>
      <c r="F110">
        <v>0</v>
      </c>
      <c r="G110">
        <v>336.57400000000001</v>
      </c>
      <c r="H110">
        <v>0</v>
      </c>
      <c r="I110">
        <v>0</v>
      </c>
      <c r="J110">
        <v>0</v>
      </c>
      <c r="K110">
        <v>0</v>
      </c>
      <c r="L110">
        <f t="shared" si="22"/>
        <v>7.768999762898905E-3</v>
      </c>
      <c r="M110">
        <f t="shared" si="23"/>
        <v>987.0001906232701</v>
      </c>
      <c r="N110">
        <f t="shared" si="24"/>
        <v>7.6680119149452741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0</v>
      </c>
      <c r="S110">
        <f t="shared" si="29"/>
        <v>987.0001906232701</v>
      </c>
      <c r="T110">
        <f t="shared" si="30"/>
        <v>0</v>
      </c>
      <c r="U110" t="str">
        <f t="shared" si="31"/>
        <v/>
      </c>
      <c r="V110">
        <f t="shared" si="32"/>
        <v>0</v>
      </c>
    </row>
    <row r="111" spans="1:22" x14ac:dyDescent="0.2">
      <c r="A111" t="s">
        <v>5643</v>
      </c>
      <c r="B111" t="s">
        <v>5644</v>
      </c>
      <c r="D111">
        <v>-80.537999999999997</v>
      </c>
      <c r="E111">
        <v>-176.82</v>
      </c>
      <c r="F111">
        <v>0</v>
      </c>
      <c r="G111">
        <v>42.579000000000001</v>
      </c>
      <c r="H111">
        <v>18.027999999999999</v>
      </c>
      <c r="I111">
        <v>0</v>
      </c>
      <c r="J111">
        <v>1</v>
      </c>
      <c r="K111">
        <v>1</v>
      </c>
      <c r="L111">
        <f t="shared" si="22"/>
        <v>5.999785927538929E-3</v>
      </c>
      <c r="M111">
        <f t="shared" si="23"/>
        <v>125.99911874102693</v>
      </c>
      <c r="N111">
        <f t="shared" si="24"/>
        <v>0.75596849547321543</v>
      </c>
      <c r="O111">
        <f t="shared" si="25"/>
        <v>0.64796466376384987</v>
      </c>
      <c r="P111">
        <f t="shared" si="26"/>
        <v>3.0002006516709949</v>
      </c>
      <c r="Q111">
        <f t="shared" si="27"/>
        <v>1.9440259505100306</v>
      </c>
      <c r="R111">
        <f t="shared" si="28"/>
        <v>0</v>
      </c>
      <c r="S111">
        <f t="shared" si="29"/>
        <v>128.99931939269794</v>
      </c>
      <c r="T111">
        <f t="shared" si="30"/>
        <v>0.47619380674654854</v>
      </c>
      <c r="U111">
        <f t="shared" si="31"/>
        <v>19.998662411656479</v>
      </c>
      <c r="V111">
        <f t="shared" si="32"/>
        <v>0</v>
      </c>
    </row>
    <row r="112" spans="1:22" x14ac:dyDescent="0.2">
      <c r="A112" t="s">
        <v>133</v>
      </c>
      <c r="B112" t="s">
        <v>146</v>
      </c>
      <c r="D112">
        <v>-77.248999999999995</v>
      </c>
      <c r="E112">
        <v>0</v>
      </c>
      <c r="F112">
        <v>0</v>
      </c>
      <c r="G112">
        <v>335.26900000000001</v>
      </c>
      <c r="H112">
        <v>0</v>
      </c>
      <c r="I112">
        <v>0</v>
      </c>
      <c r="J112">
        <v>0</v>
      </c>
      <c r="K112">
        <v>0</v>
      </c>
      <c r="L112">
        <f t="shared" si="22"/>
        <v>8.1466206823750022E-3</v>
      </c>
      <c r="M112">
        <f t="shared" si="23"/>
        <v>981.00225894943287</v>
      </c>
      <c r="N112">
        <f t="shared" si="24"/>
        <v>7.9918612840753323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0</v>
      </c>
      <c r="S112">
        <f t="shared" si="29"/>
        <v>981.00225894943287</v>
      </c>
      <c r="T112">
        <f t="shared" si="30"/>
        <v>0</v>
      </c>
      <c r="U112" t="str">
        <f t="shared" si="31"/>
        <v/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-72.774000000000001</v>
      </c>
      <c r="E113">
        <v>-174.64400000000001</v>
      </c>
      <c r="F113">
        <v>-90</v>
      </c>
      <c r="G113">
        <v>374.81299999999999</v>
      </c>
      <c r="H113">
        <v>64.281000000000006</v>
      </c>
      <c r="I113">
        <v>21</v>
      </c>
      <c r="J113">
        <v>2</v>
      </c>
      <c r="K113">
        <v>2</v>
      </c>
      <c r="L113">
        <f t="shared" si="22"/>
        <v>1.1161754557746539E-2</v>
      </c>
      <c r="M113">
        <f t="shared" si="23"/>
        <v>1074.0012493520976</v>
      </c>
      <c r="N113">
        <f t="shared" si="24"/>
        <v>11.987750327731581</v>
      </c>
      <c r="O113">
        <f t="shared" si="25"/>
        <v>0.38398699903833816</v>
      </c>
      <c r="P113">
        <f t="shared" si="26"/>
        <v>18.000688576762656</v>
      </c>
      <c r="Q113">
        <f t="shared" si="27"/>
        <v>6.9120372992520869</v>
      </c>
      <c r="R113">
        <f t="shared" si="28"/>
        <v>63</v>
      </c>
      <c r="S113">
        <f t="shared" si="29"/>
        <v>1092.0019379288603</v>
      </c>
      <c r="T113">
        <f t="shared" si="30"/>
        <v>0.11173171360125629</v>
      </c>
      <c r="U113">
        <f t="shared" si="31"/>
        <v>6.6664116479916053</v>
      </c>
      <c r="V113">
        <f t="shared" si="32"/>
        <v>5.7692205308251205</v>
      </c>
    </row>
    <row r="114" spans="1:22" x14ac:dyDescent="0.2">
      <c r="A114" t="s">
        <v>366</v>
      </c>
      <c r="B114" t="s">
        <v>5645</v>
      </c>
      <c r="D114">
        <v>-82.504000000000005</v>
      </c>
      <c r="E114">
        <v>-176.18600000000001</v>
      </c>
      <c r="F114">
        <v>0</v>
      </c>
      <c r="G114">
        <v>76.655000000000001</v>
      </c>
      <c r="H114">
        <v>15.032999999999999</v>
      </c>
      <c r="I114">
        <v>0</v>
      </c>
      <c r="J114">
        <v>1</v>
      </c>
      <c r="K114">
        <v>0</v>
      </c>
      <c r="L114">
        <f t="shared" si="22"/>
        <v>4.7369283645635283E-3</v>
      </c>
      <c r="M114">
        <f t="shared" si="23"/>
        <v>227.99971253414378</v>
      </c>
      <c r="N114">
        <f t="shared" si="24"/>
        <v>1.0800193854347018</v>
      </c>
      <c r="O114">
        <f t="shared" si="25"/>
        <v>0.54001008666589612</v>
      </c>
      <c r="P114">
        <f t="shared" si="26"/>
        <v>2.9998820820536407</v>
      </c>
      <c r="Q114">
        <f t="shared" si="27"/>
        <v>1.6199682030854587</v>
      </c>
      <c r="R114">
        <f t="shared" si="28"/>
        <v>0</v>
      </c>
      <c r="S114">
        <f t="shared" si="29"/>
        <v>230.99959461619741</v>
      </c>
      <c r="T114">
        <f t="shared" si="30"/>
        <v>0.26315822653072329</v>
      </c>
      <c r="U114">
        <f t="shared" si="31"/>
        <v>0</v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-75.207999999999998</v>
      </c>
      <c r="E115">
        <v>0</v>
      </c>
      <c r="F115">
        <v>0</v>
      </c>
      <c r="G115">
        <v>238.91800000000001</v>
      </c>
      <c r="H115">
        <v>0</v>
      </c>
      <c r="I115">
        <v>0</v>
      </c>
      <c r="J115">
        <v>0</v>
      </c>
      <c r="K115">
        <v>0</v>
      </c>
      <c r="L115">
        <f t="shared" si="22"/>
        <v>9.5062235360961027E-3</v>
      </c>
      <c r="M115">
        <f t="shared" si="23"/>
        <v>693.00008875435856</v>
      </c>
      <c r="N115">
        <f t="shared" si="24"/>
        <v>6.587820342053714</v>
      </c>
      <c r="O115" t="str">
        <f t="shared" si="25"/>
        <v/>
      </c>
      <c r="P115">
        <f t="shared" si="26"/>
        <v>0</v>
      </c>
      <c r="Q115">
        <f t="shared" si="27"/>
        <v>0</v>
      </c>
      <c r="R115">
        <f t="shared" si="28"/>
        <v>0</v>
      </c>
      <c r="S115">
        <f t="shared" si="29"/>
        <v>693.00008875435856</v>
      </c>
      <c r="T115">
        <f t="shared" si="30"/>
        <v>0</v>
      </c>
      <c r="U115" t="str">
        <f t="shared" si="31"/>
        <v/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-85.07</v>
      </c>
      <c r="E116">
        <v>-174.28899999999999</v>
      </c>
      <c r="F116">
        <v>-90</v>
      </c>
      <c r="G116">
        <v>372.37700000000001</v>
      </c>
      <c r="H116">
        <v>40.200000000000003</v>
      </c>
      <c r="I116">
        <v>29</v>
      </c>
      <c r="J116">
        <v>2</v>
      </c>
      <c r="K116">
        <v>2</v>
      </c>
      <c r="L116">
        <f t="shared" si="22"/>
        <v>3.1052745468854179E-3</v>
      </c>
      <c r="M116">
        <f t="shared" si="23"/>
        <v>1112.9981017208706</v>
      </c>
      <c r="N116">
        <f t="shared" si="24"/>
        <v>3.4561681321737394</v>
      </c>
      <c r="O116">
        <f t="shared" si="25"/>
        <v>0.35997382229506519</v>
      </c>
      <c r="P116">
        <f t="shared" si="26"/>
        <v>12.001000655004148</v>
      </c>
      <c r="Q116">
        <f t="shared" si="27"/>
        <v>4.3200503971978215</v>
      </c>
      <c r="R116">
        <f t="shared" si="28"/>
        <v>87</v>
      </c>
      <c r="S116">
        <f t="shared" si="29"/>
        <v>1124.9991023758748</v>
      </c>
      <c r="T116">
        <f t="shared" si="30"/>
        <v>0.10781689547759432</v>
      </c>
      <c r="U116">
        <f t="shared" si="31"/>
        <v>9.9991661903595244</v>
      </c>
      <c r="V116">
        <f t="shared" si="32"/>
        <v>7.7333395036729842</v>
      </c>
    </row>
    <row r="117" spans="1:22" x14ac:dyDescent="0.2">
      <c r="A117" t="s">
        <v>970</v>
      </c>
      <c r="B117" t="s">
        <v>2004</v>
      </c>
      <c r="D117">
        <v>-78.917000000000002</v>
      </c>
      <c r="E117">
        <v>0</v>
      </c>
      <c r="F117">
        <v>0</v>
      </c>
      <c r="G117">
        <v>395.37299999999999</v>
      </c>
      <c r="H117">
        <v>0</v>
      </c>
      <c r="I117">
        <v>0</v>
      </c>
      <c r="J117">
        <v>0</v>
      </c>
      <c r="K117">
        <v>0</v>
      </c>
      <c r="L117">
        <f t="shared" si="22"/>
        <v>7.0518202336604819E-3</v>
      </c>
      <c r="M117">
        <f t="shared" si="23"/>
        <v>1163.9975760724396</v>
      </c>
      <c r="N117">
        <f t="shared" si="24"/>
        <v>8.2083098671892536</v>
      </c>
      <c r="O117" t="str">
        <f t="shared" si="25"/>
        <v/>
      </c>
      <c r="P117">
        <f t="shared" si="26"/>
        <v>0</v>
      </c>
      <c r="Q117">
        <f t="shared" si="27"/>
        <v>0</v>
      </c>
      <c r="R117">
        <f t="shared" si="28"/>
        <v>0</v>
      </c>
      <c r="S117">
        <f t="shared" si="29"/>
        <v>1163.9975760724396</v>
      </c>
      <c r="T117">
        <f t="shared" si="30"/>
        <v>0</v>
      </c>
      <c r="U117" t="str">
        <f t="shared" si="31"/>
        <v/>
      </c>
      <c r="V117">
        <f t="shared" si="32"/>
        <v>0</v>
      </c>
    </row>
    <row r="118" spans="1:22" x14ac:dyDescent="0.2">
      <c r="A118" t="s">
        <v>523</v>
      </c>
      <c r="B118" t="s">
        <v>524</v>
      </c>
      <c r="D118">
        <v>-77.486999999999995</v>
      </c>
      <c r="E118">
        <v>0</v>
      </c>
      <c r="F118">
        <v>-90</v>
      </c>
      <c r="G118">
        <v>383.09899999999999</v>
      </c>
      <c r="H118">
        <v>0</v>
      </c>
      <c r="I118">
        <v>32</v>
      </c>
      <c r="J118">
        <v>0</v>
      </c>
      <c r="K118">
        <v>0</v>
      </c>
      <c r="L118">
        <f t="shared" si="22"/>
        <v>7.9895698897589733E-3</v>
      </c>
      <c r="M118">
        <f t="shared" si="23"/>
        <v>1121.9976028576473</v>
      </c>
      <c r="N118">
        <f t="shared" si="24"/>
        <v>8.9642872284604334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96</v>
      </c>
      <c r="S118">
        <f t="shared" si="29"/>
        <v>1121.9976028576473</v>
      </c>
      <c r="T118">
        <f t="shared" si="30"/>
        <v>0</v>
      </c>
      <c r="U118" t="str">
        <f t="shared" si="31"/>
        <v/>
      </c>
      <c r="V118">
        <f t="shared" si="32"/>
        <v>8.5561680127920852</v>
      </c>
    </row>
    <row r="119" spans="1:22" x14ac:dyDescent="0.2">
      <c r="A119" t="s">
        <v>41</v>
      </c>
      <c r="B119" t="s">
        <v>41</v>
      </c>
      <c r="D119">
        <v>-83.628</v>
      </c>
      <c r="E119">
        <v>-177.13800000000001</v>
      </c>
      <c r="F119">
        <v>-90</v>
      </c>
      <c r="G119">
        <v>396.44900000000001</v>
      </c>
      <c r="H119">
        <v>20.024999999999999</v>
      </c>
      <c r="I119">
        <v>68</v>
      </c>
      <c r="J119">
        <v>2</v>
      </c>
      <c r="K119">
        <v>1</v>
      </c>
      <c r="L119">
        <f t="shared" si="22"/>
        <v>4.0202296826495985E-3</v>
      </c>
      <c r="M119">
        <f t="shared" si="23"/>
        <v>1181.999540696947</v>
      </c>
      <c r="N119">
        <f t="shared" si="24"/>
        <v>4.7519143903024483</v>
      </c>
      <c r="O119">
        <f t="shared" si="25"/>
        <v>0.72010139338303925</v>
      </c>
      <c r="P119">
        <f t="shared" si="26"/>
        <v>2.9995779857066727</v>
      </c>
      <c r="Q119">
        <f t="shared" si="27"/>
        <v>2.1600024470709127</v>
      </c>
      <c r="R119">
        <f t="shared" si="28"/>
        <v>204</v>
      </c>
      <c r="S119">
        <f t="shared" si="29"/>
        <v>1184.9991186826537</v>
      </c>
      <c r="T119">
        <f t="shared" si="30"/>
        <v>0.10152288208948367</v>
      </c>
      <c r="U119">
        <f t="shared" si="31"/>
        <v>20.002813824446896</v>
      </c>
      <c r="V119">
        <f t="shared" si="32"/>
        <v>17.21520267684113</v>
      </c>
    </row>
    <row r="120" spans="1:22" x14ac:dyDescent="0.2">
      <c r="A120" t="s">
        <v>609</v>
      </c>
      <c r="B120" t="s">
        <v>5646</v>
      </c>
      <c r="D120">
        <v>-80.194000000000003</v>
      </c>
      <c r="E120">
        <v>-175.62</v>
      </c>
      <c r="F120">
        <v>0</v>
      </c>
      <c r="G120">
        <v>82.200999999999993</v>
      </c>
      <c r="H120">
        <v>19</v>
      </c>
      <c r="I120">
        <v>0</v>
      </c>
      <c r="J120">
        <v>1</v>
      </c>
      <c r="K120">
        <v>0</v>
      </c>
      <c r="L120">
        <f t="shared" si="22"/>
        <v>6.2221559762047698E-3</v>
      </c>
      <c r="M120">
        <f t="shared" si="23"/>
        <v>243.00014713217985</v>
      </c>
      <c r="N120">
        <f t="shared" si="24"/>
        <v>1.511986329683461</v>
      </c>
      <c r="O120">
        <f t="shared" si="25"/>
        <v>0.4700060425239635</v>
      </c>
      <c r="P120">
        <f t="shared" si="26"/>
        <v>4.3531462244037202</v>
      </c>
      <c r="Q120">
        <f t="shared" si="27"/>
        <v>2.0460070754672017</v>
      </c>
      <c r="R120">
        <f t="shared" si="28"/>
        <v>0</v>
      </c>
      <c r="S120">
        <f t="shared" si="29"/>
        <v>247.35329335658358</v>
      </c>
      <c r="T120">
        <f t="shared" si="30"/>
        <v>0.24691343074522101</v>
      </c>
      <c r="U120">
        <f t="shared" si="31"/>
        <v>0</v>
      </c>
      <c r="V120">
        <f t="shared" si="32"/>
        <v>0</v>
      </c>
    </row>
    <row r="121" spans="1:22" x14ac:dyDescent="0.2">
      <c r="A121" t="s">
        <v>41</v>
      </c>
      <c r="B121" t="s">
        <v>41</v>
      </c>
      <c r="D121">
        <v>-77.405000000000001</v>
      </c>
      <c r="E121">
        <v>-172.32</v>
      </c>
      <c r="F121">
        <v>90</v>
      </c>
      <c r="G121">
        <v>279.73200000000003</v>
      </c>
      <c r="H121">
        <v>1</v>
      </c>
      <c r="I121">
        <v>1</v>
      </c>
      <c r="J121">
        <v>1</v>
      </c>
      <c r="K121">
        <v>0</v>
      </c>
      <c r="L121">
        <f t="shared" si="22"/>
        <v>8.0436468455086108E-3</v>
      </c>
      <c r="M121">
        <f t="shared" si="23"/>
        <v>819.00141526282005</v>
      </c>
      <c r="N121">
        <f t="shared" si="24"/>
        <v>6.5877647381106081</v>
      </c>
      <c r="O121">
        <f t="shared" si="25"/>
        <v>0.26696327409968362</v>
      </c>
      <c r="P121">
        <f t="shared" si="26"/>
        <v>0.40092077660721898</v>
      </c>
      <c r="Q121">
        <f t="shared" si="27"/>
        <v>0.10703123020888121</v>
      </c>
      <c r="R121">
        <f t="shared" si="28"/>
        <v>3</v>
      </c>
      <c r="S121">
        <f t="shared" si="29"/>
        <v>819.40233603942727</v>
      </c>
      <c r="T121">
        <f t="shared" si="30"/>
        <v>7.325994666412855E-2</v>
      </c>
      <c r="U121">
        <f t="shared" si="31"/>
        <v>0</v>
      </c>
      <c r="V121">
        <f t="shared" si="32"/>
        <v>0.3661205085770769</v>
      </c>
    </row>
    <row r="122" spans="1:22" x14ac:dyDescent="0.2">
      <c r="A122" t="s">
        <v>41</v>
      </c>
      <c r="B122" t="s">
        <v>41</v>
      </c>
      <c r="D122">
        <v>-80.87</v>
      </c>
      <c r="E122">
        <v>-170.53800000000001</v>
      </c>
      <c r="F122">
        <v>-90</v>
      </c>
      <c r="G122">
        <v>397.03</v>
      </c>
      <c r="H122">
        <v>48.661999999999999</v>
      </c>
      <c r="I122">
        <v>29</v>
      </c>
      <c r="J122">
        <v>4</v>
      </c>
      <c r="K122">
        <v>4</v>
      </c>
      <c r="L122">
        <f t="shared" si="22"/>
        <v>5.7855947489724151E-3</v>
      </c>
      <c r="M122">
        <f t="shared" si="23"/>
        <v>1175.9999140752554</v>
      </c>
      <c r="N122">
        <f t="shared" si="24"/>
        <v>6.8038657315315403</v>
      </c>
      <c r="O122">
        <f t="shared" si="25"/>
        <v>0.21600727486837354</v>
      </c>
      <c r="P122">
        <f t="shared" si="26"/>
        <v>23.99914076495552</v>
      </c>
      <c r="Q122">
        <f t="shared" si="27"/>
        <v>5.1839941798147144</v>
      </c>
      <c r="R122">
        <f t="shared" si="28"/>
        <v>87</v>
      </c>
      <c r="S122">
        <f t="shared" si="29"/>
        <v>1199.9990548402109</v>
      </c>
      <c r="T122">
        <f t="shared" si="30"/>
        <v>0.20408164756433966</v>
      </c>
      <c r="U122">
        <f t="shared" si="31"/>
        <v>10.00035802741977</v>
      </c>
      <c r="V122">
        <f t="shared" si="32"/>
        <v>7.2500057103448912</v>
      </c>
    </row>
    <row r="123" spans="1:22" x14ac:dyDescent="0.2">
      <c r="A123" t="s">
        <v>5647</v>
      </c>
      <c r="B123" t="s">
        <v>5648</v>
      </c>
      <c r="D123">
        <v>-82.316000000000003</v>
      </c>
      <c r="E123">
        <v>-177.99</v>
      </c>
      <c r="F123">
        <v>0</v>
      </c>
      <c r="G123">
        <v>254.28299999999999</v>
      </c>
      <c r="H123">
        <v>57.034999999999997</v>
      </c>
      <c r="I123">
        <v>0</v>
      </c>
      <c r="J123">
        <v>2</v>
      </c>
      <c r="K123">
        <v>2</v>
      </c>
      <c r="L123">
        <f t="shared" si="22"/>
        <v>4.857149624528787E-3</v>
      </c>
      <c r="M123">
        <f t="shared" si="23"/>
        <v>755.99905620207733</v>
      </c>
      <c r="N123">
        <f t="shared" si="24"/>
        <v>3.6720042039802414</v>
      </c>
      <c r="O123">
        <f t="shared" si="25"/>
        <v>1.0257710321752198</v>
      </c>
      <c r="P123">
        <f t="shared" si="26"/>
        <v>6.0013235563347518</v>
      </c>
      <c r="Q123">
        <f t="shared" si="27"/>
        <v>6.1559900147889737</v>
      </c>
      <c r="R123">
        <f t="shared" si="28"/>
        <v>0</v>
      </c>
      <c r="S123">
        <f t="shared" si="29"/>
        <v>762.00037975841212</v>
      </c>
      <c r="T123">
        <f t="shared" si="30"/>
        <v>0.15873035689071574</v>
      </c>
      <c r="U123">
        <f t="shared" si="31"/>
        <v>19.99558911855917</v>
      </c>
      <c r="V123">
        <f t="shared" si="32"/>
        <v>0</v>
      </c>
    </row>
    <row r="124" spans="1:22" x14ac:dyDescent="0.2">
      <c r="A124" t="s">
        <v>881</v>
      </c>
      <c r="B124" t="s">
        <v>5649</v>
      </c>
      <c r="D124">
        <v>-70.114999999999995</v>
      </c>
      <c r="E124">
        <v>-172.648</v>
      </c>
      <c r="F124">
        <v>0</v>
      </c>
      <c r="G124">
        <v>99.96</v>
      </c>
      <c r="H124">
        <v>31.257000000000001</v>
      </c>
      <c r="I124">
        <v>0</v>
      </c>
      <c r="J124">
        <v>1</v>
      </c>
      <c r="K124">
        <v>1</v>
      </c>
      <c r="L124">
        <f t="shared" si="22"/>
        <v>1.3021146257935646E-2</v>
      </c>
      <c r="M124">
        <f t="shared" si="23"/>
        <v>282.00031651851674</v>
      </c>
      <c r="N124">
        <f t="shared" si="24"/>
        <v>3.6719710381427899</v>
      </c>
      <c r="O124">
        <f t="shared" si="25"/>
        <v>0.27901427651962724</v>
      </c>
      <c r="P124">
        <f t="shared" si="26"/>
        <v>11.999384540279753</v>
      </c>
      <c r="Q124">
        <f t="shared" si="27"/>
        <v>3.3480029441898984</v>
      </c>
      <c r="R124">
        <f t="shared" si="28"/>
        <v>0</v>
      </c>
      <c r="S124">
        <f t="shared" si="29"/>
        <v>293.99970105879652</v>
      </c>
      <c r="T124">
        <f t="shared" si="30"/>
        <v>0.21276571863727065</v>
      </c>
      <c r="U124">
        <f t="shared" si="31"/>
        <v>5.0002564547032318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-82.555999999999997</v>
      </c>
      <c r="E125">
        <v>-172.46100000000001</v>
      </c>
      <c r="F125">
        <v>0</v>
      </c>
      <c r="G125">
        <v>378.18799999999999</v>
      </c>
      <c r="H125">
        <v>68.593000000000004</v>
      </c>
      <c r="I125">
        <v>0</v>
      </c>
      <c r="J125">
        <v>2</v>
      </c>
      <c r="K125">
        <v>2</v>
      </c>
      <c r="L125">
        <f t="shared" si="22"/>
        <v>4.7036941114390754E-3</v>
      </c>
      <c r="M125">
        <f t="shared" si="23"/>
        <v>1125.0018515641193</v>
      </c>
      <c r="N125">
        <f t="shared" si="24"/>
        <v>5.291669876230082</v>
      </c>
      <c r="O125">
        <f t="shared" si="25"/>
        <v>0.27201597509349346</v>
      </c>
      <c r="P125">
        <f t="shared" si="26"/>
        <v>26.998414085510316</v>
      </c>
      <c r="Q125">
        <f t="shared" si="27"/>
        <v>7.344007277455276</v>
      </c>
      <c r="R125">
        <f t="shared" si="28"/>
        <v>0</v>
      </c>
      <c r="S125">
        <f t="shared" si="29"/>
        <v>1152.0002656496297</v>
      </c>
      <c r="T125">
        <f t="shared" si="30"/>
        <v>0.10666649111124651</v>
      </c>
      <c r="U125">
        <f t="shared" si="31"/>
        <v>4.4447055156622097</v>
      </c>
      <c r="V125">
        <f t="shared" si="32"/>
        <v>0</v>
      </c>
    </row>
    <row r="126" spans="1:22" x14ac:dyDescent="0.2">
      <c r="A126" t="s">
        <v>5200</v>
      </c>
      <c r="B126" t="s">
        <v>5201</v>
      </c>
      <c r="D126">
        <v>-74.578000000000003</v>
      </c>
      <c r="E126">
        <v>-172.614</v>
      </c>
      <c r="F126">
        <v>0</v>
      </c>
      <c r="G126">
        <v>60.165999999999997</v>
      </c>
      <c r="H126">
        <v>54.451999999999998</v>
      </c>
      <c r="I126">
        <v>0</v>
      </c>
      <c r="J126">
        <v>1</v>
      </c>
      <c r="K126">
        <v>0</v>
      </c>
      <c r="L126">
        <f t="shared" si="22"/>
        <v>9.9309154789151508E-3</v>
      </c>
      <c r="M126">
        <f t="shared" si="23"/>
        <v>173.99887474536175</v>
      </c>
      <c r="N126">
        <f t="shared" si="24"/>
        <v>1.7279698464923783</v>
      </c>
      <c r="O126">
        <f t="shared" si="25"/>
        <v>0.27771564860537346</v>
      </c>
      <c r="P126">
        <f t="shared" si="26"/>
        <v>20.999949894986131</v>
      </c>
      <c r="Q126">
        <f t="shared" si="27"/>
        <v>5.8320205377869563</v>
      </c>
      <c r="R126">
        <f t="shared" si="28"/>
        <v>0</v>
      </c>
      <c r="S126">
        <f t="shared" si="29"/>
        <v>194.99882464034789</v>
      </c>
      <c r="T126">
        <f t="shared" si="30"/>
        <v>0.3448298162146558</v>
      </c>
      <c r="U126">
        <f t="shared" si="31"/>
        <v>0</v>
      </c>
      <c r="V126">
        <f t="shared" si="32"/>
        <v>0</v>
      </c>
    </row>
    <row r="127" spans="1:22" x14ac:dyDescent="0.2">
      <c r="A127" t="s">
        <v>41</v>
      </c>
      <c r="B127" t="s">
        <v>41</v>
      </c>
      <c r="D127">
        <v>-76.051000000000002</v>
      </c>
      <c r="E127">
        <v>0</v>
      </c>
      <c r="F127">
        <v>0</v>
      </c>
      <c r="G127">
        <v>319.42</v>
      </c>
      <c r="H127">
        <v>0</v>
      </c>
      <c r="I127">
        <v>0</v>
      </c>
      <c r="J127">
        <v>0</v>
      </c>
      <c r="K127">
        <v>0</v>
      </c>
      <c r="L127">
        <f t="shared" si="22"/>
        <v>8.9417704455927189E-3</v>
      </c>
      <c r="M127">
        <f t="shared" si="23"/>
        <v>930.00156505458904</v>
      </c>
      <c r="N127">
        <f t="shared" si="24"/>
        <v>8.3158688246289252</v>
      </c>
      <c r="O127" t="str">
        <f t="shared" si="25"/>
        <v/>
      </c>
      <c r="P127">
        <f t="shared" si="26"/>
        <v>0</v>
      </c>
      <c r="Q127">
        <f t="shared" si="27"/>
        <v>0</v>
      </c>
      <c r="R127">
        <f t="shared" si="28"/>
        <v>0</v>
      </c>
      <c r="S127">
        <f t="shared" si="29"/>
        <v>930.00156505458904</v>
      </c>
      <c r="T127">
        <f t="shared" si="30"/>
        <v>0</v>
      </c>
      <c r="U127" t="str">
        <f t="shared" si="31"/>
        <v/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-78.096000000000004</v>
      </c>
      <c r="E128">
        <v>-173.36699999999999</v>
      </c>
      <c r="F128">
        <v>-90</v>
      </c>
      <c r="G128">
        <v>378.13200000000001</v>
      </c>
      <c r="H128">
        <v>43.29</v>
      </c>
      <c r="I128">
        <v>20</v>
      </c>
      <c r="J128">
        <v>2</v>
      </c>
      <c r="K128">
        <v>2</v>
      </c>
      <c r="L128">
        <f t="shared" si="22"/>
        <v>7.589007226743179E-3</v>
      </c>
      <c r="M128">
        <f t="shared" si="23"/>
        <v>1110.0003454570024</v>
      </c>
      <c r="N128">
        <f t="shared" si="24"/>
        <v>8.423809067169687</v>
      </c>
      <c r="O128">
        <f t="shared" si="25"/>
        <v>0.30957683106461187</v>
      </c>
      <c r="P128">
        <f t="shared" si="26"/>
        <v>15.001189289371947</v>
      </c>
      <c r="Q128">
        <f t="shared" si="27"/>
        <v>4.6440252864294509</v>
      </c>
      <c r="R128">
        <f t="shared" si="28"/>
        <v>60</v>
      </c>
      <c r="S128">
        <f t="shared" si="29"/>
        <v>1125.0015347463743</v>
      </c>
      <c r="T128">
        <f t="shared" si="30"/>
        <v>0.10810807446244024</v>
      </c>
      <c r="U128">
        <f t="shared" si="31"/>
        <v>7.999365762621081</v>
      </c>
      <c r="V128">
        <f t="shared" si="32"/>
        <v>5.3333260575085957</v>
      </c>
    </row>
    <row r="129" spans="1:22" x14ac:dyDescent="0.2">
      <c r="A129" t="s">
        <v>5650</v>
      </c>
      <c r="B129" t="s">
        <v>5651</v>
      </c>
      <c r="D129">
        <v>-80.174999999999997</v>
      </c>
      <c r="E129">
        <v>0</v>
      </c>
      <c r="F129">
        <v>-90</v>
      </c>
      <c r="G129">
        <v>363.32900000000001</v>
      </c>
      <c r="H129">
        <v>0</v>
      </c>
      <c r="I129">
        <v>15</v>
      </c>
      <c r="J129">
        <v>0</v>
      </c>
      <c r="K129">
        <v>0</v>
      </c>
      <c r="L129">
        <f t="shared" si="22"/>
        <v>6.2344513456133429E-3</v>
      </c>
      <c r="M129">
        <f t="shared" si="23"/>
        <v>1074.0007457515014</v>
      </c>
      <c r="N129">
        <f t="shared" si="24"/>
        <v>6.6958120903522715</v>
      </c>
      <c r="O129" t="str">
        <f t="shared" si="25"/>
        <v/>
      </c>
      <c r="P129">
        <f t="shared" si="26"/>
        <v>0</v>
      </c>
      <c r="Q129">
        <f t="shared" si="27"/>
        <v>0</v>
      </c>
      <c r="R129">
        <f t="shared" si="28"/>
        <v>45</v>
      </c>
      <c r="S129">
        <f t="shared" si="29"/>
        <v>1074.0007457515014</v>
      </c>
      <c r="T129">
        <f t="shared" si="30"/>
        <v>0</v>
      </c>
      <c r="U129" t="str">
        <f t="shared" si="31"/>
        <v/>
      </c>
      <c r="V129">
        <f t="shared" si="32"/>
        <v>4.189941224716053</v>
      </c>
    </row>
    <row r="130" spans="1:22" x14ac:dyDescent="0.2">
      <c r="A130" t="s">
        <v>575</v>
      </c>
      <c r="B130" t="s">
        <v>1997</v>
      </c>
      <c r="D130">
        <v>-85.043000000000006</v>
      </c>
      <c r="E130">
        <v>-172.50399999999999</v>
      </c>
      <c r="F130">
        <v>-90</v>
      </c>
      <c r="G130">
        <v>393.47199999999998</v>
      </c>
      <c r="H130">
        <v>76.655000000000001</v>
      </c>
      <c r="I130">
        <v>26</v>
      </c>
      <c r="J130">
        <v>1</v>
      </c>
      <c r="K130">
        <v>1</v>
      </c>
      <c r="L130">
        <f t="shared" si="22"/>
        <v>3.1223660494174698E-3</v>
      </c>
      <c r="M130">
        <f t="shared" si="23"/>
        <v>1176.0010401715981</v>
      </c>
      <c r="N130">
        <f t="shared" si="24"/>
        <v>3.6719093938208229</v>
      </c>
      <c r="O130">
        <f t="shared" si="25"/>
        <v>0.27359447056377628</v>
      </c>
      <c r="P130">
        <f t="shared" si="26"/>
        <v>30.000538484297337</v>
      </c>
      <c r="Q130">
        <f t="shared" si="27"/>
        <v>8.2079896512291768</v>
      </c>
      <c r="R130">
        <f t="shared" si="28"/>
        <v>78</v>
      </c>
      <c r="S130">
        <f t="shared" si="29"/>
        <v>1206.0015786558954</v>
      </c>
      <c r="T130">
        <f t="shared" si="30"/>
        <v>5.1020363035771635E-2</v>
      </c>
      <c r="U130">
        <f t="shared" si="31"/>
        <v>1.9999641016912002</v>
      </c>
      <c r="V130">
        <f t="shared" si="32"/>
        <v>6.4676532253740522</v>
      </c>
    </row>
    <row r="131" spans="1:22" x14ac:dyDescent="0.2">
      <c r="A131" t="s">
        <v>41</v>
      </c>
      <c r="B131" t="s">
        <v>41</v>
      </c>
      <c r="D131">
        <v>-82.013000000000005</v>
      </c>
      <c r="E131">
        <v>-175.815</v>
      </c>
      <c r="F131">
        <v>-90</v>
      </c>
      <c r="G131">
        <v>395.84</v>
      </c>
      <c r="H131">
        <v>41.11</v>
      </c>
      <c r="I131">
        <v>15</v>
      </c>
      <c r="J131">
        <v>4</v>
      </c>
      <c r="K131">
        <v>4</v>
      </c>
      <c r="L131">
        <f t="shared" si="22"/>
        <v>5.0511357878196194E-3</v>
      </c>
      <c r="M131">
        <f t="shared" si="23"/>
        <v>1176.0006054864698</v>
      </c>
      <c r="N131">
        <f t="shared" si="24"/>
        <v>5.9401446850149346</v>
      </c>
      <c r="O131">
        <f t="shared" si="25"/>
        <v>0.49198961229225047</v>
      </c>
      <c r="P131">
        <f t="shared" si="26"/>
        <v>9.0002655334870774</v>
      </c>
      <c r="Q131">
        <f t="shared" si="27"/>
        <v>4.4280415783891902</v>
      </c>
      <c r="R131">
        <f t="shared" si="28"/>
        <v>45</v>
      </c>
      <c r="S131">
        <f t="shared" si="29"/>
        <v>1185.0008710199568</v>
      </c>
      <c r="T131">
        <f t="shared" si="30"/>
        <v>0.20408152757771794</v>
      </c>
      <c r="U131">
        <f t="shared" si="31"/>
        <v>26.665879923990865</v>
      </c>
      <c r="V131">
        <f t="shared" si="32"/>
        <v>3.7974655631491219</v>
      </c>
    </row>
    <row r="132" spans="1:22" x14ac:dyDescent="0.2">
      <c r="A132" t="s">
        <v>5652</v>
      </c>
      <c r="B132" t="s">
        <v>5653</v>
      </c>
      <c r="D132">
        <v>-81.475999999999999</v>
      </c>
      <c r="E132">
        <v>-170.70699999999999</v>
      </c>
      <c r="F132">
        <v>-90</v>
      </c>
      <c r="G132">
        <v>391.322</v>
      </c>
      <c r="H132">
        <v>55.731000000000002</v>
      </c>
      <c r="I132">
        <v>21</v>
      </c>
      <c r="J132">
        <v>2</v>
      </c>
      <c r="K132">
        <v>2</v>
      </c>
      <c r="L132">
        <f t="shared" si="22"/>
        <v>5.3956480766541191E-3</v>
      </c>
      <c r="M132">
        <f t="shared" si="23"/>
        <v>1160.9982099513752</v>
      </c>
      <c r="N132">
        <f t="shared" si="24"/>
        <v>6.2643440228670375</v>
      </c>
      <c r="O132">
        <f t="shared" si="25"/>
        <v>0.22000721541537049</v>
      </c>
      <c r="P132">
        <f t="shared" si="26"/>
        <v>26.998869473208245</v>
      </c>
      <c r="Q132">
        <f t="shared" si="27"/>
        <v>5.9399520321156292</v>
      </c>
      <c r="R132">
        <f t="shared" si="28"/>
        <v>63</v>
      </c>
      <c r="S132">
        <f t="shared" si="29"/>
        <v>1187.9970794245835</v>
      </c>
      <c r="T132">
        <f t="shared" si="30"/>
        <v>0.1033593324877097</v>
      </c>
      <c r="U132">
        <f t="shared" si="31"/>
        <v>4.4446305471819647</v>
      </c>
      <c r="V132">
        <f t="shared" si="32"/>
        <v>5.3030433400151615</v>
      </c>
    </row>
    <row r="133" spans="1:22" x14ac:dyDescent="0.2">
      <c r="A133" t="s">
        <v>41</v>
      </c>
      <c r="B133" t="s">
        <v>41</v>
      </c>
      <c r="D133">
        <v>-86.552999999999997</v>
      </c>
      <c r="E133">
        <v>-176.98699999999999</v>
      </c>
      <c r="F133">
        <v>0</v>
      </c>
      <c r="G133">
        <v>249.45099999999999</v>
      </c>
      <c r="H133">
        <v>38.052999999999997</v>
      </c>
      <c r="I133">
        <v>0</v>
      </c>
      <c r="J133">
        <v>1</v>
      </c>
      <c r="K133">
        <v>1</v>
      </c>
      <c r="L133">
        <f t="shared" si="22"/>
        <v>2.1684285821872737E-3</v>
      </c>
      <c r="M133">
        <f t="shared" si="23"/>
        <v>746.99911176069463</v>
      </c>
      <c r="N133">
        <f t="shared" si="24"/>
        <v>1.6198158446262405</v>
      </c>
      <c r="O133">
        <f t="shared" si="25"/>
        <v>0.68395098700242118</v>
      </c>
      <c r="P133">
        <f t="shared" si="26"/>
        <v>6.0004866326060702</v>
      </c>
      <c r="Q133">
        <f t="shared" si="27"/>
        <v>4.1040428589086151</v>
      </c>
      <c r="R133">
        <f t="shared" si="28"/>
        <v>0</v>
      </c>
      <c r="S133">
        <f t="shared" si="29"/>
        <v>752.99959839330074</v>
      </c>
      <c r="T133">
        <f t="shared" si="30"/>
        <v>8.0321380648738089E-2</v>
      </c>
      <c r="U133">
        <f t="shared" si="31"/>
        <v>9.9991890114321293</v>
      </c>
      <c r="V133">
        <f t="shared" si="32"/>
        <v>0</v>
      </c>
    </row>
    <row r="134" spans="1:22" x14ac:dyDescent="0.2">
      <c r="A134" t="s">
        <v>113</v>
      </c>
      <c r="B134" t="s">
        <v>1421</v>
      </c>
      <c r="D134">
        <v>-80.665000000000006</v>
      </c>
      <c r="E134">
        <v>-175.601</v>
      </c>
      <c r="F134">
        <v>-90</v>
      </c>
      <c r="G134">
        <v>369.899</v>
      </c>
      <c r="H134">
        <v>52.154000000000003</v>
      </c>
      <c r="I134">
        <v>65</v>
      </c>
      <c r="J134">
        <v>1</v>
      </c>
      <c r="K134">
        <v>1</v>
      </c>
      <c r="L134">
        <f t="shared" si="22"/>
        <v>5.9178032931010444E-3</v>
      </c>
      <c r="M134">
        <f t="shared" si="23"/>
        <v>1095.001076370226</v>
      </c>
      <c r="N134">
        <f t="shared" si="24"/>
        <v>6.4800074557003668</v>
      </c>
      <c r="O134">
        <f t="shared" si="25"/>
        <v>0.4679680618795688</v>
      </c>
      <c r="P134">
        <f t="shared" si="26"/>
        <v>12.000889848172527</v>
      </c>
      <c r="Q134">
        <f t="shared" si="27"/>
        <v>5.61603877911827</v>
      </c>
      <c r="R134">
        <f t="shared" si="28"/>
        <v>195</v>
      </c>
      <c r="S134">
        <f t="shared" si="29"/>
        <v>1107.0019662183986</v>
      </c>
      <c r="T134">
        <f t="shared" si="30"/>
        <v>5.4794466685723756E-2</v>
      </c>
      <c r="U134">
        <f t="shared" si="31"/>
        <v>4.9996292574201648</v>
      </c>
      <c r="V134">
        <f t="shared" si="32"/>
        <v>17.61514486429817</v>
      </c>
    </row>
    <row r="135" spans="1:22" x14ac:dyDescent="0.2">
      <c r="A135" t="s">
        <v>5654</v>
      </c>
      <c r="B135" t="s">
        <v>5655</v>
      </c>
    </row>
    <row r="136" spans="1:22" x14ac:dyDescent="0.2">
      <c r="A136" t="s">
        <v>504</v>
      </c>
      <c r="B136" t="s">
        <v>725</v>
      </c>
    </row>
    <row r="137" spans="1:22" x14ac:dyDescent="0.2">
      <c r="A137" t="s">
        <v>41</v>
      </c>
      <c r="B137" t="s">
        <v>41</v>
      </c>
    </row>
    <row r="138" spans="1:22" x14ac:dyDescent="0.2">
      <c r="A138" t="s">
        <v>5656</v>
      </c>
      <c r="B138" t="s">
        <v>5657</v>
      </c>
    </row>
    <row r="139" spans="1:22" x14ac:dyDescent="0.2">
      <c r="A139" t="s">
        <v>41</v>
      </c>
      <c r="B139" t="s">
        <v>41</v>
      </c>
    </row>
    <row r="140" spans="1:22" x14ac:dyDescent="0.2">
      <c r="A140" t="s">
        <v>113</v>
      </c>
      <c r="B140" t="s">
        <v>722</v>
      </c>
    </row>
    <row r="141" spans="1:22" x14ac:dyDescent="0.2">
      <c r="A141" t="s">
        <v>5360</v>
      </c>
      <c r="B141" t="s">
        <v>5658</v>
      </c>
    </row>
    <row r="142" spans="1:22" x14ac:dyDescent="0.2">
      <c r="A142" t="s">
        <v>1664</v>
      </c>
      <c r="B142" t="s">
        <v>1665</v>
      </c>
    </row>
    <row r="143" spans="1:22" x14ac:dyDescent="0.2">
      <c r="A143" t="s">
        <v>113</v>
      </c>
      <c r="B143" t="s">
        <v>1421</v>
      </c>
    </row>
    <row r="144" spans="1:22" x14ac:dyDescent="0.2">
      <c r="A144" t="s">
        <v>3501</v>
      </c>
      <c r="B144" t="s">
        <v>3502</v>
      </c>
    </row>
    <row r="145" spans="1:2" x14ac:dyDescent="0.2">
      <c r="A145" t="s">
        <v>1681</v>
      </c>
      <c r="B145" t="s">
        <v>1682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5659</v>
      </c>
      <c r="B147" t="s">
        <v>5660</v>
      </c>
    </row>
    <row r="148" spans="1:2" x14ac:dyDescent="0.2">
      <c r="A148" t="s">
        <v>117</v>
      </c>
      <c r="B148" t="s">
        <v>118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166</v>
      </c>
      <c r="B150" t="s">
        <v>1759</v>
      </c>
    </row>
    <row r="151" spans="1:2" x14ac:dyDescent="0.2">
      <c r="A151" t="s">
        <v>355</v>
      </c>
      <c r="B151" t="s">
        <v>356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5661</v>
      </c>
      <c r="B153" t="s">
        <v>5662</v>
      </c>
    </row>
    <row r="154" spans="1:2" x14ac:dyDescent="0.2">
      <c r="A154" t="s">
        <v>133</v>
      </c>
      <c r="B154" t="s">
        <v>134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5663</v>
      </c>
      <c r="B156" t="s">
        <v>5664</v>
      </c>
    </row>
    <row r="157" spans="1:2" x14ac:dyDescent="0.2">
      <c r="A157" t="s">
        <v>3692</v>
      </c>
      <c r="B157" t="s">
        <v>631</v>
      </c>
    </row>
    <row r="158" spans="1:2" x14ac:dyDescent="0.2">
      <c r="A158" t="s">
        <v>113</v>
      </c>
      <c r="B158" t="s">
        <v>956</v>
      </c>
    </row>
    <row r="159" spans="1:2" x14ac:dyDescent="0.2">
      <c r="A159" t="s">
        <v>5665</v>
      </c>
      <c r="B159" t="s">
        <v>5666</v>
      </c>
    </row>
    <row r="160" spans="1:2" x14ac:dyDescent="0.2">
      <c r="A160" t="s">
        <v>2363</v>
      </c>
      <c r="B160" t="s">
        <v>4134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5667</v>
      </c>
      <c r="B162" t="s">
        <v>5668</v>
      </c>
    </row>
    <row r="163" spans="1:2" x14ac:dyDescent="0.2">
      <c r="A163" t="s">
        <v>92</v>
      </c>
      <c r="B163" t="s">
        <v>513</v>
      </c>
    </row>
    <row r="164" spans="1:2" x14ac:dyDescent="0.2">
      <c r="A164" t="s">
        <v>41</v>
      </c>
      <c r="B164" t="s">
        <v>41</v>
      </c>
    </row>
    <row r="165" spans="1:2" x14ac:dyDescent="0.2">
      <c r="A165" t="s">
        <v>979</v>
      </c>
      <c r="B165" t="s">
        <v>5669</v>
      </c>
    </row>
    <row r="166" spans="1:2" x14ac:dyDescent="0.2">
      <c r="A166" t="s">
        <v>873</v>
      </c>
      <c r="B166" t="s">
        <v>874</v>
      </c>
    </row>
    <row r="167" spans="1:2" x14ac:dyDescent="0.2">
      <c r="A167" t="s">
        <v>113</v>
      </c>
      <c r="B167" t="s">
        <v>2519</v>
      </c>
    </row>
    <row r="168" spans="1:2" x14ac:dyDescent="0.2">
      <c r="A168" t="s">
        <v>5670</v>
      </c>
      <c r="B168" t="s">
        <v>5671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5672</v>
      </c>
      <c r="B171" t="s">
        <v>5673</v>
      </c>
    </row>
    <row r="172" spans="1:2" x14ac:dyDescent="0.2">
      <c r="A172" t="s">
        <v>5674</v>
      </c>
      <c r="B172" t="s">
        <v>5675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5676</v>
      </c>
      <c r="B174" t="s">
        <v>5677</v>
      </c>
    </row>
    <row r="175" spans="1:2" x14ac:dyDescent="0.2">
      <c r="A175" t="s">
        <v>379</v>
      </c>
      <c r="B175" t="s">
        <v>388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3358</v>
      </c>
      <c r="B177" t="s">
        <v>1194</v>
      </c>
    </row>
    <row r="178" spans="1:2" x14ac:dyDescent="0.2">
      <c r="A178" t="s">
        <v>279</v>
      </c>
      <c r="B178" t="s">
        <v>1067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5678</v>
      </c>
      <c r="B180" t="s">
        <v>5679</v>
      </c>
    </row>
    <row r="181" spans="1:2" x14ac:dyDescent="0.2">
      <c r="A181" t="s">
        <v>1691</v>
      </c>
      <c r="B181" t="s">
        <v>1692</v>
      </c>
    </row>
    <row r="182" spans="1:2" x14ac:dyDescent="0.2">
      <c r="A182" t="s">
        <v>113</v>
      </c>
      <c r="B182" t="s">
        <v>285</v>
      </c>
    </row>
    <row r="183" spans="1:2" x14ac:dyDescent="0.2">
      <c r="A183" t="s">
        <v>5680</v>
      </c>
      <c r="B183" t="s">
        <v>5681</v>
      </c>
    </row>
    <row r="184" spans="1:2" x14ac:dyDescent="0.2">
      <c r="A184" t="s">
        <v>340</v>
      </c>
      <c r="B184" t="s">
        <v>341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966</v>
      </c>
      <c r="B186" t="s">
        <v>177</v>
      </c>
    </row>
    <row r="187" spans="1:2" x14ac:dyDescent="0.2">
      <c r="A187" t="s">
        <v>227</v>
      </c>
      <c r="B187" t="s">
        <v>228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5682</v>
      </c>
      <c r="B189" t="s">
        <v>5683</v>
      </c>
    </row>
    <row r="190" spans="1:2" x14ac:dyDescent="0.2">
      <c r="A190" t="s">
        <v>379</v>
      </c>
      <c r="B190" t="s">
        <v>787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2767</v>
      </c>
      <c r="B192" t="s">
        <v>2768</v>
      </c>
    </row>
    <row r="193" spans="1:2" x14ac:dyDescent="0.2">
      <c r="A193" t="s">
        <v>1830</v>
      </c>
      <c r="B193" t="s">
        <v>401</v>
      </c>
    </row>
    <row r="194" spans="1:2" x14ac:dyDescent="0.2">
      <c r="A194" t="s">
        <v>1830</v>
      </c>
      <c r="B194" t="s">
        <v>401</v>
      </c>
    </row>
    <row r="195" spans="1:2" x14ac:dyDescent="0.2">
      <c r="A195" t="s">
        <v>5684</v>
      </c>
      <c r="B195" t="s">
        <v>5685</v>
      </c>
    </row>
    <row r="196" spans="1:2" x14ac:dyDescent="0.2">
      <c r="A196" t="s">
        <v>269</v>
      </c>
      <c r="B196" t="s">
        <v>1905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1417</v>
      </c>
      <c r="B198" t="s">
        <v>1418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5686</v>
      </c>
      <c r="B201" t="s">
        <v>5687</v>
      </c>
    </row>
    <row r="202" spans="1:2" x14ac:dyDescent="0.2">
      <c r="A202" t="s">
        <v>331</v>
      </c>
      <c r="B202" t="s">
        <v>2773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5688</v>
      </c>
      <c r="B204" t="s">
        <v>5689</v>
      </c>
    </row>
    <row r="205" spans="1:2" x14ac:dyDescent="0.2">
      <c r="A205" t="s">
        <v>5690</v>
      </c>
      <c r="B205" t="s">
        <v>198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1118</v>
      </c>
      <c r="B207" t="s">
        <v>5691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5692</v>
      </c>
      <c r="B210" t="s">
        <v>5693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5694</v>
      </c>
      <c r="B213" t="s">
        <v>5695</v>
      </c>
    </row>
    <row r="214" spans="1:2" x14ac:dyDescent="0.2">
      <c r="A214" t="s">
        <v>279</v>
      </c>
      <c r="B214" t="s">
        <v>280</v>
      </c>
    </row>
    <row r="215" spans="1:2" x14ac:dyDescent="0.2">
      <c r="A215" t="s">
        <v>113</v>
      </c>
      <c r="B215" t="s">
        <v>1410</v>
      </c>
    </row>
    <row r="216" spans="1:2" x14ac:dyDescent="0.2">
      <c r="A216" t="s">
        <v>966</v>
      </c>
      <c r="B216" t="s">
        <v>5696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5697</v>
      </c>
      <c r="B219" t="s">
        <v>5698</v>
      </c>
    </row>
    <row r="220" spans="1:2" x14ac:dyDescent="0.2">
      <c r="A220" t="s">
        <v>424</v>
      </c>
      <c r="B220" t="s">
        <v>425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3509</v>
      </c>
      <c r="B222" t="s">
        <v>5699</v>
      </c>
    </row>
    <row r="223" spans="1:2" x14ac:dyDescent="0.2">
      <c r="A223" t="s">
        <v>133</v>
      </c>
      <c r="B223" t="s">
        <v>146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923</v>
      </c>
      <c r="B225" t="s">
        <v>5700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113</v>
      </c>
      <c r="B227" t="s">
        <v>5272</v>
      </c>
    </row>
    <row r="228" spans="1:2" x14ac:dyDescent="0.2">
      <c r="A228" t="s">
        <v>1387</v>
      </c>
      <c r="B228" t="s">
        <v>5701</v>
      </c>
    </row>
    <row r="229" spans="1:2" x14ac:dyDescent="0.2">
      <c r="A229" t="s">
        <v>1715</v>
      </c>
      <c r="B229" t="s">
        <v>1716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5702</v>
      </c>
      <c r="B231" t="s">
        <v>5703</v>
      </c>
    </row>
    <row r="232" spans="1:2" x14ac:dyDescent="0.2">
      <c r="A232" t="s">
        <v>900</v>
      </c>
      <c r="B232" t="s">
        <v>1582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5704</v>
      </c>
      <c r="B234" t="s">
        <v>4006</v>
      </c>
    </row>
    <row r="235" spans="1:2" x14ac:dyDescent="0.2">
      <c r="A235" t="s">
        <v>227</v>
      </c>
      <c r="B235" t="s">
        <v>228</v>
      </c>
    </row>
    <row r="236" spans="1:2" x14ac:dyDescent="0.2">
      <c r="A236" t="s">
        <v>113</v>
      </c>
      <c r="B236" t="s">
        <v>2519</v>
      </c>
    </row>
    <row r="237" spans="1:2" x14ac:dyDescent="0.2">
      <c r="A237" t="s">
        <v>5705</v>
      </c>
      <c r="B237" t="s">
        <v>5706</v>
      </c>
    </row>
    <row r="238" spans="1:2" x14ac:dyDescent="0.2">
      <c r="A238" t="s">
        <v>4957</v>
      </c>
      <c r="B238" t="s">
        <v>4958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5707</v>
      </c>
      <c r="B240" t="s">
        <v>5708</v>
      </c>
    </row>
    <row r="241" spans="1:2" x14ac:dyDescent="0.2">
      <c r="A241" t="s">
        <v>41</v>
      </c>
      <c r="B241" t="s">
        <v>41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2132</v>
      </c>
      <c r="B243" t="s">
        <v>5709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5710</v>
      </c>
      <c r="B246" t="s">
        <v>5711</v>
      </c>
    </row>
    <row r="247" spans="1:2" x14ac:dyDescent="0.2">
      <c r="A247" t="s">
        <v>223</v>
      </c>
      <c r="B247" t="s">
        <v>2464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5712</v>
      </c>
      <c r="B249" t="s">
        <v>512</v>
      </c>
    </row>
    <row r="250" spans="1:2" x14ac:dyDescent="0.2">
      <c r="A250" t="s">
        <v>368</v>
      </c>
      <c r="B250" t="s">
        <v>956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2557</v>
      </c>
      <c r="B252" t="s">
        <v>4279</v>
      </c>
    </row>
    <row r="253" spans="1:2" x14ac:dyDescent="0.2">
      <c r="A253" t="s">
        <v>473</v>
      </c>
      <c r="B253" t="s">
        <v>474</v>
      </c>
    </row>
    <row r="254" spans="1:2" x14ac:dyDescent="0.2">
      <c r="A254" t="s">
        <v>113</v>
      </c>
      <c r="B254" t="s">
        <v>2519</v>
      </c>
    </row>
    <row r="255" spans="1:2" x14ac:dyDescent="0.2">
      <c r="A255" t="s">
        <v>5713</v>
      </c>
      <c r="B255" t="s">
        <v>5714</v>
      </c>
    </row>
    <row r="256" spans="1:2" x14ac:dyDescent="0.2">
      <c r="A256" t="s">
        <v>41</v>
      </c>
      <c r="B256" t="s">
        <v>41</v>
      </c>
    </row>
    <row r="257" spans="1:2" x14ac:dyDescent="0.2">
      <c r="A257" t="s">
        <v>113</v>
      </c>
      <c r="B257" t="s">
        <v>1410</v>
      </c>
    </row>
    <row r="258" spans="1:2" x14ac:dyDescent="0.2">
      <c r="A258" t="s">
        <v>5715</v>
      </c>
      <c r="B258" t="s">
        <v>5716</v>
      </c>
    </row>
    <row r="259" spans="1:2" x14ac:dyDescent="0.2">
      <c r="A259" t="s">
        <v>5717</v>
      </c>
      <c r="B259" t="s">
        <v>5718</v>
      </c>
    </row>
    <row r="260" spans="1:2" x14ac:dyDescent="0.2">
      <c r="A260" t="s">
        <v>113</v>
      </c>
      <c r="B260" t="s">
        <v>2134</v>
      </c>
    </row>
    <row r="261" spans="1:2" x14ac:dyDescent="0.2">
      <c r="A261" t="s">
        <v>5719</v>
      </c>
      <c r="B261" t="s">
        <v>5720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5721</v>
      </c>
      <c r="B264" t="s">
        <v>5722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5723</v>
      </c>
      <c r="B267" t="s">
        <v>5724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5725</v>
      </c>
      <c r="B270" t="s">
        <v>5726</v>
      </c>
    </row>
    <row r="271" spans="1:2" x14ac:dyDescent="0.2">
      <c r="A271" t="s">
        <v>72</v>
      </c>
      <c r="B271" t="s">
        <v>73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5727</v>
      </c>
      <c r="B273" t="s">
        <v>5728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5729</v>
      </c>
      <c r="B276" t="s">
        <v>1466</v>
      </c>
    </row>
    <row r="277" spans="1:2" x14ac:dyDescent="0.2">
      <c r="A277" t="s">
        <v>738</v>
      </c>
      <c r="B277" t="s">
        <v>1034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5730</v>
      </c>
      <c r="B279" t="s">
        <v>5731</v>
      </c>
    </row>
    <row r="280" spans="1:2" x14ac:dyDescent="0.2">
      <c r="A280" t="s">
        <v>41</v>
      </c>
      <c r="B280" t="s">
        <v>41</v>
      </c>
    </row>
    <row r="281" spans="1:2" x14ac:dyDescent="0.2">
      <c r="A281" t="s">
        <v>113</v>
      </c>
      <c r="B281" t="s">
        <v>1074</v>
      </c>
    </row>
    <row r="282" spans="1:2" x14ac:dyDescent="0.2">
      <c r="A282" t="s">
        <v>2845</v>
      </c>
      <c r="B282" t="s">
        <v>284</v>
      </c>
    </row>
    <row r="283" spans="1:2" x14ac:dyDescent="0.2">
      <c r="A283" t="s">
        <v>906</v>
      </c>
      <c r="B283" t="s">
        <v>907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5732</v>
      </c>
      <c r="B285" t="s">
        <v>5733</v>
      </c>
    </row>
    <row r="286" spans="1:2" x14ac:dyDescent="0.2">
      <c r="A286" t="s">
        <v>4555</v>
      </c>
      <c r="B286" t="s">
        <v>4556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983</v>
      </c>
      <c r="B288" t="s">
        <v>4852</v>
      </c>
    </row>
    <row r="289" spans="1:2" x14ac:dyDescent="0.2">
      <c r="A289" t="s">
        <v>41</v>
      </c>
      <c r="B289" t="s">
        <v>41</v>
      </c>
    </row>
    <row r="290" spans="1:2" x14ac:dyDescent="0.2">
      <c r="A290" t="s">
        <v>113</v>
      </c>
      <c r="B290" t="s">
        <v>114</v>
      </c>
    </row>
    <row r="291" spans="1:2" x14ac:dyDescent="0.2">
      <c r="A291" t="s">
        <v>5734</v>
      </c>
      <c r="B291" t="s">
        <v>5735</v>
      </c>
    </row>
    <row r="292" spans="1:2" x14ac:dyDescent="0.2">
      <c r="A292" t="s">
        <v>5736</v>
      </c>
      <c r="B292" t="s">
        <v>822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5737</v>
      </c>
      <c r="B294" t="s">
        <v>5738</v>
      </c>
    </row>
    <row r="295" spans="1:2" x14ac:dyDescent="0.2">
      <c r="A295" t="s">
        <v>2573</v>
      </c>
      <c r="B295" t="s">
        <v>2574</v>
      </c>
    </row>
    <row r="296" spans="1:2" x14ac:dyDescent="0.2">
      <c r="A296" t="s">
        <v>113</v>
      </c>
      <c r="B296" t="s">
        <v>5019</v>
      </c>
    </row>
    <row r="297" spans="1:2" x14ac:dyDescent="0.2">
      <c r="A297" t="s">
        <v>5739</v>
      </c>
      <c r="B297" t="s">
        <v>5740</v>
      </c>
    </row>
    <row r="298" spans="1:2" x14ac:dyDescent="0.2">
      <c r="A298" t="s">
        <v>3336</v>
      </c>
      <c r="B298" t="s">
        <v>5741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3525</v>
      </c>
      <c r="B300" t="s">
        <v>312</v>
      </c>
    </row>
    <row r="301" spans="1:2" x14ac:dyDescent="0.2">
      <c r="A301" t="s">
        <v>379</v>
      </c>
      <c r="B301" t="s">
        <v>380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5742</v>
      </c>
      <c r="B303" t="s">
        <v>5743</v>
      </c>
    </row>
    <row r="304" spans="1:2" x14ac:dyDescent="0.2">
      <c r="A304" t="s">
        <v>817</v>
      </c>
      <c r="B304" t="s">
        <v>818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5744</v>
      </c>
      <c r="B306" t="s">
        <v>5745</v>
      </c>
    </row>
    <row r="307" spans="1:2" x14ac:dyDescent="0.2">
      <c r="A307" t="s">
        <v>41</v>
      </c>
      <c r="B307" t="s">
        <v>41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5746</v>
      </c>
      <c r="B309" t="s">
        <v>5747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5748</v>
      </c>
      <c r="B312" t="s">
        <v>5749</v>
      </c>
    </row>
    <row r="313" spans="1:2" x14ac:dyDescent="0.2">
      <c r="A313" t="s">
        <v>41</v>
      </c>
      <c r="B313" t="s">
        <v>41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5750</v>
      </c>
      <c r="B315" t="s">
        <v>5751</v>
      </c>
    </row>
    <row r="316" spans="1:2" x14ac:dyDescent="0.2">
      <c r="A316" t="s">
        <v>2609</v>
      </c>
      <c r="B316" t="s">
        <v>2833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1837</v>
      </c>
      <c r="B318" t="s">
        <v>5752</v>
      </c>
    </row>
    <row r="319" spans="1:2" x14ac:dyDescent="0.2">
      <c r="A319" t="s">
        <v>41</v>
      </c>
      <c r="B319" t="s">
        <v>41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892</v>
      </c>
      <c r="B321" t="s">
        <v>1551</v>
      </c>
    </row>
    <row r="322" spans="1:2" x14ac:dyDescent="0.2">
      <c r="A322" t="s">
        <v>1681</v>
      </c>
      <c r="B322" t="s">
        <v>1682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5753</v>
      </c>
      <c r="B324" t="s">
        <v>5754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418</v>
      </c>
      <c r="B327" t="s">
        <v>2464</v>
      </c>
    </row>
    <row r="328" spans="1:2" x14ac:dyDescent="0.2">
      <c r="A328" t="s">
        <v>355</v>
      </c>
      <c r="B328" t="s">
        <v>356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5755</v>
      </c>
      <c r="B330" t="s">
        <v>5756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5757</v>
      </c>
      <c r="B333" t="s">
        <v>5758</v>
      </c>
    </row>
    <row r="334" spans="1:2" x14ac:dyDescent="0.2">
      <c r="A334" t="s">
        <v>395</v>
      </c>
      <c r="B334" t="s">
        <v>1753</v>
      </c>
    </row>
    <row r="335" spans="1:2" x14ac:dyDescent="0.2">
      <c r="A335" t="s">
        <v>113</v>
      </c>
      <c r="B335" t="s">
        <v>5759</v>
      </c>
    </row>
    <row r="336" spans="1:2" x14ac:dyDescent="0.2">
      <c r="A336" t="s">
        <v>2845</v>
      </c>
      <c r="B336" t="s">
        <v>2036</v>
      </c>
    </row>
    <row r="337" spans="1:2" x14ac:dyDescent="0.2">
      <c r="A337" t="s">
        <v>738</v>
      </c>
      <c r="B337" t="s">
        <v>1034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5760</v>
      </c>
      <c r="B339" t="s">
        <v>5761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5762</v>
      </c>
      <c r="B342" t="s">
        <v>5763</v>
      </c>
    </row>
    <row r="343" spans="1:2" x14ac:dyDescent="0.2">
      <c r="A343" t="s">
        <v>279</v>
      </c>
      <c r="B343" t="s">
        <v>791</v>
      </c>
    </row>
    <row r="344" spans="1:2" x14ac:dyDescent="0.2">
      <c r="A344" t="s">
        <v>113</v>
      </c>
      <c r="B344" t="s">
        <v>413</v>
      </c>
    </row>
    <row r="345" spans="1:2" x14ac:dyDescent="0.2">
      <c r="A345" t="s">
        <v>5764</v>
      </c>
      <c r="B345" t="s">
        <v>5765</v>
      </c>
    </row>
    <row r="346" spans="1:2" x14ac:dyDescent="0.2">
      <c r="A346" t="s">
        <v>41</v>
      </c>
      <c r="B346" t="s">
        <v>41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5766</v>
      </c>
      <c r="B348" t="s">
        <v>5767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113</v>
      </c>
      <c r="B350" t="s">
        <v>5145</v>
      </c>
    </row>
    <row r="351" spans="1:2" x14ac:dyDescent="0.2">
      <c r="A351" t="s">
        <v>5768</v>
      </c>
      <c r="B351" t="s">
        <v>5769</v>
      </c>
    </row>
    <row r="352" spans="1:2" x14ac:dyDescent="0.2">
      <c r="A352" t="s">
        <v>1543</v>
      </c>
      <c r="B352" t="s">
        <v>1544</v>
      </c>
    </row>
    <row r="353" spans="1:2" x14ac:dyDescent="0.2">
      <c r="A353" t="s">
        <v>113</v>
      </c>
      <c r="B353" t="s">
        <v>5770</v>
      </c>
    </row>
    <row r="354" spans="1:2" x14ac:dyDescent="0.2">
      <c r="A354" t="s">
        <v>2690</v>
      </c>
      <c r="B354" t="s">
        <v>2691</v>
      </c>
    </row>
    <row r="355" spans="1:2" x14ac:dyDescent="0.2">
      <c r="A355" t="s">
        <v>368</v>
      </c>
      <c r="B355" t="s">
        <v>956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5771</v>
      </c>
      <c r="B357" t="s">
        <v>5772</v>
      </c>
    </row>
    <row r="358" spans="1:2" x14ac:dyDescent="0.2">
      <c r="A358" t="s">
        <v>1830</v>
      </c>
      <c r="B358" t="s">
        <v>401</v>
      </c>
    </row>
    <row r="359" spans="1:2" x14ac:dyDescent="0.2">
      <c r="A359" t="s">
        <v>1830</v>
      </c>
      <c r="B359" t="s">
        <v>401</v>
      </c>
    </row>
    <row r="360" spans="1:2" x14ac:dyDescent="0.2">
      <c r="A360" t="s">
        <v>3030</v>
      </c>
      <c r="B360" t="s">
        <v>5773</v>
      </c>
    </row>
    <row r="361" spans="1:2" x14ac:dyDescent="0.2">
      <c r="A361" t="s">
        <v>223</v>
      </c>
      <c r="B361" t="s">
        <v>2982</v>
      </c>
    </row>
    <row r="362" spans="1:2" x14ac:dyDescent="0.2">
      <c r="A362" t="s">
        <v>113</v>
      </c>
      <c r="B362" t="s">
        <v>413</v>
      </c>
    </row>
    <row r="363" spans="1:2" x14ac:dyDescent="0.2">
      <c r="A363" t="s">
        <v>5774</v>
      </c>
      <c r="B363" t="s">
        <v>5775</v>
      </c>
    </row>
    <row r="364" spans="1:2" x14ac:dyDescent="0.2">
      <c r="A364" t="s">
        <v>5776</v>
      </c>
      <c r="B364" t="s">
        <v>5777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4764</v>
      </c>
      <c r="B366" t="s">
        <v>4765</v>
      </c>
    </row>
    <row r="367" spans="1:2" x14ac:dyDescent="0.2">
      <c r="A367" t="s">
        <v>251</v>
      </c>
      <c r="B367" t="s">
        <v>252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5778</v>
      </c>
      <c r="B369" t="s">
        <v>5779</v>
      </c>
    </row>
    <row r="370" spans="1:2" x14ac:dyDescent="0.2">
      <c r="A370" t="s">
        <v>1492</v>
      </c>
      <c r="B370" t="s">
        <v>1493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193</v>
      </c>
      <c r="B372" t="s">
        <v>194</v>
      </c>
    </row>
    <row r="373" spans="1:2" x14ac:dyDescent="0.2">
      <c r="A373" t="s">
        <v>1130</v>
      </c>
      <c r="B373" t="s">
        <v>1131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5780</v>
      </c>
      <c r="B375" t="s">
        <v>4895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5781</v>
      </c>
      <c r="B378" t="s">
        <v>5782</v>
      </c>
    </row>
    <row r="379" spans="1:2" x14ac:dyDescent="0.2">
      <c r="A379" t="s">
        <v>988</v>
      </c>
      <c r="B379" t="s">
        <v>989</v>
      </c>
    </row>
    <row r="380" spans="1:2" x14ac:dyDescent="0.2">
      <c r="A380" t="s">
        <v>113</v>
      </c>
      <c r="B380" t="s">
        <v>1074</v>
      </c>
    </row>
    <row r="381" spans="1:2" x14ac:dyDescent="0.2">
      <c r="A381" t="s">
        <v>5783</v>
      </c>
      <c r="B381" t="s">
        <v>5784</v>
      </c>
    </row>
    <row r="382" spans="1:2" x14ac:dyDescent="0.2">
      <c r="A382" t="s">
        <v>41</v>
      </c>
      <c r="B382" t="s">
        <v>41</v>
      </c>
    </row>
    <row r="383" spans="1:2" x14ac:dyDescent="0.2">
      <c r="A383" t="s">
        <v>113</v>
      </c>
      <c r="B383" t="s">
        <v>1410</v>
      </c>
    </row>
    <row r="384" spans="1:2" x14ac:dyDescent="0.2">
      <c r="A384" t="s">
        <v>5785</v>
      </c>
      <c r="B384" t="s">
        <v>5786</v>
      </c>
    </row>
    <row r="385" spans="1:2" x14ac:dyDescent="0.2">
      <c r="A385" t="s">
        <v>283</v>
      </c>
      <c r="B385" t="s">
        <v>2036</v>
      </c>
    </row>
    <row r="386" spans="1:2" x14ac:dyDescent="0.2">
      <c r="A386" t="s">
        <v>113</v>
      </c>
      <c r="B386" t="s">
        <v>3615</v>
      </c>
    </row>
    <row r="387" spans="1:2" x14ac:dyDescent="0.2">
      <c r="A387" t="s">
        <v>5787</v>
      </c>
      <c r="B387" t="s">
        <v>5788</v>
      </c>
    </row>
    <row r="388" spans="1:2" x14ac:dyDescent="0.2">
      <c r="A388" t="s">
        <v>3705</v>
      </c>
      <c r="B388" t="s">
        <v>3706</v>
      </c>
    </row>
    <row r="389" spans="1:2" x14ac:dyDescent="0.2">
      <c r="A389" t="s">
        <v>113</v>
      </c>
      <c r="B389" t="s">
        <v>1410</v>
      </c>
    </row>
    <row r="390" spans="1:2" x14ac:dyDescent="0.2">
      <c r="A390" t="s">
        <v>5789</v>
      </c>
      <c r="B390" t="s">
        <v>5790</v>
      </c>
    </row>
    <row r="391" spans="1:2" x14ac:dyDescent="0.2">
      <c r="A391" t="s">
        <v>1056</v>
      </c>
      <c r="B391" t="s">
        <v>1057</v>
      </c>
    </row>
    <row r="392" spans="1:2" x14ac:dyDescent="0.2">
      <c r="A392" t="s">
        <v>113</v>
      </c>
      <c r="B392" t="s">
        <v>5759</v>
      </c>
    </row>
    <row r="393" spans="1:2" x14ac:dyDescent="0.2">
      <c r="A393" t="s">
        <v>5791</v>
      </c>
      <c r="B393" t="s">
        <v>5792</v>
      </c>
    </row>
    <row r="394" spans="1:2" x14ac:dyDescent="0.2">
      <c r="A394" t="s">
        <v>231</v>
      </c>
      <c r="B394" t="s">
        <v>4242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5287</v>
      </c>
      <c r="B396" t="s">
        <v>5288</v>
      </c>
    </row>
    <row r="397" spans="1:2" x14ac:dyDescent="0.2">
      <c r="A397" t="s">
        <v>184</v>
      </c>
      <c r="B397" t="s">
        <v>3131</v>
      </c>
    </row>
    <row r="398" spans="1:2" x14ac:dyDescent="0.2">
      <c r="A398" t="s">
        <v>113</v>
      </c>
      <c r="B398" t="s">
        <v>2257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J485"/>
  <sheetViews>
    <sheetView zoomScaleNormal="100" workbookViewId="0">
      <selection activeCell="V3" sqref="V3:V163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5793</v>
      </c>
      <c r="B3" t="s">
        <v>5794</v>
      </c>
      <c r="D3">
        <v>-74.569999999999993</v>
      </c>
      <c r="E3">
        <v>-169.38</v>
      </c>
      <c r="F3">
        <v>-90</v>
      </c>
      <c r="G3">
        <v>259.34699999999998</v>
      </c>
      <c r="H3">
        <v>97.673000000000002</v>
      </c>
      <c r="I3">
        <v>17</v>
      </c>
      <c r="J3">
        <v>1</v>
      </c>
      <c r="K3">
        <v>1</v>
      </c>
      <c r="L3">
        <f>1/TAN(-D3*$L$1/180)*0.108*0.333333</f>
        <v>9.9363247414579765E-3</v>
      </c>
      <c r="M3">
        <f>SIN(-D3*$L$1/180)*G3*3</f>
        <v>749.99746698744229</v>
      </c>
      <c r="N3">
        <f>COS(-D3*$L$1/180)*G3*0.108</f>
        <v>7.452225839483976</v>
      </c>
      <c r="O3">
        <f>IFERROR(1/TAN(E3*$L$1/180)*0.108*0.333333,"")</f>
        <v>0.19199343065094673</v>
      </c>
      <c r="P3">
        <f>SIN(-E3*$L$1/180)*H3*3</f>
        <v>54.001775023286385</v>
      </c>
      <c r="Q3">
        <f>-COS(E3*$L$1/180)*H3*0.108</f>
        <v>10.367996415957778</v>
      </c>
      <c r="R3">
        <f>ABS(SIN(-F3*$L$1/180)*I3*3)</f>
        <v>51</v>
      </c>
      <c r="S3">
        <f>M3+P3</f>
        <v>803.99924201072872</v>
      </c>
      <c r="T3">
        <f>60*(J3/M3)</f>
        <v>8.0000270188918685E-2</v>
      </c>
      <c r="U3">
        <f>IFERROR(60*(K3/P3),"")</f>
        <v>1.111074589198727</v>
      </c>
      <c r="V3">
        <f>100*(R3/(S3))</f>
        <v>6.3432895623699412</v>
      </c>
      <c r="X3" t="s">
        <v>37</v>
      </c>
      <c r="Y3">
        <f>AVERAGE(L3:L2000)</f>
        <v>7.8238887337617764E-3</v>
      </c>
      <c r="Z3">
        <f>STDEVA(L3:L2000)</f>
        <v>2.4346819865851063E-3</v>
      </c>
      <c r="AA3">
        <f>COUNTA(L3:L2000)</f>
        <v>161</v>
      </c>
      <c r="AB3">
        <f>AVERAGE(O3:O2000)</f>
        <v>0.35595335587028365</v>
      </c>
      <c r="AC3">
        <f>STDEVA(O3:O2001)</f>
        <v>0.19696530302089379</v>
      </c>
      <c r="AD3">
        <f>COUNTA(O3:O2001)</f>
        <v>161</v>
      </c>
      <c r="AE3">
        <f>1/Y8</f>
        <v>1.5638280232040305E-3</v>
      </c>
      <c r="AF3">
        <f>Z8/Y8^2</f>
        <v>8.865368968885651E-4</v>
      </c>
      <c r="AG3">
        <f>COUNTA(M3:M2001)</f>
        <v>161</v>
      </c>
      <c r="AH3">
        <f>1/AB8</f>
        <v>8.058066200091997E-2</v>
      </c>
      <c r="AI3">
        <f>AC8/AB8^2</f>
        <v>7.4519463734812844E-2</v>
      </c>
      <c r="AJ3">
        <f>COUNTA(P3:P2001)</f>
        <v>161</v>
      </c>
    </row>
    <row r="4" spans="1:36" x14ac:dyDescent="0.2">
      <c r="A4" t="s">
        <v>488</v>
      </c>
      <c r="B4" t="s">
        <v>5795</v>
      </c>
      <c r="D4">
        <v>-75.563999999999993</v>
      </c>
      <c r="E4">
        <v>0</v>
      </c>
      <c r="F4">
        <v>0</v>
      </c>
      <c r="G4">
        <v>104.29300000000001</v>
      </c>
      <c r="H4">
        <v>0</v>
      </c>
      <c r="I4">
        <v>0</v>
      </c>
      <c r="J4">
        <v>0</v>
      </c>
      <c r="K4">
        <v>0</v>
      </c>
      <c r="L4">
        <f t="shared" ref="L4:L28" si="0">1/TAN(-D4*$L$1/180)*0.108*0.333333</f>
        <v>9.267334228316132E-3</v>
      </c>
      <c r="M4">
        <f t="shared" ref="M4:M28" si="1">SIN(-D4*$L$1/180)*G4*3</f>
        <v>303.00038168808476</v>
      </c>
      <c r="N4">
        <f t="shared" ref="N4:N28" si="2">COS(-D4*$L$1/180)*G4*0.108</f>
        <v>2.8080086164194573</v>
      </c>
      <c r="O4" t="str">
        <f t="shared" ref="O4:O28" si="3">IFERROR(1/TAN(E4*$L$1/180)*0.108*0.333333,"")</f>
        <v/>
      </c>
      <c r="P4">
        <f t="shared" ref="P4:P28" si="4">SIN(-E4*$L$1/180)*H4*3</f>
        <v>0</v>
      </c>
      <c r="Q4">
        <f t="shared" ref="Q4:Q28" si="5">-COS(E4*$L$1/180)*H4*0.108</f>
        <v>0</v>
      </c>
      <c r="R4">
        <f t="shared" ref="R4:R28" si="6">ABS(SIN(-F4*$L$1/180)*I4*3)</f>
        <v>0</v>
      </c>
      <c r="S4">
        <f t="shared" ref="S4:S28" si="7">M4+P4</f>
        <v>303.00038168808476</v>
      </c>
      <c r="T4">
        <f t="shared" ref="T4:T28" si="8">60*(J4/M4)</f>
        <v>0</v>
      </c>
      <c r="U4" t="str">
        <f t="shared" ref="U4:U28" si="9">IFERROR(60*(K4/P4),"")</f>
        <v/>
      </c>
      <c r="V4">
        <f t="shared" ref="V4:V28" si="10">100*(R4/(S4))</f>
        <v>0</v>
      </c>
      <c r="X4" t="s">
        <v>40</v>
      </c>
      <c r="Y4">
        <f>Y3*60</f>
        <v>0.46943332402570659</v>
      </c>
      <c r="Z4">
        <f>Z3*60</f>
        <v>0.14608091919510638</v>
      </c>
      <c r="AA4">
        <f>AA3</f>
        <v>161</v>
      </c>
      <c r="AB4">
        <f>AB3*60</f>
        <v>21.357201352217018</v>
      </c>
      <c r="AC4">
        <f>AC3*60</f>
        <v>11.817918181253628</v>
      </c>
      <c r="AD4">
        <f>AD3</f>
        <v>161</v>
      </c>
      <c r="AE4">
        <f>AE3*60</f>
        <v>9.382968139224182E-2</v>
      </c>
      <c r="AF4">
        <f>AF3*60</f>
        <v>5.3192213813313904E-2</v>
      </c>
      <c r="AG4">
        <f>AG3</f>
        <v>161</v>
      </c>
      <c r="AH4">
        <f>AH3*60</f>
        <v>4.8348397200551982</v>
      </c>
      <c r="AI4">
        <f>AI3*60</f>
        <v>4.4711678240887709</v>
      </c>
      <c r="AJ4">
        <f>AJ3</f>
        <v>161</v>
      </c>
    </row>
    <row r="5" spans="1:36" x14ac:dyDescent="0.2">
      <c r="A5" t="s">
        <v>113</v>
      </c>
      <c r="B5" t="s">
        <v>1421</v>
      </c>
      <c r="D5">
        <v>-79.007000000000005</v>
      </c>
      <c r="E5">
        <v>0</v>
      </c>
      <c r="F5">
        <v>0</v>
      </c>
      <c r="G5">
        <v>141.59800000000001</v>
      </c>
      <c r="H5">
        <v>0</v>
      </c>
      <c r="I5">
        <v>0</v>
      </c>
      <c r="J5">
        <v>0</v>
      </c>
      <c r="K5">
        <v>0</v>
      </c>
      <c r="L5">
        <f t="shared" si="0"/>
        <v>6.9931198330742935E-3</v>
      </c>
      <c r="M5">
        <f t="shared" si="1"/>
        <v>416.99923733068943</v>
      </c>
      <c r="N5">
        <f t="shared" si="2"/>
        <v>2.9161285530826517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416.99923733068943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1084</v>
      </c>
      <c r="B6" t="s">
        <v>1085</v>
      </c>
      <c r="D6">
        <v>-73.495999999999995</v>
      </c>
      <c r="E6">
        <v>-174.80600000000001</v>
      </c>
      <c r="F6">
        <v>0</v>
      </c>
      <c r="G6">
        <v>84.480999999999995</v>
      </c>
      <c r="H6">
        <v>22.091000000000001</v>
      </c>
      <c r="I6">
        <v>0</v>
      </c>
      <c r="J6">
        <v>3</v>
      </c>
      <c r="K6">
        <v>3</v>
      </c>
      <c r="L6">
        <f t="shared" si="0"/>
        <v>1.0666409003667852E-2</v>
      </c>
      <c r="M6">
        <f t="shared" si="1"/>
        <v>243.00112420127718</v>
      </c>
      <c r="N6">
        <f t="shared" si="2"/>
        <v>2.5919519710338839</v>
      </c>
      <c r="O6">
        <f t="shared" si="3"/>
        <v>0.39603248453733669</v>
      </c>
      <c r="P6">
        <f t="shared" si="4"/>
        <v>5.9995814248483663</v>
      </c>
      <c r="Q6">
        <f t="shared" si="5"/>
        <v>2.3760315138982673</v>
      </c>
      <c r="R6">
        <f t="shared" si="6"/>
        <v>0</v>
      </c>
      <c r="S6">
        <f t="shared" si="7"/>
        <v>249.00070562612555</v>
      </c>
      <c r="T6">
        <f t="shared" si="8"/>
        <v>0.740737313836073</v>
      </c>
      <c r="U6">
        <f t="shared" si="9"/>
        <v>30.002093021772652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41</v>
      </c>
      <c r="B7" t="s">
        <v>41</v>
      </c>
      <c r="D7">
        <v>-84.658000000000001</v>
      </c>
      <c r="E7">
        <v>-169.61099999999999</v>
      </c>
      <c r="F7">
        <v>0</v>
      </c>
      <c r="G7">
        <v>386.67899999999997</v>
      </c>
      <c r="H7">
        <v>61</v>
      </c>
      <c r="I7">
        <v>0</v>
      </c>
      <c r="J7">
        <v>1</v>
      </c>
      <c r="K7">
        <v>1</v>
      </c>
      <c r="L7">
        <f t="shared" si="0"/>
        <v>3.366233954740339E-3</v>
      </c>
      <c r="M7">
        <f t="shared" si="1"/>
        <v>1154.9986339066343</v>
      </c>
      <c r="N7">
        <f t="shared" si="2"/>
        <v>3.887999507134726</v>
      </c>
      <c r="O7">
        <f t="shared" si="3"/>
        <v>0.19636069273721476</v>
      </c>
      <c r="P7">
        <f t="shared" si="4"/>
        <v>33.000446685774548</v>
      </c>
      <c r="Q7">
        <f t="shared" si="5"/>
        <v>6.4799970518532639</v>
      </c>
      <c r="R7">
        <f t="shared" si="6"/>
        <v>0</v>
      </c>
      <c r="S7">
        <f t="shared" si="7"/>
        <v>1187.9990805924087</v>
      </c>
      <c r="T7">
        <f t="shared" si="8"/>
        <v>5.1948113390452869E-2</v>
      </c>
      <c r="U7">
        <f t="shared" si="9"/>
        <v>1.8181572077284671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-77.418000000000006</v>
      </c>
      <c r="E8">
        <v>-170.64699999999999</v>
      </c>
      <c r="F8">
        <v>-90</v>
      </c>
      <c r="G8">
        <v>353.488</v>
      </c>
      <c r="H8">
        <v>86.144999999999996</v>
      </c>
      <c r="I8">
        <v>18</v>
      </c>
      <c r="J8">
        <v>1</v>
      </c>
      <c r="K8">
        <v>1</v>
      </c>
      <c r="L8">
        <f t="shared" si="0"/>
        <v>8.0350713685711575E-3</v>
      </c>
      <c r="M8">
        <f t="shared" si="1"/>
        <v>1034.9972173823412</v>
      </c>
      <c r="N8">
        <f t="shared" si="2"/>
        <v>8.3162848242244944</v>
      </c>
      <c r="O8">
        <f t="shared" si="3"/>
        <v>0.21857071637063283</v>
      </c>
      <c r="P8">
        <f t="shared" si="4"/>
        <v>41.999982057189364</v>
      </c>
      <c r="Q8">
        <f t="shared" si="5"/>
        <v>9.1799753457689466</v>
      </c>
      <c r="R8">
        <f t="shared" si="6"/>
        <v>54</v>
      </c>
      <c r="S8">
        <f t="shared" si="7"/>
        <v>1076.9971994395305</v>
      </c>
      <c r="T8">
        <f t="shared" si="8"/>
        <v>5.7971170349374219E-2</v>
      </c>
      <c r="U8">
        <f t="shared" si="9"/>
        <v>1.4285720388713707</v>
      </c>
      <c r="V8">
        <f t="shared" si="10"/>
        <v>5.0139406145254233</v>
      </c>
      <c r="X8" t="s">
        <v>51</v>
      </c>
      <c r="Y8">
        <f>AVERAGE(M3:M2000)</f>
        <v>639.45650363213338</v>
      </c>
      <c r="Z8">
        <f>STDEVA(M3:M2000)</f>
        <v>362.50903297138325</v>
      </c>
      <c r="AA8">
        <f>COUNTA(M3:M2001)</f>
        <v>161</v>
      </c>
      <c r="AB8">
        <f>AVERAGE(P3:P2000)</f>
        <v>12.409925348945176</v>
      </c>
      <c r="AC8">
        <f>STDEVA(P3:P2000)</f>
        <v>11.476462950650577</v>
      </c>
      <c r="AD8">
        <f>COUNTA(P3:P2001)</f>
        <v>161</v>
      </c>
      <c r="AE8" t="s">
        <v>51</v>
      </c>
      <c r="AF8">
        <f>AG8+AH8</f>
        <v>104950.49506595366</v>
      </c>
      <c r="AG8">
        <f>SUM(M3:M2000)</f>
        <v>102952.49708477348</v>
      </c>
      <c r="AH8">
        <f>SUM(P3:P2000)</f>
        <v>1997.9979811801734</v>
      </c>
    </row>
    <row r="9" spans="1:36" x14ac:dyDescent="0.2">
      <c r="A9" t="s">
        <v>4426</v>
      </c>
      <c r="B9" t="s">
        <v>5796</v>
      </c>
      <c r="D9">
        <v>-76.674999999999997</v>
      </c>
      <c r="E9">
        <v>-173.99100000000001</v>
      </c>
      <c r="F9">
        <v>0</v>
      </c>
      <c r="G9">
        <v>117.154</v>
      </c>
      <c r="H9">
        <v>38.21</v>
      </c>
      <c r="I9">
        <v>0</v>
      </c>
      <c r="J9">
        <v>1</v>
      </c>
      <c r="K9">
        <v>1</v>
      </c>
      <c r="L9">
        <f t="shared" si="0"/>
        <v>8.5266183009710811E-3</v>
      </c>
      <c r="M9">
        <f t="shared" si="1"/>
        <v>342.00008132603705</v>
      </c>
      <c r="N9">
        <f t="shared" si="2"/>
        <v>2.9161070684752537</v>
      </c>
      <c r="O9">
        <f t="shared" si="3"/>
        <v>0.34199999956738092</v>
      </c>
      <c r="P9">
        <f t="shared" si="4"/>
        <v>12.000004995806503</v>
      </c>
      <c r="Q9">
        <f t="shared" si="5"/>
        <v>4.104005807380199</v>
      </c>
      <c r="R9">
        <f t="shared" si="6"/>
        <v>0</v>
      </c>
      <c r="S9">
        <f t="shared" si="7"/>
        <v>354.00008632184353</v>
      </c>
      <c r="T9">
        <f t="shared" si="8"/>
        <v>0.17543855477274151</v>
      </c>
      <c r="U9">
        <f t="shared" si="9"/>
        <v>4.9999979184148238</v>
      </c>
      <c r="V9">
        <f t="shared" si="10"/>
        <v>0</v>
      </c>
      <c r="X9" t="s">
        <v>54</v>
      </c>
      <c r="Y9">
        <f>Y8/60</f>
        <v>10.657608393868889</v>
      </c>
      <c r="Z9">
        <f>Z8/60</f>
        <v>6.0418172161897212</v>
      </c>
      <c r="AA9">
        <f>AA8</f>
        <v>161</v>
      </c>
      <c r="AB9">
        <f>AB8/60</f>
        <v>0.20683208914908627</v>
      </c>
      <c r="AC9">
        <f>AC8/60</f>
        <v>0.19127438251084294</v>
      </c>
      <c r="AD9">
        <f>AD8</f>
        <v>161</v>
      </c>
      <c r="AE9" t="s">
        <v>54</v>
      </c>
      <c r="AF9">
        <f>AF8/60</f>
        <v>1749.1749177658942</v>
      </c>
      <c r="AG9">
        <f>AG8/60</f>
        <v>1715.8749514128913</v>
      </c>
      <c r="AH9">
        <f>AH8/60</f>
        <v>33.299966353002887</v>
      </c>
    </row>
    <row r="10" spans="1:36" x14ac:dyDescent="0.2">
      <c r="A10" t="s">
        <v>41</v>
      </c>
      <c r="B10" t="s">
        <v>41</v>
      </c>
      <c r="D10">
        <v>-78.977000000000004</v>
      </c>
      <c r="E10">
        <v>0</v>
      </c>
      <c r="F10">
        <v>0</v>
      </c>
      <c r="G10">
        <v>235.34200000000001</v>
      </c>
      <c r="H10">
        <v>0</v>
      </c>
      <c r="I10">
        <v>0</v>
      </c>
      <c r="J10">
        <v>0</v>
      </c>
      <c r="K10">
        <v>0</v>
      </c>
      <c r="L10">
        <f t="shared" si="0"/>
        <v>7.0126826382440688E-3</v>
      </c>
      <c r="M10">
        <f t="shared" si="1"/>
        <v>693.00017946874641</v>
      </c>
      <c r="N10">
        <f t="shared" si="2"/>
        <v>4.8597951866556892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693.00017946874641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-83.41</v>
      </c>
      <c r="E11">
        <v>-172.405</v>
      </c>
      <c r="F11">
        <v>0</v>
      </c>
      <c r="G11">
        <v>278.84199999999998</v>
      </c>
      <c r="H11">
        <v>45.398000000000003</v>
      </c>
      <c r="I11">
        <v>0</v>
      </c>
      <c r="J11">
        <v>1</v>
      </c>
      <c r="K11">
        <v>1</v>
      </c>
      <c r="L11">
        <f t="shared" si="0"/>
        <v>4.1589707849983117E-3</v>
      </c>
      <c r="M11">
        <f t="shared" si="1"/>
        <v>830.99891443678371</v>
      </c>
      <c r="N11">
        <f t="shared" si="2"/>
        <v>3.4561036636115592</v>
      </c>
      <c r="O11">
        <f t="shared" si="3"/>
        <v>0.26998690213915028</v>
      </c>
      <c r="P11">
        <f t="shared" si="4"/>
        <v>18.00074598228478</v>
      </c>
      <c r="Q11">
        <f t="shared" si="5"/>
        <v>4.8599705039213275</v>
      </c>
      <c r="R11">
        <f t="shared" si="6"/>
        <v>0</v>
      </c>
      <c r="S11">
        <f t="shared" si="7"/>
        <v>848.9996604190685</v>
      </c>
      <c r="T11">
        <f t="shared" si="8"/>
        <v>7.2202260385220221E-2</v>
      </c>
      <c r="U11">
        <f t="shared" si="9"/>
        <v>3.3331951941907456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243</v>
      </c>
      <c r="B12" t="s">
        <v>2770</v>
      </c>
      <c r="D12">
        <v>-75.858000000000004</v>
      </c>
      <c r="E12">
        <v>-172.011</v>
      </c>
      <c r="F12">
        <v>0</v>
      </c>
      <c r="G12">
        <v>130.96899999999999</v>
      </c>
      <c r="H12">
        <v>57.558999999999997</v>
      </c>
      <c r="I12">
        <v>0</v>
      </c>
      <c r="J12">
        <v>1</v>
      </c>
      <c r="K12">
        <v>0</v>
      </c>
      <c r="L12">
        <f t="shared" si="0"/>
        <v>9.0706254420217583E-3</v>
      </c>
      <c r="M12">
        <f t="shared" si="1"/>
        <v>380.99923654236773</v>
      </c>
      <c r="N12">
        <f t="shared" si="2"/>
        <v>3.4559048242768906</v>
      </c>
      <c r="O12">
        <f t="shared" si="3"/>
        <v>0.25651037209682337</v>
      </c>
      <c r="P12">
        <f t="shared" si="4"/>
        <v>23.999164136804126</v>
      </c>
      <c r="Q12">
        <f t="shared" si="5"/>
        <v>6.1560406787850432</v>
      </c>
      <c r="R12">
        <f t="shared" si="6"/>
        <v>0</v>
      </c>
      <c r="S12">
        <f t="shared" si="7"/>
        <v>404.99840067917182</v>
      </c>
      <c r="T12">
        <f t="shared" si="8"/>
        <v>0.15748063052438138</v>
      </c>
      <c r="U12">
        <f t="shared" si="9"/>
        <v>0</v>
      </c>
      <c r="V12">
        <f t="shared" si="10"/>
        <v>0</v>
      </c>
      <c r="Y12">
        <f>Y3</f>
        <v>7.8238887337617764E-3</v>
      </c>
      <c r="Z12">
        <f>AE3</f>
        <v>1.5638280232040305E-3</v>
      </c>
      <c r="AA12">
        <f>AB3</f>
        <v>0.35595335587028365</v>
      </c>
      <c r="AB12">
        <f>AH3</f>
        <v>8.058066200091997E-2</v>
      </c>
      <c r="AE12" t="s">
        <v>1</v>
      </c>
      <c r="AF12">
        <f>AG12+AH12</f>
        <v>1411.18317734638</v>
      </c>
      <c r="AG12">
        <f>SUM(N3:N2000)</f>
        <v>778.78910514155234</v>
      </c>
      <c r="AH12">
        <f>SUM(Q3:Q2000)</f>
        <v>632.39407220482758</v>
      </c>
    </row>
    <row r="13" spans="1:36" x14ac:dyDescent="0.2">
      <c r="A13" t="s">
        <v>265</v>
      </c>
      <c r="B13" t="s">
        <v>266</v>
      </c>
      <c r="D13">
        <v>-79.438999999999993</v>
      </c>
      <c r="E13">
        <v>-173.41800000000001</v>
      </c>
      <c r="F13">
        <v>0</v>
      </c>
      <c r="G13">
        <v>180.05</v>
      </c>
      <c r="H13">
        <v>52.344999999999999</v>
      </c>
      <c r="I13">
        <v>0</v>
      </c>
      <c r="J13">
        <v>1</v>
      </c>
      <c r="K13">
        <v>0</v>
      </c>
      <c r="L13">
        <f t="shared" si="0"/>
        <v>6.711850743945303E-3</v>
      </c>
      <c r="M13">
        <f t="shared" si="1"/>
        <v>531.00003894778854</v>
      </c>
      <c r="N13">
        <f t="shared" si="2"/>
        <v>3.5639965704432708</v>
      </c>
      <c r="O13">
        <f t="shared" si="3"/>
        <v>0.31199704132353501</v>
      </c>
      <c r="P13">
        <f t="shared" si="4"/>
        <v>18.000147485511178</v>
      </c>
      <c r="Q13">
        <f t="shared" si="5"/>
        <v>5.6159983748651321</v>
      </c>
      <c r="R13">
        <f t="shared" si="6"/>
        <v>0</v>
      </c>
      <c r="S13">
        <f t="shared" si="7"/>
        <v>549.00018643329975</v>
      </c>
      <c r="T13">
        <f t="shared" si="8"/>
        <v>0.11299434199457677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-77.697999999999993</v>
      </c>
      <c r="E14">
        <v>0</v>
      </c>
      <c r="F14">
        <v>-90</v>
      </c>
      <c r="G14">
        <v>328.54399999999998</v>
      </c>
      <c r="H14">
        <v>0</v>
      </c>
      <c r="I14">
        <v>19</v>
      </c>
      <c r="J14">
        <v>0</v>
      </c>
      <c r="K14">
        <v>0</v>
      </c>
      <c r="L14">
        <f t="shared" si="0"/>
        <v>7.8505779117523239E-3</v>
      </c>
      <c r="M14">
        <f t="shared" si="1"/>
        <v>963.0000537145811</v>
      </c>
      <c r="N14">
        <f t="shared" si="2"/>
        <v>7.5601145108225047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57</v>
      </c>
      <c r="S14">
        <f t="shared" si="7"/>
        <v>963.0000537145811</v>
      </c>
      <c r="T14">
        <f t="shared" si="8"/>
        <v>0</v>
      </c>
      <c r="U14" t="str">
        <f t="shared" si="9"/>
        <v/>
      </c>
      <c r="V14">
        <f t="shared" si="10"/>
        <v>5.9190027851124043</v>
      </c>
      <c r="X14" t="s">
        <v>68</v>
      </c>
      <c r="Y14">
        <f>AVERAGE(T3:T2345)</f>
        <v>0.14941623568324472</v>
      </c>
      <c r="Z14">
        <f>STDEVA(T3:T2345)</f>
        <v>0.22682596300783522</v>
      </c>
      <c r="AA14">
        <f>COUNTA(T3:T2345)</f>
        <v>161</v>
      </c>
    </row>
    <row r="15" spans="1:36" x14ac:dyDescent="0.2">
      <c r="A15" t="s">
        <v>5797</v>
      </c>
      <c r="B15" t="s">
        <v>5798</v>
      </c>
      <c r="D15">
        <v>-83.105999999999995</v>
      </c>
      <c r="E15">
        <v>-174.47200000000001</v>
      </c>
      <c r="F15">
        <v>0</v>
      </c>
      <c r="G15">
        <v>308.22899999999998</v>
      </c>
      <c r="H15">
        <v>31.145</v>
      </c>
      <c r="I15">
        <v>0</v>
      </c>
      <c r="J15">
        <v>2</v>
      </c>
      <c r="K15">
        <v>2</v>
      </c>
      <c r="L15">
        <f t="shared" si="0"/>
        <v>4.3526492607639002E-3</v>
      </c>
      <c r="M15">
        <f t="shared" si="1"/>
        <v>918.00143641330817</v>
      </c>
      <c r="N15">
        <f t="shared" si="2"/>
        <v>3.9957422693268536</v>
      </c>
      <c r="O15">
        <f t="shared" si="3"/>
        <v>0.37196849024699774</v>
      </c>
      <c r="P15">
        <f t="shared" si="4"/>
        <v>9.0007975564061571</v>
      </c>
      <c r="Q15">
        <f t="shared" si="5"/>
        <v>3.3480164260916903</v>
      </c>
      <c r="R15">
        <f t="shared" si="6"/>
        <v>0</v>
      </c>
      <c r="S15">
        <f t="shared" si="7"/>
        <v>927.00223396971433</v>
      </c>
      <c r="T15">
        <f t="shared" si="8"/>
        <v>0.13071874971007438</v>
      </c>
      <c r="U15">
        <f t="shared" si="9"/>
        <v>13.332151872985094</v>
      </c>
      <c r="V15">
        <f t="shared" si="10"/>
        <v>0</v>
      </c>
      <c r="X15" t="s">
        <v>71</v>
      </c>
      <c r="Y15">
        <f>AVERAGE(U3:U2345)</f>
        <v>3.0680818145051583</v>
      </c>
      <c r="Z15">
        <f>STDEVA(U3:U2345)</f>
        <v>3.9053906491301706</v>
      </c>
      <c r="AA15">
        <f>COUNTA(U3:U2345)</f>
        <v>161</v>
      </c>
    </row>
    <row r="16" spans="1:36" x14ac:dyDescent="0.2">
      <c r="A16" t="s">
        <v>1691</v>
      </c>
      <c r="B16" t="s">
        <v>1692</v>
      </c>
      <c r="D16">
        <v>-76.204999999999998</v>
      </c>
      <c r="E16">
        <v>-174.726</v>
      </c>
      <c r="F16">
        <v>0</v>
      </c>
      <c r="G16">
        <v>230.65299999999999</v>
      </c>
      <c r="H16">
        <v>65.275999999999996</v>
      </c>
      <c r="I16">
        <v>0</v>
      </c>
      <c r="J16">
        <v>2</v>
      </c>
      <c r="K16">
        <v>2</v>
      </c>
      <c r="L16">
        <f t="shared" si="0"/>
        <v>8.8391082091405903E-3</v>
      </c>
      <c r="M16">
        <f t="shared" si="1"/>
        <v>671.99950643175885</v>
      </c>
      <c r="N16">
        <f t="shared" si="2"/>
        <v>5.939882293721678</v>
      </c>
      <c r="O16">
        <f t="shared" si="3"/>
        <v>0.38999187266640034</v>
      </c>
      <c r="P16">
        <f t="shared" si="4"/>
        <v>18.000261531645627</v>
      </c>
      <c r="Q16">
        <f t="shared" si="5"/>
        <v>7.019962723174169</v>
      </c>
      <c r="R16">
        <f t="shared" si="6"/>
        <v>0</v>
      </c>
      <c r="S16">
        <f t="shared" si="7"/>
        <v>689.99976796340445</v>
      </c>
      <c r="T16">
        <f t="shared" si="8"/>
        <v>0.17857155972805158</v>
      </c>
      <c r="U16">
        <f t="shared" si="9"/>
        <v>6.6665698045015738</v>
      </c>
      <c r="V16">
        <f t="shared" si="10"/>
        <v>0</v>
      </c>
      <c r="X16" t="s">
        <v>74</v>
      </c>
      <c r="Y16">
        <f>AVERAGE(V3:V2345)</f>
        <v>2.0368001250125185</v>
      </c>
      <c r="Z16">
        <f>STDEVA(V3:V2345)</f>
        <v>7.724898221959176</v>
      </c>
      <c r="AA16">
        <f>COUNTA(V3:V2345)</f>
        <v>161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-76.715000000000003</v>
      </c>
      <c r="E17">
        <v>-176.18600000000001</v>
      </c>
      <c r="F17">
        <v>0</v>
      </c>
      <c r="G17">
        <v>73.98</v>
      </c>
      <c r="H17">
        <v>30.067</v>
      </c>
      <c r="I17">
        <v>0</v>
      </c>
      <c r="J17">
        <v>1</v>
      </c>
      <c r="K17">
        <v>0</v>
      </c>
      <c r="L17">
        <f t="shared" si="0"/>
        <v>8.5000800667088417E-3</v>
      </c>
      <c r="M17">
        <f t="shared" si="1"/>
        <v>216.00067837605255</v>
      </c>
      <c r="N17">
        <f t="shared" si="2"/>
        <v>1.8360248966847688</v>
      </c>
      <c r="O17">
        <f t="shared" si="3"/>
        <v>0.54001008666589612</v>
      </c>
      <c r="P17">
        <f t="shared" si="4"/>
        <v>5.9999637172292166</v>
      </c>
      <c r="Q17">
        <f t="shared" si="5"/>
        <v>3.240044166977349</v>
      </c>
      <c r="R17">
        <f t="shared" si="6"/>
        <v>0</v>
      </c>
      <c r="S17">
        <f t="shared" si="7"/>
        <v>222.00064209328175</v>
      </c>
      <c r="T17">
        <f t="shared" si="8"/>
        <v>0.27777690538333072</v>
      </c>
      <c r="U17">
        <f t="shared" si="9"/>
        <v>0</v>
      </c>
      <c r="V17">
        <f t="shared" si="10"/>
        <v>0</v>
      </c>
      <c r="AD17">
        <f>(AA12*Y12)/((AA12*Z12)-(Y12*AB12))</f>
        <v>-37.734107950298096</v>
      </c>
      <c r="AE17">
        <f>(Y12*AB12-AA12*Z12)/(Z12+AB12)</f>
        <v>8.9846927898538746E-4</v>
      </c>
    </row>
    <row r="18" spans="1:35" x14ac:dyDescent="0.2">
      <c r="A18" t="s">
        <v>5799</v>
      </c>
      <c r="B18" t="s">
        <v>5800</v>
      </c>
      <c r="D18">
        <v>-84.174000000000007</v>
      </c>
      <c r="E18">
        <v>0</v>
      </c>
      <c r="F18">
        <v>0</v>
      </c>
      <c r="G18">
        <v>49.253999999999998</v>
      </c>
      <c r="H18">
        <v>0</v>
      </c>
      <c r="I18">
        <v>0</v>
      </c>
      <c r="J18">
        <v>0</v>
      </c>
      <c r="K18">
        <v>0</v>
      </c>
      <c r="L18">
        <f t="shared" si="0"/>
        <v>3.6732485734813159E-3</v>
      </c>
      <c r="M18">
        <f t="shared" si="1"/>
        <v>146.99877210841154</v>
      </c>
      <c r="N18">
        <f t="shared" si="2"/>
        <v>0.53996356991429784</v>
      </c>
      <c r="O18" t="str">
        <f t="shared" si="3"/>
        <v/>
      </c>
      <c r="P18">
        <f t="shared" si="4"/>
        <v>0</v>
      </c>
      <c r="Q18">
        <f t="shared" si="5"/>
        <v>0</v>
      </c>
      <c r="R18">
        <f t="shared" si="6"/>
        <v>0</v>
      </c>
      <c r="S18">
        <f t="shared" si="7"/>
        <v>146.99877210841154</v>
      </c>
      <c r="T18">
        <f t="shared" si="8"/>
        <v>0</v>
      </c>
      <c r="U18" t="str">
        <f t="shared" si="9"/>
        <v/>
      </c>
      <c r="V18">
        <f t="shared" si="10"/>
        <v>0</v>
      </c>
      <c r="X18" t="s">
        <v>79</v>
      </c>
      <c r="Z18">
        <f>(SUM(R3:R1401))/60</f>
        <v>40.936088136575293</v>
      </c>
      <c r="AB18" t="s">
        <v>80</v>
      </c>
    </row>
    <row r="19" spans="1:35" x14ac:dyDescent="0.2">
      <c r="A19" t="s">
        <v>1768</v>
      </c>
      <c r="B19" t="s">
        <v>1769</v>
      </c>
      <c r="D19">
        <v>-80.826999999999998</v>
      </c>
      <c r="E19">
        <v>0</v>
      </c>
      <c r="F19">
        <v>0</v>
      </c>
      <c r="G19">
        <v>357.572</v>
      </c>
      <c r="H19">
        <v>0</v>
      </c>
      <c r="I19">
        <v>0</v>
      </c>
      <c r="J19">
        <v>0</v>
      </c>
      <c r="K19">
        <v>0</v>
      </c>
      <c r="L19">
        <f t="shared" si="0"/>
        <v>5.813313581372161E-3</v>
      </c>
      <c r="M19">
        <f t="shared" si="1"/>
        <v>1058.9975689669213</v>
      </c>
      <c r="N19">
        <f t="shared" si="2"/>
        <v>6.1562911066066111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1058.9975689669213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33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1029</v>
      </c>
      <c r="D20">
        <v>-78.953999999999994</v>
      </c>
      <c r="E20">
        <v>-175.601</v>
      </c>
      <c r="F20">
        <v>0</v>
      </c>
      <c r="G20">
        <v>297.51100000000002</v>
      </c>
      <c r="H20">
        <v>78.23</v>
      </c>
      <c r="I20">
        <v>0</v>
      </c>
      <c r="J20">
        <v>1</v>
      </c>
      <c r="K20">
        <v>0</v>
      </c>
      <c r="L20">
        <f t="shared" si="0"/>
        <v>7.0276834910665189E-3</v>
      </c>
      <c r="M20">
        <f t="shared" si="1"/>
        <v>875.99764430105836</v>
      </c>
      <c r="N20">
        <f t="shared" si="2"/>
        <v>6.1562403393080487</v>
      </c>
      <c r="O20">
        <f t="shared" si="3"/>
        <v>0.4679680618795688</v>
      </c>
      <c r="P20">
        <f t="shared" si="4"/>
        <v>18.001104667380005</v>
      </c>
      <c r="Q20">
        <f t="shared" si="5"/>
        <v>8.4239504868355688</v>
      </c>
      <c r="R20">
        <f t="shared" si="6"/>
        <v>0</v>
      </c>
      <c r="S20">
        <f t="shared" si="7"/>
        <v>893.99874896843835</v>
      </c>
      <c r="T20">
        <f t="shared" si="8"/>
        <v>6.8493334874059911E-2</v>
      </c>
      <c r="U20">
        <f t="shared" si="9"/>
        <v>0</v>
      </c>
      <c r="V20">
        <f t="shared" si="10"/>
        <v>0</v>
      </c>
      <c r="AB20">
        <f>X27/AG9</f>
        <v>7.7511475932721507E-2</v>
      </c>
      <c r="AC20">
        <f>Y27/AH9</f>
        <v>2.7027054335712291</v>
      </c>
      <c r="AD20">
        <f>Z19/AF9</f>
        <v>1.8866037732892218E-2</v>
      </c>
      <c r="AF20">
        <f>X27/AG12</f>
        <v>0.17077794119349676</v>
      </c>
      <c r="AG20">
        <f>Y27/AH12</f>
        <v>0.14231632451300033</v>
      </c>
      <c r="AH20">
        <f>Z19/AF12</f>
        <v>2.3384632505366119E-2</v>
      </c>
    </row>
    <row r="21" spans="1:35" x14ac:dyDescent="0.2">
      <c r="A21" t="s">
        <v>1147</v>
      </c>
      <c r="B21" t="s">
        <v>2525</v>
      </c>
      <c r="D21">
        <v>-78.024000000000001</v>
      </c>
      <c r="E21">
        <v>0</v>
      </c>
      <c r="F21">
        <v>0</v>
      </c>
      <c r="G21">
        <v>33.734000000000002</v>
      </c>
      <c r="H21">
        <v>0</v>
      </c>
      <c r="I21">
        <v>0</v>
      </c>
      <c r="J21">
        <v>0</v>
      </c>
      <c r="K21">
        <v>0</v>
      </c>
      <c r="L21">
        <f t="shared" si="0"/>
        <v>7.6362690385928045E-3</v>
      </c>
      <c r="M21">
        <f t="shared" si="1"/>
        <v>98.999298471320856</v>
      </c>
      <c r="N21">
        <f t="shared" si="2"/>
        <v>0.75598603374498941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98.999298471320856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208</v>
      </c>
      <c r="B22" t="s">
        <v>428</v>
      </c>
      <c r="D22">
        <v>-76.64</v>
      </c>
      <c r="E22">
        <v>-172.999</v>
      </c>
      <c r="F22">
        <v>0</v>
      </c>
      <c r="G22">
        <v>164.45099999999999</v>
      </c>
      <c r="H22">
        <v>57.427999999999997</v>
      </c>
      <c r="I22">
        <v>0</v>
      </c>
      <c r="J22">
        <v>1</v>
      </c>
      <c r="K22">
        <v>0</v>
      </c>
      <c r="L22">
        <f t="shared" si="0"/>
        <v>8.5498464554617983E-3</v>
      </c>
      <c r="M22">
        <f t="shared" si="1"/>
        <v>480.0016007388773</v>
      </c>
      <c r="N22">
        <f t="shared" si="2"/>
        <v>4.1039440886373679</v>
      </c>
      <c r="O22">
        <f t="shared" si="3"/>
        <v>0.29315387934087289</v>
      </c>
      <c r="P22">
        <f t="shared" si="4"/>
        <v>20.9991224659145</v>
      </c>
      <c r="Q22">
        <f t="shared" si="5"/>
        <v>6.1559803696172821</v>
      </c>
      <c r="R22">
        <f t="shared" si="6"/>
        <v>0</v>
      </c>
      <c r="S22">
        <f t="shared" si="7"/>
        <v>501.00072320479183</v>
      </c>
      <c r="T22">
        <f t="shared" si="8"/>
        <v>0.12499958314230755</v>
      </c>
      <c r="U22">
        <f t="shared" si="9"/>
        <v>0</v>
      </c>
      <c r="V22">
        <f t="shared" si="10"/>
        <v>0</v>
      </c>
      <c r="X22" t="s">
        <v>94</v>
      </c>
      <c r="Z22">
        <f>Z18/AF9</f>
        <v>2.3403084346110027E-2</v>
      </c>
      <c r="AA22" t="s">
        <v>95</v>
      </c>
    </row>
    <row r="23" spans="1:35" x14ac:dyDescent="0.2">
      <c r="A23" t="s">
        <v>41</v>
      </c>
      <c r="B23" t="s">
        <v>41</v>
      </c>
      <c r="D23">
        <v>-73.61</v>
      </c>
      <c r="E23">
        <v>-169.69499999999999</v>
      </c>
      <c r="F23">
        <v>0</v>
      </c>
      <c r="G23">
        <v>35.44</v>
      </c>
      <c r="H23">
        <v>11.18</v>
      </c>
      <c r="I23">
        <v>0</v>
      </c>
      <c r="J23">
        <v>1</v>
      </c>
      <c r="K23">
        <v>0</v>
      </c>
      <c r="L23">
        <f t="shared" si="0"/>
        <v>1.0588538507091641E-2</v>
      </c>
      <c r="M23">
        <f t="shared" si="1"/>
        <v>101.99949944385158</v>
      </c>
      <c r="N23">
        <f t="shared" si="2"/>
        <v>1.0800267075920025</v>
      </c>
      <c r="O23">
        <f t="shared" si="3"/>
        <v>0.19799678746871249</v>
      </c>
      <c r="P23">
        <f t="shared" si="4"/>
        <v>5.9999060221604035</v>
      </c>
      <c r="Q23">
        <f t="shared" si="5"/>
        <v>1.1879633054652468</v>
      </c>
      <c r="R23">
        <f t="shared" si="6"/>
        <v>0</v>
      </c>
      <c r="S23">
        <f t="shared" si="7"/>
        <v>107.99940546601198</v>
      </c>
      <c r="T23">
        <f t="shared" si="8"/>
        <v>0.58823818084547219</v>
      </c>
      <c r="U23">
        <f t="shared" si="9"/>
        <v>0</v>
      </c>
      <c r="V23">
        <f t="shared" si="10"/>
        <v>0</v>
      </c>
      <c r="X23" t="s">
        <v>96</v>
      </c>
      <c r="Z23">
        <f>Z19/AF9</f>
        <v>1.8866037732892218E-2</v>
      </c>
      <c r="AA23" t="s">
        <v>97</v>
      </c>
      <c r="AB23">
        <f>Z27/AF9</f>
        <v>1.8866037732892218E-2</v>
      </c>
      <c r="AC23" t="s">
        <v>98</v>
      </c>
      <c r="AD23">
        <f>Z27/AF9</f>
        <v>1.8866037732892218E-2</v>
      </c>
      <c r="AE23" t="s">
        <v>98</v>
      </c>
      <c r="AH23">
        <f>Z27/AF12</f>
        <v>2.3384632505366119E-2</v>
      </c>
      <c r="AI23" t="s">
        <v>98</v>
      </c>
    </row>
    <row r="24" spans="1:35" x14ac:dyDescent="0.2">
      <c r="A24" t="s">
        <v>5801</v>
      </c>
      <c r="B24" t="s">
        <v>5802</v>
      </c>
      <c r="D24">
        <v>-78.275000000000006</v>
      </c>
      <c r="E24">
        <v>0</v>
      </c>
      <c r="F24">
        <v>0</v>
      </c>
      <c r="G24">
        <v>162.38800000000001</v>
      </c>
      <c r="H24">
        <v>0</v>
      </c>
      <c r="I24">
        <v>0</v>
      </c>
      <c r="J24">
        <v>0</v>
      </c>
      <c r="K24">
        <v>0</v>
      </c>
      <c r="L24">
        <f t="shared" si="0"/>
        <v>7.4716172286800808E-3</v>
      </c>
      <c r="M24">
        <f t="shared" si="1"/>
        <v>476.99895034254439</v>
      </c>
      <c r="N24">
        <f t="shared" si="2"/>
        <v>3.5639571393988079</v>
      </c>
      <c r="O24" t="str">
        <f t="shared" si="3"/>
        <v/>
      </c>
      <c r="P24">
        <f t="shared" si="4"/>
        <v>0</v>
      </c>
      <c r="Q24">
        <f t="shared" si="5"/>
        <v>0</v>
      </c>
      <c r="R24">
        <f t="shared" si="6"/>
        <v>0</v>
      </c>
      <c r="S24">
        <f t="shared" si="7"/>
        <v>476.99895034254439</v>
      </c>
      <c r="T24">
        <f t="shared" si="8"/>
        <v>0</v>
      </c>
      <c r="U24" t="str">
        <f t="shared" si="9"/>
        <v/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-80.888999999999996</v>
      </c>
      <c r="E25">
        <v>-172.05699999999999</v>
      </c>
      <c r="F25">
        <v>-90</v>
      </c>
      <c r="G25">
        <v>322.06400000000002</v>
      </c>
      <c r="H25">
        <v>86.832999999999998</v>
      </c>
      <c r="I25">
        <v>11</v>
      </c>
      <c r="J25">
        <v>1</v>
      </c>
      <c r="K25">
        <v>1</v>
      </c>
      <c r="L25">
        <f t="shared" si="0"/>
        <v>5.7733490245106068E-3</v>
      </c>
      <c r="M25">
        <f t="shared" si="1"/>
        <v>954.00196557297204</v>
      </c>
      <c r="N25">
        <f t="shared" si="2"/>
        <v>5.5077918251137454</v>
      </c>
      <c r="O25">
        <f t="shared" si="3"/>
        <v>0.25801526521252754</v>
      </c>
      <c r="P25">
        <f t="shared" si="4"/>
        <v>35.99780358067801</v>
      </c>
      <c r="Q25">
        <f t="shared" si="5"/>
        <v>9.2879921259292377</v>
      </c>
      <c r="R25">
        <f t="shared" si="6"/>
        <v>33</v>
      </c>
      <c r="S25">
        <f t="shared" si="7"/>
        <v>989.99976915365005</v>
      </c>
      <c r="T25">
        <f t="shared" si="8"/>
        <v>6.2892952179573441E-2</v>
      </c>
      <c r="U25">
        <f t="shared" si="9"/>
        <v>1.6667683589508024</v>
      </c>
      <c r="V25">
        <f t="shared" si="10"/>
        <v>3.3333341105939525</v>
      </c>
      <c r="X25" t="s">
        <v>101</v>
      </c>
    </row>
    <row r="26" spans="1:35" x14ac:dyDescent="0.2">
      <c r="A26" t="s">
        <v>41</v>
      </c>
      <c r="B26" t="s">
        <v>41</v>
      </c>
      <c r="D26">
        <v>-83.66</v>
      </c>
      <c r="E26">
        <v>0</v>
      </c>
      <c r="F26">
        <v>0</v>
      </c>
      <c r="G26">
        <v>45.277000000000001</v>
      </c>
      <c r="H26">
        <v>0</v>
      </c>
      <c r="I26">
        <v>0</v>
      </c>
      <c r="J26">
        <v>0</v>
      </c>
      <c r="K26">
        <v>0</v>
      </c>
      <c r="L26">
        <f t="shared" si="0"/>
        <v>3.9998740352822863E-3</v>
      </c>
      <c r="M26">
        <f t="shared" si="1"/>
        <v>135.00027176274057</v>
      </c>
      <c r="N26">
        <f t="shared" si="2"/>
        <v>0.53998462176446016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0</v>
      </c>
      <c r="S26">
        <f t="shared" si="7"/>
        <v>135.00027176274057</v>
      </c>
      <c r="T26">
        <f t="shared" si="8"/>
        <v>0</v>
      </c>
      <c r="U26" t="str">
        <f t="shared" si="9"/>
        <v/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5803</v>
      </c>
      <c r="B27" t="s">
        <v>5804</v>
      </c>
      <c r="D27">
        <v>-80.472999999999999</v>
      </c>
      <c r="E27">
        <v>-176.00899999999999</v>
      </c>
      <c r="F27">
        <v>0</v>
      </c>
      <c r="G27">
        <v>145</v>
      </c>
      <c r="H27">
        <v>43.104999999999997</v>
      </c>
      <c r="I27">
        <v>0</v>
      </c>
      <c r="J27">
        <v>1</v>
      </c>
      <c r="K27">
        <v>0</v>
      </c>
      <c r="L27">
        <f t="shared" si="0"/>
        <v>6.0417689311620297E-3</v>
      </c>
      <c r="M27">
        <f t="shared" si="1"/>
        <v>429.00035610238837</v>
      </c>
      <c r="N27">
        <f t="shared" si="2"/>
        <v>2.5919236148804714</v>
      </c>
      <c r="O27">
        <f t="shared" si="3"/>
        <v>0.51598821200423672</v>
      </c>
      <c r="P27">
        <f t="shared" si="4"/>
        <v>9.00029501916298</v>
      </c>
      <c r="Q27">
        <f t="shared" si="5"/>
        <v>4.6440507784993228</v>
      </c>
      <c r="R27">
        <f t="shared" si="6"/>
        <v>0</v>
      </c>
      <c r="S27">
        <f t="shared" si="7"/>
        <v>438.00065112155136</v>
      </c>
      <c r="T27">
        <f t="shared" si="8"/>
        <v>0.13986002376576107</v>
      </c>
      <c r="U27">
        <f t="shared" si="9"/>
        <v>0</v>
      </c>
      <c r="V27">
        <f t="shared" si="10"/>
        <v>0</v>
      </c>
      <c r="X27">
        <f>SUM(J3:J2345)</f>
        <v>133</v>
      </c>
      <c r="Y27">
        <f>SUM(K3:K2345)</f>
        <v>90</v>
      </c>
      <c r="Z27">
        <f>COUNTIF(V3:V2345,"&gt;0")</f>
        <v>33</v>
      </c>
      <c r="AB27">
        <v>401</v>
      </c>
    </row>
    <row r="28" spans="1:35" x14ac:dyDescent="0.2">
      <c r="A28" t="s">
        <v>303</v>
      </c>
      <c r="B28" t="s">
        <v>959</v>
      </c>
      <c r="D28">
        <v>-82.710999999999999</v>
      </c>
      <c r="E28">
        <v>-173.36699999999999</v>
      </c>
      <c r="F28">
        <v>0</v>
      </c>
      <c r="G28">
        <v>173.40100000000001</v>
      </c>
      <c r="H28">
        <v>43.29</v>
      </c>
      <c r="I28">
        <v>0</v>
      </c>
      <c r="J28">
        <v>1</v>
      </c>
      <c r="K28">
        <v>1</v>
      </c>
      <c r="L28">
        <f t="shared" si="0"/>
        <v>4.6046770041568846E-3</v>
      </c>
      <c r="M28">
        <f t="shared" si="1"/>
        <v>515.99914538127871</v>
      </c>
      <c r="N28">
        <f t="shared" si="2"/>
        <v>2.3760117749135548</v>
      </c>
      <c r="O28">
        <f t="shared" si="3"/>
        <v>0.30957683106461187</v>
      </c>
      <c r="P28">
        <f t="shared" si="4"/>
        <v>15.001189289371947</v>
      </c>
      <c r="Q28">
        <f t="shared" si="5"/>
        <v>4.6440252864294509</v>
      </c>
      <c r="R28">
        <f t="shared" si="6"/>
        <v>0</v>
      </c>
      <c r="S28">
        <f t="shared" si="7"/>
        <v>531.00033467065066</v>
      </c>
      <c r="T28">
        <f t="shared" si="8"/>
        <v>0.11627926235355525</v>
      </c>
      <c r="U28">
        <f t="shared" si="9"/>
        <v>3.9996828813105405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-81.254000000000005</v>
      </c>
      <c r="E29">
        <v>0</v>
      </c>
      <c r="F29">
        <v>0</v>
      </c>
      <c r="G29">
        <v>39.459000000000003</v>
      </c>
      <c r="H29">
        <v>0</v>
      </c>
      <c r="I29">
        <v>0</v>
      </c>
      <c r="J29">
        <v>0</v>
      </c>
      <c r="K29">
        <v>0</v>
      </c>
      <c r="L29">
        <f t="shared" ref="L29:L92" si="11">1/TAN(-D29*$L$1/180)*0.108*0.333333</f>
        <v>5.5383516345009652E-3</v>
      </c>
      <c r="M29">
        <f t="shared" ref="M29:M92" si="12">SIN(-D29*$L$1/180)*G29*3</f>
        <v>117.00052742881067</v>
      </c>
      <c r="N29">
        <f t="shared" ref="N29:N92" si="13">COS(-D29*$L$1/180)*G29*0.108</f>
        <v>0.64799071031353883</v>
      </c>
      <c r="O29" t="str">
        <f t="shared" ref="O29:O92" si="14">IFERROR(1/TAN(E29*$L$1/180)*0.108*0.333333,"")</f>
        <v/>
      </c>
      <c r="P29">
        <f t="shared" ref="P29:P92" si="15">SIN(-E29*$L$1/180)*H29*3</f>
        <v>0</v>
      </c>
      <c r="Q29">
        <f t="shared" ref="Q29:Q92" si="16">-COS(E29*$L$1/180)*H29*0.108</f>
        <v>0</v>
      </c>
      <c r="R29">
        <f t="shared" ref="R29:R92" si="17">ABS(SIN(-F29*$L$1/180)*I29*3)</f>
        <v>0</v>
      </c>
      <c r="S29">
        <f t="shared" ref="S29:S92" si="18">M29+P29</f>
        <v>117.00052742881067</v>
      </c>
      <c r="T29">
        <f t="shared" ref="T29:T92" si="19">60*(J29/M29)</f>
        <v>0</v>
      </c>
      <c r="U29" t="str">
        <f t="shared" ref="U29:U92" si="20">IFERROR(60*(K29/P29),"")</f>
        <v/>
      </c>
      <c r="V29">
        <f t="shared" ref="V29:V92" si="21">100*(R29/(S29))</f>
        <v>0</v>
      </c>
    </row>
    <row r="30" spans="1:35" x14ac:dyDescent="0.2">
      <c r="A30" t="s">
        <v>5805</v>
      </c>
      <c r="B30" t="s">
        <v>5806</v>
      </c>
      <c r="D30">
        <v>-76.271000000000001</v>
      </c>
      <c r="E30">
        <v>-173.29</v>
      </c>
      <c r="F30">
        <v>0</v>
      </c>
      <c r="G30">
        <v>181.17699999999999</v>
      </c>
      <c r="H30">
        <v>51.351999999999997</v>
      </c>
      <c r="I30">
        <v>0</v>
      </c>
      <c r="J30">
        <v>1</v>
      </c>
      <c r="K30">
        <v>1</v>
      </c>
      <c r="L30">
        <f t="shared" si="11"/>
        <v>8.7951516627154912E-3</v>
      </c>
      <c r="M30">
        <f t="shared" si="12"/>
        <v>528.00184156495186</v>
      </c>
      <c r="N30">
        <f t="shared" si="13"/>
        <v>4.6438609186177464</v>
      </c>
      <c r="O30">
        <f t="shared" si="14"/>
        <v>0.30599218337530759</v>
      </c>
      <c r="P30">
        <f t="shared" si="15"/>
        <v>18.000531018494719</v>
      </c>
      <c r="Q30">
        <f t="shared" si="16"/>
        <v>5.5080272962914467</v>
      </c>
      <c r="R30">
        <f t="shared" si="17"/>
        <v>0</v>
      </c>
      <c r="S30">
        <f t="shared" si="18"/>
        <v>546.00237258344657</v>
      </c>
      <c r="T30">
        <f t="shared" si="19"/>
        <v>0.11363596729542681</v>
      </c>
      <c r="U30">
        <f t="shared" si="20"/>
        <v>3.3332349994760015</v>
      </c>
      <c r="V30">
        <f t="shared" si="21"/>
        <v>0</v>
      </c>
    </row>
    <row r="31" spans="1:35" x14ac:dyDescent="0.2">
      <c r="A31" t="s">
        <v>1088</v>
      </c>
      <c r="B31" t="s">
        <v>1089</v>
      </c>
      <c r="D31">
        <v>-82.135999999999996</v>
      </c>
      <c r="E31">
        <v>0</v>
      </c>
      <c r="F31">
        <v>0</v>
      </c>
      <c r="G31">
        <v>182.71799999999999</v>
      </c>
      <c r="H31">
        <v>0</v>
      </c>
      <c r="I31">
        <v>0</v>
      </c>
      <c r="J31">
        <v>0</v>
      </c>
      <c r="K31">
        <v>0</v>
      </c>
      <c r="L31">
        <f t="shared" si="11"/>
        <v>4.9723548415586995E-3</v>
      </c>
      <c r="M31">
        <f t="shared" si="12"/>
        <v>542.99895514118657</v>
      </c>
      <c r="N31">
        <f t="shared" si="13"/>
        <v>2.6999861835437771</v>
      </c>
      <c r="O31" t="str">
        <f t="shared" si="14"/>
        <v/>
      </c>
      <c r="P31">
        <f t="shared" si="15"/>
        <v>0</v>
      </c>
      <c r="Q31">
        <f t="shared" si="16"/>
        <v>0</v>
      </c>
      <c r="R31">
        <f t="shared" si="17"/>
        <v>0</v>
      </c>
      <c r="S31">
        <f t="shared" si="18"/>
        <v>542.99895514118657</v>
      </c>
      <c r="T31">
        <f t="shared" si="19"/>
        <v>0</v>
      </c>
      <c r="U31" t="str">
        <f t="shared" si="20"/>
        <v/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-76.28</v>
      </c>
      <c r="E32">
        <v>0</v>
      </c>
      <c r="F32">
        <v>0</v>
      </c>
      <c r="G32">
        <v>307.78199999999998</v>
      </c>
      <c r="H32">
        <v>0</v>
      </c>
      <c r="I32">
        <v>0</v>
      </c>
      <c r="J32">
        <v>0</v>
      </c>
      <c r="K32">
        <v>0</v>
      </c>
      <c r="L32">
        <f t="shared" si="11"/>
        <v>8.789159507642615E-3</v>
      </c>
      <c r="M32">
        <f t="shared" si="12"/>
        <v>896.99960414087172</v>
      </c>
      <c r="N32">
        <f t="shared" si="13"/>
        <v>7.8838804829668891</v>
      </c>
      <c r="O32" t="str">
        <f t="shared" si="14"/>
        <v/>
      </c>
      <c r="P32">
        <f t="shared" si="15"/>
        <v>0</v>
      </c>
      <c r="Q32">
        <f t="shared" si="16"/>
        <v>0</v>
      </c>
      <c r="R32">
        <f t="shared" si="17"/>
        <v>0</v>
      </c>
      <c r="S32">
        <f t="shared" si="18"/>
        <v>896.99960414087172</v>
      </c>
      <c r="T32">
        <f t="shared" si="19"/>
        <v>0</v>
      </c>
      <c r="U32" t="str">
        <f t="shared" si="20"/>
        <v/>
      </c>
      <c r="V32">
        <f t="shared" si="21"/>
        <v>0</v>
      </c>
    </row>
    <row r="33" spans="1:22" x14ac:dyDescent="0.2">
      <c r="A33" t="s">
        <v>2405</v>
      </c>
      <c r="B33" t="s">
        <v>5807</v>
      </c>
      <c r="D33">
        <v>-79.992000000000004</v>
      </c>
      <c r="E33">
        <v>-170.53800000000001</v>
      </c>
      <c r="F33">
        <v>0</v>
      </c>
      <c r="G33">
        <v>17.263000000000002</v>
      </c>
      <c r="H33">
        <v>18.248000000000001</v>
      </c>
      <c r="I33">
        <v>0</v>
      </c>
      <c r="J33">
        <v>1</v>
      </c>
      <c r="K33">
        <v>0</v>
      </c>
      <c r="L33">
        <f t="shared" si="11"/>
        <v>6.3529479098712992E-3</v>
      </c>
      <c r="M33">
        <f t="shared" si="12"/>
        <v>51.000952554777342</v>
      </c>
      <c r="N33">
        <f t="shared" si="13"/>
        <v>0.32400671894103694</v>
      </c>
      <c r="O33">
        <f t="shared" si="14"/>
        <v>0.21600727486837354</v>
      </c>
      <c r="P33">
        <f t="shared" si="15"/>
        <v>8.9995544917781505</v>
      </c>
      <c r="Q33">
        <f t="shared" si="16"/>
        <v>1.9439711847696131</v>
      </c>
      <c r="R33">
        <f t="shared" si="17"/>
        <v>0</v>
      </c>
      <c r="S33">
        <f t="shared" si="18"/>
        <v>60.000507046555491</v>
      </c>
      <c r="T33">
        <f t="shared" si="19"/>
        <v>1.1764486150637534</v>
      </c>
      <c r="U33">
        <f t="shared" si="20"/>
        <v>0</v>
      </c>
      <c r="V33">
        <f t="shared" si="21"/>
        <v>0</v>
      </c>
    </row>
    <row r="34" spans="1:22" x14ac:dyDescent="0.2">
      <c r="A34" t="s">
        <v>72</v>
      </c>
      <c r="B34" t="s">
        <v>3581</v>
      </c>
      <c r="D34">
        <v>-75.379000000000005</v>
      </c>
      <c r="E34">
        <v>-174.28899999999999</v>
      </c>
      <c r="F34">
        <v>0</v>
      </c>
      <c r="G34">
        <v>95.078999999999994</v>
      </c>
      <c r="H34">
        <v>30.15</v>
      </c>
      <c r="I34">
        <v>0</v>
      </c>
      <c r="J34">
        <v>1</v>
      </c>
      <c r="K34">
        <v>0</v>
      </c>
      <c r="L34">
        <f t="shared" si="11"/>
        <v>9.3913795198731428E-3</v>
      </c>
      <c r="M34">
        <f t="shared" si="12"/>
        <v>276.00008957529315</v>
      </c>
      <c r="N34">
        <f t="shared" si="13"/>
        <v>2.5920241807447422</v>
      </c>
      <c r="O34">
        <f t="shared" si="14"/>
        <v>0.35997382229506519</v>
      </c>
      <c r="P34">
        <f t="shared" si="15"/>
        <v>9.0007504912531093</v>
      </c>
      <c r="Q34">
        <f t="shared" si="16"/>
        <v>3.2400377978983657</v>
      </c>
      <c r="R34">
        <f t="shared" si="17"/>
        <v>0</v>
      </c>
      <c r="S34">
        <f t="shared" si="18"/>
        <v>285.00084006654623</v>
      </c>
      <c r="T34">
        <f t="shared" si="19"/>
        <v>0.21739123379390041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-76.188999999999993</v>
      </c>
      <c r="E35">
        <v>-174.053</v>
      </c>
      <c r="F35">
        <v>0</v>
      </c>
      <c r="G35">
        <v>247.14599999999999</v>
      </c>
      <c r="H35">
        <v>48.26</v>
      </c>
      <c r="I35">
        <v>0</v>
      </c>
      <c r="J35">
        <v>1</v>
      </c>
      <c r="K35">
        <v>0</v>
      </c>
      <c r="L35">
        <f t="shared" si="11"/>
        <v>8.8497680819567114E-3</v>
      </c>
      <c r="M35">
        <f t="shared" si="12"/>
        <v>720.00189070377075</v>
      </c>
      <c r="N35">
        <f t="shared" si="13"/>
        <v>6.3718561231548394</v>
      </c>
      <c r="O35">
        <f t="shared" si="14"/>
        <v>0.34559163857209368</v>
      </c>
      <c r="P35">
        <f t="shared" si="15"/>
        <v>15.000433063985241</v>
      </c>
      <c r="Q35">
        <f t="shared" si="16"/>
        <v>5.1840294259030975</v>
      </c>
      <c r="R35">
        <f t="shared" si="17"/>
        <v>0</v>
      </c>
      <c r="S35">
        <f t="shared" si="18"/>
        <v>735.00232376775602</v>
      </c>
      <c r="T35">
        <f t="shared" si="19"/>
        <v>8.3333114502453037E-2</v>
      </c>
      <c r="U35">
        <f t="shared" si="20"/>
        <v>0</v>
      </c>
      <c r="V35">
        <f t="shared" si="21"/>
        <v>0</v>
      </c>
    </row>
    <row r="36" spans="1:22" x14ac:dyDescent="0.2">
      <c r="A36" t="s">
        <v>5808</v>
      </c>
      <c r="B36" t="s">
        <v>5809</v>
      </c>
      <c r="D36">
        <v>-76.680999999999997</v>
      </c>
      <c r="E36">
        <v>0</v>
      </c>
      <c r="F36">
        <v>0</v>
      </c>
      <c r="G36">
        <v>251.77199999999999</v>
      </c>
      <c r="H36">
        <v>0</v>
      </c>
      <c r="I36">
        <v>0</v>
      </c>
      <c r="J36">
        <v>0</v>
      </c>
      <c r="K36">
        <v>0</v>
      </c>
      <c r="L36">
        <f t="shared" si="11"/>
        <v>8.5226370069852071E-3</v>
      </c>
      <c r="M36">
        <f t="shared" si="12"/>
        <v>734.99991197549559</v>
      </c>
      <c r="N36">
        <f t="shared" si="13"/>
        <v>6.264143714076944</v>
      </c>
      <c r="O36" t="str">
        <f t="shared" si="14"/>
        <v/>
      </c>
      <c r="P36">
        <f t="shared" si="15"/>
        <v>0</v>
      </c>
      <c r="Q36">
        <f t="shared" si="16"/>
        <v>0</v>
      </c>
      <c r="R36">
        <f t="shared" si="17"/>
        <v>0</v>
      </c>
      <c r="S36">
        <f t="shared" si="18"/>
        <v>734.99991197549559</v>
      </c>
      <c r="T36">
        <f t="shared" si="19"/>
        <v>0</v>
      </c>
      <c r="U36" t="str">
        <f t="shared" si="20"/>
        <v/>
      </c>
      <c r="V36">
        <f t="shared" si="21"/>
        <v>0</v>
      </c>
    </row>
    <row r="37" spans="1:22" x14ac:dyDescent="0.2">
      <c r="A37" t="s">
        <v>41</v>
      </c>
      <c r="B37" t="s">
        <v>41</v>
      </c>
      <c r="D37">
        <v>-73.61</v>
      </c>
      <c r="E37">
        <v>-177.614</v>
      </c>
      <c r="F37">
        <v>0</v>
      </c>
      <c r="G37">
        <v>53.16</v>
      </c>
      <c r="H37">
        <v>24.021000000000001</v>
      </c>
      <c r="I37">
        <v>0</v>
      </c>
      <c r="J37">
        <v>1</v>
      </c>
      <c r="K37">
        <v>0</v>
      </c>
      <c r="L37">
        <f t="shared" si="11"/>
        <v>1.0588538507091641E-2</v>
      </c>
      <c r="M37">
        <f t="shared" si="12"/>
        <v>152.99924916577737</v>
      </c>
      <c r="N37">
        <f t="shared" si="13"/>
        <v>1.6200400613880035</v>
      </c>
      <c r="O37">
        <f t="shared" si="14"/>
        <v>0.86397884528477831</v>
      </c>
      <c r="P37">
        <f t="shared" si="15"/>
        <v>3.0000922775947076</v>
      </c>
      <c r="Q37">
        <f t="shared" si="16"/>
        <v>2.5920188537629096</v>
      </c>
      <c r="R37">
        <f t="shared" si="17"/>
        <v>0</v>
      </c>
      <c r="S37">
        <f t="shared" si="18"/>
        <v>155.99934144337209</v>
      </c>
      <c r="T37">
        <f t="shared" si="19"/>
        <v>0.39215878723031478</v>
      </c>
      <c r="U37">
        <f t="shared" si="20"/>
        <v>0</v>
      </c>
      <c r="V37">
        <f t="shared" si="21"/>
        <v>0</v>
      </c>
    </row>
    <row r="38" spans="1:22" x14ac:dyDescent="0.2">
      <c r="A38" t="s">
        <v>113</v>
      </c>
      <c r="B38" t="s">
        <v>956</v>
      </c>
      <c r="D38">
        <v>-79.804000000000002</v>
      </c>
      <c r="E38">
        <v>-173.36699999999999</v>
      </c>
      <c r="F38">
        <v>0</v>
      </c>
      <c r="G38">
        <v>282.46100000000001</v>
      </c>
      <c r="H38">
        <v>43.29</v>
      </c>
      <c r="I38">
        <v>0</v>
      </c>
      <c r="J38">
        <v>1</v>
      </c>
      <c r="K38">
        <v>1</v>
      </c>
      <c r="L38">
        <f t="shared" si="11"/>
        <v>6.4748212923786495E-3</v>
      </c>
      <c r="M38">
        <f t="shared" si="12"/>
        <v>834.00110090186661</v>
      </c>
      <c r="N38">
        <f t="shared" si="13"/>
        <v>5.4000134860001268</v>
      </c>
      <c r="O38">
        <f t="shared" si="14"/>
        <v>0.30957683106461187</v>
      </c>
      <c r="P38">
        <f t="shared" si="15"/>
        <v>15.001189289371947</v>
      </c>
      <c r="Q38">
        <f t="shared" si="16"/>
        <v>4.6440252864294509</v>
      </c>
      <c r="R38">
        <f t="shared" si="17"/>
        <v>0</v>
      </c>
      <c r="S38">
        <f t="shared" si="18"/>
        <v>849.00229019123856</v>
      </c>
      <c r="T38">
        <f t="shared" si="19"/>
        <v>7.1942351077375788E-2</v>
      </c>
      <c r="U38">
        <f t="shared" si="20"/>
        <v>3.9996828813105405</v>
      </c>
      <c r="V38">
        <f t="shared" si="21"/>
        <v>0</v>
      </c>
    </row>
    <row r="39" spans="1:22" x14ac:dyDescent="0.2">
      <c r="A39" t="s">
        <v>5810</v>
      </c>
      <c r="B39" t="s">
        <v>5811</v>
      </c>
      <c r="D39">
        <v>-81.87</v>
      </c>
      <c r="E39">
        <v>-173.66</v>
      </c>
      <c r="F39">
        <v>0</v>
      </c>
      <c r="G39">
        <v>21.213000000000001</v>
      </c>
      <c r="H39">
        <v>9.0549999999999997</v>
      </c>
      <c r="I39">
        <v>0</v>
      </c>
      <c r="J39">
        <v>1</v>
      </c>
      <c r="K39">
        <v>0</v>
      </c>
      <c r="L39">
        <f t="shared" si="11"/>
        <v>5.1427863765998181E-3</v>
      </c>
      <c r="M39">
        <f t="shared" si="12"/>
        <v>62.999411904601502</v>
      </c>
      <c r="N39">
        <f t="shared" si="13"/>
        <v>0.32399284126962619</v>
      </c>
      <c r="O39">
        <f t="shared" si="14"/>
        <v>0.32400955544337012</v>
      </c>
      <c r="P39">
        <f t="shared" si="15"/>
        <v>2.999782051518185</v>
      </c>
      <c r="Q39">
        <f t="shared" si="16"/>
        <v>0.97195902089842878</v>
      </c>
      <c r="R39">
        <f t="shared" si="17"/>
        <v>0</v>
      </c>
      <c r="S39">
        <f t="shared" si="18"/>
        <v>65.999193956119683</v>
      </c>
      <c r="T39">
        <f t="shared" si="19"/>
        <v>0.95238984279498606</v>
      </c>
      <c r="U39">
        <f t="shared" si="20"/>
        <v>0</v>
      </c>
      <c r="V39">
        <f t="shared" si="21"/>
        <v>0</v>
      </c>
    </row>
    <row r="40" spans="1:22" x14ac:dyDescent="0.2">
      <c r="A40" t="s">
        <v>734</v>
      </c>
      <c r="B40" t="s">
        <v>735</v>
      </c>
      <c r="D40">
        <v>-82.569000000000003</v>
      </c>
      <c r="E40">
        <v>-169.69499999999999</v>
      </c>
      <c r="F40">
        <v>0</v>
      </c>
      <c r="G40">
        <v>23.195</v>
      </c>
      <c r="H40">
        <v>11.18</v>
      </c>
      <c r="I40">
        <v>0</v>
      </c>
      <c r="J40">
        <v>1</v>
      </c>
      <c r="K40">
        <v>0</v>
      </c>
      <c r="L40">
        <f t="shared" si="11"/>
        <v>4.6953867818146262E-3</v>
      </c>
      <c r="M40">
        <f t="shared" si="12"/>
        <v>69.000578695083917</v>
      </c>
      <c r="N40">
        <f t="shared" si="13"/>
        <v>0.32398472912718618</v>
      </c>
      <c r="O40">
        <f t="shared" si="14"/>
        <v>0.19799678746871249</v>
      </c>
      <c r="P40">
        <f t="shared" si="15"/>
        <v>5.9999060221604035</v>
      </c>
      <c r="Q40">
        <f t="shared" si="16"/>
        <v>1.1879633054652468</v>
      </c>
      <c r="R40">
        <f t="shared" si="17"/>
        <v>0</v>
      </c>
      <c r="S40">
        <f t="shared" si="18"/>
        <v>75.000484717244319</v>
      </c>
      <c r="T40">
        <f t="shared" si="19"/>
        <v>0.86955792450875224</v>
      </c>
      <c r="U40">
        <f t="shared" si="20"/>
        <v>0</v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-81.424999999999997</v>
      </c>
      <c r="E41">
        <v>-174.56</v>
      </c>
      <c r="F41">
        <v>-90</v>
      </c>
      <c r="G41">
        <v>254.84899999999999</v>
      </c>
      <c r="H41">
        <v>42.19</v>
      </c>
      <c r="I41">
        <v>22</v>
      </c>
      <c r="J41">
        <v>1</v>
      </c>
      <c r="K41">
        <v>1</v>
      </c>
      <c r="L41">
        <f t="shared" si="11"/>
        <v>5.4284165045584767E-3</v>
      </c>
      <c r="M41">
        <f t="shared" si="12"/>
        <v>756.00053737389533</v>
      </c>
      <c r="N41">
        <f t="shared" si="13"/>
        <v>4.1038898984254297</v>
      </c>
      <c r="O41">
        <f t="shared" si="14"/>
        <v>0.37802283250133095</v>
      </c>
      <c r="P41">
        <f t="shared" si="15"/>
        <v>11.999256680206438</v>
      </c>
      <c r="Q41">
        <f t="shared" si="16"/>
        <v>4.535997534159689</v>
      </c>
      <c r="R41">
        <f t="shared" si="17"/>
        <v>66</v>
      </c>
      <c r="S41">
        <f t="shared" si="18"/>
        <v>767.99979405410181</v>
      </c>
      <c r="T41">
        <f t="shared" si="19"/>
        <v>7.9365022951466219E-2</v>
      </c>
      <c r="U41">
        <f t="shared" si="20"/>
        <v>5.0003097357667112</v>
      </c>
      <c r="V41">
        <f t="shared" si="21"/>
        <v>8.5937523044896302</v>
      </c>
    </row>
    <row r="42" spans="1:22" x14ac:dyDescent="0.2">
      <c r="A42" t="s">
        <v>5812</v>
      </c>
      <c r="B42" t="s">
        <v>5813</v>
      </c>
      <c r="D42">
        <v>-74.244</v>
      </c>
      <c r="E42">
        <v>-175.23599999999999</v>
      </c>
      <c r="F42">
        <v>0</v>
      </c>
      <c r="G42">
        <v>290.93099999999998</v>
      </c>
      <c r="H42">
        <v>24.082999999999998</v>
      </c>
      <c r="I42">
        <v>0</v>
      </c>
      <c r="J42">
        <v>1</v>
      </c>
      <c r="K42">
        <v>0</v>
      </c>
      <c r="L42">
        <f t="shared" si="11"/>
        <v>1.015710979359578E-2</v>
      </c>
      <c r="M42">
        <f t="shared" si="12"/>
        <v>839.99937928829252</v>
      </c>
      <c r="N42">
        <f t="shared" si="13"/>
        <v>8.5319744539579467</v>
      </c>
      <c r="O42">
        <f t="shared" si="14"/>
        <v>0.43196692629052102</v>
      </c>
      <c r="P42">
        <f t="shared" si="15"/>
        <v>6.0004031350119789</v>
      </c>
      <c r="Q42">
        <f t="shared" si="16"/>
        <v>2.5919782907134215</v>
      </c>
      <c r="R42">
        <f t="shared" si="17"/>
        <v>0</v>
      </c>
      <c r="S42">
        <f t="shared" si="18"/>
        <v>845.99978242330451</v>
      </c>
      <c r="T42">
        <f t="shared" si="19"/>
        <v>7.1428624210218214E-2</v>
      </c>
      <c r="U42">
        <f t="shared" si="20"/>
        <v>0</v>
      </c>
      <c r="V42">
        <f t="shared" si="21"/>
        <v>0</v>
      </c>
    </row>
    <row r="43" spans="1:22" x14ac:dyDescent="0.2">
      <c r="A43" t="s">
        <v>1264</v>
      </c>
      <c r="B43" t="s">
        <v>2032</v>
      </c>
      <c r="D43">
        <v>-76.930999999999997</v>
      </c>
      <c r="E43">
        <v>-176.26900000000001</v>
      </c>
      <c r="F43">
        <v>0</v>
      </c>
      <c r="G43">
        <v>114.97799999999999</v>
      </c>
      <c r="H43">
        <v>46.097999999999999</v>
      </c>
      <c r="I43">
        <v>0</v>
      </c>
      <c r="J43">
        <v>1</v>
      </c>
      <c r="K43">
        <v>0</v>
      </c>
      <c r="L43">
        <f t="shared" si="11"/>
        <v>8.3569239963002199E-3</v>
      </c>
      <c r="M43">
        <f t="shared" si="12"/>
        <v>335.9996764328651</v>
      </c>
      <c r="N43">
        <f t="shared" si="13"/>
        <v>2.8079265666574869</v>
      </c>
      <c r="O43">
        <f t="shared" si="14"/>
        <v>0.55205835021015492</v>
      </c>
      <c r="P43">
        <f t="shared" si="15"/>
        <v>8.9990980200335322</v>
      </c>
      <c r="Q43">
        <f t="shared" si="16"/>
        <v>4.9680321743513574</v>
      </c>
      <c r="R43">
        <f t="shared" si="17"/>
        <v>0</v>
      </c>
      <c r="S43">
        <f t="shared" si="18"/>
        <v>344.99877445289866</v>
      </c>
      <c r="T43">
        <f t="shared" si="19"/>
        <v>0.17857160053542012</v>
      </c>
      <c r="U43">
        <f t="shared" si="20"/>
        <v>0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-79.305999999999997</v>
      </c>
      <c r="E44">
        <v>0</v>
      </c>
      <c r="F44">
        <v>-90</v>
      </c>
      <c r="G44">
        <v>237.11799999999999</v>
      </c>
      <c r="H44">
        <v>0</v>
      </c>
      <c r="I44">
        <v>12</v>
      </c>
      <c r="J44">
        <v>0</v>
      </c>
      <c r="K44">
        <v>0</v>
      </c>
      <c r="L44">
        <f t="shared" si="11"/>
        <v>6.798359388207195E-3</v>
      </c>
      <c r="M44">
        <f t="shared" si="12"/>
        <v>698.99937026898851</v>
      </c>
      <c r="N44">
        <f t="shared" si="13"/>
        <v>4.7520536832727789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36</v>
      </c>
      <c r="S44">
        <f t="shared" si="18"/>
        <v>698.99937026898851</v>
      </c>
      <c r="T44">
        <f t="shared" si="19"/>
        <v>0</v>
      </c>
      <c r="U44" t="str">
        <f t="shared" si="20"/>
        <v/>
      </c>
      <c r="V44">
        <f t="shared" si="21"/>
        <v>5.1502192321212688</v>
      </c>
    </row>
    <row r="45" spans="1:22" x14ac:dyDescent="0.2">
      <c r="A45" t="s">
        <v>3330</v>
      </c>
      <c r="B45" t="s">
        <v>5814</v>
      </c>
      <c r="D45">
        <v>-79.114000000000004</v>
      </c>
      <c r="E45">
        <v>-176.18600000000001</v>
      </c>
      <c r="F45">
        <v>0</v>
      </c>
      <c r="G45">
        <v>26.475999999999999</v>
      </c>
      <c r="H45">
        <v>15.032999999999999</v>
      </c>
      <c r="I45">
        <v>0</v>
      </c>
      <c r="J45">
        <v>1</v>
      </c>
      <c r="K45">
        <v>0</v>
      </c>
      <c r="L45">
        <f t="shared" si="11"/>
        <v>6.9233781501598177E-3</v>
      </c>
      <c r="M45">
        <f t="shared" si="12"/>
        <v>77.998684253212843</v>
      </c>
      <c r="N45">
        <f t="shared" si="13"/>
        <v>0.54001492631483494</v>
      </c>
      <c r="O45">
        <f t="shared" si="14"/>
        <v>0.54001008666589612</v>
      </c>
      <c r="P45">
        <f t="shared" si="15"/>
        <v>2.9998820820536407</v>
      </c>
      <c r="Q45">
        <f t="shared" si="16"/>
        <v>1.6199682030854587</v>
      </c>
      <c r="R45">
        <f t="shared" si="17"/>
        <v>0</v>
      </c>
      <c r="S45">
        <f t="shared" si="18"/>
        <v>80.998566335266489</v>
      </c>
      <c r="T45">
        <f t="shared" si="19"/>
        <v>0.7692437452562354</v>
      </c>
      <c r="U45">
        <f t="shared" si="20"/>
        <v>0</v>
      </c>
      <c r="V45">
        <f t="shared" si="21"/>
        <v>0</v>
      </c>
    </row>
    <row r="46" spans="1:22" x14ac:dyDescent="0.2">
      <c r="A46" t="s">
        <v>738</v>
      </c>
      <c r="B46" t="s">
        <v>739</v>
      </c>
      <c r="D46">
        <v>-81.004999999999995</v>
      </c>
      <c r="E46">
        <v>0</v>
      </c>
      <c r="F46">
        <v>0</v>
      </c>
      <c r="G46">
        <v>262.22500000000002</v>
      </c>
      <c r="H46">
        <v>0</v>
      </c>
      <c r="I46">
        <v>0</v>
      </c>
      <c r="J46">
        <v>0</v>
      </c>
      <c r="K46">
        <v>0</v>
      </c>
      <c r="L46">
        <f t="shared" si="11"/>
        <v>5.6986137960788347E-3</v>
      </c>
      <c r="M46">
        <f t="shared" si="12"/>
        <v>777.00046165902017</v>
      </c>
      <c r="N46">
        <f t="shared" si="13"/>
        <v>4.4278299781996937</v>
      </c>
      <c r="O46" t="str">
        <f t="shared" si="14"/>
        <v/>
      </c>
      <c r="P46">
        <f t="shared" si="15"/>
        <v>0</v>
      </c>
      <c r="Q46">
        <f t="shared" si="16"/>
        <v>0</v>
      </c>
      <c r="R46">
        <f t="shared" si="17"/>
        <v>0</v>
      </c>
      <c r="S46">
        <f t="shared" si="18"/>
        <v>777.00046165902017</v>
      </c>
      <c r="T46">
        <f t="shared" si="19"/>
        <v>0</v>
      </c>
      <c r="U46" t="str">
        <f t="shared" si="20"/>
        <v/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-79.38</v>
      </c>
      <c r="E47">
        <v>-174.28899999999999</v>
      </c>
      <c r="F47">
        <v>-90</v>
      </c>
      <c r="G47">
        <v>146.50899999999999</v>
      </c>
      <c r="H47">
        <v>40.200000000000003</v>
      </c>
      <c r="I47">
        <v>18</v>
      </c>
      <c r="J47">
        <v>1</v>
      </c>
      <c r="K47">
        <v>0</v>
      </c>
      <c r="L47">
        <f t="shared" si="11"/>
        <v>6.750217461124911E-3</v>
      </c>
      <c r="M47">
        <f t="shared" si="12"/>
        <v>431.99837635829022</v>
      </c>
      <c r="N47">
        <f t="shared" si="13"/>
        <v>2.9160858993572409</v>
      </c>
      <c r="O47">
        <f t="shared" si="14"/>
        <v>0.35997382229506519</v>
      </c>
      <c r="P47">
        <f t="shared" si="15"/>
        <v>12.001000655004148</v>
      </c>
      <c r="Q47">
        <f t="shared" si="16"/>
        <v>4.3200503971978215</v>
      </c>
      <c r="R47">
        <f t="shared" si="17"/>
        <v>54</v>
      </c>
      <c r="S47">
        <f t="shared" si="18"/>
        <v>443.99937701329435</v>
      </c>
      <c r="T47">
        <f t="shared" si="19"/>
        <v>0.13888941089500134</v>
      </c>
      <c r="U47">
        <f t="shared" si="20"/>
        <v>0</v>
      </c>
      <c r="V47">
        <f t="shared" si="21"/>
        <v>12.162179227198132</v>
      </c>
    </row>
    <row r="48" spans="1:22" x14ac:dyDescent="0.2">
      <c r="A48" t="s">
        <v>5815</v>
      </c>
      <c r="B48" t="s">
        <v>1626</v>
      </c>
      <c r="D48">
        <v>-73.548000000000002</v>
      </c>
      <c r="E48">
        <v>-171.416</v>
      </c>
      <c r="F48">
        <v>-90</v>
      </c>
      <c r="G48">
        <v>155.36099999999999</v>
      </c>
      <c r="H48">
        <v>53.6</v>
      </c>
      <c r="I48">
        <v>53.6</v>
      </c>
      <c r="J48">
        <v>1</v>
      </c>
      <c r="K48">
        <v>1</v>
      </c>
      <c r="L48">
        <f t="shared" si="11"/>
        <v>1.0630877779963476E-2</v>
      </c>
      <c r="M48">
        <f t="shared" si="12"/>
        <v>447.00031964081694</v>
      </c>
      <c r="N48">
        <f t="shared" si="13"/>
        <v>4.7520105177166503</v>
      </c>
      <c r="O48">
        <f t="shared" si="14"/>
        <v>0.23848908559306631</v>
      </c>
      <c r="P48">
        <f t="shared" si="15"/>
        <v>24.000883339345194</v>
      </c>
      <c r="Q48">
        <f t="shared" si="16"/>
        <v>5.7239544449807394</v>
      </c>
      <c r="R48">
        <f t="shared" si="17"/>
        <v>160.80000000000001</v>
      </c>
      <c r="S48">
        <f t="shared" si="18"/>
        <v>471.00120298016213</v>
      </c>
      <c r="T48">
        <f t="shared" si="19"/>
        <v>0.13422809193562199</v>
      </c>
      <c r="U48">
        <f t="shared" si="20"/>
        <v>2.4999079888714193</v>
      </c>
      <c r="V48">
        <f t="shared" si="21"/>
        <v>34.14004019152636</v>
      </c>
    </row>
    <row r="49" spans="1:22" x14ac:dyDescent="0.2">
      <c r="A49" t="s">
        <v>41</v>
      </c>
      <c r="B49" t="s">
        <v>41</v>
      </c>
      <c r="D49">
        <v>-74.349000000000004</v>
      </c>
      <c r="E49">
        <v>-171.74100000000001</v>
      </c>
      <c r="F49">
        <v>-90</v>
      </c>
      <c r="G49">
        <v>240.934</v>
      </c>
      <c r="H49">
        <v>62.65</v>
      </c>
      <c r="I49">
        <v>12</v>
      </c>
      <c r="J49">
        <v>1</v>
      </c>
      <c r="K49">
        <v>1</v>
      </c>
      <c r="L49">
        <f t="shared" si="11"/>
        <v>1.0085921382026084E-2</v>
      </c>
      <c r="M49">
        <f t="shared" si="12"/>
        <v>696.00253646741749</v>
      </c>
      <c r="N49">
        <f t="shared" si="13"/>
        <v>7.0198338843349983</v>
      </c>
      <c r="O49">
        <f t="shared" si="14"/>
        <v>0.24801308755533705</v>
      </c>
      <c r="P49">
        <f t="shared" si="15"/>
        <v>26.998655564044732</v>
      </c>
      <c r="Q49">
        <f t="shared" si="16"/>
        <v>6.6960266223084393</v>
      </c>
      <c r="R49">
        <f t="shared" si="17"/>
        <v>36</v>
      </c>
      <c r="S49">
        <f t="shared" si="18"/>
        <v>723.00119203146221</v>
      </c>
      <c r="T49">
        <f t="shared" si="19"/>
        <v>8.6206582384788233E-2</v>
      </c>
      <c r="U49">
        <f t="shared" si="20"/>
        <v>2.2223328808973943</v>
      </c>
      <c r="V49">
        <f t="shared" si="21"/>
        <v>4.9792449026050036</v>
      </c>
    </row>
    <row r="50" spans="1:22" x14ac:dyDescent="0.2">
      <c r="A50" t="s">
        <v>41</v>
      </c>
      <c r="B50" t="s">
        <v>41</v>
      </c>
      <c r="D50">
        <v>-76.263999999999996</v>
      </c>
      <c r="E50">
        <v>-174.64400000000001</v>
      </c>
      <c r="F50">
        <v>0</v>
      </c>
      <c r="G50">
        <v>92.65</v>
      </c>
      <c r="H50">
        <v>32.14</v>
      </c>
      <c r="I50">
        <v>0</v>
      </c>
      <c r="J50">
        <v>1</v>
      </c>
      <c r="K50">
        <v>0</v>
      </c>
      <c r="L50">
        <f t="shared" si="11"/>
        <v>8.7998125457299688E-3</v>
      </c>
      <c r="M50">
        <f t="shared" si="12"/>
        <v>270.00066291911401</v>
      </c>
      <c r="N50">
        <f t="shared" si="13"/>
        <v>2.3759575968686248</v>
      </c>
      <c r="O50">
        <f t="shared" si="14"/>
        <v>0.38398699903833816</v>
      </c>
      <c r="P50">
        <f t="shared" si="15"/>
        <v>9.0002042727579177</v>
      </c>
      <c r="Q50">
        <f t="shared" si="16"/>
        <v>3.4559648853932279</v>
      </c>
      <c r="R50">
        <f t="shared" si="17"/>
        <v>0</v>
      </c>
      <c r="S50">
        <f t="shared" si="18"/>
        <v>279.00086719187192</v>
      </c>
      <c r="T50">
        <f t="shared" si="19"/>
        <v>0.22222167661112233</v>
      </c>
      <c r="U50">
        <f t="shared" si="20"/>
        <v>0</v>
      </c>
      <c r="V50">
        <f t="shared" si="21"/>
        <v>0</v>
      </c>
    </row>
    <row r="51" spans="1:22" x14ac:dyDescent="0.2">
      <c r="A51" t="s">
        <v>3013</v>
      </c>
      <c r="B51" t="s">
        <v>5816</v>
      </c>
      <c r="D51">
        <v>-68.385000000000005</v>
      </c>
      <c r="E51">
        <v>-169.21600000000001</v>
      </c>
      <c r="F51">
        <v>0</v>
      </c>
      <c r="G51">
        <v>57.009</v>
      </c>
      <c r="H51">
        <v>21.378</v>
      </c>
      <c r="I51">
        <v>0</v>
      </c>
      <c r="J51">
        <v>1</v>
      </c>
      <c r="K51">
        <v>0</v>
      </c>
      <c r="L51">
        <f t="shared" si="11"/>
        <v>1.4264297379443165E-2</v>
      </c>
      <c r="M51">
        <f t="shared" si="12"/>
        <v>159.00039491284443</v>
      </c>
      <c r="N51">
        <f t="shared" si="13"/>
        <v>2.2680311845168992</v>
      </c>
      <c r="O51">
        <f t="shared" si="14"/>
        <v>0.18900515677550569</v>
      </c>
      <c r="P51">
        <f t="shared" si="15"/>
        <v>11.999920397996743</v>
      </c>
      <c r="Q51">
        <f t="shared" si="16"/>
        <v>2.2680491041660664</v>
      </c>
      <c r="R51">
        <f t="shared" si="17"/>
        <v>0</v>
      </c>
      <c r="S51">
        <f t="shared" si="18"/>
        <v>171.00031531084116</v>
      </c>
      <c r="T51">
        <f t="shared" si="19"/>
        <v>0.3773575533122972</v>
      </c>
      <c r="U51">
        <f t="shared" si="20"/>
        <v>0</v>
      </c>
      <c r="V51">
        <f t="shared" si="21"/>
        <v>0</v>
      </c>
    </row>
    <row r="52" spans="1:22" x14ac:dyDescent="0.2">
      <c r="A52" t="s">
        <v>41</v>
      </c>
      <c r="B52" t="s">
        <v>41</v>
      </c>
      <c r="D52">
        <v>-69.88</v>
      </c>
      <c r="E52">
        <v>0</v>
      </c>
      <c r="F52">
        <v>-90</v>
      </c>
      <c r="G52">
        <v>215.12799999999999</v>
      </c>
      <c r="H52">
        <v>0</v>
      </c>
      <c r="I52">
        <v>22</v>
      </c>
      <c r="J52">
        <v>0</v>
      </c>
      <c r="K52">
        <v>0</v>
      </c>
      <c r="L52">
        <f t="shared" si="11"/>
        <v>1.3188367062812624E-2</v>
      </c>
      <c r="M52">
        <f t="shared" si="12"/>
        <v>605.99894769460843</v>
      </c>
      <c r="N52">
        <f t="shared" si="13"/>
        <v>7.99214455401924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66</v>
      </c>
      <c r="S52">
        <f t="shared" si="18"/>
        <v>605.99894769460843</v>
      </c>
      <c r="T52">
        <f t="shared" si="19"/>
        <v>0</v>
      </c>
      <c r="U52" t="str">
        <f t="shared" si="20"/>
        <v/>
      </c>
      <c r="V52">
        <f t="shared" si="21"/>
        <v>10.891108021075398</v>
      </c>
    </row>
    <row r="53" spans="1:22" x14ac:dyDescent="0.2">
      <c r="A53" t="s">
        <v>41</v>
      </c>
      <c r="B53" t="s">
        <v>41</v>
      </c>
      <c r="D53">
        <v>-74.177000000000007</v>
      </c>
      <c r="E53">
        <v>-172.05699999999999</v>
      </c>
      <c r="F53">
        <v>-90</v>
      </c>
      <c r="G53">
        <v>256.72699999999998</v>
      </c>
      <c r="H53">
        <v>43.417000000000002</v>
      </c>
      <c r="I53">
        <v>18</v>
      </c>
      <c r="J53">
        <v>1</v>
      </c>
      <c r="K53">
        <v>1</v>
      </c>
      <c r="L53">
        <f t="shared" si="11"/>
        <v>1.0202573236705257E-2</v>
      </c>
      <c r="M53">
        <f t="shared" si="12"/>
        <v>740.99777575512917</v>
      </c>
      <c r="N53">
        <f t="shared" si="13"/>
        <v>7.5600916354690382</v>
      </c>
      <c r="O53">
        <f t="shared" si="14"/>
        <v>0.25801526521252754</v>
      </c>
      <c r="P53">
        <f t="shared" si="15"/>
        <v>17.999109072153416</v>
      </c>
      <c r="Q53">
        <f t="shared" si="16"/>
        <v>4.6440495448904189</v>
      </c>
      <c r="R53">
        <f t="shared" si="17"/>
        <v>54</v>
      </c>
      <c r="S53">
        <f t="shared" si="18"/>
        <v>758.99688482728254</v>
      </c>
      <c r="T53">
        <f t="shared" si="19"/>
        <v>8.0971902970769047E-2</v>
      </c>
      <c r="U53">
        <f t="shared" si="20"/>
        <v>3.3334983281381709</v>
      </c>
      <c r="V53">
        <f t="shared" si="21"/>
        <v>7.1146537066865898</v>
      </c>
    </row>
    <row r="54" spans="1:22" x14ac:dyDescent="0.2">
      <c r="A54" t="s">
        <v>5817</v>
      </c>
      <c r="B54" t="s">
        <v>5818</v>
      </c>
      <c r="D54">
        <v>-70.064999999999998</v>
      </c>
      <c r="E54">
        <v>-171.87</v>
      </c>
      <c r="F54">
        <v>0</v>
      </c>
      <c r="G54">
        <v>205.30199999999999</v>
      </c>
      <c r="H54">
        <v>63.64</v>
      </c>
      <c r="I54">
        <v>0</v>
      </c>
      <c r="J54">
        <v>1</v>
      </c>
      <c r="K54">
        <v>0</v>
      </c>
      <c r="L54">
        <f t="shared" si="11"/>
        <v>1.3056683397232214E-2</v>
      </c>
      <c r="M54">
        <f t="shared" si="12"/>
        <v>579.0009282170754</v>
      </c>
      <c r="N54">
        <f t="shared" si="13"/>
        <v>7.5598393662732954</v>
      </c>
      <c r="O54">
        <f t="shared" si="14"/>
        <v>0.25200296358763974</v>
      </c>
      <c r="P54">
        <f t="shared" si="15"/>
        <v>26.999827697898894</v>
      </c>
      <c r="Q54">
        <f t="shared" si="16"/>
        <v>6.8040434002695616</v>
      </c>
      <c r="R54">
        <f t="shared" si="17"/>
        <v>0</v>
      </c>
      <c r="S54">
        <f t="shared" si="18"/>
        <v>606.00075591497432</v>
      </c>
      <c r="T54">
        <f t="shared" si="19"/>
        <v>0.10362677687712649</v>
      </c>
      <c r="U54">
        <f t="shared" si="20"/>
        <v>0</v>
      </c>
      <c r="V54">
        <f t="shared" si="21"/>
        <v>0</v>
      </c>
    </row>
    <row r="55" spans="1:22" x14ac:dyDescent="0.2">
      <c r="A55" t="s">
        <v>184</v>
      </c>
      <c r="B55" t="s">
        <v>5819</v>
      </c>
      <c r="D55">
        <v>-78.558999999999997</v>
      </c>
      <c r="E55">
        <v>-171.46899999999999</v>
      </c>
      <c r="F55">
        <v>0</v>
      </c>
      <c r="G55">
        <v>85.703000000000003</v>
      </c>
      <c r="H55">
        <v>20.224</v>
      </c>
      <c r="I55">
        <v>0</v>
      </c>
      <c r="J55">
        <v>1</v>
      </c>
      <c r="K55">
        <v>0</v>
      </c>
      <c r="L55">
        <f t="shared" si="11"/>
        <v>7.2856783075240109E-3</v>
      </c>
      <c r="M55">
        <f t="shared" si="12"/>
        <v>252.00011125170658</v>
      </c>
      <c r="N55">
        <f t="shared" si="13"/>
        <v>1.8359935800337763</v>
      </c>
      <c r="O55">
        <f t="shared" si="14"/>
        <v>0.23999306751257837</v>
      </c>
      <c r="P55">
        <f t="shared" si="15"/>
        <v>9.0003574158502637</v>
      </c>
      <c r="Q55">
        <f t="shared" si="16"/>
        <v>2.1600255449650327</v>
      </c>
      <c r="R55">
        <f t="shared" si="17"/>
        <v>0</v>
      </c>
      <c r="S55">
        <f t="shared" si="18"/>
        <v>261.00046866755685</v>
      </c>
      <c r="T55">
        <f t="shared" si="19"/>
        <v>0.23809513298218304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-84.052999999999997</v>
      </c>
      <c r="E56">
        <v>0</v>
      </c>
      <c r="F56">
        <v>0</v>
      </c>
      <c r="G56">
        <v>48.26</v>
      </c>
      <c r="H56">
        <v>0</v>
      </c>
      <c r="I56">
        <v>0</v>
      </c>
      <c r="J56">
        <v>0</v>
      </c>
      <c r="K56">
        <v>0</v>
      </c>
      <c r="L56">
        <f t="shared" si="11"/>
        <v>3.7500832293167231E-3</v>
      </c>
      <c r="M56">
        <f t="shared" si="12"/>
        <v>144.00081738619716</v>
      </c>
      <c r="N56">
        <f t="shared" si="13"/>
        <v>0.54001559030346824</v>
      </c>
      <c r="O56" t="str">
        <f t="shared" si="14"/>
        <v/>
      </c>
      <c r="P56">
        <f t="shared" si="15"/>
        <v>0</v>
      </c>
      <c r="Q56">
        <f t="shared" si="16"/>
        <v>0</v>
      </c>
      <c r="R56">
        <f t="shared" si="17"/>
        <v>0</v>
      </c>
      <c r="S56">
        <f t="shared" si="18"/>
        <v>144.00081738619716</v>
      </c>
      <c r="T56">
        <f t="shared" si="19"/>
        <v>0</v>
      </c>
      <c r="U56" t="str">
        <f t="shared" si="20"/>
        <v/>
      </c>
      <c r="V56">
        <f t="shared" si="21"/>
        <v>0</v>
      </c>
    </row>
    <row r="57" spans="1:22" x14ac:dyDescent="0.2">
      <c r="A57" t="s">
        <v>595</v>
      </c>
      <c r="B57" t="s">
        <v>596</v>
      </c>
      <c r="D57">
        <v>-78.787999999999997</v>
      </c>
      <c r="E57">
        <v>-177.13800000000001</v>
      </c>
      <c r="F57">
        <v>-90</v>
      </c>
      <c r="G57">
        <v>344.577</v>
      </c>
      <c r="H57">
        <v>60.075000000000003</v>
      </c>
      <c r="I57">
        <v>21</v>
      </c>
      <c r="J57">
        <v>1</v>
      </c>
      <c r="K57">
        <v>1</v>
      </c>
      <c r="L57">
        <f t="shared" si="11"/>
        <v>7.1360205708133513E-3</v>
      </c>
      <c r="M57">
        <f t="shared" si="12"/>
        <v>1014.0016789179256</v>
      </c>
      <c r="N57">
        <f t="shared" si="13"/>
        <v>7.235944075541668</v>
      </c>
      <c r="O57">
        <f t="shared" si="14"/>
        <v>0.72010139338303925</v>
      </c>
      <c r="P57">
        <f t="shared" si="15"/>
        <v>8.9987339571200202</v>
      </c>
      <c r="Q57">
        <f t="shared" si="16"/>
        <v>6.4800073412127386</v>
      </c>
      <c r="R57">
        <f t="shared" si="17"/>
        <v>63</v>
      </c>
      <c r="S57">
        <f t="shared" si="18"/>
        <v>1023.0004128750456</v>
      </c>
      <c r="T57">
        <f t="shared" si="19"/>
        <v>5.9171499660659314E-2</v>
      </c>
      <c r="U57">
        <f t="shared" si="20"/>
        <v>6.6676046081489631</v>
      </c>
      <c r="V57">
        <f t="shared" si="21"/>
        <v>6.1583552857954835</v>
      </c>
    </row>
    <row r="58" spans="1:22" x14ac:dyDescent="0.2">
      <c r="A58" t="s">
        <v>41</v>
      </c>
      <c r="B58" t="s">
        <v>41</v>
      </c>
      <c r="D58">
        <v>-77.905000000000001</v>
      </c>
      <c r="E58">
        <v>-174.47200000000001</v>
      </c>
      <c r="F58">
        <v>0</v>
      </c>
      <c r="G58">
        <v>28.635999999999999</v>
      </c>
      <c r="H58">
        <v>31.145</v>
      </c>
      <c r="I58">
        <v>0</v>
      </c>
      <c r="J58">
        <v>1</v>
      </c>
      <c r="K58">
        <v>0</v>
      </c>
      <c r="L58">
        <f t="shared" si="11"/>
        <v>7.7144376416590785E-3</v>
      </c>
      <c r="M58">
        <f t="shared" si="12"/>
        <v>84.000973470345912</v>
      </c>
      <c r="N58">
        <f t="shared" si="13"/>
        <v>0.64802091969656184</v>
      </c>
      <c r="O58">
        <f t="shared" si="14"/>
        <v>0.37196849024699774</v>
      </c>
      <c r="P58">
        <f t="shared" si="15"/>
        <v>9.0007975564061571</v>
      </c>
      <c r="Q58">
        <f t="shared" si="16"/>
        <v>3.3480164260916903</v>
      </c>
      <c r="R58">
        <f t="shared" si="17"/>
        <v>0</v>
      </c>
      <c r="S58">
        <f t="shared" si="18"/>
        <v>93.001771026752067</v>
      </c>
      <c r="T58">
        <f t="shared" si="19"/>
        <v>0.71427743657258025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-75.210999999999999</v>
      </c>
      <c r="E59">
        <v>-174.64400000000001</v>
      </c>
      <c r="F59">
        <v>0</v>
      </c>
      <c r="G59">
        <v>129.28299999999999</v>
      </c>
      <c r="H59">
        <v>32.14</v>
      </c>
      <c r="I59">
        <v>0</v>
      </c>
      <c r="J59">
        <v>1</v>
      </c>
      <c r="K59">
        <v>1</v>
      </c>
      <c r="L59">
        <f t="shared" si="11"/>
        <v>9.504207174790294E-3</v>
      </c>
      <c r="M59">
        <f t="shared" si="12"/>
        <v>375.00049845189648</v>
      </c>
      <c r="N59">
        <f t="shared" si="13"/>
        <v>3.5640859920224428</v>
      </c>
      <c r="O59">
        <f t="shared" si="14"/>
        <v>0.38398699903833816</v>
      </c>
      <c r="P59">
        <f t="shared" si="15"/>
        <v>9.0002042727579177</v>
      </c>
      <c r="Q59">
        <f t="shared" si="16"/>
        <v>3.4559648853932279</v>
      </c>
      <c r="R59">
        <f t="shared" si="17"/>
        <v>0</v>
      </c>
      <c r="S59">
        <f t="shared" si="18"/>
        <v>384.00070272465439</v>
      </c>
      <c r="T59">
        <f t="shared" si="19"/>
        <v>0.15999978732747352</v>
      </c>
      <c r="U59">
        <f t="shared" si="20"/>
        <v>6.6665153569469258</v>
      </c>
      <c r="V59">
        <f t="shared" si="21"/>
        <v>0</v>
      </c>
    </row>
    <row r="60" spans="1:22" x14ac:dyDescent="0.2">
      <c r="A60" t="s">
        <v>1519</v>
      </c>
      <c r="B60" t="s">
        <v>5820</v>
      </c>
      <c r="D60">
        <v>-77.807000000000002</v>
      </c>
      <c r="E60">
        <v>0</v>
      </c>
      <c r="F60">
        <v>0</v>
      </c>
      <c r="G60">
        <v>203.59299999999999</v>
      </c>
      <c r="H60">
        <v>0</v>
      </c>
      <c r="I60">
        <v>0</v>
      </c>
      <c r="J60">
        <v>0</v>
      </c>
      <c r="K60">
        <v>0</v>
      </c>
      <c r="L60">
        <f t="shared" si="11"/>
        <v>7.7788640204969461E-3</v>
      </c>
      <c r="M60">
        <f t="shared" si="12"/>
        <v>597.00086725172514</v>
      </c>
      <c r="N60">
        <f t="shared" si="13"/>
        <v>4.6439932104631287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0</v>
      </c>
      <c r="S60">
        <f t="shared" si="18"/>
        <v>597.00086725172514</v>
      </c>
      <c r="T60">
        <f t="shared" si="19"/>
        <v>0</v>
      </c>
      <c r="U60" t="str">
        <f t="shared" si="20"/>
        <v/>
      </c>
      <c r="V60">
        <f t="shared" si="21"/>
        <v>0</v>
      </c>
    </row>
    <row r="61" spans="1:22" x14ac:dyDescent="0.2">
      <c r="A61" t="s">
        <v>5674</v>
      </c>
      <c r="B61" t="s">
        <v>5675</v>
      </c>
      <c r="D61">
        <v>-66.631</v>
      </c>
      <c r="E61">
        <v>-171.511</v>
      </c>
      <c r="F61">
        <v>0</v>
      </c>
      <c r="G61">
        <v>176.477</v>
      </c>
      <c r="H61">
        <v>67.742000000000004</v>
      </c>
      <c r="I61">
        <v>0</v>
      </c>
      <c r="J61">
        <v>1</v>
      </c>
      <c r="K61">
        <v>0</v>
      </c>
      <c r="L61">
        <f t="shared" si="11"/>
        <v>1.5555455621902805E-2</v>
      </c>
      <c r="M61">
        <f t="shared" si="12"/>
        <v>486.00144101521482</v>
      </c>
      <c r="N61">
        <f t="shared" si="13"/>
        <v>7.5599814078743952</v>
      </c>
      <c r="O61">
        <f t="shared" si="14"/>
        <v>0.24119814068867215</v>
      </c>
      <c r="P61">
        <f t="shared" si="15"/>
        <v>30.000126805354558</v>
      </c>
      <c r="Q61">
        <f t="shared" si="16"/>
        <v>7.2359820418579535</v>
      </c>
      <c r="R61">
        <f t="shared" si="17"/>
        <v>0</v>
      </c>
      <c r="S61">
        <f t="shared" si="18"/>
        <v>516.00156782056933</v>
      </c>
      <c r="T61">
        <f t="shared" si="19"/>
        <v>0.12345642406875421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-74.89</v>
      </c>
      <c r="E62">
        <v>-175.101</v>
      </c>
      <c r="F62">
        <v>0</v>
      </c>
      <c r="G62">
        <v>207.16200000000001</v>
      </c>
      <c r="H62">
        <v>70.257000000000005</v>
      </c>
      <c r="I62">
        <v>0</v>
      </c>
      <c r="J62">
        <v>1</v>
      </c>
      <c r="K62">
        <v>0</v>
      </c>
      <c r="L62">
        <f t="shared" si="11"/>
        <v>9.7202767000689732E-3</v>
      </c>
      <c r="M62">
        <f t="shared" si="12"/>
        <v>599.99945747178538</v>
      </c>
      <c r="N62">
        <f t="shared" si="13"/>
        <v>5.8321665786835988</v>
      </c>
      <c r="O62">
        <f t="shared" si="14"/>
        <v>0.42000754498511883</v>
      </c>
      <c r="P62">
        <f t="shared" si="15"/>
        <v>17.999745100295108</v>
      </c>
      <c r="Q62">
        <f t="shared" si="16"/>
        <v>7.5600363099691812</v>
      </c>
      <c r="R62">
        <f t="shared" si="17"/>
        <v>0</v>
      </c>
      <c r="S62">
        <f t="shared" si="18"/>
        <v>617.99920257208043</v>
      </c>
      <c r="T62">
        <f t="shared" si="19"/>
        <v>0.10000009042145086</v>
      </c>
      <c r="U62">
        <f t="shared" si="20"/>
        <v>0</v>
      </c>
      <c r="V62">
        <f t="shared" si="21"/>
        <v>0</v>
      </c>
    </row>
    <row r="63" spans="1:22" x14ac:dyDescent="0.2">
      <c r="A63" t="s">
        <v>373</v>
      </c>
      <c r="B63" t="s">
        <v>4039</v>
      </c>
      <c r="D63">
        <v>-75.712999999999994</v>
      </c>
      <c r="E63">
        <v>0</v>
      </c>
      <c r="F63">
        <v>0</v>
      </c>
      <c r="G63">
        <v>166.13800000000001</v>
      </c>
      <c r="H63">
        <v>0</v>
      </c>
      <c r="I63">
        <v>0</v>
      </c>
      <c r="J63">
        <v>0</v>
      </c>
      <c r="K63">
        <v>0</v>
      </c>
      <c r="L63">
        <f t="shared" si="11"/>
        <v>9.1675774260039661E-3</v>
      </c>
      <c r="M63">
        <f t="shared" si="12"/>
        <v>482.99892658747967</v>
      </c>
      <c r="N63">
        <f t="shared" si="13"/>
        <v>4.4279344841020105</v>
      </c>
      <c r="O63" t="str">
        <f t="shared" si="14"/>
        <v/>
      </c>
      <c r="P63">
        <f t="shared" si="15"/>
        <v>0</v>
      </c>
      <c r="Q63">
        <f t="shared" si="16"/>
        <v>0</v>
      </c>
      <c r="R63">
        <f t="shared" si="17"/>
        <v>0</v>
      </c>
      <c r="S63">
        <f t="shared" si="18"/>
        <v>482.99892658747967</v>
      </c>
      <c r="T63">
        <f t="shared" si="19"/>
        <v>0</v>
      </c>
      <c r="U63" t="str">
        <f t="shared" si="20"/>
        <v/>
      </c>
      <c r="V63">
        <f t="shared" si="21"/>
        <v>0</v>
      </c>
    </row>
    <row r="64" spans="1:22" x14ac:dyDescent="0.2">
      <c r="A64" t="s">
        <v>269</v>
      </c>
      <c r="B64" t="s">
        <v>485</v>
      </c>
      <c r="D64">
        <v>-75.256</v>
      </c>
      <c r="E64">
        <v>-172.875</v>
      </c>
      <c r="F64">
        <v>0</v>
      </c>
      <c r="G64">
        <v>58.941000000000003</v>
      </c>
      <c r="H64">
        <v>32.249000000000002</v>
      </c>
      <c r="I64">
        <v>0</v>
      </c>
      <c r="J64">
        <v>1</v>
      </c>
      <c r="K64">
        <v>1</v>
      </c>
      <c r="L64">
        <f t="shared" si="11"/>
        <v>9.4739684371029659E-3</v>
      </c>
      <c r="M64">
        <f t="shared" si="12"/>
        <v>171.00067754793258</v>
      </c>
      <c r="N64">
        <f t="shared" si="13"/>
        <v>1.6200566418689775</v>
      </c>
      <c r="O64">
        <f t="shared" si="14"/>
        <v>0.28800037970152381</v>
      </c>
      <c r="P64">
        <f t="shared" si="15"/>
        <v>11.999961074480099</v>
      </c>
      <c r="Q64">
        <f t="shared" si="16"/>
        <v>3.455996801850576</v>
      </c>
      <c r="R64">
        <f t="shared" si="17"/>
        <v>0</v>
      </c>
      <c r="S64">
        <f t="shared" si="18"/>
        <v>183.00063862241268</v>
      </c>
      <c r="T64">
        <f t="shared" si="19"/>
        <v>0.35087580271827645</v>
      </c>
      <c r="U64">
        <f t="shared" si="20"/>
        <v>5.000016219019237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-75.53</v>
      </c>
      <c r="E65">
        <v>-171.87</v>
      </c>
      <c r="F65">
        <v>0</v>
      </c>
      <c r="G65">
        <v>32.015999999999998</v>
      </c>
      <c r="H65">
        <v>14.141999999999999</v>
      </c>
      <c r="I65">
        <v>0</v>
      </c>
      <c r="J65">
        <v>1</v>
      </c>
      <c r="K65">
        <v>1</v>
      </c>
      <c r="L65">
        <f t="shared" si="11"/>
        <v>9.290116195843896E-3</v>
      </c>
      <c r="M65">
        <f t="shared" si="12"/>
        <v>93.001223580216347</v>
      </c>
      <c r="N65">
        <f t="shared" si="13"/>
        <v>0.86399303740890465</v>
      </c>
      <c r="O65">
        <f t="shared" si="14"/>
        <v>0.25200296358763974</v>
      </c>
      <c r="P65">
        <f t="shared" si="15"/>
        <v>5.9998674309190161</v>
      </c>
      <c r="Q65">
        <f t="shared" si="16"/>
        <v>1.5119858857104358</v>
      </c>
      <c r="R65">
        <f t="shared" si="17"/>
        <v>0</v>
      </c>
      <c r="S65">
        <f t="shared" si="18"/>
        <v>99.001091011135358</v>
      </c>
      <c r="T65">
        <f t="shared" si="19"/>
        <v>0.64515280219134108</v>
      </c>
      <c r="U65">
        <f t="shared" si="20"/>
        <v>10.000220953350237</v>
      </c>
      <c r="V65">
        <f t="shared" si="21"/>
        <v>0</v>
      </c>
    </row>
    <row r="66" spans="1:22" x14ac:dyDescent="0.2">
      <c r="A66" t="s">
        <v>2296</v>
      </c>
      <c r="B66" t="s">
        <v>2709</v>
      </c>
      <c r="D66">
        <v>-78.864000000000004</v>
      </c>
      <c r="E66">
        <v>0</v>
      </c>
      <c r="F66">
        <v>0</v>
      </c>
      <c r="G66">
        <v>258.87400000000002</v>
      </c>
      <c r="H66">
        <v>0</v>
      </c>
      <c r="I66">
        <v>0</v>
      </c>
      <c r="J66">
        <v>0</v>
      </c>
      <c r="K66">
        <v>0</v>
      </c>
      <c r="L66">
        <f t="shared" si="11"/>
        <v>7.0864051318431584E-3</v>
      </c>
      <c r="M66">
        <f t="shared" si="12"/>
        <v>761.99937669719452</v>
      </c>
      <c r="N66">
        <f t="shared" si="13"/>
        <v>5.3998416933299804</v>
      </c>
      <c r="O66" t="str">
        <f t="shared" si="14"/>
        <v/>
      </c>
      <c r="P66">
        <f t="shared" si="15"/>
        <v>0</v>
      </c>
      <c r="Q66">
        <f t="shared" si="16"/>
        <v>0</v>
      </c>
      <c r="R66">
        <f t="shared" si="17"/>
        <v>0</v>
      </c>
      <c r="S66">
        <f t="shared" si="18"/>
        <v>761.99937669719452</v>
      </c>
      <c r="T66">
        <f t="shared" si="19"/>
        <v>0</v>
      </c>
      <c r="U66" t="str">
        <f t="shared" si="20"/>
        <v/>
      </c>
      <c r="V66">
        <f t="shared" si="21"/>
        <v>0</v>
      </c>
    </row>
    <row r="67" spans="1:22" x14ac:dyDescent="0.2">
      <c r="A67" t="s">
        <v>41</v>
      </c>
      <c r="B67" t="s">
        <v>41</v>
      </c>
      <c r="D67">
        <v>-74.328999999999994</v>
      </c>
      <c r="E67">
        <v>-172.56899999999999</v>
      </c>
      <c r="F67">
        <v>0</v>
      </c>
      <c r="G67">
        <v>229.53200000000001</v>
      </c>
      <c r="H67">
        <v>69.584000000000003</v>
      </c>
      <c r="I67">
        <v>0</v>
      </c>
      <c r="J67">
        <v>1</v>
      </c>
      <c r="K67">
        <v>1</v>
      </c>
      <c r="L67">
        <f t="shared" si="11"/>
        <v>1.0099475428431206E-2</v>
      </c>
      <c r="M67">
        <f t="shared" si="12"/>
        <v>662.99991321275263</v>
      </c>
      <c r="N67">
        <f t="shared" si="13"/>
        <v>6.6959580285022451</v>
      </c>
      <c r="O67">
        <f t="shared" si="14"/>
        <v>0.27601504800855431</v>
      </c>
      <c r="P67">
        <f t="shared" si="15"/>
        <v>26.998339430895228</v>
      </c>
      <c r="Q67">
        <f t="shared" si="16"/>
        <v>7.4519554061251956</v>
      </c>
      <c r="R67">
        <f t="shared" si="17"/>
        <v>0</v>
      </c>
      <c r="S67">
        <f t="shared" si="18"/>
        <v>689.9982526436479</v>
      </c>
      <c r="T67">
        <f t="shared" si="19"/>
        <v>9.0497749402791192E-2</v>
      </c>
      <c r="U67">
        <f t="shared" si="20"/>
        <v>2.2223589029827409</v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-79.525000000000006</v>
      </c>
      <c r="E68">
        <v>0</v>
      </c>
      <c r="F68">
        <v>0</v>
      </c>
      <c r="G68">
        <v>390.50900000000001</v>
      </c>
      <c r="H68">
        <v>0</v>
      </c>
      <c r="I68">
        <v>0</v>
      </c>
      <c r="J68">
        <v>2</v>
      </c>
      <c r="K68">
        <v>2</v>
      </c>
      <c r="L68">
        <f t="shared" si="11"/>
        <v>6.6559527337403277E-3</v>
      </c>
      <c r="M68">
        <f t="shared" si="12"/>
        <v>1152.0027166974023</v>
      </c>
      <c r="N68">
        <f t="shared" si="13"/>
        <v>7.6676832991616601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1152.0027166974023</v>
      </c>
      <c r="T68">
        <f t="shared" si="19"/>
        <v>0.10416642101680089</v>
      </c>
      <c r="U68" t="str">
        <f t="shared" si="20"/>
        <v/>
      </c>
      <c r="V68">
        <f t="shared" si="21"/>
        <v>0</v>
      </c>
    </row>
    <row r="69" spans="1:22" x14ac:dyDescent="0.2">
      <c r="A69" t="s">
        <v>353</v>
      </c>
      <c r="B69" t="s">
        <v>5821</v>
      </c>
      <c r="D69">
        <v>-78.012</v>
      </c>
      <c r="E69">
        <v>-172.999</v>
      </c>
      <c r="F69">
        <v>0</v>
      </c>
      <c r="G69">
        <v>298.51</v>
      </c>
      <c r="H69">
        <v>57.427999999999997</v>
      </c>
      <c r="I69">
        <v>0</v>
      </c>
      <c r="J69">
        <v>1</v>
      </c>
      <c r="K69">
        <v>1</v>
      </c>
      <c r="L69">
        <f t="shared" si="11"/>
        <v>7.6441484529105926E-3</v>
      </c>
      <c r="M69">
        <f t="shared" si="12"/>
        <v>875.99949745751962</v>
      </c>
      <c r="N69">
        <f t="shared" si="13"/>
        <v>6.6962768995172564</v>
      </c>
      <c r="O69">
        <f t="shared" si="14"/>
        <v>0.29315387934087289</v>
      </c>
      <c r="P69">
        <f t="shared" si="15"/>
        <v>20.9991224659145</v>
      </c>
      <c r="Q69">
        <f t="shared" si="16"/>
        <v>6.1559803696172821</v>
      </c>
      <c r="R69">
        <f t="shared" si="17"/>
        <v>0</v>
      </c>
      <c r="S69">
        <f t="shared" si="18"/>
        <v>896.99861992343415</v>
      </c>
      <c r="T69">
        <f t="shared" si="19"/>
        <v>6.8493189978010932E-2</v>
      </c>
      <c r="U69">
        <f t="shared" si="20"/>
        <v>2.8572622545247408</v>
      </c>
      <c r="V69">
        <f t="shared" si="21"/>
        <v>0</v>
      </c>
    </row>
    <row r="70" spans="1:22" x14ac:dyDescent="0.2">
      <c r="A70" t="s">
        <v>801</v>
      </c>
      <c r="B70" t="s">
        <v>2073</v>
      </c>
      <c r="D70">
        <v>-73.072000000000003</v>
      </c>
      <c r="E70">
        <v>-173.83</v>
      </c>
      <c r="F70">
        <v>0</v>
      </c>
      <c r="G70">
        <v>192.333</v>
      </c>
      <c r="H70">
        <v>74.430999999999997</v>
      </c>
      <c r="I70">
        <v>0</v>
      </c>
      <c r="J70">
        <v>1</v>
      </c>
      <c r="K70">
        <v>1</v>
      </c>
      <c r="L70">
        <f t="shared" si="11"/>
        <v>1.0956845073448667E-2</v>
      </c>
      <c r="M70">
        <f t="shared" si="12"/>
        <v>551.99844454347465</v>
      </c>
      <c r="N70">
        <f t="shared" si="13"/>
        <v>6.0481674858149823</v>
      </c>
      <c r="O70">
        <f t="shared" si="14"/>
        <v>0.33300919047222588</v>
      </c>
      <c r="P70">
        <f t="shared" si="15"/>
        <v>23.999264737429144</v>
      </c>
      <c r="Q70">
        <f t="shared" si="16"/>
        <v>7.9919837141236316</v>
      </c>
      <c r="R70">
        <f t="shared" si="17"/>
        <v>0</v>
      </c>
      <c r="S70">
        <f t="shared" si="18"/>
        <v>575.99770928090379</v>
      </c>
      <c r="T70">
        <f t="shared" si="19"/>
        <v>0.10869595846347441</v>
      </c>
      <c r="U70">
        <f t="shared" si="20"/>
        <v>2.5000765921976051</v>
      </c>
      <c r="V70">
        <f t="shared" si="21"/>
        <v>0</v>
      </c>
    </row>
    <row r="71" spans="1:22" x14ac:dyDescent="0.2">
      <c r="A71" t="s">
        <v>113</v>
      </c>
      <c r="B71" t="s">
        <v>285</v>
      </c>
      <c r="D71">
        <v>-76.960999999999999</v>
      </c>
      <c r="E71">
        <v>0</v>
      </c>
      <c r="F71">
        <v>0</v>
      </c>
      <c r="G71">
        <v>195.02799999999999</v>
      </c>
      <c r="H71">
        <v>0</v>
      </c>
      <c r="I71">
        <v>0</v>
      </c>
      <c r="J71">
        <v>0</v>
      </c>
      <c r="K71">
        <v>0</v>
      </c>
      <c r="L71">
        <f t="shared" si="11"/>
        <v>8.3370611155293723E-3</v>
      </c>
      <c r="M71">
        <f t="shared" si="12"/>
        <v>569.99861525667563</v>
      </c>
      <c r="N71">
        <f t="shared" si="13"/>
        <v>4.7521180432800616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569.99861525667563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979</v>
      </c>
      <c r="B72" t="s">
        <v>704</v>
      </c>
      <c r="D72">
        <v>-66.176000000000002</v>
      </c>
      <c r="E72">
        <v>-172.03</v>
      </c>
      <c r="F72">
        <v>0</v>
      </c>
      <c r="G72">
        <v>84.171999999999997</v>
      </c>
      <c r="H72">
        <v>50.488</v>
      </c>
      <c r="I72">
        <v>0</v>
      </c>
      <c r="J72">
        <v>1</v>
      </c>
      <c r="K72">
        <v>1</v>
      </c>
      <c r="L72">
        <f t="shared" si="11"/>
        <v>1.5895892348639813E-2</v>
      </c>
      <c r="M72">
        <f t="shared" si="12"/>
        <v>230.99925075790003</v>
      </c>
      <c r="N72">
        <f t="shared" si="13"/>
        <v>3.6719428946069272</v>
      </c>
      <c r="O72">
        <f t="shared" si="14"/>
        <v>0.25712986621906392</v>
      </c>
      <c r="P72">
        <f t="shared" si="15"/>
        <v>21.001177116986938</v>
      </c>
      <c r="Q72">
        <f t="shared" si="16"/>
        <v>5.4000352625689789</v>
      </c>
      <c r="R72">
        <f t="shared" si="17"/>
        <v>0</v>
      </c>
      <c r="S72">
        <f t="shared" si="18"/>
        <v>252.00042787488695</v>
      </c>
      <c r="T72">
        <f t="shared" si="19"/>
        <v>0.25974110220332841</v>
      </c>
      <c r="U72">
        <f t="shared" si="20"/>
        <v>2.856982714148371</v>
      </c>
      <c r="V72">
        <f t="shared" si="21"/>
        <v>0</v>
      </c>
    </row>
    <row r="73" spans="1:22" x14ac:dyDescent="0.2">
      <c r="A73" t="s">
        <v>41</v>
      </c>
      <c r="B73" t="s">
        <v>41</v>
      </c>
      <c r="D73">
        <v>-69.95</v>
      </c>
      <c r="E73">
        <v>-174.20699999999999</v>
      </c>
      <c r="F73">
        <v>0</v>
      </c>
      <c r="G73">
        <v>145.839</v>
      </c>
      <c r="H73">
        <v>69.353999999999999</v>
      </c>
      <c r="I73">
        <v>0</v>
      </c>
      <c r="J73">
        <v>1</v>
      </c>
      <c r="K73">
        <v>1</v>
      </c>
      <c r="L73">
        <f t="shared" si="11"/>
        <v>1.3138504338432534E-2</v>
      </c>
      <c r="M73">
        <f t="shared" si="12"/>
        <v>411.00075462853135</v>
      </c>
      <c r="N73">
        <f t="shared" si="13"/>
        <v>5.3999405977266033</v>
      </c>
      <c r="O73">
        <f t="shared" si="14"/>
        <v>0.35484423671355542</v>
      </c>
      <c r="P73">
        <f t="shared" si="15"/>
        <v>21.000685709157008</v>
      </c>
      <c r="Q73">
        <f t="shared" si="16"/>
        <v>7.4519797429068335</v>
      </c>
      <c r="R73">
        <f t="shared" si="17"/>
        <v>0</v>
      </c>
      <c r="S73">
        <f t="shared" si="18"/>
        <v>432.00144033768834</v>
      </c>
      <c r="T73">
        <f t="shared" si="19"/>
        <v>0.14598513341959407</v>
      </c>
      <c r="U73">
        <f t="shared" si="20"/>
        <v>2.8570495664262037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-70.959000000000003</v>
      </c>
      <c r="E74">
        <v>-174.92</v>
      </c>
      <c r="F74">
        <v>-90</v>
      </c>
      <c r="G74">
        <v>119.541</v>
      </c>
      <c r="H74">
        <v>45.177</v>
      </c>
      <c r="I74">
        <v>18</v>
      </c>
      <c r="J74">
        <v>1</v>
      </c>
      <c r="K74">
        <v>0</v>
      </c>
      <c r="L74">
        <f t="shared" si="11"/>
        <v>1.2424604090236635E-2</v>
      </c>
      <c r="M74">
        <f t="shared" si="12"/>
        <v>339.00107232329458</v>
      </c>
      <c r="N74">
        <f t="shared" si="13"/>
        <v>4.2119583217409327</v>
      </c>
      <c r="O74">
        <f t="shared" si="14"/>
        <v>0.40496816747745212</v>
      </c>
      <c r="P74">
        <f t="shared" si="15"/>
        <v>12.000810265991781</v>
      </c>
      <c r="Q74">
        <f t="shared" si="16"/>
        <v>4.8599510016142888</v>
      </c>
      <c r="R74">
        <f t="shared" si="17"/>
        <v>54</v>
      </c>
      <c r="S74">
        <f t="shared" si="18"/>
        <v>351.00188258928637</v>
      </c>
      <c r="T74">
        <f t="shared" si="19"/>
        <v>0.17699059058662769</v>
      </c>
      <c r="U74">
        <f t="shared" si="20"/>
        <v>0</v>
      </c>
      <c r="V74">
        <f t="shared" si="21"/>
        <v>15.384532869638869</v>
      </c>
    </row>
    <row r="75" spans="1:22" x14ac:dyDescent="0.2">
      <c r="A75" t="s">
        <v>5822</v>
      </c>
      <c r="B75" t="s">
        <v>5823</v>
      </c>
      <c r="D75">
        <v>-81.230999999999995</v>
      </c>
      <c r="E75">
        <v>-171.43100000000001</v>
      </c>
      <c r="F75">
        <v>0</v>
      </c>
      <c r="G75">
        <v>380.447</v>
      </c>
      <c r="H75">
        <v>73.823999999999998</v>
      </c>
      <c r="I75">
        <v>0</v>
      </c>
      <c r="J75">
        <v>1</v>
      </c>
      <c r="K75">
        <v>1</v>
      </c>
      <c r="L75">
        <f t="shared" si="11"/>
        <v>5.553145890685519E-3</v>
      </c>
      <c r="M75">
        <f t="shared" si="12"/>
        <v>1127.9998765784962</v>
      </c>
      <c r="N75">
        <f t="shared" si="13"/>
        <v>6.2639541432697916</v>
      </c>
      <c r="O75">
        <f t="shared" si="14"/>
        <v>0.23891286730357789</v>
      </c>
      <c r="P75">
        <f t="shared" si="15"/>
        <v>32.999406156957512</v>
      </c>
      <c r="Q75">
        <f t="shared" si="16"/>
        <v>7.8839906282646881</v>
      </c>
      <c r="R75">
        <f t="shared" si="17"/>
        <v>0</v>
      </c>
      <c r="S75">
        <f t="shared" si="18"/>
        <v>1160.9992827354538</v>
      </c>
      <c r="T75">
        <f t="shared" si="19"/>
        <v>5.3191495181714829E-2</v>
      </c>
      <c r="U75">
        <f t="shared" si="20"/>
        <v>1.818214537395539</v>
      </c>
      <c r="V75">
        <f t="shared" si="21"/>
        <v>0</v>
      </c>
    </row>
    <row r="76" spans="1:22" x14ac:dyDescent="0.2">
      <c r="A76" t="s">
        <v>1715</v>
      </c>
      <c r="B76" t="s">
        <v>1716</v>
      </c>
      <c r="D76">
        <v>-79.147999999999996</v>
      </c>
      <c r="E76">
        <v>-172.614</v>
      </c>
      <c r="F76">
        <v>0</v>
      </c>
      <c r="G76">
        <v>98.257000000000005</v>
      </c>
      <c r="H76">
        <v>27.225999999999999</v>
      </c>
      <c r="I76">
        <v>0</v>
      </c>
      <c r="J76">
        <v>1</v>
      </c>
      <c r="K76">
        <v>0</v>
      </c>
      <c r="L76">
        <f t="shared" si="11"/>
        <v>6.9012277517107937E-3</v>
      </c>
      <c r="M76">
        <f t="shared" si="12"/>
        <v>289.49954663007571</v>
      </c>
      <c r="N76">
        <f t="shared" si="13"/>
        <v>1.9979043032154746</v>
      </c>
      <c r="O76">
        <f t="shared" si="14"/>
        <v>0.27771564860537346</v>
      </c>
      <c r="P76">
        <f t="shared" si="15"/>
        <v>10.499974947493065</v>
      </c>
      <c r="Q76">
        <f t="shared" si="16"/>
        <v>2.9160102688934781</v>
      </c>
      <c r="R76">
        <f t="shared" si="17"/>
        <v>0</v>
      </c>
      <c r="S76">
        <f t="shared" si="18"/>
        <v>299.99952157756877</v>
      </c>
      <c r="T76">
        <f t="shared" si="19"/>
        <v>0.207254210579709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-77.186000000000007</v>
      </c>
      <c r="E77">
        <v>-173.66</v>
      </c>
      <c r="F77">
        <v>0</v>
      </c>
      <c r="G77">
        <v>272.79300000000001</v>
      </c>
      <c r="H77">
        <v>40.749000000000002</v>
      </c>
      <c r="I77">
        <v>0</v>
      </c>
      <c r="J77">
        <v>1</v>
      </c>
      <c r="K77">
        <v>1</v>
      </c>
      <c r="L77">
        <f t="shared" si="11"/>
        <v>8.1882421632284014E-3</v>
      </c>
      <c r="M77">
        <f t="shared" si="12"/>
        <v>797.99742705771473</v>
      </c>
      <c r="N77">
        <f t="shared" si="13"/>
        <v>6.5342027125844728</v>
      </c>
      <c r="O77">
        <f t="shared" si="14"/>
        <v>0.32400955544337012</v>
      </c>
      <c r="P77">
        <f t="shared" si="15"/>
        <v>13.499516158731589</v>
      </c>
      <c r="Q77">
        <f t="shared" si="16"/>
        <v>4.3739766032678169</v>
      </c>
      <c r="R77">
        <f t="shared" si="17"/>
        <v>0</v>
      </c>
      <c r="S77">
        <f t="shared" si="18"/>
        <v>811.49694321644631</v>
      </c>
      <c r="T77">
        <f t="shared" si="19"/>
        <v>7.5188212349537473E-2</v>
      </c>
      <c r="U77">
        <f t="shared" si="20"/>
        <v>4.4446037394600655</v>
      </c>
      <c r="V77">
        <f t="shared" si="21"/>
        <v>0</v>
      </c>
    </row>
    <row r="78" spans="1:22" x14ac:dyDescent="0.2">
      <c r="A78" t="s">
        <v>5824</v>
      </c>
      <c r="B78" t="s">
        <v>5825</v>
      </c>
      <c r="D78">
        <v>-86.986999999999995</v>
      </c>
      <c r="E78">
        <v>-175.23599999999999</v>
      </c>
      <c r="F78">
        <v>0</v>
      </c>
      <c r="G78">
        <v>19.026</v>
      </c>
      <c r="H78">
        <v>12.042</v>
      </c>
      <c r="I78">
        <v>0</v>
      </c>
      <c r="J78">
        <v>1</v>
      </c>
      <c r="K78">
        <v>0</v>
      </c>
      <c r="L78">
        <f t="shared" si="11"/>
        <v>1.8948688321677872E-3</v>
      </c>
      <c r="M78">
        <f t="shared" si="12"/>
        <v>56.999097336168063</v>
      </c>
      <c r="N78">
        <f t="shared" si="13"/>
        <v>0.10800592100992384</v>
      </c>
      <c r="O78">
        <f t="shared" si="14"/>
        <v>0.43196692629052102</v>
      </c>
      <c r="P78">
        <f t="shared" si="15"/>
        <v>3.0003261450738798</v>
      </c>
      <c r="Q78">
        <f t="shared" si="16"/>
        <v>1.2960429587996107</v>
      </c>
      <c r="R78">
        <f t="shared" si="17"/>
        <v>0</v>
      </c>
      <c r="S78">
        <f t="shared" si="18"/>
        <v>59.999423481241941</v>
      </c>
      <c r="T78">
        <f t="shared" si="19"/>
        <v>1.0526482489035445</v>
      </c>
      <c r="U78">
        <f t="shared" si="20"/>
        <v>0</v>
      </c>
      <c r="V78">
        <f t="shared" si="21"/>
        <v>0</v>
      </c>
    </row>
    <row r="79" spans="1:22" x14ac:dyDescent="0.2">
      <c r="A79" t="s">
        <v>988</v>
      </c>
      <c r="B79" t="s">
        <v>989</v>
      </c>
      <c r="D79">
        <v>-72.688000000000002</v>
      </c>
      <c r="E79">
        <v>-173.66</v>
      </c>
      <c r="F79">
        <v>0</v>
      </c>
      <c r="G79">
        <v>80.653999999999996</v>
      </c>
      <c r="H79">
        <v>27.166</v>
      </c>
      <c r="I79">
        <v>0</v>
      </c>
      <c r="J79">
        <v>1</v>
      </c>
      <c r="K79">
        <v>0</v>
      </c>
      <c r="L79">
        <f t="shared" si="11"/>
        <v>1.1221011958428423E-2</v>
      </c>
      <c r="M79">
        <f t="shared" si="12"/>
        <v>231.00075761376746</v>
      </c>
      <c r="N79">
        <f t="shared" si="13"/>
        <v>2.5920648556549666</v>
      </c>
      <c r="O79">
        <f t="shared" si="14"/>
        <v>0.32400955544337012</v>
      </c>
      <c r="P79">
        <f t="shared" si="15"/>
        <v>8.9996774391543912</v>
      </c>
      <c r="Q79">
        <f t="shared" si="16"/>
        <v>2.9159844021785446</v>
      </c>
      <c r="R79">
        <f t="shared" si="17"/>
        <v>0</v>
      </c>
      <c r="S79">
        <f t="shared" si="18"/>
        <v>240.00043505292186</v>
      </c>
      <c r="T79">
        <f t="shared" si="19"/>
        <v>0.25973940786947469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-77.319999999999993</v>
      </c>
      <c r="E80">
        <v>-174.28899999999999</v>
      </c>
      <c r="F80">
        <v>0</v>
      </c>
      <c r="G80">
        <v>164</v>
      </c>
      <c r="H80">
        <v>40.200000000000003</v>
      </c>
      <c r="I80">
        <v>0</v>
      </c>
      <c r="J80">
        <v>1</v>
      </c>
      <c r="K80">
        <v>1</v>
      </c>
      <c r="L80">
        <f t="shared" si="11"/>
        <v>8.0997387472699044E-3</v>
      </c>
      <c r="M80">
        <f t="shared" si="12"/>
        <v>480.0007228542986</v>
      </c>
      <c r="N80">
        <f t="shared" si="13"/>
        <v>3.8878843415048667</v>
      </c>
      <c r="O80">
        <f t="shared" si="14"/>
        <v>0.35997382229506519</v>
      </c>
      <c r="P80">
        <f t="shared" si="15"/>
        <v>12.001000655004148</v>
      </c>
      <c r="Q80">
        <f t="shared" si="16"/>
        <v>4.3200503971978215</v>
      </c>
      <c r="R80">
        <f t="shared" si="17"/>
        <v>0</v>
      </c>
      <c r="S80">
        <f t="shared" si="18"/>
        <v>492.00172350930274</v>
      </c>
      <c r="T80">
        <f t="shared" si="19"/>
        <v>0.12499981175697657</v>
      </c>
      <c r="U80">
        <f t="shared" si="20"/>
        <v>4.9995830951797622</v>
      </c>
      <c r="V80">
        <f t="shared" si="21"/>
        <v>0</v>
      </c>
    </row>
    <row r="81" spans="1:22" x14ac:dyDescent="0.2">
      <c r="A81" t="s">
        <v>387</v>
      </c>
      <c r="B81" t="s">
        <v>436</v>
      </c>
      <c r="D81">
        <v>-73.61</v>
      </c>
      <c r="E81">
        <v>0</v>
      </c>
      <c r="F81">
        <v>0</v>
      </c>
      <c r="G81">
        <v>106.32</v>
      </c>
      <c r="H81">
        <v>0</v>
      </c>
      <c r="I81">
        <v>0</v>
      </c>
      <c r="J81">
        <v>0</v>
      </c>
      <c r="K81">
        <v>0</v>
      </c>
      <c r="L81">
        <f t="shared" si="11"/>
        <v>1.0588538507091641E-2</v>
      </c>
      <c r="M81">
        <f t="shared" si="12"/>
        <v>305.99849833155474</v>
      </c>
      <c r="N81">
        <f t="shared" si="13"/>
        <v>3.240080122776007</v>
      </c>
      <c r="O81" t="str">
        <f t="shared" si="14"/>
        <v/>
      </c>
      <c r="P81">
        <f t="shared" si="15"/>
        <v>0</v>
      </c>
      <c r="Q81">
        <f t="shared" si="16"/>
        <v>0</v>
      </c>
      <c r="R81">
        <f t="shared" si="17"/>
        <v>0</v>
      </c>
      <c r="S81">
        <f t="shared" si="18"/>
        <v>305.99849833155474</v>
      </c>
      <c r="T81">
        <f t="shared" si="19"/>
        <v>0</v>
      </c>
      <c r="U81" t="str">
        <f t="shared" si="20"/>
        <v/>
      </c>
      <c r="V81">
        <f t="shared" si="21"/>
        <v>0</v>
      </c>
    </row>
    <row r="82" spans="1:22" x14ac:dyDescent="0.2">
      <c r="A82" t="s">
        <v>41</v>
      </c>
      <c r="B82" t="s">
        <v>41</v>
      </c>
      <c r="D82">
        <v>-77.346999999999994</v>
      </c>
      <c r="E82">
        <v>-173.99100000000001</v>
      </c>
      <c r="F82">
        <v>0</v>
      </c>
      <c r="G82">
        <v>100.43899999999999</v>
      </c>
      <c r="H82">
        <v>38.21</v>
      </c>
      <c r="I82">
        <v>0</v>
      </c>
      <c r="J82">
        <v>1</v>
      </c>
      <c r="K82">
        <v>1</v>
      </c>
      <c r="L82">
        <f t="shared" si="11"/>
        <v>8.0819172737647289E-3</v>
      </c>
      <c r="M82">
        <f t="shared" si="12"/>
        <v>293.99938304877242</v>
      </c>
      <c r="N82">
        <f t="shared" si="13"/>
        <v>2.3760810684191163</v>
      </c>
      <c r="O82">
        <f t="shared" si="14"/>
        <v>0.34199999956738092</v>
      </c>
      <c r="P82">
        <f t="shared" si="15"/>
        <v>12.000004995806503</v>
      </c>
      <c r="Q82">
        <f t="shared" si="16"/>
        <v>4.104005807380199</v>
      </c>
      <c r="R82">
        <f t="shared" si="17"/>
        <v>0</v>
      </c>
      <c r="S82">
        <f t="shared" si="18"/>
        <v>305.99938804457889</v>
      </c>
      <c r="T82">
        <f t="shared" si="19"/>
        <v>0.20408206091387077</v>
      </c>
      <c r="U82">
        <f t="shared" si="20"/>
        <v>4.9999979184148238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-80.537999999999997</v>
      </c>
      <c r="E83">
        <v>-172.011</v>
      </c>
      <c r="F83">
        <v>-90</v>
      </c>
      <c r="G83">
        <v>237.22800000000001</v>
      </c>
      <c r="H83">
        <v>57.558999999999997</v>
      </c>
      <c r="I83">
        <v>13</v>
      </c>
      <c r="J83">
        <v>1</v>
      </c>
      <c r="K83">
        <v>1</v>
      </c>
      <c r="L83">
        <f t="shared" si="11"/>
        <v>5.999785927538929E-3</v>
      </c>
      <c r="M83">
        <f t="shared" si="12"/>
        <v>702.00143123831788</v>
      </c>
      <c r="N83">
        <f t="shared" si="13"/>
        <v>4.211862520118367</v>
      </c>
      <c r="O83">
        <f t="shared" si="14"/>
        <v>0.25651037209682337</v>
      </c>
      <c r="P83">
        <f t="shared" si="15"/>
        <v>23.999164136804126</v>
      </c>
      <c r="Q83">
        <f t="shared" si="16"/>
        <v>6.1560406787850432</v>
      </c>
      <c r="R83">
        <f t="shared" si="17"/>
        <v>39</v>
      </c>
      <c r="S83">
        <f t="shared" si="18"/>
        <v>726.00059537512197</v>
      </c>
      <c r="T83">
        <f t="shared" si="19"/>
        <v>8.5469911213943081E-2</v>
      </c>
      <c r="U83">
        <f t="shared" si="20"/>
        <v>2.5000870721154191</v>
      </c>
      <c r="V83">
        <f t="shared" si="21"/>
        <v>5.3718964210833509</v>
      </c>
    </row>
    <row r="84" spans="1:22" x14ac:dyDescent="0.2">
      <c r="A84" t="s">
        <v>5826</v>
      </c>
      <c r="B84" t="s">
        <v>5827</v>
      </c>
      <c r="D84">
        <v>-74.641000000000005</v>
      </c>
      <c r="E84">
        <v>-174.685</v>
      </c>
      <c r="F84">
        <v>-90</v>
      </c>
      <c r="G84">
        <v>241.63</v>
      </c>
      <c r="H84">
        <v>86.370999999999995</v>
      </c>
      <c r="I84">
        <v>13</v>
      </c>
      <c r="J84">
        <v>1</v>
      </c>
      <c r="K84">
        <v>1</v>
      </c>
      <c r="L84">
        <f t="shared" si="11"/>
        <v>9.888332076777865E-3</v>
      </c>
      <c r="M84">
        <f t="shared" si="12"/>
        <v>699.00068800996087</v>
      </c>
      <c r="N84">
        <f t="shared" si="13"/>
        <v>6.9119578368965309</v>
      </c>
      <c r="O84">
        <f t="shared" si="14"/>
        <v>0.38696634147277076</v>
      </c>
      <c r="P84">
        <f t="shared" si="15"/>
        <v>24.001964811050787</v>
      </c>
      <c r="Q84">
        <f t="shared" si="16"/>
        <v>9.2879617990523062</v>
      </c>
      <c r="R84">
        <f t="shared" si="17"/>
        <v>39</v>
      </c>
      <c r="S84">
        <f t="shared" si="18"/>
        <v>723.00265282101168</v>
      </c>
      <c r="T84">
        <f t="shared" si="19"/>
        <v>8.5836825383990165E-2</v>
      </c>
      <c r="U84">
        <f t="shared" si="20"/>
        <v>2.4997953489364044</v>
      </c>
      <c r="V84">
        <f t="shared" si="21"/>
        <v>5.3941710791557682</v>
      </c>
    </row>
    <row r="85" spans="1:22" x14ac:dyDescent="0.2">
      <c r="A85" t="s">
        <v>55</v>
      </c>
      <c r="B85" t="s">
        <v>527</v>
      </c>
      <c r="D85">
        <v>-75.486000000000004</v>
      </c>
      <c r="E85">
        <v>-170.81100000000001</v>
      </c>
      <c r="F85">
        <v>0</v>
      </c>
      <c r="G85">
        <v>203.494</v>
      </c>
      <c r="H85">
        <v>68.884</v>
      </c>
      <c r="I85">
        <v>0</v>
      </c>
      <c r="J85">
        <v>1</v>
      </c>
      <c r="K85">
        <v>1</v>
      </c>
      <c r="L85">
        <f t="shared" si="11"/>
        <v>9.319609103972986E-3</v>
      </c>
      <c r="M85">
        <f t="shared" si="12"/>
        <v>590.99934124173365</v>
      </c>
      <c r="N85">
        <f t="shared" si="13"/>
        <v>5.5078883489668469</v>
      </c>
      <c r="O85">
        <f t="shared" si="14"/>
        <v>0.22254119311448714</v>
      </c>
      <c r="P85">
        <f t="shared" si="15"/>
        <v>33.00060261450794</v>
      </c>
      <c r="Q85">
        <f t="shared" si="16"/>
        <v>7.3440008233304841</v>
      </c>
      <c r="R85">
        <f t="shared" si="17"/>
        <v>0</v>
      </c>
      <c r="S85">
        <f t="shared" si="18"/>
        <v>623.99994385624154</v>
      </c>
      <c r="T85">
        <f t="shared" si="19"/>
        <v>0.10152295580217659</v>
      </c>
      <c r="U85">
        <f t="shared" si="20"/>
        <v>1.8181486168868448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-78.322999999999993</v>
      </c>
      <c r="E86">
        <v>0</v>
      </c>
      <c r="F86">
        <v>0</v>
      </c>
      <c r="G86">
        <v>153.16999999999999</v>
      </c>
      <c r="H86">
        <v>0</v>
      </c>
      <c r="I86">
        <v>0</v>
      </c>
      <c r="J86">
        <v>0</v>
      </c>
      <c r="K86">
        <v>0</v>
      </c>
      <c r="L86">
        <f t="shared" si="11"/>
        <v>7.4401643212768428E-3</v>
      </c>
      <c r="M86">
        <f t="shared" si="12"/>
        <v>450.00004342306721</v>
      </c>
      <c r="N86">
        <f t="shared" si="13"/>
        <v>3.3480776157269503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450.00004342306721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5828</v>
      </c>
      <c r="B87" t="s">
        <v>5829</v>
      </c>
      <c r="D87">
        <v>-80.058999999999997</v>
      </c>
      <c r="E87">
        <v>-174.80600000000001</v>
      </c>
      <c r="F87">
        <v>-90</v>
      </c>
      <c r="G87">
        <v>393.91399999999999</v>
      </c>
      <c r="H87">
        <v>55.226999999999997</v>
      </c>
      <c r="I87">
        <v>20</v>
      </c>
      <c r="J87">
        <v>1</v>
      </c>
      <c r="K87">
        <v>1</v>
      </c>
      <c r="L87">
        <f t="shared" si="11"/>
        <v>6.3095485525520864E-3</v>
      </c>
      <c r="M87">
        <f t="shared" si="12"/>
        <v>1163.9993776827926</v>
      </c>
      <c r="N87">
        <f t="shared" si="13"/>
        <v>7.3443179329479271</v>
      </c>
      <c r="O87">
        <f t="shared" si="14"/>
        <v>0.39603248453733669</v>
      </c>
      <c r="P87">
        <f t="shared" si="15"/>
        <v>14.998817769684518</v>
      </c>
      <c r="Q87">
        <f t="shared" si="16"/>
        <v>5.9400250064759224</v>
      </c>
      <c r="R87">
        <f t="shared" si="17"/>
        <v>60</v>
      </c>
      <c r="S87">
        <f t="shared" si="18"/>
        <v>1178.9981954524771</v>
      </c>
      <c r="T87">
        <f t="shared" si="19"/>
        <v>5.1546419311188758E-2</v>
      </c>
      <c r="U87">
        <f t="shared" si="20"/>
        <v>4.0003152862668605</v>
      </c>
      <c r="V87">
        <f t="shared" si="21"/>
        <v>5.0890663133689644</v>
      </c>
    </row>
    <row r="88" spans="1:22" x14ac:dyDescent="0.2">
      <c r="A88" t="s">
        <v>41</v>
      </c>
      <c r="B88" t="s">
        <v>41</v>
      </c>
      <c r="D88">
        <v>-80.748000000000005</v>
      </c>
      <c r="E88">
        <v>-175.333</v>
      </c>
      <c r="F88">
        <v>0</v>
      </c>
      <c r="G88">
        <v>223.91300000000001</v>
      </c>
      <c r="H88">
        <v>49.162999999999997</v>
      </c>
      <c r="I88">
        <v>0</v>
      </c>
      <c r="J88">
        <v>1</v>
      </c>
      <c r="K88">
        <v>1</v>
      </c>
      <c r="L88">
        <f t="shared" si="11"/>
        <v>5.864256414987102E-3</v>
      </c>
      <c r="M88">
        <f t="shared" si="12"/>
        <v>663.0001827627915</v>
      </c>
      <c r="N88">
        <f t="shared" si="13"/>
        <v>3.8880069629112839</v>
      </c>
      <c r="O88">
        <f t="shared" si="14"/>
        <v>0.44098611669348842</v>
      </c>
      <c r="P88">
        <f t="shared" si="15"/>
        <v>12.000364779552442</v>
      </c>
      <c r="Q88">
        <f t="shared" si="16"/>
        <v>5.2919995550396957</v>
      </c>
      <c r="R88">
        <f t="shared" si="17"/>
        <v>0</v>
      </c>
      <c r="S88">
        <f t="shared" si="18"/>
        <v>675.00054754234395</v>
      </c>
      <c r="T88">
        <f t="shared" si="19"/>
        <v>9.0497712609932765E-2</v>
      </c>
      <c r="U88">
        <f t="shared" si="20"/>
        <v>4.9998480131399576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-73.385999999999996</v>
      </c>
      <c r="E89">
        <v>0</v>
      </c>
      <c r="F89">
        <v>0</v>
      </c>
      <c r="G89">
        <v>129.40199999999999</v>
      </c>
      <c r="H89">
        <v>0</v>
      </c>
      <c r="I89">
        <v>0</v>
      </c>
      <c r="J89">
        <v>0</v>
      </c>
      <c r="K89">
        <v>0</v>
      </c>
      <c r="L89">
        <f t="shared" si="11"/>
        <v>1.0741634281606136E-2</v>
      </c>
      <c r="M89">
        <f t="shared" si="12"/>
        <v>371.99946280417447</v>
      </c>
      <c r="N89">
        <f t="shared" si="13"/>
        <v>3.9958861782825652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371.99946280417447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5830</v>
      </c>
      <c r="B90" t="s">
        <v>5831</v>
      </c>
      <c r="D90">
        <v>-75.963999999999999</v>
      </c>
      <c r="E90">
        <v>-172.69399999999999</v>
      </c>
      <c r="F90">
        <v>0</v>
      </c>
      <c r="G90">
        <v>90.707999999999998</v>
      </c>
      <c r="H90">
        <v>39.319000000000003</v>
      </c>
      <c r="I90">
        <v>0</v>
      </c>
      <c r="J90">
        <v>1</v>
      </c>
      <c r="K90">
        <v>1</v>
      </c>
      <c r="L90">
        <f t="shared" si="11"/>
        <v>8.9998284639622485E-3</v>
      </c>
      <c r="M90">
        <f t="shared" si="12"/>
        <v>263.99933816108182</v>
      </c>
      <c r="N90">
        <f t="shared" si="13"/>
        <v>2.3759511340004331</v>
      </c>
      <c r="O90">
        <f t="shared" si="14"/>
        <v>0.28079037612958313</v>
      </c>
      <c r="P90">
        <f t="shared" si="15"/>
        <v>15.000412259424454</v>
      </c>
      <c r="Q90">
        <f t="shared" si="16"/>
        <v>4.2119756123982146</v>
      </c>
      <c r="R90">
        <f t="shared" si="17"/>
        <v>0</v>
      </c>
      <c r="S90">
        <f t="shared" si="18"/>
        <v>278.9997504205063</v>
      </c>
      <c r="T90">
        <f t="shared" si="19"/>
        <v>0.22727329703906457</v>
      </c>
      <c r="U90">
        <f t="shared" si="20"/>
        <v>3.9998900671748685</v>
      </c>
      <c r="V90">
        <f t="shared" si="21"/>
        <v>0</v>
      </c>
    </row>
    <row r="91" spans="1:22" x14ac:dyDescent="0.2">
      <c r="A91" t="s">
        <v>41</v>
      </c>
      <c r="B91" t="s">
        <v>41</v>
      </c>
      <c r="D91">
        <v>-77.156999999999996</v>
      </c>
      <c r="E91">
        <v>-171.119</v>
      </c>
      <c r="F91">
        <v>0</v>
      </c>
      <c r="G91">
        <v>197.952</v>
      </c>
      <c r="H91">
        <v>32.387999999999998</v>
      </c>
      <c r="I91">
        <v>0</v>
      </c>
      <c r="J91">
        <v>1</v>
      </c>
      <c r="K91">
        <v>1</v>
      </c>
      <c r="L91">
        <f t="shared" si="11"/>
        <v>8.2074082495822657E-3</v>
      </c>
      <c r="M91">
        <f t="shared" si="12"/>
        <v>578.99939127040545</v>
      </c>
      <c r="N91">
        <f t="shared" si="13"/>
        <v>4.7520891325049686</v>
      </c>
      <c r="O91">
        <f t="shared" si="14"/>
        <v>0.23039078371172803</v>
      </c>
      <c r="P91">
        <f t="shared" si="15"/>
        <v>15.000446288672723</v>
      </c>
      <c r="Q91">
        <f t="shared" si="16"/>
        <v>3.4559680324410227</v>
      </c>
      <c r="R91">
        <f t="shared" si="17"/>
        <v>0</v>
      </c>
      <c r="S91">
        <f t="shared" si="18"/>
        <v>593.99983755907817</v>
      </c>
      <c r="T91">
        <f t="shared" si="19"/>
        <v>0.10362705195311454</v>
      </c>
      <c r="U91">
        <f t="shared" si="20"/>
        <v>3.9998809932280324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-83.29</v>
      </c>
      <c r="E92">
        <v>-174.28899999999999</v>
      </c>
      <c r="F92">
        <v>0</v>
      </c>
      <c r="G92">
        <v>51.351999999999997</v>
      </c>
      <c r="H92">
        <v>10.050000000000001</v>
      </c>
      <c r="I92">
        <v>0</v>
      </c>
      <c r="J92">
        <v>1</v>
      </c>
      <c r="K92">
        <v>0</v>
      </c>
      <c r="L92">
        <f t="shared" si="11"/>
        <v>4.235393838187434E-3</v>
      </c>
      <c r="M92">
        <f t="shared" si="12"/>
        <v>153.00075823031796</v>
      </c>
      <c r="N92">
        <f t="shared" si="13"/>
        <v>0.6480191166658108</v>
      </c>
      <c r="O92">
        <f t="shared" si="14"/>
        <v>0.35997382229506519</v>
      </c>
      <c r="P92">
        <f t="shared" si="15"/>
        <v>3.000250163751037</v>
      </c>
      <c r="Q92">
        <f t="shared" si="16"/>
        <v>1.0800125992994554</v>
      </c>
      <c r="R92">
        <f t="shared" si="17"/>
        <v>0</v>
      </c>
      <c r="S92">
        <f t="shared" si="18"/>
        <v>156.001008394069</v>
      </c>
      <c r="T92">
        <f t="shared" si="19"/>
        <v>0.39215491932190089</v>
      </c>
      <c r="U92">
        <f t="shared" si="20"/>
        <v>0</v>
      </c>
      <c r="V92">
        <f t="shared" si="21"/>
        <v>0</v>
      </c>
    </row>
    <row r="93" spans="1:22" x14ac:dyDescent="0.2">
      <c r="A93" t="s">
        <v>938</v>
      </c>
      <c r="B93" t="s">
        <v>576</v>
      </c>
      <c r="D93">
        <v>-76.31</v>
      </c>
      <c r="E93">
        <v>-173.88399999999999</v>
      </c>
      <c r="F93">
        <v>0</v>
      </c>
      <c r="G93">
        <v>240.84200000000001</v>
      </c>
      <c r="H93">
        <v>28.16</v>
      </c>
      <c r="I93">
        <v>0</v>
      </c>
      <c r="J93">
        <v>1</v>
      </c>
      <c r="K93">
        <v>0</v>
      </c>
      <c r="L93">
        <f t="shared" ref="L93:L156" si="22">1/TAN(-D93*$L$1/180)*0.108*0.333333</f>
        <v>8.7691889746343028E-3</v>
      </c>
      <c r="M93">
        <f t="shared" ref="M93:M156" si="23">SIN(-D93*$L$1/180)*G93*3</f>
        <v>701.99935515772518</v>
      </c>
      <c r="N93">
        <f t="shared" ref="N93:N156" si="24">COS(-D93*$L$1/180)*G93*0.108</f>
        <v>6.1559711614206751</v>
      </c>
      <c r="O93">
        <f t="shared" ref="O93:O156" si="25">IFERROR(1/TAN(E93*$L$1/180)*0.108*0.333333,"")</f>
        <v>0.33597218276402707</v>
      </c>
      <c r="P93">
        <f t="shared" ref="P93:P156" si="26">SIN(-E93*$L$1/180)*H93*3</f>
        <v>9.0006460875151397</v>
      </c>
      <c r="Q93">
        <f t="shared" ref="Q93:Q156" si="27">-COS(E93*$L$1/180)*H93*0.108</f>
        <v>3.0239697362786981</v>
      </c>
      <c r="R93">
        <f t="shared" ref="R93:R156" si="28">ABS(SIN(-F93*$L$1/180)*I93*3)</f>
        <v>0</v>
      </c>
      <c r="S93">
        <f t="shared" ref="S93:S156" si="29">M93+P93</f>
        <v>711.00000124524036</v>
      </c>
      <c r="T93">
        <f t="shared" ref="T93:T156" si="30">60*(J93/M93)</f>
        <v>8.5470163981160932E-2</v>
      </c>
      <c r="U93">
        <f t="shared" ref="U93:U156" si="31">IFERROR(60*(K93/P93),"")</f>
        <v>0</v>
      </c>
      <c r="V93">
        <f t="shared" ref="V93:V156" si="32">100*(R93/(S93))</f>
        <v>0</v>
      </c>
    </row>
    <row r="94" spans="1:22" x14ac:dyDescent="0.2">
      <c r="A94" t="s">
        <v>223</v>
      </c>
      <c r="B94" t="s">
        <v>592</v>
      </c>
      <c r="D94">
        <v>-81.762</v>
      </c>
      <c r="E94">
        <v>-173.15700000000001</v>
      </c>
      <c r="F94">
        <v>0</v>
      </c>
      <c r="G94">
        <v>376.88900000000001</v>
      </c>
      <c r="H94">
        <v>50.359000000000002</v>
      </c>
      <c r="I94">
        <v>0</v>
      </c>
      <c r="J94">
        <v>1</v>
      </c>
      <c r="K94">
        <v>1</v>
      </c>
      <c r="L94">
        <f t="shared" si="22"/>
        <v>5.212048271257182E-3</v>
      </c>
      <c r="M94">
        <f t="shared" si="23"/>
        <v>1119.0001200023353</v>
      </c>
      <c r="N94">
        <f t="shared" si="24"/>
        <v>5.8322884732832252</v>
      </c>
      <c r="O94">
        <f t="shared" si="25"/>
        <v>0.29998967123240877</v>
      </c>
      <c r="P94">
        <f t="shared" si="26"/>
        <v>18.000695702952715</v>
      </c>
      <c r="Q94">
        <f t="shared" si="27"/>
        <v>5.4000281859116042</v>
      </c>
      <c r="R94">
        <f t="shared" si="28"/>
        <v>0</v>
      </c>
      <c r="S94">
        <f t="shared" si="29"/>
        <v>1137.000815705288</v>
      </c>
      <c r="T94">
        <f t="shared" si="30"/>
        <v>5.361929719889108E-2</v>
      </c>
      <c r="U94">
        <f t="shared" si="31"/>
        <v>3.3332045044324587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-81.87</v>
      </c>
      <c r="E95">
        <v>-176.82</v>
      </c>
      <c r="F95">
        <v>0</v>
      </c>
      <c r="G95">
        <v>42.426000000000002</v>
      </c>
      <c r="H95">
        <v>18.027999999999999</v>
      </c>
      <c r="I95">
        <v>0</v>
      </c>
      <c r="J95">
        <v>1</v>
      </c>
      <c r="K95">
        <v>0</v>
      </c>
      <c r="L95">
        <f t="shared" si="22"/>
        <v>5.1427863765998181E-3</v>
      </c>
      <c r="M95">
        <f t="shared" si="23"/>
        <v>125.998823809203</v>
      </c>
      <c r="N95">
        <f t="shared" si="24"/>
        <v>0.64798568253925237</v>
      </c>
      <c r="O95">
        <f t="shared" si="25"/>
        <v>0.64796466376384987</v>
      </c>
      <c r="P95">
        <f t="shared" si="26"/>
        <v>3.0002006516709949</v>
      </c>
      <c r="Q95">
        <f t="shared" si="27"/>
        <v>1.9440259505100306</v>
      </c>
      <c r="R95">
        <f t="shared" si="28"/>
        <v>0</v>
      </c>
      <c r="S95">
        <f t="shared" si="29"/>
        <v>128.99902446087401</v>
      </c>
      <c r="T95">
        <f t="shared" si="30"/>
        <v>0.47619492139749303</v>
      </c>
      <c r="U95">
        <f t="shared" si="31"/>
        <v>0</v>
      </c>
      <c r="V95">
        <f t="shared" si="32"/>
        <v>0</v>
      </c>
    </row>
    <row r="96" spans="1:22" x14ac:dyDescent="0.2">
      <c r="A96" t="s">
        <v>493</v>
      </c>
      <c r="B96" t="s">
        <v>5832</v>
      </c>
      <c r="D96">
        <v>-77.471000000000004</v>
      </c>
      <c r="E96">
        <v>-169.69499999999999</v>
      </c>
      <c r="F96">
        <v>0</v>
      </c>
      <c r="G96">
        <v>36.878</v>
      </c>
      <c r="H96">
        <v>11.18</v>
      </c>
      <c r="I96">
        <v>0</v>
      </c>
      <c r="J96">
        <v>1</v>
      </c>
      <c r="K96">
        <v>0</v>
      </c>
      <c r="L96">
        <f t="shared" si="22"/>
        <v>8.0001187862861391E-3</v>
      </c>
      <c r="M96">
        <f t="shared" si="23"/>
        <v>107.99939866956936</v>
      </c>
      <c r="N96">
        <f t="shared" si="24"/>
        <v>0.86400888221291028</v>
      </c>
      <c r="O96">
        <f t="shared" si="25"/>
        <v>0.19799678746871249</v>
      </c>
      <c r="P96">
        <f t="shared" si="26"/>
        <v>5.9999060221604035</v>
      </c>
      <c r="Q96">
        <f t="shared" si="27"/>
        <v>1.1879633054652468</v>
      </c>
      <c r="R96">
        <f t="shared" si="28"/>
        <v>0</v>
      </c>
      <c r="S96">
        <f t="shared" si="29"/>
        <v>113.99930469172976</v>
      </c>
      <c r="T96">
        <f t="shared" si="30"/>
        <v>0.55555864883631056</v>
      </c>
      <c r="U96">
        <f t="shared" si="31"/>
        <v>0</v>
      </c>
      <c r="V96">
        <f t="shared" si="32"/>
        <v>0</v>
      </c>
    </row>
    <row r="97" spans="1:22" x14ac:dyDescent="0.2">
      <c r="A97" t="s">
        <v>279</v>
      </c>
      <c r="B97" t="s">
        <v>280</v>
      </c>
      <c r="D97">
        <v>-77.858000000000004</v>
      </c>
      <c r="E97">
        <v>0</v>
      </c>
      <c r="F97">
        <v>0</v>
      </c>
      <c r="G97">
        <v>337.55099999999999</v>
      </c>
      <c r="H97">
        <v>0</v>
      </c>
      <c r="I97">
        <v>0</v>
      </c>
      <c r="J97">
        <v>0</v>
      </c>
      <c r="K97">
        <v>0</v>
      </c>
      <c r="L97">
        <f t="shared" si="22"/>
        <v>7.7453300891150738E-3</v>
      </c>
      <c r="M97">
        <f t="shared" si="23"/>
        <v>989.99925936757165</v>
      </c>
      <c r="N97">
        <f t="shared" si="24"/>
        <v>7.6678787196600124</v>
      </c>
      <c r="O97" t="str">
        <f t="shared" si="25"/>
        <v/>
      </c>
      <c r="P97">
        <f t="shared" si="26"/>
        <v>0</v>
      </c>
      <c r="Q97">
        <f t="shared" si="27"/>
        <v>0</v>
      </c>
      <c r="R97">
        <f t="shared" si="28"/>
        <v>0</v>
      </c>
      <c r="S97">
        <f t="shared" si="29"/>
        <v>989.99925936757165</v>
      </c>
      <c r="T97">
        <f t="shared" si="30"/>
        <v>0</v>
      </c>
      <c r="U97" t="str">
        <f t="shared" si="31"/>
        <v/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-81.027000000000001</v>
      </c>
      <c r="E98">
        <v>-172.786</v>
      </c>
      <c r="F98">
        <v>-90</v>
      </c>
      <c r="G98">
        <v>384.70800000000003</v>
      </c>
      <c r="H98">
        <v>79.63</v>
      </c>
      <c r="I98">
        <v>17</v>
      </c>
      <c r="J98">
        <v>1</v>
      </c>
      <c r="K98">
        <v>1</v>
      </c>
      <c r="L98">
        <f t="shared" si="22"/>
        <v>5.6844452957645515E-3</v>
      </c>
      <c r="M98">
        <f t="shared" si="23"/>
        <v>1139.9997715483692</v>
      </c>
      <c r="N98">
        <f t="shared" si="24"/>
        <v>6.4802728188236092</v>
      </c>
      <c r="O98">
        <f t="shared" si="25"/>
        <v>0.28441015604848335</v>
      </c>
      <c r="P98">
        <f t="shared" si="26"/>
        <v>29.998766831109045</v>
      </c>
      <c r="Q98">
        <f t="shared" si="27"/>
        <v>8.5319624876602767</v>
      </c>
      <c r="R98">
        <f t="shared" si="28"/>
        <v>51</v>
      </c>
      <c r="S98">
        <f t="shared" si="29"/>
        <v>1169.9985383794783</v>
      </c>
      <c r="T98">
        <f t="shared" si="30"/>
        <v>5.2631589494537237E-2</v>
      </c>
      <c r="U98">
        <f t="shared" si="31"/>
        <v>2.0000822146388813</v>
      </c>
      <c r="V98">
        <f t="shared" si="32"/>
        <v>4.3589798044225097</v>
      </c>
    </row>
    <row r="99" spans="1:22" x14ac:dyDescent="0.2">
      <c r="A99" t="s">
        <v>5742</v>
      </c>
      <c r="B99" t="s">
        <v>5743</v>
      </c>
      <c r="D99">
        <v>-78.844999999999999</v>
      </c>
      <c r="E99">
        <v>-176.42400000000001</v>
      </c>
      <c r="F99">
        <v>0</v>
      </c>
      <c r="G99">
        <v>217.101</v>
      </c>
      <c r="H99">
        <v>64.125</v>
      </c>
      <c r="I99">
        <v>0</v>
      </c>
      <c r="J99">
        <v>1</v>
      </c>
      <c r="K99">
        <v>1</v>
      </c>
      <c r="L99">
        <f t="shared" si="22"/>
        <v>7.0988065555759585E-3</v>
      </c>
      <c r="M99">
        <f t="shared" si="23"/>
        <v>638.99819560278047</v>
      </c>
      <c r="N99">
        <f t="shared" si="24"/>
        <v>4.536129116075343</v>
      </c>
      <c r="O99">
        <f t="shared" si="25"/>
        <v>0.57605342314799368</v>
      </c>
      <c r="P99">
        <f t="shared" si="26"/>
        <v>11.998902295398732</v>
      </c>
      <c r="Q99">
        <f t="shared" si="27"/>
        <v>6.9120156532984138</v>
      </c>
      <c r="R99">
        <f t="shared" si="28"/>
        <v>0</v>
      </c>
      <c r="S99">
        <f t="shared" si="29"/>
        <v>650.99709789817916</v>
      </c>
      <c r="T99">
        <f t="shared" si="30"/>
        <v>9.3896978759698588E-2</v>
      </c>
      <c r="U99">
        <f t="shared" si="31"/>
        <v>5.0004574187597512</v>
      </c>
      <c r="V99">
        <f t="shared" si="32"/>
        <v>0</v>
      </c>
    </row>
    <row r="100" spans="1:22" x14ac:dyDescent="0.2">
      <c r="A100" t="s">
        <v>5366</v>
      </c>
      <c r="B100" t="s">
        <v>5463</v>
      </c>
      <c r="D100">
        <v>-77.828999999999994</v>
      </c>
      <c r="E100">
        <v>-169.99199999999999</v>
      </c>
      <c r="F100">
        <v>0</v>
      </c>
      <c r="G100">
        <v>52.173000000000002</v>
      </c>
      <c r="H100">
        <v>17.263000000000002</v>
      </c>
      <c r="I100">
        <v>0</v>
      </c>
      <c r="J100">
        <v>1</v>
      </c>
      <c r="K100">
        <v>0</v>
      </c>
      <c r="L100">
        <f t="shared" si="22"/>
        <v>7.764396824205759E-3</v>
      </c>
      <c r="M100">
        <f t="shared" si="23"/>
        <v>153.00088020409331</v>
      </c>
      <c r="N100">
        <f t="shared" si="24"/>
        <v>1.1879607363180844</v>
      </c>
      <c r="O100">
        <f t="shared" si="25"/>
        <v>0.2039993757838871</v>
      </c>
      <c r="P100">
        <f t="shared" si="26"/>
        <v>9.0001866372510282</v>
      </c>
      <c r="Q100">
        <f t="shared" si="27"/>
        <v>1.8360342919719841</v>
      </c>
      <c r="R100">
        <f t="shared" si="28"/>
        <v>0</v>
      </c>
      <c r="S100">
        <f t="shared" si="29"/>
        <v>162.00106684134434</v>
      </c>
      <c r="T100">
        <f t="shared" si="30"/>
        <v>0.39215460669222207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-81.741</v>
      </c>
      <c r="E101">
        <v>-171.87</v>
      </c>
      <c r="F101">
        <v>0</v>
      </c>
      <c r="G101">
        <v>62.65</v>
      </c>
      <c r="H101">
        <v>14.141999999999999</v>
      </c>
      <c r="I101">
        <v>0</v>
      </c>
      <c r="J101">
        <v>1</v>
      </c>
      <c r="K101">
        <v>0</v>
      </c>
      <c r="L101">
        <f t="shared" si="22"/>
        <v>5.2255202367581912E-3</v>
      </c>
      <c r="M101">
        <f t="shared" si="23"/>
        <v>186.00073950856776</v>
      </c>
      <c r="N101">
        <f t="shared" si="24"/>
        <v>0.97195160030561012</v>
      </c>
      <c r="O101">
        <f t="shared" si="25"/>
        <v>0.25200296358763974</v>
      </c>
      <c r="P101">
        <f t="shared" si="26"/>
        <v>5.9998674309190161</v>
      </c>
      <c r="Q101">
        <f t="shared" si="27"/>
        <v>1.5119858857104358</v>
      </c>
      <c r="R101">
        <f t="shared" si="28"/>
        <v>0</v>
      </c>
      <c r="S101">
        <f t="shared" si="29"/>
        <v>192.00060693948677</v>
      </c>
      <c r="T101">
        <f t="shared" si="30"/>
        <v>0.32257936263332015</v>
      </c>
      <c r="U101">
        <f t="shared" si="31"/>
        <v>0</v>
      </c>
      <c r="V101">
        <f t="shared" si="32"/>
        <v>0</v>
      </c>
    </row>
    <row r="102" spans="1:22" x14ac:dyDescent="0.2">
      <c r="A102" t="s">
        <v>5833</v>
      </c>
      <c r="B102" t="s">
        <v>5834</v>
      </c>
      <c r="D102">
        <v>-79.16</v>
      </c>
      <c r="E102">
        <v>0</v>
      </c>
      <c r="F102">
        <v>0</v>
      </c>
      <c r="G102">
        <v>382.83199999999999</v>
      </c>
      <c r="H102">
        <v>0</v>
      </c>
      <c r="I102">
        <v>0</v>
      </c>
      <c r="J102">
        <v>0</v>
      </c>
      <c r="K102">
        <v>0</v>
      </c>
      <c r="L102">
        <f t="shared" si="22"/>
        <v>6.8934111679932715E-3</v>
      </c>
      <c r="M102">
        <f t="shared" si="23"/>
        <v>1128.0024607883663</v>
      </c>
      <c r="N102">
        <f t="shared" si="24"/>
        <v>7.7757925365149525</v>
      </c>
      <c r="O102" t="str">
        <f t="shared" si="25"/>
        <v/>
      </c>
      <c r="P102">
        <f t="shared" si="26"/>
        <v>0</v>
      </c>
      <c r="Q102">
        <f t="shared" si="27"/>
        <v>0</v>
      </c>
      <c r="R102">
        <f t="shared" si="28"/>
        <v>0</v>
      </c>
      <c r="S102">
        <f t="shared" si="29"/>
        <v>1128.0024607883663</v>
      </c>
      <c r="T102">
        <f t="shared" si="30"/>
        <v>0</v>
      </c>
      <c r="U102" t="str">
        <f t="shared" si="31"/>
        <v/>
      </c>
      <c r="V102">
        <f t="shared" si="32"/>
        <v>0</v>
      </c>
    </row>
    <row r="103" spans="1:22" x14ac:dyDescent="0.2">
      <c r="A103" t="s">
        <v>41</v>
      </c>
      <c r="B103" t="s">
        <v>41</v>
      </c>
      <c r="D103">
        <v>-82.147000000000006</v>
      </c>
      <c r="E103">
        <v>-175.91399999999999</v>
      </c>
      <c r="F103">
        <v>0</v>
      </c>
      <c r="G103">
        <v>87.823999999999998</v>
      </c>
      <c r="H103">
        <v>28.071000000000002</v>
      </c>
      <c r="I103">
        <v>0</v>
      </c>
      <c r="J103">
        <v>1</v>
      </c>
      <c r="K103">
        <v>0</v>
      </c>
      <c r="L103">
        <f t="shared" si="22"/>
        <v>4.9653116776445126E-3</v>
      </c>
      <c r="M103">
        <f t="shared" si="23"/>
        <v>261.00112701427491</v>
      </c>
      <c r="N103">
        <f t="shared" si="24"/>
        <v>1.295953239795598</v>
      </c>
      <c r="O103">
        <f t="shared" si="25"/>
        <v>0.50395206599280151</v>
      </c>
      <c r="P103">
        <f t="shared" si="26"/>
        <v>6.0004896436395274</v>
      </c>
      <c r="Q103">
        <f t="shared" si="27"/>
        <v>3.0239621768427267</v>
      </c>
      <c r="R103">
        <f t="shared" si="28"/>
        <v>0</v>
      </c>
      <c r="S103">
        <f t="shared" si="29"/>
        <v>267.00161665791444</v>
      </c>
      <c r="T103">
        <f t="shared" si="30"/>
        <v>0.22988406481753784</v>
      </c>
      <c r="U103">
        <f t="shared" si="31"/>
        <v>0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-74.055000000000007</v>
      </c>
      <c r="E104">
        <v>-173.66</v>
      </c>
      <c r="F104">
        <v>0</v>
      </c>
      <c r="G104">
        <v>14.56</v>
      </c>
      <c r="H104">
        <v>9.0549999999999997</v>
      </c>
      <c r="I104">
        <v>0</v>
      </c>
      <c r="J104">
        <v>1</v>
      </c>
      <c r="K104">
        <v>0</v>
      </c>
      <c r="L104">
        <f t="shared" si="22"/>
        <v>1.0285434942637646E-2</v>
      </c>
      <c r="M104">
        <f t="shared" si="23"/>
        <v>41.99944894799232</v>
      </c>
      <c r="N104">
        <f t="shared" si="24"/>
        <v>0.43198303176423797</v>
      </c>
      <c r="O104">
        <f t="shared" si="25"/>
        <v>0.32400955544337012</v>
      </c>
      <c r="P104">
        <f t="shared" si="26"/>
        <v>2.999782051518185</v>
      </c>
      <c r="Q104">
        <f t="shared" si="27"/>
        <v>0.97195902089842878</v>
      </c>
      <c r="R104">
        <f t="shared" si="28"/>
        <v>0</v>
      </c>
      <c r="S104">
        <f t="shared" si="29"/>
        <v>44.999230999510502</v>
      </c>
      <c r="T104">
        <f t="shared" si="30"/>
        <v>1.4285901720829162</v>
      </c>
      <c r="U104">
        <f t="shared" si="31"/>
        <v>0</v>
      </c>
      <c r="V104">
        <f t="shared" si="32"/>
        <v>0</v>
      </c>
    </row>
    <row r="105" spans="1:22" x14ac:dyDescent="0.2">
      <c r="A105" t="s">
        <v>373</v>
      </c>
      <c r="B105" t="s">
        <v>374</v>
      </c>
      <c r="D105">
        <v>-73.566000000000003</v>
      </c>
      <c r="E105">
        <v>-172.45099999999999</v>
      </c>
      <c r="F105">
        <v>-90</v>
      </c>
      <c r="G105">
        <v>289.84100000000001</v>
      </c>
      <c r="H105">
        <v>83.725999999999999</v>
      </c>
      <c r="I105">
        <v>8</v>
      </c>
      <c r="J105">
        <v>1</v>
      </c>
      <c r="K105">
        <v>1</v>
      </c>
      <c r="L105">
        <f t="shared" si="22"/>
        <v>1.061858295011084E-2</v>
      </c>
      <c r="M105">
        <f t="shared" si="23"/>
        <v>833.9997341742212</v>
      </c>
      <c r="N105">
        <f t="shared" si="24"/>
        <v>8.8559042136035728</v>
      </c>
      <c r="O105">
        <f t="shared" si="25"/>
        <v>0.27165144559576387</v>
      </c>
      <c r="P105">
        <f t="shared" si="26"/>
        <v>32.998268434785686</v>
      </c>
      <c r="Q105">
        <f t="shared" si="27"/>
        <v>8.9640362865028802</v>
      </c>
      <c r="R105">
        <f t="shared" si="28"/>
        <v>24</v>
      </c>
      <c r="S105">
        <f t="shared" si="29"/>
        <v>866.9980026090069</v>
      </c>
      <c r="T105">
        <f t="shared" si="30"/>
        <v>7.1942468973816356E-2</v>
      </c>
      <c r="U105">
        <f t="shared" si="31"/>
        <v>1.8182772262301492</v>
      </c>
      <c r="V105">
        <f t="shared" si="32"/>
        <v>2.7681724672696117</v>
      </c>
    </row>
    <row r="106" spans="1:22" x14ac:dyDescent="0.2">
      <c r="A106" t="s">
        <v>1899</v>
      </c>
      <c r="B106" t="s">
        <v>1900</v>
      </c>
      <c r="D106">
        <v>-80.242999999999995</v>
      </c>
      <c r="E106">
        <v>-171.773</v>
      </c>
      <c r="F106">
        <v>0</v>
      </c>
      <c r="G106">
        <v>383.548</v>
      </c>
      <c r="H106">
        <v>83.863</v>
      </c>
      <c r="I106">
        <v>0</v>
      </c>
      <c r="J106">
        <v>1</v>
      </c>
      <c r="K106">
        <v>1</v>
      </c>
      <c r="L106">
        <f t="shared" si="22"/>
        <v>6.1904533625266947E-3</v>
      </c>
      <c r="M106">
        <f t="shared" si="23"/>
        <v>1134.0003507944396</v>
      </c>
      <c r="N106">
        <f t="shared" si="24"/>
        <v>7.019983304665196</v>
      </c>
      <c r="O106">
        <f t="shared" si="25"/>
        <v>0.24899123448011901</v>
      </c>
      <c r="P106">
        <f t="shared" si="26"/>
        <v>36.001213221551652</v>
      </c>
      <c r="Q106">
        <f t="shared" si="27"/>
        <v>8.9639954868116138</v>
      </c>
      <c r="R106">
        <f t="shared" si="28"/>
        <v>0</v>
      </c>
      <c r="S106">
        <f t="shared" si="29"/>
        <v>1170.0015640159911</v>
      </c>
      <c r="T106">
        <f t="shared" si="30"/>
        <v>5.2910036542727856E-2</v>
      </c>
      <c r="U106">
        <f t="shared" si="31"/>
        <v>1.6666105008950585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-81.265000000000001</v>
      </c>
      <c r="E107">
        <v>0</v>
      </c>
      <c r="F107">
        <v>0</v>
      </c>
      <c r="G107">
        <v>388.50599999999997</v>
      </c>
      <c r="H107">
        <v>0</v>
      </c>
      <c r="I107">
        <v>0</v>
      </c>
      <c r="J107">
        <v>0</v>
      </c>
      <c r="K107">
        <v>0</v>
      </c>
      <c r="L107">
        <f t="shared" si="22"/>
        <v>5.5312767668884467E-3</v>
      </c>
      <c r="M107">
        <f t="shared" si="23"/>
        <v>1151.9995091777123</v>
      </c>
      <c r="N107">
        <f t="shared" si="24"/>
        <v>6.3720344926160681</v>
      </c>
      <c r="O107" t="str">
        <f t="shared" si="25"/>
        <v/>
      </c>
      <c r="P107">
        <f t="shared" si="26"/>
        <v>0</v>
      </c>
      <c r="Q107">
        <f t="shared" si="27"/>
        <v>0</v>
      </c>
      <c r="R107">
        <f t="shared" si="28"/>
        <v>0</v>
      </c>
      <c r="S107">
        <f t="shared" si="29"/>
        <v>1151.9995091777123</v>
      </c>
      <c r="T107">
        <f t="shared" si="30"/>
        <v>0</v>
      </c>
      <c r="U107" t="str">
        <f t="shared" si="31"/>
        <v/>
      </c>
      <c r="V107">
        <f t="shared" si="32"/>
        <v>0</v>
      </c>
    </row>
    <row r="108" spans="1:22" x14ac:dyDescent="0.2">
      <c r="A108" t="s">
        <v>5835</v>
      </c>
      <c r="B108" t="s">
        <v>5836</v>
      </c>
      <c r="D108">
        <v>-78.745999999999995</v>
      </c>
      <c r="E108">
        <v>0</v>
      </c>
      <c r="F108">
        <v>0</v>
      </c>
      <c r="G108">
        <v>399.685</v>
      </c>
      <c r="H108">
        <v>0</v>
      </c>
      <c r="I108">
        <v>0</v>
      </c>
      <c r="J108">
        <v>0</v>
      </c>
      <c r="K108">
        <v>0</v>
      </c>
      <c r="L108">
        <f t="shared" si="22"/>
        <v>7.1634508131497394E-3</v>
      </c>
      <c r="M108">
        <f t="shared" si="23"/>
        <v>1175.9991605502128</v>
      </c>
      <c r="N108">
        <f t="shared" si="24"/>
        <v>8.4242205671274011</v>
      </c>
      <c r="O108" t="str">
        <f t="shared" si="25"/>
        <v/>
      </c>
      <c r="P108">
        <f t="shared" si="26"/>
        <v>0</v>
      </c>
      <c r="Q108">
        <f t="shared" si="27"/>
        <v>0</v>
      </c>
      <c r="R108">
        <f t="shared" si="28"/>
        <v>0</v>
      </c>
      <c r="S108">
        <f t="shared" si="29"/>
        <v>1175.9991605502128</v>
      </c>
      <c r="T108">
        <f t="shared" si="30"/>
        <v>0</v>
      </c>
      <c r="U108" t="str">
        <f t="shared" si="31"/>
        <v/>
      </c>
      <c r="V108">
        <f t="shared" si="32"/>
        <v>0</v>
      </c>
    </row>
    <row r="109" spans="1:22" x14ac:dyDescent="0.2">
      <c r="A109" t="s">
        <v>988</v>
      </c>
      <c r="B109" t="s">
        <v>989</v>
      </c>
      <c r="D109">
        <v>-80.561000000000007</v>
      </c>
      <c r="E109">
        <v>-174.958</v>
      </c>
      <c r="F109">
        <v>0</v>
      </c>
      <c r="G109">
        <v>396.36599999999999</v>
      </c>
      <c r="H109">
        <v>34.131999999999998</v>
      </c>
      <c r="I109">
        <v>0</v>
      </c>
      <c r="J109">
        <v>1</v>
      </c>
      <c r="K109">
        <v>0</v>
      </c>
      <c r="L109">
        <f t="shared" si="22"/>
        <v>5.984934211109902E-3</v>
      </c>
      <c r="M109">
        <f t="shared" si="23"/>
        <v>1172.9985175183078</v>
      </c>
      <c r="N109">
        <f t="shared" si="24"/>
        <v>7.0203259774024955</v>
      </c>
      <c r="O109">
        <f t="shared" si="25"/>
        <v>0.40803628174948231</v>
      </c>
      <c r="P109">
        <f t="shared" si="26"/>
        <v>8.9991715915902351</v>
      </c>
      <c r="Q109">
        <f t="shared" si="27"/>
        <v>3.6719921870502374</v>
      </c>
      <c r="R109">
        <f t="shared" si="28"/>
        <v>0</v>
      </c>
      <c r="S109">
        <f t="shared" si="29"/>
        <v>1181.9976891098981</v>
      </c>
      <c r="T109">
        <f t="shared" si="30"/>
        <v>5.1150959787179387E-2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-75.355999999999995</v>
      </c>
      <c r="E110">
        <v>-175.23599999999999</v>
      </c>
      <c r="F110">
        <v>0</v>
      </c>
      <c r="G110">
        <v>205.68199999999999</v>
      </c>
      <c r="H110">
        <v>60.207999999999998</v>
      </c>
      <c r="I110">
        <v>0</v>
      </c>
      <c r="J110">
        <v>1</v>
      </c>
      <c r="K110">
        <v>1</v>
      </c>
      <c r="L110">
        <f t="shared" si="22"/>
        <v>9.4068159207872648E-3</v>
      </c>
      <c r="M110">
        <f t="shared" si="23"/>
        <v>597.00145183984705</v>
      </c>
      <c r="N110">
        <f t="shared" si="24"/>
        <v>5.6158883777885622</v>
      </c>
      <c r="O110">
        <f t="shared" si="25"/>
        <v>0.43196692629052102</v>
      </c>
      <c r="P110">
        <f t="shared" si="26"/>
        <v>15.001132415097839</v>
      </c>
      <c r="Q110">
        <f t="shared" si="27"/>
        <v>6.4799995402264532</v>
      </c>
      <c r="R110">
        <f t="shared" si="28"/>
        <v>0</v>
      </c>
      <c r="S110">
        <f t="shared" si="29"/>
        <v>612.00258425494485</v>
      </c>
      <c r="T110">
        <f t="shared" si="30"/>
        <v>0.10050226815209778</v>
      </c>
      <c r="U110">
        <f t="shared" si="31"/>
        <v>3.9996980454364368</v>
      </c>
      <c r="V110">
        <f t="shared" si="32"/>
        <v>0</v>
      </c>
    </row>
    <row r="111" spans="1:22" x14ac:dyDescent="0.2">
      <c r="A111" t="s">
        <v>1470</v>
      </c>
      <c r="B111" t="s">
        <v>262</v>
      </c>
      <c r="D111">
        <v>-81.158000000000001</v>
      </c>
      <c r="E111">
        <v>0</v>
      </c>
      <c r="F111">
        <v>0</v>
      </c>
      <c r="G111">
        <v>136.624</v>
      </c>
      <c r="H111">
        <v>0</v>
      </c>
      <c r="I111">
        <v>0</v>
      </c>
      <c r="J111">
        <v>0</v>
      </c>
      <c r="K111">
        <v>0</v>
      </c>
      <c r="L111">
        <f t="shared" si="22"/>
        <v>5.6001137345904391E-3</v>
      </c>
      <c r="M111">
        <f t="shared" si="23"/>
        <v>405.00106945899438</v>
      </c>
      <c r="N111">
        <f t="shared" si="24"/>
        <v>2.2680543196554508</v>
      </c>
      <c r="O111" t="str">
        <f t="shared" si="25"/>
        <v/>
      </c>
      <c r="P111">
        <f t="shared" si="26"/>
        <v>0</v>
      </c>
      <c r="Q111">
        <f t="shared" si="27"/>
        <v>0</v>
      </c>
      <c r="R111">
        <f t="shared" si="28"/>
        <v>0</v>
      </c>
      <c r="S111">
        <f t="shared" si="29"/>
        <v>405.00106945899438</v>
      </c>
      <c r="T111">
        <f t="shared" si="30"/>
        <v>0</v>
      </c>
      <c r="U111" t="str">
        <f t="shared" si="31"/>
        <v/>
      </c>
      <c r="V111">
        <f t="shared" si="32"/>
        <v>0</v>
      </c>
    </row>
    <row r="112" spans="1:22" x14ac:dyDescent="0.2">
      <c r="A112" t="s">
        <v>157</v>
      </c>
      <c r="B112" t="s">
        <v>949</v>
      </c>
      <c r="D112">
        <v>-77.471000000000004</v>
      </c>
      <c r="E112">
        <v>-175.36500000000001</v>
      </c>
      <c r="F112">
        <v>0</v>
      </c>
      <c r="G112">
        <v>368.78199999999998</v>
      </c>
      <c r="H112">
        <v>37.121000000000002</v>
      </c>
      <c r="I112">
        <v>0</v>
      </c>
      <c r="J112">
        <v>1</v>
      </c>
      <c r="K112">
        <v>1</v>
      </c>
      <c r="L112">
        <f t="shared" si="22"/>
        <v>8.0001187862861391E-3</v>
      </c>
      <c r="M112">
        <f t="shared" si="23"/>
        <v>1079.9998438136863</v>
      </c>
      <c r="N112">
        <f t="shared" si="24"/>
        <v>8.6401356798156481</v>
      </c>
      <c r="O112">
        <f t="shared" si="25"/>
        <v>0.44404414325228203</v>
      </c>
      <c r="P112">
        <f t="shared" si="26"/>
        <v>8.9989997992078834</v>
      </c>
      <c r="Q112">
        <f t="shared" si="27"/>
        <v>3.9959571519238737</v>
      </c>
      <c r="R112">
        <f t="shared" si="28"/>
        <v>0</v>
      </c>
      <c r="S112">
        <f t="shared" si="29"/>
        <v>1088.9988436128942</v>
      </c>
      <c r="T112">
        <f t="shared" si="30"/>
        <v>5.5555563589832116E-2</v>
      </c>
      <c r="U112">
        <f t="shared" si="31"/>
        <v>6.6674076384890419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-74.453000000000003</v>
      </c>
      <c r="E113">
        <v>-174.14400000000001</v>
      </c>
      <c r="F113">
        <v>0</v>
      </c>
      <c r="G113">
        <v>395.471</v>
      </c>
      <c r="H113">
        <v>78.409000000000006</v>
      </c>
      <c r="I113">
        <v>0</v>
      </c>
      <c r="J113">
        <v>1</v>
      </c>
      <c r="K113">
        <v>1</v>
      </c>
      <c r="L113">
        <f t="shared" si="22"/>
        <v>1.0015482979654674E-2</v>
      </c>
      <c r="M113">
        <f t="shared" si="23"/>
        <v>1143.0032304702963</v>
      </c>
      <c r="N113">
        <f t="shared" si="24"/>
        <v>11.447740848206406</v>
      </c>
      <c r="O113">
        <f t="shared" si="25"/>
        <v>0.35100046898834275</v>
      </c>
      <c r="P113">
        <f t="shared" si="26"/>
        <v>23.999888460912004</v>
      </c>
      <c r="Q113">
        <f t="shared" si="27"/>
        <v>8.4239805294285599</v>
      </c>
      <c r="R113">
        <f t="shared" si="28"/>
        <v>0</v>
      </c>
      <c r="S113">
        <f t="shared" si="29"/>
        <v>1167.0031189312083</v>
      </c>
      <c r="T113">
        <f t="shared" si="30"/>
        <v>5.2493289957993031E-2</v>
      </c>
      <c r="U113">
        <f t="shared" si="31"/>
        <v>2.5000116187089971</v>
      </c>
      <c r="V113">
        <f t="shared" si="32"/>
        <v>0</v>
      </c>
    </row>
    <row r="114" spans="1:22" x14ac:dyDescent="0.2">
      <c r="A114" t="s">
        <v>2276</v>
      </c>
      <c r="B114" t="s">
        <v>505</v>
      </c>
      <c r="D114">
        <v>-82.519000000000005</v>
      </c>
      <c r="E114">
        <v>-176.90600000000001</v>
      </c>
      <c r="F114">
        <v>-90</v>
      </c>
      <c r="G114">
        <v>399.4</v>
      </c>
      <c r="H114">
        <v>37.054000000000002</v>
      </c>
      <c r="I114">
        <v>17</v>
      </c>
      <c r="J114">
        <v>1</v>
      </c>
      <c r="K114">
        <v>1</v>
      </c>
      <c r="L114">
        <f t="shared" si="22"/>
        <v>4.727340748612599E-3</v>
      </c>
      <c r="M114">
        <f t="shared" si="23"/>
        <v>1188.0010306175518</v>
      </c>
      <c r="N114">
        <f t="shared" si="24"/>
        <v>5.6160912975234147</v>
      </c>
      <c r="O114">
        <f t="shared" si="25"/>
        <v>0.66601185580836297</v>
      </c>
      <c r="P114">
        <f t="shared" si="26"/>
        <v>5.9998851530664936</v>
      </c>
      <c r="Q114">
        <f t="shared" si="27"/>
        <v>3.9959986414295008</v>
      </c>
      <c r="R114">
        <f t="shared" si="28"/>
        <v>51</v>
      </c>
      <c r="S114">
        <f t="shared" si="29"/>
        <v>1194.0009157706183</v>
      </c>
      <c r="T114">
        <f t="shared" si="30"/>
        <v>5.0505006690785906E-2</v>
      </c>
      <c r="U114">
        <f t="shared" si="31"/>
        <v>10.000191415219753</v>
      </c>
      <c r="V114">
        <f t="shared" si="32"/>
        <v>4.2713535078894109</v>
      </c>
    </row>
    <row r="115" spans="1:22" x14ac:dyDescent="0.2">
      <c r="A115" t="s">
        <v>269</v>
      </c>
      <c r="B115" t="s">
        <v>485</v>
      </c>
      <c r="D115">
        <v>-74.406999999999996</v>
      </c>
      <c r="E115">
        <v>0</v>
      </c>
      <c r="F115">
        <v>0</v>
      </c>
      <c r="G115">
        <v>223.215</v>
      </c>
      <c r="H115">
        <v>0</v>
      </c>
      <c r="I115">
        <v>0</v>
      </c>
      <c r="J115">
        <v>0</v>
      </c>
      <c r="K115">
        <v>0</v>
      </c>
      <c r="L115">
        <f t="shared" si="22"/>
        <v>1.0046629623133317E-2</v>
      </c>
      <c r="M115">
        <f t="shared" si="23"/>
        <v>644.99899325139734</v>
      </c>
      <c r="N115">
        <f t="shared" si="24"/>
        <v>6.480072472563128</v>
      </c>
      <c r="O115" t="str">
        <f t="shared" si="25"/>
        <v/>
      </c>
      <c r="P115">
        <f t="shared" si="26"/>
        <v>0</v>
      </c>
      <c r="Q115">
        <f t="shared" si="27"/>
        <v>0</v>
      </c>
      <c r="R115">
        <f t="shared" si="28"/>
        <v>0</v>
      </c>
      <c r="S115">
        <f t="shared" si="29"/>
        <v>644.99899325139734</v>
      </c>
      <c r="T115">
        <f t="shared" si="30"/>
        <v>0</v>
      </c>
      <c r="U115" t="str">
        <f t="shared" si="31"/>
        <v/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-79.242000000000004</v>
      </c>
      <c r="E116">
        <v>-173.541</v>
      </c>
      <c r="F116">
        <v>0</v>
      </c>
      <c r="G116">
        <v>305.36700000000002</v>
      </c>
      <c r="H116">
        <v>53.338999999999999</v>
      </c>
      <c r="I116">
        <v>0</v>
      </c>
      <c r="J116">
        <v>1</v>
      </c>
      <c r="K116">
        <v>1</v>
      </c>
      <c r="L116">
        <f t="shared" si="22"/>
        <v>6.8400145854663266E-3</v>
      </c>
      <c r="M116">
        <f t="shared" si="23"/>
        <v>899.99992440284495</v>
      </c>
      <c r="N116">
        <f t="shared" si="24"/>
        <v>6.1560187658528172</v>
      </c>
      <c r="O116">
        <f t="shared" si="25"/>
        <v>0.31799056462278313</v>
      </c>
      <c r="P116">
        <f t="shared" si="26"/>
        <v>18.000664325052412</v>
      </c>
      <c r="Q116">
        <f t="shared" si="27"/>
        <v>5.7240471363557441</v>
      </c>
      <c r="R116">
        <f t="shared" si="28"/>
        <v>0</v>
      </c>
      <c r="S116">
        <f t="shared" si="29"/>
        <v>918.00058872789737</v>
      </c>
      <c r="T116">
        <f t="shared" si="30"/>
        <v>6.6666672266456395E-2</v>
      </c>
      <c r="U116">
        <f t="shared" si="31"/>
        <v>3.3332103147157208</v>
      </c>
      <c r="V116">
        <f t="shared" si="32"/>
        <v>0</v>
      </c>
    </row>
    <row r="117" spans="1:22" x14ac:dyDescent="0.2">
      <c r="A117" t="s">
        <v>5837</v>
      </c>
      <c r="B117" t="s">
        <v>5838</v>
      </c>
      <c r="D117">
        <v>-77.975999999999999</v>
      </c>
      <c r="E117">
        <v>-174.61099999999999</v>
      </c>
      <c r="F117">
        <v>0</v>
      </c>
      <c r="G117">
        <v>283.214</v>
      </c>
      <c r="H117">
        <v>53.234999999999999</v>
      </c>
      <c r="I117">
        <v>0</v>
      </c>
      <c r="J117">
        <v>2</v>
      </c>
      <c r="K117">
        <v>2</v>
      </c>
      <c r="L117">
        <f t="shared" si="22"/>
        <v>7.6677909041410874E-3</v>
      </c>
      <c r="M117">
        <f t="shared" si="23"/>
        <v>831.00121568433281</v>
      </c>
      <c r="N117">
        <f t="shared" si="24"/>
        <v>6.3719499349044471</v>
      </c>
      <c r="O117">
        <f t="shared" si="25"/>
        <v>0.38162182513329107</v>
      </c>
      <c r="P117">
        <f t="shared" si="26"/>
        <v>14.999042818143307</v>
      </c>
      <c r="Q117">
        <f t="shared" si="27"/>
        <v>5.7239678194800492</v>
      </c>
      <c r="R117">
        <f t="shared" si="28"/>
        <v>0</v>
      </c>
      <c r="S117">
        <f t="shared" si="29"/>
        <v>846.00025850247607</v>
      </c>
      <c r="T117">
        <f t="shared" si="30"/>
        <v>0.14440412087866744</v>
      </c>
      <c r="U117">
        <f t="shared" si="31"/>
        <v>8.0005105295682117</v>
      </c>
      <c r="V117">
        <f t="shared" si="32"/>
        <v>0</v>
      </c>
    </row>
    <row r="118" spans="1:22" x14ac:dyDescent="0.2">
      <c r="A118" t="s">
        <v>137</v>
      </c>
      <c r="B118" t="s">
        <v>1220</v>
      </c>
      <c r="D118">
        <v>-76.908000000000001</v>
      </c>
      <c r="E118">
        <v>0</v>
      </c>
      <c r="F118">
        <v>0</v>
      </c>
      <c r="G118">
        <v>44.146999999999998</v>
      </c>
      <c r="H118">
        <v>0</v>
      </c>
      <c r="I118">
        <v>0</v>
      </c>
      <c r="J118">
        <v>0</v>
      </c>
      <c r="K118">
        <v>0</v>
      </c>
      <c r="L118">
        <f t="shared" si="22"/>
        <v>8.3721554746125221E-3</v>
      </c>
      <c r="M118">
        <f t="shared" si="23"/>
        <v>128.99854111810538</v>
      </c>
      <c r="N118">
        <f t="shared" si="24"/>
        <v>1.0799969222358967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0</v>
      </c>
      <c r="S118">
        <f t="shared" si="29"/>
        <v>128.99854111810538</v>
      </c>
      <c r="T118">
        <f t="shared" si="30"/>
        <v>0</v>
      </c>
      <c r="U118" t="str">
        <f t="shared" si="31"/>
        <v/>
      </c>
      <c r="V118">
        <f t="shared" si="32"/>
        <v>0</v>
      </c>
    </row>
    <row r="119" spans="1:22" x14ac:dyDescent="0.2">
      <c r="A119" t="s">
        <v>113</v>
      </c>
      <c r="B119" t="s">
        <v>722</v>
      </c>
      <c r="D119">
        <v>-79.787000000000006</v>
      </c>
      <c r="E119">
        <v>0</v>
      </c>
      <c r="F119">
        <v>0</v>
      </c>
      <c r="G119">
        <v>389.166</v>
      </c>
      <c r="H119">
        <v>0</v>
      </c>
      <c r="I119">
        <v>0</v>
      </c>
      <c r="J119">
        <v>0</v>
      </c>
      <c r="K119">
        <v>0</v>
      </c>
      <c r="L119">
        <f t="shared" si="22"/>
        <v>6.4858488107744803E-3</v>
      </c>
      <c r="M119">
        <f t="shared" si="23"/>
        <v>1148.9994651390389</v>
      </c>
      <c r="N119">
        <f t="shared" si="24"/>
        <v>7.4522442667968178</v>
      </c>
      <c r="O119" t="str">
        <f t="shared" si="25"/>
        <v/>
      </c>
      <c r="P119">
        <f t="shared" si="26"/>
        <v>0</v>
      </c>
      <c r="Q119">
        <f t="shared" si="27"/>
        <v>0</v>
      </c>
      <c r="R119">
        <f t="shared" si="28"/>
        <v>0</v>
      </c>
      <c r="S119">
        <f t="shared" si="29"/>
        <v>1148.9994651390389</v>
      </c>
      <c r="T119">
        <f t="shared" si="30"/>
        <v>0</v>
      </c>
      <c r="U119" t="str">
        <f t="shared" si="31"/>
        <v/>
      </c>
      <c r="V119">
        <f t="shared" si="32"/>
        <v>0</v>
      </c>
    </row>
    <row r="120" spans="1:22" x14ac:dyDescent="0.2">
      <c r="A120" t="s">
        <v>5839</v>
      </c>
      <c r="B120" t="s">
        <v>5840</v>
      </c>
      <c r="D120">
        <v>-80.694999999999993</v>
      </c>
      <c r="E120">
        <v>-175.30099999999999</v>
      </c>
      <c r="F120">
        <v>0</v>
      </c>
      <c r="G120">
        <v>358.72</v>
      </c>
      <c r="H120">
        <v>73.245999999999995</v>
      </c>
      <c r="I120">
        <v>0</v>
      </c>
      <c r="J120">
        <v>2</v>
      </c>
      <c r="K120">
        <v>2</v>
      </c>
      <c r="L120">
        <f t="shared" si="22"/>
        <v>5.8984460688370132E-3</v>
      </c>
      <c r="M120">
        <f t="shared" si="23"/>
        <v>1061.9994670771621</v>
      </c>
      <c r="N120">
        <f t="shared" si="24"/>
        <v>6.2641528458411369</v>
      </c>
      <c r="O120">
        <f t="shared" si="25"/>
        <v>0.4379696486850051</v>
      </c>
      <c r="P120">
        <f t="shared" si="26"/>
        <v>18.001181751145488</v>
      </c>
      <c r="Q120">
        <f t="shared" si="27"/>
        <v>7.8839791314432492</v>
      </c>
      <c r="R120">
        <f t="shared" si="28"/>
        <v>0</v>
      </c>
      <c r="S120">
        <f t="shared" si="29"/>
        <v>1080.0006488283075</v>
      </c>
      <c r="T120">
        <f t="shared" si="30"/>
        <v>0.112994406984275</v>
      </c>
      <c r="U120">
        <f t="shared" si="31"/>
        <v>6.6662290097906443</v>
      </c>
      <c r="V120">
        <f t="shared" si="32"/>
        <v>0</v>
      </c>
    </row>
    <row r="121" spans="1:22" x14ac:dyDescent="0.2">
      <c r="A121" t="s">
        <v>453</v>
      </c>
      <c r="B121" t="s">
        <v>1784</v>
      </c>
      <c r="D121">
        <v>-77.989000000000004</v>
      </c>
      <c r="E121">
        <v>-171.06899999999999</v>
      </c>
      <c r="F121">
        <v>0</v>
      </c>
      <c r="G121">
        <v>240.26</v>
      </c>
      <c r="H121">
        <v>70.858999999999995</v>
      </c>
      <c r="I121">
        <v>0</v>
      </c>
      <c r="J121">
        <v>2</v>
      </c>
      <c r="K121">
        <v>2</v>
      </c>
      <c r="L121">
        <f t="shared" si="22"/>
        <v>7.6592526233471266E-3</v>
      </c>
      <c r="M121">
        <f t="shared" si="23"/>
        <v>705.00044388025572</v>
      </c>
      <c r="N121">
        <f t="shared" si="24"/>
        <v>5.3997818990326367</v>
      </c>
      <c r="O121">
        <f t="shared" si="25"/>
        <v>0.2290799933401011</v>
      </c>
      <c r="P121">
        <f t="shared" si="26"/>
        <v>33.001495395815454</v>
      </c>
      <c r="Q121">
        <f t="shared" si="27"/>
        <v>7.5599899054766855</v>
      </c>
      <c r="R121">
        <f t="shared" si="28"/>
        <v>0</v>
      </c>
      <c r="S121">
        <f t="shared" si="29"/>
        <v>738.0019392760712</v>
      </c>
      <c r="T121">
        <f t="shared" si="30"/>
        <v>0.17021265878859787</v>
      </c>
      <c r="U121">
        <f t="shared" si="31"/>
        <v>3.6361988619223551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-82.164000000000001</v>
      </c>
      <c r="E122">
        <v>0</v>
      </c>
      <c r="F122">
        <v>0</v>
      </c>
      <c r="G122">
        <v>110.027</v>
      </c>
      <c r="H122">
        <v>0</v>
      </c>
      <c r="I122">
        <v>0</v>
      </c>
      <c r="J122">
        <v>0</v>
      </c>
      <c r="K122">
        <v>0</v>
      </c>
      <c r="L122">
        <f t="shared" si="22"/>
        <v>4.9544275214185706E-3</v>
      </c>
      <c r="M122">
        <f t="shared" si="23"/>
        <v>326.99882651188523</v>
      </c>
      <c r="N122">
        <f t="shared" si="24"/>
        <v>1.6200936056356663</v>
      </c>
      <c r="O122" t="str">
        <f t="shared" si="25"/>
        <v/>
      </c>
      <c r="P122">
        <f t="shared" si="26"/>
        <v>0</v>
      </c>
      <c r="Q122">
        <f t="shared" si="27"/>
        <v>0</v>
      </c>
      <c r="R122">
        <f t="shared" si="28"/>
        <v>0</v>
      </c>
      <c r="S122">
        <f t="shared" si="29"/>
        <v>326.99882651188523</v>
      </c>
      <c r="T122">
        <f t="shared" si="30"/>
        <v>0</v>
      </c>
      <c r="U122" t="str">
        <f t="shared" si="31"/>
        <v/>
      </c>
      <c r="V122">
        <f t="shared" si="32"/>
        <v>0</v>
      </c>
    </row>
    <row r="123" spans="1:22" x14ac:dyDescent="0.2">
      <c r="A123" t="s">
        <v>1704</v>
      </c>
      <c r="B123" t="s">
        <v>3306</v>
      </c>
      <c r="D123">
        <v>-79.655000000000001</v>
      </c>
      <c r="E123">
        <v>-172.405</v>
      </c>
      <c r="F123">
        <v>0</v>
      </c>
      <c r="G123">
        <v>384.24599999999998</v>
      </c>
      <c r="H123">
        <v>45.398000000000003</v>
      </c>
      <c r="I123">
        <v>0</v>
      </c>
      <c r="J123">
        <v>1</v>
      </c>
      <c r="K123">
        <v>1</v>
      </c>
      <c r="L123">
        <f t="shared" si="22"/>
        <v>6.5715145307525041E-3</v>
      </c>
      <c r="M123">
        <f t="shared" si="23"/>
        <v>1133.9994409991677</v>
      </c>
      <c r="N123">
        <f t="shared" si="24"/>
        <v>7.4521012564925035</v>
      </c>
      <c r="O123">
        <f t="shared" si="25"/>
        <v>0.26998690213915028</v>
      </c>
      <c r="P123">
        <f t="shared" si="26"/>
        <v>18.00074598228478</v>
      </c>
      <c r="Q123">
        <f t="shared" si="27"/>
        <v>4.8599705039213275</v>
      </c>
      <c r="R123">
        <f t="shared" si="28"/>
        <v>0</v>
      </c>
      <c r="S123">
        <f t="shared" si="29"/>
        <v>1152.0001869814525</v>
      </c>
      <c r="T123">
        <f t="shared" si="30"/>
        <v>5.2910078991867893E-2</v>
      </c>
      <c r="U123">
        <f t="shared" si="31"/>
        <v>3.3331951941907456</v>
      </c>
      <c r="V123">
        <f t="shared" si="32"/>
        <v>0</v>
      </c>
    </row>
    <row r="124" spans="1:22" x14ac:dyDescent="0.2">
      <c r="A124" t="s">
        <v>5028</v>
      </c>
      <c r="B124" t="s">
        <v>1475</v>
      </c>
      <c r="D124">
        <v>-81.932000000000002</v>
      </c>
      <c r="E124">
        <v>-173.11799999999999</v>
      </c>
      <c r="F124">
        <v>0</v>
      </c>
      <c r="G124">
        <v>391.87900000000002</v>
      </c>
      <c r="H124">
        <v>58.420999999999999</v>
      </c>
      <c r="I124">
        <v>0</v>
      </c>
      <c r="J124">
        <v>2</v>
      </c>
      <c r="K124">
        <v>2</v>
      </c>
      <c r="L124">
        <f t="shared" si="22"/>
        <v>5.1030418008268961E-3</v>
      </c>
      <c r="M124">
        <f t="shared" si="23"/>
        <v>1164.0007770419934</v>
      </c>
      <c r="N124">
        <f t="shared" si="24"/>
        <v>5.9399505613908428</v>
      </c>
      <c r="O124">
        <f t="shared" si="25"/>
        <v>0.29827332138124835</v>
      </c>
      <c r="P124">
        <f t="shared" si="26"/>
        <v>21.000880035542764</v>
      </c>
      <c r="Q124">
        <f t="shared" si="27"/>
        <v>6.2640085041389932</v>
      </c>
      <c r="R124">
        <f t="shared" si="28"/>
        <v>0</v>
      </c>
      <c r="S124">
        <f t="shared" si="29"/>
        <v>1185.001657077536</v>
      </c>
      <c r="T124">
        <f t="shared" si="30"/>
        <v>0.10309271468439131</v>
      </c>
      <c r="U124">
        <f t="shared" si="31"/>
        <v>5.7140462588666283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-76.918000000000006</v>
      </c>
      <c r="E125">
        <v>-173.66</v>
      </c>
      <c r="F125">
        <v>0</v>
      </c>
      <c r="G125">
        <v>393.20499999999998</v>
      </c>
      <c r="H125">
        <v>90.554000000000002</v>
      </c>
      <c r="I125">
        <v>0</v>
      </c>
      <c r="J125">
        <v>2</v>
      </c>
      <c r="K125">
        <v>2</v>
      </c>
      <c r="L125">
        <f t="shared" si="22"/>
        <v>8.3655327436022234E-3</v>
      </c>
      <c r="M125">
        <f t="shared" si="23"/>
        <v>1149.000597967678</v>
      </c>
      <c r="N125">
        <f t="shared" si="24"/>
        <v>9.6120117367288831</v>
      </c>
      <c r="O125">
        <f t="shared" si="25"/>
        <v>0.32400955544337012</v>
      </c>
      <c r="P125">
        <f t="shared" si="26"/>
        <v>29.999145653581195</v>
      </c>
      <c r="Q125">
        <f t="shared" si="27"/>
        <v>9.7200195669173208</v>
      </c>
      <c r="R125">
        <f t="shared" si="28"/>
        <v>0</v>
      </c>
      <c r="S125">
        <f t="shared" si="29"/>
        <v>1178.9997436212593</v>
      </c>
      <c r="T125">
        <f t="shared" si="30"/>
        <v>0.10443858794525682</v>
      </c>
      <c r="U125">
        <f t="shared" si="31"/>
        <v>4.0001139160999681</v>
      </c>
      <c r="V125">
        <f t="shared" si="32"/>
        <v>0</v>
      </c>
    </row>
    <row r="126" spans="1:22" x14ac:dyDescent="0.2">
      <c r="A126" t="s">
        <v>5841</v>
      </c>
      <c r="B126" t="s">
        <v>5842</v>
      </c>
      <c r="D126">
        <v>-85.082999999999998</v>
      </c>
      <c r="E126">
        <v>-171.404</v>
      </c>
      <c r="F126">
        <v>0</v>
      </c>
      <c r="G126">
        <v>373.37400000000002</v>
      </c>
      <c r="H126">
        <v>86.977000000000004</v>
      </c>
      <c r="I126">
        <v>0</v>
      </c>
      <c r="J126">
        <v>2</v>
      </c>
      <c r="K126">
        <v>2</v>
      </c>
      <c r="L126">
        <f t="shared" si="22"/>
        <v>3.0970458009424856E-3</v>
      </c>
      <c r="M126">
        <f t="shared" si="23"/>
        <v>1115.9998486873455</v>
      </c>
      <c r="N126">
        <f t="shared" si="24"/>
        <v>3.4563061015356955</v>
      </c>
      <c r="O126">
        <f t="shared" si="25"/>
        <v>0.23815111713650461</v>
      </c>
      <c r="P126">
        <f t="shared" si="26"/>
        <v>39.000395003245927</v>
      </c>
      <c r="Q126">
        <f t="shared" si="27"/>
        <v>9.2879969267848956</v>
      </c>
      <c r="R126">
        <f t="shared" si="28"/>
        <v>0</v>
      </c>
      <c r="S126">
        <f t="shared" si="29"/>
        <v>1155.0002436905916</v>
      </c>
      <c r="T126">
        <f t="shared" si="30"/>
        <v>0.10752689629944454</v>
      </c>
      <c r="U126">
        <f t="shared" si="31"/>
        <v>3.0768919132745354</v>
      </c>
      <c r="V126">
        <f t="shared" si="32"/>
        <v>0</v>
      </c>
    </row>
    <row r="127" spans="1:22" x14ac:dyDescent="0.2">
      <c r="A127" t="s">
        <v>41</v>
      </c>
      <c r="B127" t="s">
        <v>41</v>
      </c>
      <c r="D127">
        <v>-77.59</v>
      </c>
      <c r="E127">
        <v>-174.56</v>
      </c>
      <c r="F127">
        <v>0</v>
      </c>
      <c r="G127">
        <v>367.589</v>
      </c>
      <c r="H127">
        <v>84.38</v>
      </c>
      <c r="I127">
        <v>0</v>
      </c>
      <c r="J127">
        <v>2</v>
      </c>
      <c r="K127">
        <v>2</v>
      </c>
      <c r="L127">
        <f t="shared" si="22"/>
        <v>7.9216925864012012E-3</v>
      </c>
      <c r="M127">
        <f t="shared" si="23"/>
        <v>1077.0006120316937</v>
      </c>
      <c r="N127">
        <f t="shared" si="24"/>
        <v>8.53167629555732</v>
      </c>
      <c r="O127">
        <f t="shared" si="25"/>
        <v>0.37802283250133095</v>
      </c>
      <c r="P127">
        <f t="shared" si="26"/>
        <v>23.998513360412876</v>
      </c>
      <c r="Q127">
        <f t="shared" si="27"/>
        <v>9.071995068319378</v>
      </c>
      <c r="R127">
        <f t="shared" si="28"/>
        <v>0</v>
      </c>
      <c r="S127">
        <f t="shared" si="29"/>
        <v>1100.9991253921066</v>
      </c>
      <c r="T127">
        <f t="shared" si="30"/>
        <v>0.1114205494959075</v>
      </c>
      <c r="U127">
        <f t="shared" si="31"/>
        <v>5.0003097357667112</v>
      </c>
      <c r="V127">
        <f t="shared" si="32"/>
        <v>0</v>
      </c>
    </row>
    <row r="128" spans="1:22" x14ac:dyDescent="0.2">
      <c r="A128" t="s">
        <v>113</v>
      </c>
      <c r="B128" t="s">
        <v>2519</v>
      </c>
      <c r="D128">
        <v>-76.057000000000002</v>
      </c>
      <c r="E128">
        <v>-171.34700000000001</v>
      </c>
      <c r="F128">
        <v>0</v>
      </c>
      <c r="G128">
        <v>149.40199999999999</v>
      </c>
      <c r="H128">
        <v>46.53</v>
      </c>
      <c r="I128">
        <v>0</v>
      </c>
      <c r="J128">
        <v>1</v>
      </c>
      <c r="K128">
        <v>0</v>
      </c>
      <c r="L128">
        <f t="shared" si="22"/>
        <v>8.9377680616156783E-3</v>
      </c>
      <c r="M128">
        <f t="shared" si="23"/>
        <v>435.0000221562907</v>
      </c>
      <c r="N128">
        <f t="shared" si="24"/>
        <v>3.8879331927637999</v>
      </c>
      <c r="O128">
        <f t="shared" si="25"/>
        <v>0.23655847215151446</v>
      </c>
      <c r="P128">
        <f t="shared" si="26"/>
        <v>21.001301990105205</v>
      </c>
      <c r="Q128">
        <f t="shared" si="27"/>
        <v>4.9680408800127287</v>
      </c>
      <c r="R128">
        <f t="shared" si="28"/>
        <v>0</v>
      </c>
      <c r="S128">
        <f t="shared" si="29"/>
        <v>456.00132414639592</v>
      </c>
      <c r="T128">
        <f t="shared" si="30"/>
        <v>0.13793102745737942</v>
      </c>
      <c r="U128">
        <f t="shared" si="31"/>
        <v>0</v>
      </c>
      <c r="V128">
        <f t="shared" si="32"/>
        <v>0</v>
      </c>
    </row>
    <row r="129" spans="1:22" x14ac:dyDescent="0.2">
      <c r="A129" t="s">
        <v>1787</v>
      </c>
      <c r="B129" t="s">
        <v>2515</v>
      </c>
      <c r="D129">
        <v>-80.317999999999998</v>
      </c>
      <c r="E129">
        <v>-176.18600000000001</v>
      </c>
      <c r="F129">
        <v>-90</v>
      </c>
      <c r="G129">
        <v>214.04900000000001</v>
      </c>
      <c r="H129">
        <v>30.067</v>
      </c>
      <c r="I129">
        <v>14</v>
      </c>
      <c r="J129">
        <v>1</v>
      </c>
      <c r="K129">
        <v>1</v>
      </c>
      <c r="L129">
        <f t="shared" si="22"/>
        <v>6.1419469923183817E-3</v>
      </c>
      <c r="M129">
        <f t="shared" si="23"/>
        <v>633.00048477468317</v>
      </c>
      <c r="N129">
        <f t="shared" si="24"/>
        <v>3.8878593114572553</v>
      </c>
      <c r="O129">
        <f t="shared" si="25"/>
        <v>0.54001008666589612</v>
      </c>
      <c r="P129">
        <f t="shared" si="26"/>
        <v>5.9999637172292166</v>
      </c>
      <c r="Q129">
        <f t="shared" si="27"/>
        <v>3.240044166977349</v>
      </c>
      <c r="R129">
        <f t="shared" si="28"/>
        <v>42</v>
      </c>
      <c r="S129">
        <f t="shared" si="29"/>
        <v>639.00044849191238</v>
      </c>
      <c r="T129">
        <f t="shared" si="30"/>
        <v>9.4786657266711302E-2</v>
      </c>
      <c r="U129">
        <f t="shared" si="31"/>
        <v>10.000060471650318</v>
      </c>
      <c r="V129">
        <f t="shared" si="32"/>
        <v>6.5727653398558736</v>
      </c>
    </row>
    <row r="130" spans="1:22" x14ac:dyDescent="0.2">
      <c r="A130" t="s">
        <v>738</v>
      </c>
      <c r="B130" t="s">
        <v>1034</v>
      </c>
      <c r="D130">
        <v>-79.460999999999999</v>
      </c>
      <c r="E130">
        <v>-175.101</v>
      </c>
      <c r="F130">
        <v>-90</v>
      </c>
      <c r="G130">
        <v>393.64100000000002</v>
      </c>
      <c r="H130">
        <v>70.257000000000005</v>
      </c>
      <c r="I130">
        <v>17</v>
      </c>
      <c r="J130">
        <v>2</v>
      </c>
      <c r="K130">
        <v>2</v>
      </c>
      <c r="L130">
        <f t="shared" si="22"/>
        <v>6.6975482852557966E-3</v>
      </c>
      <c r="M130">
        <f t="shared" si="23"/>
        <v>1161.0015800614738</v>
      </c>
      <c r="N130">
        <f t="shared" si="24"/>
        <v>7.7758719175919131</v>
      </c>
      <c r="O130">
        <f t="shared" si="25"/>
        <v>0.42000754498511883</v>
      </c>
      <c r="P130">
        <f t="shared" si="26"/>
        <v>17.999745100295108</v>
      </c>
      <c r="Q130">
        <f t="shared" si="27"/>
        <v>7.5600363099691812</v>
      </c>
      <c r="R130">
        <f t="shared" si="28"/>
        <v>51</v>
      </c>
      <c r="S130">
        <f t="shared" si="29"/>
        <v>1179.0013251617688</v>
      </c>
      <c r="T130">
        <f t="shared" si="30"/>
        <v>0.10335903246027119</v>
      </c>
      <c r="U130">
        <f t="shared" si="31"/>
        <v>6.6667610753017046</v>
      </c>
      <c r="V130">
        <f t="shared" si="32"/>
        <v>4.3256948835916171</v>
      </c>
    </row>
    <row r="131" spans="1:22" x14ac:dyDescent="0.2">
      <c r="A131" t="s">
        <v>41</v>
      </c>
      <c r="B131" t="s">
        <v>41</v>
      </c>
      <c r="D131">
        <v>-80.438000000000002</v>
      </c>
      <c r="E131">
        <v>-172.34899999999999</v>
      </c>
      <c r="F131">
        <v>0</v>
      </c>
      <c r="G131">
        <v>379.26900000000001</v>
      </c>
      <c r="H131">
        <v>67.602000000000004</v>
      </c>
      <c r="I131">
        <v>0</v>
      </c>
      <c r="J131">
        <v>2</v>
      </c>
      <c r="K131">
        <v>2</v>
      </c>
      <c r="L131">
        <f t="shared" si="22"/>
        <v>6.0643817793460675E-3</v>
      </c>
      <c r="M131">
        <f t="shared" si="23"/>
        <v>1121.998793599138</v>
      </c>
      <c r="N131">
        <f t="shared" si="24"/>
        <v>6.8042358445867244</v>
      </c>
      <c r="O131">
        <f t="shared" si="25"/>
        <v>0.26798735908886062</v>
      </c>
      <c r="P131">
        <f t="shared" si="26"/>
        <v>27.001314305923714</v>
      </c>
      <c r="Q131">
        <f t="shared" si="27"/>
        <v>7.2360181487909161</v>
      </c>
      <c r="R131">
        <f t="shared" si="28"/>
        <v>0</v>
      </c>
      <c r="S131">
        <f t="shared" si="29"/>
        <v>1149.0001079050617</v>
      </c>
      <c r="T131">
        <f t="shared" si="30"/>
        <v>0.10695198665505248</v>
      </c>
      <c r="U131">
        <f t="shared" si="31"/>
        <v>4.4442281083211448</v>
      </c>
      <c r="V131">
        <f t="shared" si="32"/>
        <v>0</v>
      </c>
    </row>
    <row r="132" spans="1:22" x14ac:dyDescent="0.2">
      <c r="A132" t="s">
        <v>5843</v>
      </c>
      <c r="B132" t="s">
        <v>5844</v>
      </c>
      <c r="D132">
        <v>-75.188999999999993</v>
      </c>
      <c r="E132">
        <v>-174.036</v>
      </c>
      <c r="F132">
        <v>0</v>
      </c>
      <c r="G132">
        <v>215.149</v>
      </c>
      <c r="H132">
        <v>67.364999999999995</v>
      </c>
      <c r="I132">
        <v>0</v>
      </c>
      <c r="J132">
        <v>1</v>
      </c>
      <c r="K132">
        <v>1</v>
      </c>
      <c r="L132">
        <f t="shared" si="22"/>
        <v>9.5189951197480801E-3</v>
      </c>
      <c r="M132">
        <f t="shared" si="23"/>
        <v>624.00159015058466</v>
      </c>
      <c r="N132">
        <f t="shared" si="24"/>
        <v>5.9398740312324882</v>
      </c>
      <c r="O132">
        <f t="shared" si="25"/>
        <v>0.34459943069514759</v>
      </c>
      <c r="P132">
        <f t="shared" si="26"/>
        <v>20.998391198985139</v>
      </c>
      <c r="Q132">
        <f t="shared" si="27"/>
        <v>7.2360408887251646</v>
      </c>
      <c r="R132">
        <f t="shared" si="28"/>
        <v>0</v>
      </c>
      <c r="S132">
        <f t="shared" si="29"/>
        <v>644.99998134956979</v>
      </c>
      <c r="T132">
        <f t="shared" si="30"/>
        <v>9.6153601123870114E-2</v>
      </c>
      <c r="U132">
        <f t="shared" si="31"/>
        <v>2.8573617584046072</v>
      </c>
      <c r="V132">
        <f t="shared" si="32"/>
        <v>0</v>
      </c>
    </row>
    <row r="133" spans="1:22" x14ac:dyDescent="0.2">
      <c r="A133" t="s">
        <v>41</v>
      </c>
      <c r="B133" t="s">
        <v>41</v>
      </c>
      <c r="D133">
        <v>-80.537999999999997</v>
      </c>
      <c r="E133">
        <v>-176.98699999999999</v>
      </c>
      <c r="F133">
        <v>0</v>
      </c>
      <c r="G133">
        <v>79.075999999999993</v>
      </c>
      <c r="H133">
        <v>19.026</v>
      </c>
      <c r="I133">
        <v>0</v>
      </c>
      <c r="J133">
        <v>1</v>
      </c>
      <c r="K133">
        <v>1</v>
      </c>
      <c r="L133">
        <f t="shared" si="22"/>
        <v>5.999785927538929E-3</v>
      </c>
      <c r="M133">
        <f t="shared" si="23"/>
        <v>234.00047707943929</v>
      </c>
      <c r="N133">
        <f t="shared" si="24"/>
        <v>1.4039541733727887</v>
      </c>
      <c r="O133">
        <f t="shared" si="25"/>
        <v>0.68395098700242118</v>
      </c>
      <c r="P133">
        <f t="shared" si="26"/>
        <v>3.0001644724979131</v>
      </c>
      <c r="Q133">
        <f t="shared" si="27"/>
        <v>2.0519675041020502</v>
      </c>
      <c r="R133">
        <f t="shared" si="28"/>
        <v>0</v>
      </c>
      <c r="S133">
        <f t="shared" si="29"/>
        <v>237.00064155193721</v>
      </c>
      <c r="T133">
        <f t="shared" si="30"/>
        <v>0.25640973364182923</v>
      </c>
      <c r="U133">
        <f t="shared" si="31"/>
        <v>19.998903576791069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-78.512</v>
      </c>
      <c r="E134">
        <v>-174.14400000000001</v>
      </c>
      <c r="F134">
        <v>-90</v>
      </c>
      <c r="G134">
        <v>316.33699999999999</v>
      </c>
      <c r="H134">
        <v>78.409000000000006</v>
      </c>
      <c r="I134">
        <v>22</v>
      </c>
      <c r="J134">
        <v>1</v>
      </c>
      <c r="K134">
        <v>1</v>
      </c>
      <c r="L134">
        <f t="shared" si="22"/>
        <v>7.3164238802550415E-3</v>
      </c>
      <c r="M134">
        <f t="shared" si="23"/>
        <v>929.99892991054094</v>
      </c>
      <c r="N134">
        <f t="shared" si="24"/>
        <v>6.8042731836823025</v>
      </c>
      <c r="O134">
        <f t="shared" si="25"/>
        <v>0.35100046898834275</v>
      </c>
      <c r="P134">
        <f t="shared" si="26"/>
        <v>23.999888460912004</v>
      </c>
      <c r="Q134">
        <f t="shared" si="27"/>
        <v>8.4239805294285599</v>
      </c>
      <c r="R134">
        <f t="shared" si="28"/>
        <v>66</v>
      </c>
      <c r="S134">
        <f t="shared" si="29"/>
        <v>953.9988183714529</v>
      </c>
      <c r="T134">
        <f t="shared" si="30"/>
        <v>6.4516203266783936E-2</v>
      </c>
      <c r="U134">
        <f t="shared" si="31"/>
        <v>2.5000116187089971</v>
      </c>
      <c r="V134">
        <f t="shared" si="32"/>
        <v>6.9182475626821978</v>
      </c>
    </row>
    <row r="135" spans="1:22" x14ac:dyDescent="0.2">
      <c r="A135" t="s">
        <v>338</v>
      </c>
      <c r="B135" t="s">
        <v>339</v>
      </c>
      <c r="D135">
        <v>-69.623999999999995</v>
      </c>
      <c r="E135">
        <v>-173.83</v>
      </c>
      <c r="F135">
        <v>0</v>
      </c>
      <c r="G135">
        <v>74.673000000000002</v>
      </c>
      <c r="H135">
        <v>37.216000000000001</v>
      </c>
      <c r="I135">
        <v>0</v>
      </c>
      <c r="J135">
        <v>1</v>
      </c>
      <c r="K135">
        <v>1</v>
      </c>
      <c r="L135">
        <f t="shared" si="22"/>
        <v>1.3371104022929514E-2</v>
      </c>
      <c r="M135">
        <f t="shared" si="23"/>
        <v>210.00166448864462</v>
      </c>
      <c r="N135">
        <f t="shared" si="24"/>
        <v>2.807956908822919</v>
      </c>
      <c r="O135">
        <f t="shared" si="25"/>
        <v>0.33300919047222588</v>
      </c>
      <c r="P135">
        <f t="shared" si="26"/>
        <v>11.999793586921619</v>
      </c>
      <c r="Q135">
        <f t="shared" si="27"/>
        <v>3.9960455442601219</v>
      </c>
      <c r="R135">
        <f t="shared" si="28"/>
        <v>0</v>
      </c>
      <c r="S135">
        <f t="shared" si="29"/>
        <v>222.00145807556623</v>
      </c>
      <c r="T135">
        <f t="shared" si="30"/>
        <v>0.2857120211218343</v>
      </c>
      <c r="U135">
        <f t="shared" si="31"/>
        <v>5.0000860069287381</v>
      </c>
      <c r="V135">
        <f t="shared" si="32"/>
        <v>0</v>
      </c>
    </row>
    <row r="136" spans="1:22" x14ac:dyDescent="0.2">
      <c r="A136" t="s">
        <v>279</v>
      </c>
      <c r="B136" t="s">
        <v>791</v>
      </c>
      <c r="D136">
        <v>-76.486999999999995</v>
      </c>
      <c r="E136">
        <v>0</v>
      </c>
      <c r="F136">
        <v>-90</v>
      </c>
      <c r="G136">
        <v>265.34500000000003</v>
      </c>
      <c r="H136">
        <v>0</v>
      </c>
      <c r="I136">
        <v>8</v>
      </c>
      <c r="J136">
        <v>0</v>
      </c>
      <c r="K136">
        <v>0</v>
      </c>
      <c r="L136">
        <f t="shared" si="22"/>
        <v>8.6514660808217556E-3</v>
      </c>
      <c r="M136">
        <f t="shared" si="23"/>
        <v>773.99830601631788</v>
      </c>
      <c r="N136">
        <f t="shared" si="24"/>
        <v>6.6962267873404588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24</v>
      </c>
      <c r="S136">
        <f t="shared" si="29"/>
        <v>773.99830601631788</v>
      </c>
      <c r="T136">
        <f t="shared" si="30"/>
        <v>0</v>
      </c>
      <c r="U136" t="str">
        <f t="shared" si="31"/>
        <v/>
      </c>
      <c r="V136">
        <f t="shared" si="32"/>
        <v>3.100781980199065</v>
      </c>
    </row>
    <row r="137" spans="1:22" x14ac:dyDescent="0.2">
      <c r="A137" t="s">
        <v>113</v>
      </c>
      <c r="B137" t="s">
        <v>1029</v>
      </c>
      <c r="D137">
        <v>-78.748999999999995</v>
      </c>
      <c r="E137">
        <v>0</v>
      </c>
      <c r="F137">
        <v>0</v>
      </c>
      <c r="G137">
        <v>384.38799999999998</v>
      </c>
      <c r="H137">
        <v>0</v>
      </c>
      <c r="I137">
        <v>0</v>
      </c>
      <c r="J137">
        <v>0</v>
      </c>
      <c r="K137">
        <v>0</v>
      </c>
      <c r="L137">
        <f t="shared" si="22"/>
        <v>7.1614912451003019E-3</v>
      </c>
      <c r="M137">
        <f t="shared" si="23"/>
        <v>1131.0023504316021</v>
      </c>
      <c r="N137">
        <f t="shared" si="24"/>
        <v>8.0996715304753106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1131.0023504316021</v>
      </c>
      <c r="T137">
        <f t="shared" si="30"/>
        <v>0</v>
      </c>
      <c r="U137" t="str">
        <f t="shared" si="31"/>
        <v/>
      </c>
      <c r="V137">
        <f t="shared" si="32"/>
        <v>0</v>
      </c>
    </row>
    <row r="138" spans="1:22" x14ac:dyDescent="0.2">
      <c r="A138" t="s">
        <v>5845</v>
      </c>
      <c r="B138" t="s">
        <v>5846</v>
      </c>
      <c r="D138">
        <v>-78.293999999999997</v>
      </c>
      <c r="E138">
        <v>-169.90199999999999</v>
      </c>
      <c r="F138">
        <v>0</v>
      </c>
      <c r="G138">
        <v>226.71600000000001</v>
      </c>
      <c r="H138">
        <v>74.147999999999996</v>
      </c>
      <c r="I138">
        <v>0</v>
      </c>
      <c r="J138">
        <v>1</v>
      </c>
      <c r="K138">
        <v>0</v>
      </c>
      <c r="L138">
        <f t="shared" si="22"/>
        <v>7.4591658141862586E-3</v>
      </c>
      <c r="M138">
        <f t="shared" si="23"/>
        <v>666.00198903563228</v>
      </c>
      <c r="N138">
        <f t="shared" si="24"/>
        <v>4.9678242366188758</v>
      </c>
      <c r="O138">
        <f t="shared" si="25"/>
        <v>0.20214351371596251</v>
      </c>
      <c r="P138">
        <f t="shared" si="26"/>
        <v>39.001631563733682</v>
      </c>
      <c r="Q138">
        <f t="shared" si="27"/>
        <v>7.8839347288832444</v>
      </c>
      <c r="R138">
        <f t="shared" si="28"/>
        <v>0</v>
      </c>
      <c r="S138">
        <f t="shared" si="29"/>
        <v>705.00362059936595</v>
      </c>
      <c r="T138">
        <f t="shared" si="30"/>
        <v>9.0089821033237025E-2</v>
      </c>
      <c r="U138">
        <f t="shared" si="31"/>
        <v>0</v>
      </c>
      <c r="V138">
        <f t="shared" si="32"/>
        <v>0</v>
      </c>
    </row>
    <row r="139" spans="1:22" x14ac:dyDescent="0.2">
      <c r="A139" t="s">
        <v>1303</v>
      </c>
      <c r="B139" t="s">
        <v>1066</v>
      </c>
      <c r="D139">
        <v>-84.674000000000007</v>
      </c>
      <c r="E139">
        <v>0</v>
      </c>
      <c r="F139">
        <v>0</v>
      </c>
      <c r="G139">
        <v>118.512</v>
      </c>
      <c r="H139">
        <v>0</v>
      </c>
      <c r="I139">
        <v>0</v>
      </c>
      <c r="J139">
        <v>0</v>
      </c>
      <c r="K139">
        <v>0</v>
      </c>
      <c r="L139">
        <f t="shared" si="22"/>
        <v>3.3560932338442158E-3</v>
      </c>
      <c r="M139">
        <f t="shared" si="23"/>
        <v>354.00103704007427</v>
      </c>
      <c r="N139">
        <f t="shared" si="24"/>
        <v>1.1880616732457019</v>
      </c>
      <c r="O139" t="str">
        <f t="shared" si="25"/>
        <v/>
      </c>
      <c r="P139">
        <f t="shared" si="26"/>
        <v>0</v>
      </c>
      <c r="Q139">
        <f t="shared" si="27"/>
        <v>0</v>
      </c>
      <c r="R139">
        <f t="shared" si="28"/>
        <v>0</v>
      </c>
      <c r="S139">
        <f t="shared" si="29"/>
        <v>354.00103704007427</v>
      </c>
      <c r="T139">
        <f t="shared" si="30"/>
        <v>0</v>
      </c>
      <c r="U139" t="str">
        <f t="shared" si="31"/>
        <v/>
      </c>
      <c r="V139">
        <f t="shared" si="32"/>
        <v>0</v>
      </c>
    </row>
    <row r="140" spans="1:22" x14ac:dyDescent="0.2">
      <c r="A140" t="s">
        <v>1303</v>
      </c>
      <c r="B140" t="s">
        <v>1066</v>
      </c>
      <c r="D140">
        <v>-79.647000000000006</v>
      </c>
      <c r="E140">
        <v>-177.95500000000001</v>
      </c>
      <c r="F140">
        <v>0</v>
      </c>
      <c r="G140">
        <v>105.721</v>
      </c>
      <c r="H140">
        <v>28.018000000000001</v>
      </c>
      <c r="I140">
        <v>0</v>
      </c>
      <c r="J140">
        <v>1</v>
      </c>
      <c r="K140">
        <v>1</v>
      </c>
      <c r="L140">
        <f t="shared" si="22"/>
        <v>6.5767086992277596E-3</v>
      </c>
      <c r="M140">
        <f t="shared" si="23"/>
        <v>311.9993391588024</v>
      </c>
      <c r="N140">
        <f t="shared" si="24"/>
        <v>2.0519308199298276</v>
      </c>
      <c r="O140">
        <f t="shared" si="25"/>
        <v>1.0082005110197101</v>
      </c>
      <c r="P140">
        <f t="shared" si="26"/>
        <v>2.9994170264515572</v>
      </c>
      <c r="Q140">
        <f t="shared" si="27"/>
        <v>3.0240168028464818</v>
      </c>
      <c r="R140">
        <f t="shared" si="28"/>
        <v>0</v>
      </c>
      <c r="S140">
        <f t="shared" si="29"/>
        <v>314.99875618525397</v>
      </c>
      <c r="T140">
        <f t="shared" si="30"/>
        <v>0.19230809963177842</v>
      </c>
      <c r="U140">
        <f t="shared" si="31"/>
        <v>20.003887245710093</v>
      </c>
      <c r="V140">
        <f t="shared" si="32"/>
        <v>0</v>
      </c>
    </row>
    <row r="141" spans="1:22" x14ac:dyDescent="0.2">
      <c r="A141" t="s">
        <v>5847</v>
      </c>
      <c r="B141" t="s">
        <v>5848</v>
      </c>
      <c r="D141">
        <v>-75.379000000000005</v>
      </c>
      <c r="E141">
        <v>0</v>
      </c>
      <c r="F141">
        <v>0</v>
      </c>
      <c r="G141">
        <v>237.697</v>
      </c>
      <c r="H141">
        <v>0</v>
      </c>
      <c r="I141">
        <v>0</v>
      </c>
      <c r="J141">
        <v>0</v>
      </c>
      <c r="K141">
        <v>0</v>
      </c>
      <c r="L141">
        <f t="shared" si="22"/>
        <v>9.3913795198731428E-3</v>
      </c>
      <c r="M141">
        <f t="shared" si="23"/>
        <v>689.99877251315706</v>
      </c>
      <c r="N141">
        <f t="shared" si="24"/>
        <v>6.4800468209644935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689.99877251315706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4769</v>
      </c>
      <c r="B142" t="s">
        <v>1101</v>
      </c>
      <c r="D142">
        <v>-75.465999999999994</v>
      </c>
      <c r="E142">
        <v>-172.14699999999999</v>
      </c>
      <c r="F142">
        <v>0</v>
      </c>
      <c r="G142">
        <v>55.784999999999997</v>
      </c>
      <c r="H142">
        <v>29.274999999999999</v>
      </c>
      <c r="I142">
        <v>0</v>
      </c>
      <c r="J142">
        <v>1</v>
      </c>
      <c r="K142">
        <v>0</v>
      </c>
      <c r="L142">
        <f t="shared" si="22"/>
        <v>9.3330188461361839E-3</v>
      </c>
      <c r="M142">
        <f t="shared" si="23"/>
        <v>161.99945447707643</v>
      </c>
      <c r="N142">
        <f t="shared" si="24"/>
        <v>1.5119454736438089</v>
      </c>
      <c r="O142">
        <f t="shared" si="25"/>
        <v>0.26101028336978344</v>
      </c>
      <c r="P142">
        <f t="shared" si="26"/>
        <v>11.999703667124756</v>
      </c>
      <c r="Q142">
        <f t="shared" si="27"/>
        <v>3.1320491865588482</v>
      </c>
      <c r="R142">
        <f t="shared" si="28"/>
        <v>0</v>
      </c>
      <c r="S142">
        <f t="shared" si="29"/>
        <v>173.99915814420117</v>
      </c>
      <c r="T142">
        <f t="shared" si="30"/>
        <v>0.37037161756918285</v>
      </c>
      <c r="U142">
        <f t="shared" si="31"/>
        <v>0</v>
      </c>
      <c r="V142">
        <f t="shared" si="32"/>
        <v>0</v>
      </c>
    </row>
    <row r="143" spans="1:22" x14ac:dyDescent="0.2">
      <c r="A143" t="s">
        <v>113</v>
      </c>
      <c r="B143" t="s">
        <v>2519</v>
      </c>
      <c r="D143">
        <v>-77.501999999999995</v>
      </c>
      <c r="E143">
        <v>-174.80600000000001</v>
      </c>
      <c r="F143">
        <v>-90</v>
      </c>
      <c r="G143">
        <v>198.708</v>
      </c>
      <c r="H143">
        <v>44.180999999999997</v>
      </c>
      <c r="I143">
        <v>168.12200000000001</v>
      </c>
      <c r="J143">
        <v>1</v>
      </c>
      <c r="K143">
        <v>1</v>
      </c>
      <c r="L143">
        <f t="shared" si="22"/>
        <v>7.9796814867408149E-3</v>
      </c>
      <c r="M143">
        <f t="shared" si="23"/>
        <v>581.99798441063513</v>
      </c>
      <c r="N143">
        <f t="shared" si="24"/>
        <v>4.6441631856852013</v>
      </c>
      <c r="O143">
        <f t="shared" si="25"/>
        <v>0.39603248453733669</v>
      </c>
      <c r="P143">
        <f t="shared" si="26"/>
        <v>11.998891264823939</v>
      </c>
      <c r="Q143">
        <f t="shared" si="27"/>
        <v>4.7519554712570438</v>
      </c>
      <c r="R143">
        <f t="shared" si="28"/>
        <v>504.36600000000004</v>
      </c>
      <c r="S143">
        <f t="shared" si="29"/>
        <v>593.99687567545902</v>
      </c>
      <c r="T143">
        <f t="shared" si="30"/>
        <v>0.10309314053855267</v>
      </c>
      <c r="U143">
        <f t="shared" si="31"/>
        <v>5.0004620156777779</v>
      </c>
      <c r="V143">
        <f t="shared" si="32"/>
        <v>84.910547623076994</v>
      </c>
    </row>
    <row r="144" spans="1:22" x14ac:dyDescent="0.2">
      <c r="A144" t="s">
        <v>225</v>
      </c>
      <c r="B144" t="s">
        <v>226</v>
      </c>
      <c r="D144">
        <v>-74.686999999999998</v>
      </c>
      <c r="E144">
        <v>-176.18600000000001</v>
      </c>
      <c r="F144">
        <v>0</v>
      </c>
      <c r="G144">
        <v>87.091999999999999</v>
      </c>
      <c r="H144">
        <v>30.067</v>
      </c>
      <c r="I144">
        <v>0</v>
      </c>
      <c r="J144">
        <v>1</v>
      </c>
      <c r="K144">
        <v>0</v>
      </c>
      <c r="L144">
        <f t="shared" si="22"/>
        <v>9.8572556835655623E-3</v>
      </c>
      <c r="M144">
        <f t="shared" si="23"/>
        <v>252.00005474999458</v>
      </c>
      <c r="N144">
        <f t="shared" si="24"/>
        <v>2.4840314559746726</v>
      </c>
      <c r="O144">
        <f t="shared" si="25"/>
        <v>0.54001008666589612</v>
      </c>
      <c r="P144">
        <f t="shared" si="26"/>
        <v>5.9999637172292166</v>
      </c>
      <c r="Q144">
        <f t="shared" si="27"/>
        <v>3.240044166977349</v>
      </c>
      <c r="R144">
        <f t="shared" si="28"/>
        <v>0</v>
      </c>
      <c r="S144">
        <f t="shared" si="29"/>
        <v>258.00001846722381</v>
      </c>
      <c r="T144">
        <f t="shared" si="30"/>
        <v>0.23809518636622951</v>
      </c>
      <c r="U144">
        <f t="shared" si="31"/>
        <v>0</v>
      </c>
      <c r="V144">
        <f t="shared" si="32"/>
        <v>0</v>
      </c>
    </row>
    <row r="145" spans="1:22" x14ac:dyDescent="0.2">
      <c r="A145" t="s">
        <v>395</v>
      </c>
      <c r="B145" t="s">
        <v>396</v>
      </c>
      <c r="D145">
        <v>-73.626999999999995</v>
      </c>
      <c r="E145">
        <v>-174.71</v>
      </c>
      <c r="F145">
        <v>-90</v>
      </c>
      <c r="G145">
        <v>386.68099999999998</v>
      </c>
      <c r="H145">
        <v>108.462</v>
      </c>
      <c r="I145">
        <v>16</v>
      </c>
      <c r="J145">
        <v>1</v>
      </c>
      <c r="K145">
        <v>1</v>
      </c>
      <c r="L145">
        <f t="shared" si="22"/>
        <v>1.0576934063434339E-2</v>
      </c>
      <c r="M145">
        <f t="shared" si="23"/>
        <v>1112.9996814415106</v>
      </c>
      <c r="N145">
        <f t="shared" si="24"/>
        <v>11.772136015366295</v>
      </c>
      <c r="O145">
        <f t="shared" si="25"/>
        <v>0.38880561361272309</v>
      </c>
      <c r="P145">
        <f t="shared" si="26"/>
        <v>29.99954773582315</v>
      </c>
      <c r="Q145">
        <f t="shared" si="27"/>
        <v>11.664004229535125</v>
      </c>
      <c r="R145">
        <f t="shared" si="28"/>
        <v>48</v>
      </c>
      <c r="S145">
        <f t="shared" si="29"/>
        <v>1142.9992291773337</v>
      </c>
      <c r="T145">
        <f t="shared" si="30"/>
        <v>5.3908371224590572E-2</v>
      </c>
      <c r="U145">
        <f t="shared" si="31"/>
        <v>2.0000301513996699</v>
      </c>
      <c r="V145">
        <f t="shared" si="32"/>
        <v>4.1994778976839457</v>
      </c>
    </row>
    <row r="146" spans="1:22" x14ac:dyDescent="0.2">
      <c r="A146" t="s">
        <v>41</v>
      </c>
      <c r="B146" t="s">
        <v>41</v>
      </c>
      <c r="D146">
        <v>-72.784000000000006</v>
      </c>
      <c r="E146">
        <v>-172.405</v>
      </c>
      <c r="F146">
        <v>0</v>
      </c>
      <c r="G146">
        <v>74.33</v>
      </c>
      <c r="H146">
        <v>30.265000000000001</v>
      </c>
      <c r="I146">
        <v>0</v>
      </c>
      <c r="J146">
        <v>1</v>
      </c>
      <c r="K146">
        <v>0</v>
      </c>
      <c r="L146">
        <f t="shared" si="22"/>
        <v>1.1154867746735537E-2</v>
      </c>
      <c r="M146">
        <f t="shared" si="23"/>
        <v>212.99909975967952</v>
      </c>
      <c r="N146">
        <f t="shared" si="24"/>
        <v>2.3759791639721177</v>
      </c>
      <c r="O146">
        <f t="shared" si="25"/>
        <v>0.26998690213915028</v>
      </c>
      <c r="P146">
        <f t="shared" si="26"/>
        <v>12.000365151633307</v>
      </c>
      <c r="Q146">
        <f t="shared" si="27"/>
        <v>3.2399446517727424</v>
      </c>
      <c r="R146">
        <f t="shared" si="28"/>
        <v>0</v>
      </c>
      <c r="S146">
        <f t="shared" si="29"/>
        <v>224.99946491131283</v>
      </c>
      <c r="T146">
        <f t="shared" si="30"/>
        <v>0.28169133140795521</v>
      </c>
      <c r="U146">
        <f t="shared" si="31"/>
        <v>0</v>
      </c>
      <c r="V146">
        <f t="shared" si="32"/>
        <v>0</v>
      </c>
    </row>
    <row r="147" spans="1:22" x14ac:dyDescent="0.2">
      <c r="A147" t="s">
        <v>5849</v>
      </c>
      <c r="B147" t="s">
        <v>2143</v>
      </c>
      <c r="D147">
        <v>-77.661000000000001</v>
      </c>
      <c r="E147">
        <v>-173.541</v>
      </c>
      <c r="F147">
        <v>-90</v>
      </c>
      <c r="G147">
        <v>294.81</v>
      </c>
      <c r="H147">
        <v>53.338999999999999</v>
      </c>
      <c r="I147">
        <v>15</v>
      </c>
      <c r="J147">
        <v>1</v>
      </c>
      <c r="K147">
        <v>1</v>
      </c>
      <c r="L147">
        <f t="shared" si="22"/>
        <v>7.8749346623747316E-3</v>
      </c>
      <c r="M147">
        <f t="shared" si="23"/>
        <v>863.9999702872633</v>
      </c>
      <c r="N147">
        <f t="shared" si="24"/>
        <v>6.8039501182560267</v>
      </c>
      <c r="O147">
        <f t="shared" si="25"/>
        <v>0.31799056462278313</v>
      </c>
      <c r="P147">
        <f t="shared" si="26"/>
        <v>18.000664325052412</v>
      </c>
      <c r="Q147">
        <f t="shared" si="27"/>
        <v>5.7240471363557441</v>
      </c>
      <c r="R147">
        <f t="shared" si="28"/>
        <v>45</v>
      </c>
      <c r="S147">
        <f t="shared" si="29"/>
        <v>882.00063461231571</v>
      </c>
      <c r="T147">
        <f t="shared" si="30"/>
        <v>6.9444446832621021E-2</v>
      </c>
      <c r="U147">
        <f t="shared" si="31"/>
        <v>3.3332103147157208</v>
      </c>
      <c r="V147">
        <f t="shared" si="32"/>
        <v>5.1020371453337781</v>
      </c>
    </row>
    <row r="148" spans="1:22" x14ac:dyDescent="0.2">
      <c r="A148" t="s">
        <v>491</v>
      </c>
      <c r="B148" t="s">
        <v>572</v>
      </c>
      <c r="D148">
        <v>-76.263999999999996</v>
      </c>
      <c r="E148">
        <v>-174.898</v>
      </c>
      <c r="F148">
        <v>0</v>
      </c>
      <c r="G148">
        <v>185.3</v>
      </c>
      <c r="H148">
        <v>56.222999999999999</v>
      </c>
      <c r="I148">
        <v>0</v>
      </c>
      <c r="J148">
        <v>1</v>
      </c>
      <c r="K148">
        <v>0</v>
      </c>
      <c r="L148">
        <f t="shared" si="22"/>
        <v>8.7998125457299688E-3</v>
      </c>
      <c r="M148">
        <f t="shared" si="23"/>
        <v>540.00132583822801</v>
      </c>
      <c r="N148">
        <f t="shared" si="24"/>
        <v>4.7519151937372497</v>
      </c>
      <c r="O148">
        <f t="shared" si="25"/>
        <v>0.40321272561764393</v>
      </c>
      <c r="P148">
        <f t="shared" si="26"/>
        <v>14.999576498966036</v>
      </c>
      <c r="Q148">
        <f t="shared" si="27"/>
        <v>6.0480261712846248</v>
      </c>
      <c r="R148">
        <f t="shared" si="28"/>
        <v>0</v>
      </c>
      <c r="S148">
        <f t="shared" si="29"/>
        <v>555.00090233719402</v>
      </c>
      <c r="T148">
        <f t="shared" si="30"/>
        <v>0.11111083830556116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-81.254000000000005</v>
      </c>
      <c r="E149">
        <v>-174.80600000000001</v>
      </c>
      <c r="F149">
        <v>-90</v>
      </c>
      <c r="G149">
        <v>368.28300000000002</v>
      </c>
      <c r="H149">
        <v>66.272000000000006</v>
      </c>
      <c r="I149">
        <v>1</v>
      </c>
      <c r="J149">
        <v>1</v>
      </c>
      <c r="K149">
        <v>1</v>
      </c>
      <c r="L149">
        <f t="shared" si="22"/>
        <v>5.5383516345009652E-3</v>
      </c>
      <c r="M149">
        <f t="shared" si="23"/>
        <v>1092.0019575525146</v>
      </c>
      <c r="N149">
        <f t="shared" si="24"/>
        <v>6.0478968743860966</v>
      </c>
      <c r="O149">
        <f t="shared" si="25"/>
        <v>0.39603248453733669</v>
      </c>
      <c r="P149">
        <f t="shared" si="26"/>
        <v>17.998472689672308</v>
      </c>
      <c r="Q149">
        <f t="shared" si="27"/>
        <v>7.127986985155311</v>
      </c>
      <c r="R149">
        <f t="shared" si="28"/>
        <v>3</v>
      </c>
      <c r="S149">
        <f t="shared" si="29"/>
        <v>1110.0004302421869</v>
      </c>
      <c r="T149">
        <f t="shared" si="30"/>
        <v>5.4944956449049766E-2</v>
      </c>
      <c r="U149">
        <f t="shared" si="31"/>
        <v>3.3336161925799712</v>
      </c>
      <c r="V149">
        <f t="shared" si="32"/>
        <v>0.27027016551204769</v>
      </c>
    </row>
    <row r="150" spans="1:22" x14ac:dyDescent="0.2">
      <c r="A150" t="s">
        <v>4994</v>
      </c>
      <c r="B150" t="s">
        <v>606</v>
      </c>
      <c r="D150">
        <v>-79.680999999999997</v>
      </c>
      <c r="E150">
        <v>-173.13</v>
      </c>
      <c r="F150">
        <v>-90</v>
      </c>
      <c r="G150">
        <v>374.04899999999998</v>
      </c>
      <c r="H150">
        <v>83.6</v>
      </c>
      <c r="I150">
        <v>27</v>
      </c>
      <c r="J150">
        <v>1</v>
      </c>
      <c r="K150">
        <v>1</v>
      </c>
      <c r="L150">
        <f t="shared" si="22"/>
        <v>6.5546353106092185E-3</v>
      </c>
      <c r="M150">
        <f t="shared" si="23"/>
        <v>1103.9970474287102</v>
      </c>
      <c r="N150">
        <f t="shared" si="24"/>
        <v>7.2363052661898095</v>
      </c>
      <c r="O150">
        <f t="shared" si="25"/>
        <v>0.29879936342992558</v>
      </c>
      <c r="P150">
        <f t="shared" si="26"/>
        <v>29.999947578089348</v>
      </c>
      <c r="Q150">
        <f t="shared" si="27"/>
        <v>8.963974203238438</v>
      </c>
      <c r="R150">
        <f t="shared" si="28"/>
        <v>81</v>
      </c>
      <c r="S150">
        <f t="shared" si="29"/>
        <v>1133.9969950067996</v>
      </c>
      <c r="T150">
        <f t="shared" si="30"/>
        <v>5.4347971436829824E-2</v>
      </c>
      <c r="U150">
        <f t="shared" si="31"/>
        <v>2.0000034948001506</v>
      </c>
      <c r="V150">
        <f t="shared" si="32"/>
        <v>7.1428760708060173</v>
      </c>
    </row>
    <row r="151" spans="1:22" x14ac:dyDescent="0.2">
      <c r="A151" t="s">
        <v>41</v>
      </c>
      <c r="B151" t="s">
        <v>41</v>
      </c>
      <c r="D151">
        <v>-75.963999999999999</v>
      </c>
      <c r="E151">
        <v>-172.79400000000001</v>
      </c>
      <c r="F151">
        <v>-88.025000000000006</v>
      </c>
      <c r="G151">
        <v>305.11</v>
      </c>
      <c r="H151">
        <v>87.692999999999998</v>
      </c>
      <c r="I151">
        <v>29.016999999999999</v>
      </c>
      <c r="J151">
        <v>1</v>
      </c>
      <c r="K151">
        <v>1</v>
      </c>
      <c r="L151">
        <f t="shared" si="22"/>
        <v>8.9998284639622485E-3</v>
      </c>
      <c r="M151">
        <f t="shared" si="23"/>
        <v>888.00147799893807</v>
      </c>
      <c r="N151">
        <f t="shared" si="24"/>
        <v>7.9918689696043606</v>
      </c>
      <c r="O151">
        <f t="shared" si="25"/>
        <v>0.28472926419369354</v>
      </c>
      <c r="P151">
        <f t="shared" si="26"/>
        <v>32.999873903902639</v>
      </c>
      <c r="Q151">
        <f t="shared" si="27"/>
        <v>9.3960392111820799</v>
      </c>
      <c r="R151">
        <f t="shared" si="28"/>
        <v>86.999288194517433</v>
      </c>
      <c r="S151">
        <f t="shared" si="29"/>
        <v>921.00135190284072</v>
      </c>
      <c r="T151">
        <f t="shared" si="30"/>
        <v>6.7567455107402141E-2</v>
      </c>
      <c r="U151">
        <f t="shared" si="31"/>
        <v>1.8181887656517459</v>
      </c>
      <c r="V151">
        <f t="shared" si="32"/>
        <v>9.4461629198232995</v>
      </c>
    </row>
    <row r="152" spans="1:22" x14ac:dyDescent="0.2">
      <c r="A152" t="s">
        <v>113</v>
      </c>
      <c r="B152" t="s">
        <v>722</v>
      </c>
      <c r="D152">
        <v>-80.537999999999997</v>
      </c>
      <c r="E152">
        <v>-173.089</v>
      </c>
      <c r="F152">
        <v>-90</v>
      </c>
      <c r="G152">
        <v>304.13799999999998</v>
      </c>
      <c r="H152">
        <v>66.483000000000004</v>
      </c>
      <c r="I152">
        <v>57</v>
      </c>
      <c r="J152">
        <v>1</v>
      </c>
      <c r="K152">
        <v>1</v>
      </c>
      <c r="L152">
        <f t="shared" si="22"/>
        <v>5.999785927538929E-3</v>
      </c>
      <c r="M152">
        <f t="shared" si="23"/>
        <v>900.00046914343795</v>
      </c>
      <c r="N152">
        <f t="shared" si="24"/>
        <v>5.3998155493607829</v>
      </c>
      <c r="O152">
        <f t="shared" si="25"/>
        <v>0.29700955874473856</v>
      </c>
      <c r="P152">
        <f t="shared" si="26"/>
        <v>23.999186054101415</v>
      </c>
      <c r="Q152">
        <f t="shared" si="27"/>
        <v>7.1279947881563333</v>
      </c>
      <c r="R152">
        <f t="shared" si="28"/>
        <v>171</v>
      </c>
      <c r="S152">
        <f t="shared" si="29"/>
        <v>923.99965519753937</v>
      </c>
      <c r="T152">
        <f t="shared" si="30"/>
        <v>6.6666631915319005E-2</v>
      </c>
      <c r="U152">
        <f t="shared" si="31"/>
        <v>2.5000847889066686</v>
      </c>
      <c r="V152">
        <f t="shared" si="32"/>
        <v>18.506500412431688</v>
      </c>
    </row>
    <row r="153" spans="1:22" x14ac:dyDescent="0.2">
      <c r="A153" t="s">
        <v>5850</v>
      </c>
      <c r="B153" t="s">
        <v>5851</v>
      </c>
      <c r="D153">
        <v>-77.503</v>
      </c>
      <c r="E153">
        <v>-172.405</v>
      </c>
      <c r="F153">
        <v>-90</v>
      </c>
      <c r="G153">
        <v>388.197</v>
      </c>
      <c r="H153">
        <v>45.398000000000003</v>
      </c>
      <c r="I153">
        <v>27</v>
      </c>
      <c r="J153">
        <v>1</v>
      </c>
      <c r="K153">
        <v>1</v>
      </c>
      <c r="L153">
        <f t="shared" si="22"/>
        <v>7.9790223006929954E-3</v>
      </c>
      <c r="M153">
        <f t="shared" si="23"/>
        <v>1136.9987396898666</v>
      </c>
      <c r="N153">
        <f t="shared" si="24"/>
        <v>9.0721473719926493</v>
      </c>
      <c r="O153">
        <f t="shared" si="25"/>
        <v>0.26998690213915028</v>
      </c>
      <c r="P153">
        <f t="shared" si="26"/>
        <v>18.00074598228478</v>
      </c>
      <c r="Q153">
        <f t="shared" si="27"/>
        <v>4.8599705039213275</v>
      </c>
      <c r="R153">
        <f t="shared" si="28"/>
        <v>81</v>
      </c>
      <c r="S153">
        <f t="shared" si="29"/>
        <v>1154.9994856721514</v>
      </c>
      <c r="T153">
        <f t="shared" si="30"/>
        <v>5.2770507042396456E-2</v>
      </c>
      <c r="U153">
        <f t="shared" si="31"/>
        <v>3.3331951941907456</v>
      </c>
      <c r="V153">
        <f t="shared" si="32"/>
        <v>7.0129901359100693</v>
      </c>
    </row>
    <row r="154" spans="1:22" x14ac:dyDescent="0.2">
      <c r="A154" t="s">
        <v>801</v>
      </c>
      <c r="B154" t="s">
        <v>802</v>
      </c>
      <c r="D154">
        <v>-81.075999999999993</v>
      </c>
      <c r="E154">
        <v>-172.875</v>
      </c>
      <c r="F154">
        <v>-90</v>
      </c>
      <c r="G154">
        <v>367.44799999999998</v>
      </c>
      <c r="H154">
        <v>88.685000000000002</v>
      </c>
      <c r="I154">
        <v>20</v>
      </c>
      <c r="J154">
        <v>1</v>
      </c>
      <c r="K154">
        <v>1</v>
      </c>
      <c r="L154">
        <f t="shared" si="22"/>
        <v>5.6528943491991578E-3</v>
      </c>
      <c r="M154">
        <f t="shared" si="23"/>
        <v>1089.0000973983813</v>
      </c>
      <c r="N154">
        <f t="shared" si="24"/>
        <v>6.1560086528692937</v>
      </c>
      <c r="O154">
        <f t="shared" si="25"/>
        <v>0.28800037970152381</v>
      </c>
      <c r="P154">
        <f t="shared" si="26"/>
        <v>32.999985980658856</v>
      </c>
      <c r="Q154">
        <f t="shared" si="27"/>
        <v>9.5040179965927116</v>
      </c>
      <c r="R154">
        <f t="shared" si="28"/>
        <v>60</v>
      </c>
      <c r="S154">
        <f t="shared" si="29"/>
        <v>1122.0000833790402</v>
      </c>
      <c r="T154">
        <f t="shared" si="30"/>
        <v>5.5096413805049108E-2</v>
      </c>
      <c r="U154">
        <f t="shared" si="31"/>
        <v>1.8181825905976363</v>
      </c>
      <c r="V154">
        <f t="shared" si="32"/>
        <v>5.3475931854927028</v>
      </c>
    </row>
    <row r="155" spans="1:22" x14ac:dyDescent="0.2">
      <c r="A155" t="s">
        <v>113</v>
      </c>
      <c r="B155" t="s">
        <v>1029</v>
      </c>
      <c r="D155">
        <v>-76.108999999999995</v>
      </c>
      <c r="E155">
        <v>0</v>
      </c>
      <c r="F155">
        <v>0</v>
      </c>
      <c r="G155">
        <v>383.20800000000003</v>
      </c>
      <c r="H155">
        <v>0</v>
      </c>
      <c r="I155">
        <v>0</v>
      </c>
      <c r="J155">
        <v>0</v>
      </c>
      <c r="K155">
        <v>0</v>
      </c>
      <c r="L155">
        <f t="shared" si="22"/>
        <v>8.9030894401843537E-3</v>
      </c>
      <c r="M155">
        <f t="shared" si="23"/>
        <v>1116.0023316343136</v>
      </c>
      <c r="N155">
        <f t="shared" si="24"/>
        <v>9.9358785098730849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1116.0023316343136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1570</v>
      </c>
      <c r="B156" t="s">
        <v>5852</v>
      </c>
      <c r="D156">
        <v>-85.959000000000003</v>
      </c>
      <c r="E156">
        <v>-174.428</v>
      </c>
      <c r="F156">
        <v>0</v>
      </c>
      <c r="G156">
        <v>368.91699999999997</v>
      </c>
      <c r="H156">
        <v>41.195</v>
      </c>
      <c r="I156">
        <v>0</v>
      </c>
      <c r="J156">
        <v>1</v>
      </c>
      <c r="K156">
        <v>1</v>
      </c>
      <c r="L156">
        <f t="shared" si="22"/>
        <v>2.5432510116805522E-3</v>
      </c>
      <c r="M156">
        <f t="shared" si="23"/>
        <v>1103.9994821796704</v>
      </c>
      <c r="N156">
        <f t="shared" si="24"/>
        <v>2.8077506076988605</v>
      </c>
      <c r="O156">
        <f t="shared" si="25"/>
        <v>0.36901281331400099</v>
      </c>
      <c r="P156">
        <f t="shared" si="26"/>
        <v>11.999674445992245</v>
      </c>
      <c r="Q156">
        <f t="shared" si="27"/>
        <v>4.4280380542057785</v>
      </c>
      <c r="R156">
        <f t="shared" si="28"/>
        <v>0</v>
      </c>
      <c r="S156">
        <f t="shared" si="29"/>
        <v>1115.9991566256626</v>
      </c>
      <c r="T156">
        <f t="shared" si="30"/>
        <v>5.4347851578281176E-2</v>
      </c>
      <c r="U156">
        <f t="shared" si="31"/>
        <v>5.0001356511833803</v>
      </c>
      <c r="V156">
        <f t="shared" si="32"/>
        <v>0</v>
      </c>
    </row>
    <row r="157" spans="1:22" x14ac:dyDescent="0.2">
      <c r="A157" t="s">
        <v>261</v>
      </c>
      <c r="B157" t="s">
        <v>2446</v>
      </c>
      <c r="D157">
        <v>-74.832999999999998</v>
      </c>
      <c r="E157">
        <v>-174.80600000000001</v>
      </c>
      <c r="F157">
        <v>0</v>
      </c>
      <c r="G157">
        <v>343.983</v>
      </c>
      <c r="H157">
        <v>99.408000000000001</v>
      </c>
      <c r="I157">
        <v>0</v>
      </c>
      <c r="J157">
        <v>1</v>
      </c>
      <c r="K157">
        <v>1</v>
      </c>
      <c r="L157">
        <f t="shared" ref="L157:L163" si="33">1/TAN(-D157*$L$1/180)*0.108*0.333333</f>
        <v>9.7587121607422989E-3</v>
      </c>
      <c r="M157">
        <f t="shared" ref="M157:M163" si="34">SIN(-D157*$L$1/180)*G157*3</f>
        <v>996.00347601883595</v>
      </c>
      <c r="N157">
        <f t="shared" ref="N157:N163" si="35">COS(-D157*$L$1/180)*G157*0.108</f>
        <v>9.7197209532875686</v>
      </c>
      <c r="O157">
        <f t="shared" ref="O157:O163" si="36">IFERROR(1/TAN(E157*$L$1/180)*0.108*0.333333,"")</f>
        <v>0.39603248453733669</v>
      </c>
      <c r="P157">
        <f t="shared" ref="P157:P163" si="37">SIN(-E157*$L$1/180)*H157*3</f>
        <v>26.99770903450846</v>
      </c>
      <c r="Q157">
        <f t="shared" ref="Q157:Q163" si="38">-COS(E157*$L$1/180)*H157*0.108</f>
        <v>10.691980477732965</v>
      </c>
      <c r="R157">
        <f t="shared" ref="R157:R163" si="39">ABS(SIN(-F157*$L$1/180)*I157*3)</f>
        <v>0</v>
      </c>
      <c r="S157">
        <f t="shared" ref="S157:S163" si="40">M157+P157</f>
        <v>1023.0011850533444</v>
      </c>
      <c r="T157">
        <f t="shared" ref="T157:T163" si="41">60*(J157/M157)</f>
        <v>6.0240753616471632E-2</v>
      </c>
      <c r="U157">
        <f t="shared" ref="U157:U163" si="42">IFERROR(60*(K157/P157),"")</f>
        <v>2.2224107950533143</v>
      </c>
      <c r="V157">
        <f t="shared" ref="V157:V163" si="43">100*(R157/(S157))</f>
        <v>0</v>
      </c>
    </row>
    <row r="158" spans="1:22" x14ac:dyDescent="0.2">
      <c r="A158" t="s">
        <v>41</v>
      </c>
      <c r="B158" t="s">
        <v>41</v>
      </c>
      <c r="D158">
        <v>-78.477999999999994</v>
      </c>
      <c r="E158">
        <v>-174.61099999999999</v>
      </c>
      <c r="F158">
        <v>0</v>
      </c>
      <c r="G158">
        <v>370.46600000000001</v>
      </c>
      <c r="H158">
        <v>53.234999999999999</v>
      </c>
      <c r="I158">
        <v>0</v>
      </c>
      <c r="J158">
        <v>1</v>
      </c>
      <c r="K158">
        <v>1</v>
      </c>
      <c r="L158">
        <f t="shared" si="33"/>
        <v>7.3386717471172836E-3</v>
      </c>
      <c r="M158">
        <f t="shared" si="34"/>
        <v>1089.001197075864</v>
      </c>
      <c r="N158">
        <f t="shared" si="35"/>
        <v>7.9918303093878542</v>
      </c>
      <c r="O158">
        <f t="shared" si="36"/>
        <v>0.38162182513329107</v>
      </c>
      <c r="P158">
        <f t="shared" si="37"/>
        <v>14.999042818143307</v>
      </c>
      <c r="Q158">
        <f t="shared" si="38"/>
        <v>5.7239678194800492</v>
      </c>
      <c r="R158">
        <f t="shared" si="39"/>
        <v>0</v>
      </c>
      <c r="S158">
        <f t="shared" si="40"/>
        <v>1104.0002398940073</v>
      </c>
      <c r="T158">
        <f t="shared" si="41"/>
        <v>5.5096358168484336E-2</v>
      </c>
      <c r="U158">
        <f t="shared" si="42"/>
        <v>4.0002552647841059</v>
      </c>
      <c r="V158">
        <f t="shared" si="43"/>
        <v>0</v>
      </c>
    </row>
    <row r="159" spans="1:22" x14ac:dyDescent="0.2">
      <c r="A159" t="s">
        <v>1041</v>
      </c>
      <c r="B159" t="s">
        <v>2104</v>
      </c>
      <c r="D159">
        <v>-79.150000000000006</v>
      </c>
      <c r="E159">
        <v>0</v>
      </c>
      <c r="F159">
        <v>0</v>
      </c>
      <c r="G159">
        <v>366.553</v>
      </c>
      <c r="H159">
        <v>0</v>
      </c>
      <c r="I159">
        <v>0</v>
      </c>
      <c r="J159">
        <v>0</v>
      </c>
      <c r="K159">
        <v>0</v>
      </c>
      <c r="L159">
        <f t="shared" si="33"/>
        <v>6.8999249441886318E-3</v>
      </c>
      <c r="M159">
        <f t="shared" si="34"/>
        <v>1080.0007871808491</v>
      </c>
      <c r="N159">
        <f t="shared" si="35"/>
        <v>7.4519318231443226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1080.0007871808491</v>
      </c>
      <c r="T159">
        <f t="shared" si="41"/>
        <v>0</v>
      </c>
      <c r="U159" t="str">
        <f t="shared" si="42"/>
        <v/>
      </c>
      <c r="V159">
        <f t="shared" si="43"/>
        <v>0</v>
      </c>
    </row>
    <row r="160" spans="1:22" x14ac:dyDescent="0.2">
      <c r="A160" t="s">
        <v>331</v>
      </c>
      <c r="B160" t="s">
        <v>332</v>
      </c>
      <c r="D160">
        <v>-73.39</v>
      </c>
      <c r="E160">
        <v>0</v>
      </c>
      <c r="F160">
        <v>0</v>
      </c>
      <c r="G160">
        <v>367.327</v>
      </c>
      <c r="H160">
        <v>0</v>
      </c>
      <c r="I160">
        <v>0</v>
      </c>
      <c r="J160">
        <v>0</v>
      </c>
      <c r="K160">
        <v>0</v>
      </c>
      <c r="L160">
        <f t="shared" si="33"/>
        <v>1.073889731032184E-2</v>
      </c>
      <c r="M160">
        <f t="shared" si="34"/>
        <v>1055.998305841551</v>
      </c>
      <c r="N160">
        <f t="shared" si="35"/>
        <v>11.34026870657496</v>
      </c>
      <c r="O160" t="str">
        <f t="shared" si="36"/>
        <v/>
      </c>
      <c r="P160">
        <f t="shared" si="37"/>
        <v>0</v>
      </c>
      <c r="Q160">
        <f t="shared" si="38"/>
        <v>0</v>
      </c>
      <c r="R160">
        <f t="shared" si="39"/>
        <v>0</v>
      </c>
      <c r="S160">
        <f t="shared" si="40"/>
        <v>1055.998305841551</v>
      </c>
      <c r="T160">
        <f t="shared" si="41"/>
        <v>0</v>
      </c>
      <c r="U160" t="str">
        <f t="shared" si="42"/>
        <v/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-76.951999999999998</v>
      </c>
      <c r="E161">
        <v>-177.221</v>
      </c>
      <c r="F161">
        <v>0</v>
      </c>
      <c r="G161">
        <v>323.34800000000001</v>
      </c>
      <c r="H161">
        <v>103.121</v>
      </c>
      <c r="I161">
        <v>0</v>
      </c>
      <c r="J161">
        <v>1</v>
      </c>
      <c r="K161">
        <v>1</v>
      </c>
      <c r="L161">
        <f t="shared" si="33"/>
        <v>8.3430194734556949E-3</v>
      </c>
      <c r="M161">
        <f t="shared" si="34"/>
        <v>944.99869425345378</v>
      </c>
      <c r="N161">
        <f t="shared" si="35"/>
        <v>7.884150392697161</v>
      </c>
      <c r="O161">
        <f t="shared" si="36"/>
        <v>0.74164385738499083</v>
      </c>
      <c r="P161">
        <f t="shared" si="37"/>
        <v>14.999058228195688</v>
      </c>
      <c r="Q161">
        <f t="shared" si="38"/>
        <v>11.123970525471661</v>
      </c>
      <c r="R161">
        <f t="shared" si="39"/>
        <v>0</v>
      </c>
      <c r="S161">
        <f t="shared" si="40"/>
        <v>959.99775248164951</v>
      </c>
      <c r="T161">
        <f t="shared" si="41"/>
        <v>6.3492151221859444E-2</v>
      </c>
      <c r="U161">
        <f t="shared" si="42"/>
        <v>4.0002511549165245</v>
      </c>
      <c r="V161">
        <f t="shared" si="43"/>
        <v>0</v>
      </c>
    </row>
    <row r="162" spans="1:22" x14ac:dyDescent="0.2">
      <c r="A162" t="s">
        <v>5853</v>
      </c>
      <c r="B162" t="s">
        <v>5463</v>
      </c>
      <c r="D162">
        <v>-71.251000000000005</v>
      </c>
      <c r="E162">
        <v>0</v>
      </c>
      <c r="F162">
        <v>0</v>
      </c>
      <c r="G162">
        <v>404.46100000000001</v>
      </c>
      <c r="H162">
        <v>0</v>
      </c>
      <c r="I162">
        <v>0</v>
      </c>
      <c r="J162">
        <v>0</v>
      </c>
      <c r="K162">
        <v>0</v>
      </c>
      <c r="L162">
        <f t="shared" si="33"/>
        <v>1.2219640384411803E-2</v>
      </c>
      <c r="M162">
        <f t="shared" si="34"/>
        <v>1148.995728435576</v>
      </c>
      <c r="N162">
        <f t="shared" si="35"/>
        <v>14.040328645036666</v>
      </c>
      <c r="O162" t="str">
        <f t="shared" si="36"/>
        <v/>
      </c>
      <c r="P162">
        <f t="shared" si="37"/>
        <v>0</v>
      </c>
      <c r="Q162">
        <f t="shared" si="38"/>
        <v>0</v>
      </c>
      <c r="R162">
        <f t="shared" si="39"/>
        <v>0</v>
      </c>
      <c r="S162">
        <f t="shared" si="40"/>
        <v>1148.995728435576</v>
      </c>
      <c r="T162">
        <f t="shared" si="41"/>
        <v>0</v>
      </c>
      <c r="U162" t="str">
        <f t="shared" si="42"/>
        <v/>
      </c>
      <c r="V162">
        <f t="shared" si="43"/>
        <v>0</v>
      </c>
    </row>
    <row r="163" spans="1:22" x14ac:dyDescent="0.2">
      <c r="A163" t="s">
        <v>41</v>
      </c>
      <c r="B163" t="s">
        <v>41</v>
      </c>
      <c r="D163">
        <v>-80.733000000000004</v>
      </c>
      <c r="E163">
        <v>0</v>
      </c>
      <c r="F163">
        <v>-90</v>
      </c>
      <c r="G163">
        <v>385.02499999999998</v>
      </c>
      <c r="H163">
        <v>0</v>
      </c>
      <c r="I163">
        <v>48</v>
      </c>
      <c r="J163">
        <v>0</v>
      </c>
      <c r="K163">
        <v>0</v>
      </c>
      <c r="L163">
        <f t="shared" si="33"/>
        <v>5.8739316841322116E-3</v>
      </c>
      <c r="M163">
        <f t="shared" si="34"/>
        <v>1139.9996886087354</v>
      </c>
      <c r="N163">
        <f t="shared" si="35"/>
        <v>6.6962869871066921</v>
      </c>
      <c r="O163" t="str">
        <f t="shared" si="36"/>
        <v/>
      </c>
      <c r="P163">
        <f t="shared" si="37"/>
        <v>0</v>
      </c>
      <c r="Q163">
        <f t="shared" si="38"/>
        <v>0</v>
      </c>
      <c r="R163">
        <f t="shared" si="39"/>
        <v>144</v>
      </c>
      <c r="S163">
        <f t="shared" si="40"/>
        <v>1139.9996886087354</v>
      </c>
      <c r="T163">
        <f t="shared" si="41"/>
        <v>0</v>
      </c>
      <c r="U163" t="str">
        <f t="shared" si="42"/>
        <v/>
      </c>
      <c r="V163">
        <f t="shared" si="43"/>
        <v>12.631582397688085</v>
      </c>
    </row>
    <row r="164" spans="1:22" x14ac:dyDescent="0.2">
      <c r="A164" t="s">
        <v>41</v>
      </c>
      <c r="B164" t="s">
        <v>41</v>
      </c>
    </row>
    <row r="165" spans="1:22" x14ac:dyDescent="0.2">
      <c r="A165" t="s">
        <v>5854</v>
      </c>
      <c r="B165" t="s">
        <v>5855</v>
      </c>
    </row>
    <row r="166" spans="1:22" x14ac:dyDescent="0.2">
      <c r="A166" t="s">
        <v>1543</v>
      </c>
      <c r="B166" t="s">
        <v>5856</v>
      </c>
    </row>
    <row r="167" spans="1:22" x14ac:dyDescent="0.2">
      <c r="A167" t="s">
        <v>113</v>
      </c>
      <c r="B167" t="s">
        <v>5759</v>
      </c>
    </row>
    <row r="168" spans="1:22" x14ac:dyDescent="0.2">
      <c r="A168" t="s">
        <v>325</v>
      </c>
      <c r="B168" t="s">
        <v>326</v>
      </c>
    </row>
    <row r="169" spans="1:22" x14ac:dyDescent="0.2">
      <c r="A169" t="s">
        <v>734</v>
      </c>
      <c r="B169" t="s">
        <v>735</v>
      </c>
    </row>
    <row r="170" spans="1:22" x14ac:dyDescent="0.2">
      <c r="A170" t="s">
        <v>41</v>
      </c>
      <c r="B170" t="s">
        <v>41</v>
      </c>
    </row>
    <row r="171" spans="1:22" x14ac:dyDescent="0.2">
      <c r="A171" t="s">
        <v>5857</v>
      </c>
      <c r="B171" t="s">
        <v>5858</v>
      </c>
    </row>
    <row r="172" spans="1:22" x14ac:dyDescent="0.2">
      <c r="A172" t="s">
        <v>395</v>
      </c>
      <c r="B172" t="s">
        <v>396</v>
      </c>
    </row>
    <row r="173" spans="1:22" x14ac:dyDescent="0.2">
      <c r="A173" t="s">
        <v>41</v>
      </c>
      <c r="B173" t="s">
        <v>41</v>
      </c>
    </row>
    <row r="174" spans="1:22" x14ac:dyDescent="0.2">
      <c r="A174" t="s">
        <v>5859</v>
      </c>
      <c r="B174" t="s">
        <v>5860</v>
      </c>
    </row>
    <row r="175" spans="1:22" x14ac:dyDescent="0.2">
      <c r="A175" t="s">
        <v>41</v>
      </c>
      <c r="B175" t="s">
        <v>41</v>
      </c>
    </row>
    <row r="176" spans="1:22" x14ac:dyDescent="0.2">
      <c r="A176" t="s">
        <v>41</v>
      </c>
      <c r="B176" t="s">
        <v>41</v>
      </c>
    </row>
    <row r="177" spans="1:2" x14ac:dyDescent="0.2">
      <c r="A177" t="s">
        <v>5861</v>
      </c>
      <c r="B177" t="s">
        <v>5862</v>
      </c>
    </row>
    <row r="178" spans="1:2" x14ac:dyDescent="0.2">
      <c r="A178" t="s">
        <v>5863</v>
      </c>
      <c r="B178" t="s">
        <v>2197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2401</v>
      </c>
      <c r="B180" t="s">
        <v>5864</v>
      </c>
    </row>
    <row r="181" spans="1:2" x14ac:dyDescent="0.2">
      <c r="A181" t="s">
        <v>217</v>
      </c>
      <c r="B181" t="s">
        <v>218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5865</v>
      </c>
      <c r="B183" t="s">
        <v>5866</v>
      </c>
    </row>
    <row r="184" spans="1:2" x14ac:dyDescent="0.2">
      <c r="A184" t="s">
        <v>41</v>
      </c>
      <c r="B184" t="s">
        <v>41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361</v>
      </c>
      <c r="B186" t="s">
        <v>1397</v>
      </c>
    </row>
    <row r="187" spans="1:2" x14ac:dyDescent="0.2">
      <c r="A187" t="s">
        <v>133</v>
      </c>
      <c r="B187" t="s">
        <v>134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2428</v>
      </c>
      <c r="B189" t="s">
        <v>2702</v>
      </c>
    </row>
    <row r="190" spans="1:2" x14ac:dyDescent="0.2">
      <c r="A190" t="s">
        <v>261</v>
      </c>
      <c r="B190" t="s">
        <v>1164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2882</v>
      </c>
      <c r="B192" t="s">
        <v>5867</v>
      </c>
    </row>
    <row r="193" spans="1:2" x14ac:dyDescent="0.2">
      <c r="A193" t="s">
        <v>41</v>
      </c>
      <c r="B193" t="s">
        <v>41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5868</v>
      </c>
      <c r="B195" t="s">
        <v>5869</v>
      </c>
    </row>
    <row r="196" spans="1:2" x14ac:dyDescent="0.2">
      <c r="A196" t="s">
        <v>504</v>
      </c>
      <c r="B196" t="s">
        <v>1409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5870</v>
      </c>
      <c r="B198" t="s">
        <v>5871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5872</v>
      </c>
      <c r="B201" t="s">
        <v>5873</v>
      </c>
    </row>
    <row r="202" spans="1:2" x14ac:dyDescent="0.2">
      <c r="A202" t="s">
        <v>5674</v>
      </c>
      <c r="B202" t="s">
        <v>5675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4106</v>
      </c>
      <c r="B204" t="s">
        <v>5874</v>
      </c>
    </row>
    <row r="205" spans="1:2" x14ac:dyDescent="0.2">
      <c r="A205" t="s">
        <v>873</v>
      </c>
      <c r="B205" t="s">
        <v>5875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1780</v>
      </c>
      <c r="B207" t="s">
        <v>5876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4751</v>
      </c>
      <c r="B210" t="s">
        <v>1469</v>
      </c>
    </row>
    <row r="211" spans="1:2" x14ac:dyDescent="0.2">
      <c r="A211" t="s">
        <v>1193</v>
      </c>
      <c r="B211" t="s">
        <v>1194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5877</v>
      </c>
      <c r="B213" t="s">
        <v>5878</v>
      </c>
    </row>
    <row r="214" spans="1:2" x14ac:dyDescent="0.2">
      <c r="A214" t="s">
        <v>667</v>
      </c>
      <c r="B214" t="s">
        <v>668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5032</v>
      </c>
      <c r="B216" t="s">
        <v>5033</v>
      </c>
    </row>
    <row r="217" spans="1:2" x14ac:dyDescent="0.2">
      <c r="A217" t="s">
        <v>424</v>
      </c>
      <c r="B217" t="s">
        <v>425</v>
      </c>
    </row>
    <row r="218" spans="1:2" x14ac:dyDescent="0.2">
      <c r="A218" t="s">
        <v>113</v>
      </c>
      <c r="B218" t="s">
        <v>1029</v>
      </c>
    </row>
    <row r="219" spans="1:2" x14ac:dyDescent="0.2">
      <c r="A219" t="s">
        <v>5879</v>
      </c>
      <c r="B219" t="s">
        <v>5880</v>
      </c>
    </row>
    <row r="220" spans="1:2" x14ac:dyDescent="0.2">
      <c r="A220" t="s">
        <v>4667</v>
      </c>
      <c r="B220" t="s">
        <v>4668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5881</v>
      </c>
      <c r="B222" t="s">
        <v>5882</v>
      </c>
    </row>
    <row r="223" spans="1:2" x14ac:dyDescent="0.2">
      <c r="A223" t="s">
        <v>1130</v>
      </c>
      <c r="B223" t="s">
        <v>1941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5883</v>
      </c>
      <c r="B225" t="s">
        <v>5884</v>
      </c>
    </row>
    <row r="226" spans="1:2" x14ac:dyDescent="0.2">
      <c r="A226" t="s">
        <v>157</v>
      </c>
      <c r="B226" t="s">
        <v>5885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3413</v>
      </c>
      <c r="B228" t="s">
        <v>232</v>
      </c>
    </row>
    <row r="229" spans="1:2" x14ac:dyDescent="0.2">
      <c r="A229" t="s">
        <v>453</v>
      </c>
      <c r="B229" t="s">
        <v>454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5886</v>
      </c>
      <c r="B231" t="s">
        <v>5887</v>
      </c>
    </row>
    <row r="232" spans="1:2" x14ac:dyDescent="0.2">
      <c r="A232" t="s">
        <v>157</v>
      </c>
      <c r="B232" t="s">
        <v>158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2077</v>
      </c>
      <c r="B234" t="s">
        <v>5888</v>
      </c>
    </row>
    <row r="235" spans="1:2" x14ac:dyDescent="0.2">
      <c r="A235" t="s">
        <v>279</v>
      </c>
      <c r="B235" t="s">
        <v>791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373</v>
      </c>
      <c r="B237" t="s">
        <v>1906</v>
      </c>
    </row>
    <row r="238" spans="1:2" x14ac:dyDescent="0.2">
      <c r="A238" t="s">
        <v>41</v>
      </c>
      <c r="B238" t="s">
        <v>41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2563</v>
      </c>
      <c r="B240" t="s">
        <v>5889</v>
      </c>
    </row>
    <row r="241" spans="1:2" x14ac:dyDescent="0.2">
      <c r="A241" t="s">
        <v>208</v>
      </c>
      <c r="B241" t="s">
        <v>428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418</v>
      </c>
      <c r="B243" t="s">
        <v>5890</v>
      </c>
    </row>
    <row r="244" spans="1:2" x14ac:dyDescent="0.2">
      <c r="A244" t="s">
        <v>1088</v>
      </c>
      <c r="B244" t="s">
        <v>1089</v>
      </c>
    </row>
    <row r="245" spans="1:2" x14ac:dyDescent="0.2">
      <c r="A245" t="s">
        <v>113</v>
      </c>
      <c r="B245" t="s">
        <v>2134</v>
      </c>
    </row>
    <row r="246" spans="1:2" x14ac:dyDescent="0.2">
      <c r="A246" t="s">
        <v>5891</v>
      </c>
      <c r="B246" t="s">
        <v>5892</v>
      </c>
    </row>
    <row r="247" spans="1:2" x14ac:dyDescent="0.2">
      <c r="A247" t="s">
        <v>906</v>
      </c>
      <c r="B247" t="s">
        <v>5893</v>
      </c>
    </row>
    <row r="248" spans="1:2" x14ac:dyDescent="0.2">
      <c r="A248" t="s">
        <v>113</v>
      </c>
      <c r="B248" t="s">
        <v>2134</v>
      </c>
    </row>
    <row r="249" spans="1:2" x14ac:dyDescent="0.2">
      <c r="A249" t="s">
        <v>5894</v>
      </c>
      <c r="B249" t="s">
        <v>5895</v>
      </c>
    </row>
    <row r="250" spans="1:2" x14ac:dyDescent="0.2">
      <c r="A250" t="s">
        <v>4703</v>
      </c>
      <c r="B250" t="s">
        <v>4704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2712</v>
      </c>
      <c r="B252" t="s">
        <v>5896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5602</v>
      </c>
      <c r="B255" t="s">
        <v>5603</v>
      </c>
    </row>
    <row r="256" spans="1:2" x14ac:dyDescent="0.2">
      <c r="A256" t="s">
        <v>265</v>
      </c>
      <c r="B256" t="s">
        <v>2927</v>
      </c>
    </row>
    <row r="257" spans="1:2" x14ac:dyDescent="0.2">
      <c r="A257" t="s">
        <v>113</v>
      </c>
      <c r="B257" t="s">
        <v>1074</v>
      </c>
    </row>
    <row r="258" spans="1:2" x14ac:dyDescent="0.2">
      <c r="A258" t="s">
        <v>5897</v>
      </c>
      <c r="B258" t="s">
        <v>5898</v>
      </c>
    </row>
    <row r="259" spans="1:2" x14ac:dyDescent="0.2">
      <c r="A259" t="s">
        <v>1275</v>
      </c>
      <c r="B259" t="s">
        <v>1276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5899</v>
      </c>
      <c r="B261" t="s">
        <v>3086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155</v>
      </c>
      <c r="B264" t="s">
        <v>2049</v>
      </c>
    </row>
    <row r="265" spans="1:2" x14ac:dyDescent="0.2">
      <c r="A265" t="s">
        <v>340</v>
      </c>
      <c r="B265" t="s">
        <v>341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5900</v>
      </c>
      <c r="B267" t="s">
        <v>5015</v>
      </c>
    </row>
    <row r="268" spans="1:2" x14ac:dyDescent="0.2">
      <c r="A268" t="s">
        <v>204</v>
      </c>
      <c r="B268" t="s">
        <v>363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2631</v>
      </c>
      <c r="B270" t="s">
        <v>527</v>
      </c>
    </row>
    <row r="271" spans="1:2" x14ac:dyDescent="0.2">
      <c r="A271" t="s">
        <v>279</v>
      </c>
      <c r="B271" t="s">
        <v>433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1942</v>
      </c>
      <c r="B273" t="s">
        <v>5901</v>
      </c>
    </row>
    <row r="274" spans="1:2" x14ac:dyDescent="0.2">
      <c r="A274" t="s">
        <v>635</v>
      </c>
      <c r="B274" t="s">
        <v>244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5902</v>
      </c>
      <c r="B276" t="s">
        <v>5903</v>
      </c>
    </row>
    <row r="277" spans="1:2" x14ac:dyDescent="0.2">
      <c r="A277" t="s">
        <v>255</v>
      </c>
      <c r="B277" t="s">
        <v>256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1470</v>
      </c>
      <c r="B279" t="s">
        <v>841</v>
      </c>
    </row>
    <row r="280" spans="1:2" x14ac:dyDescent="0.2">
      <c r="A280" t="s">
        <v>355</v>
      </c>
      <c r="B280" t="s">
        <v>356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364</v>
      </c>
      <c r="B282" t="s">
        <v>1729</v>
      </c>
    </row>
    <row r="283" spans="1:2" x14ac:dyDescent="0.2">
      <c r="A283" t="s">
        <v>269</v>
      </c>
      <c r="B283" t="s">
        <v>485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5904</v>
      </c>
      <c r="B285" t="s">
        <v>5905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1215</v>
      </c>
      <c r="B288" t="s">
        <v>5906</v>
      </c>
    </row>
    <row r="289" spans="1:2" x14ac:dyDescent="0.2">
      <c r="A289" t="s">
        <v>4239</v>
      </c>
      <c r="B289" t="s">
        <v>1650</v>
      </c>
    </row>
    <row r="290" spans="1:2" x14ac:dyDescent="0.2">
      <c r="A290" t="s">
        <v>113</v>
      </c>
      <c r="B290" t="s">
        <v>1421</v>
      </c>
    </row>
    <row r="291" spans="1:2" x14ac:dyDescent="0.2">
      <c r="A291" t="s">
        <v>5907</v>
      </c>
      <c r="B291" t="s">
        <v>5908</v>
      </c>
    </row>
    <row r="292" spans="1:2" x14ac:dyDescent="0.2">
      <c r="A292" t="s">
        <v>890</v>
      </c>
      <c r="B292" t="s">
        <v>5909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3113</v>
      </c>
      <c r="B294" t="s">
        <v>3114</v>
      </c>
    </row>
    <row r="295" spans="1:2" x14ac:dyDescent="0.2">
      <c r="A295" t="s">
        <v>575</v>
      </c>
      <c r="B295" t="s">
        <v>576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1100</v>
      </c>
      <c r="B297" t="s">
        <v>1101</v>
      </c>
    </row>
    <row r="298" spans="1:2" x14ac:dyDescent="0.2">
      <c r="A298" t="s">
        <v>261</v>
      </c>
      <c r="B298" t="s">
        <v>1164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131</v>
      </c>
      <c r="B300" t="s">
        <v>1804</v>
      </c>
    </row>
    <row r="301" spans="1:2" x14ac:dyDescent="0.2">
      <c r="A301" t="s">
        <v>41</v>
      </c>
      <c r="B301" t="s">
        <v>41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3525</v>
      </c>
      <c r="B303" t="s">
        <v>4831</v>
      </c>
    </row>
    <row r="304" spans="1:2" x14ac:dyDescent="0.2">
      <c r="A304" t="s">
        <v>900</v>
      </c>
      <c r="B304" t="s">
        <v>972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189</v>
      </c>
      <c r="B306" t="s">
        <v>515</v>
      </c>
    </row>
    <row r="307" spans="1:2" x14ac:dyDescent="0.2">
      <c r="A307" t="s">
        <v>157</v>
      </c>
      <c r="B307" t="s">
        <v>949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1072</v>
      </c>
      <c r="B309" t="s">
        <v>5910</v>
      </c>
    </row>
    <row r="310" spans="1:2" x14ac:dyDescent="0.2">
      <c r="A310" t="s">
        <v>2389</v>
      </c>
      <c r="B310" t="s">
        <v>5911</v>
      </c>
    </row>
    <row r="311" spans="1:2" x14ac:dyDescent="0.2">
      <c r="A311" t="s">
        <v>113</v>
      </c>
      <c r="B311" t="s">
        <v>369</v>
      </c>
    </row>
    <row r="312" spans="1:2" x14ac:dyDescent="0.2">
      <c r="A312" t="s">
        <v>5912</v>
      </c>
      <c r="B312" t="s">
        <v>5913</v>
      </c>
    </row>
    <row r="313" spans="1:2" x14ac:dyDescent="0.2">
      <c r="A313" t="s">
        <v>3825</v>
      </c>
      <c r="B313" t="s">
        <v>5914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4945</v>
      </c>
      <c r="B315" t="s">
        <v>4946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5915</v>
      </c>
      <c r="B318" t="s">
        <v>5916</v>
      </c>
    </row>
    <row r="319" spans="1:2" x14ac:dyDescent="0.2">
      <c r="A319" t="s">
        <v>41</v>
      </c>
      <c r="B319" t="s">
        <v>41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5917</v>
      </c>
      <c r="B321" t="s">
        <v>5918</v>
      </c>
    </row>
    <row r="322" spans="1:2" x14ac:dyDescent="0.2">
      <c r="A322" t="s">
        <v>1005</v>
      </c>
      <c r="B322" t="s">
        <v>1006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5919</v>
      </c>
      <c r="B324" t="s">
        <v>5920</v>
      </c>
    </row>
    <row r="325" spans="1:2" x14ac:dyDescent="0.2">
      <c r="A325" t="s">
        <v>453</v>
      </c>
      <c r="B325" t="s">
        <v>4482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714</v>
      </c>
      <c r="B327" t="s">
        <v>5921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364</v>
      </c>
      <c r="B330" t="s">
        <v>5149</v>
      </c>
    </row>
    <row r="331" spans="1:2" x14ac:dyDescent="0.2">
      <c r="A331" t="s">
        <v>1509</v>
      </c>
      <c r="B331" t="s">
        <v>3340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5922</v>
      </c>
      <c r="B333" t="s">
        <v>5923</v>
      </c>
    </row>
    <row r="334" spans="1:2" x14ac:dyDescent="0.2">
      <c r="A334" t="s">
        <v>351</v>
      </c>
      <c r="B334" t="s">
        <v>5924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5925</v>
      </c>
      <c r="B336" t="s">
        <v>5926</v>
      </c>
    </row>
    <row r="337" spans="1:2" x14ac:dyDescent="0.2">
      <c r="A337" t="s">
        <v>685</v>
      </c>
      <c r="B337" t="s">
        <v>686</v>
      </c>
    </row>
    <row r="338" spans="1:2" x14ac:dyDescent="0.2">
      <c r="A338" t="s">
        <v>113</v>
      </c>
      <c r="B338" t="s">
        <v>1421</v>
      </c>
    </row>
    <row r="339" spans="1:2" x14ac:dyDescent="0.2">
      <c r="A339" t="s">
        <v>52</v>
      </c>
      <c r="B339" t="s">
        <v>5927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5117</v>
      </c>
      <c r="B342" t="s">
        <v>5118</v>
      </c>
    </row>
    <row r="343" spans="1:2" x14ac:dyDescent="0.2">
      <c r="A343" t="s">
        <v>523</v>
      </c>
      <c r="B343" t="s">
        <v>524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5928</v>
      </c>
      <c r="B345" t="s">
        <v>5929</v>
      </c>
    </row>
    <row r="346" spans="1:2" x14ac:dyDescent="0.2">
      <c r="A346" t="s">
        <v>769</v>
      </c>
      <c r="B346" t="s">
        <v>713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147</v>
      </c>
      <c r="B348" t="s">
        <v>148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5930</v>
      </c>
      <c r="B351" t="s">
        <v>5931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2673</v>
      </c>
      <c r="B354" t="s">
        <v>5932</v>
      </c>
    </row>
    <row r="355" spans="1:2" x14ac:dyDescent="0.2">
      <c r="A355" t="s">
        <v>5933</v>
      </c>
      <c r="B355" t="s">
        <v>5934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2275</v>
      </c>
      <c r="B357" t="s">
        <v>5935</v>
      </c>
    </row>
    <row r="358" spans="1:2" x14ac:dyDescent="0.2">
      <c r="A358" t="s">
        <v>5936</v>
      </c>
      <c r="B358" t="s">
        <v>2678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5110</v>
      </c>
      <c r="B360" t="s">
        <v>5937</v>
      </c>
    </row>
    <row r="361" spans="1:2" x14ac:dyDescent="0.2">
      <c r="A361" t="s">
        <v>41</v>
      </c>
      <c r="B361" t="s">
        <v>41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5938</v>
      </c>
      <c r="B363" t="s">
        <v>5939</v>
      </c>
    </row>
    <row r="364" spans="1:2" x14ac:dyDescent="0.2">
      <c r="A364" t="s">
        <v>303</v>
      </c>
      <c r="B364" t="s">
        <v>959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5940</v>
      </c>
      <c r="B366" t="s">
        <v>5941</v>
      </c>
    </row>
    <row r="367" spans="1:2" x14ac:dyDescent="0.2">
      <c r="A367" t="s">
        <v>2952</v>
      </c>
      <c r="B367" t="s">
        <v>4699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3208</v>
      </c>
      <c r="B369" t="s">
        <v>5942</v>
      </c>
    </row>
    <row r="370" spans="1:2" x14ac:dyDescent="0.2">
      <c r="A370" t="s">
        <v>157</v>
      </c>
      <c r="B370" t="s">
        <v>5943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5944</v>
      </c>
      <c r="B372" t="s">
        <v>5945</v>
      </c>
    </row>
    <row r="373" spans="1:2" x14ac:dyDescent="0.2">
      <c r="A373" t="s">
        <v>5946</v>
      </c>
      <c r="B373" t="s">
        <v>1176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5947</v>
      </c>
      <c r="B375" t="s">
        <v>5948</v>
      </c>
    </row>
    <row r="376" spans="1:2" x14ac:dyDescent="0.2">
      <c r="A376" t="s">
        <v>137</v>
      </c>
      <c r="B376" t="s">
        <v>1805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5949</v>
      </c>
      <c r="B378" t="s">
        <v>5950</v>
      </c>
    </row>
    <row r="379" spans="1:2" x14ac:dyDescent="0.2">
      <c r="A379" t="s">
        <v>1742</v>
      </c>
      <c r="B379" t="s">
        <v>464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5951</v>
      </c>
      <c r="B381" t="s">
        <v>5952</v>
      </c>
    </row>
    <row r="382" spans="1:2" x14ac:dyDescent="0.2">
      <c r="A382" t="s">
        <v>738</v>
      </c>
      <c r="B382" t="s">
        <v>739</v>
      </c>
    </row>
    <row r="383" spans="1:2" x14ac:dyDescent="0.2">
      <c r="A383" t="s">
        <v>113</v>
      </c>
      <c r="B383" t="s">
        <v>2334</v>
      </c>
    </row>
    <row r="384" spans="1:2" x14ac:dyDescent="0.2">
      <c r="A384" t="s">
        <v>985</v>
      </c>
      <c r="B384" t="s">
        <v>5953</v>
      </c>
    </row>
    <row r="385" spans="1:2" x14ac:dyDescent="0.2">
      <c r="A385" t="s">
        <v>217</v>
      </c>
      <c r="B385" t="s">
        <v>218</v>
      </c>
    </row>
    <row r="386" spans="1:2" x14ac:dyDescent="0.2">
      <c r="A386" t="s">
        <v>113</v>
      </c>
      <c r="B386" t="s">
        <v>1421</v>
      </c>
    </row>
    <row r="387" spans="1:2" x14ac:dyDescent="0.2">
      <c r="A387" t="s">
        <v>5954</v>
      </c>
      <c r="B387" t="s">
        <v>5955</v>
      </c>
    </row>
    <row r="388" spans="1:2" x14ac:dyDescent="0.2">
      <c r="A388" t="s">
        <v>1800</v>
      </c>
      <c r="B388" t="s">
        <v>1801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5956</v>
      </c>
      <c r="B390" t="s">
        <v>5957</v>
      </c>
    </row>
    <row r="391" spans="1:2" x14ac:dyDescent="0.2">
      <c r="A391" t="s">
        <v>3828</v>
      </c>
      <c r="B391" t="s">
        <v>4936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418</v>
      </c>
      <c r="B393" t="s">
        <v>4281</v>
      </c>
    </row>
    <row r="394" spans="1:2" x14ac:dyDescent="0.2">
      <c r="A394" t="s">
        <v>231</v>
      </c>
      <c r="B394" t="s">
        <v>232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5958</v>
      </c>
      <c r="B396" t="s">
        <v>5959</v>
      </c>
    </row>
    <row r="397" spans="1:2" x14ac:dyDescent="0.2">
      <c r="A397" t="s">
        <v>351</v>
      </c>
      <c r="B397" t="s">
        <v>5924</v>
      </c>
    </row>
    <row r="398" spans="1:2" x14ac:dyDescent="0.2">
      <c r="A398" t="s">
        <v>113</v>
      </c>
      <c r="B398" t="s">
        <v>722</v>
      </c>
    </row>
    <row r="399" spans="1:2" x14ac:dyDescent="0.2">
      <c r="A399" t="s">
        <v>1080</v>
      </c>
      <c r="B399" t="s">
        <v>1081</v>
      </c>
    </row>
    <row r="400" spans="1:2" x14ac:dyDescent="0.2">
      <c r="A400" t="s">
        <v>873</v>
      </c>
      <c r="B400" t="s">
        <v>874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5960</v>
      </c>
      <c r="B402" t="s">
        <v>5961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113</v>
      </c>
      <c r="B404" t="s">
        <v>369</v>
      </c>
    </row>
    <row r="405" spans="1:2" x14ac:dyDescent="0.2">
      <c r="A405" t="s">
        <v>1337</v>
      </c>
      <c r="B405" t="s">
        <v>5962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5963</v>
      </c>
      <c r="B408" t="s">
        <v>5964</v>
      </c>
    </row>
    <row r="409" spans="1:2" x14ac:dyDescent="0.2">
      <c r="A409" t="s">
        <v>2188</v>
      </c>
      <c r="B409" t="s">
        <v>2189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5965</v>
      </c>
      <c r="B411" t="s">
        <v>5966</v>
      </c>
    </row>
    <row r="412" spans="1:2" x14ac:dyDescent="0.2">
      <c r="A412" t="s">
        <v>41</v>
      </c>
      <c r="B412" t="s">
        <v>41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5967</v>
      </c>
      <c r="B414" t="s">
        <v>5968</v>
      </c>
    </row>
    <row r="415" spans="1:2" x14ac:dyDescent="0.2">
      <c r="A415" t="s">
        <v>5969</v>
      </c>
      <c r="B415" t="s">
        <v>5970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493</v>
      </c>
      <c r="B417" t="s">
        <v>5971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732</v>
      </c>
      <c r="B420" t="s">
        <v>5345</v>
      </c>
    </row>
    <row r="421" spans="1:2" x14ac:dyDescent="0.2">
      <c r="A421" t="s">
        <v>311</v>
      </c>
      <c r="B421" t="s">
        <v>312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819</v>
      </c>
      <c r="B423" t="s">
        <v>820</v>
      </c>
    </row>
    <row r="424" spans="1:2" x14ac:dyDescent="0.2">
      <c r="A424" t="s">
        <v>265</v>
      </c>
      <c r="B424" t="s">
        <v>4278</v>
      </c>
    </row>
    <row r="425" spans="1:2" x14ac:dyDescent="0.2">
      <c r="A425" t="s">
        <v>5972</v>
      </c>
      <c r="B425" t="s">
        <v>5973</v>
      </c>
    </row>
    <row r="426" spans="1:2" x14ac:dyDescent="0.2">
      <c r="A426" t="s">
        <v>848</v>
      </c>
      <c r="B426" t="s">
        <v>4081</v>
      </c>
    </row>
    <row r="427" spans="1:2" x14ac:dyDescent="0.2">
      <c r="A427" t="s">
        <v>738</v>
      </c>
      <c r="B427" t="s">
        <v>739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5974</v>
      </c>
      <c r="B429" t="s">
        <v>5975</v>
      </c>
    </row>
    <row r="430" spans="1:2" x14ac:dyDescent="0.2">
      <c r="A430" t="s">
        <v>3003</v>
      </c>
      <c r="B430" t="s">
        <v>5976</v>
      </c>
    </row>
    <row r="431" spans="1:2" x14ac:dyDescent="0.2">
      <c r="A431" t="s">
        <v>113</v>
      </c>
      <c r="B431" t="s">
        <v>114</v>
      </c>
    </row>
    <row r="432" spans="1:2" x14ac:dyDescent="0.2">
      <c r="A432" t="s">
        <v>693</v>
      </c>
      <c r="B432" t="s">
        <v>694</v>
      </c>
    </row>
    <row r="433" spans="1:2" x14ac:dyDescent="0.2">
      <c r="A433" t="s">
        <v>303</v>
      </c>
      <c r="B433" t="s">
        <v>304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966</v>
      </c>
      <c r="B435" t="s">
        <v>5977</v>
      </c>
    </row>
    <row r="436" spans="1:2" x14ac:dyDescent="0.2">
      <c r="A436" t="s">
        <v>523</v>
      </c>
      <c r="B436" t="s">
        <v>524</v>
      </c>
    </row>
    <row r="437" spans="1:2" x14ac:dyDescent="0.2">
      <c r="A437" t="s">
        <v>113</v>
      </c>
      <c r="B437" t="s">
        <v>1410</v>
      </c>
    </row>
    <row r="438" spans="1:2" x14ac:dyDescent="0.2">
      <c r="A438" t="s">
        <v>225</v>
      </c>
      <c r="B438" t="s">
        <v>5978</v>
      </c>
    </row>
    <row r="439" spans="1:2" x14ac:dyDescent="0.2">
      <c r="A439" t="s">
        <v>1327</v>
      </c>
      <c r="B439" t="s">
        <v>2725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387</v>
      </c>
      <c r="B441" t="s">
        <v>5116</v>
      </c>
    </row>
    <row r="442" spans="1:2" x14ac:dyDescent="0.2">
      <c r="A442" t="s">
        <v>265</v>
      </c>
      <c r="B442" t="s">
        <v>4838</v>
      </c>
    </row>
    <row r="443" spans="1:2" x14ac:dyDescent="0.2">
      <c r="A443" t="s">
        <v>113</v>
      </c>
      <c r="B443" t="s">
        <v>401</v>
      </c>
    </row>
    <row r="444" spans="1:2" x14ac:dyDescent="0.2">
      <c r="A444" t="s">
        <v>5979</v>
      </c>
      <c r="B444" t="s">
        <v>5980</v>
      </c>
    </row>
    <row r="445" spans="1:2" x14ac:dyDescent="0.2">
      <c r="A445" t="s">
        <v>5981</v>
      </c>
      <c r="B445" t="s">
        <v>3033</v>
      </c>
    </row>
    <row r="446" spans="1:2" x14ac:dyDescent="0.2">
      <c r="A446" t="s">
        <v>113</v>
      </c>
      <c r="B446" t="s">
        <v>5019</v>
      </c>
    </row>
    <row r="447" spans="1:2" x14ac:dyDescent="0.2">
      <c r="A447" t="s">
        <v>155</v>
      </c>
      <c r="B447" t="s">
        <v>5982</v>
      </c>
    </row>
    <row r="448" spans="1:2" x14ac:dyDescent="0.2">
      <c r="A448" t="s">
        <v>3730</v>
      </c>
      <c r="B448" t="s">
        <v>3731</v>
      </c>
    </row>
    <row r="449" spans="1:2" x14ac:dyDescent="0.2">
      <c r="A449" t="s">
        <v>5983</v>
      </c>
      <c r="B449" t="s">
        <v>652</v>
      </c>
    </row>
    <row r="450" spans="1:2" x14ac:dyDescent="0.2">
      <c r="A450" t="s">
        <v>418</v>
      </c>
      <c r="B450" t="s">
        <v>5295</v>
      </c>
    </row>
    <row r="451" spans="1:2" x14ac:dyDescent="0.2">
      <c r="A451" t="s">
        <v>327</v>
      </c>
      <c r="B451" t="s">
        <v>559</v>
      </c>
    </row>
    <row r="452" spans="1:2" x14ac:dyDescent="0.2">
      <c r="A452" t="s">
        <v>113</v>
      </c>
      <c r="B452" t="s">
        <v>5984</v>
      </c>
    </row>
    <row r="453" spans="1:2" x14ac:dyDescent="0.2">
      <c r="A453" t="s">
        <v>5985</v>
      </c>
      <c r="B453" t="s">
        <v>5986</v>
      </c>
    </row>
    <row r="454" spans="1:2" x14ac:dyDescent="0.2">
      <c r="A454" t="s">
        <v>303</v>
      </c>
      <c r="B454" t="s">
        <v>959</v>
      </c>
    </row>
    <row r="455" spans="1:2" x14ac:dyDescent="0.2">
      <c r="A455" t="s">
        <v>113</v>
      </c>
      <c r="B455" t="s">
        <v>5019</v>
      </c>
    </row>
    <row r="456" spans="1:2" x14ac:dyDescent="0.2">
      <c r="A456" t="s">
        <v>3017</v>
      </c>
      <c r="B456" t="s">
        <v>5987</v>
      </c>
    </row>
    <row r="457" spans="1:2" x14ac:dyDescent="0.2">
      <c r="A457" t="s">
        <v>133</v>
      </c>
      <c r="B457" t="s">
        <v>5988</v>
      </c>
    </row>
    <row r="458" spans="1:2" x14ac:dyDescent="0.2">
      <c r="A458" t="s">
        <v>113</v>
      </c>
      <c r="B458" t="s">
        <v>1074</v>
      </c>
    </row>
    <row r="459" spans="1:2" x14ac:dyDescent="0.2">
      <c r="A459" t="s">
        <v>5989</v>
      </c>
      <c r="B459" t="s">
        <v>5990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5991</v>
      </c>
      <c r="B462" t="s">
        <v>5992</v>
      </c>
    </row>
    <row r="463" spans="1:2" x14ac:dyDescent="0.2">
      <c r="A463" t="s">
        <v>997</v>
      </c>
      <c r="B463" t="s">
        <v>4356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5993</v>
      </c>
      <c r="B465" t="s">
        <v>5994</v>
      </c>
    </row>
    <row r="466" spans="1:2" x14ac:dyDescent="0.2">
      <c r="A466" t="s">
        <v>265</v>
      </c>
      <c r="B466" t="s">
        <v>5995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5996</v>
      </c>
      <c r="B468" t="s">
        <v>5997</v>
      </c>
    </row>
    <row r="469" spans="1:2" x14ac:dyDescent="0.2">
      <c r="A469" t="s">
        <v>769</v>
      </c>
      <c r="B469" t="s">
        <v>713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5998</v>
      </c>
      <c r="B471" t="s">
        <v>5999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6000</v>
      </c>
      <c r="B474" t="s">
        <v>6001</v>
      </c>
    </row>
    <row r="475" spans="1:2" x14ac:dyDescent="0.2">
      <c r="A475" t="s">
        <v>41</v>
      </c>
      <c r="B475" t="s">
        <v>41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6002</v>
      </c>
      <c r="B477" t="s">
        <v>6003</v>
      </c>
    </row>
    <row r="478" spans="1:2" x14ac:dyDescent="0.2">
      <c r="A478" t="s">
        <v>6004</v>
      </c>
      <c r="B478" t="s">
        <v>6005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3885</v>
      </c>
      <c r="B480" t="s">
        <v>3886</v>
      </c>
    </row>
    <row r="481" spans="1:2" x14ac:dyDescent="0.2">
      <c r="A481" t="s">
        <v>41</v>
      </c>
      <c r="B481" t="s">
        <v>41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6006</v>
      </c>
      <c r="B483" t="s">
        <v>6007</v>
      </c>
    </row>
    <row r="484" spans="1:2" x14ac:dyDescent="0.2">
      <c r="A484" t="s">
        <v>41</v>
      </c>
      <c r="B484" t="s">
        <v>41</v>
      </c>
    </row>
    <row r="485" spans="1:2" x14ac:dyDescent="0.2">
      <c r="A485" t="s">
        <v>113</v>
      </c>
      <c r="B485" t="s">
        <v>6008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164"/>
  <sheetViews>
    <sheetView topLeftCell="D1" zoomScaleNormal="100" workbookViewId="0">
      <selection activeCell="V3" sqref="V3:V57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5719</v>
      </c>
      <c r="B3" t="s">
        <v>5720</v>
      </c>
      <c r="D3">
        <v>-79.075000000000003</v>
      </c>
      <c r="E3">
        <v>0</v>
      </c>
      <c r="F3">
        <v>0</v>
      </c>
      <c r="G3">
        <v>379.88600000000002</v>
      </c>
      <c r="H3">
        <v>0</v>
      </c>
      <c r="I3">
        <v>0</v>
      </c>
      <c r="J3">
        <v>0</v>
      </c>
      <c r="K3">
        <v>0</v>
      </c>
      <c r="L3">
        <f>1/TAN(-D3*$L$1/180)*0.108*0.333333</f>
        <v>6.9487921875353159E-3</v>
      </c>
      <c r="M3">
        <f>SIN(-D3*$L$1/180)*G3*3</f>
        <v>1119.0029646496325</v>
      </c>
      <c r="N3">
        <f>COS(-D3*$L$1/180)*G3*0.108</f>
        <v>7.7757268343130592</v>
      </c>
      <c r="O3" t="str">
        <f>IFERROR(1/TAN(E3*$L$1/180)*0.108*0.333333,"")</f>
        <v/>
      </c>
      <c r="P3">
        <f>SIN(-E3*$L$1/180)*H3*3</f>
        <v>0</v>
      </c>
      <c r="Q3">
        <f>-COS(E3*$L$1/180)*H3*0.108</f>
        <v>0</v>
      </c>
      <c r="R3">
        <f>ABS(SIN(-F3*$L$1/180)*I3*3)</f>
        <v>0</v>
      </c>
      <c r="S3">
        <f>M3+P3</f>
        <v>1119.0029646496325</v>
      </c>
      <c r="T3">
        <f>60*(J3/M3)</f>
        <v>0</v>
      </c>
      <c r="U3" t="str">
        <f>IFERROR(60*(K3/P3),"")</f>
        <v/>
      </c>
      <c r="V3">
        <f>100*(R3/(S3))</f>
        <v>0</v>
      </c>
      <c r="X3" t="s">
        <v>37</v>
      </c>
      <c r="Y3">
        <f>AVERAGE(L3:L2000)</f>
        <v>7.8718018087681769E-3</v>
      </c>
      <c r="Z3">
        <f>STDEVA(L3:L2000)</f>
        <v>2.5339079272341243E-3</v>
      </c>
      <c r="AA3">
        <f>COUNTA(L3:L2000)</f>
        <v>54</v>
      </c>
      <c r="AB3">
        <f>AVERAGE(O3:O2000)</f>
        <v>0.33679898279892045</v>
      </c>
      <c r="AC3">
        <f>STDEVA(O3:O2001)</f>
        <v>0.18631462315727704</v>
      </c>
      <c r="AD3">
        <f>COUNTA(O3:O2001)</f>
        <v>54</v>
      </c>
      <c r="AE3">
        <f>1/Y8</f>
        <v>1.5535997623997541E-3</v>
      </c>
      <c r="AF3">
        <f>Z8/Y8^2</f>
        <v>9.5528385453967093E-4</v>
      </c>
      <c r="AG3">
        <f>COUNTA(M3:M2001)</f>
        <v>54</v>
      </c>
      <c r="AH3">
        <f>1/AB8</f>
        <v>7.7764164980212949E-2</v>
      </c>
      <c r="AI3">
        <f>AC8/AB8^2</f>
        <v>7.736845287929367E-2</v>
      </c>
      <c r="AJ3">
        <f>COUNTA(P3:P2001)</f>
        <v>54</v>
      </c>
    </row>
    <row r="4" spans="1:36" x14ac:dyDescent="0.2">
      <c r="A4" t="s">
        <v>41</v>
      </c>
      <c r="B4" t="s">
        <v>41</v>
      </c>
      <c r="D4">
        <v>-78.366</v>
      </c>
      <c r="E4">
        <v>-174.28899999999999</v>
      </c>
      <c r="F4">
        <v>0</v>
      </c>
      <c r="G4">
        <v>69.426000000000002</v>
      </c>
      <c r="H4">
        <v>40.200000000000003</v>
      </c>
      <c r="I4">
        <v>0</v>
      </c>
      <c r="J4">
        <v>1</v>
      </c>
      <c r="K4">
        <v>0</v>
      </c>
      <c r="L4">
        <f t="shared" ref="L4:L56" si="0">1/TAN(-D4*$L$1/180)*0.108*0.333333</f>
        <v>7.4119970071030846E-3</v>
      </c>
      <c r="M4">
        <f t="shared" ref="M4:M56" si="1">SIN(-D4*$L$1/180)*G4*3</f>
        <v>203.99908575930695</v>
      </c>
      <c r="N4">
        <f t="shared" ref="N4:N56" si="2">COS(-D4*$L$1/180)*G4*0.108</f>
        <v>1.5120421251418736</v>
      </c>
      <c r="O4">
        <f t="shared" ref="O4:O56" si="3">IFERROR(1/TAN(E4*$L$1/180)*0.108*0.333333,"")</f>
        <v>0.35997382229506519</v>
      </c>
      <c r="P4">
        <f t="shared" ref="P4:P56" si="4">SIN(-E4*$L$1/180)*H4*3</f>
        <v>12.001000655004148</v>
      </c>
      <c r="Q4">
        <f t="shared" ref="Q4:Q56" si="5">-COS(E4*$L$1/180)*H4*0.108</f>
        <v>4.3200503971978215</v>
      </c>
      <c r="R4">
        <f t="shared" ref="R4:R56" si="6">ABS(SIN(-F4*$L$1/180)*I4*3)</f>
        <v>0</v>
      </c>
      <c r="S4">
        <f t="shared" ref="S4:S56" si="7">M4+P4</f>
        <v>216.00008641431111</v>
      </c>
      <c r="T4">
        <f t="shared" ref="T4:T56" si="8">60*(J4/M4)</f>
        <v>0.29411896517414982</v>
      </c>
      <c r="U4">
        <f t="shared" ref="U4:U56" si="9">IFERROR(60*(K4/P4),"")</f>
        <v>0</v>
      </c>
      <c r="V4">
        <f t="shared" ref="V4:V56" si="10">100*(R4/(S4))</f>
        <v>0</v>
      </c>
      <c r="X4" t="s">
        <v>40</v>
      </c>
      <c r="Y4">
        <f>Y3*60</f>
        <v>0.47230810852609062</v>
      </c>
      <c r="Z4">
        <f>Z3*60</f>
        <v>0.15203447563404746</v>
      </c>
      <c r="AA4">
        <f>AA3</f>
        <v>54</v>
      </c>
      <c r="AB4">
        <f>AB3*60</f>
        <v>20.207938967935227</v>
      </c>
      <c r="AC4">
        <f>AC3*60</f>
        <v>11.178877389436622</v>
      </c>
      <c r="AD4">
        <f>AD3</f>
        <v>54</v>
      </c>
      <c r="AE4">
        <f>AE3*60</f>
        <v>9.321598574398525E-2</v>
      </c>
      <c r="AF4">
        <f>AF3*60</f>
        <v>5.7317031272380255E-2</v>
      </c>
      <c r="AG4">
        <f>AG3</f>
        <v>54</v>
      </c>
      <c r="AH4">
        <f>AH3*60</f>
        <v>4.6658498988127768</v>
      </c>
      <c r="AI4">
        <f>AI3*60</f>
        <v>4.64210717275762</v>
      </c>
      <c r="AJ4">
        <f>AJ3</f>
        <v>54</v>
      </c>
    </row>
    <row r="5" spans="1:36" x14ac:dyDescent="0.2">
      <c r="A5" t="s">
        <v>41</v>
      </c>
      <c r="B5" t="s">
        <v>41</v>
      </c>
      <c r="D5">
        <v>-72.031000000000006</v>
      </c>
      <c r="E5">
        <v>0</v>
      </c>
      <c r="F5">
        <v>0</v>
      </c>
      <c r="G5">
        <v>311.178</v>
      </c>
      <c r="H5">
        <v>0</v>
      </c>
      <c r="I5">
        <v>0</v>
      </c>
      <c r="J5">
        <v>0</v>
      </c>
      <c r="K5">
        <v>0</v>
      </c>
      <c r="L5">
        <f t="shared" si="0"/>
        <v>1.1675566963349465E-2</v>
      </c>
      <c r="M5">
        <f t="shared" si="1"/>
        <v>887.99954547159905</v>
      </c>
      <c r="N5">
        <f t="shared" si="2"/>
        <v>10.367908524486067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887.99954547159905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1331</v>
      </c>
      <c r="B6" t="s">
        <v>1809</v>
      </c>
      <c r="D6">
        <v>-79.405000000000001</v>
      </c>
      <c r="E6">
        <v>-175.23599999999999</v>
      </c>
      <c r="F6">
        <v>-90</v>
      </c>
      <c r="G6">
        <v>141.411</v>
      </c>
      <c r="H6">
        <v>48.165999999999997</v>
      </c>
      <c r="I6">
        <v>23</v>
      </c>
      <c r="J6">
        <v>1</v>
      </c>
      <c r="K6">
        <v>0</v>
      </c>
      <c r="L6">
        <f t="shared" si="0"/>
        <v>6.7339585735359453E-3</v>
      </c>
      <c r="M6">
        <f t="shared" si="1"/>
        <v>417.00042050852994</v>
      </c>
      <c r="N6">
        <f t="shared" si="2"/>
        <v>2.8080663649178752</v>
      </c>
      <c r="O6">
        <f t="shared" si="3"/>
        <v>0.43196692629052102</v>
      </c>
      <c r="P6">
        <f t="shared" si="4"/>
        <v>12.000806270023958</v>
      </c>
      <c r="Q6">
        <f t="shared" si="5"/>
        <v>5.1839565814268429</v>
      </c>
      <c r="R6">
        <f t="shared" si="6"/>
        <v>69</v>
      </c>
      <c r="S6">
        <f t="shared" si="7"/>
        <v>429.00122677855393</v>
      </c>
      <c r="T6">
        <f t="shared" si="8"/>
        <v>0.14388474699097495</v>
      </c>
      <c r="U6">
        <f t="shared" si="9"/>
        <v>0</v>
      </c>
      <c r="V6">
        <f t="shared" si="10"/>
        <v>16.08387009010049</v>
      </c>
      <c r="Y6" t="s">
        <v>44</v>
      </c>
      <c r="AB6" t="s">
        <v>45</v>
      </c>
    </row>
    <row r="7" spans="1:36" x14ac:dyDescent="0.2">
      <c r="A7" t="s">
        <v>279</v>
      </c>
      <c r="B7" t="s">
        <v>791</v>
      </c>
      <c r="D7">
        <v>-74.358000000000004</v>
      </c>
      <c r="E7">
        <v>-173.15700000000001</v>
      </c>
      <c r="F7">
        <v>0</v>
      </c>
      <c r="G7">
        <v>77.885000000000005</v>
      </c>
      <c r="H7">
        <v>25.178999999999998</v>
      </c>
      <c r="I7">
        <v>0</v>
      </c>
      <c r="J7">
        <v>1</v>
      </c>
      <c r="K7">
        <v>0</v>
      </c>
      <c r="L7">
        <f t="shared" si="0"/>
        <v>1.0079822926212159E-2</v>
      </c>
      <c r="M7">
        <f t="shared" si="1"/>
        <v>225.0016290197259</v>
      </c>
      <c r="N7">
        <f t="shared" si="2"/>
        <v>2.2679788466069635</v>
      </c>
      <c r="O7">
        <f t="shared" si="3"/>
        <v>0.29998967123240877</v>
      </c>
      <c r="P7">
        <f t="shared" si="4"/>
        <v>9.0001691277556439</v>
      </c>
      <c r="Q7">
        <f t="shared" si="5"/>
        <v>2.6999604776319677</v>
      </c>
      <c r="R7">
        <f t="shared" si="6"/>
        <v>0</v>
      </c>
      <c r="S7">
        <f t="shared" si="7"/>
        <v>234.00179814748154</v>
      </c>
      <c r="T7">
        <f t="shared" si="8"/>
        <v>0.26666473599059942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-78.906000000000006</v>
      </c>
      <c r="E8">
        <v>-175.23599999999999</v>
      </c>
      <c r="F8">
        <v>0</v>
      </c>
      <c r="G8">
        <v>51.970999999999997</v>
      </c>
      <c r="H8">
        <v>12.042</v>
      </c>
      <c r="I8">
        <v>0</v>
      </c>
      <c r="J8">
        <v>1</v>
      </c>
      <c r="K8">
        <v>0</v>
      </c>
      <c r="L8">
        <f t="shared" si="0"/>
        <v>7.0589971987059475E-3</v>
      </c>
      <c r="M8">
        <f t="shared" si="1"/>
        <v>152.99942562122456</v>
      </c>
      <c r="N8">
        <f t="shared" si="2"/>
        <v>1.0800235968874399</v>
      </c>
      <c r="O8">
        <f t="shared" si="3"/>
        <v>0.43196692629052102</v>
      </c>
      <c r="P8">
        <f t="shared" si="4"/>
        <v>3.0003261450738798</v>
      </c>
      <c r="Q8">
        <f t="shared" si="5"/>
        <v>1.2960429587996107</v>
      </c>
      <c r="R8">
        <f t="shared" si="6"/>
        <v>0</v>
      </c>
      <c r="S8">
        <f t="shared" si="7"/>
        <v>155.99975176629843</v>
      </c>
      <c r="T8">
        <f t="shared" si="8"/>
        <v>0.39215833495048502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643.6664218172632</v>
      </c>
      <c r="Z8">
        <f>STDEVA(M3:M2000)</f>
        <v>395.7802745293792</v>
      </c>
      <c r="AA8">
        <f>COUNTA(M3:M2001)</f>
        <v>54</v>
      </c>
      <c r="AB8">
        <f>AVERAGE(P3:P2000)</f>
        <v>12.859393529840505</v>
      </c>
      <c r="AC8">
        <f>STDEVA(P3:P2000)</f>
        <v>12.793956993210349</v>
      </c>
      <c r="AD8">
        <f>COUNTA(P3:P2001)</f>
        <v>54</v>
      </c>
      <c r="AE8" t="s">
        <v>51</v>
      </c>
      <c r="AF8">
        <f>AG8+AH8</f>
        <v>35452.394028743598</v>
      </c>
      <c r="AG8">
        <f>SUM(M3:M2000)</f>
        <v>34757.98677813221</v>
      </c>
      <c r="AH8">
        <f>SUM(P3:P2000)</f>
        <v>694.40725061138721</v>
      </c>
    </row>
    <row r="9" spans="1:36" x14ac:dyDescent="0.2">
      <c r="A9" t="s">
        <v>875</v>
      </c>
      <c r="B9" t="s">
        <v>4605</v>
      </c>
      <c r="D9">
        <v>-76.650999999999996</v>
      </c>
      <c r="E9">
        <v>-172.875</v>
      </c>
      <c r="F9">
        <v>0</v>
      </c>
      <c r="G9">
        <v>60.637999999999998</v>
      </c>
      <c r="H9">
        <v>16.125</v>
      </c>
      <c r="I9">
        <v>0</v>
      </c>
      <c r="J9">
        <v>1</v>
      </c>
      <c r="K9">
        <v>0</v>
      </c>
      <c r="L9">
        <f t="shared" si="0"/>
        <v>8.5425454529408223E-3</v>
      </c>
      <c r="M9">
        <f t="shared" si="1"/>
        <v>176.99900675809269</v>
      </c>
      <c r="N9">
        <f t="shared" si="2"/>
        <v>1.5120235723799589</v>
      </c>
      <c r="O9">
        <f t="shared" si="3"/>
        <v>0.28800037970152381</v>
      </c>
      <c r="P9">
        <f t="shared" si="4"/>
        <v>6.0001665889172244</v>
      </c>
      <c r="Q9">
        <f t="shared" si="5"/>
        <v>1.7280519839325417</v>
      </c>
      <c r="R9">
        <f t="shared" si="6"/>
        <v>0</v>
      </c>
      <c r="S9">
        <f t="shared" si="7"/>
        <v>182.9991733470099</v>
      </c>
      <c r="T9">
        <f t="shared" si="8"/>
        <v>0.33898495307379289</v>
      </c>
      <c r="U9">
        <f t="shared" si="9"/>
        <v>0</v>
      </c>
      <c r="V9">
        <f t="shared" si="10"/>
        <v>0</v>
      </c>
      <c r="X9" t="s">
        <v>54</v>
      </c>
      <c r="Y9">
        <f>Y8/60</f>
        <v>10.727773696954387</v>
      </c>
      <c r="Z9">
        <f>Z8/60</f>
        <v>6.5963379088229868</v>
      </c>
      <c r="AA9">
        <f>AA8</f>
        <v>54</v>
      </c>
      <c r="AB9">
        <f>AB8/60</f>
        <v>0.21432322549734176</v>
      </c>
      <c r="AC9">
        <f>AC8/60</f>
        <v>0.21323261655350581</v>
      </c>
      <c r="AD9">
        <f>AD8</f>
        <v>54</v>
      </c>
      <c r="AE9" t="s">
        <v>54</v>
      </c>
      <c r="AF9">
        <f>AF8/60</f>
        <v>590.87323381239332</v>
      </c>
      <c r="AG9">
        <f>AG8/60</f>
        <v>579.29977963553688</v>
      </c>
      <c r="AH9">
        <f>AH8/60</f>
        <v>11.573454176856453</v>
      </c>
    </row>
    <row r="10" spans="1:36" x14ac:dyDescent="0.2">
      <c r="A10" t="s">
        <v>41</v>
      </c>
      <c r="B10" t="s">
        <v>41</v>
      </c>
      <c r="D10">
        <v>-79.933000000000007</v>
      </c>
      <c r="E10">
        <v>0</v>
      </c>
      <c r="F10">
        <v>0</v>
      </c>
      <c r="G10">
        <v>280.31599999999997</v>
      </c>
      <c r="H10">
        <v>0</v>
      </c>
      <c r="I10">
        <v>0</v>
      </c>
      <c r="J10">
        <v>0</v>
      </c>
      <c r="K10">
        <v>0</v>
      </c>
      <c r="L10">
        <f t="shared" si="0"/>
        <v>6.3911800845477843E-3</v>
      </c>
      <c r="M10">
        <f t="shared" si="1"/>
        <v>828.00078196464676</v>
      </c>
      <c r="N10">
        <f t="shared" si="2"/>
        <v>5.2919073995898422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828.00078196464676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-75.582999999999998</v>
      </c>
      <c r="E11">
        <v>-171.67400000000001</v>
      </c>
      <c r="F11">
        <v>-90</v>
      </c>
      <c r="G11">
        <v>401.64800000000002</v>
      </c>
      <c r="H11">
        <v>82.873000000000005</v>
      </c>
      <c r="I11">
        <v>24</v>
      </c>
      <c r="J11">
        <v>1</v>
      </c>
      <c r="K11">
        <v>1</v>
      </c>
      <c r="L11">
        <f t="shared" si="0"/>
        <v>9.2546061611843439E-3</v>
      </c>
      <c r="M11">
        <f t="shared" si="1"/>
        <v>1166.9995069956485</v>
      </c>
      <c r="N11">
        <f t="shared" si="2"/>
        <v>10.800131627672652</v>
      </c>
      <c r="O11">
        <f t="shared" si="3"/>
        <v>0.24598927579331353</v>
      </c>
      <c r="P11">
        <f t="shared" si="4"/>
        <v>36.001328663479619</v>
      </c>
      <c r="Q11">
        <f t="shared" si="5"/>
        <v>8.855949621476034</v>
      </c>
      <c r="R11">
        <f t="shared" si="6"/>
        <v>72</v>
      </c>
      <c r="S11">
        <f t="shared" si="7"/>
        <v>1203.0008356591281</v>
      </c>
      <c r="T11">
        <f t="shared" si="8"/>
        <v>5.1413903468104656E-2</v>
      </c>
      <c r="U11">
        <f t="shared" si="9"/>
        <v>1.6666051567387026</v>
      </c>
      <c r="V11">
        <f t="shared" si="10"/>
        <v>5.9850332490044327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3055</v>
      </c>
      <c r="B12" t="s">
        <v>6009</v>
      </c>
      <c r="D12">
        <v>-85.385000000000005</v>
      </c>
      <c r="E12">
        <v>-173.517</v>
      </c>
      <c r="F12">
        <v>0</v>
      </c>
      <c r="G12">
        <v>385.24900000000002</v>
      </c>
      <c r="H12">
        <v>88.566000000000003</v>
      </c>
      <c r="I12">
        <v>0</v>
      </c>
      <c r="J12">
        <v>3</v>
      </c>
      <c r="K12">
        <v>3</v>
      </c>
      <c r="L12">
        <f t="shared" si="0"/>
        <v>2.9059743094802686E-3</v>
      </c>
      <c r="M12">
        <f t="shared" si="1"/>
        <v>1151.9998928623372</v>
      </c>
      <c r="N12">
        <f t="shared" si="2"/>
        <v>3.3476854408674153</v>
      </c>
      <c r="O12">
        <f t="shared" si="3"/>
        <v>0.31680331521443306</v>
      </c>
      <c r="P12">
        <f t="shared" si="4"/>
        <v>29.99953874284882</v>
      </c>
      <c r="Q12">
        <f t="shared" si="5"/>
        <v>9.5039628326011645</v>
      </c>
      <c r="R12">
        <f t="shared" si="6"/>
        <v>0</v>
      </c>
      <c r="S12">
        <f t="shared" si="7"/>
        <v>1181.9994316051861</v>
      </c>
      <c r="T12">
        <f t="shared" si="8"/>
        <v>0.15625001453147688</v>
      </c>
      <c r="U12">
        <f t="shared" si="9"/>
        <v>6.0000922528486456</v>
      </c>
      <c r="V12">
        <f t="shared" si="10"/>
        <v>0</v>
      </c>
      <c r="Y12">
        <f>Y3</f>
        <v>7.8718018087681769E-3</v>
      </c>
      <c r="Z12">
        <f>AE3</f>
        <v>1.5535997623997541E-3</v>
      </c>
      <c r="AA12">
        <f>AB3</f>
        <v>0.33679898279892045</v>
      </c>
      <c r="AB12">
        <f>AH3</f>
        <v>7.7764164980212949E-2</v>
      </c>
      <c r="AE12" t="s">
        <v>1</v>
      </c>
      <c r="AF12">
        <f>AG12+AH12</f>
        <v>492.79079383491586</v>
      </c>
      <c r="AG12">
        <f>SUM(N3:N2000)</f>
        <v>282.31208420334502</v>
      </c>
      <c r="AH12">
        <f>SUM(Q3:Q2000)</f>
        <v>210.47870963157084</v>
      </c>
    </row>
    <row r="13" spans="1:36" x14ac:dyDescent="0.2">
      <c r="A13" t="s">
        <v>453</v>
      </c>
      <c r="B13" t="s">
        <v>3453</v>
      </c>
      <c r="D13">
        <v>-83.150999999999996</v>
      </c>
      <c r="E13">
        <v>-172.405</v>
      </c>
      <c r="F13">
        <v>0</v>
      </c>
      <c r="G13">
        <v>385.75299999999999</v>
      </c>
      <c r="H13">
        <v>30.265000000000001</v>
      </c>
      <c r="I13">
        <v>0</v>
      </c>
      <c r="J13">
        <v>2</v>
      </c>
      <c r="K13">
        <v>2</v>
      </c>
      <c r="L13">
        <f t="shared" si="0"/>
        <v>4.3239643448644959E-3</v>
      </c>
      <c r="M13">
        <f t="shared" si="1"/>
        <v>1149.0006662080959</v>
      </c>
      <c r="N13">
        <f t="shared" si="2"/>
        <v>4.9682428811522401</v>
      </c>
      <c r="O13">
        <f t="shared" si="3"/>
        <v>0.26998690213915028</v>
      </c>
      <c r="P13">
        <f t="shared" si="4"/>
        <v>12.000365151633307</v>
      </c>
      <c r="Q13">
        <f t="shared" si="5"/>
        <v>3.2399446517727424</v>
      </c>
      <c r="R13">
        <f t="shared" si="6"/>
        <v>0</v>
      </c>
      <c r="S13">
        <f t="shared" si="7"/>
        <v>1161.0010313597293</v>
      </c>
      <c r="T13">
        <f t="shared" si="8"/>
        <v>0.10443858174253377</v>
      </c>
      <c r="U13">
        <f t="shared" si="9"/>
        <v>9.999695716231388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2045</v>
      </c>
      <c r="D14">
        <v>-72.450999999999993</v>
      </c>
      <c r="E14">
        <v>-176.42400000000001</v>
      </c>
      <c r="F14">
        <v>0</v>
      </c>
      <c r="G14">
        <v>245.422</v>
      </c>
      <c r="H14">
        <v>80.156000000000006</v>
      </c>
      <c r="I14">
        <v>0</v>
      </c>
      <c r="J14">
        <v>1</v>
      </c>
      <c r="K14">
        <v>0</v>
      </c>
      <c r="L14">
        <f t="shared" si="0"/>
        <v>1.1384602459370291E-2</v>
      </c>
      <c r="M14">
        <f t="shared" si="1"/>
        <v>701.99976437265673</v>
      </c>
      <c r="N14">
        <f t="shared" si="2"/>
        <v>7.9919962359505483</v>
      </c>
      <c r="O14">
        <f t="shared" si="3"/>
        <v>0.57605342314799368</v>
      </c>
      <c r="P14">
        <f t="shared" si="4"/>
        <v>14.998581089902236</v>
      </c>
      <c r="Q14">
        <f t="shared" si="5"/>
        <v>8.6399926191935688</v>
      </c>
      <c r="R14">
        <f t="shared" si="6"/>
        <v>0</v>
      </c>
      <c r="S14">
        <f t="shared" si="7"/>
        <v>716.99834546255897</v>
      </c>
      <c r="T14">
        <f t="shared" si="8"/>
        <v>8.5470114158256311E-2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0.16029045406201739</v>
      </c>
      <c r="Z14">
        <f>STDEVA(T3:T2345)</f>
        <v>0.21828531794050668</v>
      </c>
      <c r="AA14">
        <f>COUNTA(T3:T2345)</f>
        <v>54</v>
      </c>
    </row>
    <row r="15" spans="1:36" x14ac:dyDescent="0.2">
      <c r="A15" t="s">
        <v>249</v>
      </c>
      <c r="B15" t="s">
        <v>6010</v>
      </c>
      <c r="D15">
        <v>-77.905000000000001</v>
      </c>
      <c r="E15">
        <v>-174.80600000000001</v>
      </c>
      <c r="F15">
        <v>0</v>
      </c>
      <c r="G15">
        <v>100.22499999999999</v>
      </c>
      <c r="H15">
        <v>22.091000000000001</v>
      </c>
      <c r="I15">
        <v>0</v>
      </c>
      <c r="J15">
        <v>1</v>
      </c>
      <c r="K15">
        <v>0</v>
      </c>
      <c r="L15">
        <f t="shared" si="0"/>
        <v>7.7144376416590785E-3</v>
      </c>
      <c r="M15">
        <f t="shared" si="1"/>
        <v>294.00047374163358</v>
      </c>
      <c r="N15">
        <f t="shared" si="2"/>
        <v>2.2680505893486487</v>
      </c>
      <c r="O15">
        <f t="shared" si="3"/>
        <v>0.39603248453733669</v>
      </c>
      <c r="P15">
        <f t="shared" si="4"/>
        <v>5.9995814248483663</v>
      </c>
      <c r="Q15">
        <f t="shared" si="5"/>
        <v>2.3760315138982673</v>
      </c>
      <c r="R15">
        <f t="shared" si="6"/>
        <v>0</v>
      </c>
      <c r="S15">
        <f t="shared" si="7"/>
        <v>300.00005516648196</v>
      </c>
      <c r="T15">
        <f t="shared" si="8"/>
        <v>0.2040813038033665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2.4650460318190333</v>
      </c>
      <c r="Z15">
        <f>STDEVA(U3:U2345)</f>
        <v>4.1701450712228647</v>
      </c>
      <c r="AA15">
        <f>COUNTA(U3:U2345)</f>
        <v>54</v>
      </c>
    </row>
    <row r="16" spans="1:36" x14ac:dyDescent="0.2">
      <c r="A16" t="s">
        <v>255</v>
      </c>
      <c r="B16" t="s">
        <v>300</v>
      </c>
      <c r="D16">
        <v>-74.932000000000002</v>
      </c>
      <c r="E16">
        <v>-176.42400000000001</v>
      </c>
      <c r="F16">
        <v>0</v>
      </c>
      <c r="G16">
        <v>53.851999999999997</v>
      </c>
      <c r="H16">
        <v>16.030999999999999</v>
      </c>
      <c r="I16">
        <v>0</v>
      </c>
      <c r="J16">
        <v>1</v>
      </c>
      <c r="K16">
        <v>0</v>
      </c>
      <c r="L16">
        <f t="shared" si="0"/>
        <v>9.6919690487908983E-3</v>
      </c>
      <c r="M16">
        <f t="shared" si="1"/>
        <v>156.00137731983915</v>
      </c>
      <c r="N16">
        <f t="shared" si="2"/>
        <v>1.5119620325146641</v>
      </c>
      <c r="O16">
        <f t="shared" si="3"/>
        <v>0.57605342314799368</v>
      </c>
      <c r="P16">
        <f t="shared" si="4"/>
        <v>2.9996787945035024</v>
      </c>
      <c r="Q16">
        <f t="shared" si="5"/>
        <v>1.7279769658951556</v>
      </c>
      <c r="R16">
        <f t="shared" si="6"/>
        <v>0</v>
      </c>
      <c r="S16">
        <f t="shared" si="7"/>
        <v>159.00105611434265</v>
      </c>
      <c r="T16">
        <f t="shared" si="8"/>
        <v>0.38461198888639314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1.5070569761046773</v>
      </c>
      <c r="Z16">
        <f>STDEVA(V3:V2345)</f>
        <v>4.6270895297435191</v>
      </c>
      <c r="AA16">
        <f>COUNTA(V3:V2345)</f>
        <v>54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-73.016000000000005</v>
      </c>
      <c r="E17">
        <v>-168.50299999999999</v>
      </c>
      <c r="F17">
        <v>0</v>
      </c>
      <c r="G17">
        <v>212.25700000000001</v>
      </c>
      <c r="H17">
        <v>60.207999999999998</v>
      </c>
      <c r="I17">
        <v>0</v>
      </c>
      <c r="J17">
        <v>1</v>
      </c>
      <c r="K17">
        <v>1</v>
      </c>
      <c r="L17">
        <f t="shared" si="0"/>
        <v>1.0995301703370637E-2</v>
      </c>
      <c r="M17">
        <f t="shared" si="1"/>
        <v>608.99910155420548</v>
      </c>
      <c r="N17">
        <f t="shared" si="2"/>
        <v>6.6961355548056982</v>
      </c>
      <c r="O17">
        <f t="shared" si="3"/>
        <v>0.1769929114949827</v>
      </c>
      <c r="P17">
        <f t="shared" si="4"/>
        <v>36.001366147402059</v>
      </c>
      <c r="Q17">
        <f t="shared" si="5"/>
        <v>6.371992984218581</v>
      </c>
      <c r="R17">
        <f t="shared" si="6"/>
        <v>0</v>
      </c>
      <c r="S17">
        <f t="shared" si="7"/>
        <v>645.00046770160759</v>
      </c>
      <c r="T17">
        <f t="shared" si="8"/>
        <v>9.8522312835726822E-2</v>
      </c>
      <c r="U17">
        <f t="shared" si="9"/>
        <v>1.6666034215018182</v>
      </c>
      <c r="V17">
        <f t="shared" si="10"/>
        <v>0</v>
      </c>
      <c r="AD17">
        <f>(AA12*Y12)/((AA12*Z12)-(Y12*AB12))</f>
        <v>-29.824695345045786</v>
      </c>
      <c r="AE17">
        <f>(Y12*AB12-AA12*Z12)/(Z12+AB12)</f>
        <v>1.1207233989026983E-3</v>
      </c>
    </row>
    <row r="18" spans="1:35" x14ac:dyDescent="0.2">
      <c r="A18" t="s">
        <v>1872</v>
      </c>
      <c r="B18" t="s">
        <v>236</v>
      </c>
      <c r="D18">
        <v>-78.024000000000001</v>
      </c>
      <c r="E18">
        <v>-165.964</v>
      </c>
      <c r="F18">
        <v>0</v>
      </c>
      <c r="G18">
        <v>33.734000000000002</v>
      </c>
      <c r="H18">
        <v>12.369</v>
      </c>
      <c r="I18">
        <v>0</v>
      </c>
      <c r="J18">
        <v>1</v>
      </c>
      <c r="K18">
        <v>0</v>
      </c>
      <c r="L18">
        <f t="shared" si="0"/>
        <v>7.6362690385928045E-3</v>
      </c>
      <c r="M18">
        <f t="shared" si="1"/>
        <v>98.999298471320856</v>
      </c>
      <c r="N18">
        <f t="shared" si="2"/>
        <v>0.75598603374498941</v>
      </c>
      <c r="O18">
        <f t="shared" si="3"/>
        <v>0.14400245662357042</v>
      </c>
      <c r="P18">
        <f t="shared" si="4"/>
        <v>8.9996164666510232</v>
      </c>
      <c r="Q18">
        <f t="shared" si="5"/>
        <v>1.2959681758358597</v>
      </c>
      <c r="R18">
        <f t="shared" si="6"/>
        <v>0</v>
      </c>
      <c r="S18">
        <f t="shared" si="7"/>
        <v>107.99891493797188</v>
      </c>
      <c r="T18">
        <f t="shared" si="8"/>
        <v>0.60606490072635644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8.0500000000000007</v>
      </c>
      <c r="AB18" t="s">
        <v>80</v>
      </c>
    </row>
    <row r="19" spans="1:35" x14ac:dyDescent="0.2">
      <c r="A19" t="s">
        <v>453</v>
      </c>
      <c r="B19" t="s">
        <v>454</v>
      </c>
      <c r="D19">
        <v>-72.759</v>
      </c>
      <c r="E19">
        <v>0</v>
      </c>
      <c r="F19">
        <v>0</v>
      </c>
      <c r="G19">
        <v>30.364000000000001</v>
      </c>
      <c r="H19">
        <v>0</v>
      </c>
      <c r="I19">
        <v>0</v>
      </c>
      <c r="J19">
        <v>0</v>
      </c>
      <c r="K19">
        <v>0</v>
      </c>
      <c r="L19">
        <f t="shared" si="0"/>
        <v>1.1172086172024984E-2</v>
      </c>
      <c r="M19">
        <f t="shared" si="1"/>
        <v>86.998918831033905</v>
      </c>
      <c r="N19">
        <f t="shared" si="2"/>
        <v>0.97196039001370815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86.998918831033905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-76.337000000000003</v>
      </c>
      <c r="E20">
        <v>-168.48599999999999</v>
      </c>
      <c r="F20">
        <v>0</v>
      </c>
      <c r="G20">
        <v>186.27099999999999</v>
      </c>
      <c r="H20">
        <v>55.109000000000002</v>
      </c>
      <c r="I20">
        <v>0</v>
      </c>
      <c r="J20">
        <v>1</v>
      </c>
      <c r="K20">
        <v>1</v>
      </c>
      <c r="L20">
        <f t="shared" si="0"/>
        <v>8.7512198502767303E-3</v>
      </c>
      <c r="M20">
        <f t="shared" si="1"/>
        <v>542.99963194487839</v>
      </c>
      <c r="N20">
        <f t="shared" si="2"/>
        <v>4.7519139096828873</v>
      </c>
      <c r="O20">
        <f t="shared" si="3"/>
        <v>0.1767244337739611</v>
      </c>
      <c r="P20">
        <f t="shared" si="4"/>
        <v>33.000487534080918</v>
      </c>
      <c r="Q20">
        <f t="shared" si="5"/>
        <v>5.8319983057234177</v>
      </c>
      <c r="R20">
        <f t="shared" si="6"/>
        <v>0</v>
      </c>
      <c r="S20">
        <f t="shared" si="7"/>
        <v>576.00011947895928</v>
      </c>
      <c r="T20">
        <f t="shared" si="8"/>
        <v>0.11049731246611746</v>
      </c>
      <c r="U20">
        <f t="shared" si="9"/>
        <v>1.8181549571967872</v>
      </c>
      <c r="V20">
        <f t="shared" si="10"/>
        <v>0</v>
      </c>
      <c r="AB20">
        <f>X27/AG9</f>
        <v>7.7679988119987706E-2</v>
      </c>
      <c r="AC20">
        <f>Y27/AH9</f>
        <v>1.9873064383832202</v>
      </c>
      <c r="AD20">
        <f>Z19/AF9</f>
        <v>1.353928311895756E-2</v>
      </c>
      <c r="AF20">
        <f>X27/AG12</f>
        <v>0.1593980651837319</v>
      </c>
      <c r="AG20">
        <f>Y27/AH12</f>
        <v>0.10927471020826757</v>
      </c>
      <c r="AH20">
        <f>Z19/AF12</f>
        <v>1.6234069507962415E-2</v>
      </c>
    </row>
    <row r="21" spans="1:35" x14ac:dyDescent="0.2">
      <c r="A21" t="s">
        <v>3418</v>
      </c>
      <c r="B21" t="s">
        <v>4929</v>
      </c>
      <c r="D21">
        <v>-79.399000000000001</v>
      </c>
      <c r="E21">
        <v>-172.69399999999999</v>
      </c>
      <c r="F21">
        <v>0</v>
      </c>
      <c r="G21">
        <v>190.24700000000001</v>
      </c>
      <c r="H21">
        <v>39.319000000000003</v>
      </c>
      <c r="I21">
        <v>0</v>
      </c>
      <c r="J21">
        <v>1</v>
      </c>
      <c r="K21">
        <v>1</v>
      </c>
      <c r="L21">
        <f t="shared" si="0"/>
        <v>6.7378604642712231E-3</v>
      </c>
      <c r="M21">
        <f t="shared" si="1"/>
        <v>560.99967162716086</v>
      </c>
      <c r="N21">
        <f t="shared" si="2"/>
        <v>3.7799412878670737</v>
      </c>
      <c r="O21">
        <f t="shared" si="3"/>
        <v>0.28079037612958313</v>
      </c>
      <c r="P21">
        <f t="shared" si="4"/>
        <v>15.000412259424454</v>
      </c>
      <c r="Q21">
        <f t="shared" si="5"/>
        <v>4.2119756123982146</v>
      </c>
      <c r="R21">
        <f t="shared" si="6"/>
        <v>0</v>
      </c>
      <c r="S21">
        <f t="shared" si="7"/>
        <v>576.00008388658534</v>
      </c>
      <c r="T21">
        <f t="shared" si="8"/>
        <v>0.10695193426044618</v>
      </c>
      <c r="U21">
        <f t="shared" si="9"/>
        <v>3.9998900671748685</v>
      </c>
      <c r="V21">
        <f t="shared" si="10"/>
        <v>0</v>
      </c>
    </row>
    <row r="22" spans="1:35" x14ac:dyDescent="0.2">
      <c r="A22" t="s">
        <v>133</v>
      </c>
      <c r="B22" t="s">
        <v>146</v>
      </c>
      <c r="D22">
        <v>-70.521000000000001</v>
      </c>
      <c r="E22">
        <v>-173.797</v>
      </c>
      <c r="F22">
        <v>0</v>
      </c>
      <c r="G22">
        <v>242.90299999999999</v>
      </c>
      <c r="H22">
        <v>92.542000000000002</v>
      </c>
      <c r="I22">
        <v>0</v>
      </c>
      <c r="J22">
        <v>1</v>
      </c>
      <c r="K22">
        <v>1</v>
      </c>
      <c r="L22">
        <f t="shared" si="0"/>
        <v>1.2733408501397271E-2</v>
      </c>
      <c r="M22">
        <f t="shared" si="1"/>
        <v>687.00044726315241</v>
      </c>
      <c r="N22">
        <f t="shared" si="2"/>
        <v>8.747866083510436</v>
      </c>
      <c r="O22">
        <f t="shared" si="3"/>
        <v>0.33122377174062911</v>
      </c>
      <c r="P22">
        <f t="shared" si="4"/>
        <v>29.997880525202696</v>
      </c>
      <c r="Q22">
        <f t="shared" si="5"/>
        <v>9.9360210678034697</v>
      </c>
      <c r="R22">
        <f t="shared" si="6"/>
        <v>0</v>
      </c>
      <c r="S22">
        <f t="shared" si="7"/>
        <v>716.99832778835514</v>
      </c>
      <c r="T22">
        <f t="shared" si="8"/>
        <v>8.7336187682301863E-2</v>
      </c>
      <c r="U22">
        <f t="shared" si="9"/>
        <v>2.0001413083031334</v>
      </c>
      <c r="V22">
        <f t="shared" si="10"/>
        <v>0</v>
      </c>
      <c r="X22" t="s">
        <v>94</v>
      </c>
      <c r="Z22">
        <f>Z18/AF9</f>
        <v>1.3623903638451045E-2</v>
      </c>
      <c r="AA22" t="s">
        <v>95</v>
      </c>
    </row>
    <row r="23" spans="1:35" x14ac:dyDescent="0.2">
      <c r="A23" t="s">
        <v>41</v>
      </c>
      <c r="B23" t="s">
        <v>41</v>
      </c>
      <c r="D23">
        <v>-77.527000000000001</v>
      </c>
      <c r="E23">
        <v>-171.363</v>
      </c>
      <c r="F23">
        <v>-90</v>
      </c>
      <c r="G23">
        <v>222.245</v>
      </c>
      <c r="H23">
        <v>79.906000000000006</v>
      </c>
      <c r="I23">
        <v>17</v>
      </c>
      <c r="J23">
        <v>1</v>
      </c>
      <c r="K23">
        <v>1</v>
      </c>
      <c r="L23">
        <f t="shared" si="0"/>
        <v>7.9632033644544478E-3</v>
      </c>
      <c r="M23">
        <f t="shared" si="1"/>
        <v>650.99864950952224</v>
      </c>
      <c r="N23">
        <f t="shared" si="2"/>
        <v>5.1840398200693487</v>
      </c>
      <c r="O23">
        <f t="shared" si="3"/>
        <v>0.23700342425160062</v>
      </c>
      <c r="P23">
        <f t="shared" si="4"/>
        <v>35.999368557181207</v>
      </c>
      <c r="Q23">
        <f t="shared" si="5"/>
        <v>8.5319821509295011</v>
      </c>
      <c r="R23">
        <f t="shared" si="6"/>
        <v>51</v>
      </c>
      <c r="S23">
        <f t="shared" si="7"/>
        <v>686.99801806670348</v>
      </c>
      <c r="T23">
        <f t="shared" si="8"/>
        <v>9.2166089814787508E-2</v>
      </c>
      <c r="U23">
        <f t="shared" si="9"/>
        <v>1.6666959006432658</v>
      </c>
      <c r="V23">
        <f t="shared" si="10"/>
        <v>7.4236022024517982</v>
      </c>
      <c r="X23" t="s">
        <v>96</v>
      </c>
      <c r="Z23">
        <f>Z19/AF9</f>
        <v>1.353928311895756E-2</v>
      </c>
      <c r="AA23" t="s">
        <v>97</v>
      </c>
      <c r="AB23">
        <f>Z27/AF9</f>
        <v>1.353928311895756E-2</v>
      </c>
      <c r="AC23" t="s">
        <v>98</v>
      </c>
      <c r="AD23">
        <f>Z27/AF9</f>
        <v>1.353928311895756E-2</v>
      </c>
      <c r="AE23" t="s">
        <v>98</v>
      </c>
      <c r="AH23">
        <f>Z27/AF12</f>
        <v>1.6234069507962415E-2</v>
      </c>
      <c r="AI23" t="s">
        <v>98</v>
      </c>
    </row>
    <row r="24" spans="1:35" x14ac:dyDescent="0.2">
      <c r="A24" t="s">
        <v>6011</v>
      </c>
      <c r="B24" t="s">
        <v>6012</v>
      </c>
      <c r="D24">
        <v>-84.289000000000001</v>
      </c>
      <c r="E24">
        <v>-175.91399999999999</v>
      </c>
      <c r="F24">
        <v>0</v>
      </c>
      <c r="G24">
        <v>80.399000000000001</v>
      </c>
      <c r="H24">
        <v>14.036</v>
      </c>
      <c r="I24">
        <v>0</v>
      </c>
      <c r="J24">
        <v>1</v>
      </c>
      <c r="K24">
        <v>1</v>
      </c>
      <c r="L24">
        <f t="shared" si="0"/>
        <v>3.6002545955660611E-3</v>
      </c>
      <c r="M24">
        <f t="shared" si="1"/>
        <v>239.99981473487264</v>
      </c>
      <c r="N24">
        <f t="shared" si="2"/>
        <v>0.86406129999552861</v>
      </c>
      <c r="O24">
        <f t="shared" si="3"/>
        <v>0.50395206599280151</v>
      </c>
      <c r="P24">
        <f t="shared" si="4"/>
        <v>3.0003517024019235</v>
      </c>
      <c r="Q24">
        <f t="shared" si="5"/>
        <v>1.5120349511654201</v>
      </c>
      <c r="R24">
        <f t="shared" si="6"/>
        <v>0</v>
      </c>
      <c r="S24">
        <f t="shared" si="7"/>
        <v>243.00016643727457</v>
      </c>
      <c r="T24">
        <f t="shared" si="8"/>
        <v>0.25000019298465664</v>
      </c>
      <c r="U24">
        <f t="shared" si="9"/>
        <v>19.997655592165131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-74.334999999999994</v>
      </c>
      <c r="E25">
        <v>0</v>
      </c>
      <c r="F25">
        <v>0</v>
      </c>
      <c r="G25">
        <v>392.58100000000002</v>
      </c>
      <c r="H25">
        <v>0</v>
      </c>
      <c r="I25">
        <v>0</v>
      </c>
      <c r="J25">
        <v>0</v>
      </c>
      <c r="K25">
        <v>0</v>
      </c>
      <c r="L25">
        <f t="shared" si="0"/>
        <v>1.0095408935932582E-2</v>
      </c>
      <c r="M25">
        <f t="shared" si="1"/>
        <v>1133.9979353524152</v>
      </c>
      <c r="N25">
        <f t="shared" si="2"/>
        <v>11.44818433807021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1133.9979353524152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-79.838999999999999</v>
      </c>
      <c r="E26">
        <v>-170.53800000000001</v>
      </c>
      <c r="F26">
        <v>-90</v>
      </c>
      <c r="G26">
        <v>391.13400000000001</v>
      </c>
      <c r="H26">
        <v>91.241</v>
      </c>
      <c r="I26">
        <v>18</v>
      </c>
      <c r="J26">
        <v>2</v>
      </c>
      <c r="K26">
        <v>2</v>
      </c>
      <c r="L26">
        <f t="shared" si="0"/>
        <v>6.4521212814524194E-3</v>
      </c>
      <c r="M26">
        <f t="shared" si="1"/>
        <v>1154.9982664831177</v>
      </c>
      <c r="N26">
        <f t="shared" si="2"/>
        <v>7.4521963474127242</v>
      </c>
      <c r="O26">
        <f t="shared" si="3"/>
        <v>0.21600727486837354</v>
      </c>
      <c r="P26">
        <f t="shared" si="4"/>
        <v>44.998265639211432</v>
      </c>
      <c r="Q26">
        <f t="shared" si="5"/>
        <v>9.7199624544916841</v>
      </c>
      <c r="R26">
        <f t="shared" si="6"/>
        <v>54</v>
      </c>
      <c r="S26">
        <f t="shared" si="7"/>
        <v>1199.9965321223292</v>
      </c>
      <c r="T26">
        <f t="shared" si="8"/>
        <v>0.10389625983196574</v>
      </c>
      <c r="U26">
        <f t="shared" si="9"/>
        <v>2.6667694475636003</v>
      </c>
      <c r="V26">
        <f t="shared" si="10"/>
        <v>4.5000130045788476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6013</v>
      </c>
      <c r="B27" t="s">
        <v>6014</v>
      </c>
      <c r="D27">
        <v>-78.102000000000004</v>
      </c>
      <c r="E27">
        <v>-175.42599999999999</v>
      </c>
      <c r="F27">
        <v>0</v>
      </c>
      <c r="G27">
        <v>305.565</v>
      </c>
      <c r="H27">
        <v>50.16</v>
      </c>
      <c r="I27">
        <v>0</v>
      </c>
      <c r="J27">
        <v>1</v>
      </c>
      <c r="K27">
        <v>1</v>
      </c>
      <c r="L27">
        <f t="shared" si="0"/>
        <v>7.5850698747307781E-3</v>
      </c>
      <c r="M27">
        <f t="shared" si="1"/>
        <v>897.0008918156052</v>
      </c>
      <c r="N27">
        <f t="shared" si="2"/>
        <v>6.803821245938436</v>
      </c>
      <c r="O27">
        <f t="shared" si="3"/>
        <v>0.44999177037640009</v>
      </c>
      <c r="P27">
        <f t="shared" si="4"/>
        <v>12.000267191264225</v>
      </c>
      <c r="Q27">
        <f t="shared" si="5"/>
        <v>5.4000268784136978</v>
      </c>
      <c r="R27">
        <f t="shared" si="6"/>
        <v>0</v>
      </c>
      <c r="S27">
        <f t="shared" si="7"/>
        <v>909.00115900686944</v>
      </c>
      <c r="T27">
        <f t="shared" si="8"/>
        <v>6.6889565604059717E-2</v>
      </c>
      <c r="U27">
        <f t="shared" si="9"/>
        <v>4.999888672785378</v>
      </c>
      <c r="V27">
        <f t="shared" si="10"/>
        <v>0</v>
      </c>
      <c r="X27">
        <f>SUM(J3:J2345)</f>
        <v>45</v>
      </c>
      <c r="Y27">
        <f>SUM(K3:K2345)</f>
        <v>23</v>
      </c>
      <c r="Z27">
        <f>COUNTIF(V3:V2345,"&gt;0")</f>
        <v>8</v>
      </c>
      <c r="AB27">
        <v>401</v>
      </c>
    </row>
    <row r="28" spans="1:35" x14ac:dyDescent="0.2">
      <c r="A28" t="s">
        <v>288</v>
      </c>
      <c r="B28" t="s">
        <v>2457</v>
      </c>
      <c r="D28">
        <v>-73.733999999999995</v>
      </c>
      <c r="E28">
        <v>-174.56</v>
      </c>
      <c r="F28">
        <v>0</v>
      </c>
      <c r="G28">
        <v>392.72</v>
      </c>
      <c r="H28">
        <v>63.284999999999997</v>
      </c>
      <c r="I28">
        <v>0</v>
      </c>
      <c r="J28">
        <v>1</v>
      </c>
      <c r="K28">
        <v>0</v>
      </c>
      <c r="L28">
        <f t="shared" si="0"/>
        <v>1.0503940664230745E-2</v>
      </c>
      <c r="M28">
        <f t="shared" si="1"/>
        <v>1131.0002273825967</v>
      </c>
      <c r="N28">
        <f t="shared" si="2"/>
        <v>11.879971159629436</v>
      </c>
      <c r="O28">
        <f t="shared" si="3"/>
        <v>0.37802283250133095</v>
      </c>
      <c r="P28">
        <f t="shared" si="4"/>
        <v>17.998885020309658</v>
      </c>
      <c r="Q28">
        <f t="shared" si="5"/>
        <v>6.8039963012395344</v>
      </c>
      <c r="R28">
        <f t="shared" si="6"/>
        <v>0</v>
      </c>
      <c r="S28">
        <f t="shared" si="7"/>
        <v>1148.9991124029063</v>
      </c>
      <c r="T28">
        <f t="shared" si="8"/>
        <v>5.3050387212436073E-2</v>
      </c>
      <c r="U28">
        <f t="shared" si="9"/>
        <v>0</v>
      </c>
      <c r="V28">
        <f t="shared" si="10"/>
        <v>0</v>
      </c>
    </row>
    <row r="29" spans="1:35" x14ac:dyDescent="0.2">
      <c r="A29" t="s">
        <v>113</v>
      </c>
      <c r="B29" t="s">
        <v>4604</v>
      </c>
      <c r="D29">
        <v>-77.722999999999999</v>
      </c>
      <c r="E29">
        <v>-177.089</v>
      </c>
      <c r="F29">
        <v>0</v>
      </c>
      <c r="G29">
        <v>197.517</v>
      </c>
      <c r="H29">
        <v>59.076000000000001</v>
      </c>
      <c r="I29">
        <v>0</v>
      </c>
      <c r="J29">
        <v>1</v>
      </c>
      <c r="K29">
        <v>0</v>
      </c>
      <c r="L29">
        <f t="shared" si="0"/>
        <v>7.8341245322184894E-3</v>
      </c>
      <c r="M29">
        <f t="shared" si="1"/>
        <v>578.99995804808316</v>
      </c>
      <c r="N29">
        <f t="shared" si="2"/>
        <v>4.5359623114602758</v>
      </c>
      <c r="O29">
        <f t="shared" si="3"/>
        <v>0.70795978091495559</v>
      </c>
      <c r="P29">
        <f t="shared" si="4"/>
        <v>9.0004671775557039</v>
      </c>
      <c r="Q29">
        <f t="shared" si="5"/>
        <v>6.3719751431297285</v>
      </c>
      <c r="R29">
        <f t="shared" si="6"/>
        <v>0</v>
      </c>
      <c r="S29">
        <f t="shared" si="7"/>
        <v>588.00042522563888</v>
      </c>
      <c r="T29">
        <f t="shared" si="8"/>
        <v>0.1036269505135565</v>
      </c>
      <c r="U29">
        <f t="shared" si="9"/>
        <v>0</v>
      </c>
      <c r="V29">
        <f t="shared" si="10"/>
        <v>0</v>
      </c>
    </row>
    <row r="30" spans="1:35" x14ac:dyDescent="0.2">
      <c r="A30" t="s">
        <v>6015</v>
      </c>
      <c r="B30" t="s">
        <v>6016</v>
      </c>
      <c r="D30">
        <v>-74.156999999999996</v>
      </c>
      <c r="E30">
        <v>-167.471</v>
      </c>
      <c r="F30">
        <v>0</v>
      </c>
      <c r="G30">
        <v>76.921999999999997</v>
      </c>
      <c r="H30">
        <v>27.658999999999999</v>
      </c>
      <c r="I30">
        <v>0</v>
      </c>
      <c r="J30">
        <v>1</v>
      </c>
      <c r="K30">
        <v>0</v>
      </c>
      <c r="L30">
        <f t="shared" si="0"/>
        <v>1.0216150248815946E-2</v>
      </c>
      <c r="M30">
        <f t="shared" si="1"/>
        <v>221.99997931157139</v>
      </c>
      <c r="N30">
        <f t="shared" si="2"/>
        <v>2.2679874118684573</v>
      </c>
      <c r="O30">
        <f t="shared" si="3"/>
        <v>0.16199727061839408</v>
      </c>
      <c r="P30">
        <f t="shared" si="4"/>
        <v>18.000510446703331</v>
      </c>
      <c r="Q30">
        <f t="shared" si="5"/>
        <v>2.9160364781403074</v>
      </c>
      <c r="R30">
        <f t="shared" si="6"/>
        <v>0</v>
      </c>
      <c r="S30">
        <f t="shared" si="7"/>
        <v>240.00048975827474</v>
      </c>
      <c r="T30">
        <f t="shared" si="8"/>
        <v>0.27027029545706177</v>
      </c>
      <c r="U30">
        <f t="shared" si="9"/>
        <v>0</v>
      </c>
      <c r="V30">
        <f t="shared" si="10"/>
        <v>0</v>
      </c>
    </row>
    <row r="31" spans="1:35" x14ac:dyDescent="0.2">
      <c r="A31" t="s">
        <v>833</v>
      </c>
      <c r="B31" t="s">
        <v>727</v>
      </c>
      <c r="D31">
        <v>-74.846000000000004</v>
      </c>
      <c r="E31">
        <v>-172.56899999999999</v>
      </c>
      <c r="F31">
        <v>-90</v>
      </c>
      <c r="G31">
        <v>49.728999999999999</v>
      </c>
      <c r="H31">
        <v>23.195</v>
      </c>
      <c r="I31">
        <v>14</v>
      </c>
      <c r="J31">
        <v>1</v>
      </c>
      <c r="K31">
        <v>0</v>
      </c>
      <c r="L31">
        <f t="shared" si="0"/>
        <v>9.7499443565126059E-3</v>
      </c>
      <c r="M31">
        <f t="shared" si="1"/>
        <v>143.99927306764877</v>
      </c>
      <c r="N31">
        <f t="shared" si="2"/>
        <v>1.4039863037741436</v>
      </c>
      <c r="O31">
        <f t="shared" si="3"/>
        <v>0.27601504800855431</v>
      </c>
      <c r="P31">
        <f t="shared" si="4"/>
        <v>8.9995758090885083</v>
      </c>
      <c r="Q31">
        <f t="shared" si="5"/>
        <v>2.4840208330230209</v>
      </c>
      <c r="R31">
        <f t="shared" si="6"/>
        <v>42</v>
      </c>
      <c r="S31">
        <f t="shared" si="7"/>
        <v>152.99884887673727</v>
      </c>
      <c r="T31">
        <f t="shared" si="8"/>
        <v>0.41666877006950492</v>
      </c>
      <c r="U31">
        <f t="shared" si="9"/>
        <v>0</v>
      </c>
      <c r="V31">
        <f t="shared" si="10"/>
        <v>27.451186926142878</v>
      </c>
    </row>
    <row r="32" spans="1:35" x14ac:dyDescent="0.2">
      <c r="A32" t="s">
        <v>41</v>
      </c>
      <c r="B32" t="s">
        <v>41</v>
      </c>
      <c r="D32">
        <v>-81.703000000000003</v>
      </c>
      <c r="E32">
        <v>-172.23500000000001</v>
      </c>
      <c r="F32">
        <v>-90</v>
      </c>
      <c r="G32">
        <v>242.53899999999999</v>
      </c>
      <c r="H32">
        <v>44.406999999999996</v>
      </c>
      <c r="I32">
        <v>17</v>
      </c>
      <c r="J32">
        <v>1</v>
      </c>
      <c r="K32">
        <v>0</v>
      </c>
      <c r="L32">
        <f t="shared" si="0"/>
        <v>5.2499017257073306E-3</v>
      </c>
      <c r="M32">
        <f t="shared" si="1"/>
        <v>720.00128475149484</v>
      </c>
      <c r="N32">
        <f t="shared" si="2"/>
        <v>3.7799397672681359</v>
      </c>
      <c r="O32">
        <f t="shared" si="3"/>
        <v>0.26400545012007914</v>
      </c>
      <c r="P32">
        <f t="shared" si="4"/>
        <v>17.99953377048617</v>
      </c>
      <c r="Q32">
        <f t="shared" si="5"/>
        <v>4.7519797670085335</v>
      </c>
      <c r="R32">
        <f t="shared" si="6"/>
        <v>51</v>
      </c>
      <c r="S32">
        <f t="shared" si="7"/>
        <v>738.00081852198105</v>
      </c>
      <c r="T32">
        <f t="shared" si="8"/>
        <v>8.3333184635508983E-2</v>
      </c>
      <c r="U32">
        <f t="shared" si="9"/>
        <v>0</v>
      </c>
      <c r="V32">
        <f t="shared" si="10"/>
        <v>6.9105614411294845</v>
      </c>
    </row>
    <row r="33" spans="1:22" x14ac:dyDescent="0.2">
      <c r="A33" t="s">
        <v>6017</v>
      </c>
      <c r="B33" t="s">
        <v>6018</v>
      </c>
      <c r="D33">
        <v>-79.33</v>
      </c>
      <c r="E33">
        <v>-173.29</v>
      </c>
      <c r="F33">
        <v>0</v>
      </c>
      <c r="G33">
        <v>70.213999999999999</v>
      </c>
      <c r="H33">
        <v>17.117000000000001</v>
      </c>
      <c r="I33">
        <v>0</v>
      </c>
      <c r="J33">
        <v>1</v>
      </c>
      <c r="K33">
        <v>0</v>
      </c>
      <c r="L33">
        <f t="shared" si="0"/>
        <v>6.7827432251308956E-3</v>
      </c>
      <c r="M33">
        <f t="shared" si="1"/>
        <v>206.99997383883078</v>
      </c>
      <c r="N33">
        <f t="shared" si="2"/>
        <v>1.4040290741866761</v>
      </c>
      <c r="O33">
        <f t="shared" si="3"/>
        <v>0.30599218337530759</v>
      </c>
      <c r="P33">
        <f t="shared" si="4"/>
        <v>6.0000601620886069</v>
      </c>
      <c r="Q33">
        <f t="shared" si="5"/>
        <v>1.8359733453540406</v>
      </c>
      <c r="R33">
        <f t="shared" si="6"/>
        <v>0</v>
      </c>
      <c r="S33">
        <f t="shared" si="7"/>
        <v>213.00003400091938</v>
      </c>
      <c r="T33">
        <f t="shared" si="8"/>
        <v>0.28985510909636986</v>
      </c>
      <c r="U33">
        <f t="shared" si="9"/>
        <v>0</v>
      </c>
      <c r="V33">
        <f t="shared" si="10"/>
        <v>0</v>
      </c>
    </row>
    <row r="34" spans="1:22" x14ac:dyDescent="0.2">
      <c r="A34" t="s">
        <v>303</v>
      </c>
      <c r="B34" t="s">
        <v>304</v>
      </c>
      <c r="D34">
        <v>-81.233999999999995</v>
      </c>
      <c r="E34">
        <v>-175.23599999999999</v>
      </c>
      <c r="F34">
        <v>0</v>
      </c>
      <c r="G34">
        <v>216.529</v>
      </c>
      <c r="H34">
        <v>60.207999999999998</v>
      </c>
      <c r="I34">
        <v>0</v>
      </c>
      <c r="J34">
        <v>1</v>
      </c>
      <c r="K34">
        <v>0</v>
      </c>
      <c r="L34">
        <f t="shared" si="0"/>
        <v>5.5512161012952728E-3</v>
      </c>
      <c r="M34">
        <f t="shared" si="1"/>
        <v>641.99916845072471</v>
      </c>
      <c r="N34">
        <f t="shared" si="2"/>
        <v>3.5638796848015244</v>
      </c>
      <c r="O34">
        <f t="shared" si="3"/>
        <v>0.43196692629052102</v>
      </c>
      <c r="P34">
        <f t="shared" si="4"/>
        <v>15.001132415097839</v>
      </c>
      <c r="Q34">
        <f t="shared" si="5"/>
        <v>6.4799995402264532</v>
      </c>
      <c r="R34">
        <f t="shared" si="6"/>
        <v>0</v>
      </c>
      <c r="S34">
        <f t="shared" si="7"/>
        <v>657.00030086582251</v>
      </c>
      <c r="T34">
        <f t="shared" si="8"/>
        <v>9.3458064976614019E-2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-84.805999999999997</v>
      </c>
      <c r="E35">
        <v>-167.005</v>
      </c>
      <c r="F35">
        <v>0</v>
      </c>
      <c r="G35">
        <v>33.136000000000003</v>
      </c>
      <c r="H35">
        <v>13.342000000000001</v>
      </c>
      <c r="I35">
        <v>0</v>
      </c>
      <c r="J35">
        <v>1</v>
      </c>
      <c r="K35">
        <v>0</v>
      </c>
      <c r="L35">
        <f t="shared" si="0"/>
        <v>3.2724522825831946E-3</v>
      </c>
      <c r="M35">
        <f t="shared" si="1"/>
        <v>98.999819238268202</v>
      </c>
      <c r="N35">
        <f t="shared" si="2"/>
        <v>0.32397250841410291</v>
      </c>
      <c r="O35">
        <f t="shared" si="3"/>
        <v>0.15599508211391522</v>
      </c>
      <c r="P35">
        <f t="shared" si="4"/>
        <v>9.0004874629593701</v>
      </c>
      <c r="Q35">
        <f t="shared" si="5"/>
        <v>1.4040331848827963</v>
      </c>
      <c r="R35">
        <f t="shared" si="6"/>
        <v>0</v>
      </c>
      <c r="S35">
        <f t="shared" si="7"/>
        <v>108.00030670122757</v>
      </c>
      <c r="T35">
        <f t="shared" si="8"/>
        <v>0.6060617126541894</v>
      </c>
      <c r="U35">
        <f t="shared" si="9"/>
        <v>0</v>
      </c>
      <c r="V35">
        <f t="shared" si="10"/>
        <v>0</v>
      </c>
    </row>
    <row r="36" spans="1:22" x14ac:dyDescent="0.2">
      <c r="A36" t="s">
        <v>6019</v>
      </c>
      <c r="B36" t="s">
        <v>6020</v>
      </c>
      <c r="D36">
        <v>-79.894999999999996</v>
      </c>
      <c r="E36">
        <v>0</v>
      </c>
      <c r="F36">
        <v>0</v>
      </c>
      <c r="G36">
        <v>102.59099999999999</v>
      </c>
      <c r="H36">
        <v>0</v>
      </c>
      <c r="I36">
        <v>0</v>
      </c>
      <c r="J36">
        <v>0</v>
      </c>
      <c r="K36">
        <v>0</v>
      </c>
      <c r="L36">
        <f t="shared" si="0"/>
        <v>6.4158115938007338E-3</v>
      </c>
      <c r="M36">
        <f t="shared" si="1"/>
        <v>302.99878601122748</v>
      </c>
      <c r="N36">
        <f t="shared" si="2"/>
        <v>1.943985068183449</v>
      </c>
      <c r="O36" t="str">
        <f t="shared" si="3"/>
        <v/>
      </c>
      <c r="P36">
        <f t="shared" si="4"/>
        <v>0</v>
      </c>
      <c r="Q36">
        <f t="shared" si="5"/>
        <v>0</v>
      </c>
      <c r="R36">
        <f t="shared" si="6"/>
        <v>0</v>
      </c>
      <c r="S36">
        <f t="shared" si="7"/>
        <v>302.99878601122748</v>
      </c>
      <c r="T36">
        <f t="shared" si="8"/>
        <v>0</v>
      </c>
      <c r="U36" t="str">
        <f t="shared" si="9"/>
        <v/>
      </c>
      <c r="V36">
        <f t="shared" si="10"/>
        <v>0</v>
      </c>
    </row>
    <row r="37" spans="1:22" x14ac:dyDescent="0.2">
      <c r="A37" t="s">
        <v>890</v>
      </c>
      <c r="B37" t="s">
        <v>6021</v>
      </c>
      <c r="D37">
        <v>-76.052000000000007</v>
      </c>
      <c r="E37">
        <v>-174.036</v>
      </c>
      <c r="F37">
        <v>0</v>
      </c>
      <c r="G37">
        <v>157.648</v>
      </c>
      <c r="H37">
        <v>67.364999999999995</v>
      </c>
      <c r="I37">
        <v>0</v>
      </c>
      <c r="J37">
        <v>1</v>
      </c>
      <c r="K37">
        <v>0</v>
      </c>
      <c r="L37">
        <f t="shared" si="0"/>
        <v>8.9411033671400464E-3</v>
      </c>
      <c r="M37">
        <f t="shared" si="1"/>
        <v>458.99919318288767</v>
      </c>
      <c r="N37">
        <f t="shared" si="2"/>
        <v>4.1039633356454157</v>
      </c>
      <c r="O37">
        <f t="shared" si="3"/>
        <v>0.34459943069514759</v>
      </c>
      <c r="P37">
        <f t="shared" si="4"/>
        <v>20.998391198985139</v>
      </c>
      <c r="Q37">
        <f t="shared" si="5"/>
        <v>7.2360408887251646</v>
      </c>
      <c r="R37">
        <f t="shared" si="6"/>
        <v>0</v>
      </c>
      <c r="S37">
        <f t="shared" si="7"/>
        <v>479.9975843818728</v>
      </c>
      <c r="T37">
        <f t="shared" si="8"/>
        <v>0.13071918402282043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-82.614000000000004</v>
      </c>
      <c r="E38">
        <v>0</v>
      </c>
      <c r="F38">
        <v>0</v>
      </c>
      <c r="G38">
        <v>217.80699999999999</v>
      </c>
      <c r="H38">
        <v>0</v>
      </c>
      <c r="I38">
        <v>0</v>
      </c>
      <c r="J38">
        <v>0</v>
      </c>
      <c r="K38">
        <v>0</v>
      </c>
      <c r="L38">
        <f t="shared" si="0"/>
        <v>4.6666344316912273E-3</v>
      </c>
      <c r="M38">
        <f t="shared" si="1"/>
        <v>647.99930686851803</v>
      </c>
      <c r="N38">
        <f t="shared" si="2"/>
        <v>3.0239789011235767</v>
      </c>
      <c r="O38" t="str">
        <f t="shared" si="3"/>
        <v/>
      </c>
      <c r="P38">
        <f t="shared" si="4"/>
        <v>0</v>
      </c>
      <c r="Q38">
        <f t="shared" si="5"/>
        <v>0</v>
      </c>
      <c r="R38">
        <f t="shared" si="6"/>
        <v>0</v>
      </c>
      <c r="S38">
        <f t="shared" si="7"/>
        <v>647.99930686851803</v>
      </c>
      <c r="T38">
        <f t="shared" si="8"/>
        <v>0</v>
      </c>
      <c r="U38" t="str">
        <f t="shared" si="9"/>
        <v/>
      </c>
      <c r="V38">
        <f t="shared" si="10"/>
        <v>0</v>
      </c>
    </row>
    <row r="39" spans="1:22" x14ac:dyDescent="0.2">
      <c r="A39" t="s">
        <v>325</v>
      </c>
      <c r="B39" t="s">
        <v>2005</v>
      </c>
      <c r="D39">
        <v>-79.311000000000007</v>
      </c>
      <c r="E39">
        <v>-176.673</v>
      </c>
      <c r="F39">
        <v>0</v>
      </c>
      <c r="G39">
        <v>253.39699999999999</v>
      </c>
      <c r="H39">
        <v>86.144999999999996</v>
      </c>
      <c r="I39">
        <v>0</v>
      </c>
      <c r="J39">
        <v>1</v>
      </c>
      <c r="K39">
        <v>0</v>
      </c>
      <c r="L39">
        <f t="shared" si="0"/>
        <v>6.7951058173497678E-3</v>
      </c>
      <c r="M39">
        <f t="shared" si="1"/>
        <v>747.00048798690705</v>
      </c>
      <c r="N39">
        <f t="shared" si="2"/>
        <v>5.0759524374353857</v>
      </c>
      <c r="O39">
        <f t="shared" si="3"/>
        <v>0.61927478502885469</v>
      </c>
      <c r="P39">
        <f t="shared" si="4"/>
        <v>14.998140334379521</v>
      </c>
      <c r="Q39">
        <f t="shared" si="5"/>
        <v>9.2879794193848895</v>
      </c>
      <c r="R39">
        <f t="shared" si="6"/>
        <v>0</v>
      </c>
      <c r="S39">
        <f t="shared" si="7"/>
        <v>761.99862832128656</v>
      </c>
      <c r="T39">
        <f t="shared" si="8"/>
        <v>8.0321232669732387E-2</v>
      </c>
      <c r="U39">
        <f t="shared" si="9"/>
        <v>0</v>
      </c>
      <c r="V39">
        <f t="shared" si="10"/>
        <v>0</v>
      </c>
    </row>
    <row r="40" spans="1:22" x14ac:dyDescent="0.2">
      <c r="A40" t="s">
        <v>265</v>
      </c>
      <c r="B40" t="s">
        <v>266</v>
      </c>
      <c r="D40">
        <v>-81.180000000000007</v>
      </c>
      <c r="E40">
        <v>0</v>
      </c>
      <c r="F40">
        <v>0</v>
      </c>
      <c r="G40">
        <v>117.38800000000001</v>
      </c>
      <c r="H40">
        <v>0</v>
      </c>
      <c r="I40">
        <v>0</v>
      </c>
      <c r="J40">
        <v>0</v>
      </c>
      <c r="K40">
        <v>0</v>
      </c>
      <c r="L40">
        <f t="shared" si="0"/>
        <v>5.5859570890468497E-3</v>
      </c>
      <c r="M40">
        <f t="shared" si="1"/>
        <v>347.99963221355284</v>
      </c>
      <c r="N40">
        <f t="shared" si="2"/>
        <v>1.9439129564619486</v>
      </c>
      <c r="O40" t="str">
        <f t="shared" si="3"/>
        <v/>
      </c>
      <c r="P40">
        <f t="shared" si="4"/>
        <v>0</v>
      </c>
      <c r="Q40">
        <f t="shared" si="5"/>
        <v>0</v>
      </c>
      <c r="R40">
        <f t="shared" si="6"/>
        <v>0</v>
      </c>
      <c r="S40">
        <f t="shared" si="7"/>
        <v>347.99963221355284</v>
      </c>
      <c r="T40">
        <f t="shared" si="8"/>
        <v>0</v>
      </c>
      <c r="U40" t="str">
        <f t="shared" si="9"/>
        <v/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-76.203000000000003</v>
      </c>
      <c r="E41">
        <v>-171.63399999999999</v>
      </c>
      <c r="F41">
        <v>0</v>
      </c>
      <c r="G41">
        <v>406.73599999999999</v>
      </c>
      <c r="H41">
        <v>68.730999999999995</v>
      </c>
      <c r="I41">
        <v>0</v>
      </c>
      <c r="J41">
        <v>1</v>
      </c>
      <c r="K41">
        <v>1</v>
      </c>
      <c r="L41">
        <f t="shared" si="0"/>
        <v>8.8404406132660401E-3</v>
      </c>
      <c r="M41">
        <f t="shared" si="1"/>
        <v>1185.0010556842622</v>
      </c>
      <c r="N41">
        <f t="shared" si="2"/>
        <v>10.47594193537622</v>
      </c>
      <c r="O41">
        <f t="shared" si="3"/>
        <v>0.24479637520908459</v>
      </c>
      <c r="P41">
        <f t="shared" si="4"/>
        <v>30.000247832067629</v>
      </c>
      <c r="Q41">
        <f t="shared" si="5"/>
        <v>7.3439592686236228</v>
      </c>
      <c r="R41">
        <f t="shared" si="6"/>
        <v>0</v>
      </c>
      <c r="S41">
        <f t="shared" si="7"/>
        <v>1215.0013035163297</v>
      </c>
      <c r="T41">
        <f t="shared" si="8"/>
        <v>5.0632866284961948E-2</v>
      </c>
      <c r="U41">
        <f t="shared" si="9"/>
        <v>1.9999834779986476</v>
      </c>
      <c r="V41">
        <f t="shared" si="10"/>
        <v>0</v>
      </c>
    </row>
    <row r="42" spans="1:22" x14ac:dyDescent="0.2">
      <c r="A42" t="s">
        <v>983</v>
      </c>
      <c r="B42" t="s">
        <v>4852</v>
      </c>
      <c r="D42">
        <v>-79.588999999999999</v>
      </c>
      <c r="E42">
        <v>-174.5</v>
      </c>
      <c r="F42">
        <v>-90</v>
      </c>
      <c r="G42">
        <v>387.37700000000001</v>
      </c>
      <c r="H42">
        <v>11</v>
      </c>
      <c r="I42">
        <v>28</v>
      </c>
      <c r="J42">
        <v>1</v>
      </c>
      <c r="K42">
        <v>1</v>
      </c>
      <c r="L42">
        <f t="shared" si="0"/>
        <v>6.6143743594451864E-3</v>
      </c>
      <c r="M42">
        <f t="shared" si="1"/>
        <v>1142.9985996901523</v>
      </c>
      <c r="N42">
        <f t="shared" si="2"/>
        <v>7.5602281909004887</v>
      </c>
      <c r="O42">
        <f t="shared" si="3"/>
        <v>0.37387392101067912</v>
      </c>
      <c r="P42">
        <f t="shared" si="4"/>
        <v>3.1629098331673893</v>
      </c>
      <c r="Q42">
        <f t="shared" si="5"/>
        <v>1.1825306836602085</v>
      </c>
      <c r="R42">
        <f t="shared" si="6"/>
        <v>84</v>
      </c>
      <c r="S42">
        <f t="shared" si="7"/>
        <v>1146.1615095233196</v>
      </c>
      <c r="T42">
        <f t="shared" si="8"/>
        <v>5.2493502630943718E-2</v>
      </c>
      <c r="U42">
        <f t="shared" si="9"/>
        <v>18.969873681133372</v>
      </c>
      <c r="V42">
        <f t="shared" si="10"/>
        <v>7.3288100587966003</v>
      </c>
    </row>
    <row r="43" spans="1:22" x14ac:dyDescent="0.2">
      <c r="A43" t="s">
        <v>890</v>
      </c>
      <c r="B43" t="s">
        <v>891</v>
      </c>
      <c r="D43">
        <v>-83.884</v>
      </c>
      <c r="E43">
        <v>-174.202</v>
      </c>
      <c r="F43">
        <v>0</v>
      </c>
      <c r="G43">
        <v>28.16</v>
      </c>
      <c r="H43">
        <v>14</v>
      </c>
      <c r="I43">
        <v>0</v>
      </c>
      <c r="J43">
        <v>1</v>
      </c>
      <c r="K43">
        <v>0</v>
      </c>
      <c r="L43">
        <f t="shared" si="0"/>
        <v>3.8574544991766394E-3</v>
      </c>
      <c r="M43">
        <f t="shared" si="1"/>
        <v>83.999159341074943</v>
      </c>
      <c r="N43">
        <f t="shared" si="2"/>
        <v>0.3240232591505442</v>
      </c>
      <c r="O43">
        <f t="shared" si="3"/>
        <v>0.3545361346402362</v>
      </c>
      <c r="P43">
        <f t="shared" si="4"/>
        <v>4.2429059077994076</v>
      </c>
      <c r="Q43">
        <f t="shared" si="5"/>
        <v>1.5042649644583892</v>
      </c>
      <c r="R43">
        <f t="shared" si="6"/>
        <v>0</v>
      </c>
      <c r="S43">
        <f t="shared" si="7"/>
        <v>88.242065248874354</v>
      </c>
      <c r="T43">
        <f t="shared" si="8"/>
        <v>0.71429286281750271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-83.29</v>
      </c>
      <c r="E44">
        <v>-167.471</v>
      </c>
      <c r="F44">
        <v>0</v>
      </c>
      <c r="G44">
        <v>17.117000000000001</v>
      </c>
      <c r="H44">
        <v>9.2200000000000006</v>
      </c>
      <c r="I44">
        <v>0</v>
      </c>
      <c r="J44">
        <v>1</v>
      </c>
      <c r="K44">
        <v>0</v>
      </c>
      <c r="L44">
        <f t="shared" si="0"/>
        <v>4.235393838187434E-3</v>
      </c>
      <c r="M44">
        <f t="shared" si="1"/>
        <v>50.999259593167793</v>
      </c>
      <c r="N44">
        <f t="shared" si="2"/>
        <v>0.21600216583519019</v>
      </c>
      <c r="O44">
        <f t="shared" si="3"/>
        <v>0.16199727061839408</v>
      </c>
      <c r="P44">
        <f t="shared" si="4"/>
        <v>6.0003870826351182</v>
      </c>
      <c r="Q44">
        <f t="shared" si="5"/>
        <v>0.97204730208805956</v>
      </c>
      <c r="R44">
        <f t="shared" si="6"/>
        <v>0</v>
      </c>
      <c r="S44">
        <f t="shared" si="7"/>
        <v>56.999646675802907</v>
      </c>
      <c r="T44">
        <f t="shared" si="8"/>
        <v>1.1764876682256384</v>
      </c>
      <c r="U44">
        <f t="shared" si="9"/>
        <v>0</v>
      </c>
      <c r="V44">
        <f t="shared" si="10"/>
        <v>0</v>
      </c>
    </row>
    <row r="45" spans="1:22" x14ac:dyDescent="0.2">
      <c r="A45" t="s">
        <v>6022</v>
      </c>
      <c r="B45" t="s">
        <v>6023</v>
      </c>
      <c r="D45">
        <v>-73.475999999999999</v>
      </c>
      <c r="E45">
        <v>0</v>
      </c>
      <c r="F45">
        <v>0</v>
      </c>
      <c r="G45">
        <v>312.923</v>
      </c>
      <c r="H45">
        <v>0</v>
      </c>
      <c r="I45">
        <v>0</v>
      </c>
      <c r="J45">
        <v>0</v>
      </c>
      <c r="K45">
        <v>0</v>
      </c>
      <c r="L45">
        <f t="shared" si="0"/>
        <v>1.068007994445232E-2</v>
      </c>
      <c r="M45">
        <f t="shared" si="1"/>
        <v>899.99848118370528</v>
      </c>
      <c r="N45">
        <f t="shared" si="2"/>
        <v>9.6120653409929844</v>
      </c>
      <c r="O45" t="str">
        <f t="shared" si="3"/>
        <v/>
      </c>
      <c r="P45">
        <f t="shared" si="4"/>
        <v>0</v>
      </c>
      <c r="Q45">
        <f t="shared" si="5"/>
        <v>0</v>
      </c>
      <c r="R45">
        <f t="shared" si="6"/>
        <v>0</v>
      </c>
      <c r="S45">
        <f t="shared" si="7"/>
        <v>899.99848118370528</v>
      </c>
      <c r="T45">
        <f t="shared" si="8"/>
        <v>0</v>
      </c>
      <c r="U45" t="str">
        <f t="shared" si="9"/>
        <v/>
      </c>
      <c r="V45">
        <f t="shared" si="10"/>
        <v>0</v>
      </c>
    </row>
    <row r="46" spans="1:22" x14ac:dyDescent="0.2">
      <c r="A46" t="s">
        <v>2037</v>
      </c>
      <c r="B46" t="s">
        <v>4482</v>
      </c>
      <c r="D46">
        <v>-78.893000000000001</v>
      </c>
      <c r="E46">
        <v>-171.87</v>
      </c>
      <c r="F46">
        <v>0</v>
      </c>
      <c r="G46">
        <v>332.22300000000001</v>
      </c>
      <c r="H46">
        <v>98.995000000000005</v>
      </c>
      <c r="I46">
        <v>0</v>
      </c>
      <c r="J46">
        <v>1</v>
      </c>
      <c r="K46">
        <v>1</v>
      </c>
      <c r="L46">
        <f t="shared" si="0"/>
        <v>7.0674797632196079E-3</v>
      </c>
      <c r="M46">
        <f t="shared" si="1"/>
        <v>978.00052818247593</v>
      </c>
      <c r="N46">
        <f t="shared" si="2"/>
        <v>6.9120058533535902</v>
      </c>
      <c r="O46">
        <f t="shared" si="3"/>
        <v>0.25200296358763974</v>
      </c>
      <c r="P46">
        <f t="shared" si="4"/>
        <v>41.999496275196442</v>
      </c>
      <c r="Q46">
        <f t="shared" si="5"/>
        <v>10.58400811454565</v>
      </c>
      <c r="R46">
        <f t="shared" si="6"/>
        <v>0</v>
      </c>
      <c r="S46">
        <f t="shared" si="7"/>
        <v>1020.0000244576723</v>
      </c>
      <c r="T46">
        <f t="shared" si="8"/>
        <v>6.134966011879818E-2</v>
      </c>
      <c r="U46">
        <f t="shared" si="9"/>
        <v>1.4285885622736403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-77.825000000000003</v>
      </c>
      <c r="E47">
        <v>-174.35900000000001</v>
      </c>
      <c r="F47">
        <v>-90</v>
      </c>
      <c r="G47">
        <v>350.892</v>
      </c>
      <c r="H47">
        <v>81.394000000000005</v>
      </c>
      <c r="I47">
        <v>20</v>
      </c>
      <c r="J47">
        <v>1</v>
      </c>
      <c r="K47">
        <v>1</v>
      </c>
      <c r="L47">
        <f t="shared" si="0"/>
        <v>7.7670270451752135E-3</v>
      </c>
      <c r="M47">
        <f t="shared" si="1"/>
        <v>1028.9992209634629</v>
      </c>
      <c r="N47">
        <f t="shared" si="2"/>
        <v>7.9922727709602164</v>
      </c>
      <c r="O47">
        <f t="shared" si="3"/>
        <v>0.3644703325760606</v>
      </c>
      <c r="P47">
        <f t="shared" si="4"/>
        <v>24.001880557685013</v>
      </c>
      <c r="Q47">
        <f t="shared" si="5"/>
        <v>8.7479821372924764</v>
      </c>
      <c r="R47">
        <f t="shared" si="6"/>
        <v>60</v>
      </c>
      <c r="S47">
        <f t="shared" si="7"/>
        <v>1053.001101521148</v>
      </c>
      <c r="T47">
        <f t="shared" si="8"/>
        <v>5.8309082045583438E-2</v>
      </c>
      <c r="U47">
        <f t="shared" si="9"/>
        <v>2.4998041239226554</v>
      </c>
      <c r="V47">
        <f t="shared" si="10"/>
        <v>5.6979997374480416</v>
      </c>
    </row>
    <row r="48" spans="1:22" x14ac:dyDescent="0.2">
      <c r="A48" t="s">
        <v>595</v>
      </c>
      <c r="B48" t="s">
        <v>596</v>
      </c>
      <c r="D48">
        <v>-77.734999999999999</v>
      </c>
      <c r="E48">
        <v>-173.88399999999999</v>
      </c>
      <c r="F48">
        <v>0</v>
      </c>
      <c r="G48">
        <v>376.59500000000003</v>
      </c>
      <c r="H48">
        <v>84.480999999999995</v>
      </c>
      <c r="I48">
        <v>0</v>
      </c>
      <c r="J48">
        <v>1</v>
      </c>
      <c r="K48">
        <v>1</v>
      </c>
      <c r="L48">
        <f t="shared" si="0"/>
        <v>7.8262280202262644E-3</v>
      </c>
      <c r="M48">
        <f t="shared" si="1"/>
        <v>1103.9982505002131</v>
      </c>
      <c r="N48">
        <f t="shared" si="2"/>
        <v>8.6401506824962269</v>
      </c>
      <c r="O48">
        <f t="shared" si="3"/>
        <v>0.33597218276402707</v>
      </c>
      <c r="P48">
        <f t="shared" si="4"/>
        <v>27.002257887761594</v>
      </c>
      <c r="Q48">
        <f t="shared" si="5"/>
        <v>9.0720165941250226</v>
      </c>
      <c r="R48">
        <f t="shared" si="6"/>
        <v>0</v>
      </c>
      <c r="S48">
        <f t="shared" si="7"/>
        <v>1131.0005083879746</v>
      </c>
      <c r="T48">
        <f t="shared" si="8"/>
        <v>5.43479122116493E-2</v>
      </c>
      <c r="U48">
        <f t="shared" si="9"/>
        <v>2.2220364033777407</v>
      </c>
      <c r="V48">
        <f t="shared" si="10"/>
        <v>0</v>
      </c>
    </row>
    <row r="49" spans="1:22" x14ac:dyDescent="0.2">
      <c r="A49" t="s">
        <v>66</v>
      </c>
      <c r="B49" t="s">
        <v>381</v>
      </c>
      <c r="D49">
        <v>-70.385000000000005</v>
      </c>
      <c r="E49">
        <v>0</v>
      </c>
      <c r="F49">
        <v>0</v>
      </c>
      <c r="G49">
        <v>399.16399999999999</v>
      </c>
      <c r="H49">
        <v>0</v>
      </c>
      <c r="I49">
        <v>0</v>
      </c>
      <c r="J49">
        <v>0</v>
      </c>
      <c r="K49">
        <v>0</v>
      </c>
      <c r="L49">
        <f t="shared" si="0"/>
        <v>1.282963133927271E-2</v>
      </c>
      <c r="M49">
        <f t="shared" si="1"/>
        <v>1128.0010596311658</v>
      </c>
      <c r="N49">
        <f t="shared" si="2"/>
        <v>14.471852217229047</v>
      </c>
      <c r="O49" t="str">
        <f t="shared" si="3"/>
        <v/>
      </c>
      <c r="P49">
        <f t="shared" si="4"/>
        <v>0</v>
      </c>
      <c r="Q49">
        <f t="shared" si="5"/>
        <v>0</v>
      </c>
      <c r="R49">
        <f t="shared" si="6"/>
        <v>0</v>
      </c>
      <c r="S49">
        <f t="shared" si="7"/>
        <v>1128.0010596311658</v>
      </c>
      <c r="T49">
        <f t="shared" si="8"/>
        <v>0</v>
      </c>
      <c r="U49" t="str">
        <f t="shared" si="9"/>
        <v/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-76.031999999999996</v>
      </c>
      <c r="E50">
        <v>-174.428</v>
      </c>
      <c r="F50">
        <v>0</v>
      </c>
      <c r="G50">
        <v>406.005</v>
      </c>
      <c r="H50">
        <v>82.388999999999996</v>
      </c>
      <c r="I50">
        <v>0</v>
      </c>
      <c r="J50">
        <v>2</v>
      </c>
      <c r="K50">
        <v>2</v>
      </c>
      <c r="L50">
        <f t="shared" si="0"/>
        <v>8.9544460356503867E-3</v>
      </c>
      <c r="M50">
        <f t="shared" si="1"/>
        <v>1181.9991364092293</v>
      </c>
      <c r="N50">
        <f t="shared" si="2"/>
        <v>10.584158065319869</v>
      </c>
      <c r="O50">
        <f t="shared" si="3"/>
        <v>0.36901281331400099</v>
      </c>
      <c r="P50">
        <f t="shared" si="4"/>
        <v>23.999057602399684</v>
      </c>
      <c r="Q50">
        <f t="shared" si="5"/>
        <v>8.8559686187148898</v>
      </c>
      <c r="R50">
        <f t="shared" si="6"/>
        <v>0</v>
      </c>
      <c r="S50">
        <f t="shared" si="7"/>
        <v>1205.998194011629</v>
      </c>
      <c r="T50">
        <f t="shared" si="8"/>
        <v>0.10152291681408966</v>
      </c>
      <c r="U50">
        <f t="shared" si="9"/>
        <v>5.0001963405430176</v>
      </c>
      <c r="V50">
        <f t="shared" si="10"/>
        <v>0</v>
      </c>
    </row>
    <row r="51" spans="1:22" x14ac:dyDescent="0.2">
      <c r="A51" t="s">
        <v>623</v>
      </c>
      <c r="B51" t="s">
        <v>1467</v>
      </c>
      <c r="D51">
        <v>-85.763999999999996</v>
      </c>
      <c r="E51">
        <v>-174.28899999999999</v>
      </c>
      <c r="F51">
        <v>0</v>
      </c>
      <c r="G51">
        <v>81.221999999999994</v>
      </c>
      <c r="H51">
        <v>20.100000000000001</v>
      </c>
      <c r="I51">
        <v>0</v>
      </c>
      <c r="J51">
        <v>1</v>
      </c>
      <c r="K51">
        <v>1</v>
      </c>
      <c r="L51">
        <f t="shared" si="0"/>
        <v>2.6664145797171499E-3</v>
      </c>
      <c r="M51">
        <f t="shared" si="1"/>
        <v>243.00036868158679</v>
      </c>
      <c r="N51">
        <f t="shared" si="2"/>
        <v>0.64794037386959979</v>
      </c>
      <c r="O51">
        <f t="shared" si="3"/>
        <v>0.35997382229506519</v>
      </c>
      <c r="P51">
        <f t="shared" si="4"/>
        <v>6.0005003275020741</v>
      </c>
      <c r="Q51">
        <f t="shared" si="5"/>
        <v>2.1600251985989107</v>
      </c>
      <c r="R51">
        <f t="shared" si="6"/>
        <v>0</v>
      </c>
      <c r="S51">
        <f t="shared" si="7"/>
        <v>249.00086900908886</v>
      </c>
      <c r="T51">
        <f t="shared" si="8"/>
        <v>0.24691320562817923</v>
      </c>
      <c r="U51">
        <f t="shared" si="9"/>
        <v>9.9991661903595244</v>
      </c>
      <c r="V51">
        <f t="shared" si="10"/>
        <v>0</v>
      </c>
    </row>
    <row r="52" spans="1:22" x14ac:dyDescent="0.2">
      <c r="A52" t="s">
        <v>41</v>
      </c>
      <c r="B52" t="s">
        <v>41</v>
      </c>
      <c r="D52">
        <v>-72.87</v>
      </c>
      <c r="E52">
        <v>0</v>
      </c>
      <c r="F52">
        <v>0</v>
      </c>
      <c r="G52">
        <v>305.55500000000001</v>
      </c>
      <c r="H52">
        <v>0</v>
      </c>
      <c r="I52">
        <v>0</v>
      </c>
      <c r="J52">
        <v>0</v>
      </c>
      <c r="K52">
        <v>0</v>
      </c>
      <c r="L52">
        <f t="shared" si="0"/>
        <v>1.109567186267104E-2</v>
      </c>
      <c r="M52">
        <f t="shared" si="1"/>
        <v>876.00075484876299</v>
      </c>
      <c r="N52">
        <f t="shared" si="2"/>
        <v>9.7198266470806605</v>
      </c>
      <c r="O52" t="str">
        <f t="shared" si="3"/>
        <v/>
      </c>
      <c r="P52">
        <f t="shared" si="4"/>
        <v>0</v>
      </c>
      <c r="Q52">
        <f t="shared" si="5"/>
        <v>0</v>
      </c>
      <c r="R52">
        <f t="shared" si="6"/>
        <v>0</v>
      </c>
      <c r="S52">
        <f t="shared" si="7"/>
        <v>876.00075484876299</v>
      </c>
      <c r="T52">
        <f t="shared" si="8"/>
        <v>0</v>
      </c>
      <c r="U52" t="str">
        <f t="shared" si="9"/>
        <v/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-76.146000000000001</v>
      </c>
      <c r="E53">
        <v>-173.15700000000001</v>
      </c>
      <c r="F53">
        <v>0</v>
      </c>
      <c r="G53">
        <v>304.86900000000003</v>
      </c>
      <c r="H53">
        <v>75.537999999999997</v>
      </c>
      <c r="I53">
        <v>0</v>
      </c>
      <c r="J53">
        <v>1</v>
      </c>
      <c r="K53">
        <v>0</v>
      </c>
      <c r="L53">
        <f t="shared" si="0"/>
        <v>8.8784237481561602E-3</v>
      </c>
      <c r="M53">
        <f t="shared" si="1"/>
        <v>888.00020082015158</v>
      </c>
      <c r="N53">
        <f t="shared" si="2"/>
        <v>7.8840499553790293</v>
      </c>
      <c r="O53">
        <f t="shared" si="3"/>
        <v>0.29998967123240877</v>
      </c>
      <c r="P53">
        <f t="shared" si="4"/>
        <v>27.000864830708359</v>
      </c>
      <c r="Q53">
        <f t="shared" si="5"/>
        <v>8.0999886635435718</v>
      </c>
      <c r="R53">
        <f t="shared" si="6"/>
        <v>0</v>
      </c>
      <c r="S53">
        <f t="shared" si="7"/>
        <v>915.00106565085991</v>
      </c>
      <c r="T53">
        <f t="shared" si="8"/>
        <v>6.7567552287245397E-2</v>
      </c>
      <c r="U53">
        <f t="shared" si="9"/>
        <v>0</v>
      </c>
      <c r="V53">
        <f t="shared" si="10"/>
        <v>0</v>
      </c>
    </row>
    <row r="54" spans="1:22" x14ac:dyDescent="0.2">
      <c r="A54" t="s">
        <v>6024</v>
      </c>
      <c r="B54" t="s">
        <v>6025</v>
      </c>
      <c r="D54">
        <v>-72.349999999999994</v>
      </c>
      <c r="E54">
        <v>0</v>
      </c>
      <c r="F54">
        <v>0</v>
      </c>
      <c r="G54">
        <v>69.260000000000005</v>
      </c>
      <c r="H54">
        <v>0</v>
      </c>
      <c r="I54">
        <v>0</v>
      </c>
      <c r="J54">
        <v>0</v>
      </c>
      <c r="K54">
        <v>0</v>
      </c>
      <c r="L54">
        <f t="shared" si="0"/>
        <v>1.1454448048737064E-2</v>
      </c>
      <c r="M54">
        <f t="shared" si="1"/>
        <v>197.99905515689119</v>
      </c>
      <c r="N54">
        <f t="shared" si="2"/>
        <v>2.2679721589657937</v>
      </c>
      <c r="O54" t="str">
        <f t="shared" si="3"/>
        <v/>
      </c>
      <c r="P54">
        <f t="shared" si="4"/>
        <v>0</v>
      </c>
      <c r="Q54">
        <f t="shared" si="5"/>
        <v>0</v>
      </c>
      <c r="R54">
        <f t="shared" si="6"/>
        <v>0</v>
      </c>
      <c r="S54">
        <f t="shared" si="7"/>
        <v>197.99905515689119</v>
      </c>
      <c r="T54">
        <f t="shared" si="8"/>
        <v>0</v>
      </c>
      <c r="U54" t="str">
        <f t="shared" si="9"/>
        <v/>
      </c>
      <c r="V54">
        <f t="shared" si="10"/>
        <v>0</v>
      </c>
    </row>
    <row r="55" spans="1:22" x14ac:dyDescent="0.2">
      <c r="A55" t="s">
        <v>2194</v>
      </c>
      <c r="B55" t="s">
        <v>2649</v>
      </c>
      <c r="D55">
        <v>-76.418999999999997</v>
      </c>
      <c r="E55">
        <v>0</v>
      </c>
      <c r="F55">
        <v>0</v>
      </c>
      <c r="G55">
        <v>366.24</v>
      </c>
      <c r="H55">
        <v>0</v>
      </c>
      <c r="I55">
        <v>0</v>
      </c>
      <c r="J55">
        <v>0</v>
      </c>
      <c r="K55">
        <v>0</v>
      </c>
      <c r="L55">
        <f t="shared" si="0"/>
        <v>8.6966721496730664E-3</v>
      </c>
      <c r="M55">
        <f t="shared" si="1"/>
        <v>1067.998605712527</v>
      </c>
      <c r="N55">
        <f t="shared" si="2"/>
        <v>9.288043018232818</v>
      </c>
      <c r="O55" t="str">
        <f t="shared" si="3"/>
        <v/>
      </c>
      <c r="P55">
        <f t="shared" si="4"/>
        <v>0</v>
      </c>
      <c r="Q55">
        <f t="shared" si="5"/>
        <v>0</v>
      </c>
      <c r="R55">
        <f t="shared" si="6"/>
        <v>0</v>
      </c>
      <c r="S55">
        <f t="shared" si="7"/>
        <v>1067.998605712527</v>
      </c>
      <c r="T55">
        <f t="shared" si="8"/>
        <v>0</v>
      </c>
      <c r="U55" t="str">
        <f t="shared" si="9"/>
        <v/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-77.156999999999996</v>
      </c>
      <c r="E56">
        <v>0</v>
      </c>
      <c r="F56">
        <v>0</v>
      </c>
      <c r="G56">
        <v>395.904</v>
      </c>
      <c r="H56">
        <v>0</v>
      </c>
      <c r="I56">
        <v>0</v>
      </c>
      <c r="J56">
        <v>0</v>
      </c>
      <c r="K56">
        <v>0</v>
      </c>
      <c r="L56">
        <f t="shared" si="0"/>
        <v>8.2074082495822657E-3</v>
      </c>
      <c r="M56">
        <f t="shared" si="1"/>
        <v>1157.9987825408109</v>
      </c>
      <c r="N56">
        <f t="shared" si="2"/>
        <v>9.5041782650099371</v>
      </c>
      <c r="O56" t="str">
        <f t="shared" si="3"/>
        <v/>
      </c>
      <c r="P56">
        <f t="shared" si="4"/>
        <v>0</v>
      </c>
      <c r="Q56">
        <f t="shared" si="5"/>
        <v>0</v>
      </c>
      <c r="R56">
        <f t="shared" si="6"/>
        <v>0</v>
      </c>
      <c r="S56">
        <f t="shared" si="7"/>
        <v>1157.9987825408109</v>
      </c>
      <c r="T56">
        <f t="shared" si="8"/>
        <v>0</v>
      </c>
      <c r="U56" t="str">
        <f t="shared" si="9"/>
        <v/>
      </c>
      <c r="V56">
        <f t="shared" si="10"/>
        <v>0</v>
      </c>
    </row>
    <row r="57" spans="1:22" x14ac:dyDescent="0.2">
      <c r="A57" t="s">
        <v>1981</v>
      </c>
      <c r="B57" t="s">
        <v>6026</v>
      </c>
    </row>
    <row r="58" spans="1:22" x14ac:dyDescent="0.2">
      <c r="A58" t="s">
        <v>340</v>
      </c>
      <c r="B58" t="s">
        <v>341</v>
      </c>
    </row>
    <row r="59" spans="1:22" x14ac:dyDescent="0.2">
      <c r="A59" t="s">
        <v>41</v>
      </c>
      <c r="B59" t="s">
        <v>41</v>
      </c>
    </row>
    <row r="60" spans="1:22" x14ac:dyDescent="0.2">
      <c r="A60" t="s">
        <v>6027</v>
      </c>
      <c r="B60" t="s">
        <v>6028</v>
      </c>
    </row>
    <row r="61" spans="1:22" x14ac:dyDescent="0.2">
      <c r="A61" t="s">
        <v>3370</v>
      </c>
      <c r="B61" t="s">
        <v>3564</v>
      </c>
    </row>
    <row r="62" spans="1:22" x14ac:dyDescent="0.2">
      <c r="A62" t="s">
        <v>41</v>
      </c>
      <c r="B62" t="s">
        <v>41</v>
      </c>
    </row>
    <row r="63" spans="1:22" x14ac:dyDescent="0.2">
      <c r="A63" t="s">
        <v>6029</v>
      </c>
      <c r="B63" t="s">
        <v>6030</v>
      </c>
    </row>
    <row r="64" spans="1:22" x14ac:dyDescent="0.2">
      <c r="A64" t="s">
        <v>4476</v>
      </c>
      <c r="B64" t="s">
        <v>1916</v>
      </c>
    </row>
    <row r="65" spans="1:2" x14ac:dyDescent="0.2">
      <c r="A65" t="s">
        <v>113</v>
      </c>
      <c r="B65" t="s">
        <v>1421</v>
      </c>
    </row>
    <row r="66" spans="1:2" x14ac:dyDescent="0.2">
      <c r="A66" t="s">
        <v>1993</v>
      </c>
      <c r="B66" t="s">
        <v>6031</v>
      </c>
    </row>
    <row r="67" spans="1:2" x14ac:dyDescent="0.2">
      <c r="A67" t="s">
        <v>900</v>
      </c>
      <c r="B67" t="s">
        <v>901</v>
      </c>
    </row>
    <row r="68" spans="1:2" x14ac:dyDescent="0.2">
      <c r="A68" t="s">
        <v>41</v>
      </c>
      <c r="B68" t="s">
        <v>41</v>
      </c>
    </row>
    <row r="69" spans="1:2" x14ac:dyDescent="0.2">
      <c r="A69" t="s">
        <v>6032</v>
      </c>
      <c r="B69" t="s">
        <v>6033</v>
      </c>
    </row>
    <row r="70" spans="1:2" x14ac:dyDescent="0.2">
      <c r="A70" t="s">
        <v>41</v>
      </c>
      <c r="B70" t="s">
        <v>41</v>
      </c>
    </row>
    <row r="71" spans="1:2" x14ac:dyDescent="0.2">
      <c r="A71" t="s">
        <v>41</v>
      </c>
      <c r="B71" t="s">
        <v>41</v>
      </c>
    </row>
    <row r="72" spans="1:2" x14ac:dyDescent="0.2">
      <c r="A72" t="s">
        <v>6034</v>
      </c>
      <c r="B72" t="s">
        <v>6035</v>
      </c>
    </row>
    <row r="73" spans="1:2" x14ac:dyDescent="0.2">
      <c r="A73" t="s">
        <v>223</v>
      </c>
      <c r="B73" t="s">
        <v>6036</v>
      </c>
    </row>
    <row r="74" spans="1:2" x14ac:dyDescent="0.2">
      <c r="A74" t="s">
        <v>113</v>
      </c>
      <c r="B74" t="s">
        <v>1029</v>
      </c>
    </row>
    <row r="75" spans="1:2" x14ac:dyDescent="0.2">
      <c r="A75" t="s">
        <v>6037</v>
      </c>
      <c r="B75" t="s">
        <v>6038</v>
      </c>
    </row>
    <row r="76" spans="1:2" x14ac:dyDescent="0.2">
      <c r="A76" t="s">
        <v>1485</v>
      </c>
      <c r="B76" t="s">
        <v>6039</v>
      </c>
    </row>
    <row r="77" spans="1:2" x14ac:dyDescent="0.2">
      <c r="A77" t="s">
        <v>41</v>
      </c>
      <c r="B77" t="s">
        <v>41</v>
      </c>
    </row>
    <row r="78" spans="1:2" x14ac:dyDescent="0.2">
      <c r="A78" t="s">
        <v>6040</v>
      </c>
      <c r="B78" t="s">
        <v>6041</v>
      </c>
    </row>
    <row r="79" spans="1:2" x14ac:dyDescent="0.2">
      <c r="A79" t="s">
        <v>137</v>
      </c>
      <c r="B79" t="s">
        <v>3792</v>
      </c>
    </row>
    <row r="80" spans="1:2" x14ac:dyDescent="0.2">
      <c r="A80" t="s">
        <v>41</v>
      </c>
      <c r="B80" t="s">
        <v>41</v>
      </c>
    </row>
    <row r="81" spans="1:2" x14ac:dyDescent="0.2">
      <c r="A81" t="s">
        <v>6042</v>
      </c>
      <c r="B81" t="s">
        <v>6043</v>
      </c>
    </row>
    <row r="82" spans="1:2" x14ac:dyDescent="0.2">
      <c r="A82" t="s">
        <v>6044</v>
      </c>
      <c r="B82" t="s">
        <v>6045</v>
      </c>
    </row>
    <row r="83" spans="1:2" x14ac:dyDescent="0.2">
      <c r="A83" t="s">
        <v>41</v>
      </c>
      <c r="B83" t="s">
        <v>41</v>
      </c>
    </row>
    <row r="84" spans="1:2" x14ac:dyDescent="0.2">
      <c r="A84" t="s">
        <v>6046</v>
      </c>
      <c r="B84" t="s">
        <v>6047</v>
      </c>
    </row>
    <row r="85" spans="1:2" x14ac:dyDescent="0.2">
      <c r="A85" t="s">
        <v>187</v>
      </c>
      <c r="B85" t="s">
        <v>1946</v>
      </c>
    </row>
    <row r="86" spans="1:2" x14ac:dyDescent="0.2">
      <c r="A86" t="s">
        <v>41</v>
      </c>
      <c r="B86" t="s">
        <v>41</v>
      </c>
    </row>
    <row r="87" spans="1:2" x14ac:dyDescent="0.2">
      <c r="A87" t="s">
        <v>1244</v>
      </c>
      <c r="B87" t="s">
        <v>3973</v>
      </c>
    </row>
    <row r="88" spans="1:2" x14ac:dyDescent="0.2">
      <c r="A88" t="s">
        <v>504</v>
      </c>
      <c r="B88" t="s">
        <v>505</v>
      </c>
    </row>
    <row r="89" spans="1:2" x14ac:dyDescent="0.2">
      <c r="A89" t="s">
        <v>113</v>
      </c>
      <c r="B89" t="s">
        <v>2334</v>
      </c>
    </row>
    <row r="90" spans="1:2" x14ac:dyDescent="0.2">
      <c r="A90" t="s">
        <v>2435</v>
      </c>
      <c r="B90" t="s">
        <v>6048</v>
      </c>
    </row>
    <row r="91" spans="1:2" x14ac:dyDescent="0.2">
      <c r="A91" t="s">
        <v>227</v>
      </c>
      <c r="B91" t="s">
        <v>2222</v>
      </c>
    </row>
    <row r="92" spans="1:2" x14ac:dyDescent="0.2">
      <c r="A92" t="s">
        <v>113</v>
      </c>
      <c r="B92" t="s">
        <v>1421</v>
      </c>
    </row>
    <row r="93" spans="1:2" x14ac:dyDescent="0.2">
      <c r="A93" t="s">
        <v>1701</v>
      </c>
      <c r="B93" t="s">
        <v>1702</v>
      </c>
    </row>
    <row r="94" spans="1:2" x14ac:dyDescent="0.2">
      <c r="A94" t="s">
        <v>55</v>
      </c>
      <c r="B94" t="s">
        <v>56</v>
      </c>
    </row>
    <row r="95" spans="1:2" x14ac:dyDescent="0.2">
      <c r="A95" t="s">
        <v>41</v>
      </c>
      <c r="B95" t="s">
        <v>41</v>
      </c>
    </row>
    <row r="96" spans="1:2" x14ac:dyDescent="0.2">
      <c r="A96" t="s">
        <v>6049</v>
      </c>
      <c r="B96" t="s">
        <v>6050</v>
      </c>
    </row>
    <row r="97" spans="1:2" x14ac:dyDescent="0.2">
      <c r="A97" t="s">
        <v>453</v>
      </c>
      <c r="B97" t="s">
        <v>4482</v>
      </c>
    </row>
    <row r="98" spans="1:2" x14ac:dyDescent="0.2">
      <c r="A98" t="s">
        <v>41</v>
      </c>
      <c r="B98" t="s">
        <v>41</v>
      </c>
    </row>
    <row r="99" spans="1:2" x14ac:dyDescent="0.2">
      <c r="A99" t="s">
        <v>2343</v>
      </c>
      <c r="B99" t="s">
        <v>1643</v>
      </c>
    </row>
    <row r="100" spans="1:2" x14ac:dyDescent="0.2">
      <c r="A100" t="s">
        <v>92</v>
      </c>
      <c r="B100" t="s">
        <v>93</v>
      </c>
    </row>
    <row r="101" spans="1:2" x14ac:dyDescent="0.2">
      <c r="A101" t="s">
        <v>41</v>
      </c>
      <c r="B101" t="s">
        <v>41</v>
      </c>
    </row>
    <row r="102" spans="1:2" x14ac:dyDescent="0.2">
      <c r="A102" t="s">
        <v>6051</v>
      </c>
      <c r="B102" t="s">
        <v>5416</v>
      </c>
    </row>
    <row r="103" spans="1:2" x14ac:dyDescent="0.2">
      <c r="A103" t="s">
        <v>41</v>
      </c>
      <c r="B103" t="s">
        <v>41</v>
      </c>
    </row>
    <row r="104" spans="1:2" x14ac:dyDescent="0.2">
      <c r="A104" t="s">
        <v>41</v>
      </c>
      <c r="B104" t="s">
        <v>41</v>
      </c>
    </row>
    <row r="105" spans="1:2" x14ac:dyDescent="0.2">
      <c r="A105" t="s">
        <v>6052</v>
      </c>
      <c r="B105" t="s">
        <v>6053</v>
      </c>
    </row>
    <row r="106" spans="1:2" x14ac:dyDescent="0.2">
      <c r="A106" t="s">
        <v>3828</v>
      </c>
      <c r="B106" t="s">
        <v>4936</v>
      </c>
    </row>
    <row r="107" spans="1:2" x14ac:dyDescent="0.2">
      <c r="A107" t="s">
        <v>41</v>
      </c>
      <c r="B107" t="s">
        <v>41</v>
      </c>
    </row>
    <row r="108" spans="1:2" x14ac:dyDescent="0.2">
      <c r="A108" t="s">
        <v>6054</v>
      </c>
      <c r="B108" t="s">
        <v>6055</v>
      </c>
    </row>
    <row r="109" spans="1:2" x14ac:dyDescent="0.2">
      <c r="A109" t="s">
        <v>41</v>
      </c>
      <c r="B109" t="s">
        <v>41</v>
      </c>
    </row>
    <row r="110" spans="1:2" x14ac:dyDescent="0.2">
      <c r="A110" t="s">
        <v>41</v>
      </c>
      <c r="B110" t="s">
        <v>41</v>
      </c>
    </row>
    <row r="111" spans="1:2" x14ac:dyDescent="0.2">
      <c r="A111" t="s">
        <v>6056</v>
      </c>
      <c r="B111" t="s">
        <v>6057</v>
      </c>
    </row>
    <row r="112" spans="1:2" x14ac:dyDescent="0.2">
      <c r="A112" t="s">
        <v>6058</v>
      </c>
      <c r="B112" t="s">
        <v>1769</v>
      </c>
    </row>
    <row r="113" spans="1:2" x14ac:dyDescent="0.2">
      <c r="A113" t="s">
        <v>41</v>
      </c>
      <c r="B113" t="s">
        <v>41</v>
      </c>
    </row>
    <row r="114" spans="1:2" x14ac:dyDescent="0.2">
      <c r="A114" t="s">
        <v>6059</v>
      </c>
      <c r="B114" t="s">
        <v>6060</v>
      </c>
    </row>
    <row r="115" spans="1:2" x14ac:dyDescent="0.2">
      <c r="A115" t="s">
        <v>41</v>
      </c>
      <c r="B115" t="s">
        <v>41</v>
      </c>
    </row>
    <row r="116" spans="1:2" x14ac:dyDescent="0.2">
      <c r="A116" t="s">
        <v>41</v>
      </c>
      <c r="B116" t="s">
        <v>41</v>
      </c>
    </row>
    <row r="117" spans="1:2" x14ac:dyDescent="0.2">
      <c r="A117" t="s">
        <v>6061</v>
      </c>
      <c r="B117" t="s">
        <v>6062</v>
      </c>
    </row>
    <row r="118" spans="1:2" x14ac:dyDescent="0.2">
      <c r="A118" t="s">
        <v>896</v>
      </c>
      <c r="B118" t="s">
        <v>2144</v>
      </c>
    </row>
    <row r="119" spans="1:2" x14ac:dyDescent="0.2">
      <c r="A119" t="s">
        <v>41</v>
      </c>
      <c r="B119" t="s">
        <v>41</v>
      </c>
    </row>
    <row r="120" spans="1:2" x14ac:dyDescent="0.2">
      <c r="A120" t="s">
        <v>5537</v>
      </c>
      <c r="B120" t="s">
        <v>5538</v>
      </c>
    </row>
    <row r="121" spans="1:2" x14ac:dyDescent="0.2">
      <c r="A121" t="s">
        <v>113</v>
      </c>
      <c r="B121" t="s">
        <v>285</v>
      </c>
    </row>
    <row r="122" spans="1:2" x14ac:dyDescent="0.2">
      <c r="A122" t="s">
        <v>113</v>
      </c>
      <c r="B122" t="s">
        <v>5272</v>
      </c>
    </row>
    <row r="123" spans="1:2" x14ac:dyDescent="0.2">
      <c r="A123" t="s">
        <v>2617</v>
      </c>
      <c r="B123" t="s">
        <v>244</v>
      </c>
    </row>
    <row r="124" spans="1:2" x14ac:dyDescent="0.2">
      <c r="A124" t="s">
        <v>368</v>
      </c>
      <c r="B124" t="s">
        <v>2334</v>
      </c>
    </row>
    <row r="125" spans="1:2" x14ac:dyDescent="0.2">
      <c r="A125" t="s">
        <v>41</v>
      </c>
      <c r="B125" t="s">
        <v>41</v>
      </c>
    </row>
    <row r="126" spans="1:2" x14ac:dyDescent="0.2">
      <c r="A126" t="s">
        <v>2631</v>
      </c>
      <c r="B126" t="s">
        <v>56</v>
      </c>
    </row>
    <row r="127" spans="1:2" x14ac:dyDescent="0.2">
      <c r="A127" t="s">
        <v>187</v>
      </c>
      <c r="B127" t="s">
        <v>188</v>
      </c>
    </row>
    <row r="128" spans="1:2" x14ac:dyDescent="0.2">
      <c r="A128" t="s">
        <v>41</v>
      </c>
      <c r="B128" t="s">
        <v>41</v>
      </c>
    </row>
    <row r="129" spans="1:2" x14ac:dyDescent="0.2">
      <c r="A129" t="s">
        <v>6063</v>
      </c>
      <c r="B129" t="s">
        <v>6064</v>
      </c>
    </row>
    <row r="130" spans="1:2" x14ac:dyDescent="0.2">
      <c r="A130" t="s">
        <v>41</v>
      </c>
      <c r="B130" t="s">
        <v>41</v>
      </c>
    </row>
    <row r="131" spans="1:2" x14ac:dyDescent="0.2">
      <c r="A131" t="s">
        <v>41</v>
      </c>
      <c r="B131" t="s">
        <v>41</v>
      </c>
    </row>
    <row r="132" spans="1:2" x14ac:dyDescent="0.2">
      <c r="A132" t="s">
        <v>6065</v>
      </c>
      <c r="B132" t="s">
        <v>6066</v>
      </c>
    </row>
    <row r="133" spans="1:2" x14ac:dyDescent="0.2">
      <c r="A133" t="s">
        <v>261</v>
      </c>
      <c r="B133" t="s">
        <v>6067</v>
      </c>
    </row>
    <row r="134" spans="1:2" x14ac:dyDescent="0.2">
      <c r="A134" t="s">
        <v>41</v>
      </c>
      <c r="B134" t="s">
        <v>41</v>
      </c>
    </row>
    <row r="135" spans="1:2" x14ac:dyDescent="0.2">
      <c r="A135" t="s">
        <v>5579</v>
      </c>
      <c r="B135" t="s">
        <v>6068</v>
      </c>
    </row>
    <row r="136" spans="1:2" x14ac:dyDescent="0.2">
      <c r="A136" t="s">
        <v>6069</v>
      </c>
      <c r="B136" t="s">
        <v>4632</v>
      </c>
    </row>
    <row r="137" spans="1:2" x14ac:dyDescent="0.2">
      <c r="A137" t="s">
        <v>113</v>
      </c>
      <c r="B137" t="s">
        <v>1074</v>
      </c>
    </row>
    <row r="138" spans="1:2" x14ac:dyDescent="0.2">
      <c r="A138" t="s">
        <v>3229</v>
      </c>
      <c r="B138" t="s">
        <v>6070</v>
      </c>
    </row>
    <row r="139" spans="1:2" x14ac:dyDescent="0.2">
      <c r="A139" t="s">
        <v>635</v>
      </c>
      <c r="B139" t="s">
        <v>2770</v>
      </c>
    </row>
    <row r="140" spans="1:2" x14ac:dyDescent="0.2">
      <c r="A140" t="s">
        <v>41</v>
      </c>
      <c r="B140" t="s">
        <v>41</v>
      </c>
    </row>
    <row r="141" spans="1:2" x14ac:dyDescent="0.2">
      <c r="A141" t="s">
        <v>6071</v>
      </c>
      <c r="B141" t="s">
        <v>6072</v>
      </c>
    </row>
    <row r="142" spans="1:2" x14ac:dyDescent="0.2">
      <c r="A142" t="s">
        <v>41</v>
      </c>
      <c r="B142" t="s">
        <v>41</v>
      </c>
    </row>
    <row r="143" spans="1:2" x14ac:dyDescent="0.2">
      <c r="A143" t="s">
        <v>41</v>
      </c>
      <c r="B143" t="s">
        <v>41</v>
      </c>
    </row>
    <row r="144" spans="1:2" x14ac:dyDescent="0.2">
      <c r="A144" t="s">
        <v>6073</v>
      </c>
      <c r="B144" t="s">
        <v>6074</v>
      </c>
    </row>
    <row r="145" spans="1:2" x14ac:dyDescent="0.2">
      <c r="A145" t="s">
        <v>997</v>
      </c>
      <c r="B145" t="s">
        <v>5699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6075</v>
      </c>
      <c r="B147" t="s">
        <v>6076</v>
      </c>
    </row>
    <row r="148" spans="1:2" x14ac:dyDescent="0.2">
      <c r="A148" t="s">
        <v>279</v>
      </c>
      <c r="B148" t="s">
        <v>1067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6077</v>
      </c>
      <c r="B150" t="s">
        <v>6078</v>
      </c>
    </row>
    <row r="151" spans="1:2" x14ac:dyDescent="0.2">
      <c r="A151" t="s">
        <v>41</v>
      </c>
      <c r="B151" t="s">
        <v>41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6079</v>
      </c>
      <c r="B153" t="s">
        <v>6080</v>
      </c>
    </row>
    <row r="154" spans="1:2" x14ac:dyDescent="0.2">
      <c r="A154" t="s">
        <v>255</v>
      </c>
      <c r="B154" t="s">
        <v>911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309</v>
      </c>
      <c r="B156" t="s">
        <v>915</v>
      </c>
    </row>
    <row r="157" spans="1:2" x14ac:dyDescent="0.2">
      <c r="A157" t="s">
        <v>41</v>
      </c>
      <c r="B157" t="s">
        <v>41</v>
      </c>
    </row>
    <row r="158" spans="1:2" x14ac:dyDescent="0.2">
      <c r="A158" t="s">
        <v>41</v>
      </c>
      <c r="B158" t="s">
        <v>41</v>
      </c>
    </row>
    <row r="159" spans="1:2" x14ac:dyDescent="0.2">
      <c r="A159" t="s">
        <v>3072</v>
      </c>
      <c r="B159" t="s">
        <v>6081</v>
      </c>
    </row>
    <row r="160" spans="1:2" x14ac:dyDescent="0.2">
      <c r="A160" t="s">
        <v>41</v>
      </c>
      <c r="B160" t="s">
        <v>41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5900</v>
      </c>
      <c r="B162" t="s">
        <v>6082</v>
      </c>
    </row>
    <row r="163" spans="1:2" x14ac:dyDescent="0.2">
      <c r="A163" t="s">
        <v>41</v>
      </c>
      <c r="B163" t="s">
        <v>41</v>
      </c>
    </row>
    <row r="164" spans="1:2" x14ac:dyDescent="0.2">
      <c r="A164" t="s">
        <v>41</v>
      </c>
      <c r="B164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209"/>
  <sheetViews>
    <sheetView zoomScaleNormal="100" workbookViewId="0">
      <selection activeCell="V3" sqref="V3:V71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6083</v>
      </c>
      <c r="B3" t="s">
        <v>6084</v>
      </c>
      <c r="D3">
        <v>-84.748999999999995</v>
      </c>
      <c r="E3">
        <v>-172.875</v>
      </c>
      <c r="F3">
        <v>-90</v>
      </c>
      <c r="G3">
        <v>273.14600000000002</v>
      </c>
      <c r="H3">
        <v>40.311</v>
      </c>
      <c r="I3">
        <v>26</v>
      </c>
      <c r="J3">
        <v>2</v>
      </c>
      <c r="K3">
        <v>2</v>
      </c>
      <c r="L3">
        <f>1/TAN(-D3*$L$1/180)*0.108*0.333333</f>
        <v>3.3085656160651913E-3</v>
      </c>
      <c r="M3">
        <f>SIN(-D3*$L$1/180)*G3*3</f>
        <v>815.99908947145468</v>
      </c>
      <c r="N3">
        <f>COS(-D3*$L$1/180)*G3*0.108</f>
        <v>2.6997892299549888</v>
      </c>
      <c r="O3">
        <f>IFERROR(1/TAN(E3*$L$1/180)*0.108*0.333333,"")</f>
        <v>0.28800037970152381</v>
      </c>
      <c r="P3">
        <f>SIN(-E3*$L$1/180)*H3*3</f>
        <v>14.999858317261534</v>
      </c>
      <c r="Q3">
        <f>-COS(E3*$L$1/180)*H3*0.108</f>
        <v>4.3199692108095924</v>
      </c>
      <c r="R3">
        <f>ABS(SIN(-F3*$L$1/180)*I3*3)</f>
        <v>78</v>
      </c>
      <c r="S3">
        <f>M3+P3</f>
        <v>830.99894778871624</v>
      </c>
      <c r="T3">
        <f>60*(J3/M3)</f>
        <v>0.14705898762427214</v>
      </c>
      <c r="U3">
        <f>IFERROR(60*(K3/P3),"")</f>
        <v>8.0000755648409303</v>
      </c>
      <c r="V3">
        <f>100*(R3/(S3))</f>
        <v>9.3862934733621</v>
      </c>
      <c r="X3" t="s">
        <v>37</v>
      </c>
      <c r="Y3">
        <f>AVERAGE(L3:L2000)</f>
        <v>5.8107495184129224E-3</v>
      </c>
      <c r="Z3">
        <f>STDEVA(L3:L2000)</f>
        <v>1.9160276683540683E-3</v>
      </c>
      <c r="AA3">
        <f>COUNTA(L3:L2000)</f>
        <v>69</v>
      </c>
      <c r="AB3">
        <f>AVERAGE(O3:O2000)</f>
        <v>0.25136529965433224</v>
      </c>
      <c r="AC3">
        <f>STDEVA(O3:O2001)</f>
        <v>0.13820650210633703</v>
      </c>
      <c r="AD3">
        <f>COUNTA(O3:O2001)</f>
        <v>69</v>
      </c>
      <c r="AE3">
        <f>1/Y8</f>
        <v>1.6452073664845891E-3</v>
      </c>
      <c r="AF3">
        <f>Z8/Y8^2</f>
        <v>9.282850754593838E-4</v>
      </c>
      <c r="AG3">
        <f>COUNTA(M3:M2001)</f>
        <v>69</v>
      </c>
      <c r="AH3">
        <f>1/AB8</f>
        <v>6.6860263893057117E-2</v>
      </c>
      <c r="AI3">
        <f>AC8/AB8^2</f>
        <v>6.0666136498744513E-2</v>
      </c>
      <c r="AJ3">
        <f>COUNTA(P3:P2001)</f>
        <v>69</v>
      </c>
    </row>
    <row r="4" spans="1:36" x14ac:dyDescent="0.2">
      <c r="A4" t="s">
        <v>133</v>
      </c>
      <c r="B4" t="s">
        <v>711</v>
      </c>
      <c r="D4">
        <v>-82.626000000000005</v>
      </c>
      <c r="E4">
        <v>-167.8</v>
      </c>
      <c r="F4">
        <v>0</v>
      </c>
      <c r="G4">
        <v>257.12599999999998</v>
      </c>
      <c r="H4">
        <v>37.854999999999997</v>
      </c>
      <c r="I4">
        <v>0</v>
      </c>
      <c r="J4">
        <v>1</v>
      </c>
      <c r="K4">
        <v>1</v>
      </c>
      <c r="L4">
        <f t="shared" ref="L4:L67" si="0">1/TAN(-D4*$L$1/180)*0.108*0.333333</f>
        <v>4.6589681285342096E-3</v>
      </c>
      <c r="M4">
        <f t="shared" ref="M4:M67" si="1">SIN(-D4*$L$1/180)*G4*3</f>
        <v>764.99832277568919</v>
      </c>
      <c r="N4">
        <f t="shared" ref="N4:N67" si="2">COS(-D4*$L$1/180)*G4*0.108</f>
        <v>3.5641063683004299</v>
      </c>
      <c r="O4">
        <f t="shared" ref="O4:O67" si="3">IFERROR(1/TAN(E4*$L$1/180)*0.108*0.333333,"")</f>
        <v>0.16650642800810822</v>
      </c>
      <c r="P4">
        <f t="shared" ref="P4:P67" si="4">SIN(-E4*$L$1/180)*H4*3</f>
        <v>23.999100509456181</v>
      </c>
      <c r="Q4">
        <f t="shared" ref="Q4:Q67" si="5">-COS(E4*$L$1/180)*H4*0.108</f>
        <v>3.9960084972456165</v>
      </c>
      <c r="R4">
        <f t="shared" ref="R4:R67" si="6">ABS(SIN(-F4*$L$1/180)*I4*3)</f>
        <v>0</v>
      </c>
      <c r="S4">
        <f t="shared" ref="S4:S67" si="7">M4+P4</f>
        <v>788.99742328514537</v>
      </c>
      <c r="T4">
        <f t="shared" ref="T4:T67" si="8">60*(J4/M4)</f>
        <v>7.8431544506265591E-2</v>
      </c>
      <c r="U4">
        <f t="shared" ref="U4:U67" si="9">IFERROR(60*(K4/P4),"")</f>
        <v>2.5000937004434256</v>
      </c>
      <c r="V4">
        <f t="shared" ref="V4:V67" si="10">100*(R4/(S4))</f>
        <v>0</v>
      </c>
      <c r="X4" t="s">
        <v>40</v>
      </c>
      <c r="Y4">
        <f>Y3*60</f>
        <v>0.34864497110477533</v>
      </c>
      <c r="Z4">
        <f>Z3*60</f>
        <v>0.1149616601012441</v>
      </c>
      <c r="AA4">
        <f>AA3</f>
        <v>69</v>
      </c>
      <c r="AB4">
        <f>AB3*60</f>
        <v>15.081917979259934</v>
      </c>
      <c r="AC4">
        <f>AC3*60</f>
        <v>8.2923901263802211</v>
      </c>
      <c r="AD4">
        <f>AD3</f>
        <v>69</v>
      </c>
      <c r="AE4">
        <f>AE3*60</f>
        <v>9.8712441989075347E-2</v>
      </c>
      <c r="AF4">
        <f>AF3*60</f>
        <v>5.5697104527563025E-2</v>
      </c>
      <c r="AG4">
        <f>AG3</f>
        <v>69</v>
      </c>
      <c r="AH4">
        <f>AH3*60</f>
        <v>4.0116158335834271</v>
      </c>
      <c r="AI4">
        <f>AI3*60</f>
        <v>3.6399681899246707</v>
      </c>
      <c r="AJ4">
        <f>AJ3</f>
        <v>69</v>
      </c>
    </row>
    <row r="5" spans="1:36" x14ac:dyDescent="0.2">
      <c r="A5" t="s">
        <v>113</v>
      </c>
      <c r="B5" t="s">
        <v>3615</v>
      </c>
      <c r="D5">
        <v>-75.619</v>
      </c>
      <c r="E5">
        <v>-172.14699999999999</v>
      </c>
      <c r="F5">
        <v>0</v>
      </c>
      <c r="G5">
        <v>241.57</v>
      </c>
      <c r="H5">
        <v>58.548999999999999</v>
      </c>
      <c r="I5">
        <v>0</v>
      </c>
      <c r="J5">
        <v>1</v>
      </c>
      <c r="K5">
        <v>1</v>
      </c>
      <c r="L5">
        <f t="shared" si="0"/>
        <v>9.2304957714490158E-3</v>
      </c>
      <c r="M5">
        <f t="shared" si="1"/>
        <v>702.00162998929272</v>
      </c>
      <c r="N5">
        <f t="shared" si="2"/>
        <v>6.47982955699604</v>
      </c>
      <c r="O5">
        <f t="shared" si="3"/>
        <v>0.26101028336978344</v>
      </c>
      <c r="P5">
        <f t="shared" si="4"/>
        <v>23.998997438308706</v>
      </c>
      <c r="Q5">
        <f t="shared" si="5"/>
        <v>6.2639913859550473</v>
      </c>
      <c r="R5">
        <f t="shared" si="6"/>
        <v>0</v>
      </c>
      <c r="S5">
        <f t="shared" si="7"/>
        <v>726.00062742760144</v>
      </c>
      <c r="T5">
        <f t="shared" si="8"/>
        <v>8.5469887015668544E-2</v>
      </c>
      <c r="U5">
        <f t="shared" si="9"/>
        <v>2.5001044378722352</v>
      </c>
      <c r="V5">
        <f t="shared" si="10"/>
        <v>0</v>
      </c>
    </row>
    <row r="6" spans="1:36" x14ac:dyDescent="0.2">
      <c r="A6" t="s">
        <v>6085</v>
      </c>
      <c r="B6" t="s">
        <v>6086</v>
      </c>
      <c r="D6">
        <v>-78.266999999999996</v>
      </c>
      <c r="E6">
        <v>0</v>
      </c>
      <c r="F6">
        <v>0</v>
      </c>
      <c r="G6">
        <v>265.548</v>
      </c>
      <c r="H6">
        <v>0</v>
      </c>
      <c r="I6">
        <v>0</v>
      </c>
      <c r="J6">
        <v>0</v>
      </c>
      <c r="K6">
        <v>0</v>
      </c>
      <c r="L6">
        <f t="shared" si="0"/>
        <v>7.4768604421299942E-3</v>
      </c>
      <c r="M6">
        <f t="shared" si="1"/>
        <v>779.99880165384411</v>
      </c>
      <c r="N6">
        <f t="shared" si="2"/>
        <v>5.8319480169424436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0</v>
      </c>
      <c r="S6">
        <f t="shared" si="7"/>
        <v>779.99880165384411</v>
      </c>
      <c r="T6">
        <f t="shared" si="8"/>
        <v>0</v>
      </c>
      <c r="U6" t="str">
        <f t="shared" si="9"/>
        <v/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2573</v>
      </c>
      <c r="B7" t="s">
        <v>2574</v>
      </c>
      <c r="D7">
        <v>-76.784999999999997</v>
      </c>
      <c r="E7">
        <v>0</v>
      </c>
      <c r="F7">
        <v>90</v>
      </c>
      <c r="G7">
        <v>253.71799999999999</v>
      </c>
      <c r="H7">
        <v>0</v>
      </c>
      <c r="I7">
        <v>1</v>
      </c>
      <c r="J7">
        <v>0</v>
      </c>
      <c r="K7">
        <v>0</v>
      </c>
      <c r="L7">
        <f t="shared" si="0"/>
        <v>8.4536591875059297E-3</v>
      </c>
      <c r="M7">
        <f t="shared" si="1"/>
        <v>740.99794744463475</v>
      </c>
      <c r="N7">
        <f t="shared" si="2"/>
        <v>6.2641503704887445</v>
      </c>
      <c r="O7" t="str">
        <f t="shared" si="3"/>
        <v/>
      </c>
      <c r="P7">
        <f t="shared" si="4"/>
        <v>0</v>
      </c>
      <c r="Q7">
        <f t="shared" si="5"/>
        <v>0</v>
      </c>
      <c r="R7">
        <f t="shared" si="6"/>
        <v>3</v>
      </c>
      <c r="S7">
        <f t="shared" si="7"/>
        <v>740.99794744463475</v>
      </c>
      <c r="T7">
        <f t="shared" si="8"/>
        <v>0</v>
      </c>
      <c r="U7" t="str">
        <f t="shared" si="9"/>
        <v/>
      </c>
      <c r="V7">
        <f t="shared" si="10"/>
        <v>0.40485942104774203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-83.55</v>
      </c>
      <c r="E8">
        <v>-170.53800000000001</v>
      </c>
      <c r="F8">
        <v>0</v>
      </c>
      <c r="G8">
        <v>115.732</v>
      </c>
      <c r="H8">
        <v>24.331</v>
      </c>
      <c r="I8">
        <v>0</v>
      </c>
      <c r="J8">
        <v>1</v>
      </c>
      <c r="K8">
        <v>1</v>
      </c>
      <c r="L8">
        <f t="shared" si="0"/>
        <v>4.0698572379439931E-3</v>
      </c>
      <c r="M8">
        <f t="shared" si="1"/>
        <v>344.99834159780789</v>
      </c>
      <c r="N8">
        <f t="shared" si="2"/>
        <v>1.4040954017259146</v>
      </c>
      <c r="O8">
        <f t="shared" si="3"/>
        <v>0.21600727486837354</v>
      </c>
      <c r="P8">
        <f t="shared" si="4"/>
        <v>11.99957038247776</v>
      </c>
      <c r="Q8">
        <f t="shared" si="5"/>
        <v>2.5919970899073572</v>
      </c>
      <c r="R8">
        <f t="shared" si="6"/>
        <v>0</v>
      </c>
      <c r="S8">
        <f t="shared" si="7"/>
        <v>356.99791198028566</v>
      </c>
      <c r="T8">
        <f t="shared" si="8"/>
        <v>0.17391387947582307</v>
      </c>
      <c r="U8">
        <f t="shared" si="9"/>
        <v>5.0001790137098849</v>
      </c>
      <c r="V8">
        <f t="shared" si="10"/>
        <v>0</v>
      </c>
      <c r="X8" t="s">
        <v>51</v>
      </c>
      <c r="Y8">
        <f>AVERAGE(M3:M2000)</f>
        <v>607.82611382099424</v>
      </c>
      <c r="Z8">
        <f>STDEVA(M3:M2000)</f>
        <v>342.95732041374305</v>
      </c>
      <c r="AA8">
        <f>COUNTA(M3:M2001)</f>
        <v>69</v>
      </c>
      <c r="AB8">
        <f>AVERAGE(P3:P2000)</f>
        <v>14.956566752406157</v>
      </c>
      <c r="AC8">
        <f>STDEVA(P3:P2000)</f>
        <v>13.570947335855152</v>
      </c>
      <c r="AD8">
        <f>COUNTA(P3:P2001)</f>
        <v>69</v>
      </c>
      <c r="AE8" t="s">
        <v>51</v>
      </c>
      <c r="AF8">
        <f>AG8+AH8</f>
        <v>42972.004959564627</v>
      </c>
      <c r="AG8">
        <f>SUM(M3:M2000)</f>
        <v>41940.001853648602</v>
      </c>
      <c r="AH8">
        <f>SUM(P3:P2000)</f>
        <v>1032.0031059160249</v>
      </c>
    </row>
    <row r="9" spans="1:36" x14ac:dyDescent="0.2">
      <c r="A9" t="s">
        <v>691</v>
      </c>
      <c r="B9" t="s">
        <v>6087</v>
      </c>
      <c r="D9">
        <v>-82.171000000000006</v>
      </c>
      <c r="E9">
        <v>-170.31100000000001</v>
      </c>
      <c r="F9">
        <v>0</v>
      </c>
      <c r="G9">
        <v>161.505</v>
      </c>
      <c r="H9">
        <v>41.593000000000004</v>
      </c>
      <c r="I9">
        <v>0</v>
      </c>
      <c r="J9">
        <v>1</v>
      </c>
      <c r="K9">
        <v>0</v>
      </c>
      <c r="L9">
        <f t="shared" si="0"/>
        <v>4.9499460684954769E-3</v>
      </c>
      <c r="M9">
        <f t="shared" si="1"/>
        <v>479.99884622024933</v>
      </c>
      <c r="N9">
        <f t="shared" si="2"/>
        <v>2.3759707777010659</v>
      </c>
      <c r="O9">
        <f t="shared" si="3"/>
        <v>0.21085219727186424</v>
      </c>
      <c r="P9">
        <f t="shared" si="4"/>
        <v>21.000322542693326</v>
      </c>
      <c r="Q9">
        <f t="shared" si="5"/>
        <v>4.4279685795133288</v>
      </c>
      <c r="R9">
        <f t="shared" si="6"/>
        <v>0</v>
      </c>
      <c r="S9">
        <f t="shared" si="7"/>
        <v>500.99916876294265</v>
      </c>
      <c r="T9">
        <f t="shared" si="8"/>
        <v>0.12500030046419897</v>
      </c>
      <c r="U9">
        <f t="shared" si="9"/>
        <v>0</v>
      </c>
      <c r="V9">
        <f t="shared" si="10"/>
        <v>0</v>
      </c>
      <c r="X9" t="s">
        <v>54</v>
      </c>
      <c r="Y9">
        <f>Y8/60</f>
        <v>10.130435230349905</v>
      </c>
      <c r="Z9">
        <f>Z8/60</f>
        <v>5.7159553402290504</v>
      </c>
      <c r="AA9">
        <f>AA8</f>
        <v>69</v>
      </c>
      <c r="AB9">
        <f>AB8/60</f>
        <v>0.24927611254010262</v>
      </c>
      <c r="AC9">
        <f>AC8/60</f>
        <v>0.22618245559758587</v>
      </c>
      <c r="AD9">
        <f>AD8</f>
        <v>69</v>
      </c>
      <c r="AE9" t="s">
        <v>54</v>
      </c>
      <c r="AF9">
        <f>AF8/60</f>
        <v>716.20008265941044</v>
      </c>
      <c r="AG9">
        <f>AG8/60</f>
        <v>699.00003089414338</v>
      </c>
      <c r="AH9">
        <f>AH8/60</f>
        <v>17.20005176526708</v>
      </c>
    </row>
    <row r="10" spans="1:36" x14ac:dyDescent="0.2">
      <c r="A10" t="s">
        <v>311</v>
      </c>
      <c r="B10" t="s">
        <v>1204</v>
      </c>
      <c r="D10">
        <v>-86.986999999999995</v>
      </c>
      <c r="E10">
        <v>-171.87</v>
      </c>
      <c r="F10">
        <v>0</v>
      </c>
      <c r="G10">
        <v>38.052999999999997</v>
      </c>
      <c r="H10">
        <v>14.141999999999999</v>
      </c>
      <c r="I10">
        <v>0</v>
      </c>
      <c r="J10">
        <v>1</v>
      </c>
      <c r="K10">
        <v>0</v>
      </c>
      <c r="L10">
        <f t="shared" si="0"/>
        <v>1.8948688321677872E-3</v>
      </c>
      <c r="M10">
        <f t="shared" si="1"/>
        <v>114.00119052523934</v>
      </c>
      <c r="N10">
        <f t="shared" si="2"/>
        <v>0.21601751877381647</v>
      </c>
      <c r="O10">
        <f t="shared" si="3"/>
        <v>0.25200296358763974</v>
      </c>
      <c r="P10">
        <f t="shared" si="4"/>
        <v>5.9998674309190161</v>
      </c>
      <c r="Q10">
        <f t="shared" si="5"/>
        <v>1.5119858857104358</v>
      </c>
      <c r="R10">
        <f t="shared" si="6"/>
        <v>0</v>
      </c>
      <c r="S10">
        <f t="shared" si="7"/>
        <v>120.00105795615835</v>
      </c>
      <c r="T10">
        <f t="shared" si="8"/>
        <v>0.52631029310800292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-80.506</v>
      </c>
      <c r="E11">
        <v>0</v>
      </c>
      <c r="F11">
        <v>0</v>
      </c>
      <c r="G11">
        <v>297.06900000000002</v>
      </c>
      <c r="H11">
        <v>0</v>
      </c>
      <c r="I11">
        <v>0</v>
      </c>
      <c r="J11">
        <v>0</v>
      </c>
      <c r="K11">
        <v>0</v>
      </c>
      <c r="L11">
        <f t="shared" si="0"/>
        <v>6.0204524922952982E-3</v>
      </c>
      <c r="M11">
        <f t="shared" si="1"/>
        <v>879.00003066400404</v>
      </c>
      <c r="N11">
        <f t="shared" si="2"/>
        <v>5.291983217321965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879.00003066400404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6088</v>
      </c>
      <c r="B12" t="s">
        <v>6089</v>
      </c>
      <c r="D12">
        <v>-80.706999999999994</v>
      </c>
      <c r="E12">
        <v>-169.21600000000001</v>
      </c>
      <c r="F12">
        <v>-90</v>
      </c>
      <c r="G12">
        <v>390.12</v>
      </c>
      <c r="H12">
        <v>21.378</v>
      </c>
      <c r="I12">
        <v>14</v>
      </c>
      <c r="J12">
        <v>1</v>
      </c>
      <c r="K12">
        <v>1</v>
      </c>
      <c r="L12">
        <f t="shared" si="0"/>
        <v>5.8907041096560135E-3</v>
      </c>
      <c r="M12">
        <f t="shared" si="1"/>
        <v>1154.9995547904462</v>
      </c>
      <c r="N12">
        <f t="shared" si="2"/>
        <v>6.8037674278223781</v>
      </c>
      <c r="O12">
        <f t="shared" si="3"/>
        <v>0.18900515677550569</v>
      </c>
      <c r="P12">
        <f t="shared" si="4"/>
        <v>11.999920397996743</v>
      </c>
      <c r="Q12">
        <f t="shared" si="5"/>
        <v>2.2680491041660664</v>
      </c>
      <c r="R12">
        <f t="shared" si="6"/>
        <v>42</v>
      </c>
      <c r="S12">
        <f t="shared" si="7"/>
        <v>1166.9994751884428</v>
      </c>
      <c r="T12">
        <f t="shared" si="8"/>
        <v>5.1948071972102119E-2</v>
      </c>
      <c r="U12">
        <f t="shared" si="9"/>
        <v>5.0000331677213747</v>
      </c>
      <c r="V12">
        <f t="shared" si="10"/>
        <v>3.5989733408593003</v>
      </c>
      <c r="Y12">
        <f>Y3</f>
        <v>5.8107495184129224E-3</v>
      </c>
      <c r="Z12">
        <f>AE3</f>
        <v>1.6452073664845891E-3</v>
      </c>
      <c r="AA12">
        <f>AB3</f>
        <v>0.25136529965433224</v>
      </c>
      <c r="AB12">
        <f>AH3</f>
        <v>6.6860263893057117E-2</v>
      </c>
      <c r="AE12" t="s">
        <v>1</v>
      </c>
      <c r="AF12">
        <f>AG12+AH12</f>
        <v>479.24892124127808</v>
      </c>
      <c r="AG12">
        <f>SUM(N3:N2000)</f>
        <v>261.25107909026565</v>
      </c>
      <c r="AH12">
        <f>SUM(Q3:Q2000)</f>
        <v>217.99784215101243</v>
      </c>
    </row>
    <row r="13" spans="1:36" x14ac:dyDescent="0.2">
      <c r="A13" t="s">
        <v>41</v>
      </c>
      <c r="B13" t="s">
        <v>41</v>
      </c>
      <c r="D13">
        <v>-79.325000000000003</v>
      </c>
      <c r="E13">
        <v>-167.619</v>
      </c>
      <c r="F13">
        <v>0</v>
      </c>
      <c r="G13">
        <v>318.512</v>
      </c>
      <c r="H13">
        <v>41.975999999999999</v>
      </c>
      <c r="I13">
        <v>0</v>
      </c>
      <c r="J13">
        <v>1</v>
      </c>
      <c r="K13">
        <v>1</v>
      </c>
      <c r="L13">
        <f t="shared" si="0"/>
        <v>6.7859963889858573E-3</v>
      </c>
      <c r="M13">
        <f t="shared" si="1"/>
        <v>938.99922198779109</v>
      </c>
      <c r="N13">
        <f t="shared" si="2"/>
        <v>6.3720517017213814</v>
      </c>
      <c r="O13">
        <f t="shared" si="3"/>
        <v>0.16399651380272134</v>
      </c>
      <c r="P13">
        <f t="shared" si="4"/>
        <v>27.000403636706789</v>
      </c>
      <c r="Q13">
        <f t="shared" si="5"/>
        <v>4.427976495662727</v>
      </c>
      <c r="R13">
        <f t="shared" si="6"/>
        <v>0</v>
      </c>
      <c r="S13">
        <f t="shared" si="7"/>
        <v>965.99962562449787</v>
      </c>
      <c r="T13">
        <f t="shared" si="8"/>
        <v>6.3897816521066422E-2</v>
      </c>
      <c r="U13">
        <f t="shared" si="9"/>
        <v>2.2221890015907233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-78.774000000000001</v>
      </c>
      <c r="E14">
        <v>-173.089</v>
      </c>
      <c r="F14">
        <v>0</v>
      </c>
      <c r="G14">
        <v>267.11</v>
      </c>
      <c r="H14">
        <v>33.241999999999997</v>
      </c>
      <c r="I14">
        <v>0</v>
      </c>
      <c r="J14">
        <v>1</v>
      </c>
      <c r="K14">
        <v>1</v>
      </c>
      <c r="L14">
        <f t="shared" si="0"/>
        <v>7.1451630977039495E-3</v>
      </c>
      <c r="M14">
        <f t="shared" si="1"/>
        <v>785.9980838748636</v>
      </c>
      <c r="N14">
        <f t="shared" si="2"/>
        <v>5.6160901198588089</v>
      </c>
      <c r="O14">
        <f t="shared" si="3"/>
        <v>0.29700955874473856</v>
      </c>
      <c r="P14">
        <f t="shared" si="4"/>
        <v>11.999773518199225</v>
      </c>
      <c r="Q14">
        <f t="shared" si="5"/>
        <v>3.5640510017281537</v>
      </c>
      <c r="R14">
        <f t="shared" si="6"/>
        <v>0</v>
      </c>
      <c r="S14">
        <f t="shared" si="7"/>
        <v>797.99785739306287</v>
      </c>
      <c r="T14">
        <f t="shared" si="8"/>
        <v>7.6336063956044475E-2</v>
      </c>
      <c r="U14">
        <f t="shared" si="9"/>
        <v>5.0000943691980648</v>
      </c>
      <c r="V14">
        <f t="shared" si="10"/>
        <v>0</v>
      </c>
      <c r="X14" t="s">
        <v>68</v>
      </c>
      <c r="Y14">
        <f>AVERAGE(T3:T2345)</f>
        <v>0.18007838892239919</v>
      </c>
      <c r="Z14">
        <f>STDEVA(T3:T2345)</f>
        <v>0.22531465492084812</v>
      </c>
      <c r="AA14">
        <f>COUNTA(T3:T2345)</f>
        <v>69</v>
      </c>
    </row>
    <row r="15" spans="1:36" x14ac:dyDescent="0.2">
      <c r="A15" t="s">
        <v>6090</v>
      </c>
      <c r="B15" t="s">
        <v>6091</v>
      </c>
      <c r="D15">
        <v>-84.522999999999996</v>
      </c>
      <c r="E15">
        <v>-174.428</v>
      </c>
      <c r="F15">
        <v>0</v>
      </c>
      <c r="G15">
        <v>146.66999999999999</v>
      </c>
      <c r="H15">
        <v>41.195</v>
      </c>
      <c r="I15">
        <v>0</v>
      </c>
      <c r="J15">
        <v>1</v>
      </c>
      <c r="K15">
        <v>0</v>
      </c>
      <c r="L15">
        <f t="shared" si="0"/>
        <v>3.4518175334047577E-3</v>
      </c>
      <c r="M15">
        <f t="shared" si="1"/>
        <v>438.00117531730143</v>
      </c>
      <c r="N15">
        <f t="shared" si="2"/>
        <v>1.511901648513801</v>
      </c>
      <c r="O15">
        <f t="shared" si="3"/>
        <v>0.36901281331400099</v>
      </c>
      <c r="P15">
        <f t="shared" si="4"/>
        <v>11.999674445992245</v>
      </c>
      <c r="Q15">
        <f t="shared" si="5"/>
        <v>4.4280380542057785</v>
      </c>
      <c r="R15">
        <f t="shared" si="6"/>
        <v>0</v>
      </c>
      <c r="S15">
        <f t="shared" si="7"/>
        <v>450.00084976329367</v>
      </c>
      <c r="T15">
        <f t="shared" si="8"/>
        <v>0.13698593378552962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2.8793198336054111</v>
      </c>
      <c r="Z15">
        <f>STDEVA(U3:U2345)</f>
        <v>3.7324201804175137</v>
      </c>
      <c r="AA15">
        <f>COUNTA(U3:U2345)</f>
        <v>69</v>
      </c>
    </row>
    <row r="16" spans="1:36" x14ac:dyDescent="0.2">
      <c r="A16" t="s">
        <v>1830</v>
      </c>
      <c r="B16" t="s">
        <v>401</v>
      </c>
      <c r="D16">
        <v>-78.352000000000004</v>
      </c>
      <c r="E16">
        <v>-173.99100000000001</v>
      </c>
      <c r="F16">
        <v>0</v>
      </c>
      <c r="G16">
        <v>232.79400000000001</v>
      </c>
      <c r="H16">
        <v>38.21</v>
      </c>
      <c r="I16">
        <v>0</v>
      </c>
      <c r="J16">
        <v>1</v>
      </c>
      <c r="K16">
        <v>1</v>
      </c>
      <c r="L16">
        <f t="shared" si="0"/>
        <v>7.4211668032852403E-3</v>
      </c>
      <c r="M16">
        <f t="shared" si="1"/>
        <v>683.99983621728143</v>
      </c>
      <c r="N16">
        <f t="shared" si="2"/>
        <v>5.0760819540701849</v>
      </c>
      <c r="O16">
        <f t="shared" si="3"/>
        <v>0.34199999956738092</v>
      </c>
      <c r="P16">
        <f t="shared" si="4"/>
        <v>12.000004995806503</v>
      </c>
      <c r="Q16">
        <f t="shared" si="5"/>
        <v>4.104005807380199</v>
      </c>
      <c r="R16">
        <f t="shared" si="6"/>
        <v>0</v>
      </c>
      <c r="S16">
        <f t="shared" si="7"/>
        <v>695.99984121308796</v>
      </c>
      <c r="T16">
        <f t="shared" si="8"/>
        <v>8.771931924986634E-2</v>
      </c>
      <c r="U16">
        <f t="shared" si="9"/>
        <v>4.9999979184148238</v>
      </c>
      <c r="V16">
        <f t="shared" si="10"/>
        <v>0</v>
      </c>
      <c r="X16" t="s">
        <v>74</v>
      </c>
      <c r="Y16">
        <f>AVERAGE(V3:V2345)</f>
        <v>2.1996077616227225</v>
      </c>
      <c r="Z16">
        <f>STDEVA(V3:V2345)</f>
        <v>6.871700902064406</v>
      </c>
      <c r="AA16">
        <f>COUNTA(V3:V2345)</f>
        <v>69</v>
      </c>
      <c r="AD16" t="s">
        <v>75</v>
      </c>
      <c r="AE16" t="s">
        <v>76</v>
      </c>
    </row>
    <row r="17" spans="1:35" x14ac:dyDescent="0.2">
      <c r="A17" t="s">
        <v>1830</v>
      </c>
      <c r="B17" t="s">
        <v>401</v>
      </c>
      <c r="D17">
        <v>-83.587000000000003</v>
      </c>
      <c r="E17">
        <v>-168.69</v>
      </c>
      <c r="F17">
        <v>-90</v>
      </c>
      <c r="G17">
        <v>349.185</v>
      </c>
      <c r="H17">
        <v>56.088999999999999</v>
      </c>
      <c r="I17">
        <v>30</v>
      </c>
      <c r="J17">
        <v>2</v>
      </c>
      <c r="K17">
        <v>2</v>
      </c>
      <c r="L17">
        <f t="shared" si="0"/>
        <v>4.0463140686785174E-3</v>
      </c>
      <c r="M17">
        <f t="shared" si="1"/>
        <v>1041.0000315246457</v>
      </c>
      <c r="N17">
        <f t="shared" si="2"/>
        <v>4.2122172852702402</v>
      </c>
      <c r="O17">
        <f t="shared" si="3"/>
        <v>0.17999871688416874</v>
      </c>
      <c r="P17">
        <f t="shared" si="4"/>
        <v>33.000068171391611</v>
      </c>
      <c r="Q17">
        <f t="shared" si="5"/>
        <v>5.9399758679164529</v>
      </c>
      <c r="R17">
        <f t="shared" si="6"/>
        <v>90</v>
      </c>
      <c r="S17">
        <f t="shared" si="7"/>
        <v>1074.0000996960373</v>
      </c>
      <c r="T17">
        <f t="shared" si="8"/>
        <v>0.11527377172529797</v>
      </c>
      <c r="U17">
        <f t="shared" si="9"/>
        <v>3.6363561243800793</v>
      </c>
      <c r="V17">
        <f t="shared" si="10"/>
        <v>8.3798874902778628</v>
      </c>
      <c r="AD17">
        <f>(AA12*Y12)/((AA12*Z12)-(Y12*AB12))</f>
        <v>58.331975529051341</v>
      </c>
      <c r="AE17">
        <f>(Y12*AB12-AA12*Z12)/(Z12+AB12)</f>
        <v>-3.6551527917390026E-4</v>
      </c>
    </row>
    <row r="18" spans="1:35" x14ac:dyDescent="0.2">
      <c r="A18" t="s">
        <v>6092</v>
      </c>
      <c r="B18" t="s">
        <v>2879</v>
      </c>
      <c r="D18">
        <v>-78.622</v>
      </c>
      <c r="E18">
        <v>-175.23599999999999</v>
      </c>
      <c r="F18">
        <v>0</v>
      </c>
      <c r="G18">
        <v>329.47500000000002</v>
      </c>
      <c r="H18">
        <v>48.165999999999997</v>
      </c>
      <c r="I18">
        <v>0</v>
      </c>
      <c r="J18">
        <v>1</v>
      </c>
      <c r="K18">
        <v>1</v>
      </c>
      <c r="L18">
        <f t="shared" si="0"/>
        <v>7.2444821585742874E-3</v>
      </c>
      <c r="M18">
        <f t="shared" si="1"/>
        <v>968.99948083310608</v>
      </c>
      <c r="N18">
        <f t="shared" si="2"/>
        <v>7.0199064704696541</v>
      </c>
      <c r="O18">
        <f t="shared" si="3"/>
        <v>0.43196692629052102</v>
      </c>
      <c r="P18">
        <f t="shared" si="4"/>
        <v>12.000806270023958</v>
      </c>
      <c r="Q18">
        <f t="shared" si="5"/>
        <v>5.1839565814268429</v>
      </c>
      <c r="R18">
        <f t="shared" si="6"/>
        <v>0</v>
      </c>
      <c r="S18">
        <f t="shared" si="7"/>
        <v>981.00028710313006</v>
      </c>
      <c r="T18">
        <f t="shared" si="8"/>
        <v>6.1919537818961944E-2</v>
      </c>
      <c r="U18">
        <f t="shared" si="9"/>
        <v>4.9996640767270897</v>
      </c>
      <c r="V18">
        <f t="shared" si="10"/>
        <v>0</v>
      </c>
      <c r="X18" t="s">
        <v>79</v>
      </c>
      <c r="Z18">
        <f>(SUM(R3:R1401))/60</f>
        <v>16.425000000000001</v>
      </c>
      <c r="AB18" t="s">
        <v>80</v>
      </c>
    </row>
    <row r="19" spans="1:35" x14ac:dyDescent="0.2">
      <c r="A19" t="s">
        <v>223</v>
      </c>
      <c r="B19" t="s">
        <v>241</v>
      </c>
      <c r="D19">
        <v>-84.289000000000001</v>
      </c>
      <c r="E19">
        <v>-171.02699999999999</v>
      </c>
      <c r="F19">
        <v>-90</v>
      </c>
      <c r="G19">
        <v>70.349000000000004</v>
      </c>
      <c r="H19">
        <v>19.234999999999999</v>
      </c>
      <c r="I19">
        <v>37</v>
      </c>
      <c r="J19">
        <v>1</v>
      </c>
      <c r="K19">
        <v>1</v>
      </c>
      <c r="L19">
        <f t="shared" si="0"/>
        <v>3.6002545955660611E-3</v>
      </c>
      <c r="M19">
        <f t="shared" si="1"/>
        <v>209.99946475433222</v>
      </c>
      <c r="N19">
        <f t="shared" si="2"/>
        <v>0.7560522941004918</v>
      </c>
      <c r="O19">
        <f t="shared" si="3"/>
        <v>0.22799012754453557</v>
      </c>
      <c r="P19">
        <f t="shared" si="4"/>
        <v>9.0001917522201644</v>
      </c>
      <c r="Q19">
        <f t="shared" si="5"/>
        <v>2.0519569174708701</v>
      </c>
      <c r="R19">
        <f t="shared" si="6"/>
        <v>111</v>
      </c>
      <c r="S19">
        <f t="shared" si="7"/>
        <v>218.99965650655238</v>
      </c>
      <c r="T19">
        <f t="shared" si="8"/>
        <v>0.28571501394154014</v>
      </c>
      <c r="U19">
        <f t="shared" si="9"/>
        <v>6.6665246310112467</v>
      </c>
      <c r="V19">
        <f t="shared" si="10"/>
        <v>50.685011004425441</v>
      </c>
      <c r="X19" t="s">
        <v>83</v>
      </c>
      <c r="Z19">
        <f>Z27</f>
        <v>16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-80.617999999999995</v>
      </c>
      <c r="E20">
        <v>0</v>
      </c>
      <c r="F20">
        <v>0</v>
      </c>
      <c r="G20">
        <v>233.11799999999999</v>
      </c>
      <c r="H20">
        <v>0</v>
      </c>
      <c r="I20">
        <v>0</v>
      </c>
      <c r="J20">
        <v>0</v>
      </c>
      <c r="K20">
        <v>0</v>
      </c>
      <c r="L20">
        <f t="shared" si="0"/>
        <v>5.9481363156104116E-3</v>
      </c>
      <c r="M20">
        <f t="shared" si="1"/>
        <v>689.99903756809488</v>
      </c>
      <c r="N20">
        <f t="shared" si="2"/>
        <v>4.1042124373074564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689.99903756809488</v>
      </c>
      <c r="T20">
        <f t="shared" si="8"/>
        <v>0</v>
      </c>
      <c r="U20" t="str">
        <f t="shared" si="9"/>
        <v/>
      </c>
      <c r="V20">
        <f t="shared" si="10"/>
        <v>0</v>
      </c>
      <c r="AB20">
        <f>X27/AG9</f>
        <v>9.1559366482620613E-2</v>
      </c>
      <c r="AC20">
        <f>Y27/AH9</f>
        <v>2.6162711958152789</v>
      </c>
      <c r="AD20">
        <f>Z19/AF9</f>
        <v>2.2340125877378339E-2</v>
      </c>
      <c r="AF20">
        <f>X27/AG12</f>
        <v>0.24497506468820046</v>
      </c>
      <c r="AG20">
        <f>Y27/AH12</f>
        <v>0.20642406161446039</v>
      </c>
      <c r="AH20">
        <f>Z19/AF12</f>
        <v>3.3385573322855314E-2</v>
      </c>
    </row>
    <row r="21" spans="1:35" x14ac:dyDescent="0.2">
      <c r="A21" t="s">
        <v>6093</v>
      </c>
      <c r="B21" t="s">
        <v>6094</v>
      </c>
      <c r="D21">
        <v>-82.308000000000007</v>
      </c>
      <c r="E21">
        <v>-172.03</v>
      </c>
      <c r="F21">
        <v>0</v>
      </c>
      <c r="G21">
        <v>388.49599999999998</v>
      </c>
      <c r="H21">
        <v>50.488</v>
      </c>
      <c r="I21">
        <v>0</v>
      </c>
      <c r="J21">
        <v>1</v>
      </c>
      <c r="K21">
        <v>1</v>
      </c>
      <c r="L21">
        <f t="shared" si="0"/>
        <v>4.8622677657076162E-3</v>
      </c>
      <c r="M21">
        <f t="shared" si="1"/>
        <v>1155.0008201610408</v>
      </c>
      <c r="N21">
        <f t="shared" si="2"/>
        <v>5.6159288731637629</v>
      </c>
      <c r="O21">
        <f t="shared" si="3"/>
        <v>0.25712986621906392</v>
      </c>
      <c r="P21">
        <f t="shared" si="4"/>
        <v>21.001177116986938</v>
      </c>
      <c r="Q21">
        <f t="shared" si="5"/>
        <v>5.4000352625689789</v>
      </c>
      <c r="R21">
        <f t="shared" si="6"/>
        <v>0</v>
      </c>
      <c r="S21">
        <f t="shared" si="7"/>
        <v>1176.0019972780278</v>
      </c>
      <c r="T21">
        <f t="shared" si="8"/>
        <v>5.1948015059967011E-2</v>
      </c>
      <c r="U21">
        <f t="shared" si="9"/>
        <v>2.856982714148371</v>
      </c>
      <c r="V21">
        <f t="shared" si="10"/>
        <v>0</v>
      </c>
    </row>
    <row r="22" spans="1:35" x14ac:dyDescent="0.2">
      <c r="A22" t="s">
        <v>1841</v>
      </c>
      <c r="B22" t="s">
        <v>2909</v>
      </c>
      <c r="D22">
        <v>-80.397000000000006</v>
      </c>
      <c r="E22">
        <v>-164.18100000000001</v>
      </c>
      <c r="F22">
        <v>-90</v>
      </c>
      <c r="G22">
        <v>335.70400000000001</v>
      </c>
      <c r="H22">
        <v>62.362000000000002</v>
      </c>
      <c r="I22">
        <v>16</v>
      </c>
      <c r="J22">
        <v>1</v>
      </c>
      <c r="K22">
        <v>1</v>
      </c>
      <c r="L22">
        <f t="shared" si="0"/>
        <v>6.0908770367064874E-3</v>
      </c>
      <c r="M22">
        <f t="shared" si="1"/>
        <v>992.9996454318798</v>
      </c>
      <c r="N22">
        <f t="shared" si="2"/>
        <v>6.048244786063508</v>
      </c>
      <c r="O22">
        <f t="shared" si="3"/>
        <v>0.12706033633865646</v>
      </c>
      <c r="P22">
        <f t="shared" si="4"/>
        <v>50.999515564682255</v>
      </c>
      <c r="Q22">
        <f t="shared" si="5"/>
        <v>6.480022080779154</v>
      </c>
      <c r="R22">
        <f t="shared" si="6"/>
        <v>48</v>
      </c>
      <c r="S22">
        <f t="shared" si="7"/>
        <v>1043.9991609965621</v>
      </c>
      <c r="T22">
        <f t="shared" si="8"/>
        <v>6.0422982300164407E-2</v>
      </c>
      <c r="U22">
        <f t="shared" si="9"/>
        <v>1.176481763319938</v>
      </c>
      <c r="V22">
        <f t="shared" si="10"/>
        <v>4.5977048443392441</v>
      </c>
      <c r="X22" t="s">
        <v>94</v>
      </c>
      <c r="Z22">
        <f>Z18/AF9</f>
        <v>2.2933535470996202E-2</v>
      </c>
      <c r="AA22" t="s">
        <v>95</v>
      </c>
    </row>
    <row r="23" spans="1:35" x14ac:dyDescent="0.2">
      <c r="A23" t="s">
        <v>41</v>
      </c>
      <c r="B23" t="s">
        <v>41</v>
      </c>
      <c r="D23">
        <v>-80.272000000000006</v>
      </c>
      <c r="E23">
        <v>-170.13399999999999</v>
      </c>
      <c r="F23">
        <v>0</v>
      </c>
      <c r="G23">
        <v>142.042</v>
      </c>
      <c r="H23">
        <v>46.69</v>
      </c>
      <c r="I23">
        <v>0</v>
      </c>
      <c r="J23">
        <v>1</v>
      </c>
      <c r="K23">
        <v>0</v>
      </c>
      <c r="L23">
        <f t="shared" si="0"/>
        <v>6.1716949860293078E-3</v>
      </c>
      <c r="M23">
        <f t="shared" si="1"/>
        <v>419.99873933618943</v>
      </c>
      <c r="N23">
        <f t="shared" si="2"/>
        <v>2.5921067058064962</v>
      </c>
      <c r="O23">
        <f t="shared" si="3"/>
        <v>0.20699566126077698</v>
      </c>
      <c r="P23">
        <f t="shared" si="4"/>
        <v>24.000223330666536</v>
      </c>
      <c r="Q23">
        <f t="shared" si="5"/>
        <v>4.9679470666847134</v>
      </c>
      <c r="R23">
        <f t="shared" si="6"/>
        <v>0</v>
      </c>
      <c r="S23">
        <f t="shared" si="7"/>
        <v>443.99896266685596</v>
      </c>
      <c r="T23">
        <f t="shared" si="8"/>
        <v>0.14285757165564442</v>
      </c>
      <c r="U23">
        <f t="shared" si="9"/>
        <v>0</v>
      </c>
      <c r="V23">
        <f t="shared" si="10"/>
        <v>0</v>
      </c>
      <c r="X23" t="s">
        <v>96</v>
      </c>
      <c r="Z23">
        <f>Z19/AF9</f>
        <v>2.2340125877378339E-2</v>
      </c>
      <c r="AA23" t="s">
        <v>97</v>
      </c>
      <c r="AB23">
        <f>Z27/AF9</f>
        <v>2.2340125877378339E-2</v>
      </c>
      <c r="AC23" t="s">
        <v>98</v>
      </c>
      <c r="AD23">
        <f>Z27/AF9</f>
        <v>2.2340125877378339E-2</v>
      </c>
      <c r="AE23" t="s">
        <v>98</v>
      </c>
      <c r="AH23">
        <f>Z27/AF12</f>
        <v>3.3385573322855314E-2</v>
      </c>
      <c r="AI23" t="s">
        <v>98</v>
      </c>
    </row>
    <row r="24" spans="1:35" x14ac:dyDescent="0.2">
      <c r="A24" t="s">
        <v>3413</v>
      </c>
      <c r="B24" t="s">
        <v>4242</v>
      </c>
      <c r="D24">
        <v>-80.382999999999996</v>
      </c>
      <c r="E24">
        <v>-172.52799999999999</v>
      </c>
      <c r="F24">
        <v>-90</v>
      </c>
      <c r="G24">
        <v>365.13099999999997</v>
      </c>
      <c r="H24">
        <v>61.521999999999998</v>
      </c>
      <c r="I24">
        <v>35</v>
      </c>
      <c r="J24">
        <v>1</v>
      </c>
      <c r="K24">
        <v>1</v>
      </c>
      <c r="L24">
        <f t="shared" si="0"/>
        <v>6.099925665819469E-3</v>
      </c>
      <c r="M24">
        <f t="shared" si="1"/>
        <v>1079.9989080433477</v>
      </c>
      <c r="N24">
        <f t="shared" si="2"/>
        <v>6.587919646150266</v>
      </c>
      <c r="O24">
        <f t="shared" si="3"/>
        <v>0.27448334585390416</v>
      </c>
      <c r="P24">
        <f t="shared" si="4"/>
        <v>24.001269996297665</v>
      </c>
      <c r="Q24">
        <f t="shared" si="5"/>
        <v>6.5879554812821866</v>
      </c>
      <c r="R24">
        <f t="shared" si="6"/>
        <v>105</v>
      </c>
      <c r="S24">
        <f t="shared" si="7"/>
        <v>1104.0001780396453</v>
      </c>
      <c r="T24">
        <f t="shared" si="8"/>
        <v>5.5555611726222032E-2</v>
      </c>
      <c r="U24">
        <f t="shared" si="9"/>
        <v>2.4998677157190161</v>
      </c>
      <c r="V24">
        <f t="shared" si="10"/>
        <v>9.5108680314206779</v>
      </c>
    </row>
    <row r="25" spans="1:35" x14ac:dyDescent="0.2">
      <c r="A25" t="s">
        <v>261</v>
      </c>
      <c r="B25" t="s">
        <v>1164</v>
      </c>
      <c r="D25">
        <v>-77.492999999999995</v>
      </c>
      <c r="E25">
        <v>-171.87</v>
      </c>
      <c r="F25">
        <v>-90</v>
      </c>
      <c r="G25">
        <v>290.904</v>
      </c>
      <c r="H25">
        <v>77.781999999999996</v>
      </c>
      <c r="I25">
        <v>10</v>
      </c>
      <c r="J25">
        <v>1</v>
      </c>
      <c r="K25">
        <v>1</v>
      </c>
      <c r="L25">
        <f t="shared" si="0"/>
        <v>7.9856143907425393E-3</v>
      </c>
      <c r="M25">
        <f t="shared" si="1"/>
        <v>852.00215740736326</v>
      </c>
      <c r="N25">
        <f t="shared" si="2"/>
        <v>6.8037674929034244</v>
      </c>
      <c r="O25">
        <f t="shared" si="3"/>
        <v>0.25200296358763974</v>
      </c>
      <c r="P25">
        <f t="shared" si="4"/>
        <v>32.999695128817912</v>
      </c>
      <c r="Q25">
        <f t="shared" si="5"/>
        <v>8.3160292859799974</v>
      </c>
      <c r="R25">
        <f t="shared" si="6"/>
        <v>30</v>
      </c>
      <c r="S25">
        <f t="shared" si="7"/>
        <v>885.00185253618122</v>
      </c>
      <c r="T25">
        <f t="shared" si="8"/>
        <v>7.0422356890010224E-2</v>
      </c>
      <c r="U25">
        <f t="shared" si="9"/>
        <v>1.8181986156473098</v>
      </c>
      <c r="V25">
        <f t="shared" si="10"/>
        <v>3.3898234126886777</v>
      </c>
      <c r="X25" t="s">
        <v>101</v>
      </c>
    </row>
    <row r="26" spans="1:35" x14ac:dyDescent="0.2">
      <c r="A26" t="s">
        <v>41</v>
      </c>
      <c r="B26" t="s">
        <v>41</v>
      </c>
      <c r="D26">
        <v>-85.236000000000004</v>
      </c>
      <c r="E26">
        <v>-174.56</v>
      </c>
      <c r="F26">
        <v>0</v>
      </c>
      <c r="G26">
        <v>36.125</v>
      </c>
      <c r="H26">
        <v>21.094999999999999</v>
      </c>
      <c r="I26">
        <v>0</v>
      </c>
      <c r="J26">
        <v>1</v>
      </c>
      <c r="K26">
        <v>0</v>
      </c>
      <c r="L26">
        <f t="shared" si="0"/>
        <v>3.0002236956670528E-3</v>
      </c>
      <c r="M26">
        <f t="shared" si="1"/>
        <v>108.00059026425089</v>
      </c>
      <c r="N26">
        <f t="shared" si="2"/>
        <v>0.32402625408308816</v>
      </c>
      <c r="O26">
        <f t="shared" si="3"/>
        <v>0.37802283250133095</v>
      </c>
      <c r="P26">
        <f t="shared" si="4"/>
        <v>5.9996283401032189</v>
      </c>
      <c r="Q26">
        <f t="shared" si="5"/>
        <v>2.2679987670798445</v>
      </c>
      <c r="R26">
        <f t="shared" si="6"/>
        <v>0</v>
      </c>
      <c r="S26">
        <f t="shared" si="7"/>
        <v>114.0002186043541</v>
      </c>
      <c r="T26">
        <f t="shared" si="8"/>
        <v>0.5555525192334112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6095</v>
      </c>
      <c r="B27" t="s">
        <v>6096</v>
      </c>
      <c r="D27">
        <v>-77.498000000000005</v>
      </c>
      <c r="E27">
        <v>-173.571</v>
      </c>
      <c r="F27">
        <v>0</v>
      </c>
      <c r="G27">
        <v>235.58699999999999</v>
      </c>
      <c r="H27">
        <v>71.448999999999998</v>
      </c>
      <c r="I27">
        <v>0</v>
      </c>
      <c r="J27">
        <v>1</v>
      </c>
      <c r="K27">
        <v>0</v>
      </c>
      <c r="L27">
        <f t="shared" si="0"/>
        <v>7.9823182819402615E-3</v>
      </c>
      <c r="M27">
        <f t="shared" si="1"/>
        <v>690.00260216977301</v>
      </c>
      <c r="N27">
        <f t="shared" si="2"/>
        <v>5.5078258937120257</v>
      </c>
      <c r="O27">
        <f t="shared" si="3"/>
        <v>0.31948703862688371</v>
      </c>
      <c r="P27">
        <f t="shared" si="4"/>
        <v>24.000842789166967</v>
      </c>
      <c r="Q27">
        <f t="shared" si="5"/>
        <v>7.6679658552262051</v>
      </c>
      <c r="R27">
        <f t="shared" si="6"/>
        <v>0</v>
      </c>
      <c r="S27">
        <f t="shared" si="7"/>
        <v>714.00344495894001</v>
      </c>
      <c r="T27">
        <f t="shared" si="8"/>
        <v>8.6956193804667972E-2</v>
      </c>
      <c r="U27">
        <f t="shared" si="9"/>
        <v>0</v>
      </c>
      <c r="V27">
        <f t="shared" si="10"/>
        <v>0</v>
      </c>
      <c r="X27">
        <f>SUM(J3:J2345)</f>
        <v>64</v>
      </c>
      <c r="Y27">
        <f>SUM(K3:K2345)</f>
        <v>45</v>
      </c>
      <c r="Z27">
        <f>COUNTIF(V3:V2345,"&gt;0")</f>
        <v>16</v>
      </c>
      <c r="AB27">
        <v>401</v>
      </c>
    </row>
    <row r="28" spans="1:35" x14ac:dyDescent="0.2">
      <c r="A28" t="s">
        <v>41</v>
      </c>
      <c r="B28" t="s">
        <v>41</v>
      </c>
      <c r="D28">
        <v>-76.644000000000005</v>
      </c>
      <c r="E28">
        <v>-169.85400000000001</v>
      </c>
      <c r="F28">
        <v>-90</v>
      </c>
      <c r="G28">
        <v>367.952</v>
      </c>
      <c r="H28">
        <v>96.509</v>
      </c>
      <c r="I28">
        <v>8</v>
      </c>
      <c r="J28">
        <v>1</v>
      </c>
      <c r="K28">
        <v>1</v>
      </c>
      <c r="L28">
        <f t="shared" si="0"/>
        <v>8.5471914684499221E-3</v>
      </c>
      <c r="M28">
        <f t="shared" si="1"/>
        <v>1074.0006259910888</v>
      </c>
      <c r="N28">
        <f t="shared" si="2"/>
        <v>9.1796981672790796</v>
      </c>
      <c r="O28">
        <f t="shared" si="3"/>
        <v>0.20116704476103897</v>
      </c>
      <c r="P28">
        <f t="shared" si="4"/>
        <v>51.002230698598019</v>
      </c>
      <c r="Q28">
        <f t="shared" si="5"/>
        <v>10.25997828583599</v>
      </c>
      <c r="R28">
        <f t="shared" si="6"/>
        <v>24</v>
      </c>
      <c r="S28">
        <f t="shared" si="7"/>
        <v>1125.0028566896867</v>
      </c>
      <c r="T28">
        <f t="shared" si="8"/>
        <v>5.5865889225745972E-2</v>
      </c>
      <c r="U28">
        <f t="shared" si="9"/>
        <v>1.1764191326174547</v>
      </c>
      <c r="V28">
        <f t="shared" si="10"/>
        <v>2.1333279162170165</v>
      </c>
    </row>
    <row r="29" spans="1:35" x14ac:dyDescent="0.2">
      <c r="A29" t="s">
        <v>41</v>
      </c>
      <c r="B29" t="s">
        <v>41</v>
      </c>
      <c r="D29">
        <v>-78.25</v>
      </c>
      <c r="E29">
        <v>-169.69499999999999</v>
      </c>
      <c r="F29">
        <v>0</v>
      </c>
      <c r="G29">
        <v>127.675</v>
      </c>
      <c r="H29">
        <v>44.720999999999997</v>
      </c>
      <c r="I29">
        <v>0</v>
      </c>
      <c r="J29">
        <v>1</v>
      </c>
      <c r="K29">
        <v>1</v>
      </c>
      <c r="L29">
        <f t="shared" si="0"/>
        <v>7.4880032807248288E-3</v>
      </c>
      <c r="M29">
        <f t="shared" si="1"/>
        <v>374.99889209840774</v>
      </c>
      <c r="N29">
        <f t="shared" si="2"/>
        <v>2.8079957422967956</v>
      </c>
      <c r="O29">
        <f t="shared" si="3"/>
        <v>0.19799678746871249</v>
      </c>
      <c r="P29">
        <f t="shared" si="4"/>
        <v>24.000160752865419</v>
      </c>
      <c r="Q29">
        <f t="shared" si="5"/>
        <v>4.7519594797595071</v>
      </c>
      <c r="R29">
        <f t="shared" si="6"/>
        <v>0</v>
      </c>
      <c r="S29">
        <f t="shared" si="7"/>
        <v>398.99905285127318</v>
      </c>
      <c r="T29">
        <f t="shared" si="8"/>
        <v>0.16000047270607592</v>
      </c>
      <c r="U29">
        <f t="shared" si="9"/>
        <v>2.4999832550220105</v>
      </c>
      <c r="V29">
        <f t="shared" si="10"/>
        <v>0</v>
      </c>
    </row>
    <row r="30" spans="1:35" x14ac:dyDescent="0.2">
      <c r="A30" t="s">
        <v>2819</v>
      </c>
      <c r="B30" t="s">
        <v>6097</v>
      </c>
      <c r="D30">
        <v>-77.346999999999994</v>
      </c>
      <c r="E30">
        <v>0</v>
      </c>
      <c r="F30">
        <v>0</v>
      </c>
      <c r="G30">
        <v>200.87799999999999</v>
      </c>
      <c r="H30">
        <v>0</v>
      </c>
      <c r="I30">
        <v>0</v>
      </c>
      <c r="J30">
        <v>0</v>
      </c>
      <c r="K30">
        <v>0</v>
      </c>
      <c r="L30">
        <f t="shared" si="0"/>
        <v>8.0819172737647289E-3</v>
      </c>
      <c r="M30">
        <f t="shared" si="1"/>
        <v>587.99876609754483</v>
      </c>
      <c r="N30">
        <f t="shared" si="2"/>
        <v>4.7521621368382325</v>
      </c>
      <c r="O30" t="str">
        <f t="shared" si="3"/>
        <v/>
      </c>
      <c r="P30">
        <f t="shared" si="4"/>
        <v>0</v>
      </c>
      <c r="Q30">
        <f t="shared" si="5"/>
        <v>0</v>
      </c>
      <c r="R30">
        <f t="shared" si="6"/>
        <v>0</v>
      </c>
      <c r="S30">
        <f t="shared" si="7"/>
        <v>587.99876609754483</v>
      </c>
      <c r="T30">
        <f t="shared" si="8"/>
        <v>0</v>
      </c>
      <c r="U30" t="str">
        <f t="shared" si="9"/>
        <v/>
      </c>
      <c r="V30">
        <f t="shared" si="10"/>
        <v>0</v>
      </c>
    </row>
    <row r="31" spans="1:35" x14ac:dyDescent="0.2">
      <c r="A31" t="s">
        <v>491</v>
      </c>
      <c r="B31" t="s">
        <v>572</v>
      </c>
      <c r="D31">
        <v>-78.043000000000006</v>
      </c>
      <c r="E31">
        <v>-168.53</v>
      </c>
      <c r="F31">
        <v>-90</v>
      </c>
      <c r="G31">
        <v>260.65499999999997</v>
      </c>
      <c r="H31">
        <v>70.406000000000006</v>
      </c>
      <c r="I31">
        <v>22</v>
      </c>
      <c r="J31">
        <v>1</v>
      </c>
      <c r="K31">
        <v>1</v>
      </c>
      <c r="L31">
        <f t="shared" si="0"/>
        <v>7.6237947306878545E-3</v>
      </c>
      <c r="M31">
        <f t="shared" si="1"/>
        <v>764.99898786219455</v>
      </c>
      <c r="N31">
        <f t="shared" si="2"/>
        <v>5.8322010848464254</v>
      </c>
      <c r="O31">
        <f t="shared" si="3"/>
        <v>0.1774209309748378</v>
      </c>
      <c r="P31">
        <f t="shared" si="4"/>
        <v>42.001717315040402</v>
      </c>
      <c r="Q31">
        <f t="shared" si="5"/>
        <v>7.4519912405676738</v>
      </c>
      <c r="R31">
        <f t="shared" si="6"/>
        <v>66</v>
      </c>
      <c r="S31">
        <f t="shared" si="7"/>
        <v>807.00070517723498</v>
      </c>
      <c r="T31">
        <f t="shared" si="8"/>
        <v>7.8431476318251397E-2</v>
      </c>
      <c r="U31">
        <f t="shared" si="9"/>
        <v>1.4285130188835062</v>
      </c>
      <c r="V31">
        <f t="shared" si="10"/>
        <v>8.1784315151874569</v>
      </c>
    </row>
    <row r="32" spans="1:35" x14ac:dyDescent="0.2">
      <c r="A32" t="s">
        <v>113</v>
      </c>
      <c r="B32" t="s">
        <v>2334</v>
      </c>
      <c r="D32">
        <v>-80.293000000000006</v>
      </c>
      <c r="E32">
        <v>0</v>
      </c>
      <c r="F32">
        <v>0</v>
      </c>
      <c r="G32">
        <v>77.103999999999999</v>
      </c>
      <c r="H32">
        <v>0</v>
      </c>
      <c r="I32">
        <v>0</v>
      </c>
      <c r="J32">
        <v>0</v>
      </c>
      <c r="K32">
        <v>0</v>
      </c>
      <c r="L32">
        <f t="shared" si="0"/>
        <v>6.1581133667063396E-3</v>
      </c>
      <c r="M32">
        <f t="shared" si="1"/>
        <v>228.00027761489542</v>
      </c>
      <c r="N32">
        <f t="shared" si="2"/>
        <v>1.4040529612460051</v>
      </c>
      <c r="O32" t="str">
        <f t="shared" si="3"/>
        <v/>
      </c>
      <c r="P32">
        <f t="shared" si="4"/>
        <v>0</v>
      </c>
      <c r="Q32">
        <f t="shared" si="5"/>
        <v>0</v>
      </c>
      <c r="R32">
        <f t="shared" si="6"/>
        <v>0</v>
      </c>
      <c r="S32">
        <f t="shared" si="7"/>
        <v>228.00027761489542</v>
      </c>
      <c r="T32">
        <f t="shared" si="8"/>
        <v>0</v>
      </c>
      <c r="U32" t="str">
        <f t="shared" si="9"/>
        <v/>
      </c>
      <c r="V32">
        <f t="shared" si="10"/>
        <v>0</v>
      </c>
    </row>
    <row r="33" spans="1:22" x14ac:dyDescent="0.2">
      <c r="A33" t="s">
        <v>6098</v>
      </c>
      <c r="B33" t="s">
        <v>6099</v>
      </c>
      <c r="D33">
        <v>-85.123000000000005</v>
      </c>
      <c r="E33">
        <v>-165.14099999999999</v>
      </c>
      <c r="F33">
        <v>-90</v>
      </c>
      <c r="G33">
        <v>376.363</v>
      </c>
      <c r="H33">
        <v>50.695</v>
      </c>
      <c r="I33">
        <v>20</v>
      </c>
      <c r="J33">
        <v>1</v>
      </c>
      <c r="K33">
        <v>1</v>
      </c>
      <c r="L33">
        <f t="shared" si="0"/>
        <v>3.0717285937367335E-3</v>
      </c>
      <c r="M33">
        <f t="shared" si="1"/>
        <v>1125.0011383154074</v>
      </c>
      <c r="N33">
        <f t="shared" si="2"/>
        <v>3.4557016202514315</v>
      </c>
      <c r="O33">
        <f t="shared" si="3"/>
        <v>0.13568848818439908</v>
      </c>
      <c r="P33">
        <f t="shared" si="4"/>
        <v>39.00086038251284</v>
      </c>
      <c r="Q33">
        <f t="shared" si="5"/>
        <v>5.2919730751670651</v>
      </c>
      <c r="R33">
        <f t="shared" si="6"/>
        <v>60</v>
      </c>
      <c r="S33">
        <f t="shared" si="7"/>
        <v>1164.0019986979203</v>
      </c>
      <c r="T33">
        <f t="shared" si="8"/>
        <v>5.3333279368805657E-2</v>
      </c>
      <c r="U33">
        <f t="shared" si="9"/>
        <v>1.5384275990717049</v>
      </c>
      <c r="V33">
        <f t="shared" si="10"/>
        <v>5.1546303242706966</v>
      </c>
    </row>
    <row r="34" spans="1:22" x14ac:dyDescent="0.2">
      <c r="A34" t="s">
        <v>3976</v>
      </c>
      <c r="B34" t="s">
        <v>1512</v>
      </c>
      <c r="D34">
        <v>-86.186000000000007</v>
      </c>
      <c r="E34">
        <v>-174.80600000000001</v>
      </c>
      <c r="F34">
        <v>0</v>
      </c>
      <c r="G34">
        <v>30.067</v>
      </c>
      <c r="H34">
        <v>11.045</v>
      </c>
      <c r="I34">
        <v>0</v>
      </c>
      <c r="J34">
        <v>1</v>
      </c>
      <c r="K34">
        <v>0</v>
      </c>
      <c r="L34">
        <f t="shared" si="0"/>
        <v>2.3999503713032148E-3</v>
      </c>
      <c r="M34">
        <f t="shared" si="1"/>
        <v>90.001226860481921</v>
      </c>
      <c r="N34">
        <f t="shared" si="2"/>
        <v>0.21599869382025236</v>
      </c>
      <c r="O34">
        <f t="shared" si="3"/>
        <v>0.39603248453733669</v>
      </c>
      <c r="P34">
        <f t="shared" si="4"/>
        <v>2.9996549199877873</v>
      </c>
      <c r="Q34">
        <f t="shared" si="5"/>
        <v>1.187961978679388</v>
      </c>
      <c r="R34">
        <f t="shared" si="6"/>
        <v>0</v>
      </c>
      <c r="S34">
        <f t="shared" si="7"/>
        <v>93.000881780469712</v>
      </c>
      <c r="T34">
        <f t="shared" si="8"/>
        <v>0.666657578935127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-84.036000000000001</v>
      </c>
      <c r="E35">
        <v>-171.87</v>
      </c>
      <c r="F35">
        <v>0</v>
      </c>
      <c r="G35">
        <v>67.364999999999995</v>
      </c>
      <c r="H35">
        <v>14.141999999999999</v>
      </c>
      <c r="I35">
        <v>0</v>
      </c>
      <c r="J35">
        <v>1</v>
      </c>
      <c r="K35">
        <v>0</v>
      </c>
      <c r="L35">
        <f t="shared" si="0"/>
        <v>3.7608808737348404E-3</v>
      </c>
      <c r="M35">
        <f t="shared" si="1"/>
        <v>201.00113579792125</v>
      </c>
      <c r="N35">
        <f t="shared" si="2"/>
        <v>0.75594208316346456</v>
      </c>
      <c r="O35">
        <f t="shared" si="3"/>
        <v>0.25200296358763974</v>
      </c>
      <c r="P35">
        <f t="shared" si="4"/>
        <v>5.9998674309190161</v>
      </c>
      <c r="Q35">
        <f t="shared" si="5"/>
        <v>1.5119858857104358</v>
      </c>
      <c r="R35">
        <f t="shared" si="6"/>
        <v>0</v>
      </c>
      <c r="S35">
        <f t="shared" si="7"/>
        <v>207.00100322884026</v>
      </c>
      <c r="T35">
        <f t="shared" si="8"/>
        <v>0.29850577590925492</v>
      </c>
      <c r="U35">
        <f t="shared" si="9"/>
        <v>0</v>
      </c>
      <c r="V35">
        <f t="shared" si="10"/>
        <v>0</v>
      </c>
    </row>
    <row r="36" spans="1:22" x14ac:dyDescent="0.2">
      <c r="A36" t="s">
        <v>1685</v>
      </c>
      <c r="B36" t="s">
        <v>1686</v>
      </c>
      <c r="D36">
        <v>-77.195999999999998</v>
      </c>
      <c r="E36">
        <v>-167.82900000000001</v>
      </c>
      <c r="F36">
        <v>0</v>
      </c>
      <c r="G36">
        <v>203.04900000000001</v>
      </c>
      <c r="H36">
        <v>52.173000000000002</v>
      </c>
      <c r="I36">
        <v>0</v>
      </c>
      <c r="J36">
        <v>1</v>
      </c>
      <c r="K36">
        <v>1</v>
      </c>
      <c r="L36">
        <f t="shared" si="0"/>
        <v>8.1816341916035561E-3</v>
      </c>
      <c r="M36">
        <f t="shared" si="1"/>
        <v>593.99988060117084</v>
      </c>
      <c r="N36">
        <f t="shared" si="2"/>
        <v>4.8598945928295629</v>
      </c>
      <c r="O36">
        <f t="shared" si="3"/>
        <v>0.16691540081529357</v>
      </c>
      <c r="P36">
        <f t="shared" si="4"/>
        <v>32.998909342168993</v>
      </c>
      <c r="Q36">
        <f t="shared" si="5"/>
        <v>5.5080316873473594</v>
      </c>
      <c r="R36">
        <f t="shared" si="6"/>
        <v>0</v>
      </c>
      <c r="S36">
        <f t="shared" si="7"/>
        <v>626.99878994333983</v>
      </c>
      <c r="T36">
        <f t="shared" si="8"/>
        <v>0.10101012131395659</v>
      </c>
      <c r="U36">
        <f t="shared" si="9"/>
        <v>1.8182419115084683</v>
      </c>
      <c r="V36">
        <f t="shared" si="10"/>
        <v>0</v>
      </c>
    </row>
    <row r="37" spans="1:22" x14ac:dyDescent="0.2">
      <c r="A37" t="s">
        <v>327</v>
      </c>
      <c r="B37" t="s">
        <v>328</v>
      </c>
      <c r="D37">
        <v>-86.634</v>
      </c>
      <c r="E37">
        <v>-171.25399999999999</v>
      </c>
      <c r="F37">
        <v>0</v>
      </c>
      <c r="G37">
        <v>17.029</v>
      </c>
      <c r="H37">
        <v>13.153</v>
      </c>
      <c r="I37">
        <v>0</v>
      </c>
      <c r="J37">
        <v>1</v>
      </c>
      <c r="K37">
        <v>0</v>
      </c>
      <c r="L37">
        <f t="shared" si="0"/>
        <v>2.1173544967007609E-3</v>
      </c>
      <c r="M37">
        <f t="shared" si="1"/>
        <v>50.99886702047619</v>
      </c>
      <c r="N37">
        <f t="shared" si="2"/>
        <v>0.10798278839523777</v>
      </c>
      <c r="O37">
        <f t="shared" si="3"/>
        <v>0.23400417552542527</v>
      </c>
      <c r="P37">
        <f t="shared" si="4"/>
        <v>5.9999139843846461</v>
      </c>
      <c r="Q37">
        <f t="shared" si="5"/>
        <v>1.4040063291457276</v>
      </c>
      <c r="R37">
        <f t="shared" si="6"/>
        <v>0</v>
      </c>
      <c r="S37">
        <f t="shared" si="7"/>
        <v>56.998781004860838</v>
      </c>
      <c r="T37">
        <f t="shared" si="8"/>
        <v>1.1764967244450713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-83.991</v>
      </c>
      <c r="E38">
        <v>-173.66</v>
      </c>
      <c r="F38">
        <v>0</v>
      </c>
      <c r="G38">
        <v>95.525000000000006</v>
      </c>
      <c r="H38">
        <v>18.111000000000001</v>
      </c>
      <c r="I38">
        <v>0</v>
      </c>
      <c r="J38">
        <v>1</v>
      </c>
      <c r="K38">
        <v>0</v>
      </c>
      <c r="L38">
        <f t="shared" si="0"/>
        <v>3.7894661100605228E-3</v>
      </c>
      <c r="M38">
        <f t="shared" si="1"/>
        <v>285.00040329029162</v>
      </c>
      <c r="N38">
        <f t="shared" si="2"/>
        <v>1.0800004496225915</v>
      </c>
      <c r="O38">
        <f t="shared" si="3"/>
        <v>0.32400955544337012</v>
      </c>
      <c r="P38">
        <f t="shared" si="4"/>
        <v>5.9998953876362062</v>
      </c>
      <c r="Q38">
        <f t="shared" si="5"/>
        <v>1.9440253812801156</v>
      </c>
      <c r="R38">
        <f t="shared" si="6"/>
        <v>0</v>
      </c>
      <c r="S38">
        <f t="shared" si="7"/>
        <v>291.00029867792784</v>
      </c>
      <c r="T38">
        <f t="shared" si="8"/>
        <v>0.21052601788386266</v>
      </c>
      <c r="U38">
        <f t="shared" si="9"/>
        <v>0</v>
      </c>
      <c r="V38">
        <f t="shared" si="10"/>
        <v>0</v>
      </c>
    </row>
    <row r="39" spans="1:22" x14ac:dyDescent="0.2">
      <c r="A39" t="s">
        <v>6100</v>
      </c>
      <c r="B39" t="s">
        <v>6101</v>
      </c>
      <c r="D39">
        <v>-78.158000000000001</v>
      </c>
      <c r="E39">
        <v>0</v>
      </c>
      <c r="F39">
        <v>0</v>
      </c>
      <c r="G39">
        <v>253.393</v>
      </c>
      <c r="H39">
        <v>0</v>
      </c>
      <c r="I39">
        <v>0</v>
      </c>
      <c r="J39">
        <v>0</v>
      </c>
      <c r="K39">
        <v>0</v>
      </c>
      <c r="L39">
        <f t="shared" si="0"/>
        <v>7.5483296211865322E-3</v>
      </c>
      <c r="M39">
        <f t="shared" si="1"/>
        <v>744.00027936500555</v>
      </c>
      <c r="N39">
        <f t="shared" si="2"/>
        <v>5.6159649628668893</v>
      </c>
      <c r="O39" t="str">
        <f t="shared" si="3"/>
        <v/>
      </c>
      <c r="P39">
        <f t="shared" si="4"/>
        <v>0</v>
      </c>
      <c r="Q39">
        <f t="shared" si="5"/>
        <v>0</v>
      </c>
      <c r="R39">
        <f t="shared" si="6"/>
        <v>0</v>
      </c>
      <c r="S39">
        <f t="shared" si="7"/>
        <v>744.00027936500555</v>
      </c>
      <c r="T39">
        <f t="shared" si="8"/>
        <v>0</v>
      </c>
      <c r="U39" t="str">
        <f t="shared" si="9"/>
        <v/>
      </c>
      <c r="V39">
        <f t="shared" si="10"/>
        <v>0</v>
      </c>
    </row>
    <row r="40" spans="1:22" x14ac:dyDescent="0.2">
      <c r="A40" t="s">
        <v>997</v>
      </c>
      <c r="B40" t="s">
        <v>4356</v>
      </c>
      <c r="D40">
        <v>-78.221999999999994</v>
      </c>
      <c r="E40">
        <v>-170.24799999999999</v>
      </c>
      <c r="F40">
        <v>0</v>
      </c>
      <c r="G40">
        <v>240.054</v>
      </c>
      <c r="H40">
        <v>64.938000000000002</v>
      </c>
      <c r="I40">
        <v>0</v>
      </c>
      <c r="J40">
        <v>1</v>
      </c>
      <c r="K40">
        <v>1</v>
      </c>
      <c r="L40">
        <f t="shared" si="0"/>
        <v>7.5063591907667121E-3</v>
      </c>
      <c r="M40">
        <f t="shared" si="1"/>
        <v>704.99959218768333</v>
      </c>
      <c r="N40">
        <f t="shared" si="2"/>
        <v>5.2919854602902605</v>
      </c>
      <c r="O40">
        <f t="shared" si="3"/>
        <v>0.20946364162847123</v>
      </c>
      <c r="P40">
        <f t="shared" si="4"/>
        <v>32.998356291192721</v>
      </c>
      <c r="Q40">
        <f t="shared" si="5"/>
        <v>6.9119627884697872</v>
      </c>
      <c r="R40">
        <f t="shared" si="6"/>
        <v>0</v>
      </c>
      <c r="S40">
        <f t="shared" si="7"/>
        <v>737.99794847887608</v>
      </c>
      <c r="T40">
        <f t="shared" si="8"/>
        <v>8.5106432209150748E-2</v>
      </c>
      <c r="U40">
        <f t="shared" si="9"/>
        <v>1.8182723851616218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-81.356999999999999</v>
      </c>
      <c r="E41">
        <v>0</v>
      </c>
      <c r="F41">
        <v>0</v>
      </c>
      <c r="G41">
        <v>126.43600000000001</v>
      </c>
      <c r="H41">
        <v>0</v>
      </c>
      <c r="I41">
        <v>0</v>
      </c>
      <c r="J41">
        <v>0</v>
      </c>
      <c r="K41">
        <v>0</v>
      </c>
      <c r="L41">
        <f t="shared" si="0"/>
        <v>5.4721214364622369E-3</v>
      </c>
      <c r="M41">
        <f t="shared" si="1"/>
        <v>375.0005319206204</v>
      </c>
      <c r="N41">
        <f t="shared" si="2"/>
        <v>2.0520505014580692</v>
      </c>
      <c r="O41" t="str">
        <f t="shared" si="3"/>
        <v/>
      </c>
      <c r="P41">
        <f t="shared" si="4"/>
        <v>0</v>
      </c>
      <c r="Q41">
        <f t="shared" si="5"/>
        <v>0</v>
      </c>
      <c r="R41">
        <f t="shared" si="6"/>
        <v>0</v>
      </c>
      <c r="S41">
        <f t="shared" si="7"/>
        <v>375.0005319206204</v>
      </c>
      <c r="T41">
        <f t="shared" si="8"/>
        <v>0</v>
      </c>
      <c r="U41" t="str">
        <f t="shared" si="9"/>
        <v/>
      </c>
      <c r="V41">
        <f t="shared" si="10"/>
        <v>0</v>
      </c>
    </row>
    <row r="42" spans="1:22" x14ac:dyDescent="0.2">
      <c r="A42" t="s">
        <v>6102</v>
      </c>
      <c r="B42" t="s">
        <v>6103</v>
      </c>
      <c r="D42">
        <v>-80.105999999999995</v>
      </c>
      <c r="E42">
        <v>0</v>
      </c>
      <c r="F42">
        <v>0</v>
      </c>
      <c r="G42">
        <v>174.59700000000001</v>
      </c>
      <c r="H42">
        <v>0</v>
      </c>
      <c r="I42">
        <v>0</v>
      </c>
      <c r="J42">
        <v>0</v>
      </c>
      <c r="K42">
        <v>0</v>
      </c>
      <c r="L42">
        <f t="shared" si="0"/>
        <v>6.2791148493756407E-3</v>
      </c>
      <c r="M42">
        <f t="shared" si="1"/>
        <v>516.00082675536282</v>
      </c>
      <c r="N42">
        <f t="shared" si="2"/>
        <v>3.2400316936014</v>
      </c>
      <c r="O42" t="str">
        <f t="shared" si="3"/>
        <v/>
      </c>
      <c r="P42">
        <f t="shared" si="4"/>
        <v>0</v>
      </c>
      <c r="Q42">
        <f t="shared" si="5"/>
        <v>0</v>
      </c>
      <c r="R42">
        <f t="shared" si="6"/>
        <v>0</v>
      </c>
      <c r="S42">
        <f t="shared" si="7"/>
        <v>516.00082675536282</v>
      </c>
      <c r="T42">
        <f t="shared" si="8"/>
        <v>0</v>
      </c>
      <c r="U42" t="str">
        <f t="shared" si="9"/>
        <v/>
      </c>
      <c r="V42">
        <f t="shared" si="10"/>
        <v>0</v>
      </c>
    </row>
    <row r="43" spans="1:22" x14ac:dyDescent="0.2">
      <c r="A43" t="s">
        <v>208</v>
      </c>
      <c r="B43" t="s">
        <v>428</v>
      </c>
      <c r="D43">
        <v>-82.894000000000005</v>
      </c>
      <c r="E43">
        <v>-171.57300000000001</v>
      </c>
      <c r="F43">
        <v>0</v>
      </c>
      <c r="G43">
        <v>371.85599999999999</v>
      </c>
      <c r="H43">
        <v>27.295000000000002</v>
      </c>
      <c r="I43">
        <v>0</v>
      </c>
      <c r="J43">
        <v>4</v>
      </c>
      <c r="K43">
        <v>4</v>
      </c>
      <c r="L43">
        <f t="shared" si="0"/>
        <v>4.4878609981460439E-3</v>
      </c>
      <c r="M43">
        <f t="shared" si="1"/>
        <v>1106.9993098405057</v>
      </c>
      <c r="N43">
        <f t="shared" si="2"/>
        <v>4.9680639956717894</v>
      </c>
      <c r="O43">
        <f t="shared" si="3"/>
        <v>0.2429988506941255</v>
      </c>
      <c r="P43">
        <f t="shared" si="4"/>
        <v>12.000180908659186</v>
      </c>
      <c r="Q43">
        <f t="shared" si="5"/>
        <v>2.9160330849588538</v>
      </c>
      <c r="R43">
        <f t="shared" si="6"/>
        <v>0</v>
      </c>
      <c r="S43">
        <f t="shared" si="7"/>
        <v>1118.9994907491648</v>
      </c>
      <c r="T43">
        <f t="shared" si="8"/>
        <v>0.21680230318714355</v>
      </c>
      <c r="U43">
        <f t="shared" si="9"/>
        <v>19.999698490113506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-77.972999999999999</v>
      </c>
      <c r="E44">
        <v>-169.54</v>
      </c>
      <c r="F44">
        <v>-90</v>
      </c>
      <c r="G44">
        <v>235.16200000000001</v>
      </c>
      <c r="H44">
        <v>66.097999999999999</v>
      </c>
      <c r="I44">
        <v>23</v>
      </c>
      <c r="J44">
        <v>2</v>
      </c>
      <c r="K44">
        <v>2</v>
      </c>
      <c r="L44">
        <f t="shared" si="0"/>
        <v>7.669761393797582E-3</v>
      </c>
      <c r="M44">
        <f t="shared" si="1"/>
        <v>690.00024088333271</v>
      </c>
      <c r="N44">
        <f t="shared" si="2"/>
        <v>5.2921425013805194</v>
      </c>
      <c r="O44">
        <f t="shared" si="3"/>
        <v>0.19499807202252134</v>
      </c>
      <c r="P44">
        <f t="shared" si="4"/>
        <v>36.000085281698688</v>
      </c>
      <c r="Q44">
        <f t="shared" si="5"/>
        <v>7.019954242531834</v>
      </c>
      <c r="R44">
        <f t="shared" si="6"/>
        <v>69</v>
      </c>
      <c r="S44">
        <f t="shared" si="7"/>
        <v>726.00032616503142</v>
      </c>
      <c r="T44">
        <f t="shared" si="8"/>
        <v>0.17391298276414655</v>
      </c>
      <c r="U44">
        <f t="shared" si="9"/>
        <v>3.3333254368984573</v>
      </c>
      <c r="V44">
        <f t="shared" si="10"/>
        <v>9.5041279615506955</v>
      </c>
    </row>
    <row r="45" spans="1:22" x14ac:dyDescent="0.2">
      <c r="A45" t="s">
        <v>6104</v>
      </c>
      <c r="B45" t="s">
        <v>6105</v>
      </c>
      <c r="D45">
        <v>-79.509</v>
      </c>
      <c r="E45">
        <v>-172.875</v>
      </c>
      <c r="F45">
        <v>-90</v>
      </c>
      <c r="G45">
        <v>109.836</v>
      </c>
      <c r="H45">
        <v>32.249000000000002</v>
      </c>
      <c r="I45">
        <v>17</v>
      </c>
      <c r="J45">
        <v>1</v>
      </c>
      <c r="K45">
        <v>1</v>
      </c>
      <c r="L45">
        <f t="shared" si="0"/>
        <v>6.6663500067848398E-3</v>
      </c>
      <c r="M45">
        <f t="shared" si="1"/>
        <v>323.99978641223692</v>
      </c>
      <c r="N45">
        <f t="shared" si="2"/>
        <v>2.1598981382456404</v>
      </c>
      <c r="O45">
        <f t="shared" si="3"/>
        <v>0.28800037970152381</v>
      </c>
      <c r="P45">
        <f t="shared" si="4"/>
        <v>11.999961074480099</v>
      </c>
      <c r="Q45">
        <f t="shared" si="5"/>
        <v>3.455996801850576</v>
      </c>
      <c r="R45">
        <f t="shared" si="6"/>
        <v>51</v>
      </c>
      <c r="S45">
        <f t="shared" si="7"/>
        <v>335.99974748671701</v>
      </c>
      <c r="T45">
        <f t="shared" si="8"/>
        <v>0.18518530726331955</v>
      </c>
      <c r="U45">
        <f t="shared" si="9"/>
        <v>5.000016219019237</v>
      </c>
      <c r="V45">
        <f t="shared" si="10"/>
        <v>15.178582835695783</v>
      </c>
    </row>
    <row r="46" spans="1:22" x14ac:dyDescent="0.2">
      <c r="A46" t="s">
        <v>121</v>
      </c>
      <c r="B46" t="s">
        <v>484</v>
      </c>
      <c r="D46">
        <v>-79.039000000000001</v>
      </c>
      <c r="E46">
        <v>0</v>
      </c>
      <c r="F46">
        <v>0</v>
      </c>
      <c r="G46">
        <v>257.70100000000002</v>
      </c>
      <c r="H46">
        <v>0</v>
      </c>
      <c r="I46">
        <v>0</v>
      </c>
      <c r="J46">
        <v>0</v>
      </c>
      <c r="K46">
        <v>0</v>
      </c>
      <c r="L46">
        <f t="shared" si="0"/>
        <v>6.972257226449903E-3</v>
      </c>
      <c r="M46">
        <f t="shared" si="1"/>
        <v>758.99915486948748</v>
      </c>
      <c r="N46">
        <f t="shared" si="2"/>
        <v>5.2919426343507876</v>
      </c>
      <c r="O46" t="str">
        <f t="shared" si="3"/>
        <v/>
      </c>
      <c r="P46">
        <f t="shared" si="4"/>
        <v>0</v>
      </c>
      <c r="Q46">
        <f t="shared" si="5"/>
        <v>0</v>
      </c>
      <c r="R46">
        <f t="shared" si="6"/>
        <v>0</v>
      </c>
      <c r="S46">
        <f t="shared" si="7"/>
        <v>758.99915486948748</v>
      </c>
      <c r="T46">
        <f t="shared" si="8"/>
        <v>0</v>
      </c>
      <c r="U46" t="str">
        <f t="shared" si="9"/>
        <v/>
      </c>
      <c r="V46">
        <f t="shared" si="10"/>
        <v>0</v>
      </c>
    </row>
    <row r="47" spans="1:22" x14ac:dyDescent="0.2">
      <c r="A47" t="s">
        <v>113</v>
      </c>
      <c r="B47" t="s">
        <v>3607</v>
      </c>
      <c r="D47">
        <v>-86.055000000000007</v>
      </c>
      <c r="E47">
        <v>-175.601</v>
      </c>
      <c r="F47">
        <v>0</v>
      </c>
      <c r="G47">
        <v>29.068999999999999</v>
      </c>
      <c r="H47">
        <v>13.038</v>
      </c>
      <c r="I47">
        <v>0</v>
      </c>
      <c r="J47">
        <v>1</v>
      </c>
      <c r="K47">
        <v>0</v>
      </c>
      <c r="L47">
        <f t="shared" si="0"/>
        <v>2.4826385703862592E-3</v>
      </c>
      <c r="M47">
        <f t="shared" si="1"/>
        <v>87.000367552260755</v>
      </c>
      <c r="N47">
        <f t="shared" si="2"/>
        <v>0.21599068411370784</v>
      </c>
      <c r="O47">
        <f t="shared" si="3"/>
        <v>0.4679680618795688</v>
      </c>
      <c r="P47">
        <f t="shared" si="4"/>
        <v>3.0001074096037383</v>
      </c>
      <c r="Q47">
        <f t="shared" si="5"/>
        <v>1.4039558538586494</v>
      </c>
      <c r="R47">
        <f t="shared" si="6"/>
        <v>0</v>
      </c>
      <c r="S47">
        <f t="shared" si="7"/>
        <v>90.000474961864498</v>
      </c>
      <c r="T47">
        <f t="shared" si="8"/>
        <v>0.68965225881325443</v>
      </c>
      <c r="U47">
        <f t="shared" si="9"/>
        <v>0</v>
      </c>
      <c r="V47">
        <f t="shared" si="10"/>
        <v>0</v>
      </c>
    </row>
    <row r="48" spans="1:22" x14ac:dyDescent="0.2">
      <c r="A48" t="s">
        <v>6106</v>
      </c>
      <c r="B48" t="s">
        <v>6107</v>
      </c>
      <c r="D48">
        <v>-78.521000000000001</v>
      </c>
      <c r="E48">
        <v>-170.78899999999999</v>
      </c>
      <c r="F48">
        <v>0</v>
      </c>
      <c r="G48">
        <v>331.63400000000001</v>
      </c>
      <c r="H48">
        <v>37.482999999999997</v>
      </c>
      <c r="I48">
        <v>0</v>
      </c>
      <c r="J48">
        <v>1</v>
      </c>
      <c r="K48">
        <v>1</v>
      </c>
      <c r="L48">
        <f t="shared" si="0"/>
        <v>7.310535637885477E-3</v>
      </c>
      <c r="M48">
        <f t="shared" si="1"/>
        <v>975.00168263342766</v>
      </c>
      <c r="N48">
        <f t="shared" si="2"/>
        <v>7.1277916756816548</v>
      </c>
      <c r="O48">
        <f t="shared" si="3"/>
        <v>0.22200042883182261</v>
      </c>
      <c r="P48">
        <f t="shared" si="4"/>
        <v>17.999790290716373</v>
      </c>
      <c r="Q48">
        <f t="shared" si="5"/>
        <v>3.9959651593870715</v>
      </c>
      <c r="R48">
        <f t="shared" si="6"/>
        <v>0</v>
      </c>
      <c r="S48">
        <f t="shared" si="7"/>
        <v>993.00147292414408</v>
      </c>
      <c r="T48">
        <f t="shared" si="8"/>
        <v>6.1538355336929466E-2</v>
      </c>
      <c r="U48">
        <f t="shared" si="9"/>
        <v>3.3333721688383102</v>
      </c>
      <c r="V48">
        <f t="shared" si="10"/>
        <v>0</v>
      </c>
    </row>
    <row r="49" spans="1:22" x14ac:dyDescent="0.2">
      <c r="A49" t="s">
        <v>453</v>
      </c>
      <c r="B49" t="s">
        <v>3453</v>
      </c>
      <c r="D49">
        <v>-80.134</v>
      </c>
      <c r="E49">
        <v>0</v>
      </c>
      <c r="F49">
        <v>0</v>
      </c>
      <c r="G49">
        <v>233.452</v>
      </c>
      <c r="H49">
        <v>0</v>
      </c>
      <c r="I49">
        <v>0</v>
      </c>
      <c r="J49">
        <v>0</v>
      </c>
      <c r="K49">
        <v>0</v>
      </c>
      <c r="L49">
        <f t="shared" si="0"/>
        <v>6.2609882743801673E-3</v>
      </c>
      <c r="M49">
        <f t="shared" si="1"/>
        <v>689.99855941771966</v>
      </c>
      <c r="N49">
        <f t="shared" si="2"/>
        <v>4.3200772099307603</v>
      </c>
      <c r="O49" t="str">
        <f t="shared" si="3"/>
        <v/>
      </c>
      <c r="P49">
        <f t="shared" si="4"/>
        <v>0</v>
      </c>
      <c r="Q49">
        <f t="shared" si="5"/>
        <v>0</v>
      </c>
      <c r="R49">
        <f t="shared" si="6"/>
        <v>0</v>
      </c>
      <c r="S49">
        <f t="shared" si="7"/>
        <v>689.99855941771966</v>
      </c>
      <c r="T49">
        <f t="shared" si="8"/>
        <v>0</v>
      </c>
      <c r="U49" t="str">
        <f t="shared" si="9"/>
        <v/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-80.537999999999997</v>
      </c>
      <c r="E50">
        <v>-176.42400000000001</v>
      </c>
      <c r="F50">
        <v>0</v>
      </c>
      <c r="G50">
        <v>30.414000000000001</v>
      </c>
      <c r="H50">
        <v>16.030999999999999</v>
      </c>
      <c r="I50">
        <v>0</v>
      </c>
      <c r="J50">
        <v>1</v>
      </c>
      <c r="K50">
        <v>0</v>
      </c>
      <c r="L50">
        <f t="shared" si="0"/>
        <v>5.999785927538929E-3</v>
      </c>
      <c r="M50">
        <f t="shared" si="1"/>
        <v>90.000638751252808</v>
      </c>
      <c r="N50">
        <f t="shared" si="2"/>
        <v>0.53998510583438719</v>
      </c>
      <c r="O50">
        <f t="shared" si="3"/>
        <v>0.57605342314799368</v>
      </c>
      <c r="P50">
        <f t="shared" si="4"/>
        <v>2.9996787945035024</v>
      </c>
      <c r="Q50">
        <f t="shared" si="5"/>
        <v>1.7279769658951556</v>
      </c>
      <c r="R50">
        <f t="shared" si="6"/>
        <v>0</v>
      </c>
      <c r="S50">
        <f t="shared" si="7"/>
        <v>93.000317545756303</v>
      </c>
      <c r="T50">
        <f t="shared" si="8"/>
        <v>0.66666193520948547</v>
      </c>
      <c r="U50">
        <f t="shared" si="9"/>
        <v>0</v>
      </c>
      <c r="V50">
        <f t="shared" si="10"/>
        <v>0</v>
      </c>
    </row>
    <row r="51" spans="1:22" x14ac:dyDescent="0.2">
      <c r="A51" t="s">
        <v>1993</v>
      </c>
      <c r="B51" t="s">
        <v>620</v>
      </c>
      <c r="D51">
        <v>-81.114000000000004</v>
      </c>
      <c r="E51">
        <v>-175.07300000000001</v>
      </c>
      <c r="F51">
        <v>0</v>
      </c>
      <c r="G51">
        <v>343.11799999999999</v>
      </c>
      <c r="H51">
        <v>58.215000000000003</v>
      </c>
      <c r="I51">
        <v>0</v>
      </c>
      <c r="J51">
        <v>1</v>
      </c>
      <c r="K51">
        <v>1</v>
      </c>
      <c r="L51">
        <f t="shared" si="0"/>
        <v>5.6284321039453081E-3</v>
      </c>
      <c r="M51">
        <f t="shared" si="1"/>
        <v>1016.9993218544735</v>
      </c>
      <c r="N51">
        <f t="shared" si="2"/>
        <v>5.7241173569336832</v>
      </c>
      <c r="O51">
        <f t="shared" si="3"/>
        <v>0.4176089473747101</v>
      </c>
      <c r="P51">
        <f t="shared" si="4"/>
        <v>14.999635618928288</v>
      </c>
      <c r="Q51">
        <f t="shared" si="5"/>
        <v>6.2639883058131574</v>
      </c>
      <c r="R51">
        <f t="shared" si="6"/>
        <v>0</v>
      </c>
      <c r="S51">
        <f t="shared" si="7"/>
        <v>1031.9989574734018</v>
      </c>
      <c r="T51">
        <f t="shared" si="8"/>
        <v>5.8997089487327743E-2</v>
      </c>
      <c r="U51">
        <f t="shared" si="9"/>
        <v>4.0000971706462662</v>
      </c>
      <c r="V51">
        <f t="shared" si="10"/>
        <v>0</v>
      </c>
    </row>
    <row r="52" spans="1:22" x14ac:dyDescent="0.2">
      <c r="A52" t="s">
        <v>81</v>
      </c>
      <c r="B52" t="s">
        <v>82</v>
      </c>
      <c r="D52">
        <v>-79.772999999999996</v>
      </c>
      <c r="E52">
        <v>-168.87100000000001</v>
      </c>
      <c r="F52">
        <v>0</v>
      </c>
      <c r="G52">
        <v>197.13200000000001</v>
      </c>
      <c r="H52">
        <v>62.168999999999997</v>
      </c>
      <c r="I52">
        <v>0</v>
      </c>
      <c r="J52">
        <v>1</v>
      </c>
      <c r="K52">
        <v>1</v>
      </c>
      <c r="L52">
        <f t="shared" si="0"/>
        <v>6.4949311817048246E-3</v>
      </c>
      <c r="M52">
        <f t="shared" si="1"/>
        <v>581.99992961202986</v>
      </c>
      <c r="N52">
        <f t="shared" si="2"/>
        <v>3.7800532706404573</v>
      </c>
      <c r="O52">
        <f t="shared" si="3"/>
        <v>0.18300300927658911</v>
      </c>
      <c r="P52">
        <f t="shared" si="4"/>
        <v>35.999323516707236</v>
      </c>
      <c r="Q52">
        <f t="shared" si="5"/>
        <v>6.5879911234700312</v>
      </c>
      <c r="R52">
        <f t="shared" si="6"/>
        <v>0</v>
      </c>
      <c r="S52">
        <f t="shared" si="7"/>
        <v>617.99925312873711</v>
      </c>
      <c r="T52">
        <f t="shared" si="8"/>
        <v>0.10309279597335505</v>
      </c>
      <c r="U52">
        <f t="shared" si="9"/>
        <v>1.6666979859261546</v>
      </c>
      <c r="V52">
        <f t="shared" si="10"/>
        <v>0</v>
      </c>
    </row>
    <row r="53" spans="1:22" x14ac:dyDescent="0.2">
      <c r="A53" t="s">
        <v>113</v>
      </c>
      <c r="B53" t="s">
        <v>2336</v>
      </c>
      <c r="D53">
        <v>-85.763999999999996</v>
      </c>
      <c r="E53">
        <v>-174.28899999999999</v>
      </c>
      <c r="F53">
        <v>0</v>
      </c>
      <c r="G53">
        <v>81.221999999999994</v>
      </c>
      <c r="H53">
        <v>10.050000000000001</v>
      </c>
      <c r="I53">
        <v>0</v>
      </c>
      <c r="J53">
        <v>1</v>
      </c>
      <c r="K53">
        <v>1</v>
      </c>
      <c r="L53">
        <f t="shared" si="0"/>
        <v>2.6664145797171499E-3</v>
      </c>
      <c r="M53">
        <f t="shared" si="1"/>
        <v>243.00036868158679</v>
      </c>
      <c r="N53">
        <f t="shared" si="2"/>
        <v>0.64794037386959979</v>
      </c>
      <c r="O53">
        <f t="shared" si="3"/>
        <v>0.35997382229506519</v>
      </c>
      <c r="P53">
        <f t="shared" si="4"/>
        <v>3.000250163751037</v>
      </c>
      <c r="Q53">
        <f t="shared" si="5"/>
        <v>1.0800125992994554</v>
      </c>
      <c r="R53">
        <f t="shared" si="6"/>
        <v>0</v>
      </c>
      <c r="S53">
        <f t="shared" si="7"/>
        <v>246.00061884533784</v>
      </c>
      <c r="T53">
        <f t="shared" si="8"/>
        <v>0.24691320562817923</v>
      </c>
      <c r="U53">
        <f t="shared" si="9"/>
        <v>19.998332380719049</v>
      </c>
      <c r="V53">
        <f t="shared" si="10"/>
        <v>0</v>
      </c>
    </row>
    <row r="54" spans="1:22" x14ac:dyDescent="0.2">
      <c r="A54" t="s">
        <v>2971</v>
      </c>
      <c r="B54" t="s">
        <v>6108</v>
      </c>
      <c r="D54">
        <v>-84.400999999999996</v>
      </c>
      <c r="E54">
        <v>-175.91399999999999</v>
      </c>
      <c r="F54">
        <v>0</v>
      </c>
      <c r="G54">
        <v>51.244999999999997</v>
      </c>
      <c r="H54">
        <v>14.036</v>
      </c>
      <c r="I54">
        <v>0</v>
      </c>
      <c r="J54">
        <v>1</v>
      </c>
      <c r="K54">
        <v>0</v>
      </c>
      <c r="L54">
        <f t="shared" si="0"/>
        <v>3.5291929748887041E-3</v>
      </c>
      <c r="M54">
        <f t="shared" si="1"/>
        <v>153.00154614557624</v>
      </c>
      <c r="N54">
        <f t="shared" si="2"/>
        <v>0.53997252177659938</v>
      </c>
      <c r="O54">
        <f t="shared" si="3"/>
        <v>0.50395206599280151</v>
      </c>
      <c r="P54">
        <f t="shared" si="4"/>
        <v>3.0003517024019235</v>
      </c>
      <c r="Q54">
        <f t="shared" si="5"/>
        <v>1.5120349511654201</v>
      </c>
      <c r="R54">
        <f t="shared" si="6"/>
        <v>0</v>
      </c>
      <c r="S54">
        <f t="shared" si="7"/>
        <v>156.00189784797817</v>
      </c>
      <c r="T54">
        <f t="shared" si="8"/>
        <v>0.39215289983352097</v>
      </c>
      <c r="U54">
        <f t="shared" si="9"/>
        <v>0</v>
      </c>
      <c r="V54">
        <f t="shared" si="10"/>
        <v>0</v>
      </c>
    </row>
    <row r="55" spans="1:22" x14ac:dyDescent="0.2">
      <c r="A55" t="s">
        <v>41</v>
      </c>
      <c r="B55" t="s">
        <v>41</v>
      </c>
      <c r="D55">
        <v>-75.963999999999999</v>
      </c>
      <c r="E55">
        <v>-173.29</v>
      </c>
      <c r="F55">
        <v>0</v>
      </c>
      <c r="G55">
        <v>32.984999999999999</v>
      </c>
      <c r="H55">
        <v>17.117000000000001</v>
      </c>
      <c r="I55">
        <v>0</v>
      </c>
      <c r="J55">
        <v>1</v>
      </c>
      <c r="K55">
        <v>0</v>
      </c>
      <c r="L55">
        <f t="shared" si="0"/>
        <v>8.9998284639622485E-3</v>
      </c>
      <c r="M55">
        <f t="shared" si="1"/>
        <v>96.000553085100364</v>
      </c>
      <c r="N55">
        <f t="shared" si="2"/>
        <v>0.86398937420077937</v>
      </c>
      <c r="O55">
        <f t="shared" si="3"/>
        <v>0.30599218337530759</v>
      </c>
      <c r="P55">
        <f t="shared" si="4"/>
        <v>6.0000601620886069</v>
      </c>
      <c r="Q55">
        <f t="shared" si="5"/>
        <v>1.8359733453540406</v>
      </c>
      <c r="R55">
        <f t="shared" si="6"/>
        <v>0</v>
      </c>
      <c r="S55">
        <f t="shared" si="7"/>
        <v>102.00061324718897</v>
      </c>
      <c r="T55">
        <f t="shared" si="8"/>
        <v>0.6249963992062898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-78.182000000000002</v>
      </c>
      <c r="E56">
        <v>0</v>
      </c>
      <c r="F56">
        <v>-90</v>
      </c>
      <c r="G56">
        <v>332.03800000000001</v>
      </c>
      <c r="H56">
        <v>0</v>
      </c>
      <c r="I56">
        <v>50</v>
      </c>
      <c r="J56">
        <v>0</v>
      </c>
      <c r="K56">
        <v>0</v>
      </c>
      <c r="L56">
        <f t="shared" si="0"/>
        <v>7.5325884117209366E-3</v>
      </c>
      <c r="M56">
        <f t="shared" si="1"/>
        <v>974.99946729660326</v>
      </c>
      <c r="N56">
        <f t="shared" si="2"/>
        <v>7.3442770330695133</v>
      </c>
      <c r="O56" t="str">
        <f t="shared" si="3"/>
        <v/>
      </c>
      <c r="P56">
        <f t="shared" si="4"/>
        <v>0</v>
      </c>
      <c r="Q56">
        <f t="shared" si="5"/>
        <v>0</v>
      </c>
      <c r="R56">
        <f t="shared" si="6"/>
        <v>150</v>
      </c>
      <c r="S56">
        <f t="shared" si="7"/>
        <v>974.99946729660326</v>
      </c>
      <c r="T56">
        <f t="shared" si="8"/>
        <v>0</v>
      </c>
      <c r="U56" t="str">
        <f t="shared" si="9"/>
        <v/>
      </c>
      <c r="V56">
        <f t="shared" si="10"/>
        <v>15.384623790196256</v>
      </c>
    </row>
    <row r="57" spans="1:22" x14ac:dyDescent="0.2">
      <c r="A57" t="s">
        <v>6109</v>
      </c>
      <c r="B57" t="s">
        <v>6110</v>
      </c>
      <c r="D57">
        <v>-80.789000000000001</v>
      </c>
      <c r="E57">
        <v>-165.964</v>
      </c>
      <c r="F57">
        <v>0</v>
      </c>
      <c r="G57">
        <v>149.93299999999999</v>
      </c>
      <c r="H57">
        <v>20.616</v>
      </c>
      <c r="I57">
        <v>0</v>
      </c>
      <c r="J57">
        <v>1</v>
      </c>
      <c r="K57">
        <v>1</v>
      </c>
      <c r="L57">
        <f t="shared" si="0"/>
        <v>5.8378148854076328E-3</v>
      </c>
      <c r="M57">
        <f t="shared" si="1"/>
        <v>443.99909013744139</v>
      </c>
      <c r="N57">
        <f t="shared" si="2"/>
        <v>2.5919870894988901</v>
      </c>
      <c r="O57">
        <f t="shared" si="3"/>
        <v>0.14400245662357042</v>
      </c>
      <c r="P57">
        <f t="shared" si="4"/>
        <v>15.000088372259478</v>
      </c>
      <c r="Q57">
        <f t="shared" si="5"/>
        <v>2.160051735227754</v>
      </c>
      <c r="R57">
        <f t="shared" si="6"/>
        <v>0</v>
      </c>
      <c r="S57">
        <f t="shared" si="7"/>
        <v>458.99917850970087</v>
      </c>
      <c r="T57">
        <f t="shared" si="8"/>
        <v>0.13513541206002652</v>
      </c>
      <c r="U57">
        <f t="shared" si="9"/>
        <v>3.9999764342029769</v>
      </c>
      <c r="V57">
        <f t="shared" si="10"/>
        <v>0</v>
      </c>
    </row>
    <row r="58" spans="1:22" x14ac:dyDescent="0.2">
      <c r="A58" t="s">
        <v>1193</v>
      </c>
      <c r="B58" t="s">
        <v>1194</v>
      </c>
      <c r="D58">
        <v>-82.962000000000003</v>
      </c>
      <c r="E58">
        <v>-161.565</v>
      </c>
      <c r="F58">
        <v>0</v>
      </c>
      <c r="G58">
        <v>163.22999999999999</v>
      </c>
      <c r="H58">
        <v>25.297999999999998</v>
      </c>
      <c r="I58">
        <v>0</v>
      </c>
      <c r="J58">
        <v>1</v>
      </c>
      <c r="K58">
        <v>1</v>
      </c>
      <c r="L58">
        <f t="shared" si="0"/>
        <v>4.4444777868411145E-3</v>
      </c>
      <c r="M58">
        <f t="shared" si="1"/>
        <v>486.00023802325916</v>
      </c>
      <c r="N58">
        <f t="shared" si="2"/>
        <v>2.1600194223132925</v>
      </c>
      <c r="O58">
        <f t="shared" si="3"/>
        <v>0.1079995704461187</v>
      </c>
      <c r="P58">
        <f t="shared" si="4"/>
        <v>23.999854384522706</v>
      </c>
      <c r="Q58">
        <f t="shared" si="5"/>
        <v>2.5919765562744064</v>
      </c>
      <c r="R58">
        <f t="shared" si="6"/>
        <v>0</v>
      </c>
      <c r="S58">
        <f t="shared" si="7"/>
        <v>510.00009240778184</v>
      </c>
      <c r="T58">
        <f t="shared" si="8"/>
        <v>0.12345672965931449</v>
      </c>
      <c r="U58">
        <f t="shared" si="9"/>
        <v>2.5000151683709158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-82.875</v>
      </c>
      <c r="E59">
        <v>-174.28899999999999</v>
      </c>
      <c r="F59">
        <v>0</v>
      </c>
      <c r="G59">
        <v>32.249000000000002</v>
      </c>
      <c r="H59">
        <v>10.050000000000001</v>
      </c>
      <c r="I59">
        <v>0</v>
      </c>
      <c r="J59">
        <v>1</v>
      </c>
      <c r="K59">
        <v>0</v>
      </c>
      <c r="L59">
        <f t="shared" si="0"/>
        <v>4.4999850671878835E-3</v>
      </c>
      <c r="M59">
        <f t="shared" si="1"/>
        <v>95.999911162516</v>
      </c>
      <c r="N59">
        <f t="shared" si="2"/>
        <v>0.43199859868128415</v>
      </c>
      <c r="O59">
        <f t="shared" si="3"/>
        <v>0.35997382229506519</v>
      </c>
      <c r="P59">
        <f t="shared" si="4"/>
        <v>3.000250163751037</v>
      </c>
      <c r="Q59">
        <f t="shared" si="5"/>
        <v>1.0800125992994554</v>
      </c>
      <c r="R59">
        <f t="shared" si="6"/>
        <v>0</v>
      </c>
      <c r="S59">
        <f t="shared" si="7"/>
        <v>99.000161326267033</v>
      </c>
      <c r="T59">
        <f t="shared" si="8"/>
        <v>0.62500057836957168</v>
      </c>
      <c r="U59">
        <f t="shared" si="9"/>
        <v>0</v>
      </c>
      <c r="V59">
        <f t="shared" si="10"/>
        <v>0</v>
      </c>
    </row>
    <row r="60" spans="1:22" x14ac:dyDescent="0.2">
      <c r="A60" t="s">
        <v>6111</v>
      </c>
      <c r="B60" t="s">
        <v>6112</v>
      </c>
      <c r="D60">
        <v>-80.484999999999999</v>
      </c>
      <c r="E60">
        <v>-166.21799999999999</v>
      </c>
      <c r="F60">
        <v>0</v>
      </c>
      <c r="G60">
        <v>356.91</v>
      </c>
      <c r="H60">
        <v>54.570999999999998</v>
      </c>
      <c r="I60">
        <v>0</v>
      </c>
      <c r="J60">
        <v>1</v>
      </c>
      <c r="K60">
        <v>0</v>
      </c>
      <c r="L60">
        <f t="shared" si="0"/>
        <v>6.0340170228025168E-3</v>
      </c>
      <c r="M60">
        <f t="shared" si="1"/>
        <v>1055.9992803840187</v>
      </c>
      <c r="N60">
        <f t="shared" si="2"/>
        <v>6.3719240058283821</v>
      </c>
      <c r="O60">
        <f t="shared" si="3"/>
        <v>0.14676462480981503</v>
      </c>
      <c r="P60">
        <f t="shared" si="4"/>
        <v>39.001078678923257</v>
      </c>
      <c r="Q60">
        <f t="shared" si="5"/>
        <v>5.7239844034746499</v>
      </c>
      <c r="R60">
        <f t="shared" si="6"/>
        <v>0</v>
      </c>
      <c r="S60">
        <f t="shared" si="7"/>
        <v>1095.0003590629419</v>
      </c>
      <c r="T60">
        <f t="shared" si="8"/>
        <v>5.6818220537215462E-2</v>
      </c>
      <c r="U60">
        <f t="shared" si="9"/>
        <v>0</v>
      </c>
      <c r="V60">
        <f t="shared" si="10"/>
        <v>0</v>
      </c>
    </row>
    <row r="61" spans="1:22" x14ac:dyDescent="0.2">
      <c r="A61" t="s">
        <v>4761</v>
      </c>
      <c r="B61" t="s">
        <v>5100</v>
      </c>
      <c r="D61">
        <v>-83.004000000000005</v>
      </c>
      <c r="E61">
        <v>-170.21799999999999</v>
      </c>
      <c r="F61">
        <v>-90</v>
      </c>
      <c r="G61">
        <v>385.87299999999999</v>
      </c>
      <c r="H61">
        <v>29.428000000000001</v>
      </c>
      <c r="I61">
        <v>19</v>
      </c>
      <c r="J61">
        <v>1</v>
      </c>
      <c r="K61">
        <v>1</v>
      </c>
      <c r="L61">
        <f t="shared" si="0"/>
        <v>4.4176886323105298E-3</v>
      </c>
      <c r="M61">
        <f t="shared" si="1"/>
        <v>1149.0001298379275</v>
      </c>
      <c r="N61">
        <f t="shared" si="2"/>
        <v>5.075929888038222</v>
      </c>
      <c r="O61">
        <f t="shared" si="3"/>
        <v>0.20880865058470088</v>
      </c>
      <c r="P61">
        <f t="shared" si="4"/>
        <v>14.999444162086846</v>
      </c>
      <c r="Q61">
        <f t="shared" si="5"/>
        <v>3.13201682702275</v>
      </c>
      <c r="R61">
        <f t="shared" si="6"/>
        <v>57</v>
      </c>
      <c r="S61">
        <f t="shared" si="7"/>
        <v>1163.9995740000143</v>
      </c>
      <c r="T61">
        <f t="shared" si="8"/>
        <v>5.2219315248000289E-2</v>
      </c>
      <c r="U61">
        <f t="shared" si="9"/>
        <v>4.0001482289362587</v>
      </c>
      <c r="V61">
        <f t="shared" si="10"/>
        <v>4.8969090086625151</v>
      </c>
    </row>
    <row r="62" spans="1:22" x14ac:dyDescent="0.2">
      <c r="A62" t="s">
        <v>113</v>
      </c>
      <c r="B62" t="s">
        <v>114</v>
      </c>
      <c r="D62">
        <v>-85.332999999999998</v>
      </c>
      <c r="E62">
        <v>-172.875</v>
      </c>
      <c r="F62">
        <v>0</v>
      </c>
      <c r="G62">
        <v>49.162999999999997</v>
      </c>
      <c r="H62">
        <v>16.125</v>
      </c>
      <c r="I62">
        <v>0</v>
      </c>
      <c r="J62">
        <v>1</v>
      </c>
      <c r="K62">
        <v>0</v>
      </c>
      <c r="L62">
        <f t="shared" si="0"/>
        <v>2.9388621522116773E-3</v>
      </c>
      <c r="M62">
        <f t="shared" si="1"/>
        <v>146.99998763999156</v>
      </c>
      <c r="N62">
        <f t="shared" si="2"/>
        <v>0.43201313206388758</v>
      </c>
      <c r="O62">
        <f t="shared" si="3"/>
        <v>0.28800037970152381</v>
      </c>
      <c r="P62">
        <f t="shared" si="4"/>
        <v>6.0001665889172244</v>
      </c>
      <c r="Q62">
        <f t="shared" si="5"/>
        <v>1.7280519839325417</v>
      </c>
      <c r="R62">
        <f t="shared" si="6"/>
        <v>0</v>
      </c>
      <c r="S62">
        <f t="shared" si="7"/>
        <v>153.0001542289088</v>
      </c>
      <c r="T62">
        <f t="shared" si="8"/>
        <v>0.40816329962518255</v>
      </c>
      <c r="U62">
        <f t="shared" si="9"/>
        <v>0</v>
      </c>
      <c r="V62">
        <f t="shared" si="10"/>
        <v>0</v>
      </c>
    </row>
    <row r="63" spans="1:22" x14ac:dyDescent="0.2">
      <c r="A63" t="s">
        <v>346</v>
      </c>
      <c r="B63" t="s">
        <v>6113</v>
      </c>
      <c r="D63">
        <v>-85.03</v>
      </c>
      <c r="E63">
        <v>-163.30099999999999</v>
      </c>
      <c r="F63">
        <v>0</v>
      </c>
      <c r="G63">
        <v>69.260000000000005</v>
      </c>
      <c r="H63">
        <v>10.44</v>
      </c>
      <c r="I63">
        <v>0</v>
      </c>
      <c r="J63">
        <v>1</v>
      </c>
      <c r="K63">
        <v>0</v>
      </c>
      <c r="L63">
        <f t="shared" si="0"/>
        <v>3.1305957892055112E-3</v>
      </c>
      <c r="M63">
        <f t="shared" si="1"/>
        <v>206.99878796095811</v>
      </c>
      <c r="N63">
        <f t="shared" si="2"/>
        <v>0.64803018199140205</v>
      </c>
      <c r="O63">
        <f t="shared" si="3"/>
        <v>0.12000173855622707</v>
      </c>
      <c r="P63">
        <f t="shared" si="4"/>
        <v>8.9996078989905168</v>
      </c>
      <c r="Q63">
        <f t="shared" si="5"/>
        <v>1.0799696741728899</v>
      </c>
      <c r="R63">
        <f t="shared" si="6"/>
        <v>0</v>
      </c>
      <c r="S63">
        <f t="shared" si="7"/>
        <v>215.99839585994863</v>
      </c>
      <c r="T63">
        <f t="shared" si="8"/>
        <v>0.28985676965082791</v>
      </c>
      <c r="U63">
        <f t="shared" si="9"/>
        <v>0</v>
      </c>
      <c r="V63">
        <f t="shared" si="10"/>
        <v>0</v>
      </c>
    </row>
    <row r="64" spans="1:22" x14ac:dyDescent="0.2">
      <c r="A64" t="s">
        <v>107</v>
      </c>
      <c r="B64" t="s">
        <v>108</v>
      </c>
      <c r="D64">
        <v>-80.537999999999997</v>
      </c>
      <c r="E64">
        <v>-164.578</v>
      </c>
      <c r="F64">
        <v>0</v>
      </c>
      <c r="G64">
        <v>237.22800000000001</v>
      </c>
      <c r="H64">
        <v>30.082999999999998</v>
      </c>
      <c r="I64">
        <v>0</v>
      </c>
      <c r="J64">
        <v>1</v>
      </c>
      <c r="K64">
        <v>1</v>
      </c>
      <c r="L64">
        <f t="shared" si="0"/>
        <v>5.999785927538929E-3</v>
      </c>
      <c r="M64">
        <f t="shared" si="1"/>
        <v>702.00143123831788</v>
      </c>
      <c r="N64">
        <f t="shared" si="2"/>
        <v>4.211862520118367</v>
      </c>
      <c r="O64">
        <f t="shared" si="3"/>
        <v>0.13050130280062253</v>
      </c>
      <c r="P64">
        <f t="shared" si="4"/>
        <v>23.999581201283036</v>
      </c>
      <c r="Q64">
        <f t="shared" si="5"/>
        <v>3.1319797454165115</v>
      </c>
      <c r="R64">
        <f t="shared" si="6"/>
        <v>0</v>
      </c>
      <c r="S64">
        <f t="shared" si="7"/>
        <v>726.00101243960091</v>
      </c>
      <c r="T64">
        <f t="shared" si="8"/>
        <v>8.5469911213943081E-2</v>
      </c>
      <c r="U64">
        <f t="shared" si="9"/>
        <v>2.5000436256276153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-80.837999999999994</v>
      </c>
      <c r="E65">
        <v>-162.71899999999999</v>
      </c>
      <c r="F65">
        <v>0</v>
      </c>
      <c r="G65">
        <v>125.60299999999999</v>
      </c>
      <c r="H65">
        <v>23.564</v>
      </c>
      <c r="I65">
        <v>0</v>
      </c>
      <c r="J65">
        <v>1</v>
      </c>
      <c r="K65">
        <v>1</v>
      </c>
      <c r="L65">
        <f t="shared" si="0"/>
        <v>5.8062220790225808E-3</v>
      </c>
      <c r="M65">
        <f t="shared" si="1"/>
        <v>372.00170287452625</v>
      </c>
      <c r="N65">
        <f t="shared" si="2"/>
        <v>2.1599266605907332</v>
      </c>
      <c r="O65">
        <f t="shared" si="3"/>
        <v>0.11571771844058906</v>
      </c>
      <c r="P65">
        <f t="shared" si="4"/>
        <v>20.999641601307513</v>
      </c>
      <c r="Q65">
        <f t="shared" si="5"/>
        <v>2.4300330442064277</v>
      </c>
      <c r="R65">
        <f t="shared" si="6"/>
        <v>0</v>
      </c>
      <c r="S65">
        <f t="shared" si="7"/>
        <v>393.00134447583378</v>
      </c>
      <c r="T65">
        <f t="shared" si="8"/>
        <v>0.16128958425826781</v>
      </c>
      <c r="U65">
        <f t="shared" si="9"/>
        <v>2.8571916197019376</v>
      </c>
      <c r="V65">
        <f t="shared" si="10"/>
        <v>0</v>
      </c>
    </row>
    <row r="66" spans="1:22" x14ac:dyDescent="0.2">
      <c r="A66" t="s">
        <v>6114</v>
      </c>
      <c r="B66" t="s">
        <v>6115</v>
      </c>
      <c r="D66">
        <v>-78.775999999999996</v>
      </c>
      <c r="E66">
        <v>-163.00899999999999</v>
      </c>
      <c r="F66">
        <v>0</v>
      </c>
      <c r="G66">
        <v>131.006</v>
      </c>
      <c r="H66">
        <v>18.821999999999999</v>
      </c>
      <c r="I66">
        <v>0</v>
      </c>
      <c r="J66">
        <v>1</v>
      </c>
      <c r="K66">
        <v>1</v>
      </c>
      <c r="L66">
        <f t="shared" si="0"/>
        <v>7.1438569681675735E-3</v>
      </c>
      <c r="M66">
        <f t="shared" si="1"/>
        <v>385.50102320567976</v>
      </c>
      <c r="N66">
        <f t="shared" si="2"/>
        <v>2.7539669248305496</v>
      </c>
      <c r="O66">
        <f t="shared" si="3"/>
        <v>0.11781676378319177</v>
      </c>
      <c r="P66">
        <f t="shared" si="4"/>
        <v>16.500578378592067</v>
      </c>
      <c r="Q66">
        <f t="shared" si="5"/>
        <v>1.9440466891633117</v>
      </c>
      <c r="R66">
        <f t="shared" si="6"/>
        <v>0</v>
      </c>
      <c r="S66">
        <f t="shared" si="7"/>
        <v>402.00160158427184</v>
      </c>
      <c r="T66">
        <f t="shared" si="8"/>
        <v>0.1556416102376664</v>
      </c>
      <c r="U66">
        <f t="shared" si="9"/>
        <v>3.6362361744752114</v>
      </c>
      <c r="V66">
        <f t="shared" si="10"/>
        <v>0</v>
      </c>
    </row>
    <row r="67" spans="1:22" x14ac:dyDescent="0.2">
      <c r="A67" t="s">
        <v>2382</v>
      </c>
      <c r="B67" t="s">
        <v>2383</v>
      </c>
      <c r="D67">
        <v>-79.019000000000005</v>
      </c>
      <c r="E67">
        <v>-165.964</v>
      </c>
      <c r="F67">
        <v>90</v>
      </c>
      <c r="G67">
        <v>34.125</v>
      </c>
      <c r="H67">
        <v>10.308</v>
      </c>
      <c r="I67">
        <v>0.5</v>
      </c>
      <c r="J67">
        <v>1</v>
      </c>
      <c r="K67">
        <v>0</v>
      </c>
      <c r="L67">
        <f t="shared" si="0"/>
        <v>6.9852958258220894E-3</v>
      </c>
      <c r="M67">
        <f t="shared" si="1"/>
        <v>100.50055512304262</v>
      </c>
      <c r="N67">
        <f t="shared" si="2"/>
        <v>0.70202681022060265</v>
      </c>
      <c r="O67">
        <f t="shared" si="3"/>
        <v>0.14400245662357042</v>
      </c>
      <c r="P67">
        <f t="shared" si="4"/>
        <v>7.5000441861297391</v>
      </c>
      <c r="Q67">
        <f t="shared" si="5"/>
        <v>1.080025867613877</v>
      </c>
      <c r="R67">
        <f t="shared" si="6"/>
        <v>1.5</v>
      </c>
      <c r="S67">
        <f t="shared" si="7"/>
        <v>108.00059930917236</v>
      </c>
      <c r="T67">
        <f t="shared" si="8"/>
        <v>0.59701162771232585</v>
      </c>
      <c r="U67">
        <f t="shared" si="9"/>
        <v>0</v>
      </c>
      <c r="V67">
        <f t="shared" si="10"/>
        <v>1.3888811817663744</v>
      </c>
    </row>
    <row r="68" spans="1:22" x14ac:dyDescent="0.2">
      <c r="A68" t="s">
        <v>113</v>
      </c>
      <c r="B68" t="s">
        <v>742</v>
      </c>
      <c r="D68">
        <v>-82.2</v>
      </c>
      <c r="E68">
        <v>-169.59200000000001</v>
      </c>
      <c r="F68">
        <v>0</v>
      </c>
      <c r="G68">
        <v>294.72699999999998</v>
      </c>
      <c r="H68">
        <v>49.82</v>
      </c>
      <c r="I68">
        <v>0</v>
      </c>
      <c r="J68">
        <v>3</v>
      </c>
      <c r="K68">
        <v>3</v>
      </c>
      <c r="L68">
        <f t="shared" ref="L68:L71" si="11">1/TAN(-D68*$L$1/180)*0.108*0.333333</f>
        <v>4.931381651611254E-3</v>
      </c>
      <c r="M68">
        <f t="shared" ref="M68:M71" si="12">SIN(-D68*$L$1/180)*G68*3</f>
        <v>876.00041633588148</v>
      </c>
      <c r="N68">
        <f t="shared" ref="N68:N71" si="13">COS(-D68*$L$1/180)*G68*0.108</f>
        <v>4.3198966998192851</v>
      </c>
      <c r="O68">
        <f t="shared" ref="O68:O71" si="14">IFERROR(1/TAN(E68*$L$1/180)*0.108*0.333333,"")</f>
        <v>0.19599424608022842</v>
      </c>
      <c r="P68">
        <f t="shared" ref="P68:P71" si="15">SIN(-E68*$L$1/180)*H68*3</f>
        <v>27.000916899255177</v>
      </c>
      <c r="Q68">
        <f t="shared" ref="Q68:Q71" si="16">-COS(E68*$L$1/180)*H68*0.108</f>
        <v>5.2920296431740601</v>
      </c>
      <c r="R68">
        <f t="shared" ref="R68:R71" si="17">ABS(SIN(-F68*$L$1/180)*I68*3)</f>
        <v>0</v>
      </c>
      <c r="S68">
        <f t="shared" ref="S68:S71" si="18">M68+P68</f>
        <v>903.00133323513671</v>
      </c>
      <c r="T68">
        <f t="shared" ref="T68:T71" si="19">60*(J68/M68)</f>
        <v>0.20547935439677154</v>
      </c>
      <c r="U68">
        <f t="shared" ref="U68:U71" si="20">IFERROR(60*(K68/P68),"")</f>
        <v>6.6664402794767801</v>
      </c>
      <c r="V68">
        <f t="shared" ref="V68:V71" si="21">100*(R68/(S68))</f>
        <v>0</v>
      </c>
    </row>
    <row r="69" spans="1:22" x14ac:dyDescent="0.2">
      <c r="A69" t="s">
        <v>6116</v>
      </c>
      <c r="B69" t="s">
        <v>6117</v>
      </c>
      <c r="D69">
        <v>-77.685000000000002</v>
      </c>
      <c r="E69">
        <v>0</v>
      </c>
      <c r="F69">
        <v>0</v>
      </c>
      <c r="G69">
        <v>290.68900000000002</v>
      </c>
      <c r="H69">
        <v>0</v>
      </c>
      <c r="I69">
        <v>0</v>
      </c>
      <c r="J69">
        <v>0</v>
      </c>
      <c r="K69">
        <v>0</v>
      </c>
      <c r="L69">
        <f t="shared" si="11"/>
        <v>7.8591349062002817E-3</v>
      </c>
      <c r="M69">
        <f t="shared" si="12"/>
        <v>852.00053751770838</v>
      </c>
      <c r="N69">
        <f t="shared" si="13"/>
        <v>6.6959938605006846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852.00053751770838</v>
      </c>
      <c r="T69">
        <f t="shared" si="19"/>
        <v>0</v>
      </c>
      <c r="U69" t="str">
        <f t="shared" si="20"/>
        <v/>
      </c>
      <c r="V69">
        <f t="shared" si="21"/>
        <v>0</v>
      </c>
    </row>
    <row r="70" spans="1:22" x14ac:dyDescent="0.2">
      <c r="A70" t="s">
        <v>261</v>
      </c>
      <c r="B70" t="s">
        <v>798</v>
      </c>
      <c r="D70">
        <v>-77.025000000000006</v>
      </c>
      <c r="E70">
        <v>-172.614</v>
      </c>
      <c r="F70">
        <v>0</v>
      </c>
      <c r="G70">
        <v>222.68600000000001</v>
      </c>
      <c r="H70">
        <v>54.451999999999998</v>
      </c>
      <c r="I70">
        <v>0</v>
      </c>
      <c r="J70">
        <v>2</v>
      </c>
      <c r="K70">
        <v>2</v>
      </c>
      <c r="L70">
        <f t="shared" si="11"/>
        <v>8.2947030516547435E-3</v>
      </c>
      <c r="M70">
        <f t="shared" si="12"/>
        <v>651.00122694708</v>
      </c>
      <c r="N70">
        <f t="shared" si="13"/>
        <v>5.3998672636561906</v>
      </c>
      <c r="O70">
        <f t="shared" si="14"/>
        <v>0.27771564860537346</v>
      </c>
      <c r="P70">
        <f t="shared" si="15"/>
        <v>20.999949894986131</v>
      </c>
      <c r="Q70">
        <f t="shared" si="16"/>
        <v>5.8320205377869563</v>
      </c>
      <c r="R70">
        <f t="shared" si="17"/>
        <v>0</v>
      </c>
      <c r="S70">
        <f t="shared" si="18"/>
        <v>672.00117684206612</v>
      </c>
      <c r="T70">
        <f t="shared" si="19"/>
        <v>0.1843314498234499</v>
      </c>
      <c r="U70">
        <f t="shared" si="20"/>
        <v>5.7142993483356239</v>
      </c>
      <c r="V70">
        <f t="shared" si="21"/>
        <v>0</v>
      </c>
    </row>
    <row r="71" spans="1:22" x14ac:dyDescent="0.2">
      <c r="A71" t="s">
        <v>113</v>
      </c>
      <c r="B71" t="s">
        <v>597</v>
      </c>
      <c r="D71">
        <v>-77.319999999999993</v>
      </c>
      <c r="E71">
        <v>0</v>
      </c>
      <c r="F71">
        <v>0</v>
      </c>
      <c r="G71">
        <v>369</v>
      </c>
      <c r="H71">
        <v>0</v>
      </c>
      <c r="I71">
        <v>0</v>
      </c>
      <c r="J71">
        <v>0</v>
      </c>
      <c r="K71">
        <v>0</v>
      </c>
      <c r="L71">
        <f t="shared" si="11"/>
        <v>8.0997387472699044E-3</v>
      </c>
      <c r="M71">
        <f t="shared" si="12"/>
        <v>1080.0016264221717</v>
      </c>
      <c r="N71">
        <f t="shared" si="13"/>
        <v>8.7477397683859497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1080.0016264221717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2890</v>
      </c>
      <c r="B72" t="s">
        <v>963</v>
      </c>
    </row>
    <row r="73" spans="1:22" x14ac:dyDescent="0.2">
      <c r="A73" t="s">
        <v>137</v>
      </c>
      <c r="B73" t="s">
        <v>138</v>
      </c>
    </row>
    <row r="74" spans="1:22" x14ac:dyDescent="0.2">
      <c r="A74" t="s">
        <v>41</v>
      </c>
      <c r="B74" t="s">
        <v>41</v>
      </c>
    </row>
    <row r="75" spans="1:22" x14ac:dyDescent="0.2">
      <c r="A75" t="s">
        <v>6118</v>
      </c>
      <c r="B75" t="s">
        <v>6119</v>
      </c>
    </row>
    <row r="76" spans="1:22" x14ac:dyDescent="0.2">
      <c r="A76" t="s">
        <v>6120</v>
      </c>
      <c r="B76" t="s">
        <v>6121</v>
      </c>
    </row>
    <row r="77" spans="1:22" x14ac:dyDescent="0.2">
      <c r="A77" t="s">
        <v>41</v>
      </c>
      <c r="B77" t="s">
        <v>41</v>
      </c>
    </row>
    <row r="78" spans="1:22" x14ac:dyDescent="0.2">
      <c r="A78" t="s">
        <v>6122</v>
      </c>
      <c r="B78" t="s">
        <v>6123</v>
      </c>
    </row>
    <row r="79" spans="1:22" x14ac:dyDescent="0.2">
      <c r="A79" t="s">
        <v>6124</v>
      </c>
      <c r="B79" t="s">
        <v>3434</v>
      </c>
    </row>
    <row r="80" spans="1:22" x14ac:dyDescent="0.2">
      <c r="A80" t="s">
        <v>113</v>
      </c>
      <c r="B80" t="s">
        <v>369</v>
      </c>
    </row>
    <row r="81" spans="1:2" x14ac:dyDescent="0.2">
      <c r="A81" t="s">
        <v>961</v>
      </c>
      <c r="B81" t="s">
        <v>962</v>
      </c>
    </row>
    <row r="82" spans="1:2" x14ac:dyDescent="0.2">
      <c r="A82" t="s">
        <v>269</v>
      </c>
      <c r="B82" t="s">
        <v>1551</v>
      </c>
    </row>
    <row r="83" spans="1:2" x14ac:dyDescent="0.2">
      <c r="A83" t="s">
        <v>41</v>
      </c>
      <c r="B83" t="s">
        <v>41</v>
      </c>
    </row>
    <row r="84" spans="1:2" x14ac:dyDescent="0.2">
      <c r="A84" t="s">
        <v>2563</v>
      </c>
      <c r="B84" t="s">
        <v>5564</v>
      </c>
    </row>
    <row r="85" spans="1:2" x14ac:dyDescent="0.2">
      <c r="A85" t="s">
        <v>41</v>
      </c>
      <c r="B85" t="s">
        <v>41</v>
      </c>
    </row>
    <row r="86" spans="1:2" x14ac:dyDescent="0.2">
      <c r="A86" t="s">
        <v>41</v>
      </c>
      <c r="B86" t="s">
        <v>41</v>
      </c>
    </row>
    <row r="87" spans="1:2" x14ac:dyDescent="0.2">
      <c r="A87" t="s">
        <v>1313</v>
      </c>
      <c r="B87" t="s">
        <v>6125</v>
      </c>
    </row>
    <row r="88" spans="1:2" x14ac:dyDescent="0.2">
      <c r="A88" t="s">
        <v>6126</v>
      </c>
      <c r="B88" t="s">
        <v>4759</v>
      </c>
    </row>
    <row r="89" spans="1:2" x14ac:dyDescent="0.2">
      <c r="A89" t="s">
        <v>113</v>
      </c>
      <c r="B89" t="s">
        <v>722</v>
      </c>
    </row>
    <row r="90" spans="1:2" x14ac:dyDescent="0.2">
      <c r="A90" t="s">
        <v>2761</v>
      </c>
      <c r="B90" t="s">
        <v>2762</v>
      </c>
    </row>
    <row r="91" spans="1:2" x14ac:dyDescent="0.2">
      <c r="A91" t="s">
        <v>41</v>
      </c>
      <c r="B91" t="s">
        <v>41</v>
      </c>
    </row>
    <row r="92" spans="1:2" x14ac:dyDescent="0.2">
      <c r="A92" t="s">
        <v>41</v>
      </c>
      <c r="B92" t="s">
        <v>41</v>
      </c>
    </row>
    <row r="93" spans="1:2" x14ac:dyDescent="0.2">
      <c r="A93" t="s">
        <v>6127</v>
      </c>
      <c r="B93" t="s">
        <v>6128</v>
      </c>
    </row>
    <row r="94" spans="1:2" x14ac:dyDescent="0.2">
      <c r="A94" t="s">
        <v>6129</v>
      </c>
      <c r="B94" t="s">
        <v>545</v>
      </c>
    </row>
    <row r="95" spans="1:2" x14ac:dyDescent="0.2">
      <c r="A95" t="s">
        <v>113</v>
      </c>
      <c r="B95" t="s">
        <v>1074</v>
      </c>
    </row>
    <row r="96" spans="1:2" x14ac:dyDescent="0.2">
      <c r="A96" t="s">
        <v>6130</v>
      </c>
      <c r="B96" t="s">
        <v>739</v>
      </c>
    </row>
    <row r="97" spans="1:2" x14ac:dyDescent="0.2">
      <c r="A97" t="s">
        <v>265</v>
      </c>
      <c r="B97" t="s">
        <v>450</v>
      </c>
    </row>
    <row r="98" spans="1:2" x14ac:dyDescent="0.2">
      <c r="A98" t="s">
        <v>41</v>
      </c>
      <c r="B98" t="s">
        <v>41</v>
      </c>
    </row>
    <row r="99" spans="1:2" x14ac:dyDescent="0.2">
      <c r="A99" t="s">
        <v>6131</v>
      </c>
      <c r="B99" t="s">
        <v>4936</v>
      </c>
    </row>
    <row r="100" spans="1:2" x14ac:dyDescent="0.2">
      <c r="A100" t="s">
        <v>261</v>
      </c>
      <c r="B100" t="s">
        <v>1164</v>
      </c>
    </row>
    <row r="101" spans="1:2" x14ac:dyDescent="0.2">
      <c r="A101" t="s">
        <v>41</v>
      </c>
      <c r="B101" t="s">
        <v>41</v>
      </c>
    </row>
    <row r="102" spans="1:2" x14ac:dyDescent="0.2">
      <c r="A102" t="s">
        <v>317</v>
      </c>
      <c r="B102" t="s">
        <v>6132</v>
      </c>
    </row>
    <row r="103" spans="1:2" x14ac:dyDescent="0.2">
      <c r="A103" t="s">
        <v>6133</v>
      </c>
      <c r="B103" t="s">
        <v>3114</v>
      </c>
    </row>
    <row r="104" spans="1:2" x14ac:dyDescent="0.2">
      <c r="A104" t="s">
        <v>41</v>
      </c>
      <c r="B104" t="s">
        <v>41</v>
      </c>
    </row>
    <row r="105" spans="1:2" x14ac:dyDescent="0.2">
      <c r="A105" t="s">
        <v>6134</v>
      </c>
      <c r="B105" t="s">
        <v>142</v>
      </c>
    </row>
    <row r="106" spans="1:2" x14ac:dyDescent="0.2">
      <c r="A106" t="s">
        <v>379</v>
      </c>
      <c r="B106" t="s">
        <v>380</v>
      </c>
    </row>
    <row r="107" spans="1:2" x14ac:dyDescent="0.2">
      <c r="A107" t="s">
        <v>41</v>
      </c>
      <c r="B107" t="s">
        <v>41</v>
      </c>
    </row>
    <row r="108" spans="1:2" x14ac:dyDescent="0.2">
      <c r="A108" t="s">
        <v>2136</v>
      </c>
      <c r="B108" t="s">
        <v>6135</v>
      </c>
    </row>
    <row r="109" spans="1:2" x14ac:dyDescent="0.2">
      <c r="A109" t="s">
        <v>157</v>
      </c>
      <c r="B109" t="s">
        <v>991</v>
      </c>
    </row>
    <row r="110" spans="1:2" x14ac:dyDescent="0.2">
      <c r="A110" t="s">
        <v>41</v>
      </c>
      <c r="B110" t="s">
        <v>41</v>
      </c>
    </row>
    <row r="111" spans="1:2" x14ac:dyDescent="0.2">
      <c r="A111" t="s">
        <v>6136</v>
      </c>
      <c r="B111" t="s">
        <v>6137</v>
      </c>
    </row>
    <row r="112" spans="1:2" x14ac:dyDescent="0.2">
      <c r="A112" t="s">
        <v>41</v>
      </c>
      <c r="B112" t="s">
        <v>41</v>
      </c>
    </row>
    <row r="113" spans="1:2" x14ac:dyDescent="0.2">
      <c r="A113" t="s">
        <v>41</v>
      </c>
      <c r="B113" t="s">
        <v>41</v>
      </c>
    </row>
    <row r="114" spans="1:2" x14ac:dyDescent="0.2">
      <c r="A114" t="s">
        <v>6138</v>
      </c>
      <c r="B114" t="s">
        <v>6139</v>
      </c>
    </row>
    <row r="115" spans="1:2" x14ac:dyDescent="0.2">
      <c r="A115" t="s">
        <v>1116</v>
      </c>
      <c r="B115" t="s">
        <v>1117</v>
      </c>
    </row>
    <row r="116" spans="1:2" x14ac:dyDescent="0.2">
      <c r="A116" t="s">
        <v>41</v>
      </c>
      <c r="B116" t="s">
        <v>41</v>
      </c>
    </row>
    <row r="117" spans="1:2" x14ac:dyDescent="0.2">
      <c r="A117" t="s">
        <v>6140</v>
      </c>
      <c r="B117" t="s">
        <v>6141</v>
      </c>
    </row>
    <row r="118" spans="1:2" x14ac:dyDescent="0.2">
      <c r="A118" t="s">
        <v>41</v>
      </c>
      <c r="B118" t="s">
        <v>41</v>
      </c>
    </row>
    <row r="119" spans="1:2" x14ac:dyDescent="0.2">
      <c r="A119" t="s">
        <v>41</v>
      </c>
      <c r="B119" t="s">
        <v>41</v>
      </c>
    </row>
    <row r="120" spans="1:2" x14ac:dyDescent="0.2">
      <c r="A120" t="s">
        <v>5514</v>
      </c>
      <c r="B120" t="s">
        <v>6142</v>
      </c>
    </row>
    <row r="121" spans="1:2" x14ac:dyDescent="0.2">
      <c r="A121" t="s">
        <v>41</v>
      </c>
      <c r="B121" t="s">
        <v>41</v>
      </c>
    </row>
    <row r="122" spans="1:2" x14ac:dyDescent="0.2">
      <c r="A122" t="s">
        <v>41</v>
      </c>
      <c r="B122" t="s">
        <v>41</v>
      </c>
    </row>
    <row r="123" spans="1:2" x14ac:dyDescent="0.2">
      <c r="A123" t="s">
        <v>6143</v>
      </c>
      <c r="B123" t="s">
        <v>6144</v>
      </c>
    </row>
    <row r="124" spans="1:2" x14ac:dyDescent="0.2">
      <c r="A124" t="s">
        <v>638</v>
      </c>
      <c r="B124" t="s">
        <v>555</v>
      </c>
    </row>
    <row r="125" spans="1:2" x14ac:dyDescent="0.2">
      <c r="A125" t="s">
        <v>41</v>
      </c>
      <c r="B125" t="s">
        <v>41</v>
      </c>
    </row>
    <row r="126" spans="1:2" x14ac:dyDescent="0.2">
      <c r="A126" t="s">
        <v>6145</v>
      </c>
      <c r="B126" t="s">
        <v>6146</v>
      </c>
    </row>
    <row r="127" spans="1:2" x14ac:dyDescent="0.2">
      <c r="A127" t="s">
        <v>2358</v>
      </c>
      <c r="B127" t="s">
        <v>1720</v>
      </c>
    </row>
    <row r="128" spans="1:2" x14ac:dyDescent="0.2">
      <c r="A128" t="s">
        <v>113</v>
      </c>
      <c r="B128" t="s">
        <v>2045</v>
      </c>
    </row>
    <row r="129" spans="1:2" x14ac:dyDescent="0.2">
      <c r="A129" t="s">
        <v>259</v>
      </c>
      <c r="B129" t="s">
        <v>3301</v>
      </c>
    </row>
    <row r="130" spans="1:2" x14ac:dyDescent="0.2">
      <c r="A130" t="s">
        <v>133</v>
      </c>
      <c r="B130" t="s">
        <v>134</v>
      </c>
    </row>
    <row r="131" spans="1:2" x14ac:dyDescent="0.2">
      <c r="A131" t="s">
        <v>113</v>
      </c>
      <c r="B131" t="s">
        <v>1421</v>
      </c>
    </row>
    <row r="132" spans="1:2" x14ac:dyDescent="0.2">
      <c r="A132" t="s">
        <v>6147</v>
      </c>
      <c r="B132" t="s">
        <v>6148</v>
      </c>
    </row>
    <row r="133" spans="1:2" x14ac:dyDescent="0.2">
      <c r="A133" t="s">
        <v>41</v>
      </c>
      <c r="B133" t="s">
        <v>41</v>
      </c>
    </row>
    <row r="134" spans="1:2" x14ac:dyDescent="0.2">
      <c r="A134" t="s">
        <v>41</v>
      </c>
      <c r="B134" t="s">
        <v>41</v>
      </c>
    </row>
    <row r="135" spans="1:2" x14ac:dyDescent="0.2">
      <c r="A135" t="s">
        <v>1727</v>
      </c>
      <c r="B135" t="s">
        <v>483</v>
      </c>
    </row>
    <row r="136" spans="1:2" x14ac:dyDescent="0.2">
      <c r="A136" t="s">
        <v>184</v>
      </c>
      <c r="B136" t="s">
        <v>587</v>
      </c>
    </row>
    <row r="137" spans="1:2" x14ac:dyDescent="0.2">
      <c r="A137" t="s">
        <v>41</v>
      </c>
      <c r="B137" t="s">
        <v>41</v>
      </c>
    </row>
    <row r="138" spans="1:2" x14ac:dyDescent="0.2">
      <c r="A138" t="s">
        <v>6149</v>
      </c>
      <c r="B138" t="s">
        <v>6150</v>
      </c>
    </row>
    <row r="139" spans="1:2" x14ac:dyDescent="0.2">
      <c r="A139" t="s">
        <v>530</v>
      </c>
      <c r="B139" t="s">
        <v>531</v>
      </c>
    </row>
    <row r="140" spans="1:2" x14ac:dyDescent="0.2">
      <c r="A140" t="s">
        <v>41</v>
      </c>
      <c r="B140" t="s">
        <v>41</v>
      </c>
    </row>
    <row r="141" spans="1:2" x14ac:dyDescent="0.2">
      <c r="A141" t="s">
        <v>1272</v>
      </c>
      <c r="B141" t="s">
        <v>6151</v>
      </c>
    </row>
    <row r="142" spans="1:2" x14ac:dyDescent="0.2">
      <c r="A142" t="s">
        <v>41</v>
      </c>
      <c r="B142" t="s">
        <v>41</v>
      </c>
    </row>
    <row r="143" spans="1:2" x14ac:dyDescent="0.2">
      <c r="A143" t="s">
        <v>41</v>
      </c>
      <c r="B143" t="s">
        <v>41</v>
      </c>
    </row>
    <row r="144" spans="1:2" x14ac:dyDescent="0.2">
      <c r="A144" t="s">
        <v>418</v>
      </c>
      <c r="B144" t="s">
        <v>224</v>
      </c>
    </row>
    <row r="145" spans="1:2" x14ac:dyDescent="0.2">
      <c r="A145" t="s">
        <v>890</v>
      </c>
      <c r="B145" t="s">
        <v>891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6152</v>
      </c>
      <c r="B147" t="s">
        <v>6153</v>
      </c>
    </row>
    <row r="148" spans="1:2" x14ac:dyDescent="0.2">
      <c r="A148" t="s">
        <v>6154</v>
      </c>
      <c r="B148" t="s">
        <v>6155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6156</v>
      </c>
      <c r="B150" t="s">
        <v>6157</v>
      </c>
    </row>
    <row r="151" spans="1:2" x14ac:dyDescent="0.2">
      <c r="A151" t="s">
        <v>6158</v>
      </c>
      <c r="B151" t="s">
        <v>2453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6075</v>
      </c>
      <c r="B153" t="s">
        <v>6076</v>
      </c>
    </row>
    <row r="154" spans="1:2" x14ac:dyDescent="0.2">
      <c r="A154" t="s">
        <v>279</v>
      </c>
      <c r="B154" t="s">
        <v>433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3473</v>
      </c>
      <c r="B156" t="s">
        <v>1665</v>
      </c>
    </row>
    <row r="157" spans="1:2" x14ac:dyDescent="0.2">
      <c r="A157" t="s">
        <v>900</v>
      </c>
      <c r="B157" t="s">
        <v>901</v>
      </c>
    </row>
    <row r="158" spans="1:2" x14ac:dyDescent="0.2">
      <c r="A158" t="s">
        <v>41</v>
      </c>
      <c r="B158" t="s">
        <v>41</v>
      </c>
    </row>
    <row r="159" spans="1:2" x14ac:dyDescent="0.2">
      <c r="A159" t="s">
        <v>155</v>
      </c>
      <c r="B159" t="s">
        <v>4308</v>
      </c>
    </row>
    <row r="160" spans="1:2" x14ac:dyDescent="0.2">
      <c r="A160" t="s">
        <v>55</v>
      </c>
      <c r="B160" t="s">
        <v>56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6159</v>
      </c>
      <c r="B162" t="s">
        <v>6160</v>
      </c>
    </row>
    <row r="163" spans="1:2" x14ac:dyDescent="0.2">
      <c r="A163" t="s">
        <v>41</v>
      </c>
      <c r="B163" t="s">
        <v>41</v>
      </c>
    </row>
    <row r="164" spans="1:2" x14ac:dyDescent="0.2">
      <c r="A164" t="s">
        <v>113</v>
      </c>
      <c r="B164" t="s">
        <v>4369</v>
      </c>
    </row>
    <row r="165" spans="1:2" x14ac:dyDescent="0.2">
      <c r="A165" t="s">
        <v>4451</v>
      </c>
      <c r="B165" t="s">
        <v>6161</v>
      </c>
    </row>
    <row r="166" spans="1:2" x14ac:dyDescent="0.2">
      <c r="A166" t="s">
        <v>66</v>
      </c>
      <c r="B166" t="s">
        <v>1928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6162</v>
      </c>
      <c r="B168" t="s">
        <v>6163</v>
      </c>
    </row>
    <row r="169" spans="1:2" x14ac:dyDescent="0.2">
      <c r="A169" t="s">
        <v>382</v>
      </c>
      <c r="B169" t="s">
        <v>5490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1118</v>
      </c>
      <c r="B171" t="s">
        <v>134</v>
      </c>
    </row>
    <row r="172" spans="1:2" x14ac:dyDescent="0.2">
      <c r="A172" t="s">
        <v>279</v>
      </c>
      <c r="B172" t="s">
        <v>433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6164</v>
      </c>
      <c r="B174" t="s">
        <v>6165</v>
      </c>
    </row>
    <row r="175" spans="1:2" x14ac:dyDescent="0.2">
      <c r="A175" t="s">
        <v>6166</v>
      </c>
      <c r="B175" t="s">
        <v>6167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6168</v>
      </c>
      <c r="B177" t="s">
        <v>6169</v>
      </c>
    </row>
    <row r="178" spans="1:2" x14ac:dyDescent="0.2">
      <c r="A178" t="s">
        <v>38</v>
      </c>
      <c r="B178" t="s">
        <v>2002</v>
      </c>
    </row>
    <row r="179" spans="1:2" x14ac:dyDescent="0.2">
      <c r="A179" t="s">
        <v>113</v>
      </c>
      <c r="B179" t="s">
        <v>956</v>
      </c>
    </row>
    <row r="180" spans="1:2" x14ac:dyDescent="0.2">
      <c r="A180" t="s">
        <v>1651</v>
      </c>
      <c r="B180" t="s">
        <v>1276</v>
      </c>
    </row>
    <row r="181" spans="1:2" x14ac:dyDescent="0.2">
      <c r="A181" t="s">
        <v>133</v>
      </c>
      <c r="B181" t="s">
        <v>146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2051</v>
      </c>
      <c r="B183" t="s">
        <v>915</v>
      </c>
    </row>
    <row r="184" spans="1:2" x14ac:dyDescent="0.2">
      <c r="A184" t="s">
        <v>2894</v>
      </c>
      <c r="B184" t="s">
        <v>2955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418</v>
      </c>
      <c r="B186" t="s">
        <v>5890</v>
      </c>
    </row>
    <row r="187" spans="1:2" x14ac:dyDescent="0.2">
      <c r="A187" t="s">
        <v>6170</v>
      </c>
      <c r="B187" t="s">
        <v>6171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451</v>
      </c>
      <c r="B189" t="s">
        <v>6172</v>
      </c>
    </row>
    <row r="190" spans="1:2" x14ac:dyDescent="0.2">
      <c r="A190" t="s">
        <v>6173</v>
      </c>
      <c r="B190" t="s">
        <v>6174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3219</v>
      </c>
      <c r="B192" t="s">
        <v>3220</v>
      </c>
    </row>
    <row r="193" spans="1:2" x14ac:dyDescent="0.2">
      <c r="A193" t="s">
        <v>6175</v>
      </c>
      <c r="B193" t="s">
        <v>6176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2587</v>
      </c>
      <c r="B195" t="s">
        <v>6177</v>
      </c>
    </row>
    <row r="196" spans="1:2" x14ac:dyDescent="0.2">
      <c r="A196" t="s">
        <v>66</v>
      </c>
      <c r="B196" t="s">
        <v>2248</v>
      </c>
    </row>
    <row r="197" spans="1:2" x14ac:dyDescent="0.2">
      <c r="A197" t="s">
        <v>1830</v>
      </c>
      <c r="B197" t="s">
        <v>1261</v>
      </c>
    </row>
    <row r="198" spans="1:2" x14ac:dyDescent="0.2">
      <c r="A198" t="s">
        <v>1603</v>
      </c>
      <c r="B198" t="s">
        <v>6178</v>
      </c>
    </row>
    <row r="199" spans="1:2" x14ac:dyDescent="0.2">
      <c r="A199" t="s">
        <v>1903</v>
      </c>
      <c r="B199" t="s">
        <v>1904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6179</v>
      </c>
      <c r="B201" t="s">
        <v>6180</v>
      </c>
    </row>
    <row r="202" spans="1:2" x14ac:dyDescent="0.2">
      <c r="A202" t="s">
        <v>41</v>
      </c>
      <c r="B202" t="s">
        <v>41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6181</v>
      </c>
      <c r="B204" t="s">
        <v>6182</v>
      </c>
    </row>
    <row r="205" spans="1:2" x14ac:dyDescent="0.2">
      <c r="A205" t="s">
        <v>1130</v>
      </c>
      <c r="B205" t="s">
        <v>1131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2077</v>
      </c>
      <c r="B207" t="s">
        <v>6183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41</v>
      </c>
      <c r="B209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87"/>
  <sheetViews>
    <sheetView topLeftCell="C1" zoomScaleNormal="100" workbookViewId="0">
      <selection activeCell="Y14" sqref="Y14"/>
    </sheetView>
  </sheetViews>
  <sheetFormatPr baseColWidth="10" defaultColWidth="9" defaultRowHeight="16" x14ac:dyDescent="0.2"/>
  <cols>
    <col min="1" max="2" width="10.83203125" style="1" customWidth="1"/>
    <col min="3" max="8" width="10.6640625" customWidth="1"/>
    <col min="9" max="9" width="12.33203125" customWidth="1"/>
    <col min="10" max="17" width="10.6640625" customWidth="1"/>
    <col min="18" max="18" width="11.6640625" customWidth="1"/>
    <col min="19" max="19" width="11.5" customWidth="1"/>
    <col min="20" max="22" width="10.6640625" style="8" customWidth="1"/>
    <col min="23" max="1025" width="10.6640625" customWidth="1"/>
  </cols>
  <sheetData>
    <row r="1" spans="1:36" x14ac:dyDescent="0.2">
      <c r="L1" s="2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s="8" t="s">
        <v>3</v>
      </c>
      <c r="U1" s="8" t="s">
        <v>3</v>
      </c>
      <c r="V1" s="8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s="2" customFormat="1" x14ac:dyDescent="0.2">
      <c r="A2" s="3" t="s">
        <v>9</v>
      </c>
      <c r="B2" s="3" t="s">
        <v>10</v>
      </c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s="2" t="s">
        <v>19</v>
      </c>
      <c r="M2" s="2" t="s">
        <v>20</v>
      </c>
      <c r="N2" s="2" t="s">
        <v>21</v>
      </c>
      <c r="O2" s="2" t="s">
        <v>22</v>
      </c>
      <c r="P2" s="2" t="s">
        <v>23</v>
      </c>
      <c r="Q2" s="2" t="s">
        <v>24</v>
      </c>
      <c r="R2" s="2" t="s">
        <v>25</v>
      </c>
      <c r="S2" s="2" t="s">
        <v>26</v>
      </c>
      <c r="T2" s="9" t="s">
        <v>27</v>
      </c>
      <c r="U2" s="9" t="s">
        <v>28</v>
      </c>
      <c r="V2" s="9" t="s">
        <v>29</v>
      </c>
      <c r="Y2" s="2" t="s">
        <v>30</v>
      </c>
      <c r="Z2" s="2" t="s">
        <v>31</v>
      </c>
      <c r="AA2" s="2" t="s">
        <v>32</v>
      </c>
      <c r="AB2" s="2" t="s">
        <v>33</v>
      </c>
      <c r="AC2" s="2" t="s">
        <v>31</v>
      </c>
      <c r="AD2" s="2" t="s">
        <v>34</v>
      </c>
      <c r="AE2" s="2" t="s">
        <v>30</v>
      </c>
      <c r="AF2" s="2" t="s">
        <v>31</v>
      </c>
      <c r="AG2" s="2" t="s">
        <v>32</v>
      </c>
      <c r="AH2" s="2" t="s">
        <v>30</v>
      </c>
      <c r="AI2" s="2" t="s">
        <v>31</v>
      </c>
      <c r="AJ2" s="2" t="s">
        <v>32</v>
      </c>
    </row>
    <row r="3" spans="1:36" x14ac:dyDescent="0.2">
      <c r="A3" s="1" t="s">
        <v>35</v>
      </c>
      <c r="B3" s="1" t="s">
        <v>36</v>
      </c>
      <c r="D3">
        <v>-77.254999999999995</v>
      </c>
      <c r="E3">
        <v>-170.21799999999999</v>
      </c>
      <c r="F3">
        <v>0</v>
      </c>
      <c r="G3">
        <v>258.36599999999999</v>
      </c>
      <c r="H3">
        <v>58.856000000000002</v>
      </c>
      <c r="I3">
        <v>0</v>
      </c>
      <c r="J3">
        <v>1</v>
      </c>
      <c r="K3">
        <v>0</v>
      </c>
      <c r="L3">
        <f>1/TAN(-D3*$L$1/180)*0.108*0.333333</f>
        <v>8.1426578136394433E-3</v>
      </c>
      <c r="M3">
        <f>SIN(-D3*$L$1/180)*G3*3</f>
        <v>756.00080705079267</v>
      </c>
      <c r="N3">
        <f>COS(-D3*$L$1/180)*G3*0.108</f>
        <v>6.1558620345118955</v>
      </c>
      <c r="O3">
        <f>IFERROR(1/TAN(E3*$L$1/180)*0.108*0.333333,"")</f>
        <v>0.20880865058470088</v>
      </c>
      <c r="P3">
        <f>SIN(-E3*$L$1/180)*H3*3</f>
        <v>29.998888324173691</v>
      </c>
      <c r="Q3">
        <f>-COS(E3*$L$1/180)*H3*0.108</f>
        <v>6.2640336540454999</v>
      </c>
      <c r="R3">
        <f>ABS(SIN(-F3*$L$1/180)*I3*3)</f>
        <v>0</v>
      </c>
      <c r="S3">
        <f>M3+P3</f>
        <v>785.99969537496634</v>
      </c>
      <c r="T3" s="8">
        <f>60*(J3/M3)</f>
        <v>7.9364994640764769E-2</v>
      </c>
      <c r="U3" s="8">
        <f>IFERROR(60*(K3/P3),"")</f>
        <v>0</v>
      </c>
      <c r="V3" s="8">
        <f>100*(R3/(S3))</f>
        <v>0</v>
      </c>
      <c r="X3" t="s">
        <v>37</v>
      </c>
      <c r="Y3">
        <f>AVERAGE(L3:L2000)</f>
        <v>8.8019059588152569E-3</v>
      </c>
      <c r="Z3">
        <f>STDEVA(L3:L2000)</f>
        <v>2.0471084784918952E-3</v>
      </c>
      <c r="AA3">
        <f>COUNTA(L3:L2000)</f>
        <v>95</v>
      </c>
      <c r="AB3">
        <f>AVERAGE(O3:O2000)</f>
        <v>0.28861827692895958</v>
      </c>
      <c r="AC3">
        <f>STDEVA(O3:O2001)</f>
        <v>0.15144188229467984</v>
      </c>
      <c r="AD3">
        <f>COUNTA(O3:O2001)</f>
        <v>95</v>
      </c>
      <c r="AE3">
        <f>1/Y8</f>
        <v>3.1112859662634838E-3</v>
      </c>
      <c r="AF3">
        <f>Z8/Y8^2</f>
        <v>1.8755618272145308E-3</v>
      </c>
      <c r="AG3">
        <f>COUNTA(M3:M2001)</f>
        <v>95</v>
      </c>
      <c r="AH3">
        <f>1/AB8</f>
        <v>7.475531542814319E-2</v>
      </c>
      <c r="AI3">
        <f>AC8/AB8^2</f>
        <v>4.7186615274063218E-2</v>
      </c>
      <c r="AJ3">
        <f>COUNTA(P3:P2001)</f>
        <v>95</v>
      </c>
    </row>
    <row r="4" spans="1:36" x14ac:dyDescent="0.2">
      <c r="A4" s="1" t="s">
        <v>38</v>
      </c>
      <c r="B4" s="1" t="s">
        <v>39</v>
      </c>
      <c r="D4">
        <v>-84.962999999999994</v>
      </c>
      <c r="E4">
        <v>-163.81100000000001</v>
      </c>
      <c r="F4">
        <v>0</v>
      </c>
      <c r="G4">
        <v>148.072</v>
      </c>
      <c r="H4">
        <v>16.14</v>
      </c>
      <c r="I4">
        <v>0</v>
      </c>
      <c r="J4">
        <v>1</v>
      </c>
      <c r="K4">
        <v>0</v>
      </c>
      <c r="L4">
        <f t="shared" ref="L4:L27" si="0">1/TAN(-D4*$L$1/180)*0.108*0.333333</f>
        <v>3.1730157711234671E-3</v>
      </c>
      <c r="M4">
        <f t="shared" ref="M4:M27" si="1">SIN(-D4*$L$1/180)*G4*3</f>
        <v>442.50053005193416</v>
      </c>
      <c r="N4">
        <f t="shared" ref="N4:N27" si="2">COS(-D4*$L$1/180)*G4*0.108</f>
        <v>1.4040625646478457</v>
      </c>
      <c r="O4">
        <f t="shared" ref="O4:O27" si="3">IFERROR(1/TAN(E4*$L$1/180)*0.108*0.333333,"")</f>
        <v>0.1240015431561263</v>
      </c>
      <c r="P4">
        <f t="shared" ref="P4:P27" si="4">SIN(-E4*$L$1/180)*H4*3</f>
        <v>13.499822241667268</v>
      </c>
      <c r="Q4">
        <f t="shared" ref="Q4:Q27" si="5">-COS(E4*$L$1/180)*H4*0.108</f>
        <v>1.674000464300601</v>
      </c>
      <c r="R4">
        <f t="shared" ref="R4:R27" si="6">ABS(SIN(-F4*$L$1/180)*I4*3)</f>
        <v>0</v>
      </c>
      <c r="S4">
        <f t="shared" ref="S4:S27" si="7">M4+P4</f>
        <v>456.00035229360145</v>
      </c>
      <c r="T4" s="8">
        <f t="shared" ref="T4:T27" si="8">60*(J4/M4)</f>
        <v>0.13559305791782461</v>
      </c>
      <c r="U4" s="8">
        <f t="shared" ref="U4:U27" si="9">IFERROR(60*(K4/P4),"")</f>
        <v>0</v>
      </c>
      <c r="V4" s="8">
        <f t="shared" ref="V4:V27" si="10">100*(R4/(S4))</f>
        <v>0</v>
      </c>
      <c r="X4" t="s">
        <v>40</v>
      </c>
      <c r="Y4">
        <f>Y3*60</f>
        <v>0.52811435752891545</v>
      </c>
      <c r="Z4">
        <f>Z3*60</f>
        <v>0.12282650870951371</v>
      </c>
      <c r="AA4">
        <f>AA3</f>
        <v>95</v>
      </c>
      <c r="AB4">
        <f>AB3*60</f>
        <v>17.317096615737576</v>
      </c>
      <c r="AC4">
        <f>AC3*60</f>
        <v>9.0865129376807907</v>
      </c>
      <c r="AD4">
        <f>AD3</f>
        <v>95</v>
      </c>
      <c r="AE4">
        <f>AE3*60</f>
        <v>0.18667715797580903</v>
      </c>
      <c r="AF4">
        <f>AF3*60</f>
        <v>0.11253370963287185</v>
      </c>
      <c r="AG4">
        <f>AG3</f>
        <v>95</v>
      </c>
      <c r="AH4">
        <f>AH3*60</f>
        <v>4.485318925688591</v>
      </c>
      <c r="AI4">
        <f>AI3*60</f>
        <v>2.8311969164437931</v>
      </c>
      <c r="AJ4">
        <f>AJ3</f>
        <v>95</v>
      </c>
    </row>
    <row r="5" spans="1:36" x14ac:dyDescent="0.2">
      <c r="A5" s="1" t="s">
        <v>41</v>
      </c>
      <c r="B5" s="1" t="s">
        <v>41</v>
      </c>
      <c r="D5">
        <v>-74.406999999999996</v>
      </c>
      <c r="E5">
        <v>-173.29</v>
      </c>
      <c r="F5">
        <v>0</v>
      </c>
      <c r="G5">
        <v>44.643000000000001</v>
      </c>
      <c r="H5">
        <v>17.117000000000001</v>
      </c>
      <c r="I5">
        <v>0</v>
      </c>
      <c r="J5">
        <v>1</v>
      </c>
      <c r="K5">
        <v>0</v>
      </c>
      <c r="L5">
        <f t="shared" si="0"/>
        <v>1.0046629623133317E-2</v>
      </c>
      <c r="M5">
        <f t="shared" si="1"/>
        <v>128.99979865027947</v>
      </c>
      <c r="N5">
        <f t="shared" si="2"/>
        <v>1.2960144945126255</v>
      </c>
      <c r="O5">
        <f t="shared" si="3"/>
        <v>0.30599218337530759</v>
      </c>
      <c r="P5">
        <f t="shared" si="4"/>
        <v>6.0000601620886069</v>
      </c>
      <c r="Q5">
        <f t="shared" si="5"/>
        <v>1.8359733453540406</v>
      </c>
      <c r="R5">
        <f t="shared" si="6"/>
        <v>0</v>
      </c>
      <c r="S5">
        <f t="shared" si="7"/>
        <v>134.99985881236807</v>
      </c>
      <c r="T5" s="8">
        <f t="shared" si="8"/>
        <v>0.46511700504789905</v>
      </c>
      <c r="U5" s="8">
        <f t="shared" si="9"/>
        <v>0</v>
      </c>
      <c r="V5" s="8">
        <f t="shared" si="10"/>
        <v>0</v>
      </c>
    </row>
    <row r="6" spans="1:36" x14ac:dyDescent="0.2">
      <c r="A6" s="1" t="s">
        <v>42</v>
      </c>
      <c r="B6" s="1" t="s">
        <v>43</v>
      </c>
      <c r="D6">
        <v>-70.787000000000006</v>
      </c>
      <c r="E6">
        <v>-165.964</v>
      </c>
      <c r="F6">
        <v>0</v>
      </c>
      <c r="G6">
        <v>69.893000000000001</v>
      </c>
      <c r="H6">
        <v>24.739000000000001</v>
      </c>
      <c r="I6">
        <v>0</v>
      </c>
      <c r="J6">
        <v>1</v>
      </c>
      <c r="K6">
        <v>0</v>
      </c>
      <c r="L6">
        <f t="shared" si="0"/>
        <v>1.2545673245256539E-2</v>
      </c>
      <c r="M6">
        <f t="shared" si="1"/>
        <v>198.00024212061084</v>
      </c>
      <c r="N6">
        <f t="shared" si="2"/>
        <v>2.4840488241756882</v>
      </c>
      <c r="O6">
        <f t="shared" si="3"/>
        <v>0.14400245662357042</v>
      </c>
      <c r="P6">
        <f t="shared" si="4"/>
        <v>17.999960527809819</v>
      </c>
      <c r="Q6">
        <f t="shared" si="5"/>
        <v>2.5920411271730406</v>
      </c>
      <c r="R6">
        <f t="shared" si="6"/>
        <v>0</v>
      </c>
      <c r="S6">
        <f t="shared" si="7"/>
        <v>216.00020264842067</v>
      </c>
      <c r="T6" s="8">
        <f t="shared" si="8"/>
        <v>0.30302993247579618</v>
      </c>
      <c r="U6" s="8">
        <f t="shared" si="9"/>
        <v>0</v>
      </c>
      <c r="V6" s="8">
        <f t="shared" si="10"/>
        <v>0</v>
      </c>
      <c r="Y6" t="s">
        <v>44</v>
      </c>
      <c r="AB6" t="s">
        <v>45</v>
      </c>
    </row>
    <row r="7" spans="1:36" x14ac:dyDescent="0.2">
      <c r="A7" s="1" t="s">
        <v>46</v>
      </c>
      <c r="B7" s="1" t="s">
        <v>47</v>
      </c>
      <c r="D7">
        <v>-78.353999999999999</v>
      </c>
      <c r="E7">
        <v>-173.41800000000001</v>
      </c>
      <c r="F7">
        <v>0</v>
      </c>
      <c r="G7">
        <v>133.75399999999999</v>
      </c>
      <c r="H7">
        <v>26.172999999999998</v>
      </c>
      <c r="I7">
        <v>0</v>
      </c>
      <c r="J7">
        <v>1</v>
      </c>
      <c r="K7">
        <v>0</v>
      </c>
      <c r="L7">
        <f t="shared" si="0"/>
        <v>7.4198567758705083E-3</v>
      </c>
      <c r="M7">
        <f t="shared" si="1"/>
        <v>393.00141911967364</v>
      </c>
      <c r="N7">
        <f t="shared" si="2"/>
        <v>2.9160171585989945</v>
      </c>
      <c r="O7">
        <f t="shared" si="3"/>
        <v>0.31199704132353501</v>
      </c>
      <c r="P7">
        <f t="shared" si="4"/>
        <v>9.0002456803569419</v>
      </c>
      <c r="Q7">
        <f t="shared" si="5"/>
        <v>2.8080528315091238</v>
      </c>
      <c r="R7">
        <f t="shared" si="6"/>
        <v>0</v>
      </c>
      <c r="S7">
        <f t="shared" si="7"/>
        <v>402.0016648000306</v>
      </c>
      <c r="T7" s="8">
        <f t="shared" si="8"/>
        <v>0.15267120443076385</v>
      </c>
      <c r="U7" s="8">
        <f t="shared" si="9"/>
        <v>0</v>
      </c>
      <c r="V7" s="8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s="1" t="s">
        <v>41</v>
      </c>
      <c r="B8" s="1" t="s">
        <v>41</v>
      </c>
      <c r="D8">
        <v>-70.769000000000005</v>
      </c>
      <c r="E8">
        <v>-171.02699999999999</v>
      </c>
      <c r="F8">
        <v>0</v>
      </c>
      <c r="G8">
        <v>45.540999999999997</v>
      </c>
      <c r="H8">
        <v>19.234999999999999</v>
      </c>
      <c r="I8">
        <v>0</v>
      </c>
      <c r="J8">
        <v>1</v>
      </c>
      <c r="K8">
        <v>0</v>
      </c>
      <c r="L8">
        <f t="shared" si="0"/>
        <v>1.2558357879065283E-2</v>
      </c>
      <c r="M8">
        <f t="shared" si="1"/>
        <v>128.99920407307783</v>
      </c>
      <c r="N8">
        <f t="shared" si="2"/>
        <v>1.6200197908840785</v>
      </c>
      <c r="O8">
        <f t="shared" si="3"/>
        <v>0.22799012754453557</v>
      </c>
      <c r="P8">
        <f t="shared" si="4"/>
        <v>9.0001917522201644</v>
      </c>
      <c r="Q8">
        <f t="shared" si="5"/>
        <v>2.0519569174708701</v>
      </c>
      <c r="R8">
        <f t="shared" si="6"/>
        <v>0</v>
      </c>
      <c r="S8">
        <f t="shared" si="7"/>
        <v>137.999395825298</v>
      </c>
      <c r="T8" s="8">
        <f t="shared" si="8"/>
        <v>0.46511914884381844</v>
      </c>
      <c r="U8" s="8">
        <f t="shared" si="9"/>
        <v>0</v>
      </c>
      <c r="V8" s="8">
        <f t="shared" si="10"/>
        <v>0</v>
      </c>
      <c r="X8" t="s">
        <v>51</v>
      </c>
      <c r="Y8">
        <f>AVERAGE(M3:M2000)</f>
        <v>321.41050705183346</v>
      </c>
      <c r="Z8">
        <f>STDEVA(M3:M2000)</f>
        <v>193.75437823095766</v>
      </c>
      <c r="AA8">
        <f>COUNTA(M3:M2001)</f>
        <v>95</v>
      </c>
      <c r="AB8">
        <f>AVERAGE(P3:P2000)</f>
        <v>13.376975192636658</v>
      </c>
      <c r="AC8">
        <f>STDEVA(P3:P2000)</f>
        <v>8.443736453127185</v>
      </c>
      <c r="AD8">
        <f>COUNTA(P3:P2001)</f>
        <v>95</v>
      </c>
      <c r="AE8" t="s">
        <v>51</v>
      </c>
      <c r="AF8">
        <f>AG8+AH8</f>
        <v>31804.810813224663</v>
      </c>
      <c r="AG8">
        <f>SUM(M3:M2000)</f>
        <v>30533.99816992418</v>
      </c>
      <c r="AH8">
        <f>SUM(P3:P2000)</f>
        <v>1270.8126433004825</v>
      </c>
    </row>
    <row r="9" spans="1:36" x14ac:dyDescent="0.2">
      <c r="A9" s="1" t="s">
        <v>52</v>
      </c>
      <c r="B9" s="1" t="s">
        <v>53</v>
      </c>
      <c r="D9">
        <v>-69.444000000000003</v>
      </c>
      <c r="E9">
        <v>-167.005</v>
      </c>
      <c r="F9">
        <v>0</v>
      </c>
      <c r="G9">
        <v>42.72</v>
      </c>
      <c r="H9">
        <v>13.342000000000001</v>
      </c>
      <c r="I9">
        <v>0</v>
      </c>
      <c r="J9">
        <v>1</v>
      </c>
      <c r="K9">
        <v>0</v>
      </c>
      <c r="L9">
        <f t="shared" si="0"/>
        <v>1.3499954092259757E-2</v>
      </c>
      <c r="M9">
        <f t="shared" si="1"/>
        <v>119.99998291257359</v>
      </c>
      <c r="N9">
        <f t="shared" si="2"/>
        <v>1.6199958803875796</v>
      </c>
      <c r="O9">
        <f t="shared" si="3"/>
        <v>0.15599508211391522</v>
      </c>
      <c r="P9">
        <f t="shared" si="4"/>
        <v>9.0004874629593701</v>
      </c>
      <c r="Q9">
        <f t="shared" si="5"/>
        <v>1.4040331848827963</v>
      </c>
      <c r="R9">
        <f t="shared" si="6"/>
        <v>0</v>
      </c>
      <c r="S9">
        <f t="shared" si="7"/>
        <v>129.00047037553296</v>
      </c>
      <c r="T9" s="8">
        <f t="shared" si="8"/>
        <v>0.50000007119762024</v>
      </c>
      <c r="U9" s="8">
        <f t="shared" si="9"/>
        <v>0</v>
      </c>
      <c r="V9" s="8">
        <f t="shared" si="10"/>
        <v>0</v>
      </c>
      <c r="X9" t="s">
        <v>54</v>
      </c>
      <c r="Y9">
        <f>Y8/60</f>
        <v>5.3568417841972247</v>
      </c>
      <c r="Z9">
        <f>Z8/60</f>
        <v>3.2292396371826277</v>
      </c>
      <c r="AA9">
        <f>AA8</f>
        <v>95</v>
      </c>
      <c r="AB9">
        <f>AB8/60</f>
        <v>0.22294958654394431</v>
      </c>
      <c r="AC9">
        <f>AC8/60</f>
        <v>0.1407289408854531</v>
      </c>
      <c r="AD9">
        <f>AD8</f>
        <v>95</v>
      </c>
      <c r="AE9" t="s">
        <v>54</v>
      </c>
      <c r="AF9">
        <f>AF8/60</f>
        <v>530.08018022041108</v>
      </c>
      <c r="AG9">
        <f>AG8/60</f>
        <v>508.89996949873631</v>
      </c>
      <c r="AH9">
        <f>AH8/60</f>
        <v>21.180210721674708</v>
      </c>
    </row>
    <row r="10" spans="1:36" x14ac:dyDescent="0.2">
      <c r="A10" s="1" t="s">
        <v>55</v>
      </c>
      <c r="B10" s="1" t="s">
        <v>56</v>
      </c>
      <c r="D10">
        <v>-71.917000000000002</v>
      </c>
      <c r="E10">
        <v>-171.02699999999999</v>
      </c>
      <c r="F10">
        <v>0</v>
      </c>
      <c r="G10">
        <v>51.545999999999999</v>
      </c>
      <c r="H10">
        <v>19.234999999999999</v>
      </c>
      <c r="I10">
        <v>0</v>
      </c>
      <c r="J10">
        <v>1</v>
      </c>
      <c r="K10">
        <v>0</v>
      </c>
      <c r="L10">
        <f t="shared" si="0"/>
        <v>1.1754780606961099E-2</v>
      </c>
      <c r="M10">
        <f t="shared" si="1"/>
        <v>147.00009969894725</v>
      </c>
      <c r="N10">
        <f t="shared" si="2"/>
        <v>1.7279556491181827</v>
      </c>
      <c r="O10">
        <f t="shared" si="3"/>
        <v>0.22799012754453557</v>
      </c>
      <c r="P10">
        <f t="shared" si="4"/>
        <v>9.0001917522201644</v>
      </c>
      <c r="Q10">
        <f t="shared" si="5"/>
        <v>2.0519569174708701</v>
      </c>
      <c r="R10">
        <f t="shared" si="6"/>
        <v>0</v>
      </c>
      <c r="S10">
        <f t="shared" si="7"/>
        <v>156.00029145116741</v>
      </c>
      <c r="T10" s="8">
        <f t="shared" si="8"/>
        <v>0.40816298848013433</v>
      </c>
      <c r="U10" s="8">
        <f t="shared" si="9"/>
        <v>0</v>
      </c>
      <c r="V10" s="8">
        <f t="shared" si="10"/>
        <v>0</v>
      </c>
    </row>
    <row r="11" spans="1:36" x14ac:dyDescent="0.2">
      <c r="A11" s="1" t="s">
        <v>41</v>
      </c>
      <c r="B11" s="1" t="s">
        <v>41</v>
      </c>
      <c r="D11">
        <v>-77.406999999999996</v>
      </c>
      <c r="E11">
        <v>-170.13399999999999</v>
      </c>
      <c r="F11">
        <v>0</v>
      </c>
      <c r="G11">
        <v>192.63399999999999</v>
      </c>
      <c r="H11">
        <v>46.69</v>
      </c>
      <c r="I11">
        <v>0</v>
      </c>
      <c r="J11">
        <v>1</v>
      </c>
      <c r="K11">
        <v>0</v>
      </c>
      <c r="L11">
        <f t="shared" si="0"/>
        <v>8.0423274847935284E-3</v>
      </c>
      <c r="M11">
        <f t="shared" si="1"/>
        <v>563.99964614481405</v>
      </c>
      <c r="N11">
        <f t="shared" si="2"/>
        <v>4.5358743914786528</v>
      </c>
      <c r="O11">
        <f t="shared" si="3"/>
        <v>0.20699566126077698</v>
      </c>
      <c r="P11">
        <f t="shared" si="4"/>
        <v>24.000223330666536</v>
      </c>
      <c r="Q11">
        <f t="shared" si="5"/>
        <v>4.9679470666847134</v>
      </c>
      <c r="R11">
        <f t="shared" si="6"/>
        <v>0</v>
      </c>
      <c r="S11">
        <f t="shared" si="7"/>
        <v>587.99986947548064</v>
      </c>
      <c r="T11" s="8">
        <f t="shared" si="8"/>
        <v>0.10638304546842613</v>
      </c>
      <c r="U11" s="8">
        <f t="shared" si="9"/>
        <v>0</v>
      </c>
      <c r="V11" s="8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s="1" t="s">
        <v>64</v>
      </c>
      <c r="B12" s="1" t="s">
        <v>65</v>
      </c>
      <c r="D12">
        <v>-76.494</v>
      </c>
      <c r="E12">
        <v>-170.87</v>
      </c>
      <c r="F12">
        <v>-90</v>
      </c>
      <c r="G12">
        <v>209.80199999999999</v>
      </c>
      <c r="H12">
        <v>56.719000000000001</v>
      </c>
      <c r="I12">
        <v>16</v>
      </c>
      <c r="J12">
        <v>1</v>
      </c>
      <c r="K12">
        <v>0</v>
      </c>
      <c r="L12">
        <f t="shared" si="0"/>
        <v>8.6468139809317921E-3</v>
      </c>
      <c r="M12">
        <f t="shared" si="1"/>
        <v>612.00007208818249</v>
      </c>
      <c r="N12">
        <f t="shared" si="2"/>
        <v>5.2918560715194332</v>
      </c>
      <c r="O12">
        <f t="shared" si="3"/>
        <v>0.22400418007698839</v>
      </c>
      <c r="P12">
        <f t="shared" si="4"/>
        <v>26.999671199401227</v>
      </c>
      <c r="Q12">
        <f t="shared" si="5"/>
        <v>6.0480452574154064</v>
      </c>
      <c r="R12">
        <f t="shared" si="6"/>
        <v>48</v>
      </c>
      <c r="S12">
        <f t="shared" si="7"/>
        <v>638.99974328758367</v>
      </c>
      <c r="T12" s="8">
        <f t="shared" si="8"/>
        <v>9.8039204138124114E-2</v>
      </c>
      <c r="U12" s="8">
        <f t="shared" si="9"/>
        <v>0</v>
      </c>
      <c r="V12" s="8">
        <f t="shared" si="10"/>
        <v>7.511740106974889</v>
      </c>
      <c r="Y12">
        <f>Y3</f>
        <v>8.8019059588152569E-3</v>
      </c>
      <c r="Z12">
        <f>AE3</f>
        <v>3.1112859662634838E-3</v>
      </c>
      <c r="AA12">
        <f>AB3</f>
        <v>0.28861827692895958</v>
      </c>
      <c r="AB12">
        <f>AH3</f>
        <v>7.475531542814319E-2</v>
      </c>
      <c r="AE12" t="s">
        <v>1</v>
      </c>
      <c r="AF12">
        <f>AG12+AH12</f>
        <v>570.73722666107142</v>
      </c>
      <c r="AG12">
        <f>SUM(N3:N2000)</f>
        <v>260.87388825822615</v>
      </c>
      <c r="AH12">
        <f>SUM(Q3:Q2000)</f>
        <v>309.86333840284522</v>
      </c>
    </row>
    <row r="13" spans="1:36" x14ac:dyDescent="0.2">
      <c r="A13" s="1" t="s">
        <v>66</v>
      </c>
      <c r="B13" s="1" t="s">
        <v>67</v>
      </c>
      <c r="D13">
        <v>-77.611999999999995</v>
      </c>
      <c r="E13">
        <v>-173.21100000000001</v>
      </c>
      <c r="F13">
        <v>0</v>
      </c>
      <c r="G13">
        <v>177.124</v>
      </c>
      <c r="H13">
        <v>42.296999999999997</v>
      </c>
      <c r="I13">
        <v>0</v>
      </c>
      <c r="J13">
        <v>1</v>
      </c>
      <c r="K13">
        <v>0</v>
      </c>
      <c r="L13">
        <f t="shared" si="0"/>
        <v>7.9072014959882704E-3</v>
      </c>
      <c r="M13">
        <f t="shared" si="1"/>
        <v>519.00018845752652</v>
      </c>
      <c r="N13">
        <f t="shared" si="2"/>
        <v>4.103843170432719</v>
      </c>
      <c r="O13">
        <f t="shared" si="3"/>
        <v>0.30239855440926794</v>
      </c>
      <c r="P13">
        <f t="shared" si="4"/>
        <v>15.000207712016483</v>
      </c>
      <c r="Q13">
        <f t="shared" si="5"/>
        <v>4.536045663998201</v>
      </c>
      <c r="R13">
        <f t="shared" si="6"/>
        <v>0</v>
      </c>
      <c r="S13">
        <f t="shared" si="7"/>
        <v>534.00039616954302</v>
      </c>
      <c r="T13" s="8">
        <f t="shared" si="8"/>
        <v>0.11560689443740005</v>
      </c>
      <c r="U13" s="8">
        <f t="shared" si="9"/>
        <v>0</v>
      </c>
      <c r="V13" s="8">
        <f t="shared" si="10"/>
        <v>0</v>
      </c>
      <c r="X13" s="8"/>
      <c r="Y13" s="8" t="s">
        <v>30</v>
      </c>
      <c r="Z13" s="8" t="s">
        <v>31</v>
      </c>
      <c r="AA13" s="8" t="s">
        <v>32</v>
      </c>
    </row>
    <row r="14" spans="1:36" x14ac:dyDescent="0.2">
      <c r="A14" s="1" t="s">
        <v>41</v>
      </c>
      <c r="B14" s="1" t="s">
        <v>41</v>
      </c>
      <c r="D14">
        <v>-73.233000000000004</v>
      </c>
      <c r="E14">
        <v>-168.69</v>
      </c>
      <c r="F14">
        <v>0</v>
      </c>
      <c r="G14">
        <v>162.92599999999999</v>
      </c>
      <c r="H14">
        <v>50.99</v>
      </c>
      <c r="I14">
        <v>0</v>
      </c>
      <c r="J14">
        <v>1</v>
      </c>
      <c r="K14">
        <v>0</v>
      </c>
      <c r="L14">
        <f t="shared" si="0"/>
        <v>1.0846409345279763E-2</v>
      </c>
      <c r="M14">
        <f t="shared" si="1"/>
        <v>467.99799880142234</v>
      </c>
      <c r="N14">
        <f t="shared" si="2"/>
        <v>5.0761029438749183</v>
      </c>
      <c r="O14">
        <f t="shared" si="3"/>
        <v>0.17999871688416874</v>
      </c>
      <c r="P14">
        <f t="shared" si="4"/>
        <v>30.00006197399237</v>
      </c>
      <c r="Q14">
        <f t="shared" si="5"/>
        <v>5.3999780617422308</v>
      </c>
      <c r="R14">
        <f t="shared" si="6"/>
        <v>0</v>
      </c>
      <c r="S14">
        <f t="shared" si="7"/>
        <v>497.99806077541473</v>
      </c>
      <c r="T14" s="8">
        <f t="shared" si="8"/>
        <v>0.12820567642097713</v>
      </c>
      <c r="U14" s="8">
        <f t="shared" si="9"/>
        <v>0</v>
      </c>
      <c r="V14" s="8">
        <f t="shared" si="10"/>
        <v>0</v>
      </c>
      <c r="X14" s="8" t="s">
        <v>68</v>
      </c>
      <c r="Y14" s="8">
        <f>AVERAGE(T3:T2345)</f>
        <v>0.29499244606286912</v>
      </c>
      <c r="Z14" s="8">
        <f>STDEVA(T3:T2345)</f>
        <v>0.26470629887633251</v>
      </c>
      <c r="AA14" s="8">
        <f>COUNTA(T3:T2345)</f>
        <v>95</v>
      </c>
    </row>
    <row r="15" spans="1:36" x14ac:dyDescent="0.2">
      <c r="A15" s="1" t="s">
        <v>69</v>
      </c>
      <c r="B15" s="1" t="s">
        <v>70</v>
      </c>
      <c r="D15">
        <v>-78.97</v>
      </c>
      <c r="E15">
        <v>-174.09399999999999</v>
      </c>
      <c r="F15">
        <v>0</v>
      </c>
      <c r="G15">
        <v>120.221</v>
      </c>
      <c r="H15">
        <v>29.155000000000001</v>
      </c>
      <c r="I15">
        <v>0</v>
      </c>
      <c r="J15">
        <v>1</v>
      </c>
      <c r="K15">
        <v>0</v>
      </c>
      <c r="L15">
        <f t="shared" si="0"/>
        <v>7.0172478666107648E-3</v>
      </c>
      <c r="M15">
        <f t="shared" si="1"/>
        <v>354.00052344799559</v>
      </c>
      <c r="N15">
        <f t="shared" si="2"/>
        <v>2.4841119020564442</v>
      </c>
      <c r="O15">
        <f t="shared" si="3"/>
        <v>0.34800802605070685</v>
      </c>
      <c r="P15">
        <f t="shared" si="4"/>
        <v>8.9998599756060784</v>
      </c>
      <c r="Q15">
        <f t="shared" si="5"/>
        <v>3.1320266368700715</v>
      </c>
      <c r="R15">
        <f t="shared" si="6"/>
        <v>0</v>
      </c>
      <c r="S15">
        <f t="shared" si="7"/>
        <v>363.00038342360165</v>
      </c>
      <c r="T15" s="8">
        <f t="shared" si="8"/>
        <v>0.1694912748026326</v>
      </c>
      <c r="U15" s="8">
        <f t="shared" si="9"/>
        <v>0</v>
      </c>
      <c r="V15" s="8">
        <f t="shared" si="10"/>
        <v>0</v>
      </c>
      <c r="X15" s="8" t="s">
        <v>71</v>
      </c>
      <c r="Y15" s="8">
        <f>AVERAGE(U3:U2345)</f>
        <v>0</v>
      </c>
      <c r="Z15" s="8">
        <f>STDEVA(U3:U2345)</f>
        <v>0</v>
      </c>
      <c r="AA15" s="8">
        <f>COUNTA(U3:U2345)</f>
        <v>95</v>
      </c>
    </row>
    <row r="16" spans="1:36" x14ac:dyDescent="0.2">
      <c r="A16" s="1" t="s">
        <v>72</v>
      </c>
      <c r="B16" s="1" t="s">
        <v>73</v>
      </c>
      <c r="D16">
        <v>-80.811000000000007</v>
      </c>
      <c r="E16">
        <v>-166.43</v>
      </c>
      <c r="F16">
        <v>0</v>
      </c>
      <c r="G16">
        <v>137.768</v>
      </c>
      <c r="H16">
        <v>29.832999999999998</v>
      </c>
      <c r="I16">
        <v>0</v>
      </c>
      <c r="J16">
        <v>1</v>
      </c>
      <c r="K16">
        <v>0</v>
      </c>
      <c r="L16">
        <f t="shared" si="0"/>
        <v>5.8236292789828042E-3</v>
      </c>
      <c r="M16">
        <f t="shared" si="1"/>
        <v>408.00004574058244</v>
      </c>
      <c r="N16">
        <f t="shared" si="2"/>
        <v>2.3760433882445677</v>
      </c>
      <c r="O16">
        <f t="shared" si="3"/>
        <v>0.14914766549155445</v>
      </c>
      <c r="P16">
        <f t="shared" si="4"/>
        <v>20.999433482476643</v>
      </c>
      <c r="Q16">
        <f t="shared" si="5"/>
        <v>3.1320196125761868</v>
      </c>
      <c r="R16">
        <f t="shared" si="6"/>
        <v>0</v>
      </c>
      <c r="S16">
        <f t="shared" si="7"/>
        <v>428.9994792230591</v>
      </c>
      <c r="T16" s="8">
        <f t="shared" si="8"/>
        <v>0.14705880704275615</v>
      </c>
      <c r="U16" s="8">
        <f t="shared" si="9"/>
        <v>0</v>
      </c>
      <c r="V16" s="8">
        <f t="shared" si="10"/>
        <v>0</v>
      </c>
      <c r="X16" s="8" t="s">
        <v>74</v>
      </c>
      <c r="Y16" s="8">
        <f>AVERAGE(V3:V2345)</f>
        <v>0.62796391798253226</v>
      </c>
      <c r="Z16" s="8">
        <f>STDEVA(V3:V2345)</f>
        <v>4.4656428006980464</v>
      </c>
      <c r="AA16" s="8">
        <f>COUNTA(V3:V2345)</f>
        <v>95</v>
      </c>
      <c r="AD16" t="s">
        <v>75</v>
      </c>
      <c r="AE16" t="s">
        <v>76</v>
      </c>
    </row>
    <row r="17" spans="1:35" x14ac:dyDescent="0.2">
      <c r="A17" s="1" t="s">
        <v>41</v>
      </c>
      <c r="B17" s="1" t="s">
        <v>41</v>
      </c>
      <c r="D17">
        <v>-79.16</v>
      </c>
      <c r="E17">
        <v>-172.875</v>
      </c>
      <c r="F17">
        <v>0</v>
      </c>
      <c r="G17">
        <v>47.853999999999999</v>
      </c>
      <c r="H17">
        <v>32.249000000000002</v>
      </c>
      <c r="I17">
        <v>0</v>
      </c>
      <c r="J17">
        <v>1</v>
      </c>
      <c r="K17">
        <v>0</v>
      </c>
      <c r="L17">
        <f t="shared" si="0"/>
        <v>6.8934111679932715E-3</v>
      </c>
      <c r="M17">
        <f t="shared" si="1"/>
        <v>141.00030759854579</v>
      </c>
      <c r="N17">
        <f t="shared" si="2"/>
        <v>0.97197406706436906</v>
      </c>
      <c r="O17">
        <f t="shared" si="3"/>
        <v>0.28800037970152381</v>
      </c>
      <c r="P17">
        <f t="shared" si="4"/>
        <v>11.999961074480099</v>
      </c>
      <c r="Q17">
        <f t="shared" si="5"/>
        <v>3.455996801850576</v>
      </c>
      <c r="R17">
        <f t="shared" si="6"/>
        <v>0</v>
      </c>
      <c r="S17">
        <f t="shared" si="7"/>
        <v>153.00026867302589</v>
      </c>
      <c r="T17" s="8">
        <f t="shared" si="8"/>
        <v>0.42553098657650595</v>
      </c>
      <c r="U17" s="8">
        <f t="shared" si="9"/>
        <v>0</v>
      </c>
      <c r="V17" s="8">
        <f t="shared" si="10"/>
        <v>0</v>
      </c>
      <c r="AD17">
        <f>(AA12*Y12)/((AA12*Z12)-(Y12*AB12))</f>
        <v>10.585635359817152</v>
      </c>
      <c r="AE17">
        <f>(Y12*AB12-AA12*Z12)/(Z12+AB12)</f>
        <v>-3.0819983664186314E-3</v>
      </c>
    </row>
    <row r="18" spans="1:35" x14ac:dyDescent="0.2">
      <c r="A18" s="1" t="s">
        <v>77</v>
      </c>
      <c r="B18" s="1" t="s">
        <v>78</v>
      </c>
      <c r="D18">
        <v>-70.346000000000004</v>
      </c>
      <c r="E18">
        <v>-174.56</v>
      </c>
      <c r="F18">
        <v>0</v>
      </c>
      <c r="G18">
        <v>44.597999999999999</v>
      </c>
      <c r="H18">
        <v>21.094999999999999</v>
      </c>
      <c r="I18">
        <v>0</v>
      </c>
      <c r="J18">
        <v>1</v>
      </c>
      <c r="K18">
        <v>0</v>
      </c>
      <c r="L18">
        <f t="shared" si="0"/>
        <v>1.2857254648054818E-2</v>
      </c>
      <c r="M18">
        <f t="shared" si="1"/>
        <v>125.99927913548285</v>
      </c>
      <c r="N18">
        <f t="shared" si="2"/>
        <v>1.6200064373226808</v>
      </c>
      <c r="O18">
        <f t="shared" si="3"/>
        <v>0.37802283250133095</v>
      </c>
      <c r="P18">
        <f t="shared" si="4"/>
        <v>5.9996283401032189</v>
      </c>
      <c r="Q18">
        <f t="shared" si="5"/>
        <v>2.2679987670798445</v>
      </c>
      <c r="R18">
        <f t="shared" si="6"/>
        <v>0</v>
      </c>
      <c r="S18">
        <f t="shared" si="7"/>
        <v>131.99890747558607</v>
      </c>
      <c r="T18" s="8">
        <f t="shared" si="8"/>
        <v>0.47619320056175868</v>
      </c>
      <c r="U18" s="8">
        <f t="shared" si="9"/>
        <v>0</v>
      </c>
      <c r="V18" s="8">
        <f t="shared" si="10"/>
        <v>0</v>
      </c>
      <c r="X18" t="s">
        <v>79</v>
      </c>
      <c r="Z18">
        <f>(SUM(R3:R1401))/60</f>
        <v>2.1</v>
      </c>
      <c r="AB18" t="s">
        <v>80</v>
      </c>
    </row>
    <row r="19" spans="1:35" x14ac:dyDescent="0.2">
      <c r="A19" s="1" t="s">
        <v>81</v>
      </c>
      <c r="B19" s="1" t="s">
        <v>82</v>
      </c>
      <c r="D19">
        <v>-72.474000000000004</v>
      </c>
      <c r="E19">
        <v>-176.63399999999999</v>
      </c>
      <c r="F19">
        <v>0</v>
      </c>
      <c r="G19">
        <v>39.85</v>
      </c>
      <c r="H19">
        <v>17.029</v>
      </c>
      <c r="I19">
        <v>0</v>
      </c>
      <c r="J19">
        <v>1</v>
      </c>
      <c r="K19">
        <v>0</v>
      </c>
      <c r="L19">
        <f t="shared" si="0"/>
        <v>1.136870792816457E-2</v>
      </c>
      <c r="M19">
        <f t="shared" si="1"/>
        <v>114.00053641284229</v>
      </c>
      <c r="N19">
        <f t="shared" si="2"/>
        <v>1.2960400981717919</v>
      </c>
      <c r="O19">
        <f t="shared" si="3"/>
        <v>0.61208333796759296</v>
      </c>
      <c r="P19">
        <f t="shared" si="4"/>
        <v>2.9995218998677196</v>
      </c>
      <c r="Q19">
        <f t="shared" si="5"/>
        <v>1.8359592127371429</v>
      </c>
      <c r="R19">
        <f t="shared" si="6"/>
        <v>0</v>
      </c>
      <c r="S19">
        <f t="shared" si="7"/>
        <v>117.00005831271001</v>
      </c>
      <c r="T19" s="8">
        <f t="shared" si="8"/>
        <v>0.5263133129717531</v>
      </c>
      <c r="U19" s="8">
        <f t="shared" si="9"/>
        <v>0</v>
      </c>
      <c r="V19" s="8">
        <f t="shared" si="10"/>
        <v>0</v>
      </c>
      <c r="X19" t="s">
        <v>83</v>
      </c>
      <c r="Z19">
        <f>Z27</f>
        <v>4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s="1" t="s">
        <v>41</v>
      </c>
      <c r="B20" s="1" t="s">
        <v>41</v>
      </c>
      <c r="D20">
        <v>-76.866</v>
      </c>
      <c r="E20">
        <v>-177.125</v>
      </c>
      <c r="F20">
        <v>0</v>
      </c>
      <c r="G20">
        <v>30.806000000000001</v>
      </c>
      <c r="H20">
        <v>16.125</v>
      </c>
      <c r="I20">
        <v>0</v>
      </c>
      <c r="J20">
        <v>1</v>
      </c>
      <c r="K20">
        <v>0</v>
      </c>
      <c r="L20">
        <f t="shared" si="0"/>
        <v>8.399976821426642E-3</v>
      </c>
      <c r="M20">
        <f t="shared" si="1"/>
        <v>90.000465097672986</v>
      </c>
      <c r="N20">
        <f t="shared" si="2"/>
        <v>0.75600257674064741</v>
      </c>
      <c r="O20">
        <f t="shared" si="3"/>
        <v>0.71683984780786725</v>
      </c>
      <c r="P20">
        <f t="shared" si="4"/>
        <v>2.4263526995253226</v>
      </c>
      <c r="Q20">
        <f t="shared" si="5"/>
        <v>1.7393080391639797</v>
      </c>
      <c r="R20">
        <f t="shared" si="6"/>
        <v>0</v>
      </c>
      <c r="S20">
        <f t="shared" si="7"/>
        <v>92.426817797198311</v>
      </c>
      <c r="T20" s="8">
        <f t="shared" si="8"/>
        <v>0.66666322151652224</v>
      </c>
      <c r="U20" s="8">
        <f t="shared" si="9"/>
        <v>0</v>
      </c>
      <c r="V20" s="8">
        <f t="shared" si="10"/>
        <v>0</v>
      </c>
      <c r="AB20">
        <f>X27/AG9</f>
        <v>0.17881706711366971</v>
      </c>
      <c r="AC20">
        <f>Y27/AH9</f>
        <v>0</v>
      </c>
      <c r="AD20">
        <f>Z19/AF9</f>
        <v>7.5460282222526631E-3</v>
      </c>
      <c r="AF20">
        <f>X27/AG12</f>
        <v>0.34882755268294086</v>
      </c>
      <c r="AG20">
        <f>Y27/AH12</f>
        <v>0</v>
      </c>
      <c r="AH20">
        <f>Z19/AF12</f>
        <v>7.0084792320290927E-3</v>
      </c>
    </row>
    <row r="21" spans="1:35" x14ac:dyDescent="0.2">
      <c r="A21" s="1" t="s">
        <v>90</v>
      </c>
      <c r="B21" s="1" t="s">
        <v>91</v>
      </c>
      <c r="D21">
        <v>-76.908000000000001</v>
      </c>
      <c r="E21">
        <v>-168.11099999999999</v>
      </c>
      <c r="F21">
        <v>0</v>
      </c>
      <c r="G21">
        <v>44.146999999999998</v>
      </c>
      <c r="H21">
        <v>19.416</v>
      </c>
      <c r="I21">
        <v>0</v>
      </c>
      <c r="J21">
        <v>1</v>
      </c>
      <c r="K21">
        <v>0</v>
      </c>
      <c r="L21">
        <f t="shared" si="0"/>
        <v>8.3721554746125221E-3</v>
      </c>
      <c r="M21">
        <f t="shared" si="1"/>
        <v>128.99854111810538</v>
      </c>
      <c r="N21">
        <f t="shared" si="2"/>
        <v>1.0799969222358967</v>
      </c>
      <c r="O21">
        <f t="shared" si="3"/>
        <v>0.17099476650892431</v>
      </c>
      <c r="P21">
        <f t="shared" si="4"/>
        <v>12.000038686491074</v>
      </c>
      <c r="Q21">
        <f t="shared" si="5"/>
        <v>2.0519458652404654</v>
      </c>
      <c r="R21">
        <f t="shared" si="6"/>
        <v>0</v>
      </c>
      <c r="S21">
        <f t="shared" si="7"/>
        <v>140.99857980459646</v>
      </c>
      <c r="T21" s="8">
        <f t="shared" si="8"/>
        <v>0.46512153920459182</v>
      </c>
      <c r="U21" s="8">
        <f t="shared" si="9"/>
        <v>0</v>
      </c>
      <c r="V21" s="8">
        <f t="shared" si="10"/>
        <v>0</v>
      </c>
    </row>
    <row r="22" spans="1:35" x14ac:dyDescent="0.2">
      <c r="A22" s="1" t="s">
        <v>92</v>
      </c>
      <c r="B22" s="1" t="s">
        <v>93</v>
      </c>
      <c r="D22">
        <v>-75.593000000000004</v>
      </c>
      <c r="E22">
        <v>-168.232</v>
      </c>
      <c r="F22">
        <v>0</v>
      </c>
      <c r="G22">
        <v>112.539</v>
      </c>
      <c r="H22">
        <v>49.030999999999999</v>
      </c>
      <c r="I22">
        <v>0</v>
      </c>
      <c r="J22">
        <v>1</v>
      </c>
      <c r="K22">
        <v>0</v>
      </c>
      <c r="L22">
        <f t="shared" si="0"/>
        <v>9.247908050267744E-3</v>
      </c>
      <c r="M22">
        <f t="shared" si="1"/>
        <v>326.99988078495454</v>
      </c>
      <c r="N22">
        <f t="shared" si="2"/>
        <v>3.0240678540156276</v>
      </c>
      <c r="O22">
        <f t="shared" si="3"/>
        <v>0.17280419155515558</v>
      </c>
      <c r="P22">
        <f t="shared" si="4"/>
        <v>29.999516928459983</v>
      </c>
      <c r="Q22">
        <f t="shared" si="5"/>
        <v>5.184047453915186</v>
      </c>
      <c r="R22">
        <f t="shared" si="6"/>
        <v>0</v>
      </c>
      <c r="S22">
        <f t="shared" si="7"/>
        <v>356.99939771341451</v>
      </c>
      <c r="T22" s="8">
        <f t="shared" si="8"/>
        <v>0.18348630542608024</v>
      </c>
      <c r="U22" s="8">
        <f t="shared" si="9"/>
        <v>0</v>
      </c>
      <c r="V22" s="8">
        <f t="shared" si="10"/>
        <v>0</v>
      </c>
      <c r="X22" t="s">
        <v>94</v>
      </c>
      <c r="Z22">
        <f>Z18/AF9</f>
        <v>3.9616648166826487E-3</v>
      </c>
      <c r="AA22" t="s">
        <v>95</v>
      </c>
    </row>
    <row r="23" spans="1:35" x14ac:dyDescent="0.2">
      <c r="A23" s="1" t="s">
        <v>41</v>
      </c>
      <c r="B23" s="1" t="s">
        <v>41</v>
      </c>
      <c r="D23">
        <v>-75.963999999999999</v>
      </c>
      <c r="E23">
        <v>-173.66</v>
      </c>
      <c r="F23">
        <v>0</v>
      </c>
      <c r="G23">
        <v>86.584999999999994</v>
      </c>
      <c r="H23">
        <v>27.166</v>
      </c>
      <c r="I23">
        <v>0</v>
      </c>
      <c r="J23">
        <v>1</v>
      </c>
      <c r="K23">
        <v>0</v>
      </c>
      <c r="L23">
        <f t="shared" si="0"/>
        <v>8.9998284639622485E-3</v>
      </c>
      <c r="M23">
        <f t="shared" si="1"/>
        <v>251.99963282926831</v>
      </c>
      <c r="N23">
        <f t="shared" si="2"/>
        <v>2.2679557364006206</v>
      </c>
      <c r="O23">
        <f t="shared" si="3"/>
        <v>0.32400955544337012</v>
      </c>
      <c r="P23">
        <f t="shared" si="4"/>
        <v>8.9996774391543912</v>
      </c>
      <c r="Q23">
        <f t="shared" si="5"/>
        <v>2.9159844021785446</v>
      </c>
      <c r="R23">
        <f t="shared" si="6"/>
        <v>0</v>
      </c>
      <c r="S23">
        <f t="shared" si="7"/>
        <v>260.99931026842268</v>
      </c>
      <c r="T23" s="8">
        <f t="shared" si="8"/>
        <v>0.23809558500686573</v>
      </c>
      <c r="U23" s="8">
        <f t="shared" si="9"/>
        <v>0</v>
      </c>
      <c r="V23" s="8">
        <f t="shared" si="10"/>
        <v>0</v>
      </c>
      <c r="X23" t="s">
        <v>96</v>
      </c>
      <c r="Z23">
        <f>Z19/AF9</f>
        <v>7.5460282222526631E-3</v>
      </c>
      <c r="AA23" t="s">
        <v>97</v>
      </c>
      <c r="AB23">
        <f>Z27/AF9</f>
        <v>7.5460282222526631E-3</v>
      </c>
      <c r="AC23" t="s">
        <v>98</v>
      </c>
      <c r="AD23">
        <f>Z27/AF9</f>
        <v>7.5460282222526631E-3</v>
      </c>
      <c r="AE23" t="s">
        <v>98</v>
      </c>
      <c r="AH23">
        <f>Z27/AF12</f>
        <v>7.0084792320290927E-3</v>
      </c>
      <c r="AI23" t="s">
        <v>98</v>
      </c>
    </row>
    <row r="24" spans="1:35" x14ac:dyDescent="0.2">
      <c r="A24" s="1" t="s">
        <v>99</v>
      </c>
      <c r="B24" s="1" t="s">
        <v>100</v>
      </c>
      <c r="D24">
        <v>-71.706999999999994</v>
      </c>
      <c r="E24">
        <v>-169.16</v>
      </c>
      <c r="F24">
        <v>0</v>
      </c>
      <c r="G24">
        <v>127.44</v>
      </c>
      <c r="H24">
        <v>47.853999999999999</v>
      </c>
      <c r="I24">
        <v>0</v>
      </c>
      <c r="J24">
        <v>1</v>
      </c>
      <c r="K24">
        <v>0</v>
      </c>
      <c r="L24">
        <f t="shared" si="0"/>
        <v>1.1900970694285059E-2</v>
      </c>
      <c r="M24">
        <f t="shared" si="1"/>
        <v>362.99901223930834</v>
      </c>
      <c r="N24">
        <f t="shared" si="2"/>
        <v>4.3200449267593601</v>
      </c>
      <c r="O24">
        <f t="shared" si="3"/>
        <v>0.18800523810602388</v>
      </c>
      <c r="P24">
        <f t="shared" si="4"/>
        <v>26.999279640676864</v>
      </c>
      <c r="Q24">
        <f t="shared" si="5"/>
        <v>5.0760110735476491</v>
      </c>
      <c r="R24">
        <f t="shared" si="6"/>
        <v>0</v>
      </c>
      <c r="S24">
        <f t="shared" si="7"/>
        <v>389.99829187998523</v>
      </c>
      <c r="T24" s="8">
        <f t="shared" si="8"/>
        <v>0.16528970596879972</v>
      </c>
      <c r="U24" s="8">
        <f t="shared" si="9"/>
        <v>0</v>
      </c>
      <c r="V24" s="8">
        <f t="shared" si="10"/>
        <v>0</v>
      </c>
    </row>
    <row r="25" spans="1:35" x14ac:dyDescent="0.2">
      <c r="A25" s="1" t="s">
        <v>81</v>
      </c>
      <c r="B25" s="1" t="s">
        <v>82</v>
      </c>
      <c r="D25">
        <v>-75.793000000000006</v>
      </c>
      <c r="E25">
        <v>-171.529</v>
      </c>
      <c r="F25">
        <v>0</v>
      </c>
      <c r="G25">
        <v>81.492000000000004</v>
      </c>
      <c r="H25">
        <v>23.759</v>
      </c>
      <c r="I25">
        <v>0</v>
      </c>
      <c r="J25">
        <v>1</v>
      </c>
      <c r="K25">
        <v>0</v>
      </c>
      <c r="L25">
        <f t="shared" si="0"/>
        <v>9.114071307784825E-3</v>
      </c>
      <c r="M25">
        <f t="shared" si="1"/>
        <v>236.99879265844913</v>
      </c>
      <c r="N25">
        <f t="shared" si="2"/>
        <v>2.1600260561740727</v>
      </c>
      <c r="O25">
        <f t="shared" si="3"/>
        <v>0.24171823176296187</v>
      </c>
      <c r="P25">
        <f t="shared" si="4"/>
        <v>10.499729787065915</v>
      </c>
      <c r="Q25">
        <f t="shared" si="5"/>
        <v>2.5379786560971285</v>
      </c>
      <c r="R25">
        <f t="shared" si="6"/>
        <v>0</v>
      </c>
      <c r="S25">
        <f t="shared" si="7"/>
        <v>247.49852244551505</v>
      </c>
      <c r="T25" s="8">
        <f t="shared" si="8"/>
        <v>0.25316584665673386</v>
      </c>
      <c r="U25" s="8">
        <f t="shared" si="9"/>
        <v>0</v>
      </c>
      <c r="V25" s="8">
        <f t="shared" si="10"/>
        <v>0</v>
      </c>
      <c r="X25" t="s">
        <v>101</v>
      </c>
    </row>
    <row r="26" spans="1:35" x14ac:dyDescent="0.2">
      <c r="A26" s="1" t="s">
        <v>41</v>
      </c>
      <c r="B26" s="1" t="s">
        <v>41</v>
      </c>
      <c r="D26">
        <v>-76.608000000000004</v>
      </c>
      <c r="E26">
        <v>-170.27199999999999</v>
      </c>
      <c r="F26">
        <v>0</v>
      </c>
      <c r="G26">
        <v>86.347999999999999</v>
      </c>
      <c r="H26">
        <v>35.511000000000003</v>
      </c>
      <c r="I26">
        <v>0</v>
      </c>
      <c r="J26">
        <v>1</v>
      </c>
      <c r="K26">
        <v>0</v>
      </c>
      <c r="L26">
        <f t="shared" si="0"/>
        <v>8.571089523635389E-3</v>
      </c>
      <c r="M26">
        <f t="shared" si="1"/>
        <v>252.00013431315568</v>
      </c>
      <c r="N26">
        <f t="shared" si="2"/>
        <v>2.1599178710840707</v>
      </c>
      <c r="O26">
        <f t="shared" si="3"/>
        <v>0.20999051491284104</v>
      </c>
      <c r="P26">
        <f t="shared" si="4"/>
        <v>18.000994469142668</v>
      </c>
      <c r="Q26">
        <f t="shared" si="5"/>
        <v>3.7800418775603499</v>
      </c>
      <c r="R26">
        <f t="shared" si="6"/>
        <v>0</v>
      </c>
      <c r="S26">
        <f t="shared" si="7"/>
        <v>270.00112878229834</v>
      </c>
      <c r="T26" s="8">
        <f t="shared" si="8"/>
        <v>0.23809511119323121</v>
      </c>
      <c r="U26" s="8">
        <f t="shared" si="9"/>
        <v>0</v>
      </c>
      <c r="V26" s="8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s="1" t="s">
        <v>105</v>
      </c>
      <c r="B27" s="1" t="s">
        <v>106</v>
      </c>
      <c r="D27">
        <v>-77.004999999999995</v>
      </c>
      <c r="E27">
        <v>-169.04599999999999</v>
      </c>
      <c r="F27">
        <v>0</v>
      </c>
      <c r="G27">
        <v>80.05</v>
      </c>
      <c r="H27">
        <v>31.574999999999999</v>
      </c>
      <c r="I27">
        <v>0</v>
      </c>
      <c r="J27">
        <v>1</v>
      </c>
      <c r="K27">
        <v>0</v>
      </c>
      <c r="L27">
        <f t="shared" si="0"/>
        <v>8.3079375993077471E-3</v>
      </c>
      <c r="M27">
        <f t="shared" si="1"/>
        <v>233.99968447564882</v>
      </c>
      <c r="N27">
        <f t="shared" si="2"/>
        <v>1.9440567209381132</v>
      </c>
      <c r="O27">
        <f t="shared" si="3"/>
        <v>0.18600090405862199</v>
      </c>
      <c r="P27">
        <f t="shared" si="4"/>
        <v>17.999723420407786</v>
      </c>
      <c r="Q27">
        <f t="shared" si="5"/>
        <v>3.3479681769691769</v>
      </c>
      <c r="R27">
        <f t="shared" si="6"/>
        <v>0</v>
      </c>
      <c r="S27">
        <f t="shared" si="7"/>
        <v>251.9994078960566</v>
      </c>
      <c r="T27" s="8">
        <f t="shared" si="8"/>
        <v>0.25641060215294392</v>
      </c>
      <c r="U27" s="8">
        <f t="shared" si="9"/>
        <v>0</v>
      </c>
      <c r="V27" s="8">
        <f t="shared" si="10"/>
        <v>0</v>
      </c>
      <c r="X27">
        <f>SUM(J3:J2345)</f>
        <v>91</v>
      </c>
      <c r="Y27">
        <f>SUM(K3:K2345)</f>
        <v>0</v>
      </c>
      <c r="Z27">
        <f>COUNTIF(V3:V2345,"&gt;0")</f>
        <v>4</v>
      </c>
      <c r="AB27">
        <v>401</v>
      </c>
    </row>
    <row r="28" spans="1:35" x14ac:dyDescent="0.2">
      <c r="A28" s="1" t="s">
        <v>107</v>
      </c>
      <c r="B28" s="1" t="s">
        <v>108</v>
      </c>
      <c r="D28">
        <v>-76.463999999999999</v>
      </c>
      <c r="E28">
        <v>-167.661</v>
      </c>
      <c r="F28">
        <v>0</v>
      </c>
      <c r="G28">
        <v>111.086</v>
      </c>
      <c r="H28">
        <v>32.756999999999998</v>
      </c>
      <c r="I28">
        <v>0</v>
      </c>
      <c r="J28">
        <v>1</v>
      </c>
      <c r="K28">
        <v>0</v>
      </c>
      <c r="L28">
        <f>1/TAN(-D28*$L$1/180)*0.108*0.333333</f>
        <v>8.6667534761994697E-3</v>
      </c>
      <c r="M28">
        <f>SIN(-D28*$L$1/180)*G28*3</f>
        <v>324.00110933726296</v>
      </c>
      <c r="N28">
        <f>COS(-D28*$L$1/180)*G28*0.108</f>
        <v>2.808040548681757</v>
      </c>
      <c r="O28">
        <f>IFERROR(1/TAN(E28*$L$1/180)*0.108*0.333333,"")</f>
        <v>0.16457246486036006</v>
      </c>
      <c r="P28">
        <f>SIN(-E28*$L$1/180)*H28*3</f>
        <v>21.000059739390764</v>
      </c>
      <c r="Q28">
        <f>-COS(E28*$L$1/180)*H28*0.108</f>
        <v>3.4560350495613981</v>
      </c>
      <c r="R28">
        <f>ABS(SIN(-F28*$L$1/180)*I28*3)</f>
        <v>0</v>
      </c>
      <c r="S28">
        <f>M28+P28</f>
        <v>345.0011690766537</v>
      </c>
      <c r="T28" s="8">
        <f>60*(J28/M28)</f>
        <v>0.18518455113542254</v>
      </c>
      <c r="U28" s="8">
        <f>IFERROR(60*(K28/P28),"")</f>
        <v>0</v>
      </c>
      <c r="V28" s="8">
        <f>100*(R28/(S28))</f>
        <v>0</v>
      </c>
    </row>
    <row r="29" spans="1:35" x14ac:dyDescent="0.2">
      <c r="A29" s="1" t="s">
        <v>41</v>
      </c>
      <c r="B29" s="1" t="s">
        <v>41</v>
      </c>
      <c r="D29">
        <v>-74.018000000000001</v>
      </c>
      <c r="E29">
        <v>-171.72399999999999</v>
      </c>
      <c r="F29">
        <v>0</v>
      </c>
      <c r="G29">
        <v>214.28299999999999</v>
      </c>
      <c r="H29">
        <v>55.579000000000001</v>
      </c>
      <c r="I29">
        <v>0</v>
      </c>
      <c r="J29">
        <v>1</v>
      </c>
      <c r="K29">
        <v>0</v>
      </c>
      <c r="L29">
        <f t="shared" ref="L29:L73" si="11">1/TAN(-D29*$L$1/180)*0.108*0.333333</f>
        <v>1.0310585025985588E-2</v>
      </c>
      <c r="M29">
        <f t="shared" ref="M29:M73" si="12">SIN(-D29*$L$1/180)*G29*3</f>
        <v>618.00175636200106</v>
      </c>
      <c r="N29">
        <f t="shared" ref="N29:N73" si="13">COS(-D29*$L$1/180)*G29*0.108</f>
        <v>6.371966027144869</v>
      </c>
      <c r="O29">
        <f t="shared" ref="O29:O73" si="14">IFERROR(1/TAN(E29*$L$1/180)*0.108*0.333333,"")</f>
        <v>0.24749650239893128</v>
      </c>
      <c r="P29">
        <f t="shared" ref="P29:P73" si="15">SIN(-E29*$L$1/180)*H29*3</f>
        <v>24.00040669191981</v>
      </c>
      <c r="Q29">
        <f t="shared" ref="Q29:Q73" si="16">-COS(E29*$L$1/180)*H29*0.108</f>
        <v>5.9400226524247106</v>
      </c>
      <c r="R29">
        <f t="shared" ref="R29:R73" si="17">ABS(SIN(-F29*$L$1/180)*I29*3)</f>
        <v>0</v>
      </c>
      <c r="S29">
        <f t="shared" ref="S29:S73" si="18">M29+P29</f>
        <v>642.00216305392087</v>
      </c>
      <c r="T29" s="8">
        <f t="shared" ref="T29:T73" si="19">60*(J29/M29)</f>
        <v>9.7087102718288021E-2</v>
      </c>
      <c r="U29" s="8">
        <f t="shared" ref="U29:U73" si="20">IFERROR(60*(K29/P29),"")</f>
        <v>0</v>
      </c>
      <c r="V29" s="8">
        <f t="shared" ref="V29:V73" si="21">100*(R29/(S29))</f>
        <v>0</v>
      </c>
    </row>
    <row r="30" spans="1:35" x14ac:dyDescent="0.2">
      <c r="A30" s="1" t="s">
        <v>109</v>
      </c>
      <c r="B30" s="1" t="s">
        <v>110</v>
      </c>
      <c r="D30">
        <v>-77.784000000000006</v>
      </c>
      <c r="E30">
        <v>-175.601</v>
      </c>
      <c r="F30">
        <v>0</v>
      </c>
      <c r="G30">
        <v>99.247</v>
      </c>
      <c r="H30">
        <v>26.077000000000002</v>
      </c>
      <c r="I30">
        <v>0</v>
      </c>
      <c r="J30">
        <v>1</v>
      </c>
      <c r="K30">
        <v>0</v>
      </c>
      <c r="L30">
        <f t="shared" si="11"/>
        <v>7.7939913837202892E-3</v>
      </c>
      <c r="M30">
        <f t="shared" si="12"/>
        <v>290.99920383947511</v>
      </c>
      <c r="N30">
        <f t="shared" si="13"/>
        <v>2.2680475554418891</v>
      </c>
      <c r="O30">
        <f t="shared" si="14"/>
        <v>0.4679680618795688</v>
      </c>
      <c r="P30">
        <f t="shared" si="15"/>
        <v>6.0004449240862634</v>
      </c>
      <c r="Q30">
        <f t="shared" si="16"/>
        <v>2.808019389559135</v>
      </c>
      <c r="R30">
        <f t="shared" si="17"/>
        <v>0</v>
      </c>
      <c r="S30">
        <f t="shared" si="18"/>
        <v>296.99964876356137</v>
      </c>
      <c r="T30" s="8">
        <f t="shared" si="19"/>
        <v>0.20618613112459924</v>
      </c>
      <c r="U30" s="8">
        <f t="shared" si="20"/>
        <v>0</v>
      </c>
      <c r="V30" s="8">
        <f t="shared" si="21"/>
        <v>0</v>
      </c>
    </row>
    <row r="31" spans="1:35" x14ac:dyDescent="0.2">
      <c r="A31" s="1" t="s">
        <v>111</v>
      </c>
      <c r="B31" s="1" t="s">
        <v>112</v>
      </c>
      <c r="D31">
        <v>-76.608000000000004</v>
      </c>
      <c r="E31">
        <v>-167.471</v>
      </c>
      <c r="F31">
        <v>0</v>
      </c>
      <c r="G31">
        <v>21.587</v>
      </c>
      <c r="H31">
        <v>9.2200000000000006</v>
      </c>
      <c r="I31">
        <v>0</v>
      </c>
      <c r="J31">
        <v>1</v>
      </c>
      <c r="K31">
        <v>0</v>
      </c>
      <c r="L31">
        <f t="shared" si="11"/>
        <v>8.571089523635389E-3</v>
      </c>
      <c r="M31">
        <f t="shared" si="12"/>
        <v>63.000033578288921</v>
      </c>
      <c r="N31">
        <f t="shared" si="13"/>
        <v>0.53997946777101768</v>
      </c>
      <c r="O31">
        <f t="shared" si="14"/>
        <v>0.16199727061839408</v>
      </c>
      <c r="P31">
        <f t="shared" si="15"/>
        <v>6.0003870826351182</v>
      </c>
      <c r="Q31">
        <f t="shared" si="16"/>
        <v>0.97204730208805956</v>
      </c>
      <c r="R31">
        <f t="shared" si="17"/>
        <v>0</v>
      </c>
      <c r="S31">
        <f t="shared" si="18"/>
        <v>69.000420660924036</v>
      </c>
      <c r="T31" s="8">
        <f t="shared" si="19"/>
        <v>0.95238044477292483</v>
      </c>
      <c r="U31" s="8">
        <f t="shared" si="20"/>
        <v>0</v>
      </c>
      <c r="V31" s="8">
        <f t="shared" si="21"/>
        <v>0</v>
      </c>
    </row>
    <row r="32" spans="1:35" x14ac:dyDescent="0.2">
      <c r="A32" s="1" t="s">
        <v>113</v>
      </c>
      <c r="B32" s="1" t="s">
        <v>114</v>
      </c>
      <c r="D32">
        <v>-74.055000000000007</v>
      </c>
      <c r="E32">
        <v>-171.38399999999999</v>
      </c>
      <c r="F32">
        <v>0</v>
      </c>
      <c r="G32">
        <v>36.401000000000003</v>
      </c>
      <c r="H32">
        <v>33.377000000000002</v>
      </c>
      <c r="I32">
        <v>0</v>
      </c>
      <c r="J32">
        <v>1</v>
      </c>
      <c r="K32">
        <v>0</v>
      </c>
      <c r="L32">
        <f t="shared" si="11"/>
        <v>1.0285434942637646E-2</v>
      </c>
      <c r="M32">
        <f t="shared" si="12"/>
        <v>105.00150694751845</v>
      </c>
      <c r="N32">
        <f t="shared" si="13"/>
        <v>1.0799872485748645</v>
      </c>
      <c r="O32">
        <f t="shared" si="14"/>
        <v>0.23758991271367097</v>
      </c>
      <c r="P32">
        <f t="shared" si="15"/>
        <v>15.000770347930231</v>
      </c>
      <c r="Q32">
        <f t="shared" si="16"/>
        <v>3.5640352816378491</v>
      </c>
      <c r="R32">
        <f t="shared" si="17"/>
        <v>0</v>
      </c>
      <c r="S32">
        <f t="shared" si="18"/>
        <v>120.00227729544868</v>
      </c>
      <c r="T32" s="8">
        <f t="shared" si="19"/>
        <v>0.57142037047134031</v>
      </c>
      <c r="U32" s="8">
        <f t="shared" si="20"/>
        <v>0</v>
      </c>
      <c r="V32" s="8">
        <f t="shared" si="21"/>
        <v>0</v>
      </c>
    </row>
    <row r="33" spans="1:22" x14ac:dyDescent="0.2">
      <c r="A33" s="1" t="s">
        <v>115</v>
      </c>
      <c r="B33" s="1" t="s">
        <v>116</v>
      </c>
      <c r="D33">
        <v>-74.578000000000003</v>
      </c>
      <c r="E33">
        <v>-167.73500000000001</v>
      </c>
      <c r="F33">
        <v>0</v>
      </c>
      <c r="G33">
        <v>60.165999999999997</v>
      </c>
      <c r="H33">
        <v>23.536999999999999</v>
      </c>
      <c r="I33">
        <v>0</v>
      </c>
      <c r="J33">
        <v>1</v>
      </c>
      <c r="K33">
        <v>0</v>
      </c>
      <c r="L33">
        <f t="shared" si="11"/>
        <v>9.9309154789151508E-3</v>
      </c>
      <c r="M33">
        <f t="shared" si="12"/>
        <v>173.99887474536175</v>
      </c>
      <c r="N33">
        <f t="shared" si="13"/>
        <v>1.7279698464923783</v>
      </c>
      <c r="O33">
        <f t="shared" si="14"/>
        <v>0.16559668395194924</v>
      </c>
      <c r="P33">
        <f t="shared" si="15"/>
        <v>15.000142107710264</v>
      </c>
      <c r="Q33">
        <f t="shared" si="16"/>
        <v>2.4839762758210981</v>
      </c>
      <c r="R33">
        <f t="shared" si="17"/>
        <v>0</v>
      </c>
      <c r="S33">
        <f t="shared" si="18"/>
        <v>188.99901685307202</v>
      </c>
      <c r="T33" s="8">
        <f t="shared" si="19"/>
        <v>0.3448298162146558</v>
      </c>
      <c r="U33" s="8">
        <f t="shared" si="20"/>
        <v>0</v>
      </c>
      <c r="V33" s="8">
        <f t="shared" si="21"/>
        <v>0</v>
      </c>
    </row>
    <row r="34" spans="1:22" x14ac:dyDescent="0.2">
      <c r="A34" s="1" t="s">
        <v>117</v>
      </c>
      <c r="B34" s="1" t="s">
        <v>118</v>
      </c>
      <c r="D34">
        <v>-79.531000000000006</v>
      </c>
      <c r="E34">
        <v>-174.09399999999999</v>
      </c>
      <c r="F34">
        <v>0</v>
      </c>
      <c r="G34">
        <v>93.557000000000002</v>
      </c>
      <c r="H34">
        <v>29.155000000000001</v>
      </c>
      <c r="I34">
        <v>0</v>
      </c>
      <c r="J34">
        <v>1</v>
      </c>
      <c r="K34">
        <v>0</v>
      </c>
      <c r="L34">
        <f t="shared" si="11"/>
        <v>6.6520540332258259E-3</v>
      </c>
      <c r="M34">
        <f t="shared" si="12"/>
        <v>275.99877162009881</v>
      </c>
      <c r="N34">
        <f t="shared" si="13"/>
        <v>1.8359605778814301</v>
      </c>
      <c r="O34">
        <f t="shared" si="14"/>
        <v>0.34800802605070685</v>
      </c>
      <c r="P34">
        <f t="shared" si="15"/>
        <v>8.9998599756060784</v>
      </c>
      <c r="Q34">
        <f t="shared" si="16"/>
        <v>3.1320266368700715</v>
      </c>
      <c r="R34">
        <f t="shared" si="17"/>
        <v>0</v>
      </c>
      <c r="S34">
        <f t="shared" si="18"/>
        <v>284.99863159570486</v>
      </c>
      <c r="T34" s="8">
        <f t="shared" si="19"/>
        <v>0.21739227188513571</v>
      </c>
      <c r="U34" s="8">
        <f t="shared" si="20"/>
        <v>0</v>
      </c>
      <c r="V34" s="8">
        <f t="shared" si="21"/>
        <v>0</v>
      </c>
    </row>
    <row r="35" spans="1:22" x14ac:dyDescent="0.2">
      <c r="A35" s="1" t="s">
        <v>41</v>
      </c>
      <c r="B35" s="1" t="s">
        <v>41</v>
      </c>
      <c r="D35">
        <v>-71.564999999999998</v>
      </c>
      <c r="E35">
        <v>-173.29</v>
      </c>
      <c r="F35">
        <v>0</v>
      </c>
      <c r="G35">
        <v>88.543999999999997</v>
      </c>
      <c r="H35">
        <v>34.234000000000002</v>
      </c>
      <c r="I35">
        <v>0</v>
      </c>
      <c r="J35">
        <v>1</v>
      </c>
      <c r="K35">
        <v>0</v>
      </c>
      <c r="L35">
        <f t="shared" si="11"/>
        <v>1.2000023728315417E-2</v>
      </c>
      <c r="M35">
        <f t="shared" si="12"/>
        <v>252.00056679794739</v>
      </c>
      <c r="N35">
        <f t="shared" si="13"/>
        <v>3.0240158051401078</v>
      </c>
      <c r="O35">
        <f t="shared" si="14"/>
        <v>0.30599218337530759</v>
      </c>
      <c r="P35">
        <f t="shared" si="15"/>
        <v>12.000120324177214</v>
      </c>
      <c r="Q35">
        <f t="shared" si="16"/>
        <v>3.6719466907080811</v>
      </c>
      <c r="R35">
        <f t="shared" si="17"/>
        <v>0</v>
      </c>
      <c r="S35">
        <f t="shared" si="18"/>
        <v>264.00068712212459</v>
      </c>
      <c r="T35" s="8">
        <f t="shared" si="19"/>
        <v>0.2380947025730607</v>
      </c>
      <c r="U35" s="8">
        <f t="shared" si="20"/>
        <v>0</v>
      </c>
      <c r="V35" s="8">
        <f t="shared" si="21"/>
        <v>0</v>
      </c>
    </row>
    <row r="36" spans="1:22" x14ac:dyDescent="0.2">
      <c r="A36" s="1" t="s">
        <v>119</v>
      </c>
      <c r="B36" s="1" t="s">
        <v>120</v>
      </c>
      <c r="D36">
        <v>-75.850999999999999</v>
      </c>
      <c r="E36">
        <v>-171.119</v>
      </c>
      <c r="F36">
        <v>0</v>
      </c>
      <c r="G36">
        <v>245.447</v>
      </c>
      <c r="H36">
        <v>64.777000000000001</v>
      </c>
      <c r="I36">
        <v>0</v>
      </c>
      <c r="J36">
        <v>1</v>
      </c>
      <c r="K36">
        <v>0</v>
      </c>
      <c r="L36">
        <f t="shared" si="11"/>
        <v>9.0753030321787179E-3</v>
      </c>
      <c r="M36">
        <f t="shared" si="12"/>
        <v>714.0028574717295</v>
      </c>
      <c r="N36">
        <f t="shared" si="13"/>
        <v>6.4797987771962342</v>
      </c>
      <c r="O36">
        <f t="shared" si="14"/>
        <v>0.23039078371172803</v>
      </c>
      <c r="P36">
        <f t="shared" si="15"/>
        <v>30.001355725619149</v>
      </c>
      <c r="Q36">
        <f t="shared" si="16"/>
        <v>6.912042770082504</v>
      </c>
      <c r="R36">
        <f t="shared" si="17"/>
        <v>0</v>
      </c>
      <c r="S36">
        <f t="shared" si="18"/>
        <v>744.00421319734869</v>
      </c>
      <c r="T36" s="8">
        <f t="shared" si="19"/>
        <v>8.4033277139056353E-2</v>
      </c>
      <c r="U36" s="8">
        <f t="shared" si="20"/>
        <v>0</v>
      </c>
      <c r="V36" s="8">
        <f t="shared" si="21"/>
        <v>0</v>
      </c>
    </row>
    <row r="37" spans="1:22" x14ac:dyDescent="0.2">
      <c r="A37" s="1" t="s">
        <v>121</v>
      </c>
      <c r="B37" s="1" t="s">
        <v>122</v>
      </c>
      <c r="D37">
        <v>-78.930000000000007</v>
      </c>
      <c r="E37">
        <v>-173.99100000000001</v>
      </c>
      <c r="F37">
        <v>0</v>
      </c>
      <c r="G37">
        <v>46.872</v>
      </c>
      <c r="H37">
        <v>19.105</v>
      </c>
      <c r="I37">
        <v>0</v>
      </c>
      <c r="J37">
        <v>1</v>
      </c>
      <c r="K37">
        <v>0</v>
      </c>
      <c r="L37">
        <f t="shared" si="11"/>
        <v>7.0433390617591829E-3</v>
      </c>
      <c r="M37">
        <f t="shared" si="12"/>
        <v>137.99960501719977</v>
      </c>
      <c r="N37">
        <f t="shared" si="13"/>
        <v>0.97197898050396236</v>
      </c>
      <c r="O37">
        <f t="shared" si="14"/>
        <v>0.34199999956738092</v>
      </c>
      <c r="P37">
        <f t="shared" si="15"/>
        <v>6.0000024979032514</v>
      </c>
      <c r="Q37">
        <f t="shared" si="16"/>
        <v>2.0520029036900995</v>
      </c>
      <c r="R37">
        <f t="shared" si="17"/>
        <v>0</v>
      </c>
      <c r="S37">
        <f t="shared" si="18"/>
        <v>143.99960751510301</v>
      </c>
      <c r="T37" s="8">
        <f t="shared" si="19"/>
        <v>0.43478385313147683</v>
      </c>
      <c r="U37" s="8">
        <f t="shared" si="20"/>
        <v>0</v>
      </c>
      <c r="V37" s="8">
        <f t="shared" si="21"/>
        <v>0</v>
      </c>
    </row>
    <row r="38" spans="1:22" x14ac:dyDescent="0.2">
      <c r="A38" s="1" t="s">
        <v>41</v>
      </c>
      <c r="B38" s="1" t="s">
        <v>41</v>
      </c>
      <c r="D38">
        <v>-74.257999999999996</v>
      </c>
      <c r="E38">
        <v>-171.529</v>
      </c>
      <c r="F38">
        <v>0</v>
      </c>
      <c r="G38">
        <v>154.80600000000001</v>
      </c>
      <c r="H38">
        <v>47.518000000000001</v>
      </c>
      <c r="I38">
        <v>0</v>
      </c>
      <c r="J38">
        <v>1</v>
      </c>
      <c r="K38">
        <v>0</v>
      </c>
      <c r="L38">
        <f t="shared" si="11"/>
        <v>1.0147613762728954E-2</v>
      </c>
      <c r="M38">
        <f t="shared" si="12"/>
        <v>446.99913319827994</v>
      </c>
      <c r="N38">
        <f t="shared" si="13"/>
        <v>4.535979091949871</v>
      </c>
      <c r="O38">
        <f t="shared" si="14"/>
        <v>0.24171823176296187</v>
      </c>
      <c r="P38">
        <f t="shared" si="15"/>
        <v>20.99945957413183</v>
      </c>
      <c r="Q38">
        <f t="shared" si="16"/>
        <v>5.0759573121942569</v>
      </c>
      <c r="R38">
        <f t="shared" si="17"/>
        <v>0</v>
      </c>
      <c r="S38">
        <f t="shared" si="18"/>
        <v>467.99859277241177</v>
      </c>
      <c r="T38" s="8">
        <f t="shared" si="19"/>
        <v>0.13422844820905994</v>
      </c>
      <c r="U38" s="8">
        <f t="shared" si="20"/>
        <v>0</v>
      </c>
      <c r="V38" s="8">
        <f t="shared" si="21"/>
        <v>0</v>
      </c>
    </row>
    <row r="39" spans="1:22" x14ac:dyDescent="0.2">
      <c r="A39" s="1" t="s">
        <v>123</v>
      </c>
      <c r="B39" s="1" t="s">
        <v>124</v>
      </c>
      <c r="D39">
        <v>-73.540000000000006</v>
      </c>
      <c r="E39">
        <v>-173.99100000000001</v>
      </c>
      <c r="F39">
        <v>0</v>
      </c>
      <c r="G39">
        <v>45.88</v>
      </c>
      <c r="H39">
        <v>19.105</v>
      </c>
      <c r="I39">
        <v>0</v>
      </c>
      <c r="J39">
        <v>1</v>
      </c>
      <c r="K39">
        <v>0</v>
      </c>
      <c r="L39">
        <f t="shared" si="11"/>
        <v>1.0636342880920094E-2</v>
      </c>
      <c r="M39">
        <f t="shared" si="12"/>
        <v>131.99920741939718</v>
      </c>
      <c r="N39">
        <f t="shared" si="13"/>
        <v>1.403990234112634</v>
      </c>
      <c r="O39">
        <f t="shared" si="14"/>
        <v>0.34199999956738092</v>
      </c>
      <c r="P39">
        <f t="shared" si="15"/>
        <v>6.0000024979032514</v>
      </c>
      <c r="Q39">
        <f t="shared" si="16"/>
        <v>2.0520029036900995</v>
      </c>
      <c r="R39">
        <f t="shared" si="17"/>
        <v>0</v>
      </c>
      <c r="S39">
        <f t="shared" si="18"/>
        <v>137.99920991730042</v>
      </c>
      <c r="T39" s="8">
        <f t="shared" si="19"/>
        <v>0.45454818383389056</v>
      </c>
      <c r="U39" s="8">
        <f t="shared" si="20"/>
        <v>0</v>
      </c>
      <c r="V39" s="8">
        <f t="shared" si="21"/>
        <v>0</v>
      </c>
    </row>
    <row r="40" spans="1:22" x14ac:dyDescent="0.2">
      <c r="A40" s="1" t="s">
        <v>125</v>
      </c>
      <c r="B40" s="1" t="s">
        <v>126</v>
      </c>
      <c r="D40">
        <v>-74.938999999999993</v>
      </c>
      <c r="E40">
        <v>-175.101</v>
      </c>
      <c r="F40">
        <v>0</v>
      </c>
      <c r="G40">
        <v>284.78199999999998</v>
      </c>
      <c r="H40">
        <v>70.257000000000005</v>
      </c>
      <c r="I40">
        <v>0</v>
      </c>
      <c r="J40">
        <v>1</v>
      </c>
      <c r="K40">
        <v>0</v>
      </c>
      <c r="L40">
        <f t="shared" si="11"/>
        <v>9.6872521939625634E-3</v>
      </c>
      <c r="M40">
        <f t="shared" si="12"/>
        <v>824.99898166093521</v>
      </c>
      <c r="N40">
        <f t="shared" si="13"/>
        <v>7.9919811870929633</v>
      </c>
      <c r="O40">
        <f t="shared" si="14"/>
        <v>0.42000754498511883</v>
      </c>
      <c r="P40">
        <f t="shared" si="15"/>
        <v>17.999745100295108</v>
      </c>
      <c r="Q40">
        <f t="shared" si="16"/>
        <v>7.5600363099691812</v>
      </c>
      <c r="R40">
        <f t="shared" si="17"/>
        <v>0</v>
      </c>
      <c r="S40">
        <f t="shared" si="18"/>
        <v>842.99872676123027</v>
      </c>
      <c r="T40" s="8">
        <f t="shared" si="19"/>
        <v>7.2727362498320375E-2</v>
      </c>
      <c r="U40" s="8">
        <f t="shared" si="20"/>
        <v>0</v>
      </c>
      <c r="V40" s="8">
        <f t="shared" si="21"/>
        <v>0</v>
      </c>
    </row>
    <row r="41" spans="1:22" x14ac:dyDescent="0.2">
      <c r="A41" s="1" t="s">
        <v>41</v>
      </c>
      <c r="B41" s="1" t="s">
        <v>41</v>
      </c>
      <c r="D41">
        <v>-78.754999999999995</v>
      </c>
      <c r="E41">
        <v>-174.09399999999999</v>
      </c>
      <c r="F41">
        <v>0</v>
      </c>
      <c r="G41">
        <v>174.34700000000001</v>
      </c>
      <c r="H41">
        <v>29.155000000000001</v>
      </c>
      <c r="I41">
        <v>0</v>
      </c>
      <c r="J41">
        <v>1</v>
      </c>
      <c r="K41">
        <v>0</v>
      </c>
      <c r="L41">
        <f t="shared" si="11"/>
        <v>7.1575722314530443E-3</v>
      </c>
      <c r="M41">
        <f t="shared" si="12"/>
        <v>512.99981658458614</v>
      </c>
      <c r="N41">
        <f t="shared" si="13"/>
        <v>3.6718369137632534</v>
      </c>
      <c r="O41">
        <f t="shared" si="14"/>
        <v>0.34800802605070685</v>
      </c>
      <c r="P41">
        <f t="shared" si="15"/>
        <v>8.9998599756060784</v>
      </c>
      <c r="Q41">
        <f t="shared" si="16"/>
        <v>3.1320266368700715</v>
      </c>
      <c r="R41">
        <f t="shared" si="17"/>
        <v>0</v>
      </c>
      <c r="S41">
        <f t="shared" si="18"/>
        <v>521.99967656019226</v>
      </c>
      <c r="T41" s="8">
        <f t="shared" si="19"/>
        <v>0.11695910614445001</v>
      </c>
      <c r="U41" s="8">
        <f t="shared" si="20"/>
        <v>0</v>
      </c>
      <c r="V41" s="8">
        <f t="shared" si="21"/>
        <v>0</v>
      </c>
    </row>
    <row r="42" spans="1:22" x14ac:dyDescent="0.2">
      <c r="A42" s="1" t="s">
        <v>127</v>
      </c>
      <c r="B42" s="1" t="s">
        <v>128</v>
      </c>
      <c r="D42">
        <v>-74.337999999999994</v>
      </c>
      <c r="E42">
        <v>-170.53800000000001</v>
      </c>
      <c r="F42">
        <v>0</v>
      </c>
      <c r="G42">
        <v>111.126</v>
      </c>
      <c r="H42">
        <v>30.414000000000001</v>
      </c>
      <c r="I42">
        <v>0</v>
      </c>
      <c r="J42">
        <v>1</v>
      </c>
      <c r="K42">
        <v>0</v>
      </c>
      <c r="L42">
        <f t="shared" si="11"/>
        <v>1.0093375779251169E-2</v>
      </c>
      <c r="M42">
        <f t="shared" si="12"/>
        <v>321.00000947049978</v>
      </c>
      <c r="N42">
        <f t="shared" si="13"/>
        <v>3.2399769607058988</v>
      </c>
      <c r="O42">
        <f t="shared" si="14"/>
        <v>0.21600727486837354</v>
      </c>
      <c r="P42">
        <f t="shared" si="15"/>
        <v>14.999586273177371</v>
      </c>
      <c r="Q42">
        <f t="shared" si="16"/>
        <v>3.2400229950451016</v>
      </c>
      <c r="R42">
        <f t="shared" si="17"/>
        <v>0</v>
      </c>
      <c r="S42">
        <f t="shared" si="18"/>
        <v>335.99959574367716</v>
      </c>
      <c r="T42" s="8">
        <f t="shared" si="19"/>
        <v>0.18691588233586662</v>
      </c>
      <c r="U42" s="8">
        <f t="shared" si="20"/>
        <v>0</v>
      </c>
      <c r="V42" s="8">
        <f t="shared" si="21"/>
        <v>0</v>
      </c>
    </row>
    <row r="43" spans="1:22" x14ac:dyDescent="0.2">
      <c r="A43" s="1" t="s">
        <v>129</v>
      </c>
      <c r="B43" s="1" t="s">
        <v>130</v>
      </c>
      <c r="D43">
        <v>-76.263999999999996</v>
      </c>
      <c r="E43">
        <v>-172.23500000000001</v>
      </c>
      <c r="F43">
        <v>0</v>
      </c>
      <c r="G43">
        <v>92.65</v>
      </c>
      <c r="H43">
        <v>22.204000000000001</v>
      </c>
      <c r="I43">
        <v>0</v>
      </c>
      <c r="J43">
        <v>1</v>
      </c>
      <c r="K43">
        <v>0</v>
      </c>
      <c r="L43">
        <f t="shared" si="11"/>
        <v>8.7998125457299688E-3</v>
      </c>
      <c r="M43">
        <f t="shared" si="12"/>
        <v>270.00066291911401</v>
      </c>
      <c r="N43">
        <f t="shared" si="13"/>
        <v>2.3759575968686248</v>
      </c>
      <c r="O43">
        <f t="shared" si="14"/>
        <v>0.26400545012007914</v>
      </c>
      <c r="P43">
        <f t="shared" si="15"/>
        <v>8.999969550743689</v>
      </c>
      <c r="Q43">
        <f t="shared" si="16"/>
        <v>2.376043388354482</v>
      </c>
      <c r="R43">
        <f t="shared" si="17"/>
        <v>0</v>
      </c>
      <c r="S43">
        <f t="shared" si="18"/>
        <v>279.00063246985769</v>
      </c>
      <c r="T43" s="8">
        <f t="shared" si="19"/>
        <v>0.22222167661112233</v>
      </c>
      <c r="U43" s="8">
        <f t="shared" si="20"/>
        <v>0</v>
      </c>
      <c r="V43" s="8">
        <f t="shared" si="21"/>
        <v>0</v>
      </c>
    </row>
    <row r="44" spans="1:22" x14ac:dyDescent="0.2">
      <c r="A44" s="1" t="s">
        <v>41</v>
      </c>
      <c r="B44" s="1" t="s">
        <v>41</v>
      </c>
      <c r="D44">
        <v>-77.125</v>
      </c>
      <c r="E44">
        <v>-176.98699999999999</v>
      </c>
      <c r="F44">
        <v>0</v>
      </c>
      <c r="G44">
        <v>71.805000000000007</v>
      </c>
      <c r="H44">
        <v>19.026</v>
      </c>
      <c r="I44">
        <v>0</v>
      </c>
      <c r="J44">
        <v>1</v>
      </c>
      <c r="K44">
        <v>0</v>
      </c>
      <c r="L44">
        <f t="shared" si="11"/>
        <v>8.2285621688710994E-3</v>
      </c>
      <c r="M44">
        <f t="shared" si="12"/>
        <v>209.9991464997513</v>
      </c>
      <c r="N44">
        <f t="shared" si="13"/>
        <v>1.7279927603758338</v>
      </c>
      <c r="O44">
        <f t="shared" si="14"/>
        <v>0.68395098700242118</v>
      </c>
      <c r="P44">
        <f t="shared" si="15"/>
        <v>3.0001644724979131</v>
      </c>
      <c r="Q44">
        <f t="shared" si="16"/>
        <v>2.0519675041020502</v>
      </c>
      <c r="R44">
        <f t="shared" si="17"/>
        <v>0</v>
      </c>
      <c r="S44">
        <f t="shared" si="18"/>
        <v>212.99931097224922</v>
      </c>
      <c r="T44" s="8">
        <f t="shared" si="19"/>
        <v>0.28571544694383344</v>
      </c>
      <c r="U44" s="8">
        <f t="shared" si="20"/>
        <v>0</v>
      </c>
      <c r="V44" s="8">
        <f t="shared" si="21"/>
        <v>0</v>
      </c>
    </row>
    <row r="45" spans="1:22" x14ac:dyDescent="0.2">
      <c r="A45" s="1" t="s">
        <v>131</v>
      </c>
      <c r="B45" s="1" t="s">
        <v>132</v>
      </c>
      <c r="D45">
        <v>-76.731999999999999</v>
      </c>
      <c r="E45">
        <v>-168.90600000000001</v>
      </c>
      <c r="F45">
        <v>0</v>
      </c>
      <c r="G45">
        <v>235.28100000000001</v>
      </c>
      <c r="H45">
        <v>51.970999999999997</v>
      </c>
      <c r="I45">
        <v>0</v>
      </c>
      <c r="J45">
        <v>1</v>
      </c>
      <c r="K45">
        <v>0</v>
      </c>
      <c r="L45">
        <f t="shared" si="11"/>
        <v>8.4888039677814102E-3</v>
      </c>
      <c r="M45">
        <f t="shared" si="12"/>
        <v>687.00207749942206</v>
      </c>
      <c r="N45">
        <f t="shared" si="13"/>
        <v>5.8318317931829595</v>
      </c>
      <c r="O45">
        <f t="shared" si="14"/>
        <v>0.18359511578200896</v>
      </c>
      <c r="P45">
        <f t="shared" si="15"/>
        <v>30.000655469095566</v>
      </c>
      <c r="Q45">
        <f t="shared" si="16"/>
        <v>5.5079793223640836</v>
      </c>
      <c r="R45">
        <f t="shared" si="17"/>
        <v>0</v>
      </c>
      <c r="S45">
        <f t="shared" si="18"/>
        <v>717.00273296851765</v>
      </c>
      <c r="T45" s="8">
        <f t="shared" si="19"/>
        <v>8.7335980436027832E-2</v>
      </c>
      <c r="U45" s="8">
        <f t="shared" si="20"/>
        <v>0</v>
      </c>
      <c r="V45" s="8">
        <f t="shared" si="21"/>
        <v>0</v>
      </c>
    </row>
    <row r="46" spans="1:22" x14ac:dyDescent="0.2">
      <c r="A46" s="1" t="s">
        <v>133</v>
      </c>
      <c r="B46" s="1" t="s">
        <v>134</v>
      </c>
      <c r="D46">
        <v>-72.646000000000001</v>
      </c>
      <c r="E46">
        <v>-172.23500000000001</v>
      </c>
      <c r="F46">
        <v>0</v>
      </c>
      <c r="G46">
        <v>67.052000000000007</v>
      </c>
      <c r="H46">
        <v>22.204000000000001</v>
      </c>
      <c r="I46">
        <v>0</v>
      </c>
      <c r="J46">
        <v>1</v>
      </c>
      <c r="K46">
        <v>0</v>
      </c>
      <c r="L46">
        <f t="shared" si="11"/>
        <v>1.12499717589377E-2</v>
      </c>
      <c r="M46">
        <f t="shared" si="12"/>
        <v>191.9994002605452</v>
      </c>
      <c r="N46">
        <f t="shared" si="13"/>
        <v>2.1599899906540996</v>
      </c>
      <c r="O46">
        <f t="shared" si="14"/>
        <v>0.26400545012007914</v>
      </c>
      <c r="P46">
        <f t="shared" si="15"/>
        <v>8.999969550743689</v>
      </c>
      <c r="Q46">
        <f t="shared" si="16"/>
        <v>2.376043388354482</v>
      </c>
      <c r="R46">
        <f t="shared" si="17"/>
        <v>0</v>
      </c>
      <c r="S46">
        <f t="shared" si="18"/>
        <v>200.99936981128889</v>
      </c>
      <c r="T46" s="8">
        <f t="shared" si="19"/>
        <v>0.31250097614148464</v>
      </c>
      <c r="U46" s="8">
        <f t="shared" si="20"/>
        <v>0</v>
      </c>
      <c r="V46" s="8">
        <f t="shared" si="21"/>
        <v>0</v>
      </c>
    </row>
    <row r="47" spans="1:22" x14ac:dyDescent="0.2">
      <c r="A47" s="1" t="s">
        <v>41</v>
      </c>
      <c r="B47" s="1" t="s">
        <v>41</v>
      </c>
      <c r="D47">
        <v>-75.106999999999999</v>
      </c>
      <c r="E47">
        <v>-170.53800000000001</v>
      </c>
      <c r="F47">
        <v>0</v>
      </c>
      <c r="G47">
        <v>97.268000000000001</v>
      </c>
      <c r="H47">
        <v>24.331</v>
      </c>
      <c r="I47">
        <v>0</v>
      </c>
      <c r="J47">
        <v>1</v>
      </c>
      <c r="K47">
        <v>0</v>
      </c>
      <c r="L47">
        <f t="shared" si="11"/>
        <v>9.574140323101504E-3</v>
      </c>
      <c r="M47">
        <f t="shared" si="12"/>
        <v>282.00157027995311</v>
      </c>
      <c r="N47">
        <f t="shared" si="13"/>
        <v>2.6999253051205478</v>
      </c>
      <c r="O47">
        <f t="shared" si="14"/>
        <v>0.21600727486837354</v>
      </c>
      <c r="P47">
        <f t="shared" si="15"/>
        <v>11.99957038247776</v>
      </c>
      <c r="Q47">
        <f t="shared" si="16"/>
        <v>2.5919970899073572</v>
      </c>
      <c r="R47">
        <f t="shared" si="17"/>
        <v>0</v>
      </c>
      <c r="S47">
        <f t="shared" si="18"/>
        <v>294.00114066243088</v>
      </c>
      <c r="T47" s="8">
        <f t="shared" si="19"/>
        <v>0.21276477269412308</v>
      </c>
      <c r="U47" s="8">
        <f t="shared" si="20"/>
        <v>0</v>
      </c>
      <c r="V47" s="8">
        <f t="shared" si="21"/>
        <v>0</v>
      </c>
    </row>
    <row r="48" spans="1:22" x14ac:dyDescent="0.2">
      <c r="A48" s="1" t="s">
        <v>135</v>
      </c>
      <c r="B48" s="1" t="s">
        <v>136</v>
      </c>
      <c r="D48">
        <v>-78.930000000000007</v>
      </c>
      <c r="F48">
        <v>0</v>
      </c>
      <c r="G48">
        <v>93.744</v>
      </c>
      <c r="H48">
        <v>0</v>
      </c>
      <c r="I48">
        <v>0</v>
      </c>
      <c r="J48">
        <v>0</v>
      </c>
      <c r="K48">
        <v>0</v>
      </c>
      <c r="L48">
        <f t="shared" si="11"/>
        <v>7.0433390617591829E-3</v>
      </c>
      <c r="M48">
        <f t="shared" si="12"/>
        <v>275.99921003439954</v>
      </c>
      <c r="N48">
        <f t="shared" si="13"/>
        <v>1.9439579610079247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275.99921003439954</v>
      </c>
      <c r="T48" s="8">
        <f t="shared" si="19"/>
        <v>0</v>
      </c>
      <c r="U48" s="8" t="str">
        <f t="shared" si="20"/>
        <v/>
      </c>
      <c r="V48" s="8">
        <f t="shared" si="21"/>
        <v>0</v>
      </c>
    </row>
    <row r="49" spans="1:22" x14ac:dyDescent="0.2">
      <c r="A49" s="1" t="s">
        <v>137</v>
      </c>
      <c r="B49" s="1" t="s">
        <v>138</v>
      </c>
      <c r="D49">
        <v>-73.495999999999995</v>
      </c>
      <c r="E49">
        <v>-170.13399999999999</v>
      </c>
      <c r="F49">
        <v>0</v>
      </c>
      <c r="G49">
        <v>28.16</v>
      </c>
      <c r="H49">
        <v>23.344999999999999</v>
      </c>
      <c r="I49">
        <v>0</v>
      </c>
      <c r="J49">
        <v>1</v>
      </c>
      <c r="K49">
        <v>0</v>
      </c>
      <c r="L49">
        <f t="shared" si="11"/>
        <v>1.0666409003667852E-2</v>
      </c>
      <c r="M49">
        <f t="shared" si="12"/>
        <v>80.999415933854536</v>
      </c>
      <c r="N49">
        <f t="shared" si="13"/>
        <v>0.86397376338246679</v>
      </c>
      <c r="O49">
        <f t="shared" si="14"/>
        <v>0.20699566126077698</v>
      </c>
      <c r="P49">
        <f t="shared" si="15"/>
        <v>12.000111665333268</v>
      </c>
      <c r="Q49">
        <f t="shared" si="16"/>
        <v>2.4839735333423567</v>
      </c>
      <c r="R49">
        <f t="shared" si="17"/>
        <v>0</v>
      </c>
      <c r="S49">
        <f t="shared" si="18"/>
        <v>92.9995275991878</v>
      </c>
      <c r="T49" s="8">
        <f t="shared" si="19"/>
        <v>0.74074608203344317</v>
      </c>
      <c r="U49" s="8">
        <f t="shared" si="20"/>
        <v>0</v>
      </c>
      <c r="V49" s="8">
        <f t="shared" si="21"/>
        <v>0</v>
      </c>
    </row>
    <row r="50" spans="1:22" x14ac:dyDescent="0.2">
      <c r="A50" s="1" t="s">
        <v>41</v>
      </c>
      <c r="B50" s="1" t="s">
        <v>41</v>
      </c>
      <c r="D50">
        <v>-77.061999999999998</v>
      </c>
      <c r="E50">
        <v>-170.53800000000001</v>
      </c>
      <c r="F50">
        <v>0</v>
      </c>
      <c r="G50">
        <v>151.85499999999999</v>
      </c>
      <c r="H50">
        <v>36.497</v>
      </c>
      <c r="I50">
        <v>0</v>
      </c>
      <c r="J50">
        <v>1</v>
      </c>
      <c r="K50">
        <v>0</v>
      </c>
      <c r="L50">
        <f t="shared" si="11"/>
        <v>8.2702247474369973E-3</v>
      </c>
      <c r="M50">
        <f t="shared" si="12"/>
        <v>443.99953250131352</v>
      </c>
      <c r="N50">
        <f t="shared" si="13"/>
        <v>3.6719795935224138</v>
      </c>
      <c r="O50">
        <f t="shared" si="14"/>
        <v>0.21600727486837354</v>
      </c>
      <c r="P50">
        <f t="shared" si="15"/>
        <v>17.999602163876979</v>
      </c>
      <c r="Q50">
        <f t="shared" si="16"/>
        <v>3.8880489001828455</v>
      </c>
      <c r="R50">
        <f t="shared" si="17"/>
        <v>0</v>
      </c>
      <c r="S50">
        <f t="shared" si="18"/>
        <v>461.99913466519052</v>
      </c>
      <c r="T50" s="8">
        <f t="shared" si="19"/>
        <v>0.135135277422443</v>
      </c>
      <c r="U50" s="8">
        <f t="shared" si="20"/>
        <v>0</v>
      </c>
      <c r="V50" s="8">
        <f t="shared" si="21"/>
        <v>0</v>
      </c>
    </row>
    <row r="51" spans="1:22" x14ac:dyDescent="0.2">
      <c r="A51" s="1" t="s">
        <v>139</v>
      </c>
      <c r="B51" s="1" t="s">
        <v>140</v>
      </c>
      <c r="D51">
        <v>-74.358000000000004</v>
      </c>
      <c r="E51">
        <v>-172.648</v>
      </c>
      <c r="F51">
        <v>0</v>
      </c>
      <c r="G51">
        <v>103.846</v>
      </c>
      <c r="H51">
        <v>31.257000000000001</v>
      </c>
      <c r="I51">
        <v>0</v>
      </c>
      <c r="J51">
        <v>1</v>
      </c>
      <c r="K51">
        <v>0</v>
      </c>
      <c r="L51">
        <f t="shared" si="11"/>
        <v>1.0079822926212159E-2</v>
      </c>
      <c r="M51">
        <f t="shared" si="12"/>
        <v>300.0002460959422</v>
      </c>
      <c r="N51">
        <f t="shared" si="13"/>
        <v>3.0239523824195511</v>
      </c>
      <c r="O51">
        <f t="shared" si="14"/>
        <v>0.27901427651962724</v>
      </c>
      <c r="P51">
        <f t="shared" si="15"/>
        <v>11.999384540279753</v>
      </c>
      <c r="Q51">
        <f t="shared" si="16"/>
        <v>3.3480029441898984</v>
      </c>
      <c r="R51">
        <f t="shared" si="17"/>
        <v>0</v>
      </c>
      <c r="S51">
        <f t="shared" si="18"/>
        <v>311.99963063622198</v>
      </c>
      <c r="T51" s="8">
        <f t="shared" si="19"/>
        <v>0.19999983593617313</v>
      </c>
      <c r="U51" s="8">
        <f t="shared" si="20"/>
        <v>0</v>
      </c>
      <c r="V51" s="8">
        <f t="shared" si="21"/>
        <v>0</v>
      </c>
    </row>
    <row r="52" spans="1:22" x14ac:dyDescent="0.2">
      <c r="A52" s="1" t="s">
        <v>141</v>
      </c>
      <c r="B52" s="1" t="s">
        <v>142</v>
      </c>
      <c r="D52">
        <v>-75.224999999999994</v>
      </c>
      <c r="E52">
        <v>-173.15700000000001</v>
      </c>
      <c r="F52">
        <v>0</v>
      </c>
      <c r="G52">
        <v>188.22300000000001</v>
      </c>
      <c r="H52">
        <v>50.359000000000002</v>
      </c>
      <c r="I52">
        <v>0</v>
      </c>
      <c r="J52">
        <v>1</v>
      </c>
      <c r="K52">
        <v>0</v>
      </c>
      <c r="L52">
        <f t="shared" si="11"/>
        <v>9.4947982255514218E-3</v>
      </c>
      <c r="M52">
        <f t="shared" si="12"/>
        <v>545.99808162540819</v>
      </c>
      <c r="N52">
        <f t="shared" si="13"/>
        <v>5.1841468007182065</v>
      </c>
      <c r="O52">
        <f t="shared" si="14"/>
        <v>0.29998967123240877</v>
      </c>
      <c r="P52">
        <f t="shared" si="15"/>
        <v>18.000695702952715</v>
      </c>
      <c r="Q52">
        <f t="shared" si="16"/>
        <v>5.4000281859116042</v>
      </c>
      <c r="R52">
        <f t="shared" si="17"/>
        <v>0</v>
      </c>
      <c r="S52">
        <f t="shared" si="18"/>
        <v>563.99877732836092</v>
      </c>
      <c r="T52" s="8">
        <f t="shared" si="19"/>
        <v>0.10989049599109046</v>
      </c>
      <c r="U52" s="8">
        <f t="shared" si="20"/>
        <v>0</v>
      </c>
      <c r="V52" s="8">
        <f t="shared" si="21"/>
        <v>0</v>
      </c>
    </row>
    <row r="53" spans="1:22" x14ac:dyDescent="0.2">
      <c r="A53" s="1" t="s">
        <v>41</v>
      </c>
      <c r="B53" s="1" t="s">
        <v>41</v>
      </c>
      <c r="D53">
        <v>-77.293000000000006</v>
      </c>
      <c r="F53">
        <v>0</v>
      </c>
      <c r="G53">
        <v>104.56100000000001</v>
      </c>
      <c r="H53">
        <v>0</v>
      </c>
      <c r="I53">
        <v>0</v>
      </c>
      <c r="J53">
        <v>0</v>
      </c>
      <c r="K53">
        <v>0</v>
      </c>
      <c r="L53">
        <f t="shared" si="11"/>
        <v>8.1175640002351408E-3</v>
      </c>
      <c r="M53">
        <f t="shared" si="12"/>
        <v>306.00017476502961</v>
      </c>
      <c r="N53">
        <f t="shared" si="13"/>
        <v>2.4839784867167531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306.00017476502961</v>
      </c>
      <c r="T53" s="8">
        <f t="shared" si="19"/>
        <v>0</v>
      </c>
      <c r="U53" s="8" t="str">
        <f t="shared" si="20"/>
        <v/>
      </c>
      <c r="V53" s="8">
        <f t="shared" si="21"/>
        <v>0</v>
      </c>
    </row>
    <row r="54" spans="1:22" x14ac:dyDescent="0.2">
      <c r="A54" s="1" t="s">
        <v>143</v>
      </c>
      <c r="B54" s="1" t="s">
        <v>144</v>
      </c>
      <c r="D54">
        <v>-79.509</v>
      </c>
      <c r="E54">
        <v>-171.87</v>
      </c>
      <c r="F54">
        <v>0</v>
      </c>
      <c r="G54">
        <v>82.376999999999995</v>
      </c>
      <c r="H54">
        <v>21.213000000000001</v>
      </c>
      <c r="I54">
        <v>0</v>
      </c>
      <c r="J54">
        <v>1</v>
      </c>
      <c r="K54">
        <v>0</v>
      </c>
      <c r="L54">
        <f t="shared" si="11"/>
        <v>6.6663500067848398E-3</v>
      </c>
      <c r="M54">
        <f t="shared" si="12"/>
        <v>242.99983980917767</v>
      </c>
      <c r="N54">
        <f t="shared" si="13"/>
        <v>1.6199236036842304</v>
      </c>
      <c r="O54">
        <f t="shared" si="14"/>
        <v>0.25200296358763974</v>
      </c>
      <c r="P54">
        <f t="shared" si="15"/>
        <v>8.999801146378525</v>
      </c>
      <c r="Q54">
        <f t="shared" si="16"/>
        <v>2.2679788285656537</v>
      </c>
      <c r="R54">
        <f t="shared" si="17"/>
        <v>0</v>
      </c>
      <c r="S54">
        <f t="shared" si="18"/>
        <v>251.9996409555562</v>
      </c>
      <c r="T54" s="8">
        <f t="shared" si="19"/>
        <v>0.24691374301775942</v>
      </c>
      <c r="U54" s="8">
        <f t="shared" si="20"/>
        <v>0</v>
      </c>
      <c r="V54" s="8">
        <f t="shared" si="21"/>
        <v>0</v>
      </c>
    </row>
    <row r="55" spans="1:22" x14ac:dyDescent="0.2">
      <c r="A55" s="1" t="s">
        <v>145</v>
      </c>
      <c r="B55" s="1" t="s">
        <v>146</v>
      </c>
      <c r="D55">
        <v>-80.018000000000001</v>
      </c>
      <c r="E55">
        <v>-174.80600000000001</v>
      </c>
      <c r="F55">
        <v>0</v>
      </c>
      <c r="G55">
        <v>126.92100000000001</v>
      </c>
      <c r="H55">
        <v>22.091000000000001</v>
      </c>
      <c r="I55">
        <v>0</v>
      </c>
      <c r="J55">
        <v>1</v>
      </c>
      <c r="K55">
        <v>0</v>
      </c>
      <c r="L55">
        <f t="shared" si="11"/>
        <v>6.3361042481659005E-3</v>
      </c>
      <c r="M55">
        <f t="shared" si="12"/>
        <v>374.99910778937726</v>
      </c>
      <c r="N55">
        <f t="shared" si="13"/>
        <v>2.3760358159585113</v>
      </c>
      <c r="O55">
        <f t="shared" si="14"/>
        <v>0.39603248453733669</v>
      </c>
      <c r="P55">
        <f t="shared" si="15"/>
        <v>5.9995814248483663</v>
      </c>
      <c r="Q55">
        <f t="shared" si="16"/>
        <v>2.3760315138982673</v>
      </c>
      <c r="R55">
        <f t="shared" si="17"/>
        <v>0</v>
      </c>
      <c r="S55">
        <f t="shared" si="18"/>
        <v>380.99868921422564</v>
      </c>
      <c r="T55" s="8">
        <f t="shared" si="19"/>
        <v>0.16000038067743808</v>
      </c>
      <c r="U55" s="8">
        <f t="shared" si="20"/>
        <v>0</v>
      </c>
      <c r="V55" s="8">
        <f t="shared" si="21"/>
        <v>0</v>
      </c>
    </row>
    <row r="56" spans="1:22" x14ac:dyDescent="0.2">
      <c r="A56" s="1" t="s">
        <v>41</v>
      </c>
      <c r="B56" s="1" t="s">
        <v>41</v>
      </c>
      <c r="D56">
        <v>-78.465000000000003</v>
      </c>
      <c r="E56">
        <v>-169.69499999999999</v>
      </c>
      <c r="F56">
        <v>0</v>
      </c>
      <c r="G56">
        <v>150.03</v>
      </c>
      <c r="H56">
        <v>33.540999999999997</v>
      </c>
      <c r="I56">
        <v>0</v>
      </c>
      <c r="J56">
        <v>1</v>
      </c>
      <c r="K56">
        <v>0</v>
      </c>
      <c r="L56">
        <f t="shared" si="11"/>
        <v>7.3471797061312634E-3</v>
      </c>
      <c r="M56">
        <f t="shared" si="12"/>
        <v>440.99941293093423</v>
      </c>
      <c r="N56">
        <f t="shared" si="13"/>
        <v>3.2401051772071385</v>
      </c>
      <c r="O56">
        <f t="shared" si="14"/>
        <v>0.19799678746871249</v>
      </c>
      <c r="P56">
        <f t="shared" si="15"/>
        <v>18.000254730705016</v>
      </c>
      <c r="Q56">
        <f t="shared" si="16"/>
        <v>3.5639961742942607</v>
      </c>
      <c r="R56">
        <f t="shared" si="17"/>
        <v>0</v>
      </c>
      <c r="S56">
        <f t="shared" si="18"/>
        <v>458.99966766163925</v>
      </c>
      <c r="T56" s="8">
        <f t="shared" si="19"/>
        <v>0.13605460288763857</v>
      </c>
      <c r="U56" s="8">
        <f t="shared" si="20"/>
        <v>0</v>
      </c>
      <c r="V56" s="8">
        <f t="shared" si="21"/>
        <v>0</v>
      </c>
    </row>
    <row r="57" spans="1:22" x14ac:dyDescent="0.2">
      <c r="A57" s="1" t="s">
        <v>147</v>
      </c>
      <c r="B57" s="1" t="s">
        <v>148</v>
      </c>
      <c r="D57">
        <v>-78.381</v>
      </c>
      <c r="E57">
        <v>-169.04599999999999</v>
      </c>
      <c r="F57">
        <v>0</v>
      </c>
      <c r="G57">
        <v>109.238</v>
      </c>
      <c r="H57">
        <v>31.574999999999999</v>
      </c>
      <c r="I57">
        <v>0</v>
      </c>
      <c r="J57">
        <v>1</v>
      </c>
      <c r="K57">
        <v>0</v>
      </c>
      <c r="L57">
        <f t="shared" si="11"/>
        <v>7.4021732492337029E-3</v>
      </c>
      <c r="M57">
        <f t="shared" si="12"/>
        <v>320.99865373914099</v>
      </c>
      <c r="N57">
        <f t="shared" si="13"/>
        <v>2.3760900238379259</v>
      </c>
      <c r="O57">
        <f t="shared" si="14"/>
        <v>0.18600090405862199</v>
      </c>
      <c r="P57">
        <f t="shared" si="15"/>
        <v>17.999723420407786</v>
      </c>
      <c r="Q57">
        <f t="shared" si="16"/>
        <v>3.3479681769691769</v>
      </c>
      <c r="R57">
        <f t="shared" si="17"/>
        <v>0</v>
      </c>
      <c r="S57">
        <f t="shared" si="18"/>
        <v>338.9983771595488</v>
      </c>
      <c r="T57" s="8">
        <f t="shared" si="19"/>
        <v>0.18691667177133678</v>
      </c>
      <c r="U57" s="8">
        <f t="shared" si="20"/>
        <v>0</v>
      </c>
      <c r="V57" s="8">
        <f t="shared" si="21"/>
        <v>0</v>
      </c>
    </row>
    <row r="58" spans="1:22" x14ac:dyDescent="0.2">
      <c r="A58" s="1" t="s">
        <v>149</v>
      </c>
      <c r="B58" s="1" t="s">
        <v>150</v>
      </c>
      <c r="D58">
        <v>-78.373999999999995</v>
      </c>
      <c r="E58">
        <v>-171.995</v>
      </c>
      <c r="F58">
        <v>0</v>
      </c>
      <c r="G58">
        <v>106.68899999999999</v>
      </c>
      <c r="H58">
        <v>32.314999999999998</v>
      </c>
      <c r="I58">
        <v>0</v>
      </c>
      <c r="J58">
        <v>1</v>
      </c>
      <c r="K58">
        <v>0</v>
      </c>
      <c r="L58">
        <f t="shared" si="11"/>
        <v>7.4067575378714279E-3</v>
      </c>
      <c r="M58">
        <f t="shared" si="12"/>
        <v>313.50047421459635</v>
      </c>
      <c r="N58">
        <f t="shared" si="13"/>
        <v>2.3220243225395514</v>
      </c>
      <c r="O58">
        <f t="shared" si="14"/>
        <v>0.25599095899114543</v>
      </c>
      <c r="P58">
        <f t="shared" si="15"/>
        <v>13.500513935807422</v>
      </c>
      <c r="Q58">
        <f t="shared" si="16"/>
        <v>3.4560129653136307</v>
      </c>
      <c r="R58">
        <f t="shared" si="17"/>
        <v>0</v>
      </c>
      <c r="S58">
        <f t="shared" si="18"/>
        <v>327.00098815040377</v>
      </c>
      <c r="T58" s="8">
        <f t="shared" si="19"/>
        <v>0.19138727030737757</v>
      </c>
      <c r="U58" s="8">
        <f t="shared" si="20"/>
        <v>0</v>
      </c>
      <c r="V58" s="8">
        <f t="shared" si="21"/>
        <v>0</v>
      </c>
    </row>
    <row r="59" spans="1:22" x14ac:dyDescent="0.2">
      <c r="A59" s="1" t="s">
        <v>41</v>
      </c>
      <c r="B59" s="1" t="s">
        <v>41</v>
      </c>
      <c r="D59">
        <v>-77.093000000000004</v>
      </c>
      <c r="E59">
        <v>-174.28899999999999</v>
      </c>
      <c r="F59">
        <v>0</v>
      </c>
      <c r="G59">
        <v>98.489000000000004</v>
      </c>
      <c r="H59">
        <v>30.15</v>
      </c>
      <c r="I59">
        <v>0</v>
      </c>
      <c r="J59">
        <v>1</v>
      </c>
      <c r="K59">
        <v>0</v>
      </c>
      <c r="L59">
        <f t="shared" si="11"/>
        <v>8.2497214897990136E-3</v>
      </c>
      <c r="M59">
        <f t="shared" si="12"/>
        <v>288.00170470878834</v>
      </c>
      <c r="N59">
        <f t="shared" si="13"/>
        <v>2.3759362283710694</v>
      </c>
      <c r="O59">
        <f t="shared" si="14"/>
        <v>0.35997382229506519</v>
      </c>
      <c r="P59">
        <f t="shared" si="15"/>
        <v>9.0007504912531093</v>
      </c>
      <c r="Q59">
        <f t="shared" si="16"/>
        <v>3.2400377978983657</v>
      </c>
      <c r="R59">
        <f t="shared" si="17"/>
        <v>0</v>
      </c>
      <c r="S59">
        <f t="shared" si="18"/>
        <v>297.00245520004142</v>
      </c>
      <c r="T59" s="8">
        <f t="shared" si="19"/>
        <v>0.20833210018902054</v>
      </c>
      <c r="U59" s="8">
        <f t="shared" si="20"/>
        <v>0</v>
      </c>
      <c r="V59" s="8">
        <f t="shared" si="21"/>
        <v>0</v>
      </c>
    </row>
    <row r="60" spans="1:22" x14ac:dyDescent="0.2">
      <c r="A60" s="1" t="s">
        <v>151</v>
      </c>
      <c r="B60" s="1" t="s">
        <v>152</v>
      </c>
      <c r="D60">
        <v>-77.066999999999993</v>
      </c>
      <c r="E60">
        <v>-172.50399999999999</v>
      </c>
      <c r="F60">
        <v>-90</v>
      </c>
      <c r="G60">
        <v>138.51400000000001</v>
      </c>
      <c r="H60">
        <v>38.328000000000003</v>
      </c>
      <c r="I60">
        <v>11</v>
      </c>
      <c r="J60">
        <v>1</v>
      </c>
      <c r="K60">
        <v>0</v>
      </c>
      <c r="L60">
        <f t="shared" si="11"/>
        <v>8.2669174259754757E-3</v>
      </c>
      <c r="M60">
        <f t="shared" si="12"/>
        <v>405.00071740668398</v>
      </c>
      <c r="N60">
        <f t="shared" si="13"/>
        <v>3.3481108363727219</v>
      </c>
      <c r="O60">
        <f t="shared" si="14"/>
        <v>0.27359447056377628</v>
      </c>
      <c r="P60">
        <f t="shared" si="15"/>
        <v>15.00046492761266</v>
      </c>
      <c r="Q60">
        <f t="shared" si="16"/>
        <v>4.1040483641290439</v>
      </c>
      <c r="R60">
        <f t="shared" si="17"/>
        <v>33</v>
      </c>
      <c r="S60">
        <f t="shared" si="18"/>
        <v>420.00118233429663</v>
      </c>
      <c r="T60" s="8">
        <f t="shared" si="19"/>
        <v>0.14814788572275697</v>
      </c>
      <c r="U60" s="8">
        <f t="shared" si="20"/>
        <v>0</v>
      </c>
      <c r="V60" s="8">
        <f t="shared" si="21"/>
        <v>7.8571207387063762</v>
      </c>
    </row>
    <row r="61" spans="1:22" x14ac:dyDescent="0.2">
      <c r="A61" s="1" t="s">
        <v>153</v>
      </c>
      <c r="B61" s="1" t="s">
        <v>154</v>
      </c>
      <c r="D61">
        <v>-76.759</v>
      </c>
      <c r="E61">
        <v>-171.67400000000001</v>
      </c>
      <c r="F61">
        <v>0</v>
      </c>
      <c r="G61">
        <v>69.856999999999999</v>
      </c>
      <c r="H61">
        <v>41.436999999999998</v>
      </c>
      <c r="I61">
        <v>0</v>
      </c>
      <c r="J61">
        <v>1</v>
      </c>
      <c r="K61">
        <v>0</v>
      </c>
      <c r="L61">
        <f t="shared" si="11"/>
        <v>8.4708981113341391E-3</v>
      </c>
      <c r="M61">
        <f t="shared" si="12"/>
        <v>203.99960718274383</v>
      </c>
      <c r="N61">
        <f t="shared" si="13"/>
        <v>1.7280616152588266</v>
      </c>
      <c r="O61">
        <f t="shared" si="14"/>
        <v>0.24598927579331353</v>
      </c>
      <c r="P61">
        <f t="shared" si="15"/>
        <v>18.000881539567828</v>
      </c>
      <c r="Q61">
        <f t="shared" si="16"/>
        <v>4.428028241587759</v>
      </c>
      <c r="R61">
        <f t="shared" si="17"/>
        <v>0</v>
      </c>
      <c r="S61">
        <f t="shared" si="18"/>
        <v>222.00048872231167</v>
      </c>
      <c r="T61" s="8">
        <f t="shared" si="19"/>
        <v>0.29411821340543914</v>
      </c>
      <c r="U61" s="8">
        <f t="shared" si="20"/>
        <v>0</v>
      </c>
      <c r="V61" s="8">
        <f t="shared" si="21"/>
        <v>0</v>
      </c>
    </row>
    <row r="62" spans="1:22" x14ac:dyDescent="0.2">
      <c r="A62" s="1" t="s">
        <v>41</v>
      </c>
      <c r="B62" s="1" t="s">
        <v>41</v>
      </c>
      <c r="D62">
        <v>-74.644000000000005</v>
      </c>
      <c r="E62">
        <v>-170.53800000000001</v>
      </c>
      <c r="F62">
        <v>-90</v>
      </c>
      <c r="G62">
        <v>200.14500000000001</v>
      </c>
      <c r="H62">
        <v>54.744999999999997</v>
      </c>
      <c r="I62">
        <v>4</v>
      </c>
      <c r="J62">
        <v>1</v>
      </c>
      <c r="K62">
        <v>0</v>
      </c>
      <c r="L62">
        <f t="shared" si="11"/>
        <v>9.8863049381283288E-3</v>
      </c>
      <c r="M62">
        <f t="shared" si="12"/>
        <v>578.99890152175806</v>
      </c>
      <c r="N62">
        <f t="shared" si="13"/>
        <v>5.7241654234508603</v>
      </c>
      <c r="O62">
        <f t="shared" si="14"/>
        <v>0.21600727486837354</v>
      </c>
      <c r="P62">
        <f t="shared" si="15"/>
        <v>26.999156655655128</v>
      </c>
      <c r="Q62">
        <f t="shared" si="16"/>
        <v>5.8320200849524584</v>
      </c>
      <c r="R62">
        <f t="shared" si="17"/>
        <v>12</v>
      </c>
      <c r="S62">
        <f t="shared" si="18"/>
        <v>605.99805817741321</v>
      </c>
      <c r="T62" s="8">
        <f t="shared" si="19"/>
        <v>0.10362713960649073</v>
      </c>
      <c r="U62" s="8">
        <f t="shared" si="20"/>
        <v>0</v>
      </c>
      <c r="V62" s="8">
        <f t="shared" si="21"/>
        <v>1.9802043650256804</v>
      </c>
    </row>
    <row r="63" spans="1:22" x14ac:dyDescent="0.2">
      <c r="A63" s="1" t="s">
        <v>155</v>
      </c>
      <c r="B63" s="1" t="s">
        <v>156</v>
      </c>
      <c r="D63">
        <v>-77.55</v>
      </c>
      <c r="E63">
        <v>-171.87</v>
      </c>
      <c r="F63">
        <v>0</v>
      </c>
      <c r="G63">
        <v>78.853999999999999</v>
      </c>
      <c r="H63">
        <v>21.213000000000001</v>
      </c>
      <c r="I63">
        <v>0</v>
      </c>
      <c r="J63">
        <v>1</v>
      </c>
      <c r="K63">
        <v>0</v>
      </c>
      <c r="L63">
        <f t="shared" si="11"/>
        <v>7.9480463011609454E-3</v>
      </c>
      <c r="M63">
        <f t="shared" si="12"/>
        <v>230.99912972973954</v>
      </c>
      <c r="N63">
        <f t="shared" si="13"/>
        <v>1.8359936146134688</v>
      </c>
      <c r="O63">
        <f t="shared" si="14"/>
        <v>0.25200296358763974</v>
      </c>
      <c r="P63">
        <f t="shared" si="15"/>
        <v>8.999801146378525</v>
      </c>
      <c r="Q63">
        <f t="shared" si="16"/>
        <v>2.2679788285656537</v>
      </c>
      <c r="R63">
        <f t="shared" si="17"/>
        <v>0</v>
      </c>
      <c r="S63">
        <f t="shared" si="18"/>
        <v>239.99893087611807</v>
      </c>
      <c r="T63" s="8">
        <f t="shared" si="19"/>
        <v>0.25974123829036838</v>
      </c>
      <c r="U63" s="8">
        <f t="shared" si="20"/>
        <v>0</v>
      </c>
      <c r="V63" s="8">
        <f t="shared" si="21"/>
        <v>0</v>
      </c>
    </row>
    <row r="64" spans="1:22" x14ac:dyDescent="0.2">
      <c r="A64" s="1" t="s">
        <v>157</v>
      </c>
      <c r="B64" s="1" t="s">
        <v>158</v>
      </c>
      <c r="D64">
        <v>-74.745000000000005</v>
      </c>
      <c r="E64">
        <v>-174.56</v>
      </c>
      <c r="F64">
        <v>0</v>
      </c>
      <c r="G64">
        <v>22.803999999999998</v>
      </c>
      <c r="H64">
        <v>21.094999999999999</v>
      </c>
      <c r="I64">
        <v>0</v>
      </c>
      <c r="J64">
        <v>1</v>
      </c>
      <c r="K64">
        <v>0</v>
      </c>
      <c r="L64">
        <f t="shared" si="11"/>
        <v>9.8180918692740739E-3</v>
      </c>
      <c r="M64">
        <f t="shared" si="12"/>
        <v>66.001459830843288</v>
      </c>
      <c r="N64">
        <f t="shared" si="13"/>
        <v>0.64800904413446592</v>
      </c>
      <c r="O64">
        <f t="shared" si="14"/>
        <v>0.37802283250133095</v>
      </c>
      <c r="P64">
        <f t="shared" si="15"/>
        <v>5.9996283401032189</v>
      </c>
      <c r="Q64">
        <f t="shared" si="16"/>
        <v>2.2679987670798445</v>
      </c>
      <c r="R64">
        <f t="shared" si="17"/>
        <v>0</v>
      </c>
      <c r="S64">
        <f t="shared" si="18"/>
        <v>72.001088170946502</v>
      </c>
      <c r="T64" s="8">
        <f t="shared" si="19"/>
        <v>0.90907080167280285</v>
      </c>
      <c r="U64" s="8">
        <f t="shared" si="20"/>
        <v>0</v>
      </c>
      <c r="V64" s="8">
        <f t="shared" si="21"/>
        <v>0</v>
      </c>
    </row>
    <row r="65" spans="1:22" x14ac:dyDescent="0.2">
      <c r="A65" s="1" t="s">
        <v>41</v>
      </c>
      <c r="B65" s="1" t="s">
        <v>41</v>
      </c>
      <c r="D65">
        <v>-73.909000000000006</v>
      </c>
      <c r="E65">
        <v>-173.99100000000001</v>
      </c>
      <c r="F65">
        <v>0</v>
      </c>
      <c r="G65">
        <v>54.12</v>
      </c>
      <c r="H65">
        <v>19.105</v>
      </c>
      <c r="I65">
        <v>0</v>
      </c>
      <c r="J65">
        <v>1</v>
      </c>
      <c r="K65">
        <v>0</v>
      </c>
      <c r="L65">
        <f t="shared" si="11"/>
        <v>1.0384729993136773E-2</v>
      </c>
      <c r="M65">
        <f t="shared" si="12"/>
        <v>155.99917402468481</v>
      </c>
      <c r="N65">
        <f t="shared" si="13"/>
        <v>1.6200109214096288</v>
      </c>
      <c r="O65">
        <f t="shared" si="14"/>
        <v>0.34199999956738092</v>
      </c>
      <c r="P65">
        <f t="shared" si="15"/>
        <v>6.0000024979032514</v>
      </c>
      <c r="Q65">
        <f t="shared" si="16"/>
        <v>2.0520029036900995</v>
      </c>
      <c r="R65">
        <f t="shared" si="17"/>
        <v>0</v>
      </c>
      <c r="S65">
        <f t="shared" si="18"/>
        <v>161.99917652258804</v>
      </c>
      <c r="T65" s="8">
        <f t="shared" si="19"/>
        <v>0.3846174210544589</v>
      </c>
      <c r="U65" s="8">
        <f t="shared" si="20"/>
        <v>0</v>
      </c>
      <c r="V65" s="8">
        <f t="shared" si="21"/>
        <v>0</v>
      </c>
    </row>
    <row r="66" spans="1:22" x14ac:dyDescent="0.2">
      <c r="A66" s="1" t="s">
        <v>159</v>
      </c>
      <c r="B66" s="1" t="s">
        <v>160</v>
      </c>
      <c r="D66">
        <v>-77.004999999999995</v>
      </c>
      <c r="E66">
        <v>-173.15700000000001</v>
      </c>
      <c r="F66">
        <v>0</v>
      </c>
      <c r="G66">
        <v>80.05</v>
      </c>
      <c r="H66">
        <v>25.178999999999998</v>
      </c>
      <c r="I66">
        <v>0</v>
      </c>
      <c r="J66">
        <v>1</v>
      </c>
      <c r="K66">
        <v>0</v>
      </c>
      <c r="L66">
        <f t="shared" si="11"/>
        <v>8.3079375993077471E-3</v>
      </c>
      <c r="M66">
        <f t="shared" si="12"/>
        <v>233.99968447564882</v>
      </c>
      <c r="N66">
        <f t="shared" si="13"/>
        <v>1.9440567209381132</v>
      </c>
      <c r="O66">
        <f t="shared" si="14"/>
        <v>0.29998967123240877</v>
      </c>
      <c r="P66">
        <f t="shared" si="15"/>
        <v>9.0001691277556439</v>
      </c>
      <c r="Q66">
        <f t="shared" si="16"/>
        <v>2.6999604776319677</v>
      </c>
      <c r="R66">
        <f t="shared" si="17"/>
        <v>0</v>
      </c>
      <c r="S66">
        <f t="shared" si="18"/>
        <v>242.99985360340446</v>
      </c>
      <c r="T66" s="8">
        <f t="shared" si="19"/>
        <v>0.25641060215294392</v>
      </c>
      <c r="U66" s="8">
        <f t="shared" si="20"/>
        <v>0</v>
      </c>
      <c r="V66" s="8">
        <f t="shared" si="21"/>
        <v>0</v>
      </c>
    </row>
    <row r="67" spans="1:22" x14ac:dyDescent="0.2">
      <c r="A67" s="1" t="s">
        <v>161</v>
      </c>
      <c r="B67" s="1" t="s">
        <v>132</v>
      </c>
      <c r="D67">
        <v>-81.536000000000001</v>
      </c>
      <c r="E67">
        <v>-172.405</v>
      </c>
      <c r="F67">
        <v>0</v>
      </c>
      <c r="G67">
        <v>169.85</v>
      </c>
      <c r="H67">
        <v>30.265000000000001</v>
      </c>
      <c r="I67">
        <v>0</v>
      </c>
      <c r="J67">
        <v>1</v>
      </c>
      <c r="K67">
        <v>0</v>
      </c>
      <c r="L67">
        <f t="shared" si="11"/>
        <v>5.357108173166117E-3</v>
      </c>
      <c r="M67">
        <f t="shared" si="12"/>
        <v>504.0002563144202</v>
      </c>
      <c r="N67">
        <f t="shared" si="13"/>
        <v>2.699986592366391</v>
      </c>
      <c r="O67">
        <f t="shared" si="14"/>
        <v>0.26998690213915028</v>
      </c>
      <c r="P67">
        <f t="shared" si="15"/>
        <v>12.000365151633307</v>
      </c>
      <c r="Q67">
        <f t="shared" si="16"/>
        <v>3.2399446517727424</v>
      </c>
      <c r="R67">
        <f t="shared" si="17"/>
        <v>0</v>
      </c>
      <c r="S67">
        <f t="shared" si="18"/>
        <v>516.00062146605353</v>
      </c>
      <c r="T67" s="8">
        <f t="shared" si="19"/>
        <v>0.11904755850475011</v>
      </c>
      <c r="U67" s="8">
        <f t="shared" si="20"/>
        <v>0</v>
      </c>
      <c r="V67" s="8">
        <f t="shared" si="21"/>
        <v>0</v>
      </c>
    </row>
    <row r="68" spans="1:22" x14ac:dyDescent="0.2">
      <c r="A68" s="1" t="s">
        <v>41</v>
      </c>
      <c r="B68" s="1" t="s">
        <v>41</v>
      </c>
      <c r="D68">
        <v>-75.432000000000002</v>
      </c>
      <c r="E68">
        <v>0</v>
      </c>
      <c r="F68">
        <v>0</v>
      </c>
      <c r="G68">
        <v>182.88</v>
      </c>
      <c r="H68">
        <v>0</v>
      </c>
      <c r="I68">
        <v>0</v>
      </c>
      <c r="J68">
        <v>0</v>
      </c>
      <c r="K68">
        <v>0</v>
      </c>
      <c r="L68">
        <f t="shared" si="11"/>
        <v>9.3558209804902315E-3</v>
      </c>
      <c r="M68">
        <f t="shared" si="12"/>
        <v>531.00111516879565</v>
      </c>
      <c r="N68">
        <f t="shared" si="13"/>
        <v>4.9679563419162696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531.00111516879565</v>
      </c>
      <c r="T68" s="8">
        <f t="shared" si="19"/>
        <v>0</v>
      </c>
      <c r="U68" s="8" t="str">
        <f t="shared" si="20"/>
        <v/>
      </c>
      <c r="V68" s="8">
        <f t="shared" si="21"/>
        <v>0</v>
      </c>
    </row>
    <row r="69" spans="1:22" x14ac:dyDescent="0.2">
      <c r="A69" s="1" t="s">
        <v>162</v>
      </c>
      <c r="B69" s="1" t="s">
        <v>163</v>
      </c>
      <c r="D69">
        <v>-75.414000000000001</v>
      </c>
      <c r="E69">
        <v>0</v>
      </c>
      <c r="F69">
        <v>0</v>
      </c>
      <c r="G69">
        <v>277.959</v>
      </c>
      <c r="H69">
        <v>0</v>
      </c>
      <c r="I69">
        <v>0</v>
      </c>
      <c r="J69">
        <v>0</v>
      </c>
      <c r="K69">
        <v>0</v>
      </c>
      <c r="L69">
        <f t="shared" si="11"/>
        <v>9.367895545166793E-3</v>
      </c>
      <c r="M69">
        <f t="shared" si="12"/>
        <v>807.001756152452</v>
      </c>
      <c r="N69">
        <f t="shared" si="13"/>
        <v>7.5599157163180495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807.001756152452</v>
      </c>
      <c r="T69" s="8">
        <f t="shared" si="19"/>
        <v>0</v>
      </c>
      <c r="U69" s="8" t="str">
        <f t="shared" si="20"/>
        <v/>
      </c>
      <c r="V69" s="8">
        <f t="shared" si="21"/>
        <v>0</v>
      </c>
    </row>
    <row r="70" spans="1:22" x14ac:dyDescent="0.2">
      <c r="A70" s="1" t="s">
        <v>164</v>
      </c>
      <c r="B70" s="1" t="s">
        <v>165</v>
      </c>
      <c r="D70">
        <v>-72.349999999999994</v>
      </c>
      <c r="E70">
        <v>-172.14699999999999</v>
      </c>
      <c r="F70">
        <v>-90</v>
      </c>
      <c r="G70">
        <v>23.087</v>
      </c>
      <c r="H70">
        <v>29.274999999999999</v>
      </c>
      <c r="I70">
        <v>11</v>
      </c>
      <c r="J70">
        <v>1</v>
      </c>
      <c r="K70">
        <v>0</v>
      </c>
      <c r="L70">
        <f t="shared" si="11"/>
        <v>1.1454448048737064E-2</v>
      </c>
      <c r="M70">
        <f t="shared" si="12"/>
        <v>66.000637978734431</v>
      </c>
      <c r="N70">
        <f t="shared" si="13"/>
        <v>0.75600163491255101</v>
      </c>
      <c r="O70">
        <f t="shared" si="14"/>
        <v>0.26101028336978344</v>
      </c>
      <c r="P70">
        <f t="shared" si="15"/>
        <v>11.999703667124756</v>
      </c>
      <c r="Q70">
        <f t="shared" si="16"/>
        <v>3.1320491865588482</v>
      </c>
      <c r="R70">
        <f t="shared" si="17"/>
        <v>33</v>
      </c>
      <c r="S70">
        <f t="shared" si="18"/>
        <v>78.00034164585918</v>
      </c>
      <c r="T70" s="8">
        <f t="shared" si="19"/>
        <v>0.90908212158997836</v>
      </c>
      <c r="U70" s="8">
        <f t="shared" si="20"/>
        <v>0</v>
      </c>
      <c r="V70" s="8">
        <f t="shared" si="21"/>
        <v>42.307506997633617</v>
      </c>
    </row>
    <row r="71" spans="1:22" x14ac:dyDescent="0.2">
      <c r="A71" s="1" t="s">
        <v>41</v>
      </c>
      <c r="B71" s="1" t="s">
        <v>41</v>
      </c>
      <c r="D71">
        <v>-75.05</v>
      </c>
      <c r="E71">
        <v>-167.905</v>
      </c>
      <c r="F71">
        <v>0</v>
      </c>
      <c r="G71">
        <v>197.69200000000001</v>
      </c>
      <c r="H71">
        <v>57.271000000000001</v>
      </c>
      <c r="I71">
        <v>0</v>
      </c>
      <c r="J71">
        <v>1</v>
      </c>
      <c r="K71">
        <v>0</v>
      </c>
      <c r="L71">
        <f t="shared" si="11"/>
        <v>9.6124976894468184E-3</v>
      </c>
      <c r="M71">
        <f t="shared" si="12"/>
        <v>573.00116066855117</v>
      </c>
      <c r="N71">
        <f t="shared" si="13"/>
        <v>5.5079778409546361</v>
      </c>
      <c r="O71">
        <f t="shared" si="14"/>
        <v>0.16799635543136984</v>
      </c>
      <c r="P71">
        <f t="shared" si="15"/>
        <v>36.000533605661253</v>
      </c>
      <c r="Q71">
        <f t="shared" si="16"/>
        <v>6.0479644873001304</v>
      </c>
      <c r="R71">
        <f t="shared" si="17"/>
        <v>0</v>
      </c>
      <c r="S71">
        <f t="shared" si="18"/>
        <v>609.00169427421247</v>
      </c>
      <c r="T71" s="8">
        <f t="shared" si="19"/>
        <v>0.10471182978057982</v>
      </c>
      <c r="U71" s="8">
        <f t="shared" si="20"/>
        <v>0</v>
      </c>
      <c r="V71" s="8">
        <f t="shared" si="21"/>
        <v>0</v>
      </c>
    </row>
    <row r="72" spans="1:22" x14ac:dyDescent="0.2">
      <c r="A72" s="1" t="s">
        <v>166</v>
      </c>
      <c r="B72" s="1" t="s">
        <v>167</v>
      </c>
      <c r="D72">
        <v>-77.195999999999998</v>
      </c>
      <c r="E72">
        <v>-170.69</v>
      </c>
      <c r="F72">
        <v>0</v>
      </c>
      <c r="G72">
        <v>180.488</v>
      </c>
      <c r="H72">
        <v>61.814</v>
      </c>
      <c r="I72">
        <v>0</v>
      </c>
      <c r="J72">
        <v>1</v>
      </c>
      <c r="K72">
        <v>0</v>
      </c>
      <c r="L72">
        <f t="shared" si="11"/>
        <v>8.1816341916035561E-3</v>
      </c>
      <c r="M72">
        <f t="shared" si="12"/>
        <v>527.99989386770744</v>
      </c>
      <c r="N72">
        <f t="shared" si="13"/>
        <v>4.3199063047373887</v>
      </c>
      <c r="O72">
        <f t="shared" si="14"/>
        <v>0.21959834412859414</v>
      </c>
      <c r="P72">
        <f t="shared" si="15"/>
        <v>30.000075646765609</v>
      </c>
      <c r="Q72">
        <f t="shared" si="16"/>
        <v>6.5879735237358155</v>
      </c>
      <c r="R72">
        <f t="shared" si="17"/>
        <v>0</v>
      </c>
      <c r="S72">
        <f t="shared" si="18"/>
        <v>557.99996951447304</v>
      </c>
      <c r="T72" s="8">
        <f t="shared" si="19"/>
        <v>0.11363638647820117</v>
      </c>
      <c r="U72" s="8">
        <f t="shared" si="20"/>
        <v>0</v>
      </c>
      <c r="V72" s="8">
        <f t="shared" si="21"/>
        <v>0</v>
      </c>
    </row>
    <row r="73" spans="1:22" x14ac:dyDescent="0.2">
      <c r="A73" s="1" t="s">
        <v>168</v>
      </c>
      <c r="B73" s="1" t="s">
        <v>169</v>
      </c>
      <c r="D73">
        <v>-77.763999999999996</v>
      </c>
      <c r="E73">
        <v>-175.76400000000001</v>
      </c>
      <c r="F73">
        <v>0</v>
      </c>
      <c r="G73">
        <v>84.929000000000002</v>
      </c>
      <c r="H73">
        <v>27.074000000000002</v>
      </c>
      <c r="I73">
        <v>0</v>
      </c>
      <c r="J73">
        <v>1</v>
      </c>
      <c r="K73">
        <v>0</v>
      </c>
      <c r="L73">
        <f t="shared" si="11"/>
        <v>7.8071477499171271E-3</v>
      </c>
      <c r="M73">
        <f t="shared" si="12"/>
        <v>248.99898386673868</v>
      </c>
      <c r="N73">
        <f t="shared" si="13"/>
        <v>1.9439738006006608</v>
      </c>
      <c r="O73">
        <f t="shared" si="14"/>
        <v>0.48604497509865263</v>
      </c>
      <c r="P73">
        <f t="shared" si="15"/>
        <v>5.9994479061999506</v>
      </c>
      <c r="Q73">
        <f t="shared" si="16"/>
        <v>2.9160044241790426</v>
      </c>
      <c r="R73">
        <f t="shared" si="17"/>
        <v>0</v>
      </c>
      <c r="S73">
        <f t="shared" si="18"/>
        <v>254.99843177293863</v>
      </c>
      <c r="T73" s="8">
        <f t="shared" si="19"/>
        <v>0.24096483876460834</v>
      </c>
      <c r="U73" s="8">
        <f t="shared" si="20"/>
        <v>0</v>
      </c>
      <c r="V73" s="8">
        <f t="shared" si="21"/>
        <v>0</v>
      </c>
    </row>
    <row r="74" spans="1:22" x14ac:dyDescent="0.2">
      <c r="A74" s="1" t="s">
        <v>41</v>
      </c>
      <c r="B74" s="1" t="s">
        <v>41</v>
      </c>
      <c r="D74">
        <v>-77.905000000000001</v>
      </c>
      <c r="E74">
        <v>-173.089</v>
      </c>
      <c r="F74">
        <v>0</v>
      </c>
      <c r="G74">
        <v>28.635999999999999</v>
      </c>
      <c r="H74">
        <v>33.241999999999997</v>
      </c>
      <c r="I74">
        <v>0</v>
      </c>
      <c r="J74">
        <v>1</v>
      </c>
      <c r="K74">
        <v>0</v>
      </c>
      <c r="L74">
        <f t="shared" ref="L74:L97" si="22">1/TAN(-D74*$L$1/180)*0.108*0.333333</f>
        <v>7.7144376416590785E-3</v>
      </c>
      <c r="M74">
        <f t="shared" ref="M74:M97" si="23">SIN(-D74*$L$1/180)*G74*3</f>
        <v>84.000973470345912</v>
      </c>
      <c r="N74">
        <f t="shared" ref="N74:N97" si="24">COS(-D74*$L$1/180)*G74*0.108</f>
        <v>0.64802091969656184</v>
      </c>
      <c r="O74">
        <f t="shared" ref="O74:O97" si="25">IFERROR(1/TAN(E74*$L$1/180)*0.108*0.333333,"")</f>
        <v>0.29700955874473856</v>
      </c>
      <c r="P74">
        <f t="shared" ref="P74:P97" si="26">SIN(-E74*$L$1/180)*H74*3</f>
        <v>11.999773518199225</v>
      </c>
      <c r="Q74">
        <f t="shared" ref="Q74:Q97" si="27">-COS(E74*$L$1/180)*H74*0.108</f>
        <v>3.5640510017281537</v>
      </c>
      <c r="R74">
        <f t="shared" ref="R74:R97" si="28">ABS(SIN(-F74*$L$1/180)*I74*3)</f>
        <v>0</v>
      </c>
      <c r="S74">
        <f t="shared" ref="S74:S97" si="29">M74+P74</f>
        <v>96.000746988545131</v>
      </c>
      <c r="T74" s="8">
        <f t="shared" ref="T74:T97" si="30">60*(J74/M74)</f>
        <v>0.71427743657258025</v>
      </c>
      <c r="U74" s="8">
        <f t="shared" ref="U74:U97" si="31">IFERROR(60*(K74/P74),"")</f>
        <v>0</v>
      </c>
      <c r="V74" s="8">
        <f t="shared" ref="V74:V97" si="32">100*(R74/(S74))</f>
        <v>0</v>
      </c>
    </row>
    <row r="75" spans="1:22" x14ac:dyDescent="0.2">
      <c r="A75" s="1" t="s">
        <v>170</v>
      </c>
      <c r="B75" s="1" t="s">
        <v>171</v>
      </c>
      <c r="D75">
        <v>-63.435000000000002</v>
      </c>
      <c r="E75">
        <v>-171.46899999999999</v>
      </c>
      <c r="F75">
        <v>0</v>
      </c>
      <c r="G75">
        <v>22.361000000000001</v>
      </c>
      <c r="H75">
        <v>20.224</v>
      </c>
      <c r="I75">
        <v>0</v>
      </c>
      <c r="J75">
        <v>1</v>
      </c>
      <c r="K75">
        <v>0</v>
      </c>
      <c r="L75">
        <f t="shared" si="22"/>
        <v>1.7999941805675088E-2</v>
      </c>
      <c r="M75">
        <f t="shared" si="23"/>
        <v>60.000886050462547</v>
      </c>
      <c r="N75">
        <f t="shared" si="24"/>
        <v>1.0800135372108053</v>
      </c>
      <c r="O75">
        <f t="shared" si="25"/>
        <v>0.23999306751257837</v>
      </c>
      <c r="P75">
        <f t="shared" si="26"/>
        <v>9.0003574158502637</v>
      </c>
      <c r="Q75">
        <f t="shared" si="27"/>
        <v>2.1600255449650327</v>
      </c>
      <c r="R75">
        <f t="shared" si="28"/>
        <v>0</v>
      </c>
      <c r="S75">
        <f t="shared" si="29"/>
        <v>69.001243466312815</v>
      </c>
      <c r="T75" s="8">
        <f t="shared" si="30"/>
        <v>0.99998523271036699</v>
      </c>
      <c r="U75" s="8">
        <f t="shared" si="31"/>
        <v>0</v>
      </c>
      <c r="V75" s="8">
        <f t="shared" si="32"/>
        <v>0</v>
      </c>
    </row>
    <row r="76" spans="1:22" x14ac:dyDescent="0.2">
      <c r="A76" s="1" t="s">
        <v>172</v>
      </c>
      <c r="B76" s="1" t="s">
        <v>173</v>
      </c>
      <c r="D76">
        <v>-76.213999999999999</v>
      </c>
      <c r="E76">
        <v>-171.87</v>
      </c>
      <c r="F76">
        <v>0</v>
      </c>
      <c r="G76">
        <v>222.40700000000001</v>
      </c>
      <c r="H76">
        <v>56.569000000000003</v>
      </c>
      <c r="I76">
        <v>0</v>
      </c>
      <c r="J76">
        <v>1</v>
      </c>
      <c r="K76">
        <v>0</v>
      </c>
      <c r="L76">
        <f t="shared" si="22"/>
        <v>8.8331126731526089E-3</v>
      </c>
      <c r="M76">
        <f t="shared" si="23"/>
        <v>648.00005482039887</v>
      </c>
      <c r="N76">
        <f t="shared" si="24"/>
        <v>5.7238632203008715</v>
      </c>
      <c r="O76">
        <f t="shared" si="25"/>
        <v>0.25200296358763974</v>
      </c>
      <c r="P76">
        <f t="shared" si="26"/>
        <v>23.999893982439392</v>
      </c>
      <c r="Q76">
        <f t="shared" si="27"/>
        <v>6.0480504574143437</v>
      </c>
      <c r="R76">
        <f t="shared" si="28"/>
        <v>0</v>
      </c>
      <c r="S76">
        <f t="shared" si="29"/>
        <v>671.99994880283828</v>
      </c>
      <c r="T76" s="8">
        <f t="shared" si="30"/>
        <v>9.259258475931724E-2</v>
      </c>
      <c r="U76" s="8">
        <f t="shared" si="31"/>
        <v>0</v>
      </c>
      <c r="V76" s="8">
        <f t="shared" si="32"/>
        <v>0</v>
      </c>
    </row>
    <row r="77" spans="1:22" x14ac:dyDescent="0.2">
      <c r="A77" s="1" t="s">
        <v>41</v>
      </c>
      <c r="B77" s="1" t="s">
        <v>41</v>
      </c>
      <c r="D77">
        <v>-75.578999999999994</v>
      </c>
      <c r="E77">
        <v>-173.29</v>
      </c>
      <c r="F77">
        <v>0</v>
      </c>
      <c r="G77">
        <v>72.277000000000001</v>
      </c>
      <c r="H77">
        <v>34.234000000000002</v>
      </c>
      <c r="I77">
        <v>0</v>
      </c>
      <c r="J77">
        <v>1</v>
      </c>
      <c r="K77">
        <v>0</v>
      </c>
      <c r="L77">
        <f t="shared" si="22"/>
        <v>9.2572855738270801E-3</v>
      </c>
      <c r="M77">
        <f t="shared" si="23"/>
        <v>209.99907724469961</v>
      </c>
      <c r="N77">
        <f t="shared" si="24"/>
        <v>1.9440233723177289</v>
      </c>
      <c r="O77">
        <f t="shared" si="25"/>
        <v>0.30599218337530759</v>
      </c>
      <c r="P77">
        <f t="shared" si="26"/>
        <v>12.000120324177214</v>
      </c>
      <c r="Q77">
        <f t="shared" si="27"/>
        <v>3.6719466907080811</v>
      </c>
      <c r="R77">
        <f t="shared" si="28"/>
        <v>0</v>
      </c>
      <c r="S77">
        <f t="shared" si="29"/>
        <v>221.99919756887681</v>
      </c>
      <c r="T77" s="8">
        <f t="shared" si="30"/>
        <v>0.28571554116919057</v>
      </c>
      <c r="U77" s="8">
        <f t="shared" si="31"/>
        <v>0</v>
      </c>
      <c r="V77" s="8">
        <f t="shared" si="32"/>
        <v>0</v>
      </c>
    </row>
    <row r="78" spans="1:22" x14ac:dyDescent="0.2">
      <c r="A78" s="1" t="s">
        <v>174</v>
      </c>
      <c r="B78" s="1" t="s">
        <v>175</v>
      </c>
      <c r="D78">
        <v>-79.38</v>
      </c>
      <c r="E78">
        <v>-172.69399999999999</v>
      </c>
      <c r="F78">
        <v>0</v>
      </c>
      <c r="G78">
        <v>146.50899999999999</v>
      </c>
      <c r="H78">
        <v>39.319000000000003</v>
      </c>
      <c r="I78">
        <v>0</v>
      </c>
      <c r="J78">
        <v>1</v>
      </c>
      <c r="K78">
        <v>0</v>
      </c>
      <c r="L78">
        <f t="shared" si="22"/>
        <v>6.750217461124911E-3</v>
      </c>
      <c r="M78">
        <f t="shared" si="23"/>
        <v>431.99837635829022</v>
      </c>
      <c r="N78">
        <f t="shared" si="24"/>
        <v>2.9160858993572409</v>
      </c>
      <c r="O78">
        <f t="shared" si="25"/>
        <v>0.28079037612958313</v>
      </c>
      <c r="P78">
        <f t="shared" si="26"/>
        <v>15.000412259424454</v>
      </c>
      <c r="Q78">
        <f t="shared" si="27"/>
        <v>4.2119756123982146</v>
      </c>
      <c r="R78">
        <f t="shared" si="28"/>
        <v>0</v>
      </c>
      <c r="S78">
        <f t="shared" si="29"/>
        <v>446.99878861771469</v>
      </c>
      <c r="T78" s="8">
        <f t="shared" si="30"/>
        <v>0.13888941089500134</v>
      </c>
      <c r="U78" s="8">
        <f t="shared" si="31"/>
        <v>0</v>
      </c>
      <c r="V78" s="8">
        <f t="shared" si="32"/>
        <v>0</v>
      </c>
    </row>
    <row r="79" spans="1:22" x14ac:dyDescent="0.2">
      <c r="A79" s="1" t="s">
        <v>176</v>
      </c>
      <c r="B79" s="1" t="s">
        <v>177</v>
      </c>
      <c r="D79">
        <v>-76.727000000000004</v>
      </c>
      <c r="E79">
        <v>-172.74700000000001</v>
      </c>
      <c r="F79">
        <v>0</v>
      </c>
      <c r="G79">
        <v>200.352</v>
      </c>
      <c r="H79">
        <v>55.444000000000003</v>
      </c>
      <c r="I79">
        <v>0</v>
      </c>
      <c r="J79">
        <v>1</v>
      </c>
      <c r="K79">
        <v>0</v>
      </c>
      <c r="L79">
        <f t="shared" si="22"/>
        <v>8.4921203035853224E-3</v>
      </c>
      <c r="M79">
        <f t="shared" si="23"/>
        <v>585.00009511642031</v>
      </c>
      <c r="N79">
        <f t="shared" si="24"/>
        <v>4.967896153233653</v>
      </c>
      <c r="O79">
        <f t="shared" si="25"/>
        <v>0.28286453131899403</v>
      </c>
      <c r="P79">
        <f t="shared" si="26"/>
        <v>20.999566398799377</v>
      </c>
      <c r="Q79">
        <f t="shared" si="27"/>
        <v>5.940038447336927</v>
      </c>
      <c r="R79">
        <f t="shared" si="28"/>
        <v>0</v>
      </c>
      <c r="S79">
        <f t="shared" si="29"/>
        <v>605.99966151521971</v>
      </c>
      <c r="T79" s="8">
        <f t="shared" si="30"/>
        <v>0.10256408588798513</v>
      </c>
      <c r="U79" s="8">
        <f t="shared" si="31"/>
        <v>0</v>
      </c>
      <c r="V79" s="8">
        <f t="shared" si="32"/>
        <v>0</v>
      </c>
    </row>
    <row r="80" spans="1:22" x14ac:dyDescent="0.2">
      <c r="A80" s="1" t="s">
        <v>41</v>
      </c>
      <c r="B80" s="1" t="s">
        <v>41</v>
      </c>
      <c r="D80">
        <v>-80.272000000000006</v>
      </c>
      <c r="E80">
        <v>-172.875</v>
      </c>
      <c r="F80">
        <v>0</v>
      </c>
      <c r="G80">
        <v>106.532</v>
      </c>
      <c r="H80">
        <v>24.187000000000001</v>
      </c>
      <c r="I80">
        <v>0</v>
      </c>
      <c r="J80">
        <v>1</v>
      </c>
      <c r="K80">
        <v>0</v>
      </c>
      <c r="L80">
        <f t="shared" si="22"/>
        <v>6.1716949860293078E-3</v>
      </c>
      <c r="M80">
        <f t="shared" si="23"/>
        <v>315.00053293366</v>
      </c>
      <c r="N80">
        <f t="shared" si="24"/>
        <v>1.944089153792383</v>
      </c>
      <c r="O80">
        <f t="shared" si="25"/>
        <v>0.28800037970152381</v>
      </c>
      <c r="P80">
        <f t="shared" si="26"/>
        <v>9.000063831698661</v>
      </c>
      <c r="Q80">
        <f t="shared" si="27"/>
        <v>2.5920243928915587</v>
      </c>
      <c r="R80">
        <f t="shared" si="28"/>
        <v>0</v>
      </c>
      <c r="S80">
        <f t="shared" si="29"/>
        <v>324.00059676535864</v>
      </c>
      <c r="T80" s="8">
        <f t="shared" si="30"/>
        <v>0.19047586821904255</v>
      </c>
      <c r="U80" s="8">
        <f t="shared" si="31"/>
        <v>0</v>
      </c>
      <c r="V80" s="8">
        <f t="shared" si="32"/>
        <v>0</v>
      </c>
    </row>
    <row r="81" spans="1:22" x14ac:dyDescent="0.2">
      <c r="A81" s="1" t="s">
        <v>178</v>
      </c>
      <c r="B81" s="1" t="s">
        <v>179</v>
      </c>
      <c r="D81">
        <v>-74.548000000000002</v>
      </c>
      <c r="E81">
        <v>-174.14400000000001</v>
      </c>
      <c r="F81">
        <v>0</v>
      </c>
      <c r="G81">
        <v>127.613</v>
      </c>
      <c r="H81">
        <v>39.204999999999998</v>
      </c>
      <c r="I81">
        <v>0</v>
      </c>
      <c r="J81">
        <v>1</v>
      </c>
      <c r="K81">
        <v>0</v>
      </c>
      <c r="L81">
        <f t="shared" si="22"/>
        <v>9.9512023640885416E-3</v>
      </c>
      <c r="M81">
        <f t="shared" si="23"/>
        <v>369.00090002225915</v>
      </c>
      <c r="N81">
        <f t="shared" si="24"/>
        <v>3.6720063006586057</v>
      </c>
      <c r="O81">
        <f t="shared" si="25"/>
        <v>0.35100046898834275</v>
      </c>
      <c r="P81">
        <f t="shared" si="26"/>
        <v>12.000097273400439</v>
      </c>
      <c r="Q81">
        <f t="shared" si="27"/>
        <v>4.2120439829132712</v>
      </c>
      <c r="R81">
        <f t="shared" si="28"/>
        <v>0</v>
      </c>
      <c r="S81">
        <f t="shared" si="29"/>
        <v>381.0009972956596</v>
      </c>
      <c r="T81" s="8">
        <f t="shared" si="30"/>
        <v>0.16260122941808716</v>
      </c>
      <c r="U81" s="8">
        <f t="shared" si="31"/>
        <v>0</v>
      </c>
      <c r="V81" s="8">
        <f t="shared" si="32"/>
        <v>0</v>
      </c>
    </row>
    <row r="82" spans="1:22" x14ac:dyDescent="0.2">
      <c r="A82" s="1" t="s">
        <v>180</v>
      </c>
      <c r="B82" s="1" t="s">
        <v>181</v>
      </c>
      <c r="D82">
        <v>-80.888999999999996</v>
      </c>
      <c r="E82">
        <v>-176.82</v>
      </c>
      <c r="F82">
        <v>0</v>
      </c>
      <c r="G82">
        <v>107.355</v>
      </c>
      <c r="H82">
        <v>18.027999999999999</v>
      </c>
      <c r="I82">
        <v>0</v>
      </c>
      <c r="J82">
        <v>1</v>
      </c>
      <c r="K82">
        <v>0</v>
      </c>
      <c r="L82">
        <f t="shared" si="22"/>
        <v>5.7733490245106068E-3</v>
      </c>
      <c r="M82">
        <f t="shared" si="23"/>
        <v>318.00164257441509</v>
      </c>
      <c r="N82">
        <f t="shared" si="24"/>
        <v>1.8359363088860789</v>
      </c>
      <c r="O82">
        <f t="shared" si="25"/>
        <v>0.64796466376384987</v>
      </c>
      <c r="P82">
        <f t="shared" si="26"/>
        <v>3.0002006516709949</v>
      </c>
      <c r="Q82">
        <f t="shared" si="27"/>
        <v>1.9440259505100306</v>
      </c>
      <c r="R82">
        <f t="shared" si="28"/>
        <v>0</v>
      </c>
      <c r="S82">
        <f t="shared" si="29"/>
        <v>321.00184322608607</v>
      </c>
      <c r="T82" s="8">
        <f t="shared" si="30"/>
        <v>0.18867827069779833</v>
      </c>
      <c r="U82" s="8">
        <f t="shared" si="31"/>
        <v>0</v>
      </c>
      <c r="V82" s="8">
        <f t="shared" si="32"/>
        <v>0</v>
      </c>
    </row>
    <row r="83" spans="1:22" x14ac:dyDescent="0.2">
      <c r="A83" s="1" t="s">
        <v>41</v>
      </c>
      <c r="B83" s="1" t="s">
        <v>41</v>
      </c>
      <c r="D83">
        <v>-80.971999999999994</v>
      </c>
      <c r="E83">
        <v>-177.274</v>
      </c>
      <c r="F83">
        <v>0</v>
      </c>
      <c r="G83">
        <v>108.342</v>
      </c>
      <c r="H83">
        <v>21.024000000000001</v>
      </c>
      <c r="I83">
        <v>0</v>
      </c>
      <c r="J83">
        <v>1</v>
      </c>
      <c r="K83">
        <v>0</v>
      </c>
      <c r="L83">
        <f t="shared" si="22"/>
        <v>5.7198697775546299E-3</v>
      </c>
      <c r="M83">
        <f t="shared" si="23"/>
        <v>320.9995045721227</v>
      </c>
      <c r="N83">
        <f t="shared" si="24"/>
        <v>1.8360772008892952</v>
      </c>
      <c r="O83">
        <f t="shared" si="25"/>
        <v>0.75608562198898388</v>
      </c>
      <c r="P83">
        <f t="shared" si="26"/>
        <v>2.999687144909684</v>
      </c>
      <c r="Q83">
        <f t="shared" si="27"/>
        <v>2.2680225887539862</v>
      </c>
      <c r="R83">
        <f t="shared" si="28"/>
        <v>0</v>
      </c>
      <c r="S83">
        <f t="shared" si="29"/>
        <v>323.99919171703237</v>
      </c>
      <c r="T83" s="8">
        <f t="shared" si="30"/>
        <v>0.18691617633484262</v>
      </c>
      <c r="U83" s="8">
        <f t="shared" si="31"/>
        <v>0</v>
      </c>
      <c r="V83" s="8">
        <f t="shared" si="32"/>
        <v>0</v>
      </c>
    </row>
    <row r="84" spans="1:22" x14ac:dyDescent="0.2">
      <c r="A84" s="1" t="s">
        <v>182</v>
      </c>
      <c r="B84" s="1" t="s">
        <v>183</v>
      </c>
      <c r="D84">
        <v>-75.256</v>
      </c>
      <c r="E84">
        <v>-171.119</v>
      </c>
      <c r="F84">
        <v>0</v>
      </c>
      <c r="G84">
        <v>39.293999999999997</v>
      </c>
      <c r="H84">
        <v>32.387999999999998</v>
      </c>
      <c r="I84">
        <v>0</v>
      </c>
      <c r="J84">
        <v>1</v>
      </c>
      <c r="K84">
        <v>0</v>
      </c>
      <c r="L84">
        <f t="shared" si="22"/>
        <v>9.4739684371029659E-3</v>
      </c>
      <c r="M84">
        <f t="shared" si="23"/>
        <v>114.00045169862172</v>
      </c>
      <c r="N84">
        <f t="shared" si="24"/>
        <v>1.0800377612459848</v>
      </c>
      <c r="O84">
        <f t="shared" si="25"/>
        <v>0.23039078371172803</v>
      </c>
      <c r="P84">
        <f t="shared" si="26"/>
        <v>15.000446288672723</v>
      </c>
      <c r="Q84">
        <f t="shared" si="27"/>
        <v>3.4559680324410227</v>
      </c>
      <c r="R84">
        <f t="shared" si="28"/>
        <v>0</v>
      </c>
      <c r="S84">
        <f t="shared" si="29"/>
        <v>129.00089798729445</v>
      </c>
      <c r="T84" s="8">
        <f t="shared" si="30"/>
        <v>0.52631370407741473</v>
      </c>
      <c r="U84" s="8">
        <f t="shared" si="31"/>
        <v>0</v>
      </c>
      <c r="V84" s="8">
        <f t="shared" si="32"/>
        <v>0</v>
      </c>
    </row>
    <row r="85" spans="1:22" x14ac:dyDescent="0.2">
      <c r="A85" s="1" t="s">
        <v>184</v>
      </c>
      <c r="B85" s="1" t="s">
        <v>185</v>
      </c>
      <c r="D85">
        <v>-77.471000000000004</v>
      </c>
      <c r="E85">
        <v>-174.28899999999999</v>
      </c>
      <c r="F85">
        <v>0</v>
      </c>
      <c r="G85">
        <v>110.63500000000001</v>
      </c>
      <c r="H85">
        <v>30.15</v>
      </c>
      <c r="I85">
        <v>0</v>
      </c>
      <c r="J85">
        <v>1</v>
      </c>
      <c r="K85">
        <v>0</v>
      </c>
      <c r="L85">
        <f t="shared" si="22"/>
        <v>8.0001187862861391E-3</v>
      </c>
      <c r="M85">
        <f t="shared" si="23"/>
        <v>324.00112456770449</v>
      </c>
      <c r="N85">
        <f t="shared" si="24"/>
        <v>2.5920500754820037</v>
      </c>
      <c r="O85">
        <f t="shared" si="25"/>
        <v>0.35997382229506519</v>
      </c>
      <c r="P85">
        <f t="shared" si="26"/>
        <v>9.0007504912531093</v>
      </c>
      <c r="Q85">
        <f t="shared" si="27"/>
        <v>3.2400377978983657</v>
      </c>
      <c r="R85">
        <f t="shared" si="28"/>
        <v>0</v>
      </c>
      <c r="S85">
        <f t="shared" si="29"/>
        <v>333.00187505895758</v>
      </c>
      <c r="T85" s="8">
        <f t="shared" si="30"/>
        <v>0.18518454243038338</v>
      </c>
      <c r="U85" s="8">
        <f t="shared" si="31"/>
        <v>0</v>
      </c>
      <c r="V85" s="8">
        <f t="shared" si="32"/>
        <v>0</v>
      </c>
    </row>
    <row r="86" spans="1:22" x14ac:dyDescent="0.2">
      <c r="A86" s="1" t="s">
        <v>41</v>
      </c>
      <c r="B86" s="1" t="s">
        <v>41</v>
      </c>
      <c r="D86">
        <v>-78.69</v>
      </c>
      <c r="E86">
        <v>-177.89</v>
      </c>
      <c r="F86">
        <v>0</v>
      </c>
      <c r="G86">
        <v>30.594000000000001</v>
      </c>
      <c r="H86">
        <v>8</v>
      </c>
      <c r="I86">
        <v>0</v>
      </c>
      <c r="J86">
        <v>1</v>
      </c>
      <c r="K86">
        <v>0</v>
      </c>
      <c r="L86">
        <f t="shared" si="22"/>
        <v>7.2000369249036579E-3</v>
      </c>
      <c r="M86">
        <f t="shared" si="23"/>
        <v>89.999634362370514</v>
      </c>
      <c r="N86">
        <f t="shared" si="24"/>
        <v>0.64800133863823428</v>
      </c>
      <c r="O86">
        <f t="shared" si="25"/>
        <v>0.97711538900297512</v>
      </c>
      <c r="P86">
        <f t="shared" si="26"/>
        <v>0.88363497252855039</v>
      </c>
      <c r="Q86">
        <f t="shared" si="27"/>
        <v>0.86341419333306102</v>
      </c>
      <c r="R86">
        <f t="shared" si="28"/>
        <v>0</v>
      </c>
      <c r="S86">
        <f t="shared" si="29"/>
        <v>90.883269334899069</v>
      </c>
      <c r="T86" s="8">
        <f t="shared" si="30"/>
        <v>0.66666937510455515</v>
      </c>
      <c r="U86" s="8">
        <f t="shared" si="31"/>
        <v>0</v>
      </c>
      <c r="V86" s="8">
        <f t="shared" si="32"/>
        <v>0</v>
      </c>
    </row>
    <row r="87" spans="1:22" x14ac:dyDescent="0.2">
      <c r="A87" s="1" t="s">
        <v>166</v>
      </c>
      <c r="B87" s="1" t="s">
        <v>186</v>
      </c>
      <c r="D87">
        <v>-78.69</v>
      </c>
      <c r="E87">
        <v>-172.09299999999999</v>
      </c>
      <c r="F87">
        <v>0</v>
      </c>
      <c r="G87">
        <v>152.971</v>
      </c>
      <c r="H87">
        <v>36.345999999999997</v>
      </c>
      <c r="I87">
        <v>0</v>
      </c>
      <c r="J87">
        <v>1</v>
      </c>
      <c r="K87">
        <v>0</v>
      </c>
      <c r="L87">
        <f t="shared" si="22"/>
        <v>7.2000369249036579E-3</v>
      </c>
      <c r="M87">
        <f t="shared" si="23"/>
        <v>450.00111355318626</v>
      </c>
      <c r="N87">
        <f t="shared" si="24"/>
        <v>3.2400278738585784</v>
      </c>
      <c r="O87">
        <f t="shared" si="25"/>
        <v>0.25920514270040018</v>
      </c>
      <c r="P87">
        <f t="shared" si="26"/>
        <v>14.999873375455927</v>
      </c>
      <c r="Q87">
        <f t="shared" si="27"/>
        <v>3.8880482068211926</v>
      </c>
      <c r="R87">
        <f t="shared" si="28"/>
        <v>0</v>
      </c>
      <c r="S87">
        <f t="shared" si="29"/>
        <v>465.00098692864219</v>
      </c>
      <c r="T87" s="8">
        <f t="shared" si="30"/>
        <v>0.13333300339246498</v>
      </c>
      <c r="U87" s="8">
        <f t="shared" si="31"/>
        <v>0</v>
      </c>
      <c r="V87" s="8">
        <f t="shared" si="32"/>
        <v>0</v>
      </c>
    </row>
    <row r="88" spans="1:22" x14ac:dyDescent="0.2">
      <c r="A88" s="1" t="s">
        <v>187</v>
      </c>
      <c r="B88" s="1" t="s">
        <v>188</v>
      </c>
      <c r="D88">
        <v>-73.61</v>
      </c>
      <c r="E88">
        <v>-168.69</v>
      </c>
      <c r="F88">
        <v>0</v>
      </c>
      <c r="G88">
        <v>53.16</v>
      </c>
      <c r="H88">
        <v>20.396000000000001</v>
      </c>
      <c r="I88">
        <v>0</v>
      </c>
      <c r="J88">
        <v>1</v>
      </c>
      <c r="K88">
        <v>0</v>
      </c>
      <c r="L88">
        <f t="shared" si="22"/>
        <v>1.0588538507091641E-2</v>
      </c>
      <c r="M88">
        <f t="shared" si="23"/>
        <v>152.99924916577737</v>
      </c>
      <c r="N88">
        <f t="shared" si="24"/>
        <v>1.6200400613880035</v>
      </c>
      <c r="O88">
        <f t="shared" si="25"/>
        <v>0.17999871688416874</v>
      </c>
      <c r="P88">
        <f t="shared" si="26"/>
        <v>12.000024789596949</v>
      </c>
      <c r="Q88">
        <f t="shared" si="27"/>
        <v>2.1599912246968924</v>
      </c>
      <c r="R88">
        <f t="shared" si="28"/>
        <v>0</v>
      </c>
      <c r="S88">
        <f t="shared" si="29"/>
        <v>164.99927395537432</v>
      </c>
      <c r="T88" s="8">
        <f t="shared" si="30"/>
        <v>0.39215878723031478</v>
      </c>
      <c r="U88" s="8">
        <f t="shared" si="31"/>
        <v>0</v>
      </c>
      <c r="V88" s="8">
        <f t="shared" si="32"/>
        <v>0</v>
      </c>
    </row>
    <row r="89" spans="1:22" x14ac:dyDescent="0.2">
      <c r="A89" s="1" t="s">
        <v>41</v>
      </c>
      <c r="B89" s="1" t="s">
        <v>41</v>
      </c>
      <c r="D89">
        <v>-75.635000000000005</v>
      </c>
      <c r="E89">
        <v>-168.69</v>
      </c>
      <c r="F89">
        <v>0</v>
      </c>
      <c r="G89">
        <v>84.646000000000001</v>
      </c>
      <c r="H89">
        <v>20.396000000000001</v>
      </c>
      <c r="I89">
        <v>0</v>
      </c>
      <c r="J89">
        <v>1</v>
      </c>
      <c r="K89">
        <v>0</v>
      </c>
      <c r="L89">
        <f t="shared" si="22"/>
        <v>9.2197825372227309E-3</v>
      </c>
      <c r="M89">
        <f t="shared" si="23"/>
        <v>245.99860212453103</v>
      </c>
      <c r="N89">
        <f t="shared" si="24"/>
        <v>2.2680558841048377</v>
      </c>
      <c r="O89">
        <f t="shared" si="25"/>
        <v>0.17999871688416874</v>
      </c>
      <c r="P89">
        <f t="shared" si="26"/>
        <v>12.000024789596949</v>
      </c>
      <c r="Q89">
        <f t="shared" si="27"/>
        <v>2.1599912246968924</v>
      </c>
      <c r="R89">
        <f t="shared" si="28"/>
        <v>0</v>
      </c>
      <c r="S89">
        <f t="shared" si="29"/>
        <v>257.99862691412795</v>
      </c>
      <c r="T89" s="8">
        <f t="shared" si="30"/>
        <v>0.24390382498851113</v>
      </c>
      <c r="U89" s="8">
        <f t="shared" si="31"/>
        <v>0</v>
      </c>
      <c r="V89" s="8">
        <f t="shared" si="32"/>
        <v>0</v>
      </c>
    </row>
    <row r="90" spans="1:22" x14ac:dyDescent="0.2">
      <c r="A90" s="1" t="s">
        <v>189</v>
      </c>
      <c r="B90" s="1" t="s">
        <v>190</v>
      </c>
      <c r="D90">
        <v>-78.69</v>
      </c>
      <c r="E90">
        <v>-171.25399999999999</v>
      </c>
      <c r="F90">
        <v>0</v>
      </c>
      <c r="G90">
        <v>35.692999999999998</v>
      </c>
      <c r="H90">
        <v>13.153</v>
      </c>
      <c r="I90">
        <v>0</v>
      </c>
      <c r="J90">
        <v>1</v>
      </c>
      <c r="K90">
        <v>0</v>
      </c>
      <c r="L90">
        <f t="shared" si="22"/>
        <v>7.2000369249036579E-3</v>
      </c>
      <c r="M90">
        <f t="shared" si="23"/>
        <v>104.99957342276558</v>
      </c>
      <c r="N90">
        <f t="shared" si="24"/>
        <v>0.75600156174460664</v>
      </c>
      <c r="O90">
        <f t="shared" si="25"/>
        <v>0.23400417552542527</v>
      </c>
      <c r="P90">
        <f t="shared" si="26"/>
        <v>5.9999139843846461</v>
      </c>
      <c r="Q90">
        <f t="shared" si="27"/>
        <v>1.4040063291457276</v>
      </c>
      <c r="R90">
        <f t="shared" si="28"/>
        <v>0</v>
      </c>
      <c r="S90">
        <f t="shared" si="29"/>
        <v>110.99948740715023</v>
      </c>
      <c r="T90" s="8">
        <f t="shared" si="30"/>
        <v>0.57143089294676164</v>
      </c>
      <c r="U90" s="8">
        <f t="shared" si="31"/>
        <v>0</v>
      </c>
      <c r="V90" s="8">
        <f t="shared" si="32"/>
        <v>0</v>
      </c>
    </row>
    <row r="91" spans="1:22" x14ac:dyDescent="0.2">
      <c r="A91" s="1" t="s">
        <v>191</v>
      </c>
      <c r="B91" s="1" t="s">
        <v>192</v>
      </c>
      <c r="D91">
        <v>-75.963999999999999</v>
      </c>
      <c r="E91">
        <v>-161.565</v>
      </c>
      <c r="F91">
        <v>0</v>
      </c>
      <c r="G91">
        <v>12.369</v>
      </c>
      <c r="H91">
        <v>6.3250000000000002</v>
      </c>
      <c r="I91">
        <v>0</v>
      </c>
      <c r="J91">
        <v>1</v>
      </c>
      <c r="K91">
        <v>0</v>
      </c>
      <c r="L91">
        <f t="shared" si="22"/>
        <v>8.9998284639622485E-3</v>
      </c>
      <c r="M91">
        <f t="shared" si="23"/>
        <v>35.999115995440548</v>
      </c>
      <c r="N91">
        <f t="shared" si="24"/>
        <v>0.3239861927994373</v>
      </c>
      <c r="O91">
        <f t="shared" si="25"/>
        <v>0.1079995704461187</v>
      </c>
      <c r="P91">
        <f t="shared" si="26"/>
        <v>6.0004379390507596</v>
      </c>
      <c r="Q91">
        <f t="shared" si="27"/>
        <v>0.64804536795144363</v>
      </c>
      <c r="R91">
        <f t="shared" si="28"/>
        <v>0</v>
      </c>
      <c r="S91">
        <f t="shared" si="29"/>
        <v>41.99955393449131</v>
      </c>
      <c r="T91" s="8">
        <f t="shared" si="30"/>
        <v>1.6667075938086722</v>
      </c>
      <c r="U91" s="8">
        <f t="shared" si="31"/>
        <v>0</v>
      </c>
      <c r="V91" s="8">
        <f t="shared" si="32"/>
        <v>0</v>
      </c>
    </row>
    <row r="92" spans="1:22" x14ac:dyDescent="0.2">
      <c r="A92" s="1" t="s">
        <v>41</v>
      </c>
      <c r="B92" s="1" t="s">
        <v>41</v>
      </c>
      <c r="D92">
        <v>-78.995999999999995</v>
      </c>
      <c r="E92">
        <v>-171.87</v>
      </c>
      <c r="F92">
        <v>0</v>
      </c>
      <c r="G92">
        <v>36.673999999999999</v>
      </c>
      <c r="H92">
        <v>7.0709999999999997</v>
      </c>
      <c r="I92">
        <v>0</v>
      </c>
      <c r="J92">
        <v>1</v>
      </c>
      <c r="K92">
        <v>0</v>
      </c>
      <c r="L92">
        <f t="shared" si="22"/>
        <v>7.0002923989875929E-3</v>
      </c>
      <c r="M92">
        <f t="shared" si="23"/>
        <v>107.99912011313444</v>
      </c>
      <c r="N92">
        <f t="shared" si="24"/>
        <v>0.75602617565149899</v>
      </c>
      <c r="O92">
        <f t="shared" si="25"/>
        <v>0.25200296358763974</v>
      </c>
      <c r="P92">
        <f t="shared" si="26"/>
        <v>2.999933715459508</v>
      </c>
      <c r="Q92">
        <f t="shared" si="27"/>
        <v>0.7559929428552179</v>
      </c>
      <c r="R92">
        <f t="shared" si="28"/>
        <v>0</v>
      </c>
      <c r="S92">
        <f t="shared" si="29"/>
        <v>110.99905382859394</v>
      </c>
      <c r="T92" s="8">
        <f t="shared" si="30"/>
        <v>0.55556008175943494</v>
      </c>
      <c r="U92" s="8">
        <f t="shared" si="31"/>
        <v>0</v>
      </c>
      <c r="V92" s="8">
        <f t="shared" si="32"/>
        <v>0</v>
      </c>
    </row>
    <row r="93" spans="1:22" x14ac:dyDescent="0.2">
      <c r="A93" s="1" t="s">
        <v>193</v>
      </c>
      <c r="B93" s="1" t="s">
        <v>194</v>
      </c>
      <c r="D93">
        <v>-81.254000000000005</v>
      </c>
      <c r="E93">
        <v>-171.87</v>
      </c>
      <c r="F93">
        <v>0</v>
      </c>
      <c r="G93">
        <v>26.306000000000001</v>
      </c>
      <c r="H93">
        <v>21.213000000000001</v>
      </c>
      <c r="I93">
        <v>0</v>
      </c>
      <c r="J93">
        <v>1</v>
      </c>
      <c r="K93">
        <v>0</v>
      </c>
      <c r="L93">
        <f t="shared" si="22"/>
        <v>5.5383516345009652E-3</v>
      </c>
      <c r="M93">
        <f t="shared" si="23"/>
        <v>78.000351619207095</v>
      </c>
      <c r="N93">
        <f t="shared" si="24"/>
        <v>0.4319938068756925</v>
      </c>
      <c r="O93">
        <f t="shared" si="25"/>
        <v>0.25200296358763974</v>
      </c>
      <c r="P93">
        <f t="shared" si="26"/>
        <v>8.999801146378525</v>
      </c>
      <c r="Q93">
        <f t="shared" si="27"/>
        <v>2.2679788285656537</v>
      </c>
      <c r="R93">
        <f t="shared" si="28"/>
        <v>0</v>
      </c>
      <c r="S93">
        <f t="shared" si="29"/>
        <v>87.000152765585625</v>
      </c>
      <c r="T93" s="8">
        <f t="shared" si="30"/>
        <v>0.76922730160136066</v>
      </c>
      <c r="U93" s="8">
        <f t="shared" si="31"/>
        <v>0</v>
      </c>
      <c r="V93" s="8">
        <f t="shared" si="32"/>
        <v>0</v>
      </c>
    </row>
    <row r="94" spans="1:22" x14ac:dyDescent="0.2">
      <c r="A94" s="1" t="s">
        <v>195</v>
      </c>
      <c r="B94" s="1" t="s">
        <v>196</v>
      </c>
      <c r="D94">
        <v>-78.203000000000003</v>
      </c>
      <c r="E94">
        <v>-170.07400000000001</v>
      </c>
      <c r="F94">
        <v>0</v>
      </c>
      <c r="G94">
        <v>161.40899999999999</v>
      </c>
      <c r="H94">
        <v>40.607999999999997</v>
      </c>
      <c r="I94">
        <v>0</v>
      </c>
      <c r="J94">
        <v>1</v>
      </c>
      <c r="K94">
        <v>0</v>
      </c>
      <c r="L94">
        <f t="shared" si="22"/>
        <v>7.5188171169419012E-3</v>
      </c>
      <c r="M94">
        <f t="shared" si="23"/>
        <v>473.99920321464458</v>
      </c>
      <c r="N94">
        <f t="shared" si="24"/>
        <v>3.563916886463979</v>
      </c>
      <c r="O94">
        <f t="shared" si="25"/>
        <v>0.2057192713212754</v>
      </c>
      <c r="P94">
        <f t="shared" si="26"/>
        <v>20.999547345757435</v>
      </c>
      <c r="Q94">
        <f t="shared" si="27"/>
        <v>4.3200158980617402</v>
      </c>
      <c r="R94">
        <f t="shared" si="28"/>
        <v>0</v>
      </c>
      <c r="S94">
        <f t="shared" si="29"/>
        <v>494.99875056040202</v>
      </c>
      <c r="T94" s="8">
        <f t="shared" si="30"/>
        <v>0.12658249126387192</v>
      </c>
      <c r="U94" s="8">
        <f t="shared" si="31"/>
        <v>0</v>
      </c>
      <c r="V94" s="8">
        <f t="shared" si="32"/>
        <v>0</v>
      </c>
    </row>
    <row r="95" spans="1:22" x14ac:dyDescent="0.2">
      <c r="A95" s="1" t="s">
        <v>41</v>
      </c>
      <c r="B95" s="1" t="s">
        <v>41</v>
      </c>
      <c r="D95">
        <v>-79.010999999999996</v>
      </c>
      <c r="E95">
        <v>-174.64400000000001</v>
      </c>
      <c r="F95">
        <v>0</v>
      </c>
      <c r="G95">
        <v>104.92400000000001</v>
      </c>
      <c r="H95">
        <v>32.14</v>
      </c>
      <c r="I95">
        <v>0</v>
      </c>
      <c r="J95">
        <v>1</v>
      </c>
      <c r="K95">
        <v>0</v>
      </c>
      <c r="L95">
        <f t="shared" si="22"/>
        <v>6.9905117599551444E-3</v>
      </c>
      <c r="M95">
        <f t="shared" si="23"/>
        <v>309.00027704105793</v>
      </c>
      <c r="N95">
        <f t="shared" si="24"/>
        <v>2.1600722305571436</v>
      </c>
      <c r="O95">
        <f t="shared" si="25"/>
        <v>0.38398699903833816</v>
      </c>
      <c r="P95">
        <f t="shared" si="26"/>
        <v>9.0002042727579177</v>
      </c>
      <c r="Q95">
        <f t="shared" si="27"/>
        <v>3.4559648853932279</v>
      </c>
      <c r="R95">
        <f t="shared" si="28"/>
        <v>0</v>
      </c>
      <c r="S95">
        <f t="shared" si="29"/>
        <v>318.00048131381584</v>
      </c>
      <c r="T95" s="8">
        <f t="shared" si="30"/>
        <v>0.19417458318986425</v>
      </c>
      <c r="U95" s="8">
        <f t="shared" si="31"/>
        <v>0</v>
      </c>
      <c r="V95" s="8">
        <f t="shared" si="32"/>
        <v>0</v>
      </c>
    </row>
    <row r="96" spans="1:22" x14ac:dyDescent="0.2">
      <c r="A96" s="1" t="s">
        <v>197</v>
      </c>
      <c r="B96" s="1" t="s">
        <v>198</v>
      </c>
      <c r="D96">
        <v>-76.581000000000003</v>
      </c>
      <c r="E96">
        <v>-169.114</v>
      </c>
      <c r="F96">
        <v>180</v>
      </c>
      <c r="G96">
        <v>202.529</v>
      </c>
      <c r="H96">
        <v>52.953000000000003</v>
      </c>
      <c r="I96">
        <v>0</v>
      </c>
      <c r="J96">
        <v>1</v>
      </c>
      <c r="K96">
        <v>0</v>
      </c>
      <c r="L96">
        <f t="shared" si="22"/>
        <v>8.589017756710551E-3</v>
      </c>
      <c r="M96">
        <f t="shared" si="23"/>
        <v>590.99925164283093</v>
      </c>
      <c r="N96">
        <f t="shared" si="24"/>
        <v>5.0761081426710657</v>
      </c>
      <c r="O96">
        <f t="shared" si="25"/>
        <v>0.18719148079054132</v>
      </c>
      <c r="P96">
        <f t="shared" si="26"/>
        <v>30.001395806211775</v>
      </c>
      <c r="Q96">
        <f t="shared" si="27"/>
        <v>5.6160113227592419</v>
      </c>
      <c r="R96">
        <f t="shared" si="28"/>
        <v>0</v>
      </c>
      <c r="S96">
        <f t="shared" si="29"/>
        <v>621.00064744904273</v>
      </c>
      <c r="T96" s="8">
        <f t="shared" si="30"/>
        <v>0.10152297119364351</v>
      </c>
      <c r="U96" s="8">
        <f t="shared" si="31"/>
        <v>0</v>
      </c>
      <c r="V96" s="8">
        <f t="shared" si="32"/>
        <v>0</v>
      </c>
    </row>
    <row r="97" spans="1:22" x14ac:dyDescent="0.2">
      <c r="A97" s="1" t="s">
        <v>125</v>
      </c>
      <c r="B97" s="1" t="s">
        <v>126</v>
      </c>
      <c r="D97">
        <v>-76.191999999999993</v>
      </c>
      <c r="E97">
        <v>-171.25399999999999</v>
      </c>
      <c r="F97">
        <v>0</v>
      </c>
      <c r="G97">
        <v>243.023</v>
      </c>
      <c r="H97">
        <v>65.765000000000001</v>
      </c>
      <c r="I97">
        <v>0</v>
      </c>
      <c r="J97">
        <v>1</v>
      </c>
      <c r="K97">
        <v>0</v>
      </c>
      <c r="L97">
        <f t="shared" si="22"/>
        <v>8.8477692443734903E-3</v>
      </c>
      <c r="M97">
        <f t="shared" si="23"/>
        <v>707.99960937115088</v>
      </c>
      <c r="N97">
        <f t="shared" si="24"/>
        <v>6.264223433045947</v>
      </c>
      <c r="O97">
        <f t="shared" si="25"/>
        <v>0.23400417552542527</v>
      </c>
      <c r="P97">
        <f t="shared" si="26"/>
        <v>29.999569921923232</v>
      </c>
      <c r="Q97">
        <f t="shared" si="27"/>
        <v>7.020031645728638</v>
      </c>
      <c r="R97">
        <f t="shared" si="28"/>
        <v>0</v>
      </c>
      <c r="S97">
        <f t="shared" si="29"/>
        <v>737.99917929307412</v>
      </c>
      <c r="T97" s="8">
        <f t="shared" si="30"/>
        <v>8.4745809469149738E-2</v>
      </c>
      <c r="U97" s="8">
        <f t="shared" si="31"/>
        <v>0</v>
      </c>
      <c r="V97" s="8">
        <f t="shared" si="32"/>
        <v>0</v>
      </c>
    </row>
    <row r="98" spans="1:22" x14ac:dyDescent="0.2">
      <c r="A98" s="1" t="s">
        <v>41</v>
      </c>
      <c r="B98" s="1" t="s">
        <v>41</v>
      </c>
    </row>
    <row r="99" spans="1:22" x14ac:dyDescent="0.2">
      <c r="A99" s="1" t="s">
        <v>199</v>
      </c>
      <c r="B99" s="1" t="s">
        <v>200</v>
      </c>
    </row>
    <row r="100" spans="1:22" x14ac:dyDescent="0.2">
      <c r="A100" s="1" t="s">
        <v>55</v>
      </c>
      <c r="B100" s="1" t="s">
        <v>201</v>
      </c>
    </row>
    <row r="101" spans="1:22" x14ac:dyDescent="0.2">
      <c r="A101" s="1" t="s">
        <v>41</v>
      </c>
      <c r="B101" s="1" t="s">
        <v>41</v>
      </c>
    </row>
    <row r="102" spans="1:22" x14ac:dyDescent="0.2">
      <c r="A102" s="1" t="s">
        <v>202</v>
      </c>
      <c r="B102" s="1" t="s">
        <v>203</v>
      </c>
    </row>
    <row r="103" spans="1:22" x14ac:dyDescent="0.2">
      <c r="A103" s="1" t="s">
        <v>204</v>
      </c>
      <c r="B103" s="1" t="s">
        <v>205</v>
      </c>
    </row>
    <row r="104" spans="1:22" x14ac:dyDescent="0.2">
      <c r="A104" s="1" t="s">
        <v>41</v>
      </c>
      <c r="B104" s="1" t="s">
        <v>41</v>
      </c>
    </row>
    <row r="105" spans="1:22" x14ac:dyDescent="0.2">
      <c r="A105" s="1" t="s">
        <v>206</v>
      </c>
      <c r="B105" s="1" t="s">
        <v>207</v>
      </c>
    </row>
    <row r="106" spans="1:22" x14ac:dyDescent="0.2">
      <c r="A106" s="1" t="s">
        <v>208</v>
      </c>
      <c r="B106" s="1" t="s">
        <v>209</v>
      </c>
    </row>
    <row r="107" spans="1:22" x14ac:dyDescent="0.2">
      <c r="A107" s="1" t="s">
        <v>41</v>
      </c>
      <c r="B107" s="1" t="s">
        <v>41</v>
      </c>
    </row>
    <row r="108" spans="1:22" x14ac:dyDescent="0.2">
      <c r="A108" s="1" t="s">
        <v>210</v>
      </c>
      <c r="B108" s="1" t="s">
        <v>211</v>
      </c>
    </row>
    <row r="109" spans="1:22" x14ac:dyDescent="0.2">
      <c r="A109" s="1" t="s">
        <v>164</v>
      </c>
      <c r="B109" s="1" t="s">
        <v>212</v>
      </c>
    </row>
    <row r="110" spans="1:22" x14ac:dyDescent="0.2">
      <c r="A110" s="1" t="s">
        <v>41</v>
      </c>
      <c r="B110" s="1" t="s">
        <v>41</v>
      </c>
    </row>
    <row r="111" spans="1:22" x14ac:dyDescent="0.2">
      <c r="A111" s="1" t="s">
        <v>213</v>
      </c>
      <c r="B111" s="1" t="s">
        <v>214</v>
      </c>
    </row>
    <row r="112" spans="1:22" x14ac:dyDescent="0.2">
      <c r="A112" s="1" t="s">
        <v>208</v>
      </c>
      <c r="B112" s="1" t="s">
        <v>209</v>
      </c>
    </row>
    <row r="113" spans="1:2" x14ac:dyDescent="0.2">
      <c r="A113" s="1" t="s">
        <v>41</v>
      </c>
      <c r="B113" s="1" t="s">
        <v>41</v>
      </c>
    </row>
    <row r="114" spans="1:2" x14ac:dyDescent="0.2">
      <c r="A114" s="1" t="s">
        <v>215</v>
      </c>
      <c r="B114" s="1" t="s">
        <v>216</v>
      </c>
    </row>
    <row r="115" spans="1:2" x14ac:dyDescent="0.2">
      <c r="A115" s="1" t="s">
        <v>217</v>
      </c>
      <c r="B115" s="1" t="s">
        <v>218</v>
      </c>
    </row>
    <row r="116" spans="1:2" x14ac:dyDescent="0.2">
      <c r="A116" s="1" t="s">
        <v>41</v>
      </c>
      <c r="B116" s="1" t="s">
        <v>41</v>
      </c>
    </row>
    <row r="117" spans="1:2" x14ac:dyDescent="0.2">
      <c r="A117" s="1" t="s">
        <v>219</v>
      </c>
      <c r="B117" s="1" t="s">
        <v>220</v>
      </c>
    </row>
    <row r="118" spans="1:2" x14ac:dyDescent="0.2">
      <c r="A118" s="1" t="s">
        <v>125</v>
      </c>
      <c r="B118" s="1" t="s">
        <v>126</v>
      </c>
    </row>
    <row r="119" spans="1:2" x14ac:dyDescent="0.2">
      <c r="A119" s="1" t="s">
        <v>41</v>
      </c>
      <c r="B119" s="1" t="s">
        <v>41</v>
      </c>
    </row>
    <row r="120" spans="1:2" x14ac:dyDescent="0.2">
      <c r="A120" s="1" t="s">
        <v>221</v>
      </c>
      <c r="B120" s="1" t="s">
        <v>222</v>
      </c>
    </row>
    <row r="121" spans="1:2" x14ac:dyDescent="0.2">
      <c r="A121" s="1" t="s">
        <v>223</v>
      </c>
      <c r="B121" s="1" t="s">
        <v>224</v>
      </c>
    </row>
    <row r="122" spans="1:2" x14ac:dyDescent="0.2">
      <c r="A122" s="1" t="s">
        <v>41</v>
      </c>
      <c r="B122" s="1" t="s">
        <v>41</v>
      </c>
    </row>
    <row r="123" spans="1:2" x14ac:dyDescent="0.2">
      <c r="A123" s="1" t="s">
        <v>225</v>
      </c>
      <c r="B123" s="1" t="s">
        <v>226</v>
      </c>
    </row>
    <row r="124" spans="1:2" x14ac:dyDescent="0.2">
      <c r="A124" s="1" t="s">
        <v>227</v>
      </c>
      <c r="B124" s="1" t="s">
        <v>228</v>
      </c>
    </row>
    <row r="125" spans="1:2" x14ac:dyDescent="0.2">
      <c r="A125" s="1" t="s">
        <v>41</v>
      </c>
      <c r="B125" s="1" t="s">
        <v>41</v>
      </c>
    </row>
    <row r="126" spans="1:2" x14ac:dyDescent="0.2">
      <c r="A126" s="1" t="s">
        <v>229</v>
      </c>
      <c r="B126" s="1" t="s">
        <v>230</v>
      </c>
    </row>
    <row r="127" spans="1:2" x14ac:dyDescent="0.2">
      <c r="A127" s="1" t="s">
        <v>231</v>
      </c>
      <c r="B127" s="1" t="s">
        <v>232</v>
      </c>
    </row>
    <row r="128" spans="1:2" x14ac:dyDescent="0.2">
      <c r="A128" s="1" t="s">
        <v>41</v>
      </c>
      <c r="B128" s="1" t="s">
        <v>41</v>
      </c>
    </row>
    <row r="129" spans="1:2" x14ac:dyDescent="0.2">
      <c r="A129" s="1" t="s">
        <v>233</v>
      </c>
      <c r="B129" s="1" t="s">
        <v>234</v>
      </c>
    </row>
    <row r="130" spans="1:2" x14ac:dyDescent="0.2">
      <c r="A130" s="1" t="s">
        <v>235</v>
      </c>
      <c r="B130" s="1" t="s">
        <v>236</v>
      </c>
    </row>
    <row r="131" spans="1:2" x14ac:dyDescent="0.2">
      <c r="A131" s="1" t="s">
        <v>41</v>
      </c>
      <c r="B131" s="1" t="s">
        <v>41</v>
      </c>
    </row>
    <row r="132" spans="1:2" x14ac:dyDescent="0.2">
      <c r="A132" s="1" t="s">
        <v>237</v>
      </c>
      <c r="B132" s="1" t="s">
        <v>238</v>
      </c>
    </row>
    <row r="133" spans="1:2" x14ac:dyDescent="0.2">
      <c r="A133" s="1" t="s">
        <v>227</v>
      </c>
      <c r="B133" s="1" t="s">
        <v>228</v>
      </c>
    </row>
    <row r="134" spans="1:2" x14ac:dyDescent="0.2">
      <c r="A134" s="1" t="s">
        <v>41</v>
      </c>
      <c r="B134" s="1" t="s">
        <v>41</v>
      </c>
    </row>
    <row r="135" spans="1:2" x14ac:dyDescent="0.2">
      <c r="A135" s="1" t="s">
        <v>239</v>
      </c>
      <c r="B135" s="1" t="s">
        <v>240</v>
      </c>
    </row>
    <row r="136" spans="1:2" x14ac:dyDescent="0.2">
      <c r="A136" s="1" t="s">
        <v>223</v>
      </c>
      <c r="B136" s="1" t="s">
        <v>241</v>
      </c>
    </row>
    <row r="137" spans="1:2" x14ac:dyDescent="0.2">
      <c r="A137" s="1" t="s">
        <v>41</v>
      </c>
      <c r="B137" s="1" t="s">
        <v>41</v>
      </c>
    </row>
    <row r="138" spans="1:2" x14ac:dyDescent="0.2">
      <c r="A138" s="1" t="s">
        <v>206</v>
      </c>
      <c r="B138" s="1" t="s">
        <v>242</v>
      </c>
    </row>
    <row r="139" spans="1:2" x14ac:dyDescent="0.2">
      <c r="A139" s="1" t="s">
        <v>41</v>
      </c>
      <c r="B139" s="1" t="s">
        <v>41</v>
      </c>
    </row>
    <row r="140" spans="1:2" x14ac:dyDescent="0.2">
      <c r="A140" s="1" t="s">
        <v>41</v>
      </c>
      <c r="B140" s="1" t="s">
        <v>41</v>
      </c>
    </row>
    <row r="141" spans="1:2" x14ac:dyDescent="0.2">
      <c r="A141" s="1" t="s">
        <v>243</v>
      </c>
      <c r="B141" s="1" t="s">
        <v>244</v>
      </c>
    </row>
    <row r="142" spans="1:2" x14ac:dyDescent="0.2">
      <c r="A142" s="1" t="s">
        <v>107</v>
      </c>
      <c r="B142" s="1" t="s">
        <v>245</v>
      </c>
    </row>
    <row r="143" spans="1:2" x14ac:dyDescent="0.2">
      <c r="A143" s="1" t="s">
        <v>41</v>
      </c>
      <c r="B143" s="1" t="s">
        <v>41</v>
      </c>
    </row>
    <row r="144" spans="1:2" x14ac:dyDescent="0.2">
      <c r="A144" s="1" t="s">
        <v>246</v>
      </c>
      <c r="B144" s="1" t="s">
        <v>247</v>
      </c>
    </row>
    <row r="145" spans="1:2" x14ac:dyDescent="0.2">
      <c r="A145" s="1" t="s">
        <v>223</v>
      </c>
      <c r="B145" s="1" t="s">
        <v>248</v>
      </c>
    </row>
    <row r="146" spans="1:2" x14ac:dyDescent="0.2">
      <c r="A146" s="1" t="s">
        <v>41</v>
      </c>
      <c r="B146" s="1" t="s">
        <v>41</v>
      </c>
    </row>
    <row r="147" spans="1:2" x14ac:dyDescent="0.2">
      <c r="A147" s="1" t="s">
        <v>249</v>
      </c>
      <c r="B147" s="1" t="s">
        <v>250</v>
      </c>
    </row>
    <row r="148" spans="1:2" x14ac:dyDescent="0.2">
      <c r="A148" s="1" t="s">
        <v>251</v>
      </c>
      <c r="B148" s="1" t="s">
        <v>252</v>
      </c>
    </row>
    <row r="149" spans="1:2" x14ac:dyDescent="0.2">
      <c r="A149" s="1" t="s">
        <v>41</v>
      </c>
      <c r="B149" s="1" t="s">
        <v>41</v>
      </c>
    </row>
    <row r="150" spans="1:2" x14ac:dyDescent="0.2">
      <c r="A150" s="1" t="s">
        <v>253</v>
      </c>
      <c r="B150" s="1" t="s">
        <v>254</v>
      </c>
    </row>
    <row r="151" spans="1:2" x14ac:dyDescent="0.2">
      <c r="A151" s="1" t="s">
        <v>255</v>
      </c>
      <c r="B151" s="1" t="s">
        <v>256</v>
      </c>
    </row>
    <row r="152" spans="1:2" x14ac:dyDescent="0.2">
      <c r="A152" s="1" t="s">
        <v>41</v>
      </c>
      <c r="B152" s="1" t="s">
        <v>41</v>
      </c>
    </row>
    <row r="153" spans="1:2" x14ac:dyDescent="0.2">
      <c r="A153" s="1" t="s">
        <v>257</v>
      </c>
      <c r="B153" s="1" t="s">
        <v>258</v>
      </c>
    </row>
    <row r="154" spans="1:2" x14ac:dyDescent="0.2">
      <c r="A154" s="1" t="s">
        <v>41</v>
      </c>
      <c r="B154" s="1" t="s">
        <v>41</v>
      </c>
    </row>
    <row r="155" spans="1:2" x14ac:dyDescent="0.2">
      <c r="A155" s="1" t="s">
        <v>41</v>
      </c>
      <c r="B155" s="1" t="s">
        <v>41</v>
      </c>
    </row>
    <row r="156" spans="1:2" x14ac:dyDescent="0.2">
      <c r="A156" s="1" t="s">
        <v>259</v>
      </c>
      <c r="B156" s="1" t="s">
        <v>260</v>
      </c>
    </row>
    <row r="157" spans="1:2" x14ac:dyDescent="0.2">
      <c r="A157" s="1" t="s">
        <v>261</v>
      </c>
      <c r="B157" s="1" t="s">
        <v>262</v>
      </c>
    </row>
    <row r="158" spans="1:2" x14ac:dyDescent="0.2">
      <c r="A158" s="1" t="s">
        <v>41</v>
      </c>
      <c r="B158" s="1" t="s">
        <v>41</v>
      </c>
    </row>
    <row r="159" spans="1:2" x14ac:dyDescent="0.2">
      <c r="A159" s="1" t="s">
        <v>263</v>
      </c>
      <c r="B159" s="1" t="s">
        <v>264</v>
      </c>
    </row>
    <row r="160" spans="1:2" x14ac:dyDescent="0.2">
      <c r="A160" s="1" t="s">
        <v>265</v>
      </c>
      <c r="B160" s="1" t="s">
        <v>266</v>
      </c>
    </row>
    <row r="161" spans="1:2" x14ac:dyDescent="0.2">
      <c r="A161" s="1" t="s">
        <v>41</v>
      </c>
      <c r="B161" s="1" t="s">
        <v>41</v>
      </c>
    </row>
    <row r="162" spans="1:2" x14ac:dyDescent="0.2">
      <c r="A162" s="1" t="s">
        <v>267</v>
      </c>
      <c r="B162" s="1" t="s">
        <v>268</v>
      </c>
    </row>
    <row r="163" spans="1:2" x14ac:dyDescent="0.2">
      <c r="A163" s="1" t="s">
        <v>269</v>
      </c>
      <c r="B163" s="1" t="s">
        <v>270</v>
      </c>
    </row>
    <row r="164" spans="1:2" x14ac:dyDescent="0.2">
      <c r="A164" s="1" t="s">
        <v>41</v>
      </c>
      <c r="B164" s="1" t="s">
        <v>41</v>
      </c>
    </row>
    <row r="165" spans="1:2" x14ac:dyDescent="0.2">
      <c r="A165" s="1" t="s">
        <v>271</v>
      </c>
      <c r="B165" s="1" t="s">
        <v>272</v>
      </c>
    </row>
    <row r="166" spans="1:2" x14ac:dyDescent="0.2">
      <c r="A166" s="1" t="s">
        <v>172</v>
      </c>
      <c r="B166" s="1" t="s">
        <v>173</v>
      </c>
    </row>
    <row r="167" spans="1:2" x14ac:dyDescent="0.2">
      <c r="A167" s="1" t="s">
        <v>41</v>
      </c>
      <c r="B167" s="1" t="s">
        <v>41</v>
      </c>
    </row>
    <row r="168" spans="1:2" x14ac:dyDescent="0.2">
      <c r="A168" s="1" t="s">
        <v>273</v>
      </c>
      <c r="B168" s="1" t="s">
        <v>274</v>
      </c>
    </row>
    <row r="169" spans="1:2" x14ac:dyDescent="0.2">
      <c r="A169" s="1" t="s">
        <v>275</v>
      </c>
      <c r="B169" s="1" t="s">
        <v>276</v>
      </c>
    </row>
    <row r="170" spans="1:2" x14ac:dyDescent="0.2">
      <c r="A170" s="1" t="s">
        <v>41</v>
      </c>
      <c r="B170" s="1" t="s">
        <v>41</v>
      </c>
    </row>
    <row r="171" spans="1:2" x14ac:dyDescent="0.2">
      <c r="A171" s="1" t="s">
        <v>277</v>
      </c>
      <c r="B171" s="1" t="s">
        <v>278</v>
      </c>
    </row>
    <row r="172" spans="1:2" x14ac:dyDescent="0.2">
      <c r="A172" s="1" t="s">
        <v>279</v>
      </c>
      <c r="B172" s="1" t="s">
        <v>280</v>
      </c>
    </row>
    <row r="173" spans="1:2" x14ac:dyDescent="0.2">
      <c r="A173" s="1" t="s">
        <v>41</v>
      </c>
      <c r="B173" s="1" t="s">
        <v>41</v>
      </c>
    </row>
    <row r="174" spans="1:2" x14ac:dyDescent="0.2">
      <c r="A174" s="1" t="s">
        <v>281</v>
      </c>
      <c r="B174" s="1" t="s">
        <v>282</v>
      </c>
    </row>
    <row r="175" spans="1:2" x14ac:dyDescent="0.2">
      <c r="A175" s="1" t="s">
        <v>283</v>
      </c>
      <c r="B175" s="1" t="s">
        <v>284</v>
      </c>
    </row>
    <row r="176" spans="1:2" x14ac:dyDescent="0.2">
      <c r="A176" s="1" t="s">
        <v>113</v>
      </c>
      <c r="B176" s="1" t="s">
        <v>285</v>
      </c>
    </row>
    <row r="177" spans="1:2" x14ac:dyDescent="0.2">
      <c r="A177" s="1" t="s">
        <v>286</v>
      </c>
      <c r="B177" s="1" t="s">
        <v>287</v>
      </c>
    </row>
    <row r="178" spans="1:2" x14ac:dyDescent="0.2">
      <c r="A178" s="1" t="s">
        <v>288</v>
      </c>
      <c r="B178" s="1" t="s">
        <v>289</v>
      </c>
    </row>
    <row r="179" spans="1:2" x14ac:dyDescent="0.2">
      <c r="A179" s="1" t="s">
        <v>41</v>
      </c>
      <c r="B179" s="1" t="s">
        <v>41</v>
      </c>
    </row>
    <row r="180" spans="1:2" x14ac:dyDescent="0.2">
      <c r="A180" s="1" t="s">
        <v>290</v>
      </c>
      <c r="B180" s="1" t="s">
        <v>291</v>
      </c>
    </row>
    <row r="181" spans="1:2" x14ac:dyDescent="0.2">
      <c r="A181" s="1" t="s">
        <v>223</v>
      </c>
      <c r="B181" s="1" t="s">
        <v>292</v>
      </c>
    </row>
    <row r="182" spans="1:2" x14ac:dyDescent="0.2">
      <c r="A182" s="1" t="s">
        <v>113</v>
      </c>
      <c r="B182" s="1" t="s">
        <v>293</v>
      </c>
    </row>
    <row r="183" spans="1:2" x14ac:dyDescent="0.2">
      <c r="A183" s="1" t="s">
        <v>294</v>
      </c>
      <c r="B183" s="1" t="s">
        <v>295</v>
      </c>
    </row>
    <row r="184" spans="1:2" x14ac:dyDescent="0.2">
      <c r="A184" s="1" t="s">
        <v>261</v>
      </c>
      <c r="B184" s="1" t="s">
        <v>262</v>
      </c>
    </row>
    <row r="185" spans="1:2" x14ac:dyDescent="0.2">
      <c r="A185" s="1" t="s">
        <v>41</v>
      </c>
      <c r="B185" s="1" t="s">
        <v>41</v>
      </c>
    </row>
    <row r="186" spans="1:2" x14ac:dyDescent="0.2">
      <c r="A186" s="1" t="s">
        <v>296</v>
      </c>
      <c r="B186" s="1" t="s">
        <v>297</v>
      </c>
    </row>
    <row r="187" spans="1:2" x14ac:dyDescent="0.2">
      <c r="A187" s="1" t="s">
        <v>137</v>
      </c>
      <c r="B187" s="1" t="s">
        <v>138</v>
      </c>
    </row>
    <row r="188" spans="1:2" x14ac:dyDescent="0.2">
      <c r="A188" s="1" t="s">
        <v>41</v>
      </c>
      <c r="B188" s="1" t="s">
        <v>41</v>
      </c>
    </row>
    <row r="189" spans="1:2" x14ac:dyDescent="0.2">
      <c r="A189" s="1" t="s">
        <v>298</v>
      </c>
      <c r="B189" s="1" t="s">
        <v>299</v>
      </c>
    </row>
    <row r="190" spans="1:2" x14ac:dyDescent="0.2">
      <c r="A190" s="1" t="s">
        <v>208</v>
      </c>
      <c r="B190" s="1" t="s">
        <v>209</v>
      </c>
    </row>
    <row r="191" spans="1:2" x14ac:dyDescent="0.2">
      <c r="A191" s="1" t="s">
        <v>41</v>
      </c>
      <c r="B191" s="1" t="s">
        <v>41</v>
      </c>
    </row>
    <row r="192" spans="1:2" x14ac:dyDescent="0.2">
      <c r="A192" s="1" t="s">
        <v>170</v>
      </c>
      <c r="B192" s="1" t="s">
        <v>171</v>
      </c>
    </row>
    <row r="193" spans="1:2" x14ac:dyDescent="0.2">
      <c r="A193" s="1" t="s">
        <v>255</v>
      </c>
      <c r="B193" s="1" t="s">
        <v>300</v>
      </c>
    </row>
    <row r="194" spans="1:2" x14ac:dyDescent="0.2">
      <c r="A194" s="1" t="s">
        <v>41</v>
      </c>
      <c r="B194" s="1" t="s">
        <v>41</v>
      </c>
    </row>
    <row r="195" spans="1:2" x14ac:dyDescent="0.2">
      <c r="A195" s="1" t="s">
        <v>301</v>
      </c>
      <c r="B195" s="1" t="s">
        <v>302</v>
      </c>
    </row>
    <row r="196" spans="1:2" x14ac:dyDescent="0.2">
      <c r="A196" s="1" t="s">
        <v>303</v>
      </c>
      <c r="B196" s="1" t="s">
        <v>304</v>
      </c>
    </row>
    <row r="197" spans="1:2" x14ac:dyDescent="0.2">
      <c r="A197" s="1" t="s">
        <v>41</v>
      </c>
      <c r="B197" s="1" t="s">
        <v>41</v>
      </c>
    </row>
    <row r="198" spans="1:2" x14ac:dyDescent="0.2">
      <c r="A198" s="1" t="s">
        <v>305</v>
      </c>
      <c r="B198" s="1" t="s">
        <v>306</v>
      </c>
    </row>
    <row r="199" spans="1:2" x14ac:dyDescent="0.2">
      <c r="A199" s="1" t="s">
        <v>41</v>
      </c>
      <c r="B199" s="1" t="s">
        <v>41</v>
      </c>
    </row>
    <row r="200" spans="1:2" x14ac:dyDescent="0.2">
      <c r="A200" s="1" t="s">
        <v>41</v>
      </c>
      <c r="B200" s="1" t="s">
        <v>41</v>
      </c>
    </row>
    <row r="201" spans="1:2" x14ac:dyDescent="0.2">
      <c r="A201" s="1" t="s">
        <v>307</v>
      </c>
      <c r="B201" s="1" t="s">
        <v>308</v>
      </c>
    </row>
    <row r="202" spans="1:2" x14ac:dyDescent="0.2">
      <c r="A202" s="1" t="s">
        <v>41</v>
      </c>
      <c r="B202" s="1" t="s">
        <v>41</v>
      </c>
    </row>
    <row r="203" spans="1:2" x14ac:dyDescent="0.2">
      <c r="A203" s="1" t="s">
        <v>41</v>
      </c>
      <c r="B203" s="1" t="s">
        <v>41</v>
      </c>
    </row>
    <row r="204" spans="1:2" x14ac:dyDescent="0.2">
      <c r="A204" s="1" t="s">
        <v>309</v>
      </c>
      <c r="B204" s="1" t="s">
        <v>310</v>
      </c>
    </row>
    <row r="205" spans="1:2" x14ac:dyDescent="0.2">
      <c r="A205" s="1" t="s">
        <v>311</v>
      </c>
      <c r="B205" s="1" t="s">
        <v>312</v>
      </c>
    </row>
    <row r="206" spans="1:2" x14ac:dyDescent="0.2">
      <c r="A206" s="1" t="s">
        <v>113</v>
      </c>
      <c r="B206" s="1" t="s">
        <v>285</v>
      </c>
    </row>
    <row r="207" spans="1:2" x14ac:dyDescent="0.2">
      <c r="A207" s="1" t="s">
        <v>313</v>
      </c>
      <c r="B207" s="1" t="s">
        <v>314</v>
      </c>
    </row>
    <row r="208" spans="1:2" x14ac:dyDescent="0.2">
      <c r="A208" s="1" t="s">
        <v>315</v>
      </c>
      <c r="B208" s="1" t="s">
        <v>316</v>
      </c>
    </row>
    <row r="209" spans="1:2" x14ac:dyDescent="0.2">
      <c r="A209" s="1" t="s">
        <v>41</v>
      </c>
      <c r="B209" s="1" t="s">
        <v>41</v>
      </c>
    </row>
    <row r="210" spans="1:2" x14ac:dyDescent="0.2">
      <c r="A210" s="1" t="s">
        <v>317</v>
      </c>
      <c r="B210" s="1" t="s">
        <v>318</v>
      </c>
    </row>
    <row r="211" spans="1:2" x14ac:dyDescent="0.2">
      <c r="A211" s="1" t="s">
        <v>319</v>
      </c>
      <c r="B211" s="1" t="s">
        <v>320</v>
      </c>
    </row>
    <row r="212" spans="1:2" x14ac:dyDescent="0.2">
      <c r="A212" s="1" t="s">
        <v>41</v>
      </c>
      <c r="B212" s="1" t="s">
        <v>41</v>
      </c>
    </row>
    <row r="213" spans="1:2" x14ac:dyDescent="0.2">
      <c r="A213" s="1" t="s">
        <v>321</v>
      </c>
      <c r="B213" s="1" t="s">
        <v>322</v>
      </c>
    </row>
    <row r="214" spans="1:2" x14ac:dyDescent="0.2">
      <c r="A214" s="1" t="s">
        <v>323</v>
      </c>
      <c r="B214" s="1" t="s">
        <v>324</v>
      </c>
    </row>
    <row r="215" spans="1:2" x14ac:dyDescent="0.2">
      <c r="A215" s="1" t="s">
        <v>41</v>
      </c>
      <c r="B215" s="1" t="s">
        <v>41</v>
      </c>
    </row>
    <row r="216" spans="1:2" x14ac:dyDescent="0.2">
      <c r="A216" s="1" t="s">
        <v>325</v>
      </c>
      <c r="B216" s="1" t="s">
        <v>326</v>
      </c>
    </row>
    <row r="217" spans="1:2" x14ac:dyDescent="0.2">
      <c r="A217" s="1" t="s">
        <v>327</v>
      </c>
      <c r="B217" s="1" t="s">
        <v>328</v>
      </c>
    </row>
    <row r="218" spans="1:2" x14ac:dyDescent="0.2">
      <c r="A218" s="1" t="s">
        <v>41</v>
      </c>
      <c r="B218" s="1" t="s">
        <v>41</v>
      </c>
    </row>
    <row r="219" spans="1:2" x14ac:dyDescent="0.2">
      <c r="A219" s="1" t="s">
        <v>329</v>
      </c>
      <c r="B219" s="1" t="s">
        <v>330</v>
      </c>
    </row>
    <row r="220" spans="1:2" x14ac:dyDescent="0.2">
      <c r="A220" s="1" t="s">
        <v>331</v>
      </c>
      <c r="B220" s="1" t="s">
        <v>332</v>
      </c>
    </row>
    <row r="221" spans="1:2" x14ac:dyDescent="0.2">
      <c r="A221" s="1" t="s">
        <v>41</v>
      </c>
      <c r="B221" s="1" t="s">
        <v>41</v>
      </c>
    </row>
    <row r="222" spans="1:2" x14ac:dyDescent="0.2">
      <c r="A222" s="1" t="s">
        <v>333</v>
      </c>
      <c r="B222" s="1" t="s">
        <v>334</v>
      </c>
    </row>
    <row r="223" spans="1:2" x14ac:dyDescent="0.2">
      <c r="A223" s="1" t="s">
        <v>261</v>
      </c>
      <c r="B223" s="1" t="s">
        <v>335</v>
      </c>
    </row>
    <row r="224" spans="1:2" x14ac:dyDescent="0.2">
      <c r="A224" s="1" t="s">
        <v>41</v>
      </c>
      <c r="B224" s="1" t="s">
        <v>41</v>
      </c>
    </row>
    <row r="225" spans="1:2" x14ac:dyDescent="0.2">
      <c r="A225" s="1" t="s">
        <v>336</v>
      </c>
      <c r="B225" s="1" t="s">
        <v>337</v>
      </c>
    </row>
    <row r="226" spans="1:2" x14ac:dyDescent="0.2">
      <c r="A226" s="1" t="s">
        <v>55</v>
      </c>
      <c r="B226" s="1" t="s">
        <v>201</v>
      </c>
    </row>
    <row r="227" spans="1:2" x14ac:dyDescent="0.2">
      <c r="A227" s="1" t="s">
        <v>41</v>
      </c>
      <c r="B227" s="1" t="s">
        <v>41</v>
      </c>
    </row>
    <row r="228" spans="1:2" x14ac:dyDescent="0.2">
      <c r="A228" s="1" t="s">
        <v>338</v>
      </c>
      <c r="B228" s="1" t="s">
        <v>339</v>
      </c>
    </row>
    <row r="229" spans="1:2" x14ac:dyDescent="0.2">
      <c r="A229" s="1" t="s">
        <v>340</v>
      </c>
      <c r="B229" s="1" t="s">
        <v>341</v>
      </c>
    </row>
    <row r="230" spans="1:2" x14ac:dyDescent="0.2">
      <c r="A230" s="1" t="s">
        <v>41</v>
      </c>
      <c r="B230" s="1" t="s">
        <v>41</v>
      </c>
    </row>
    <row r="231" spans="1:2" x14ac:dyDescent="0.2">
      <c r="A231" s="1" t="s">
        <v>342</v>
      </c>
      <c r="B231" s="1" t="s">
        <v>343</v>
      </c>
    </row>
    <row r="232" spans="1:2" x14ac:dyDescent="0.2">
      <c r="A232" s="1" t="s">
        <v>344</v>
      </c>
      <c r="B232" s="1" t="s">
        <v>345</v>
      </c>
    </row>
    <row r="233" spans="1:2" x14ac:dyDescent="0.2">
      <c r="A233" s="1" t="s">
        <v>41</v>
      </c>
      <c r="B233" s="1" t="s">
        <v>41</v>
      </c>
    </row>
    <row r="234" spans="1:2" x14ac:dyDescent="0.2">
      <c r="A234" s="1" t="s">
        <v>346</v>
      </c>
      <c r="B234" s="1" t="s">
        <v>347</v>
      </c>
    </row>
    <row r="235" spans="1:2" x14ac:dyDescent="0.2">
      <c r="A235" s="1" t="s">
        <v>133</v>
      </c>
      <c r="B235" s="1" t="s">
        <v>348</v>
      </c>
    </row>
    <row r="236" spans="1:2" x14ac:dyDescent="0.2">
      <c r="A236" s="1" t="s">
        <v>41</v>
      </c>
      <c r="B236" s="1" t="s">
        <v>41</v>
      </c>
    </row>
    <row r="237" spans="1:2" x14ac:dyDescent="0.2">
      <c r="A237" s="1" t="s">
        <v>349</v>
      </c>
      <c r="B237" s="1" t="s">
        <v>350</v>
      </c>
    </row>
    <row r="238" spans="1:2" x14ac:dyDescent="0.2">
      <c r="A238" s="1" t="s">
        <v>351</v>
      </c>
      <c r="B238" s="1" t="s">
        <v>352</v>
      </c>
    </row>
    <row r="239" spans="1:2" x14ac:dyDescent="0.2">
      <c r="A239" s="1" t="s">
        <v>41</v>
      </c>
      <c r="B239" s="1" t="s">
        <v>41</v>
      </c>
    </row>
    <row r="240" spans="1:2" x14ac:dyDescent="0.2">
      <c r="A240" s="1" t="s">
        <v>353</v>
      </c>
      <c r="B240" s="1" t="s">
        <v>354</v>
      </c>
    </row>
    <row r="241" spans="1:2" x14ac:dyDescent="0.2">
      <c r="A241" s="1" t="s">
        <v>355</v>
      </c>
      <c r="B241" s="1" t="s">
        <v>356</v>
      </c>
    </row>
    <row r="242" spans="1:2" x14ac:dyDescent="0.2">
      <c r="A242" s="1" t="s">
        <v>41</v>
      </c>
      <c r="B242" s="1" t="s">
        <v>41</v>
      </c>
    </row>
    <row r="243" spans="1:2" x14ac:dyDescent="0.2">
      <c r="A243" s="1" t="s">
        <v>357</v>
      </c>
      <c r="B243" s="1" t="s">
        <v>358</v>
      </c>
    </row>
    <row r="244" spans="1:2" x14ac:dyDescent="0.2">
      <c r="A244" s="1" t="s">
        <v>359</v>
      </c>
      <c r="B244" s="1" t="s">
        <v>360</v>
      </c>
    </row>
    <row r="245" spans="1:2" x14ac:dyDescent="0.2">
      <c r="A245" s="1" t="s">
        <v>41</v>
      </c>
      <c r="B245" s="1" t="s">
        <v>41</v>
      </c>
    </row>
    <row r="246" spans="1:2" x14ac:dyDescent="0.2">
      <c r="A246" s="1" t="s">
        <v>361</v>
      </c>
      <c r="B246" s="1" t="s">
        <v>362</v>
      </c>
    </row>
    <row r="247" spans="1:2" x14ac:dyDescent="0.2">
      <c r="A247" s="1" t="s">
        <v>204</v>
      </c>
      <c r="B247" s="1" t="s">
        <v>363</v>
      </c>
    </row>
    <row r="248" spans="1:2" x14ac:dyDescent="0.2">
      <c r="A248" s="1" t="s">
        <v>41</v>
      </c>
      <c r="B248" s="1" t="s">
        <v>41</v>
      </c>
    </row>
    <row r="249" spans="1:2" x14ac:dyDescent="0.2">
      <c r="A249" s="1" t="s">
        <v>364</v>
      </c>
      <c r="B249" s="1" t="s">
        <v>365</v>
      </c>
    </row>
    <row r="250" spans="1:2" x14ac:dyDescent="0.2">
      <c r="A250" s="1" t="s">
        <v>279</v>
      </c>
      <c r="B250" s="1" t="s">
        <v>280</v>
      </c>
    </row>
    <row r="251" spans="1:2" x14ac:dyDescent="0.2">
      <c r="A251" s="1" t="s">
        <v>41</v>
      </c>
      <c r="B251" s="1" t="s">
        <v>41</v>
      </c>
    </row>
    <row r="252" spans="1:2" x14ac:dyDescent="0.2">
      <c r="A252" s="1" t="s">
        <v>366</v>
      </c>
      <c r="B252" s="1" t="s">
        <v>367</v>
      </c>
    </row>
    <row r="253" spans="1:2" x14ac:dyDescent="0.2">
      <c r="A253" s="1" t="s">
        <v>368</v>
      </c>
      <c r="B253" s="1" t="s">
        <v>369</v>
      </c>
    </row>
    <row r="254" spans="1:2" x14ac:dyDescent="0.2">
      <c r="A254" s="1" t="s">
        <v>41</v>
      </c>
      <c r="B254" s="1" t="s">
        <v>41</v>
      </c>
    </row>
    <row r="255" spans="1:2" x14ac:dyDescent="0.2">
      <c r="A255" s="1" t="s">
        <v>366</v>
      </c>
      <c r="B255" s="1" t="s">
        <v>370</v>
      </c>
    </row>
    <row r="256" spans="1:2" x14ac:dyDescent="0.2">
      <c r="A256" s="1" t="s">
        <v>371</v>
      </c>
      <c r="B256" s="1" t="s">
        <v>372</v>
      </c>
    </row>
    <row r="257" spans="1:2" x14ac:dyDescent="0.2">
      <c r="A257" s="1" t="s">
        <v>41</v>
      </c>
      <c r="B257" s="1" t="s">
        <v>41</v>
      </c>
    </row>
    <row r="258" spans="1:2" x14ac:dyDescent="0.2">
      <c r="A258" s="1" t="s">
        <v>373</v>
      </c>
      <c r="B258" s="1" t="s">
        <v>374</v>
      </c>
    </row>
    <row r="259" spans="1:2" x14ac:dyDescent="0.2">
      <c r="A259" s="1" t="s">
        <v>121</v>
      </c>
      <c r="B259" s="1" t="s">
        <v>375</v>
      </c>
    </row>
    <row r="260" spans="1:2" x14ac:dyDescent="0.2">
      <c r="A260" s="1" t="s">
        <v>41</v>
      </c>
      <c r="B260" s="1" t="s">
        <v>41</v>
      </c>
    </row>
    <row r="261" spans="1:2" x14ac:dyDescent="0.2">
      <c r="A261" s="1" t="s">
        <v>376</v>
      </c>
      <c r="B261" s="1" t="s">
        <v>377</v>
      </c>
    </row>
    <row r="262" spans="1:2" x14ac:dyDescent="0.2">
      <c r="A262" s="1" t="s">
        <v>121</v>
      </c>
      <c r="B262" s="1" t="s">
        <v>375</v>
      </c>
    </row>
    <row r="263" spans="1:2" x14ac:dyDescent="0.2">
      <c r="A263" s="1" t="s">
        <v>41</v>
      </c>
      <c r="B263" s="1" t="s">
        <v>41</v>
      </c>
    </row>
    <row r="264" spans="1:2" x14ac:dyDescent="0.2">
      <c r="A264" s="1" t="s">
        <v>366</v>
      </c>
      <c r="B264" s="1" t="s">
        <v>378</v>
      </c>
    </row>
    <row r="265" spans="1:2" x14ac:dyDescent="0.2">
      <c r="A265" s="1" t="s">
        <v>379</v>
      </c>
      <c r="B265" s="1" t="s">
        <v>380</v>
      </c>
    </row>
    <row r="266" spans="1:2" x14ac:dyDescent="0.2">
      <c r="A266" s="1" t="s">
        <v>41</v>
      </c>
      <c r="B266" s="1" t="s">
        <v>41</v>
      </c>
    </row>
    <row r="267" spans="1:2" x14ac:dyDescent="0.2">
      <c r="A267" s="1" t="s">
        <v>155</v>
      </c>
      <c r="B267" s="1" t="s">
        <v>381</v>
      </c>
    </row>
    <row r="268" spans="1:2" x14ac:dyDescent="0.2">
      <c r="A268" s="1" t="s">
        <v>382</v>
      </c>
      <c r="B268" s="1" t="s">
        <v>383</v>
      </c>
    </row>
    <row r="269" spans="1:2" x14ac:dyDescent="0.2">
      <c r="A269" s="1" t="s">
        <v>41</v>
      </c>
      <c r="B269" s="1" t="s">
        <v>41</v>
      </c>
    </row>
    <row r="270" spans="1:2" x14ac:dyDescent="0.2">
      <c r="A270" s="1" t="s">
        <v>384</v>
      </c>
      <c r="B270" s="1" t="s">
        <v>385</v>
      </c>
    </row>
    <row r="271" spans="1:2" x14ac:dyDescent="0.2">
      <c r="A271" s="1" t="s">
        <v>261</v>
      </c>
      <c r="B271" s="1" t="s">
        <v>386</v>
      </c>
    </row>
    <row r="272" spans="1:2" x14ac:dyDescent="0.2">
      <c r="A272" s="1" t="s">
        <v>41</v>
      </c>
      <c r="B272" s="1" t="s">
        <v>41</v>
      </c>
    </row>
    <row r="273" spans="1:2" x14ac:dyDescent="0.2">
      <c r="A273" s="1" t="s">
        <v>387</v>
      </c>
      <c r="B273" s="1" t="s">
        <v>388</v>
      </c>
    </row>
    <row r="274" spans="1:2" x14ac:dyDescent="0.2">
      <c r="A274" s="1" t="s">
        <v>261</v>
      </c>
      <c r="B274" s="1" t="s">
        <v>262</v>
      </c>
    </row>
    <row r="275" spans="1:2" x14ac:dyDescent="0.2">
      <c r="A275" s="1" t="s">
        <v>41</v>
      </c>
      <c r="B275" s="1" t="s">
        <v>41</v>
      </c>
    </row>
    <row r="276" spans="1:2" x14ac:dyDescent="0.2">
      <c r="A276" s="1" t="s">
        <v>389</v>
      </c>
      <c r="B276" s="1" t="s">
        <v>390</v>
      </c>
    </row>
    <row r="277" spans="1:2" x14ac:dyDescent="0.2">
      <c r="A277" s="1" t="s">
        <v>391</v>
      </c>
      <c r="B277" s="1" t="s">
        <v>392</v>
      </c>
    </row>
    <row r="278" spans="1:2" x14ac:dyDescent="0.2">
      <c r="A278" s="1" t="s">
        <v>41</v>
      </c>
      <c r="B278" s="1" t="s">
        <v>41</v>
      </c>
    </row>
    <row r="279" spans="1:2" x14ac:dyDescent="0.2">
      <c r="A279" s="1" t="s">
        <v>393</v>
      </c>
      <c r="B279" s="1" t="s">
        <v>394</v>
      </c>
    </row>
    <row r="280" spans="1:2" x14ac:dyDescent="0.2">
      <c r="A280" s="1" t="s">
        <v>395</v>
      </c>
      <c r="B280" s="1" t="s">
        <v>396</v>
      </c>
    </row>
    <row r="281" spans="1:2" x14ac:dyDescent="0.2">
      <c r="A281" s="1" t="s">
        <v>41</v>
      </c>
      <c r="B281" s="1" t="s">
        <v>41</v>
      </c>
    </row>
    <row r="282" spans="1:2" x14ac:dyDescent="0.2">
      <c r="A282" s="1" t="s">
        <v>397</v>
      </c>
      <c r="B282" s="1" t="s">
        <v>398</v>
      </c>
    </row>
    <row r="283" spans="1:2" x14ac:dyDescent="0.2">
      <c r="A283" s="1" t="s">
        <v>399</v>
      </c>
      <c r="B283" s="1" t="s">
        <v>400</v>
      </c>
    </row>
    <row r="284" spans="1:2" x14ac:dyDescent="0.2">
      <c r="A284" s="1" t="s">
        <v>368</v>
      </c>
      <c r="B284" s="1" t="s">
        <v>401</v>
      </c>
    </row>
    <row r="285" spans="1:2" x14ac:dyDescent="0.2">
      <c r="A285" s="1" t="s">
        <v>402</v>
      </c>
      <c r="B285" s="1" t="s">
        <v>403</v>
      </c>
    </row>
    <row r="286" spans="1:2" x14ac:dyDescent="0.2">
      <c r="A286" s="1" t="s">
        <v>379</v>
      </c>
      <c r="B286" s="1" t="s">
        <v>404</v>
      </c>
    </row>
    <row r="287" spans="1:2" x14ac:dyDescent="0.2">
      <c r="A287" s="1" t="s">
        <v>41</v>
      </c>
      <c r="B287" s="1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J377"/>
  <sheetViews>
    <sheetView zoomScale="85" zoomScaleNormal="85" workbookViewId="0">
      <selection activeCell="V3" sqref="V3:V127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6184</v>
      </c>
      <c r="B3" t="s">
        <v>6185</v>
      </c>
      <c r="D3">
        <v>-80.816000000000003</v>
      </c>
      <c r="E3">
        <v>-169.76499999999999</v>
      </c>
      <c r="F3">
        <v>0</v>
      </c>
      <c r="G3">
        <v>372.779</v>
      </c>
      <c r="H3">
        <v>73.164000000000001</v>
      </c>
      <c r="I3">
        <v>0</v>
      </c>
      <c r="J3">
        <v>3</v>
      </c>
      <c r="K3">
        <v>3</v>
      </c>
      <c r="L3">
        <f>1/TAN(-D3*$L$1/180)*0.108*0.333333</f>
        <v>5.8204055234389223E-3</v>
      </c>
      <c r="M3">
        <f>SIN(-D3*$L$1/180)*G3*3</f>
        <v>1104.0008968999368</v>
      </c>
      <c r="N3">
        <f>COS(-D3*$L$1/180)*G3*0.108</f>
        <v>6.4257393439372601</v>
      </c>
      <c r="O3">
        <f>IFERROR(1/TAN(E3*$L$1/180)*0.108*0.333333,"")</f>
        <v>0.19938049073348776</v>
      </c>
      <c r="P3">
        <f>SIN(-E3*$L$1/180)*H3*3</f>
        <v>39.000637541431125</v>
      </c>
      <c r="Q3">
        <f>-COS(E3*$L$1/180)*H3*0.108</f>
        <v>7.7759740279034517</v>
      </c>
      <c r="R3">
        <f>ABS(SIN(-F3*$L$1/180)*I3*3)</f>
        <v>0</v>
      </c>
      <c r="S3">
        <f>M3+P3</f>
        <v>1143.001534441368</v>
      </c>
      <c r="T3">
        <f>60*(J3/M3)</f>
        <v>0.16304334580292884</v>
      </c>
      <c r="U3">
        <f>IFERROR(60*(K3/P3),"")</f>
        <v>4.6153091679278972</v>
      </c>
      <c r="V3">
        <f>100*(R3/(S3))</f>
        <v>0</v>
      </c>
      <c r="X3" t="s">
        <v>37</v>
      </c>
      <c r="Y3">
        <f>AVERAGE(L3:L2000)</f>
        <v>5.7683585299037627E-3</v>
      </c>
      <c r="Z3">
        <f>STDEVA(L3:L2000)</f>
        <v>1.8318335128512423E-3</v>
      </c>
      <c r="AA3">
        <f>COUNTA(L3:L2000)</f>
        <v>125</v>
      </c>
      <c r="AB3">
        <f>AVERAGE(O3:O2000)</f>
        <v>0.27335436017737769</v>
      </c>
      <c r="AC3">
        <f>STDEVA(O3:O2001)</f>
        <v>0.15908728813134065</v>
      </c>
      <c r="AD3">
        <f>COUNTA(O3:O2001)</f>
        <v>125</v>
      </c>
      <c r="AE3">
        <f>1/Y8</f>
        <v>2.4502600576143444E-3</v>
      </c>
      <c r="AF3">
        <f>Z8/Y8^2</f>
        <v>1.6172492793658159E-3</v>
      </c>
      <c r="AG3">
        <f>COUNTA(M3:M2001)</f>
        <v>125</v>
      </c>
      <c r="AH3">
        <f>1/AB8</f>
        <v>0.1041664694197334</v>
      </c>
      <c r="AI3">
        <f>AC8/AB8^2</f>
        <v>9.5465099692606734E-2</v>
      </c>
      <c r="AJ3">
        <f>COUNTA(P3:P2001)</f>
        <v>125</v>
      </c>
    </row>
    <row r="4" spans="1:36" x14ac:dyDescent="0.2">
      <c r="A4" t="s">
        <v>6186</v>
      </c>
      <c r="B4" t="s">
        <v>4241</v>
      </c>
      <c r="D4">
        <v>-78.52</v>
      </c>
      <c r="E4">
        <v>-170.13399999999999</v>
      </c>
      <c r="F4">
        <v>0</v>
      </c>
      <c r="G4">
        <v>396.94099999999997</v>
      </c>
      <c r="H4">
        <v>23.344999999999999</v>
      </c>
      <c r="I4">
        <v>0</v>
      </c>
      <c r="J4">
        <v>1</v>
      </c>
      <c r="K4">
        <v>1</v>
      </c>
      <c r="L4">
        <f t="shared" ref="L4:L28" si="0">1/TAN(-D4*$L$1/180)*0.108*0.333333</f>
        <v>7.3111898684816816E-3</v>
      </c>
      <c r="M4">
        <f t="shared" ref="M4:M28" si="1">SIN(-D4*$L$1/180)*G4*3</f>
        <v>1166.9996778307325</v>
      </c>
      <c r="N4">
        <f t="shared" ref="N4:N28" si="2">COS(-D4*$L$1/180)*G4*0.108</f>
        <v>8.532164753242192</v>
      </c>
      <c r="O4">
        <f t="shared" ref="O4:O28" si="3">IFERROR(1/TAN(E4*$L$1/180)*0.108*0.333333,"")</f>
        <v>0.20699566126077698</v>
      </c>
      <c r="P4">
        <f t="shared" ref="P4:P28" si="4">SIN(-E4*$L$1/180)*H4*3</f>
        <v>12.000111665333268</v>
      </c>
      <c r="Q4">
        <f t="shared" ref="Q4:Q28" si="5">-COS(E4*$L$1/180)*H4*0.108</f>
        <v>2.4839735333423567</v>
      </c>
      <c r="R4">
        <f t="shared" ref="R4:R28" si="6">ABS(SIN(-F4*$L$1/180)*I4*3)</f>
        <v>0</v>
      </c>
      <c r="S4">
        <f t="shared" ref="S4:S28" si="7">M4+P4</f>
        <v>1178.9997894960657</v>
      </c>
      <c r="T4">
        <f t="shared" ref="T4:T28" si="8">60*(J4/M4)</f>
        <v>5.1413895941711391E-2</v>
      </c>
      <c r="U4">
        <f t="shared" ref="U4:U28" si="9">IFERROR(60*(K4/P4),"")</f>
        <v>4.9999534732107573</v>
      </c>
      <c r="V4">
        <f t="shared" ref="V4:V28" si="10">100*(R4/(S4))</f>
        <v>0</v>
      </c>
      <c r="X4" t="s">
        <v>40</v>
      </c>
      <c r="Y4">
        <f>Y3*60</f>
        <v>0.34610151179422577</v>
      </c>
      <c r="Z4">
        <f>Z3*60</f>
        <v>0.10991001077107454</v>
      </c>
      <c r="AA4">
        <f>AA3</f>
        <v>125</v>
      </c>
      <c r="AB4">
        <f>AB3*60</f>
        <v>16.40126161064266</v>
      </c>
      <c r="AC4">
        <f>AC3*60</f>
        <v>9.5452372878804397</v>
      </c>
      <c r="AD4">
        <f>AD3</f>
        <v>125</v>
      </c>
      <c r="AE4">
        <f>AE3*60</f>
        <v>0.14701560345686066</v>
      </c>
      <c r="AF4">
        <f>AF3*60</f>
        <v>9.7034956761948954E-2</v>
      </c>
      <c r="AG4">
        <f>AG3</f>
        <v>125</v>
      </c>
      <c r="AH4">
        <f>AH3*60</f>
        <v>6.2499881651840035</v>
      </c>
      <c r="AI4">
        <f>AI3*60</f>
        <v>5.727905981556404</v>
      </c>
      <c r="AJ4">
        <f>AJ3</f>
        <v>125</v>
      </c>
    </row>
    <row r="5" spans="1:36" x14ac:dyDescent="0.2">
      <c r="A5" t="s">
        <v>41</v>
      </c>
      <c r="B5" t="s">
        <v>41</v>
      </c>
      <c r="D5">
        <v>-82.569000000000003</v>
      </c>
      <c r="E5">
        <v>-176.18600000000001</v>
      </c>
      <c r="F5">
        <v>0</v>
      </c>
      <c r="G5">
        <v>23.195</v>
      </c>
      <c r="H5">
        <v>15.032999999999999</v>
      </c>
      <c r="I5">
        <v>0</v>
      </c>
      <c r="J5">
        <v>1</v>
      </c>
      <c r="K5">
        <v>0</v>
      </c>
      <c r="L5">
        <f t="shared" si="0"/>
        <v>4.6953867818146262E-3</v>
      </c>
      <c r="M5">
        <f t="shared" si="1"/>
        <v>69.000578695083917</v>
      </c>
      <c r="N5">
        <f t="shared" si="2"/>
        <v>0.32398472912718618</v>
      </c>
      <c r="O5">
        <f t="shared" si="3"/>
        <v>0.54001008666589612</v>
      </c>
      <c r="P5">
        <f t="shared" si="4"/>
        <v>2.9998820820536407</v>
      </c>
      <c r="Q5">
        <f t="shared" si="5"/>
        <v>1.6199682030854587</v>
      </c>
      <c r="R5">
        <f t="shared" si="6"/>
        <v>0</v>
      </c>
      <c r="S5">
        <f t="shared" si="7"/>
        <v>72.000460777137562</v>
      </c>
      <c r="T5">
        <f t="shared" si="8"/>
        <v>0.86955792450875224</v>
      </c>
      <c r="U5">
        <f t="shared" si="9"/>
        <v>0</v>
      </c>
      <c r="V5">
        <f t="shared" si="10"/>
        <v>0</v>
      </c>
    </row>
    <row r="6" spans="1:36" x14ac:dyDescent="0.2">
      <c r="A6" t="s">
        <v>6187</v>
      </c>
      <c r="B6" t="s">
        <v>6188</v>
      </c>
      <c r="D6">
        <v>-77.319999999999993</v>
      </c>
      <c r="E6">
        <v>-171.02699999999999</v>
      </c>
      <c r="F6">
        <v>0</v>
      </c>
      <c r="G6">
        <v>164</v>
      </c>
      <c r="H6">
        <v>38.470999999999997</v>
      </c>
      <c r="I6">
        <v>0</v>
      </c>
      <c r="J6">
        <v>1</v>
      </c>
      <c r="K6">
        <v>0</v>
      </c>
      <c r="L6">
        <f t="shared" si="0"/>
        <v>8.0997387472699044E-3</v>
      </c>
      <c r="M6">
        <f t="shared" si="1"/>
        <v>480.0007228542986</v>
      </c>
      <c r="N6">
        <f t="shared" si="2"/>
        <v>3.8878843415048667</v>
      </c>
      <c r="O6">
        <f t="shared" si="3"/>
        <v>0.22799012754453557</v>
      </c>
      <c r="P6">
        <f t="shared" si="4"/>
        <v>18.000851411471899</v>
      </c>
      <c r="Q6">
        <f t="shared" si="5"/>
        <v>4.1040205132322249</v>
      </c>
      <c r="R6">
        <f t="shared" si="6"/>
        <v>0</v>
      </c>
      <c r="S6">
        <f t="shared" si="7"/>
        <v>498.0015742657705</v>
      </c>
      <c r="T6">
        <f t="shared" si="8"/>
        <v>0.12499981175697657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107</v>
      </c>
      <c r="B7" t="s">
        <v>245</v>
      </c>
      <c r="D7">
        <v>-77.164000000000001</v>
      </c>
      <c r="E7">
        <v>-172.875</v>
      </c>
      <c r="F7">
        <v>0</v>
      </c>
      <c r="G7">
        <v>81.025000000000006</v>
      </c>
      <c r="H7">
        <v>16.125</v>
      </c>
      <c r="I7">
        <v>0</v>
      </c>
      <c r="J7">
        <v>1</v>
      </c>
      <c r="K7">
        <v>0</v>
      </c>
      <c r="L7">
        <f t="shared" si="0"/>
        <v>8.202781548275806E-3</v>
      </c>
      <c r="M7">
        <f t="shared" si="1"/>
        <v>237.00054573566359</v>
      </c>
      <c r="N7">
        <f t="shared" si="2"/>
        <v>1.9440656475574452</v>
      </c>
      <c r="O7">
        <f t="shared" si="3"/>
        <v>0.28800037970152381</v>
      </c>
      <c r="P7">
        <f t="shared" si="4"/>
        <v>6.0001665889172244</v>
      </c>
      <c r="Q7">
        <f t="shared" si="5"/>
        <v>1.7280519839325417</v>
      </c>
      <c r="R7">
        <f t="shared" si="6"/>
        <v>0</v>
      </c>
      <c r="S7">
        <f t="shared" si="7"/>
        <v>243.00071232458083</v>
      </c>
      <c r="T7">
        <f t="shared" si="8"/>
        <v>0.25316397400586771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-83.367000000000004</v>
      </c>
      <c r="E8">
        <v>0</v>
      </c>
      <c r="F8">
        <v>0</v>
      </c>
      <c r="G8">
        <v>43.29</v>
      </c>
      <c r="H8">
        <v>0</v>
      </c>
      <c r="I8">
        <v>0</v>
      </c>
      <c r="J8">
        <v>0</v>
      </c>
      <c r="K8">
        <v>0</v>
      </c>
      <c r="L8">
        <f t="shared" si="0"/>
        <v>4.1863514254101408E-3</v>
      </c>
      <c r="M8">
        <f t="shared" si="1"/>
        <v>129.00070240081808</v>
      </c>
      <c r="N8">
        <f t="shared" si="2"/>
        <v>0.54004281441738866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129.00070240081808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408.11994502070672</v>
      </c>
      <c r="Z8">
        <f>STDEVA(M3:M2000)</f>
        <v>269.37209580202006</v>
      </c>
      <c r="AA8">
        <f>COUNTA(M3:M2001)</f>
        <v>125</v>
      </c>
      <c r="AB8">
        <f>AVERAGE(P3:P2000)</f>
        <v>9.6000181783117924</v>
      </c>
      <c r="AC8">
        <f>STDEVA(P3:P2000)</f>
        <v>8.7980969072736546</v>
      </c>
      <c r="AD8">
        <f>COUNTA(P3:P2001)</f>
        <v>125</v>
      </c>
      <c r="AE8" t="s">
        <v>51</v>
      </c>
      <c r="AF8">
        <f>AG8+AH8</f>
        <v>52214.99539987732</v>
      </c>
      <c r="AG8">
        <f>SUM(M3:M2000)</f>
        <v>51014.993127588343</v>
      </c>
      <c r="AH8">
        <f>SUM(P3:P2000)</f>
        <v>1200.0022722889742</v>
      </c>
    </row>
    <row r="9" spans="1:36" x14ac:dyDescent="0.2">
      <c r="A9" t="s">
        <v>2276</v>
      </c>
      <c r="B9" t="s">
        <v>505</v>
      </c>
      <c r="D9">
        <v>-82.147000000000006</v>
      </c>
      <c r="E9">
        <v>-176.18600000000001</v>
      </c>
      <c r="F9">
        <v>0</v>
      </c>
      <c r="G9">
        <v>14.637</v>
      </c>
      <c r="H9">
        <v>15.032999999999999</v>
      </c>
      <c r="I9">
        <v>0</v>
      </c>
      <c r="J9">
        <v>1</v>
      </c>
      <c r="K9">
        <v>0</v>
      </c>
      <c r="L9">
        <f t="shared" si="0"/>
        <v>4.9653116776445126E-3</v>
      </c>
      <c r="M9">
        <f t="shared" si="1"/>
        <v>43.499197213836112</v>
      </c>
      <c r="N9">
        <f t="shared" si="2"/>
        <v>0.21598728788130997</v>
      </c>
      <c r="O9">
        <f t="shared" si="3"/>
        <v>0.54001008666589612</v>
      </c>
      <c r="P9">
        <f t="shared" si="4"/>
        <v>2.9998820820536407</v>
      </c>
      <c r="Q9">
        <f t="shared" si="5"/>
        <v>1.6199682030854587</v>
      </c>
      <c r="R9">
        <f t="shared" si="6"/>
        <v>0</v>
      </c>
      <c r="S9">
        <f t="shared" si="7"/>
        <v>46.49907929588975</v>
      </c>
      <c r="T9">
        <f t="shared" si="8"/>
        <v>1.3793358002688691</v>
      </c>
      <c r="U9">
        <f t="shared" si="9"/>
        <v>0</v>
      </c>
      <c r="V9">
        <f t="shared" si="10"/>
        <v>0</v>
      </c>
      <c r="X9" t="s">
        <v>54</v>
      </c>
      <c r="Y9">
        <f>Y8/60</f>
        <v>6.801999083678445</v>
      </c>
      <c r="Z9">
        <f>Z8/60</f>
        <v>4.4895349300336678</v>
      </c>
      <c r="AA9">
        <f>AA8</f>
        <v>125</v>
      </c>
      <c r="AB9">
        <f>AB8/60</f>
        <v>0.16000030297186321</v>
      </c>
      <c r="AC9">
        <f>AC8/60</f>
        <v>0.1466349484545609</v>
      </c>
      <c r="AD9">
        <f>AD8</f>
        <v>125</v>
      </c>
      <c r="AE9" t="s">
        <v>54</v>
      </c>
      <c r="AF9">
        <f>AF8/60</f>
        <v>870.24992333128864</v>
      </c>
      <c r="AG9">
        <f>AG8/60</f>
        <v>850.24988545980568</v>
      </c>
      <c r="AH9">
        <f>AH8/60</f>
        <v>20.000037871482903</v>
      </c>
    </row>
    <row r="10" spans="1:36" x14ac:dyDescent="0.2">
      <c r="A10" t="s">
        <v>738</v>
      </c>
      <c r="B10" t="s">
        <v>1034</v>
      </c>
      <c r="D10">
        <v>-77.811000000000007</v>
      </c>
      <c r="E10">
        <v>-173.863</v>
      </c>
      <c r="F10">
        <v>45</v>
      </c>
      <c r="G10">
        <v>191.82400000000001</v>
      </c>
      <c r="H10">
        <v>46.768000000000001</v>
      </c>
      <c r="I10">
        <v>0.70699999999999996</v>
      </c>
      <c r="J10">
        <v>1</v>
      </c>
      <c r="K10">
        <v>0</v>
      </c>
      <c r="L10">
        <f t="shared" si="0"/>
        <v>7.7762334427383473E-3</v>
      </c>
      <c r="M10">
        <f t="shared" si="1"/>
        <v>562.49881688294829</v>
      </c>
      <c r="N10">
        <f t="shared" si="2"/>
        <v>4.3741264854724227</v>
      </c>
      <c r="O10">
        <f t="shared" si="3"/>
        <v>0.33481373570792528</v>
      </c>
      <c r="P10">
        <f t="shared" si="4"/>
        <v>14.999362512638783</v>
      </c>
      <c r="Q10">
        <f t="shared" si="5"/>
        <v>5.0219976180916222</v>
      </c>
      <c r="R10">
        <f t="shared" si="6"/>
        <v>1.4997734828966671</v>
      </c>
      <c r="S10">
        <f t="shared" si="7"/>
        <v>577.49817939558704</v>
      </c>
      <c r="T10">
        <f t="shared" si="8"/>
        <v>0.10666689102118689</v>
      </c>
      <c r="U10">
        <f t="shared" si="9"/>
        <v>0</v>
      </c>
      <c r="V10">
        <f t="shared" si="10"/>
        <v>0.25970185472555757</v>
      </c>
    </row>
    <row r="11" spans="1:36" x14ac:dyDescent="0.2">
      <c r="A11" t="s">
        <v>41</v>
      </c>
      <c r="B11" t="s">
        <v>41</v>
      </c>
      <c r="D11">
        <v>-79.938999999999993</v>
      </c>
      <c r="E11">
        <v>0</v>
      </c>
      <c r="F11">
        <v>0</v>
      </c>
      <c r="G11">
        <v>94.451999999999998</v>
      </c>
      <c r="H11">
        <v>0</v>
      </c>
      <c r="I11">
        <v>0</v>
      </c>
      <c r="J11">
        <v>0</v>
      </c>
      <c r="K11">
        <v>0</v>
      </c>
      <c r="L11">
        <f t="shared" si="0"/>
        <v>6.3872914296566052E-3</v>
      </c>
      <c r="M11">
        <f t="shared" si="1"/>
        <v>278.99864217326763</v>
      </c>
      <c r="N11">
        <f t="shared" si="2"/>
        <v>1.7820474180865602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278.99864217326763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2077</v>
      </c>
      <c r="B12" t="s">
        <v>5888</v>
      </c>
      <c r="D12">
        <v>-78.456999999999994</v>
      </c>
      <c r="E12">
        <v>-165.17400000000001</v>
      </c>
      <c r="F12">
        <v>0</v>
      </c>
      <c r="G12">
        <v>144.93100000000001</v>
      </c>
      <c r="H12">
        <v>35.170999999999999</v>
      </c>
      <c r="I12">
        <v>0</v>
      </c>
      <c r="J12">
        <v>1</v>
      </c>
      <c r="K12">
        <v>0</v>
      </c>
      <c r="L12">
        <f t="shared" si="0"/>
        <v>7.3524157648123534E-3</v>
      </c>
      <c r="M12">
        <f t="shared" si="1"/>
        <v>425.99922666596626</v>
      </c>
      <c r="N12">
        <f t="shared" si="2"/>
        <v>3.1321265620632834</v>
      </c>
      <c r="O12">
        <f t="shared" si="3"/>
        <v>0.13600446966423904</v>
      </c>
      <c r="P12">
        <f t="shared" si="4"/>
        <v>26.999137255538859</v>
      </c>
      <c r="Q12">
        <f t="shared" si="5"/>
        <v>3.6720070158385751</v>
      </c>
      <c r="R12">
        <f t="shared" si="6"/>
        <v>0</v>
      </c>
      <c r="S12">
        <f t="shared" si="7"/>
        <v>452.99836392150513</v>
      </c>
      <c r="T12">
        <f t="shared" si="8"/>
        <v>0.14084532610442294</v>
      </c>
      <c r="U12">
        <f t="shared" si="9"/>
        <v>0</v>
      </c>
      <c r="V12">
        <f t="shared" si="10"/>
        <v>0</v>
      </c>
      <c r="Y12">
        <f>Y3</f>
        <v>5.7683585299037627E-3</v>
      </c>
      <c r="Z12">
        <f>AE3</f>
        <v>2.4502600576143444E-3</v>
      </c>
      <c r="AA12">
        <f>AB3</f>
        <v>0.27335436017737769</v>
      </c>
      <c r="AB12">
        <f>AH3</f>
        <v>0.1041664694197334</v>
      </c>
      <c r="AE12" t="s">
        <v>1</v>
      </c>
      <c r="AF12">
        <f>AG12+AH12</f>
        <v>566.46090764096357</v>
      </c>
      <c r="AG12">
        <f>SUM(N3:N2000)</f>
        <v>290.89843406664687</v>
      </c>
      <c r="AH12">
        <f>SUM(Q3:Q2000)</f>
        <v>275.56247357431664</v>
      </c>
    </row>
    <row r="13" spans="1:36" x14ac:dyDescent="0.2">
      <c r="A13" t="s">
        <v>81</v>
      </c>
      <c r="B13" t="s">
        <v>1695</v>
      </c>
      <c r="D13">
        <v>-77.334999999999994</v>
      </c>
      <c r="E13">
        <v>0</v>
      </c>
      <c r="F13">
        <v>0</v>
      </c>
      <c r="G13">
        <v>182.43899999999999</v>
      </c>
      <c r="H13">
        <v>0</v>
      </c>
      <c r="I13">
        <v>0</v>
      </c>
      <c r="J13">
        <v>0</v>
      </c>
      <c r="K13">
        <v>0</v>
      </c>
      <c r="L13">
        <f t="shared" si="0"/>
        <v>8.0898374626395299E-3</v>
      </c>
      <c r="M13">
        <f t="shared" si="1"/>
        <v>534.00004307013296</v>
      </c>
      <c r="N13">
        <f t="shared" si="2"/>
        <v>4.3199778734577574</v>
      </c>
      <c r="O13" t="str">
        <f t="shared" si="3"/>
        <v/>
      </c>
      <c r="P13">
        <f t="shared" si="4"/>
        <v>0</v>
      </c>
      <c r="Q13">
        <f t="shared" si="5"/>
        <v>0</v>
      </c>
      <c r="R13">
        <f t="shared" si="6"/>
        <v>0</v>
      </c>
      <c r="S13">
        <f t="shared" si="7"/>
        <v>534.00004307013296</v>
      </c>
      <c r="T13">
        <f t="shared" si="8"/>
        <v>0</v>
      </c>
      <c r="U13" t="str">
        <f t="shared" si="9"/>
        <v/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-86.1</v>
      </c>
      <c r="E14">
        <v>-174.80600000000001</v>
      </c>
      <c r="F14">
        <v>0</v>
      </c>
      <c r="G14">
        <v>88.203999999999994</v>
      </c>
      <c r="H14">
        <v>11.045</v>
      </c>
      <c r="I14">
        <v>0</v>
      </c>
      <c r="J14">
        <v>1</v>
      </c>
      <c r="K14">
        <v>0</v>
      </c>
      <c r="L14">
        <f t="shared" si="0"/>
        <v>2.4542313308336117E-3</v>
      </c>
      <c r="M14">
        <f t="shared" si="1"/>
        <v>263.99923239124718</v>
      </c>
      <c r="N14">
        <f t="shared" si="2"/>
        <v>0.6479158353664578</v>
      </c>
      <c r="O14">
        <f t="shared" si="3"/>
        <v>0.39603248453733669</v>
      </c>
      <c r="P14">
        <f t="shared" si="4"/>
        <v>2.9996549199877873</v>
      </c>
      <c r="Q14">
        <f t="shared" si="5"/>
        <v>1.187961978679388</v>
      </c>
      <c r="R14">
        <f t="shared" si="6"/>
        <v>0</v>
      </c>
      <c r="S14">
        <f t="shared" si="7"/>
        <v>266.99888731123497</v>
      </c>
      <c r="T14">
        <f t="shared" si="8"/>
        <v>0.227273388094856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0.22285354002217411</v>
      </c>
      <c r="Z14">
        <f>STDEVA(T3:T2345)</f>
        <v>0.23464417521235897</v>
      </c>
      <c r="AA14">
        <f>COUNTA(T3:T2345)</f>
        <v>125</v>
      </c>
    </row>
    <row r="15" spans="1:36" x14ac:dyDescent="0.2">
      <c r="A15" t="s">
        <v>1693</v>
      </c>
      <c r="B15" t="s">
        <v>1694</v>
      </c>
      <c r="D15">
        <v>-80.3</v>
      </c>
      <c r="E15">
        <v>-173.774</v>
      </c>
      <c r="F15">
        <v>-90</v>
      </c>
      <c r="G15">
        <v>237.39400000000001</v>
      </c>
      <c r="H15">
        <v>55.326000000000001</v>
      </c>
      <c r="I15">
        <v>16</v>
      </c>
      <c r="J15">
        <v>1</v>
      </c>
      <c r="K15">
        <v>0</v>
      </c>
      <c r="L15">
        <f t="shared" si="0"/>
        <v>6.1535865388900922E-3</v>
      </c>
      <c r="M15">
        <f t="shared" si="1"/>
        <v>702.0002680226379</v>
      </c>
      <c r="N15">
        <f t="shared" si="2"/>
        <v>4.3198237194250604</v>
      </c>
      <c r="O15">
        <f t="shared" si="3"/>
        <v>0.32999053810642864</v>
      </c>
      <c r="P15">
        <f t="shared" si="4"/>
        <v>18.000393100219178</v>
      </c>
      <c r="Q15">
        <f t="shared" si="5"/>
        <v>5.9399653452339187</v>
      </c>
      <c r="R15">
        <f t="shared" si="6"/>
        <v>48</v>
      </c>
      <c r="S15">
        <f t="shared" si="7"/>
        <v>720.00066112285708</v>
      </c>
      <c r="T15">
        <f t="shared" si="8"/>
        <v>8.547005283773644E-2</v>
      </c>
      <c r="U15">
        <f t="shared" si="9"/>
        <v>0</v>
      </c>
      <c r="V15">
        <f t="shared" si="10"/>
        <v>6.6666605451643521</v>
      </c>
      <c r="X15" t="s">
        <v>71</v>
      </c>
      <c r="Y15">
        <f>AVERAGE(U3:U2345)</f>
        <v>3.02015129650606</v>
      </c>
      <c r="Z15">
        <f>STDEVA(U3:U2345)</f>
        <v>4.5499033898620365</v>
      </c>
      <c r="AA15">
        <f>COUNTA(U3:U2345)</f>
        <v>125</v>
      </c>
    </row>
    <row r="16" spans="1:36" x14ac:dyDescent="0.2">
      <c r="A16" t="s">
        <v>133</v>
      </c>
      <c r="B16" t="s">
        <v>146</v>
      </c>
      <c r="D16">
        <v>-82.786000000000001</v>
      </c>
      <c r="E16">
        <v>-176.63399999999999</v>
      </c>
      <c r="F16">
        <v>0</v>
      </c>
      <c r="G16">
        <v>79.63</v>
      </c>
      <c r="H16">
        <v>17.029</v>
      </c>
      <c r="I16">
        <v>0</v>
      </c>
      <c r="J16">
        <v>1</v>
      </c>
      <c r="K16">
        <v>1</v>
      </c>
      <c r="L16">
        <f t="shared" si="0"/>
        <v>4.5567901864248719E-3</v>
      </c>
      <c r="M16">
        <f t="shared" si="1"/>
        <v>236.99895799056321</v>
      </c>
      <c r="N16">
        <f t="shared" si="2"/>
        <v>1.0799556059199251</v>
      </c>
      <c r="O16">
        <f t="shared" si="3"/>
        <v>0.61208333796759296</v>
      </c>
      <c r="P16">
        <f t="shared" si="4"/>
        <v>2.9995218998677196</v>
      </c>
      <c r="Q16">
        <f t="shared" si="5"/>
        <v>1.8359592127371429</v>
      </c>
      <c r="R16">
        <f t="shared" si="6"/>
        <v>0</v>
      </c>
      <c r="S16">
        <f t="shared" si="7"/>
        <v>239.99847989043093</v>
      </c>
      <c r="T16">
        <f t="shared" si="8"/>
        <v>0.25316567004648632</v>
      </c>
      <c r="U16">
        <f t="shared" si="9"/>
        <v>20.003187842251137</v>
      </c>
      <c r="V16">
        <f t="shared" si="10"/>
        <v>0</v>
      </c>
      <c r="X16" t="s">
        <v>74</v>
      </c>
      <c r="Y16">
        <f>AVERAGE(V3:V2345)</f>
        <v>4.2510633813965732</v>
      </c>
      <c r="Z16">
        <f>STDEVA(V3:V2345)</f>
        <v>22.271735249391035</v>
      </c>
      <c r="AA16">
        <f>COUNTA(V3:V2345)</f>
        <v>125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-79.147999999999996</v>
      </c>
      <c r="E17">
        <v>0</v>
      </c>
      <c r="F17">
        <v>-90</v>
      </c>
      <c r="G17">
        <v>196.51499999999999</v>
      </c>
      <c r="H17">
        <v>0</v>
      </c>
      <c r="I17">
        <v>22</v>
      </c>
      <c r="J17">
        <v>0</v>
      </c>
      <c r="K17">
        <v>0</v>
      </c>
      <c r="L17">
        <f t="shared" si="0"/>
        <v>6.9012277517107937E-3</v>
      </c>
      <c r="M17">
        <f t="shared" si="1"/>
        <v>579.0020396105042</v>
      </c>
      <c r="N17">
        <f t="shared" si="2"/>
        <v>3.995828939886104</v>
      </c>
      <c r="O17" t="str">
        <f t="shared" si="3"/>
        <v/>
      </c>
      <c r="P17">
        <f t="shared" si="4"/>
        <v>0</v>
      </c>
      <c r="Q17">
        <f t="shared" si="5"/>
        <v>0</v>
      </c>
      <c r="R17">
        <f t="shared" si="6"/>
        <v>66</v>
      </c>
      <c r="S17">
        <f t="shared" si="7"/>
        <v>579.0020396105042</v>
      </c>
      <c r="T17">
        <f t="shared" si="8"/>
        <v>0</v>
      </c>
      <c r="U17" t="str">
        <f t="shared" si="9"/>
        <v/>
      </c>
      <c r="V17">
        <f t="shared" si="10"/>
        <v>11.398923576227524</v>
      </c>
      <c r="AD17">
        <f>(AA12*Y12)/((AA12*Z12)-(Y12*AB12))</f>
        <v>22.878876673351655</v>
      </c>
      <c r="AE17">
        <f>(Y12*AB12-AA12*Z12)/(Z12+AB12)</f>
        <v>-6.4642508026583354E-4</v>
      </c>
    </row>
    <row r="18" spans="1:35" x14ac:dyDescent="0.2">
      <c r="A18" t="s">
        <v>1500</v>
      </c>
      <c r="B18" t="s">
        <v>989</v>
      </c>
      <c r="D18">
        <v>-78.259</v>
      </c>
      <c r="E18">
        <v>-171.54499999999999</v>
      </c>
      <c r="F18">
        <v>0</v>
      </c>
      <c r="G18">
        <v>130.22499999999999</v>
      </c>
      <c r="H18">
        <v>37.406999999999996</v>
      </c>
      <c r="I18">
        <v>0</v>
      </c>
      <c r="J18">
        <v>1</v>
      </c>
      <c r="K18">
        <v>1</v>
      </c>
      <c r="L18">
        <f t="shared" si="0"/>
        <v>7.4821039596856828E-3</v>
      </c>
      <c r="M18">
        <f t="shared" si="1"/>
        <v>382.5010821448526</v>
      </c>
      <c r="N18">
        <f t="shared" si="2"/>
        <v>2.8619157232157835</v>
      </c>
      <c r="O18">
        <f t="shared" si="3"/>
        <v>0.24218238040095952</v>
      </c>
      <c r="P18">
        <f t="shared" si="4"/>
        <v>16.500144773769673</v>
      </c>
      <c r="Q18">
        <f t="shared" si="5"/>
        <v>3.9960483343203257</v>
      </c>
      <c r="R18">
        <f t="shared" si="6"/>
        <v>0</v>
      </c>
      <c r="S18">
        <f t="shared" si="7"/>
        <v>399.00122691862225</v>
      </c>
      <c r="T18">
        <f t="shared" si="8"/>
        <v>0.15686230131311912</v>
      </c>
      <c r="U18">
        <f t="shared" si="9"/>
        <v>3.6363317305786413</v>
      </c>
      <c r="V18">
        <f t="shared" si="10"/>
        <v>0</v>
      </c>
      <c r="X18" t="s">
        <v>79</v>
      </c>
      <c r="Z18">
        <f>(SUM(R3:R1401))/60</f>
        <v>24.975019798198051</v>
      </c>
      <c r="AB18" t="s">
        <v>80</v>
      </c>
    </row>
    <row r="19" spans="1:35" x14ac:dyDescent="0.2">
      <c r="A19" t="s">
        <v>41</v>
      </c>
      <c r="B19" t="s">
        <v>41</v>
      </c>
      <c r="D19">
        <v>-76.59</v>
      </c>
      <c r="E19">
        <v>-173.83</v>
      </c>
      <c r="F19">
        <v>0</v>
      </c>
      <c r="G19">
        <v>77.616</v>
      </c>
      <c r="H19">
        <v>18.608000000000001</v>
      </c>
      <c r="I19">
        <v>0</v>
      </c>
      <c r="J19">
        <v>1</v>
      </c>
      <c r="K19">
        <v>0</v>
      </c>
      <c r="L19">
        <f t="shared" si="0"/>
        <v>8.5830412315014981E-3</v>
      </c>
      <c r="M19">
        <f t="shared" si="1"/>
        <v>226.49949608745766</v>
      </c>
      <c r="N19">
        <f t="shared" si="2"/>
        <v>1.9440564578894191</v>
      </c>
      <c r="O19">
        <f t="shared" si="3"/>
        <v>0.33300919047222588</v>
      </c>
      <c r="P19">
        <f t="shared" si="4"/>
        <v>5.9998967934608096</v>
      </c>
      <c r="Q19">
        <f t="shared" si="5"/>
        <v>1.998022772130061</v>
      </c>
      <c r="R19">
        <f t="shared" si="6"/>
        <v>0</v>
      </c>
      <c r="S19">
        <f t="shared" si="7"/>
        <v>232.49939288091846</v>
      </c>
      <c r="T19">
        <f t="shared" si="8"/>
        <v>0.26490125159851285</v>
      </c>
      <c r="U19">
        <f t="shared" si="9"/>
        <v>0</v>
      </c>
      <c r="V19">
        <f t="shared" si="10"/>
        <v>0</v>
      </c>
      <c r="X19" t="s">
        <v>83</v>
      </c>
      <c r="Z19">
        <f>Z27</f>
        <v>14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-81.674000000000007</v>
      </c>
      <c r="E20">
        <v>-167.196</v>
      </c>
      <c r="F20">
        <v>-90</v>
      </c>
      <c r="G20">
        <v>124.31</v>
      </c>
      <c r="H20">
        <v>22.561</v>
      </c>
      <c r="I20">
        <v>8</v>
      </c>
      <c r="J20">
        <v>1</v>
      </c>
      <c r="K20">
        <v>0</v>
      </c>
      <c r="L20">
        <f t="shared" si="0"/>
        <v>5.2685118236220577E-3</v>
      </c>
      <c r="M20">
        <f t="shared" si="1"/>
        <v>368.99938508510536</v>
      </c>
      <c r="N20">
        <f t="shared" si="2"/>
        <v>1.9440795673097131</v>
      </c>
      <c r="O20">
        <f t="shared" si="3"/>
        <v>0.15840324532369318</v>
      </c>
      <c r="P20">
        <f t="shared" si="4"/>
        <v>14.999674669227062</v>
      </c>
      <c r="Q20">
        <f t="shared" si="5"/>
        <v>2.3759995224046833</v>
      </c>
      <c r="R20">
        <f t="shared" si="6"/>
        <v>24</v>
      </c>
      <c r="S20">
        <f t="shared" si="7"/>
        <v>383.99905975433239</v>
      </c>
      <c r="T20">
        <f t="shared" si="8"/>
        <v>0.16260189698191965</v>
      </c>
      <c r="U20">
        <f t="shared" si="9"/>
        <v>0</v>
      </c>
      <c r="V20">
        <f t="shared" si="10"/>
        <v>6.2500153035151342</v>
      </c>
      <c r="AB20">
        <f>X27/AG9</f>
        <v>0.13525435518031181</v>
      </c>
      <c r="AC20">
        <f>Y27/AH9</f>
        <v>2.7499947926809614</v>
      </c>
      <c r="AD20">
        <f>Z19/AF9</f>
        <v>1.6087332643947214E-2</v>
      </c>
      <c r="AF20">
        <f>X27/AG12</f>
        <v>0.39532698197217758</v>
      </c>
      <c r="AG20">
        <f>Y27/AH12</f>
        <v>0.19959176329997275</v>
      </c>
      <c r="AH20">
        <f>Z19/AF12</f>
        <v>2.4714856420195431E-2</v>
      </c>
    </row>
    <row r="21" spans="1:35" x14ac:dyDescent="0.2">
      <c r="A21" t="s">
        <v>3525</v>
      </c>
      <c r="B21" t="s">
        <v>3123</v>
      </c>
      <c r="D21">
        <v>-79.177000000000007</v>
      </c>
      <c r="E21">
        <v>0</v>
      </c>
      <c r="F21">
        <v>0</v>
      </c>
      <c r="G21">
        <v>207.69399999999999</v>
      </c>
      <c r="H21">
        <v>0</v>
      </c>
      <c r="I21">
        <v>0</v>
      </c>
      <c r="J21">
        <v>0</v>
      </c>
      <c r="K21">
        <v>0</v>
      </c>
      <c r="L21">
        <f t="shared" si="0"/>
        <v>6.8823387473978242E-3</v>
      </c>
      <c r="M21">
        <f t="shared" si="1"/>
        <v>611.99858741744958</v>
      </c>
      <c r="N21">
        <f t="shared" si="2"/>
        <v>4.2119858035216522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611.99858741744958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738</v>
      </c>
      <c r="B22" t="s">
        <v>1034</v>
      </c>
      <c r="D22">
        <v>-82.875</v>
      </c>
      <c r="E22">
        <v>-174.28899999999999</v>
      </c>
      <c r="F22">
        <v>0</v>
      </c>
      <c r="G22">
        <v>40.311</v>
      </c>
      <c r="H22">
        <v>10.050000000000001</v>
      </c>
      <c r="I22">
        <v>0</v>
      </c>
      <c r="J22">
        <v>1</v>
      </c>
      <c r="K22">
        <v>0</v>
      </c>
      <c r="L22">
        <f t="shared" si="0"/>
        <v>4.4999850671878835E-3</v>
      </c>
      <c r="M22">
        <f t="shared" si="1"/>
        <v>119.9991447447109</v>
      </c>
      <c r="N22">
        <f t="shared" si="2"/>
        <v>0.53999489942141599</v>
      </c>
      <c r="O22">
        <f t="shared" si="3"/>
        <v>0.35997382229506519</v>
      </c>
      <c r="P22">
        <f t="shared" si="4"/>
        <v>3.000250163751037</v>
      </c>
      <c r="Q22">
        <f t="shared" si="5"/>
        <v>1.0800125992994554</v>
      </c>
      <c r="R22">
        <f t="shared" si="6"/>
        <v>0</v>
      </c>
      <c r="S22">
        <f t="shared" si="7"/>
        <v>122.99939490846194</v>
      </c>
      <c r="T22">
        <f t="shared" si="8"/>
        <v>0.50000356358910281</v>
      </c>
      <c r="U22">
        <f t="shared" si="9"/>
        <v>0</v>
      </c>
      <c r="V22">
        <f t="shared" si="10"/>
        <v>0</v>
      </c>
      <c r="X22" t="s">
        <v>94</v>
      </c>
      <c r="Z22">
        <f>Z18/AF9</f>
        <v>2.8698675091627105E-2</v>
      </c>
      <c r="AA22" t="s">
        <v>95</v>
      </c>
    </row>
    <row r="23" spans="1:35" x14ac:dyDescent="0.2">
      <c r="A23" t="s">
        <v>41</v>
      </c>
      <c r="B23" t="s">
        <v>41</v>
      </c>
      <c r="D23">
        <v>-77.534999999999997</v>
      </c>
      <c r="E23">
        <v>-168.959</v>
      </c>
      <c r="F23">
        <v>0</v>
      </c>
      <c r="G23">
        <v>194.58699999999999</v>
      </c>
      <c r="H23">
        <v>41.773000000000003</v>
      </c>
      <c r="I23">
        <v>0</v>
      </c>
      <c r="J23">
        <v>1</v>
      </c>
      <c r="K23">
        <v>1</v>
      </c>
      <c r="L23">
        <f t="shared" si="0"/>
        <v>7.9579310373942974E-3</v>
      </c>
      <c r="M23">
        <f t="shared" si="1"/>
        <v>570.00060928757671</v>
      </c>
      <c r="N23">
        <f t="shared" si="2"/>
        <v>4.5360300760133416</v>
      </c>
      <c r="O23">
        <f t="shared" si="3"/>
        <v>0.18449879070587757</v>
      </c>
      <c r="P23">
        <f t="shared" si="4"/>
        <v>24.000015149679705</v>
      </c>
      <c r="Q23">
        <f t="shared" si="5"/>
        <v>4.4279782000168462</v>
      </c>
      <c r="R23">
        <f t="shared" si="6"/>
        <v>0</v>
      </c>
      <c r="S23">
        <f t="shared" si="7"/>
        <v>594.00062443725642</v>
      </c>
      <c r="T23">
        <f t="shared" si="8"/>
        <v>0.10526304537637574</v>
      </c>
      <c r="U23">
        <f t="shared" si="9"/>
        <v>2.4999984219093605</v>
      </c>
      <c r="V23">
        <f t="shared" si="10"/>
        <v>0</v>
      </c>
      <c r="X23" t="s">
        <v>96</v>
      </c>
      <c r="Z23">
        <f>Z19/AF9</f>
        <v>1.6087332643947214E-2</v>
      </c>
      <c r="AA23" t="s">
        <v>97</v>
      </c>
      <c r="AB23">
        <f>Z27/AF9</f>
        <v>1.6087332643947214E-2</v>
      </c>
      <c r="AC23" t="s">
        <v>98</v>
      </c>
      <c r="AD23">
        <f>Z27/AF9</f>
        <v>1.6087332643947214E-2</v>
      </c>
      <c r="AE23" t="s">
        <v>98</v>
      </c>
      <c r="AH23">
        <f>Z27/AF12</f>
        <v>2.4714856420195431E-2</v>
      </c>
      <c r="AI23" t="s">
        <v>98</v>
      </c>
    </row>
    <row r="24" spans="1:35" x14ac:dyDescent="0.2">
      <c r="A24" t="s">
        <v>976</v>
      </c>
      <c r="B24" t="s">
        <v>6189</v>
      </c>
      <c r="D24">
        <v>-83.991</v>
      </c>
      <c r="E24">
        <v>0</v>
      </c>
      <c r="F24">
        <v>-90</v>
      </c>
      <c r="G24">
        <v>57.314999999999998</v>
      </c>
      <c r="H24">
        <v>0</v>
      </c>
      <c r="I24">
        <v>19</v>
      </c>
      <c r="J24">
        <v>0</v>
      </c>
      <c r="K24">
        <v>0</v>
      </c>
      <c r="L24">
        <f t="shared" si="0"/>
        <v>3.7894661100605228E-3</v>
      </c>
      <c r="M24">
        <f t="shared" si="1"/>
        <v>171.00024197417494</v>
      </c>
      <c r="N24">
        <f t="shared" si="2"/>
        <v>0.64800026977355474</v>
      </c>
      <c r="O24" t="str">
        <f t="shared" si="3"/>
        <v/>
      </c>
      <c r="P24">
        <f t="shared" si="4"/>
        <v>0</v>
      </c>
      <c r="Q24">
        <f t="shared" si="5"/>
        <v>0</v>
      </c>
      <c r="R24">
        <f t="shared" si="6"/>
        <v>57</v>
      </c>
      <c r="S24">
        <f t="shared" si="7"/>
        <v>171.00024197417494</v>
      </c>
      <c r="T24">
        <f t="shared" si="8"/>
        <v>0</v>
      </c>
      <c r="U24" t="str">
        <f t="shared" si="9"/>
        <v/>
      </c>
      <c r="V24">
        <f t="shared" si="10"/>
        <v>33.333286164944923</v>
      </c>
    </row>
    <row r="25" spans="1:35" x14ac:dyDescent="0.2">
      <c r="A25" t="s">
        <v>6190</v>
      </c>
      <c r="B25" t="s">
        <v>6191</v>
      </c>
      <c r="D25">
        <v>-79.478999999999999</v>
      </c>
      <c r="E25">
        <v>-164.745</v>
      </c>
      <c r="F25">
        <v>0</v>
      </c>
      <c r="G25">
        <v>71.197000000000003</v>
      </c>
      <c r="H25">
        <v>11.401999999999999</v>
      </c>
      <c r="I25">
        <v>0</v>
      </c>
      <c r="J25">
        <v>1</v>
      </c>
      <c r="K25">
        <v>0</v>
      </c>
      <c r="L25">
        <f t="shared" si="0"/>
        <v>6.685847793590367E-3</v>
      </c>
      <c r="M25">
        <f t="shared" si="1"/>
        <v>210.00011851275102</v>
      </c>
      <c r="N25">
        <f t="shared" si="2"/>
        <v>1.404030233042425</v>
      </c>
      <c r="O25">
        <f t="shared" si="3"/>
        <v>0.1320009453218855</v>
      </c>
      <c r="P25">
        <f t="shared" si="4"/>
        <v>9.0001256129786942</v>
      </c>
      <c r="Q25">
        <f t="shared" si="5"/>
        <v>1.188026276955179</v>
      </c>
      <c r="R25">
        <f t="shared" si="6"/>
        <v>0</v>
      </c>
      <c r="S25">
        <f t="shared" si="7"/>
        <v>219.00024412572972</v>
      </c>
      <c r="T25">
        <f t="shared" si="8"/>
        <v>0.28571412447253858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2083</v>
      </c>
      <c r="B26" t="s">
        <v>2131</v>
      </c>
      <c r="D26">
        <v>-81.668999999999997</v>
      </c>
      <c r="E26">
        <v>0</v>
      </c>
      <c r="F26">
        <v>0</v>
      </c>
      <c r="G26">
        <v>241.54900000000001</v>
      </c>
      <c r="H26">
        <v>0</v>
      </c>
      <c r="I26">
        <v>0</v>
      </c>
      <c r="J26">
        <v>0</v>
      </c>
      <c r="K26">
        <v>0</v>
      </c>
      <c r="L26">
        <f t="shared" si="0"/>
        <v>5.2717207395836961E-3</v>
      </c>
      <c r="M26">
        <f t="shared" si="1"/>
        <v>717.00019153005587</v>
      </c>
      <c r="N26">
        <f t="shared" si="2"/>
        <v>3.7798285598030383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0</v>
      </c>
      <c r="S26">
        <f t="shared" si="7"/>
        <v>717.00019153005587</v>
      </c>
      <c r="T26">
        <f t="shared" si="8"/>
        <v>0</v>
      </c>
      <c r="U26" t="str">
        <f t="shared" si="9"/>
        <v/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6192</v>
      </c>
      <c r="B27" t="s">
        <v>6193</v>
      </c>
      <c r="D27">
        <v>-80.180999999999997</v>
      </c>
      <c r="E27">
        <v>-167.09299999999999</v>
      </c>
      <c r="F27">
        <v>0</v>
      </c>
      <c r="G27">
        <v>316.63900000000001</v>
      </c>
      <c r="H27">
        <v>49.244</v>
      </c>
      <c r="I27">
        <v>0</v>
      </c>
      <c r="J27">
        <v>2</v>
      </c>
      <c r="K27">
        <v>2</v>
      </c>
      <c r="L27">
        <f t="shared" si="0"/>
        <v>6.2305684449445228E-3</v>
      </c>
      <c r="M27">
        <f t="shared" si="1"/>
        <v>936.00204649495276</v>
      </c>
      <c r="N27">
        <f t="shared" si="2"/>
        <v>5.8318306471255976</v>
      </c>
      <c r="O27">
        <f t="shared" si="3"/>
        <v>0.15709589828018128</v>
      </c>
      <c r="P27">
        <f t="shared" si="4"/>
        <v>32.998779229125788</v>
      </c>
      <c r="Q27">
        <f t="shared" si="5"/>
        <v>5.1839780491269529</v>
      </c>
      <c r="R27">
        <f t="shared" si="6"/>
        <v>0</v>
      </c>
      <c r="S27">
        <f t="shared" si="7"/>
        <v>969.0008257240786</v>
      </c>
      <c r="T27">
        <f t="shared" si="8"/>
        <v>0.12820484789468575</v>
      </c>
      <c r="U27">
        <f t="shared" si="9"/>
        <v>3.6364981615466587</v>
      </c>
      <c r="V27">
        <f t="shared" si="10"/>
        <v>0</v>
      </c>
      <c r="X27">
        <f>SUM(J3:J2345)</f>
        <v>115</v>
      </c>
      <c r="Y27">
        <f>SUM(K3:K2345)</f>
        <v>55</v>
      </c>
      <c r="Z27">
        <f>COUNTIF(V3:V2345,"&gt;0")</f>
        <v>14</v>
      </c>
      <c r="AB27">
        <v>401</v>
      </c>
    </row>
    <row r="28" spans="1:35" x14ac:dyDescent="0.2">
      <c r="A28" t="s">
        <v>41</v>
      </c>
      <c r="B28" t="s">
        <v>41</v>
      </c>
      <c r="D28">
        <v>-81.959000000000003</v>
      </c>
      <c r="E28">
        <v>-174.428</v>
      </c>
      <c r="F28">
        <v>0</v>
      </c>
      <c r="G28">
        <v>271.67099999999999</v>
      </c>
      <c r="H28">
        <v>41.195</v>
      </c>
      <c r="I28">
        <v>0</v>
      </c>
      <c r="J28">
        <v>1</v>
      </c>
      <c r="K28">
        <v>1</v>
      </c>
      <c r="L28">
        <f t="shared" si="0"/>
        <v>5.0857374953867584E-3</v>
      </c>
      <c r="M28">
        <f t="shared" si="1"/>
        <v>806.99997558498501</v>
      </c>
      <c r="N28">
        <f t="shared" si="2"/>
        <v>4.104194138802896</v>
      </c>
      <c r="O28">
        <f t="shared" si="3"/>
        <v>0.36901281331400099</v>
      </c>
      <c r="P28">
        <f t="shared" si="4"/>
        <v>11.999674445992245</v>
      </c>
      <c r="Q28">
        <f t="shared" si="5"/>
        <v>4.4280380542057785</v>
      </c>
      <c r="R28">
        <f t="shared" si="6"/>
        <v>0</v>
      </c>
      <c r="S28">
        <f t="shared" si="7"/>
        <v>818.99965003097725</v>
      </c>
      <c r="T28">
        <f t="shared" si="8"/>
        <v>7.4349444628553668E-2</v>
      </c>
      <c r="U28">
        <f t="shared" si="9"/>
        <v>5.0001356511833803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-79.957999999999998</v>
      </c>
      <c r="E29">
        <v>-171.63399999999999</v>
      </c>
      <c r="F29">
        <v>0</v>
      </c>
      <c r="G29">
        <v>292.48099999999999</v>
      </c>
      <c r="H29">
        <v>34.366</v>
      </c>
      <c r="I29">
        <v>0</v>
      </c>
      <c r="J29">
        <v>1</v>
      </c>
      <c r="K29">
        <v>1</v>
      </c>
      <c r="L29">
        <f t="shared" ref="L29:L92" si="11">1/TAN(-D29*$L$1/180)*0.108*0.333333</f>
        <v>6.3749783086813313E-3</v>
      </c>
      <c r="M29">
        <f t="shared" ref="M29:M92" si="12">SIN(-D29*$L$1/180)*G29*3</f>
        <v>864.00074668442085</v>
      </c>
      <c r="N29">
        <f t="shared" ref="N29:N92" si="13">COS(-D29*$L$1/180)*G29*0.108</f>
        <v>5.5079915267891844</v>
      </c>
      <c r="O29">
        <f t="shared" ref="O29:O92" si="14">IFERROR(1/TAN(E29*$L$1/180)*0.108*0.333333,"")</f>
        <v>0.24479637520908459</v>
      </c>
      <c r="P29">
        <f t="shared" ref="P29:P92" si="15">SIN(-E29*$L$1/180)*H29*3</f>
        <v>15.000342159969101</v>
      </c>
      <c r="Q29">
        <f t="shared" ref="Q29:Q92" si="16">-COS(E29*$L$1/180)*H29*0.108</f>
        <v>3.6720330596895061</v>
      </c>
      <c r="R29">
        <f t="shared" ref="R29:R92" si="17">ABS(SIN(-F29*$L$1/180)*I29*3)</f>
        <v>0</v>
      </c>
      <c r="S29">
        <f t="shared" ref="S29:S92" si="18">M29+P29</f>
        <v>879.00108884438998</v>
      </c>
      <c r="T29">
        <f t="shared" ref="T29:T92" si="19">60*(J29/M29)</f>
        <v>6.9444384429351885E-2</v>
      </c>
      <c r="U29">
        <f t="shared" ref="U29:U92" si="20">IFERROR(60*(K29/P29),"")</f>
        <v>3.9999087594228313</v>
      </c>
      <c r="V29">
        <f t="shared" ref="V29:V92" si="21">100*(R29/(S29))</f>
        <v>0</v>
      </c>
    </row>
    <row r="30" spans="1:35" x14ac:dyDescent="0.2">
      <c r="A30" t="s">
        <v>414</v>
      </c>
      <c r="B30" t="s">
        <v>415</v>
      </c>
      <c r="D30">
        <v>-78.492000000000004</v>
      </c>
      <c r="E30">
        <v>-171.67400000000001</v>
      </c>
      <c r="F30">
        <v>0</v>
      </c>
      <c r="G30">
        <v>170.42599999999999</v>
      </c>
      <c r="H30">
        <v>41.436999999999998</v>
      </c>
      <c r="I30">
        <v>0</v>
      </c>
      <c r="J30">
        <v>1</v>
      </c>
      <c r="K30">
        <v>1</v>
      </c>
      <c r="L30">
        <f t="shared" si="11"/>
        <v>7.3295102098187449E-3</v>
      </c>
      <c r="M30">
        <f t="shared" si="12"/>
        <v>500.99970579204296</v>
      </c>
      <c r="N30">
        <f t="shared" si="13"/>
        <v>3.6720861308050967</v>
      </c>
      <c r="O30">
        <f t="shared" si="14"/>
        <v>0.24598927579331353</v>
      </c>
      <c r="P30">
        <f t="shared" si="15"/>
        <v>18.000881539567828</v>
      </c>
      <c r="Q30">
        <f t="shared" si="16"/>
        <v>4.428028241587759</v>
      </c>
      <c r="R30">
        <f t="shared" si="17"/>
        <v>0</v>
      </c>
      <c r="S30">
        <f t="shared" si="18"/>
        <v>519.00058733161075</v>
      </c>
      <c r="T30">
        <f t="shared" si="19"/>
        <v>0.11976054937027258</v>
      </c>
      <c r="U30">
        <f t="shared" si="20"/>
        <v>3.3331700932598052</v>
      </c>
      <c r="V30">
        <f t="shared" si="21"/>
        <v>0</v>
      </c>
    </row>
    <row r="31" spans="1:35" x14ac:dyDescent="0.2">
      <c r="A31" t="s">
        <v>745</v>
      </c>
      <c r="B31" t="s">
        <v>746</v>
      </c>
      <c r="D31">
        <v>-74.846000000000004</v>
      </c>
      <c r="E31">
        <v>-172.405</v>
      </c>
      <c r="F31">
        <v>0</v>
      </c>
      <c r="G31">
        <v>49.728999999999999</v>
      </c>
      <c r="H31">
        <v>15.132999999999999</v>
      </c>
      <c r="I31">
        <v>0</v>
      </c>
      <c r="J31">
        <v>1</v>
      </c>
      <c r="K31">
        <v>1</v>
      </c>
      <c r="L31">
        <f t="shared" si="11"/>
        <v>9.7499443565126059E-3</v>
      </c>
      <c r="M31">
        <f t="shared" si="12"/>
        <v>143.99927306764877</v>
      </c>
      <c r="N31">
        <f t="shared" si="13"/>
        <v>1.4039863037741436</v>
      </c>
      <c r="O31">
        <f t="shared" si="14"/>
        <v>0.26998690213915028</v>
      </c>
      <c r="P31">
        <f t="shared" si="15"/>
        <v>6.0003808306514728</v>
      </c>
      <c r="Q31">
        <f t="shared" si="16"/>
        <v>1.6200258521485842</v>
      </c>
      <c r="R31">
        <f t="shared" si="17"/>
        <v>0</v>
      </c>
      <c r="S31">
        <f t="shared" si="18"/>
        <v>149.99965389830024</v>
      </c>
      <c r="T31">
        <f t="shared" si="19"/>
        <v>0.41666877006950492</v>
      </c>
      <c r="U31">
        <f t="shared" si="20"/>
        <v>9.9993653225316503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-76.759</v>
      </c>
      <c r="E32">
        <v>0</v>
      </c>
      <c r="F32">
        <v>0</v>
      </c>
      <c r="G32">
        <v>139.714</v>
      </c>
      <c r="H32">
        <v>0</v>
      </c>
      <c r="I32">
        <v>0</v>
      </c>
      <c r="J32">
        <v>0</v>
      </c>
      <c r="K32">
        <v>0</v>
      </c>
      <c r="L32">
        <f t="shared" si="11"/>
        <v>8.4708981113341391E-3</v>
      </c>
      <c r="M32">
        <f t="shared" si="12"/>
        <v>407.99921436548766</v>
      </c>
      <c r="N32">
        <f t="shared" si="13"/>
        <v>3.4561232305176532</v>
      </c>
      <c r="O32" t="str">
        <f t="shared" si="14"/>
        <v/>
      </c>
      <c r="P32">
        <f t="shared" si="15"/>
        <v>0</v>
      </c>
      <c r="Q32">
        <f t="shared" si="16"/>
        <v>0</v>
      </c>
      <c r="R32">
        <f t="shared" si="17"/>
        <v>0</v>
      </c>
      <c r="S32">
        <f t="shared" si="18"/>
        <v>407.99921436548766</v>
      </c>
      <c r="T32">
        <f t="shared" si="19"/>
        <v>0</v>
      </c>
      <c r="U32" t="str">
        <f t="shared" si="20"/>
        <v/>
      </c>
      <c r="V32">
        <f t="shared" si="21"/>
        <v>0</v>
      </c>
    </row>
    <row r="33" spans="1:22" x14ac:dyDescent="0.2">
      <c r="A33" t="s">
        <v>3241</v>
      </c>
      <c r="B33" t="s">
        <v>6194</v>
      </c>
      <c r="D33">
        <v>-79.938999999999993</v>
      </c>
      <c r="E33">
        <v>-171.25399999999999</v>
      </c>
      <c r="F33">
        <v>-90</v>
      </c>
      <c r="G33">
        <v>62.968000000000004</v>
      </c>
      <c r="H33">
        <v>13.153</v>
      </c>
      <c r="I33">
        <v>126</v>
      </c>
      <c r="J33">
        <v>1</v>
      </c>
      <c r="K33">
        <v>0</v>
      </c>
      <c r="L33">
        <f t="shared" si="11"/>
        <v>6.3872914296566052E-3</v>
      </c>
      <c r="M33">
        <f t="shared" si="12"/>
        <v>185.99909478217842</v>
      </c>
      <c r="N33">
        <f t="shared" si="13"/>
        <v>1.1880316120577068</v>
      </c>
      <c r="O33">
        <f t="shared" si="14"/>
        <v>0.23400417552542527</v>
      </c>
      <c r="P33">
        <f t="shared" si="15"/>
        <v>5.9999139843846461</v>
      </c>
      <c r="Q33">
        <f t="shared" si="16"/>
        <v>1.4040063291457276</v>
      </c>
      <c r="R33">
        <f t="shared" si="17"/>
        <v>378</v>
      </c>
      <c r="S33">
        <f t="shared" si="18"/>
        <v>191.99900876656307</v>
      </c>
      <c r="T33">
        <f t="shared" si="19"/>
        <v>0.322582215092312</v>
      </c>
      <c r="U33">
        <f t="shared" si="20"/>
        <v>0</v>
      </c>
      <c r="V33">
        <f t="shared" si="21"/>
        <v>196.87601640672079</v>
      </c>
    </row>
    <row r="34" spans="1:22" x14ac:dyDescent="0.2">
      <c r="A34" t="s">
        <v>41</v>
      </c>
      <c r="B34" t="s">
        <v>41</v>
      </c>
      <c r="D34">
        <v>-81.741</v>
      </c>
      <c r="E34">
        <v>-165.964</v>
      </c>
      <c r="F34">
        <v>-90</v>
      </c>
      <c r="G34">
        <v>62.65</v>
      </c>
      <c r="H34">
        <v>8.2460000000000004</v>
      </c>
      <c r="I34">
        <v>81</v>
      </c>
      <c r="J34">
        <v>1</v>
      </c>
      <c r="K34">
        <v>1</v>
      </c>
      <c r="L34">
        <f t="shared" si="11"/>
        <v>5.2255202367581912E-3</v>
      </c>
      <c r="M34">
        <f t="shared" si="12"/>
        <v>186.00073950856776</v>
      </c>
      <c r="N34">
        <f t="shared" si="13"/>
        <v>0.97195160030561012</v>
      </c>
      <c r="O34">
        <f t="shared" si="14"/>
        <v>0.14400245662357042</v>
      </c>
      <c r="P34">
        <f t="shared" si="15"/>
        <v>5.9997443111006818</v>
      </c>
      <c r="Q34">
        <f t="shared" si="16"/>
        <v>0.86397878389057325</v>
      </c>
      <c r="R34">
        <f t="shared" si="17"/>
        <v>243</v>
      </c>
      <c r="S34">
        <f t="shared" si="18"/>
        <v>192.00048381966843</v>
      </c>
      <c r="T34">
        <f t="shared" si="19"/>
        <v>0.32257936263332015</v>
      </c>
      <c r="U34">
        <f t="shared" si="20"/>
        <v>10.000426166326529</v>
      </c>
      <c r="V34">
        <f t="shared" si="21"/>
        <v>126.5621810767058</v>
      </c>
    </row>
    <row r="35" spans="1:22" x14ac:dyDescent="0.2">
      <c r="A35" t="s">
        <v>41</v>
      </c>
      <c r="B35" t="s">
        <v>41</v>
      </c>
      <c r="D35">
        <v>-80.537999999999997</v>
      </c>
      <c r="E35">
        <v>-167.471</v>
      </c>
      <c r="F35">
        <v>0</v>
      </c>
      <c r="G35">
        <v>30.414000000000001</v>
      </c>
      <c r="H35">
        <v>9.2200000000000006</v>
      </c>
      <c r="I35">
        <v>0</v>
      </c>
      <c r="J35">
        <v>1</v>
      </c>
      <c r="K35">
        <v>0</v>
      </c>
      <c r="L35">
        <f t="shared" si="11"/>
        <v>5.999785927538929E-3</v>
      </c>
      <c r="M35">
        <f t="shared" si="12"/>
        <v>90.000638751252808</v>
      </c>
      <c r="N35">
        <f t="shared" si="13"/>
        <v>0.53998510583438719</v>
      </c>
      <c r="O35">
        <f t="shared" si="14"/>
        <v>0.16199727061839408</v>
      </c>
      <c r="P35">
        <f t="shared" si="15"/>
        <v>6.0003870826351182</v>
      </c>
      <c r="Q35">
        <f t="shared" si="16"/>
        <v>0.97204730208805956</v>
      </c>
      <c r="R35">
        <f t="shared" si="17"/>
        <v>0</v>
      </c>
      <c r="S35">
        <f t="shared" si="18"/>
        <v>96.001025833887923</v>
      </c>
      <c r="T35">
        <f t="shared" si="19"/>
        <v>0.66666193520948547</v>
      </c>
      <c r="U35">
        <f t="shared" si="20"/>
        <v>0</v>
      </c>
      <c r="V35">
        <f t="shared" si="21"/>
        <v>0</v>
      </c>
    </row>
    <row r="36" spans="1:22" x14ac:dyDescent="0.2">
      <c r="A36" t="s">
        <v>6195</v>
      </c>
      <c r="B36" t="s">
        <v>6196</v>
      </c>
      <c r="D36">
        <v>-80.897000000000006</v>
      </c>
      <c r="E36">
        <v>-169.38</v>
      </c>
      <c r="F36">
        <v>-90</v>
      </c>
      <c r="G36">
        <v>183.30799999999999</v>
      </c>
      <c r="H36">
        <v>16.279</v>
      </c>
      <c r="I36">
        <v>18</v>
      </c>
      <c r="J36">
        <v>1</v>
      </c>
      <c r="K36">
        <v>1</v>
      </c>
      <c r="L36">
        <f t="shared" si="11"/>
        <v>5.7681933198088569E-3</v>
      </c>
      <c r="M36">
        <f t="shared" si="12"/>
        <v>542.99799552335037</v>
      </c>
      <c r="N36">
        <f t="shared" si="13"/>
        <v>3.1321205425679319</v>
      </c>
      <c r="O36">
        <f t="shared" si="14"/>
        <v>0.19199343065094673</v>
      </c>
      <c r="P36">
        <f t="shared" si="15"/>
        <v>9.000387984438678</v>
      </c>
      <c r="Q36">
        <f t="shared" si="16"/>
        <v>1.7280170943390358</v>
      </c>
      <c r="R36">
        <f t="shared" si="17"/>
        <v>54</v>
      </c>
      <c r="S36">
        <f t="shared" si="18"/>
        <v>551.99838350778907</v>
      </c>
      <c r="T36">
        <f t="shared" si="19"/>
        <v>0.11049764546952151</v>
      </c>
      <c r="U36">
        <f t="shared" si="20"/>
        <v>6.6663792831750888</v>
      </c>
      <c r="V36">
        <f t="shared" si="21"/>
        <v>9.7826373434004861</v>
      </c>
    </row>
    <row r="37" spans="1:22" x14ac:dyDescent="0.2">
      <c r="A37" t="s">
        <v>265</v>
      </c>
      <c r="B37" t="s">
        <v>450</v>
      </c>
      <c r="D37">
        <v>-85.263000000000005</v>
      </c>
      <c r="E37">
        <v>-172.09299999999999</v>
      </c>
      <c r="F37">
        <v>0</v>
      </c>
      <c r="G37">
        <v>363.24099999999999</v>
      </c>
      <c r="H37">
        <v>36.345999999999997</v>
      </c>
      <c r="I37">
        <v>0</v>
      </c>
      <c r="J37">
        <v>1</v>
      </c>
      <c r="K37">
        <v>1</v>
      </c>
      <c r="L37">
        <f t="shared" si="11"/>
        <v>2.9831419544749352E-3</v>
      </c>
      <c r="M37">
        <f t="shared" si="12"/>
        <v>1086.0007954794937</v>
      </c>
      <c r="N37">
        <f t="shared" si="13"/>
        <v>3.2396977752858076</v>
      </c>
      <c r="O37">
        <f t="shared" si="14"/>
        <v>0.25920514270040018</v>
      </c>
      <c r="P37">
        <f t="shared" si="15"/>
        <v>14.999873375455927</v>
      </c>
      <c r="Q37">
        <f t="shared" si="16"/>
        <v>3.8880482068211926</v>
      </c>
      <c r="R37">
        <f t="shared" si="17"/>
        <v>0</v>
      </c>
      <c r="S37">
        <f t="shared" si="18"/>
        <v>1101.0006688549497</v>
      </c>
      <c r="T37">
        <f t="shared" si="19"/>
        <v>5.5248578315735625E-2</v>
      </c>
      <c r="U37">
        <f t="shared" si="20"/>
        <v>4.0000337668301338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-82.405000000000001</v>
      </c>
      <c r="E38">
        <v>-173.66</v>
      </c>
      <c r="F38">
        <v>0</v>
      </c>
      <c r="G38">
        <v>121.062</v>
      </c>
      <c r="H38">
        <v>18.111000000000001</v>
      </c>
      <c r="I38">
        <v>0</v>
      </c>
      <c r="J38">
        <v>1</v>
      </c>
      <c r="K38">
        <v>1</v>
      </c>
      <c r="L38">
        <f t="shared" si="11"/>
        <v>4.800223261694915E-3</v>
      </c>
      <c r="M38">
        <f t="shared" si="12"/>
        <v>359.99979755943946</v>
      </c>
      <c r="N38">
        <f t="shared" si="13"/>
        <v>1.7280811305314123</v>
      </c>
      <c r="O38">
        <f t="shared" si="14"/>
        <v>0.32400955544337012</v>
      </c>
      <c r="P38">
        <f t="shared" si="15"/>
        <v>5.9998953876362062</v>
      </c>
      <c r="Q38">
        <f t="shared" si="16"/>
        <v>1.9440253812801156</v>
      </c>
      <c r="R38">
        <f t="shared" si="17"/>
        <v>0</v>
      </c>
      <c r="S38">
        <f t="shared" si="18"/>
        <v>365.99969294707569</v>
      </c>
      <c r="T38">
        <f t="shared" si="19"/>
        <v>0.16666676038920109</v>
      </c>
      <c r="U38">
        <f t="shared" si="20"/>
        <v>10.000174356979638</v>
      </c>
      <c r="V38">
        <f t="shared" si="21"/>
        <v>0</v>
      </c>
    </row>
    <row r="39" spans="1:22" x14ac:dyDescent="0.2">
      <c r="A39" t="s">
        <v>5604</v>
      </c>
      <c r="B39" t="s">
        <v>5605</v>
      </c>
      <c r="D39">
        <v>-78.524000000000001</v>
      </c>
      <c r="E39">
        <v>-167.905</v>
      </c>
      <c r="F39">
        <v>-90</v>
      </c>
      <c r="G39">
        <v>135.71299999999999</v>
      </c>
      <c r="H39">
        <v>28.635999999999999</v>
      </c>
      <c r="I39">
        <v>15</v>
      </c>
      <c r="J39">
        <v>1</v>
      </c>
      <c r="K39">
        <v>0</v>
      </c>
      <c r="L39">
        <f t="shared" si="11"/>
        <v>7.308572973920055E-3</v>
      </c>
      <c r="M39">
        <f t="shared" si="12"/>
        <v>398.9995299158345</v>
      </c>
      <c r="N39">
        <f t="shared" si="13"/>
        <v>2.916120097069772</v>
      </c>
      <c r="O39">
        <f t="shared" si="14"/>
        <v>0.16799635543136984</v>
      </c>
      <c r="P39">
        <f t="shared" si="15"/>
        <v>18.000581102682258</v>
      </c>
      <c r="Q39">
        <f t="shared" si="16"/>
        <v>3.0240350449324529</v>
      </c>
      <c r="R39">
        <f t="shared" si="17"/>
        <v>45</v>
      </c>
      <c r="S39">
        <f t="shared" si="18"/>
        <v>417.00011101851675</v>
      </c>
      <c r="T39">
        <f t="shared" si="19"/>
        <v>0.150376117016119</v>
      </c>
      <c r="U39">
        <f t="shared" si="20"/>
        <v>0</v>
      </c>
      <c r="V39">
        <f t="shared" si="21"/>
        <v>10.79136403347427</v>
      </c>
    </row>
    <row r="40" spans="1:22" x14ac:dyDescent="0.2">
      <c r="A40" t="s">
        <v>645</v>
      </c>
      <c r="B40" t="s">
        <v>646</v>
      </c>
      <c r="D40">
        <v>-76.430000000000007</v>
      </c>
      <c r="E40">
        <v>0</v>
      </c>
      <c r="F40">
        <v>0</v>
      </c>
      <c r="G40">
        <v>59.665999999999997</v>
      </c>
      <c r="H40">
        <v>0</v>
      </c>
      <c r="I40">
        <v>0</v>
      </c>
      <c r="J40">
        <v>0</v>
      </c>
      <c r="K40">
        <v>0</v>
      </c>
      <c r="L40">
        <f t="shared" si="11"/>
        <v>8.6893576492129681E-3</v>
      </c>
      <c r="M40">
        <f t="shared" si="12"/>
        <v>174.00108958756596</v>
      </c>
      <c r="N40">
        <f t="shared" si="13"/>
        <v>1.511959210738318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174.00108958756596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113</v>
      </c>
      <c r="B41" t="s">
        <v>114</v>
      </c>
      <c r="D41">
        <v>-80.34</v>
      </c>
      <c r="E41">
        <v>-174.80600000000001</v>
      </c>
      <c r="F41">
        <v>0</v>
      </c>
      <c r="G41">
        <v>47.676000000000002</v>
      </c>
      <c r="H41">
        <v>11.045</v>
      </c>
      <c r="I41">
        <v>0</v>
      </c>
      <c r="J41">
        <v>1</v>
      </c>
      <c r="K41">
        <v>0</v>
      </c>
      <c r="L41">
        <f t="shared" si="11"/>
        <v>6.1277225739452892E-3</v>
      </c>
      <c r="M41">
        <f t="shared" si="12"/>
        <v>140.99998548443165</v>
      </c>
      <c r="N41">
        <f t="shared" si="13"/>
        <v>0.86400965798856788</v>
      </c>
      <c r="O41">
        <f t="shared" si="14"/>
        <v>0.39603248453733669</v>
      </c>
      <c r="P41">
        <f t="shared" si="15"/>
        <v>2.9996549199877873</v>
      </c>
      <c r="Q41">
        <f t="shared" si="16"/>
        <v>1.187961978679388</v>
      </c>
      <c r="R41">
        <f t="shared" si="17"/>
        <v>0</v>
      </c>
      <c r="S41">
        <f t="shared" si="18"/>
        <v>143.99964040441944</v>
      </c>
      <c r="T41">
        <f t="shared" si="19"/>
        <v>0.42553195870098037</v>
      </c>
      <c r="U41">
        <f t="shared" si="20"/>
        <v>0</v>
      </c>
      <c r="V41">
        <f t="shared" si="21"/>
        <v>0</v>
      </c>
    </row>
    <row r="42" spans="1:22" x14ac:dyDescent="0.2">
      <c r="A42" t="s">
        <v>1649</v>
      </c>
      <c r="B42" t="s">
        <v>1650</v>
      </c>
      <c r="D42">
        <v>-79.16</v>
      </c>
      <c r="E42">
        <v>-171.87</v>
      </c>
      <c r="F42">
        <v>0</v>
      </c>
      <c r="G42">
        <v>47.853999999999999</v>
      </c>
      <c r="H42">
        <v>14.141999999999999</v>
      </c>
      <c r="I42">
        <v>0</v>
      </c>
      <c r="J42">
        <v>1</v>
      </c>
      <c r="K42">
        <v>0</v>
      </c>
      <c r="L42">
        <f t="shared" si="11"/>
        <v>6.8934111679932715E-3</v>
      </c>
      <c r="M42">
        <f t="shared" si="12"/>
        <v>141.00030759854579</v>
      </c>
      <c r="N42">
        <f t="shared" si="13"/>
        <v>0.97197406706436906</v>
      </c>
      <c r="O42">
        <f t="shared" si="14"/>
        <v>0.25200296358763974</v>
      </c>
      <c r="P42">
        <f t="shared" si="15"/>
        <v>5.9998674309190161</v>
      </c>
      <c r="Q42">
        <f t="shared" si="16"/>
        <v>1.5119858857104358</v>
      </c>
      <c r="R42">
        <f t="shared" si="17"/>
        <v>0</v>
      </c>
      <c r="S42">
        <f t="shared" si="18"/>
        <v>147.0001750294648</v>
      </c>
      <c r="T42">
        <f t="shared" si="19"/>
        <v>0.42553098657650595</v>
      </c>
      <c r="U42">
        <f t="shared" si="20"/>
        <v>0</v>
      </c>
      <c r="V42">
        <f t="shared" si="21"/>
        <v>0</v>
      </c>
    </row>
    <row r="43" spans="1:22" x14ac:dyDescent="0.2">
      <c r="A43" t="s">
        <v>141</v>
      </c>
      <c r="B43" t="s">
        <v>142</v>
      </c>
      <c r="D43">
        <v>-76.686000000000007</v>
      </c>
      <c r="E43">
        <v>0</v>
      </c>
      <c r="F43">
        <v>0</v>
      </c>
      <c r="G43">
        <v>134.61799999999999</v>
      </c>
      <c r="H43">
        <v>0</v>
      </c>
      <c r="I43">
        <v>0</v>
      </c>
      <c r="J43">
        <v>0</v>
      </c>
      <c r="K43">
        <v>0</v>
      </c>
      <c r="L43">
        <f t="shared" si="11"/>
        <v>8.5193194127918797E-3</v>
      </c>
      <c r="M43">
        <f t="shared" si="12"/>
        <v>392.99946741194219</v>
      </c>
      <c r="N43">
        <f t="shared" si="13"/>
        <v>3.348091340030769</v>
      </c>
      <c r="O43" t="str">
        <f t="shared" si="14"/>
        <v/>
      </c>
      <c r="P43">
        <f t="shared" si="15"/>
        <v>0</v>
      </c>
      <c r="Q43">
        <f t="shared" si="16"/>
        <v>0</v>
      </c>
      <c r="R43">
        <f t="shared" si="17"/>
        <v>0</v>
      </c>
      <c r="S43">
        <f t="shared" si="18"/>
        <v>392.99946741194219</v>
      </c>
      <c r="T43">
        <f t="shared" si="19"/>
        <v>0</v>
      </c>
      <c r="U43" t="str">
        <f t="shared" si="20"/>
        <v/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-79.114000000000004</v>
      </c>
      <c r="E44">
        <v>-167.471</v>
      </c>
      <c r="F44">
        <v>-90</v>
      </c>
      <c r="G44">
        <v>158.858</v>
      </c>
      <c r="H44">
        <v>46.097999999999999</v>
      </c>
      <c r="I44">
        <v>23</v>
      </c>
      <c r="J44">
        <v>1</v>
      </c>
      <c r="K44">
        <v>0</v>
      </c>
      <c r="L44">
        <f t="shared" si="11"/>
        <v>6.9233781501598177E-3</v>
      </c>
      <c r="M44">
        <f t="shared" si="12"/>
        <v>467.99799754860584</v>
      </c>
      <c r="N44">
        <f t="shared" si="13"/>
        <v>3.240130350676917</v>
      </c>
      <c r="O44">
        <f t="shared" si="14"/>
        <v>0.16199727061839408</v>
      </c>
      <c r="P44">
        <f t="shared" si="15"/>
        <v>30.000633810771546</v>
      </c>
      <c r="Q44">
        <f t="shared" si="16"/>
        <v>4.8600256541925555</v>
      </c>
      <c r="R44">
        <f t="shared" si="17"/>
        <v>69</v>
      </c>
      <c r="S44">
        <f t="shared" si="18"/>
        <v>497.99863135937738</v>
      </c>
      <c r="T44">
        <f t="shared" si="19"/>
        <v>0.12820567676417988</v>
      </c>
      <c r="U44">
        <f t="shared" si="20"/>
        <v>0</v>
      </c>
      <c r="V44">
        <f t="shared" si="21"/>
        <v>13.855459765351567</v>
      </c>
    </row>
    <row r="45" spans="1:22" x14ac:dyDescent="0.2">
      <c r="A45" t="s">
        <v>5881</v>
      </c>
      <c r="B45" t="s">
        <v>6197</v>
      </c>
      <c r="D45">
        <v>-74.055000000000007</v>
      </c>
      <c r="E45">
        <v>-165.964</v>
      </c>
      <c r="F45">
        <v>0</v>
      </c>
      <c r="G45">
        <v>29.12</v>
      </c>
      <c r="H45">
        <v>16.492000000000001</v>
      </c>
      <c r="I45">
        <v>0</v>
      </c>
      <c r="J45">
        <v>1</v>
      </c>
      <c r="K45">
        <v>0</v>
      </c>
      <c r="L45">
        <f t="shared" si="11"/>
        <v>1.0285434942637646E-2</v>
      </c>
      <c r="M45">
        <f t="shared" si="12"/>
        <v>83.998897895984641</v>
      </c>
      <c r="N45">
        <f t="shared" si="13"/>
        <v>0.86396606352847594</v>
      </c>
      <c r="O45">
        <f t="shared" si="14"/>
        <v>0.14400245662357042</v>
      </c>
      <c r="P45">
        <f t="shared" si="15"/>
        <v>11.999488622201364</v>
      </c>
      <c r="Q45">
        <f t="shared" si="16"/>
        <v>1.7279575677811465</v>
      </c>
      <c r="R45">
        <f t="shared" si="17"/>
        <v>0</v>
      </c>
      <c r="S45">
        <f t="shared" si="18"/>
        <v>95.99838651818601</v>
      </c>
      <c r="T45">
        <f t="shared" si="19"/>
        <v>0.71429508604145808</v>
      </c>
      <c r="U45">
        <f t="shared" si="20"/>
        <v>0</v>
      </c>
      <c r="V45">
        <f t="shared" si="21"/>
        <v>0</v>
      </c>
    </row>
    <row r="46" spans="1:22" x14ac:dyDescent="0.2">
      <c r="A46" t="s">
        <v>41</v>
      </c>
      <c r="B46" t="s">
        <v>41</v>
      </c>
      <c r="D46">
        <v>-81.763999999999996</v>
      </c>
      <c r="E46">
        <v>-165.256</v>
      </c>
      <c r="F46">
        <v>0</v>
      </c>
      <c r="G46">
        <v>76.792000000000002</v>
      </c>
      <c r="H46">
        <v>19.646999999999998</v>
      </c>
      <c r="I46">
        <v>0</v>
      </c>
      <c r="J46">
        <v>1</v>
      </c>
      <c r="K46">
        <v>0</v>
      </c>
      <c r="L46">
        <f t="shared" si="11"/>
        <v>5.2107653015484399E-3</v>
      </c>
      <c r="M46">
        <f t="shared" si="12"/>
        <v>227.99999849525096</v>
      </c>
      <c r="N46">
        <f t="shared" si="13"/>
        <v>1.188055668967819</v>
      </c>
      <c r="O46">
        <f t="shared" si="14"/>
        <v>0.13679562229970846</v>
      </c>
      <c r="P46">
        <f t="shared" si="15"/>
        <v>15.000524461749778</v>
      </c>
      <c r="Q46">
        <f t="shared" si="16"/>
        <v>2.0520081305751909</v>
      </c>
      <c r="R46">
        <f t="shared" si="17"/>
        <v>0</v>
      </c>
      <c r="S46">
        <f t="shared" si="18"/>
        <v>243.00052295700075</v>
      </c>
      <c r="T46">
        <f t="shared" si="19"/>
        <v>0.26315789647362542</v>
      </c>
      <c r="U46">
        <f t="shared" si="20"/>
        <v>0</v>
      </c>
      <c r="V46">
        <f t="shared" si="21"/>
        <v>0</v>
      </c>
    </row>
    <row r="47" spans="1:22" x14ac:dyDescent="0.2">
      <c r="A47" t="s">
        <v>113</v>
      </c>
      <c r="B47" t="s">
        <v>722</v>
      </c>
      <c r="D47">
        <v>-80.356999999999999</v>
      </c>
      <c r="E47">
        <v>-166.90799999999999</v>
      </c>
      <c r="F47">
        <v>0</v>
      </c>
      <c r="G47">
        <v>208.952</v>
      </c>
      <c r="H47">
        <v>44.146999999999998</v>
      </c>
      <c r="I47">
        <v>0</v>
      </c>
      <c r="J47">
        <v>1</v>
      </c>
      <c r="K47">
        <v>1</v>
      </c>
      <c r="L47">
        <f t="shared" si="11"/>
        <v>6.1167322515854432E-3</v>
      </c>
      <c r="M47">
        <f t="shared" si="12"/>
        <v>617.99890137727095</v>
      </c>
      <c r="N47">
        <f t="shared" si="13"/>
        <v>3.7801375916363167</v>
      </c>
      <c r="O47">
        <f t="shared" si="14"/>
        <v>0.15479853568549196</v>
      </c>
      <c r="P47">
        <f t="shared" si="15"/>
        <v>29.999914506552749</v>
      </c>
      <c r="Q47">
        <f t="shared" si="16"/>
        <v>4.6439474802517937</v>
      </c>
      <c r="R47">
        <f t="shared" si="17"/>
        <v>0</v>
      </c>
      <c r="S47">
        <f t="shared" si="18"/>
        <v>647.99881588382368</v>
      </c>
      <c r="T47">
        <f t="shared" si="19"/>
        <v>9.7087551233965189E-2</v>
      </c>
      <c r="U47">
        <f t="shared" si="20"/>
        <v>2.0000056995793924</v>
      </c>
      <c r="V47">
        <f t="shared" si="21"/>
        <v>0</v>
      </c>
    </row>
    <row r="48" spans="1:22" x14ac:dyDescent="0.2">
      <c r="A48" t="s">
        <v>6198</v>
      </c>
      <c r="B48" t="s">
        <v>6199</v>
      </c>
      <c r="D48">
        <v>-81.027000000000001</v>
      </c>
      <c r="E48">
        <v>0</v>
      </c>
      <c r="F48">
        <v>0</v>
      </c>
      <c r="G48">
        <v>76.941999999999993</v>
      </c>
      <c r="H48">
        <v>0</v>
      </c>
      <c r="I48">
        <v>0</v>
      </c>
      <c r="J48">
        <v>0</v>
      </c>
      <c r="K48">
        <v>0</v>
      </c>
      <c r="L48">
        <f t="shared" si="11"/>
        <v>5.6844452957645515E-3</v>
      </c>
      <c r="M48">
        <f t="shared" si="12"/>
        <v>228.00113962401247</v>
      </c>
      <c r="N48">
        <f t="shared" si="13"/>
        <v>1.2960613016259763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228.00113962401247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6200</v>
      </c>
      <c r="B49" t="s">
        <v>3249</v>
      </c>
      <c r="D49">
        <v>-81.069000000000003</v>
      </c>
      <c r="E49">
        <v>-171.87</v>
      </c>
      <c r="F49">
        <v>0</v>
      </c>
      <c r="G49">
        <v>70.858999999999995</v>
      </c>
      <c r="H49">
        <v>14.141999999999999</v>
      </c>
      <c r="I49">
        <v>0</v>
      </c>
      <c r="J49">
        <v>1</v>
      </c>
      <c r="K49">
        <v>1</v>
      </c>
      <c r="L49">
        <f t="shared" si="11"/>
        <v>5.6574011073817574E-3</v>
      </c>
      <c r="M49">
        <f t="shared" si="12"/>
        <v>209.99971959657464</v>
      </c>
      <c r="N49">
        <f t="shared" si="13"/>
        <v>1.1880538342493543</v>
      </c>
      <c r="O49">
        <f t="shared" si="14"/>
        <v>0.25200296358763974</v>
      </c>
      <c r="P49">
        <f t="shared" si="15"/>
        <v>5.9998674309190161</v>
      </c>
      <c r="Q49">
        <f t="shared" si="16"/>
        <v>1.5119858857104358</v>
      </c>
      <c r="R49">
        <f t="shared" si="17"/>
        <v>0</v>
      </c>
      <c r="S49">
        <f t="shared" si="18"/>
        <v>215.99958702749365</v>
      </c>
      <c r="T49">
        <f t="shared" si="19"/>
        <v>0.2857146672160541</v>
      </c>
      <c r="U49">
        <f t="shared" si="20"/>
        <v>10.000220953350237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-82.405000000000001</v>
      </c>
      <c r="E50">
        <v>-168.232</v>
      </c>
      <c r="F50">
        <v>0</v>
      </c>
      <c r="G50">
        <v>287.52199999999999</v>
      </c>
      <c r="H50">
        <v>49.030999999999999</v>
      </c>
      <c r="I50">
        <v>0</v>
      </c>
      <c r="J50">
        <v>1</v>
      </c>
      <c r="K50">
        <v>1</v>
      </c>
      <c r="L50">
        <f t="shared" si="11"/>
        <v>4.800223261694915E-3</v>
      </c>
      <c r="M50">
        <f t="shared" si="12"/>
        <v>854.99877578336032</v>
      </c>
      <c r="N50">
        <f t="shared" si="13"/>
        <v>4.1041891164250774</v>
      </c>
      <c r="O50">
        <f t="shared" si="14"/>
        <v>0.17280419155515558</v>
      </c>
      <c r="P50">
        <f t="shared" si="15"/>
        <v>29.999516928459983</v>
      </c>
      <c r="Q50">
        <f t="shared" si="16"/>
        <v>5.184047453915186</v>
      </c>
      <c r="R50">
        <f t="shared" si="17"/>
        <v>0</v>
      </c>
      <c r="S50">
        <f t="shared" si="18"/>
        <v>884.99829271182034</v>
      </c>
      <c r="T50">
        <f t="shared" si="19"/>
        <v>7.0175539076096652E-2</v>
      </c>
      <c r="U50">
        <f t="shared" si="20"/>
        <v>2.0000322052879165</v>
      </c>
      <c r="V50">
        <f t="shared" si="21"/>
        <v>0</v>
      </c>
    </row>
    <row r="51" spans="1:22" x14ac:dyDescent="0.2">
      <c r="A51" t="s">
        <v>6201</v>
      </c>
      <c r="B51" t="s">
        <v>6202</v>
      </c>
      <c r="D51">
        <v>-85.236000000000004</v>
      </c>
      <c r="E51">
        <v>-174.28899999999999</v>
      </c>
      <c r="F51">
        <v>0</v>
      </c>
      <c r="G51">
        <v>24.082999999999998</v>
      </c>
      <c r="H51">
        <v>10.050000000000001</v>
      </c>
      <c r="I51">
        <v>0</v>
      </c>
      <c r="J51">
        <v>1</v>
      </c>
      <c r="K51">
        <v>0</v>
      </c>
      <c r="L51">
        <f t="shared" si="11"/>
        <v>3.0002236956670528E-3</v>
      </c>
      <c r="M51">
        <f t="shared" si="12"/>
        <v>71.999396964261706</v>
      </c>
      <c r="N51">
        <f t="shared" si="13"/>
        <v>0.21601451286042939</v>
      </c>
      <c r="O51">
        <f t="shared" si="14"/>
        <v>0.35997382229506519</v>
      </c>
      <c r="P51">
        <f t="shared" si="15"/>
        <v>3.000250163751037</v>
      </c>
      <c r="Q51">
        <f t="shared" si="16"/>
        <v>1.0800125992994554</v>
      </c>
      <c r="R51">
        <f t="shared" si="17"/>
        <v>0</v>
      </c>
      <c r="S51">
        <f t="shared" si="18"/>
        <v>74.999647128012739</v>
      </c>
      <c r="T51">
        <f t="shared" si="19"/>
        <v>0.83334031297209554</v>
      </c>
      <c r="U51">
        <f t="shared" si="20"/>
        <v>0</v>
      </c>
      <c r="V51">
        <f t="shared" si="21"/>
        <v>0</v>
      </c>
    </row>
    <row r="52" spans="1:22" x14ac:dyDescent="0.2">
      <c r="A52" t="s">
        <v>873</v>
      </c>
      <c r="B52" t="s">
        <v>2866</v>
      </c>
      <c r="D52">
        <v>-74.826999999999998</v>
      </c>
      <c r="E52">
        <v>-173.83</v>
      </c>
      <c r="F52">
        <v>0</v>
      </c>
      <c r="G52">
        <v>122.262</v>
      </c>
      <c r="H52">
        <v>37.216000000000001</v>
      </c>
      <c r="I52">
        <v>0</v>
      </c>
      <c r="J52">
        <v>1</v>
      </c>
      <c r="K52">
        <v>1</v>
      </c>
      <c r="L52">
        <f t="shared" si="11"/>
        <v>9.7627592033375926E-3</v>
      </c>
      <c r="M52">
        <f t="shared" si="12"/>
        <v>353.99981842113311</v>
      </c>
      <c r="N52">
        <f t="shared" si="13"/>
        <v>3.4560184412891957</v>
      </c>
      <c r="O52">
        <f t="shared" si="14"/>
        <v>0.33300919047222588</v>
      </c>
      <c r="P52">
        <f t="shared" si="15"/>
        <v>11.999793586921619</v>
      </c>
      <c r="Q52">
        <f t="shared" si="16"/>
        <v>3.9960455442601219</v>
      </c>
      <c r="R52">
        <f t="shared" si="17"/>
        <v>0</v>
      </c>
      <c r="S52">
        <f t="shared" si="18"/>
        <v>365.99961200805473</v>
      </c>
      <c r="T52">
        <f t="shared" si="19"/>
        <v>0.16949161236185004</v>
      </c>
      <c r="U52">
        <f t="shared" si="20"/>
        <v>5.0000860069287381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-73.244</v>
      </c>
      <c r="E53">
        <v>-171.25399999999999</v>
      </c>
      <c r="F53">
        <v>0</v>
      </c>
      <c r="G53">
        <v>97.123999999999995</v>
      </c>
      <c r="H53">
        <v>26.306000000000001</v>
      </c>
      <c r="I53">
        <v>0</v>
      </c>
      <c r="J53">
        <v>1</v>
      </c>
      <c r="K53">
        <v>0</v>
      </c>
      <c r="L53">
        <f t="shared" si="11"/>
        <v>1.0838870890878892E-2</v>
      </c>
      <c r="M53">
        <f t="shared" si="12"/>
        <v>279.00068744949033</v>
      </c>
      <c r="N53">
        <f t="shared" si="13"/>
        <v>3.024055453786934</v>
      </c>
      <c r="O53">
        <f t="shared" si="14"/>
        <v>0.23400417552542527</v>
      </c>
      <c r="P53">
        <f t="shared" si="15"/>
        <v>11.999827968769292</v>
      </c>
      <c r="Q53">
        <f t="shared" si="16"/>
        <v>2.8080126582914553</v>
      </c>
      <c r="R53">
        <f t="shared" si="17"/>
        <v>0</v>
      </c>
      <c r="S53">
        <f t="shared" si="18"/>
        <v>291.00051541825962</v>
      </c>
      <c r="T53">
        <f t="shared" si="19"/>
        <v>0.2150532335547104</v>
      </c>
      <c r="U53">
        <f t="shared" si="20"/>
        <v>0</v>
      </c>
      <c r="V53">
        <f t="shared" si="21"/>
        <v>0</v>
      </c>
    </row>
    <row r="54" spans="1:22" x14ac:dyDescent="0.2">
      <c r="A54" t="s">
        <v>2729</v>
      </c>
      <c r="B54" t="s">
        <v>6203</v>
      </c>
      <c r="D54">
        <v>-86.495999999999995</v>
      </c>
      <c r="E54">
        <v>-165.964</v>
      </c>
      <c r="F54">
        <v>0</v>
      </c>
      <c r="G54">
        <v>49.091999999999999</v>
      </c>
      <c r="H54">
        <v>12.369</v>
      </c>
      <c r="I54">
        <v>0</v>
      </c>
      <c r="J54">
        <v>1</v>
      </c>
      <c r="K54">
        <v>0</v>
      </c>
      <c r="L54">
        <f t="shared" si="11"/>
        <v>2.2043748077611334E-3</v>
      </c>
      <c r="M54">
        <f t="shared" si="12"/>
        <v>147.00067252500151</v>
      </c>
      <c r="N54">
        <f t="shared" si="13"/>
        <v>0.32404490328296076</v>
      </c>
      <c r="O54">
        <f t="shared" si="14"/>
        <v>0.14400245662357042</v>
      </c>
      <c r="P54">
        <f t="shared" si="15"/>
        <v>8.9996164666510232</v>
      </c>
      <c r="Q54">
        <f t="shared" si="16"/>
        <v>1.2959681758358597</v>
      </c>
      <c r="R54">
        <f t="shared" si="17"/>
        <v>0</v>
      </c>
      <c r="S54">
        <f t="shared" si="18"/>
        <v>156.00028899165252</v>
      </c>
      <c r="T54">
        <f t="shared" si="19"/>
        <v>0.40816139796772261</v>
      </c>
      <c r="U54">
        <f t="shared" si="20"/>
        <v>0</v>
      </c>
      <c r="V54">
        <f t="shared" si="21"/>
        <v>0</v>
      </c>
    </row>
    <row r="55" spans="1:22" x14ac:dyDescent="0.2">
      <c r="A55" t="s">
        <v>2214</v>
      </c>
      <c r="B55" t="s">
        <v>551</v>
      </c>
      <c r="D55">
        <v>-78.024000000000001</v>
      </c>
      <c r="E55">
        <v>-171.25399999999999</v>
      </c>
      <c r="F55">
        <v>0</v>
      </c>
      <c r="G55">
        <v>33.734000000000002</v>
      </c>
      <c r="H55">
        <v>13.153</v>
      </c>
      <c r="I55">
        <v>0</v>
      </c>
      <c r="J55">
        <v>1</v>
      </c>
      <c r="K55">
        <v>0</v>
      </c>
      <c r="L55">
        <f t="shared" si="11"/>
        <v>7.6362690385928045E-3</v>
      </c>
      <c r="M55">
        <f t="shared" si="12"/>
        <v>98.999298471320856</v>
      </c>
      <c r="N55">
        <f t="shared" si="13"/>
        <v>0.75598603374498941</v>
      </c>
      <c r="O55">
        <f t="shared" si="14"/>
        <v>0.23400417552542527</v>
      </c>
      <c r="P55">
        <f t="shared" si="15"/>
        <v>5.9999139843846461</v>
      </c>
      <c r="Q55">
        <f t="shared" si="16"/>
        <v>1.4040063291457276</v>
      </c>
      <c r="R55">
        <f t="shared" si="17"/>
        <v>0</v>
      </c>
      <c r="S55">
        <f t="shared" si="18"/>
        <v>104.9992124557055</v>
      </c>
      <c r="T55">
        <f t="shared" si="19"/>
        <v>0.60606490072635644</v>
      </c>
      <c r="U55">
        <f t="shared" si="20"/>
        <v>0</v>
      </c>
      <c r="V55">
        <f t="shared" si="21"/>
        <v>0</v>
      </c>
    </row>
    <row r="56" spans="1:22" x14ac:dyDescent="0.2">
      <c r="A56" t="s">
        <v>113</v>
      </c>
      <c r="B56" t="s">
        <v>369</v>
      </c>
      <c r="D56">
        <v>-79.478999999999999</v>
      </c>
      <c r="E56">
        <v>-174.28899999999999</v>
      </c>
      <c r="F56">
        <v>0</v>
      </c>
      <c r="G56">
        <v>71.197000000000003</v>
      </c>
      <c r="H56">
        <v>20.100000000000001</v>
      </c>
      <c r="I56">
        <v>0</v>
      </c>
      <c r="J56">
        <v>1</v>
      </c>
      <c r="K56">
        <v>0</v>
      </c>
      <c r="L56">
        <f t="shared" si="11"/>
        <v>6.685847793590367E-3</v>
      </c>
      <c r="M56">
        <f t="shared" si="12"/>
        <v>210.00011851275102</v>
      </c>
      <c r="N56">
        <f t="shared" si="13"/>
        <v>1.404030233042425</v>
      </c>
      <c r="O56">
        <f t="shared" si="14"/>
        <v>0.35997382229506519</v>
      </c>
      <c r="P56">
        <f t="shared" si="15"/>
        <v>6.0005003275020741</v>
      </c>
      <c r="Q56">
        <f t="shared" si="16"/>
        <v>2.1600251985989107</v>
      </c>
      <c r="R56">
        <f t="shared" si="17"/>
        <v>0</v>
      </c>
      <c r="S56">
        <f t="shared" si="18"/>
        <v>216.00061884025308</v>
      </c>
      <c r="T56">
        <f t="shared" si="19"/>
        <v>0.28571412447253858</v>
      </c>
      <c r="U56">
        <f t="shared" si="20"/>
        <v>0</v>
      </c>
      <c r="V56">
        <f t="shared" si="21"/>
        <v>0</v>
      </c>
    </row>
    <row r="57" spans="1:22" x14ac:dyDescent="0.2">
      <c r="A57" t="s">
        <v>4959</v>
      </c>
      <c r="B57" t="s">
        <v>6204</v>
      </c>
      <c r="D57">
        <v>-81.510999999999996</v>
      </c>
      <c r="E57">
        <v>-172.23500000000001</v>
      </c>
      <c r="F57">
        <v>0</v>
      </c>
      <c r="G57">
        <v>67.742000000000004</v>
      </c>
      <c r="H57">
        <v>22.204000000000001</v>
      </c>
      <c r="I57">
        <v>0</v>
      </c>
      <c r="J57">
        <v>1</v>
      </c>
      <c r="K57">
        <v>0</v>
      </c>
      <c r="L57">
        <f t="shared" si="11"/>
        <v>5.3731650016080072E-3</v>
      </c>
      <c r="M57">
        <f t="shared" si="12"/>
        <v>200.99950116272095</v>
      </c>
      <c r="N57">
        <f t="shared" si="13"/>
        <v>1.080004564992765</v>
      </c>
      <c r="O57">
        <f t="shared" si="14"/>
        <v>0.26400545012007914</v>
      </c>
      <c r="P57">
        <f t="shared" si="15"/>
        <v>8.999969550743689</v>
      </c>
      <c r="Q57">
        <f t="shared" si="16"/>
        <v>2.376043388354482</v>
      </c>
      <c r="R57">
        <f t="shared" si="17"/>
        <v>0</v>
      </c>
      <c r="S57">
        <f t="shared" si="18"/>
        <v>209.99947071346463</v>
      </c>
      <c r="T57">
        <f t="shared" si="19"/>
        <v>0.29850820351751256</v>
      </c>
      <c r="U57">
        <f t="shared" si="20"/>
        <v>0</v>
      </c>
      <c r="V57">
        <f t="shared" si="21"/>
        <v>0</v>
      </c>
    </row>
    <row r="58" spans="1:22" x14ac:dyDescent="0.2">
      <c r="A58" t="s">
        <v>41</v>
      </c>
      <c r="B58" t="s">
        <v>41</v>
      </c>
      <c r="D58">
        <v>-80.77</v>
      </c>
      <c r="E58">
        <v>0</v>
      </c>
      <c r="F58">
        <v>0</v>
      </c>
      <c r="G58">
        <v>243.148</v>
      </c>
      <c r="H58">
        <v>0</v>
      </c>
      <c r="I58">
        <v>0</v>
      </c>
      <c r="J58">
        <v>0</v>
      </c>
      <c r="K58">
        <v>0</v>
      </c>
      <c r="L58">
        <f t="shared" si="11"/>
        <v>5.8500675125154776E-3</v>
      </c>
      <c r="M58">
        <f t="shared" si="12"/>
        <v>719.99946265939172</v>
      </c>
      <c r="N58">
        <f t="shared" si="13"/>
        <v>4.2120496775819865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719.99946265939172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-78.69</v>
      </c>
      <c r="E59">
        <v>-173.66</v>
      </c>
      <c r="F59">
        <v>0</v>
      </c>
      <c r="G59">
        <v>61.188000000000002</v>
      </c>
      <c r="H59">
        <v>18.111000000000001</v>
      </c>
      <c r="I59">
        <v>0</v>
      </c>
      <c r="J59">
        <v>1</v>
      </c>
      <c r="K59">
        <v>1</v>
      </c>
      <c r="L59">
        <f t="shared" si="11"/>
        <v>7.2000369249036579E-3</v>
      </c>
      <c r="M59">
        <f t="shared" si="12"/>
        <v>179.99926872474103</v>
      </c>
      <c r="N59">
        <f t="shared" si="13"/>
        <v>1.2960026772764686</v>
      </c>
      <c r="O59">
        <f t="shared" si="14"/>
        <v>0.32400955544337012</v>
      </c>
      <c r="P59">
        <f t="shared" si="15"/>
        <v>5.9998953876362062</v>
      </c>
      <c r="Q59">
        <f t="shared" si="16"/>
        <v>1.9440253812801156</v>
      </c>
      <c r="R59">
        <f t="shared" si="17"/>
        <v>0</v>
      </c>
      <c r="S59">
        <f t="shared" si="18"/>
        <v>185.99916411237723</v>
      </c>
      <c r="T59">
        <f t="shared" si="19"/>
        <v>0.33333468755227758</v>
      </c>
      <c r="U59">
        <f t="shared" si="20"/>
        <v>10.000174356979638</v>
      </c>
      <c r="V59">
        <f t="shared" si="21"/>
        <v>0</v>
      </c>
    </row>
    <row r="60" spans="1:22" x14ac:dyDescent="0.2">
      <c r="A60" t="s">
        <v>1118</v>
      </c>
      <c r="B60" t="s">
        <v>711</v>
      </c>
      <c r="D60">
        <v>-77.266999999999996</v>
      </c>
      <c r="E60">
        <v>0</v>
      </c>
      <c r="F60">
        <v>0</v>
      </c>
      <c r="G60">
        <v>213.244</v>
      </c>
      <c r="H60">
        <v>0</v>
      </c>
      <c r="I60">
        <v>0</v>
      </c>
      <c r="J60">
        <v>0</v>
      </c>
      <c r="K60">
        <v>0</v>
      </c>
      <c r="L60">
        <f t="shared" si="11"/>
        <v>8.1347326392431259E-3</v>
      </c>
      <c r="M60">
        <f t="shared" si="12"/>
        <v>623.99955700699707</v>
      </c>
      <c r="N60">
        <f t="shared" si="13"/>
        <v>5.0760746393327087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0</v>
      </c>
      <c r="S60">
        <f t="shared" si="18"/>
        <v>623.99955700699707</v>
      </c>
      <c r="T60">
        <f t="shared" si="19"/>
        <v>0</v>
      </c>
      <c r="U60" t="str">
        <f t="shared" si="20"/>
        <v/>
      </c>
      <c r="V60">
        <f t="shared" si="21"/>
        <v>0</v>
      </c>
    </row>
    <row r="61" spans="1:22" x14ac:dyDescent="0.2">
      <c r="A61" t="s">
        <v>279</v>
      </c>
      <c r="B61" t="s">
        <v>433</v>
      </c>
      <c r="D61">
        <v>-82.724999999999994</v>
      </c>
      <c r="E61">
        <v>-175.91399999999999</v>
      </c>
      <c r="F61">
        <v>0</v>
      </c>
      <c r="G61">
        <v>94.763000000000005</v>
      </c>
      <c r="H61">
        <v>14.036</v>
      </c>
      <c r="I61">
        <v>0</v>
      </c>
      <c r="J61">
        <v>1</v>
      </c>
      <c r="K61">
        <v>0</v>
      </c>
      <c r="L61">
        <f t="shared" si="11"/>
        <v>4.5957369192086654E-3</v>
      </c>
      <c r="M61">
        <f t="shared" si="12"/>
        <v>282.00041400893588</v>
      </c>
      <c r="N61">
        <f t="shared" si="13"/>
        <v>1.2960010098940049</v>
      </c>
      <c r="O61">
        <f t="shared" si="14"/>
        <v>0.50395206599280151</v>
      </c>
      <c r="P61">
        <f t="shared" si="15"/>
        <v>3.0003517024019235</v>
      </c>
      <c r="Q61">
        <f t="shared" si="16"/>
        <v>1.5120349511654201</v>
      </c>
      <c r="R61">
        <f t="shared" si="17"/>
        <v>0</v>
      </c>
      <c r="S61">
        <f t="shared" si="18"/>
        <v>285.00076571133781</v>
      </c>
      <c r="T61">
        <f t="shared" si="19"/>
        <v>0.21276564508199181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-83.941999999999993</v>
      </c>
      <c r="E62">
        <v>-175.48599999999999</v>
      </c>
      <c r="F62">
        <v>0</v>
      </c>
      <c r="G62">
        <v>246.376</v>
      </c>
      <c r="H62">
        <v>38.118000000000002</v>
      </c>
      <c r="I62">
        <v>0</v>
      </c>
      <c r="J62">
        <v>2</v>
      </c>
      <c r="K62">
        <v>2</v>
      </c>
      <c r="L62">
        <f t="shared" si="11"/>
        <v>3.8205976333029108E-3</v>
      </c>
      <c r="M62">
        <f t="shared" si="12"/>
        <v>735.00039335032034</v>
      </c>
      <c r="N62">
        <f t="shared" si="13"/>
        <v>2.8081435714545142</v>
      </c>
      <c r="O62">
        <f t="shared" si="14"/>
        <v>0.45599837320070274</v>
      </c>
      <c r="P62">
        <f t="shared" si="15"/>
        <v>8.9999669824072086</v>
      </c>
      <c r="Q62">
        <f t="shared" si="16"/>
        <v>4.1039744068121315</v>
      </c>
      <c r="R62">
        <f t="shared" si="17"/>
        <v>0</v>
      </c>
      <c r="S62">
        <f t="shared" si="18"/>
        <v>744.0003603327275</v>
      </c>
      <c r="T62">
        <f t="shared" si="19"/>
        <v>0.1632652187477196</v>
      </c>
      <c r="U62">
        <f t="shared" si="20"/>
        <v>13.333382248465067</v>
      </c>
      <c r="V62">
        <f t="shared" si="21"/>
        <v>0</v>
      </c>
    </row>
    <row r="63" spans="1:22" x14ac:dyDescent="0.2">
      <c r="A63" t="s">
        <v>5250</v>
      </c>
      <c r="B63" t="s">
        <v>6205</v>
      </c>
      <c r="D63">
        <v>-85.988</v>
      </c>
      <c r="E63">
        <v>-174.80600000000001</v>
      </c>
      <c r="F63">
        <v>0</v>
      </c>
      <c r="G63">
        <v>385.94600000000003</v>
      </c>
      <c r="H63">
        <v>44.180999999999997</v>
      </c>
      <c r="I63">
        <v>0</v>
      </c>
      <c r="J63">
        <v>2</v>
      </c>
      <c r="K63">
        <v>2</v>
      </c>
      <c r="L63">
        <f t="shared" si="11"/>
        <v>2.5249395063838237E-3</v>
      </c>
      <c r="M63">
        <f t="shared" si="12"/>
        <v>1155.0006237552245</v>
      </c>
      <c r="N63">
        <f t="shared" si="13"/>
        <v>2.9163096211271462</v>
      </c>
      <c r="O63">
        <f t="shared" si="14"/>
        <v>0.39603248453733669</v>
      </c>
      <c r="P63">
        <f t="shared" si="15"/>
        <v>11.998891264823939</v>
      </c>
      <c r="Q63">
        <f t="shared" si="16"/>
        <v>4.7519554712570438</v>
      </c>
      <c r="R63">
        <f t="shared" si="17"/>
        <v>0</v>
      </c>
      <c r="S63">
        <f t="shared" si="18"/>
        <v>1166.9995150200484</v>
      </c>
      <c r="T63">
        <f t="shared" si="19"/>
        <v>0.10389604778727046</v>
      </c>
      <c r="U63">
        <f t="shared" si="20"/>
        <v>10.000924031355556</v>
      </c>
      <c r="V63">
        <f t="shared" si="21"/>
        <v>0</v>
      </c>
    </row>
    <row r="64" spans="1:22" x14ac:dyDescent="0.2">
      <c r="A64" t="s">
        <v>1745</v>
      </c>
      <c r="B64" t="s">
        <v>1534</v>
      </c>
      <c r="D64">
        <v>-83.346000000000004</v>
      </c>
      <c r="E64">
        <v>-172.405</v>
      </c>
      <c r="F64">
        <v>0</v>
      </c>
      <c r="G64">
        <v>120.81399999999999</v>
      </c>
      <c r="H64">
        <v>15.132999999999999</v>
      </c>
      <c r="I64">
        <v>0</v>
      </c>
      <c r="J64">
        <v>1</v>
      </c>
      <c r="K64">
        <v>0</v>
      </c>
      <c r="L64">
        <f t="shared" si="11"/>
        <v>4.1997251011810068E-3</v>
      </c>
      <c r="M64">
        <f t="shared" si="12"/>
        <v>360.00059022238969</v>
      </c>
      <c r="N64">
        <f t="shared" si="13"/>
        <v>1.5119050271019752</v>
      </c>
      <c r="O64">
        <f t="shared" si="14"/>
        <v>0.26998690213915028</v>
      </c>
      <c r="P64">
        <f t="shared" si="15"/>
        <v>6.0003808306514728</v>
      </c>
      <c r="Q64">
        <f t="shared" si="16"/>
        <v>1.6200258521485842</v>
      </c>
      <c r="R64">
        <f t="shared" si="17"/>
        <v>0</v>
      </c>
      <c r="S64">
        <f t="shared" si="18"/>
        <v>366.00097105304116</v>
      </c>
      <c r="T64">
        <f t="shared" si="19"/>
        <v>0.16666639341600833</v>
      </c>
      <c r="U64">
        <f t="shared" si="20"/>
        <v>0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-80.933000000000007</v>
      </c>
      <c r="E65">
        <v>0</v>
      </c>
      <c r="F65">
        <v>0</v>
      </c>
      <c r="G65">
        <v>95.188999999999993</v>
      </c>
      <c r="H65">
        <v>0</v>
      </c>
      <c r="I65">
        <v>0</v>
      </c>
      <c r="J65">
        <v>0</v>
      </c>
      <c r="K65">
        <v>0</v>
      </c>
      <c r="L65">
        <f t="shared" si="11"/>
        <v>5.7449955002136233E-3</v>
      </c>
      <c r="M65">
        <f t="shared" si="12"/>
        <v>281.9987647958734</v>
      </c>
      <c r="N65">
        <f t="shared" si="13"/>
        <v>1.620083254901348</v>
      </c>
      <c r="O65" t="str">
        <f t="shared" si="14"/>
        <v/>
      </c>
      <c r="P65">
        <f t="shared" si="15"/>
        <v>0</v>
      </c>
      <c r="Q65">
        <f t="shared" si="16"/>
        <v>0</v>
      </c>
      <c r="R65">
        <f t="shared" si="17"/>
        <v>0</v>
      </c>
      <c r="S65">
        <f t="shared" si="18"/>
        <v>281.9987647958734</v>
      </c>
      <c r="T65">
        <f t="shared" si="19"/>
        <v>0</v>
      </c>
      <c r="U65" t="str">
        <f t="shared" si="20"/>
        <v/>
      </c>
      <c r="V65">
        <f t="shared" si="21"/>
        <v>0</v>
      </c>
    </row>
    <row r="66" spans="1:22" x14ac:dyDescent="0.2">
      <c r="A66" t="s">
        <v>2136</v>
      </c>
      <c r="B66" t="s">
        <v>579</v>
      </c>
      <c r="D66">
        <v>-86.120999999999995</v>
      </c>
      <c r="E66">
        <v>-176.98699999999999</v>
      </c>
      <c r="F66">
        <v>-80.159000000000006</v>
      </c>
      <c r="G66">
        <v>118.271</v>
      </c>
      <c r="H66">
        <v>19.026</v>
      </c>
      <c r="I66">
        <v>99.463999999999999</v>
      </c>
      <c r="J66">
        <v>1</v>
      </c>
      <c r="K66">
        <v>1</v>
      </c>
      <c r="L66">
        <f t="shared" si="11"/>
        <v>2.4409756621960347E-3</v>
      </c>
      <c r="M66">
        <f t="shared" si="12"/>
        <v>354.00017334929754</v>
      </c>
      <c r="N66">
        <f t="shared" si="13"/>
        <v>0.86410667166548449</v>
      </c>
      <c r="O66">
        <f t="shared" si="14"/>
        <v>0.68395098700242118</v>
      </c>
      <c r="P66">
        <f t="shared" si="15"/>
        <v>3.0001644724979131</v>
      </c>
      <c r="Q66">
        <f t="shared" si="16"/>
        <v>2.0519675041020502</v>
      </c>
      <c r="R66">
        <f t="shared" si="17"/>
        <v>294.00141440898642</v>
      </c>
      <c r="S66">
        <f t="shared" si="18"/>
        <v>357.00033782179543</v>
      </c>
      <c r="T66">
        <f t="shared" si="19"/>
        <v>0.16949144242592518</v>
      </c>
      <c r="U66">
        <f t="shared" si="20"/>
        <v>19.998903576791069</v>
      </c>
      <c r="V66">
        <f t="shared" si="21"/>
        <v>82.353259440259606</v>
      </c>
    </row>
    <row r="67" spans="1:22" x14ac:dyDescent="0.2">
      <c r="A67" t="s">
        <v>41</v>
      </c>
      <c r="B67" t="s">
        <v>41</v>
      </c>
      <c r="D67">
        <v>-81.075999999999993</v>
      </c>
      <c r="E67">
        <v>0</v>
      </c>
      <c r="F67">
        <v>0</v>
      </c>
      <c r="G67">
        <v>122.483</v>
      </c>
      <c r="H67">
        <v>0</v>
      </c>
      <c r="I67">
        <v>0</v>
      </c>
      <c r="J67">
        <v>0</v>
      </c>
      <c r="K67">
        <v>0</v>
      </c>
      <c r="L67">
        <f t="shared" si="11"/>
        <v>5.6528943491991578E-3</v>
      </c>
      <c r="M67">
        <f t="shared" si="12"/>
        <v>363.00102036110127</v>
      </c>
      <c r="N67">
        <f t="shared" si="13"/>
        <v>2.0520084687612661</v>
      </c>
      <c r="O67" t="str">
        <f t="shared" si="14"/>
        <v/>
      </c>
      <c r="P67">
        <f t="shared" si="15"/>
        <v>0</v>
      </c>
      <c r="Q67">
        <f t="shared" si="16"/>
        <v>0</v>
      </c>
      <c r="R67">
        <f t="shared" si="17"/>
        <v>0</v>
      </c>
      <c r="S67">
        <f t="shared" si="18"/>
        <v>363.00102036110127</v>
      </c>
      <c r="T67">
        <f t="shared" si="19"/>
        <v>0</v>
      </c>
      <c r="U67" t="str">
        <f t="shared" si="20"/>
        <v/>
      </c>
      <c r="V67">
        <f t="shared" si="21"/>
        <v>0</v>
      </c>
    </row>
    <row r="68" spans="1:22" x14ac:dyDescent="0.2">
      <c r="A68" t="s">
        <v>113</v>
      </c>
      <c r="B68" t="s">
        <v>956</v>
      </c>
      <c r="D68">
        <v>-82.147000000000006</v>
      </c>
      <c r="E68">
        <v>-177.39699999999999</v>
      </c>
      <c r="F68">
        <v>0</v>
      </c>
      <c r="G68">
        <v>87.823999999999998</v>
      </c>
      <c r="H68">
        <v>22.023</v>
      </c>
      <c r="I68">
        <v>0</v>
      </c>
      <c r="J68">
        <v>1</v>
      </c>
      <c r="K68">
        <v>0</v>
      </c>
      <c r="L68">
        <f t="shared" si="11"/>
        <v>4.9653116776445126E-3</v>
      </c>
      <c r="M68">
        <f t="shared" si="12"/>
        <v>261.00112701427491</v>
      </c>
      <c r="N68">
        <f t="shared" si="13"/>
        <v>1.295953239795598</v>
      </c>
      <c r="O68">
        <f t="shared" si="14"/>
        <v>0.79186581855964966</v>
      </c>
      <c r="P68">
        <f t="shared" si="15"/>
        <v>3.0005430621777003</v>
      </c>
      <c r="Q68">
        <f t="shared" si="16"/>
        <v>2.3760298640846864</v>
      </c>
      <c r="R68">
        <f t="shared" si="17"/>
        <v>0</v>
      </c>
      <c r="S68">
        <f t="shared" si="18"/>
        <v>264.00167007645263</v>
      </c>
      <c r="T68">
        <f t="shared" si="19"/>
        <v>0.22988406481753784</v>
      </c>
      <c r="U68">
        <f t="shared" si="20"/>
        <v>0</v>
      </c>
      <c r="V68">
        <f t="shared" si="21"/>
        <v>0</v>
      </c>
    </row>
    <row r="69" spans="1:22" x14ac:dyDescent="0.2">
      <c r="A69" t="s">
        <v>6206</v>
      </c>
      <c r="B69" t="s">
        <v>1105</v>
      </c>
      <c r="D69">
        <v>-81.093000000000004</v>
      </c>
      <c r="E69">
        <v>0</v>
      </c>
      <c r="F69">
        <v>0</v>
      </c>
      <c r="G69">
        <v>271.27100000000002</v>
      </c>
      <c r="H69">
        <v>0</v>
      </c>
      <c r="I69">
        <v>0</v>
      </c>
      <c r="J69">
        <v>0</v>
      </c>
      <c r="K69">
        <v>0</v>
      </c>
      <c r="L69">
        <f t="shared" si="11"/>
        <v>5.6419500846417942E-3</v>
      </c>
      <c r="M69">
        <f t="shared" si="12"/>
        <v>803.99919400386045</v>
      </c>
      <c r="N69">
        <f t="shared" si="13"/>
        <v>4.5361278567898724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803.99919400386045</v>
      </c>
      <c r="T69">
        <f t="shared" si="19"/>
        <v>0</v>
      </c>
      <c r="U69" t="str">
        <f t="shared" si="20"/>
        <v/>
      </c>
      <c r="V69">
        <f t="shared" si="21"/>
        <v>0</v>
      </c>
    </row>
    <row r="70" spans="1:22" x14ac:dyDescent="0.2">
      <c r="A70" t="s">
        <v>2099</v>
      </c>
      <c r="B70" t="s">
        <v>2100</v>
      </c>
      <c r="D70">
        <v>-81.724000000000004</v>
      </c>
      <c r="E70">
        <v>-170.91</v>
      </c>
      <c r="F70">
        <v>0</v>
      </c>
      <c r="G70">
        <v>111.158</v>
      </c>
      <c r="H70">
        <v>25.318000000000001</v>
      </c>
      <c r="I70">
        <v>0</v>
      </c>
      <c r="J70">
        <v>1</v>
      </c>
      <c r="K70">
        <v>0</v>
      </c>
      <c r="L70">
        <f t="shared" si="11"/>
        <v>5.2364271633718708E-3</v>
      </c>
      <c r="M70">
        <f t="shared" si="12"/>
        <v>330.00125846803951</v>
      </c>
      <c r="N70">
        <f t="shared" si="13"/>
        <v>1.7280292818182255</v>
      </c>
      <c r="O70">
        <f t="shared" si="14"/>
        <v>0.22500674585762356</v>
      </c>
      <c r="P70">
        <f t="shared" si="15"/>
        <v>11.999648032089532</v>
      </c>
      <c r="Q70">
        <f t="shared" si="16"/>
        <v>2.700004455141757</v>
      </c>
      <c r="R70">
        <f t="shared" si="17"/>
        <v>0</v>
      </c>
      <c r="S70">
        <f t="shared" si="18"/>
        <v>342.00090650012902</v>
      </c>
      <c r="T70">
        <f t="shared" si="19"/>
        <v>0.18181748845000534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-82.147000000000006</v>
      </c>
      <c r="E71">
        <v>-172.405</v>
      </c>
      <c r="F71">
        <v>0</v>
      </c>
      <c r="G71">
        <v>29.274999999999999</v>
      </c>
      <c r="H71">
        <v>15.132999999999999</v>
      </c>
      <c r="I71">
        <v>0</v>
      </c>
      <c r="J71">
        <v>1</v>
      </c>
      <c r="K71">
        <v>0</v>
      </c>
      <c r="L71">
        <f t="shared" si="11"/>
        <v>4.9653116776445126E-3</v>
      </c>
      <c r="M71">
        <f t="shared" si="12"/>
        <v>87.001366293301359</v>
      </c>
      <c r="N71">
        <f t="shared" si="13"/>
        <v>0.43198933201648892</v>
      </c>
      <c r="O71">
        <f t="shared" si="14"/>
        <v>0.26998690213915028</v>
      </c>
      <c r="P71">
        <f t="shared" si="15"/>
        <v>6.0003808306514728</v>
      </c>
      <c r="Q71">
        <f t="shared" si="16"/>
        <v>1.6200258521485842</v>
      </c>
      <c r="R71">
        <f t="shared" si="17"/>
        <v>0</v>
      </c>
      <c r="S71">
        <f t="shared" si="18"/>
        <v>93.001747123952839</v>
      </c>
      <c r="T71">
        <f t="shared" si="19"/>
        <v>0.68964434187994672</v>
      </c>
      <c r="U71">
        <f t="shared" si="20"/>
        <v>0</v>
      </c>
      <c r="V71">
        <f t="shared" si="21"/>
        <v>0</v>
      </c>
    </row>
    <row r="72" spans="1:22" x14ac:dyDescent="0.2">
      <c r="A72" t="s">
        <v>6207</v>
      </c>
      <c r="B72" t="s">
        <v>6208</v>
      </c>
      <c r="D72">
        <v>-84.045000000000002</v>
      </c>
      <c r="E72">
        <v>-170.83799999999999</v>
      </c>
      <c r="F72">
        <v>-90</v>
      </c>
      <c r="G72">
        <v>279.50799999999998</v>
      </c>
      <c r="H72">
        <v>31.401</v>
      </c>
      <c r="I72">
        <v>28</v>
      </c>
      <c r="J72">
        <v>5</v>
      </c>
      <c r="K72">
        <v>5</v>
      </c>
      <c r="L72">
        <f t="shared" si="11"/>
        <v>3.7551643904878804E-3</v>
      </c>
      <c r="M72">
        <f t="shared" si="12"/>
        <v>833.99906043420151</v>
      </c>
      <c r="N72">
        <f t="shared" si="13"/>
        <v>3.1318067052495682</v>
      </c>
      <c r="O72">
        <f t="shared" si="14"/>
        <v>0.22320837721375303</v>
      </c>
      <c r="P72">
        <f t="shared" si="15"/>
        <v>14.999610118391047</v>
      </c>
      <c r="Q72">
        <f t="shared" si="16"/>
        <v>3.3480419814070363</v>
      </c>
      <c r="R72">
        <f t="shared" si="17"/>
        <v>84</v>
      </c>
      <c r="S72">
        <f t="shared" si="18"/>
        <v>848.99867055259256</v>
      </c>
      <c r="T72">
        <f t="shared" si="19"/>
        <v>0.35971263546005944</v>
      </c>
      <c r="U72">
        <f t="shared" si="20"/>
        <v>20.000519855657412</v>
      </c>
      <c r="V72">
        <f t="shared" si="21"/>
        <v>9.8940084258702594</v>
      </c>
    </row>
    <row r="73" spans="1:22" x14ac:dyDescent="0.2">
      <c r="A73" t="s">
        <v>41</v>
      </c>
      <c r="B73" t="s">
        <v>41</v>
      </c>
      <c r="D73">
        <v>-83.063000000000002</v>
      </c>
      <c r="E73">
        <v>-169.99199999999999</v>
      </c>
      <c r="F73">
        <v>0</v>
      </c>
      <c r="G73">
        <v>169.74199999999999</v>
      </c>
      <c r="H73">
        <v>25.893999999999998</v>
      </c>
      <c r="I73">
        <v>0</v>
      </c>
      <c r="J73">
        <v>2</v>
      </c>
      <c r="K73">
        <v>2</v>
      </c>
      <c r="L73">
        <f t="shared" si="11"/>
        <v>4.3800643815248858E-3</v>
      </c>
      <c r="M73">
        <f t="shared" si="12"/>
        <v>505.49823853920287</v>
      </c>
      <c r="N73">
        <f t="shared" si="13"/>
        <v>2.2141170436661759</v>
      </c>
      <c r="O73">
        <f t="shared" si="14"/>
        <v>0.2039993757838871</v>
      </c>
      <c r="P73">
        <f t="shared" si="15"/>
        <v>13.500019277354927</v>
      </c>
      <c r="Q73">
        <f t="shared" si="16"/>
        <v>2.7539982596491077</v>
      </c>
      <c r="R73">
        <f t="shared" si="17"/>
        <v>0</v>
      </c>
      <c r="S73">
        <f t="shared" si="18"/>
        <v>518.99825781655784</v>
      </c>
      <c r="T73">
        <f t="shared" si="19"/>
        <v>0.23738955124112396</v>
      </c>
      <c r="U73">
        <f t="shared" si="20"/>
        <v>8.888876195998419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-78.224000000000004</v>
      </c>
      <c r="E74">
        <v>0</v>
      </c>
      <c r="F74">
        <v>0</v>
      </c>
      <c r="G74">
        <v>156.80000000000001</v>
      </c>
      <c r="H74">
        <v>0</v>
      </c>
      <c r="I74">
        <v>0</v>
      </c>
      <c r="J74">
        <v>0</v>
      </c>
      <c r="K74">
        <v>0</v>
      </c>
      <c r="L74">
        <f t="shared" si="11"/>
        <v>7.5050479303815738E-3</v>
      </c>
      <c r="M74">
        <f t="shared" si="12"/>
        <v>460.49947331972527</v>
      </c>
      <c r="N74">
        <f t="shared" si="13"/>
        <v>3.4560740752540844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460.49947331972527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5074</v>
      </c>
      <c r="B75" t="s">
        <v>6209</v>
      </c>
      <c r="D75">
        <v>-80.375</v>
      </c>
      <c r="E75">
        <v>-168.11099999999999</v>
      </c>
      <c r="F75">
        <v>-90</v>
      </c>
      <c r="G75">
        <v>173.44200000000001</v>
      </c>
      <c r="H75">
        <v>38.832999999999998</v>
      </c>
      <c r="I75">
        <v>34</v>
      </c>
      <c r="J75">
        <v>1</v>
      </c>
      <c r="K75">
        <v>1</v>
      </c>
      <c r="L75">
        <f t="shared" si="11"/>
        <v>6.1050966473742687E-3</v>
      </c>
      <c r="M75">
        <f t="shared" si="12"/>
        <v>513.00146279795717</v>
      </c>
      <c r="N75">
        <f t="shared" si="13"/>
        <v>3.1319266425525467</v>
      </c>
      <c r="O75">
        <f t="shared" si="14"/>
        <v>0.17099476650892431</v>
      </c>
      <c r="P75">
        <f t="shared" si="15"/>
        <v>24.000695421946219</v>
      </c>
      <c r="Q75">
        <f t="shared" si="16"/>
        <v>4.1039974137249171</v>
      </c>
      <c r="R75">
        <f t="shared" si="17"/>
        <v>102</v>
      </c>
      <c r="S75">
        <f t="shared" si="18"/>
        <v>537.00215821990344</v>
      </c>
      <c r="T75">
        <f t="shared" si="19"/>
        <v>0.11695873082457599</v>
      </c>
      <c r="U75">
        <f t="shared" si="20"/>
        <v>2.4999275623128838</v>
      </c>
      <c r="V75">
        <f t="shared" si="21"/>
        <v>18.994337068982652</v>
      </c>
    </row>
    <row r="76" spans="1:22" x14ac:dyDescent="0.2">
      <c r="A76" t="s">
        <v>549</v>
      </c>
      <c r="B76" t="s">
        <v>550</v>
      </c>
      <c r="D76">
        <v>-82.875</v>
      </c>
      <c r="E76">
        <v>-163.61000000000001</v>
      </c>
      <c r="F76">
        <v>0</v>
      </c>
      <c r="G76">
        <v>32.249000000000002</v>
      </c>
      <c r="H76">
        <v>17.72</v>
      </c>
      <c r="I76">
        <v>0</v>
      </c>
      <c r="J76">
        <v>1</v>
      </c>
      <c r="K76">
        <v>0</v>
      </c>
      <c r="L76">
        <f t="shared" si="11"/>
        <v>4.4999850671878835E-3</v>
      </c>
      <c r="M76">
        <f t="shared" si="12"/>
        <v>95.999911162516</v>
      </c>
      <c r="N76">
        <f t="shared" si="13"/>
        <v>0.43199859868128415</v>
      </c>
      <c r="O76">
        <f t="shared" si="14"/>
        <v>0.12239625016552642</v>
      </c>
      <c r="P76">
        <f t="shared" si="15"/>
        <v>15.00037093877779</v>
      </c>
      <c r="Q76">
        <f t="shared" si="16"/>
        <v>1.8359909899893287</v>
      </c>
      <c r="R76">
        <f t="shared" si="17"/>
        <v>0</v>
      </c>
      <c r="S76">
        <f t="shared" si="18"/>
        <v>111.00028210129379</v>
      </c>
      <c r="T76">
        <f t="shared" si="19"/>
        <v>0.62500057836957168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-81.003</v>
      </c>
      <c r="E77">
        <v>-175.23599999999999</v>
      </c>
      <c r="F77">
        <v>0</v>
      </c>
      <c r="G77">
        <v>121.495</v>
      </c>
      <c r="H77">
        <v>24.082999999999998</v>
      </c>
      <c r="I77">
        <v>0</v>
      </c>
      <c r="J77">
        <v>1</v>
      </c>
      <c r="K77">
        <v>0</v>
      </c>
      <c r="L77">
        <f t="shared" si="11"/>
        <v>5.6999019269053618E-3</v>
      </c>
      <c r="M77">
        <f t="shared" si="12"/>
        <v>360.00056978467649</v>
      </c>
      <c r="N77">
        <f t="shared" si="13"/>
        <v>2.0519699933726994</v>
      </c>
      <c r="O77">
        <f t="shared" si="14"/>
        <v>0.43196692629052102</v>
      </c>
      <c r="P77">
        <f t="shared" si="15"/>
        <v>6.0004031350119789</v>
      </c>
      <c r="Q77">
        <f t="shared" si="16"/>
        <v>2.5919782907134215</v>
      </c>
      <c r="R77">
        <f t="shared" si="17"/>
        <v>0</v>
      </c>
      <c r="S77">
        <f t="shared" si="18"/>
        <v>366.00097291968848</v>
      </c>
      <c r="T77">
        <f t="shared" si="19"/>
        <v>0.16666640287788212</v>
      </c>
      <c r="U77">
        <f t="shared" si="20"/>
        <v>0</v>
      </c>
      <c r="V77">
        <f t="shared" si="21"/>
        <v>0</v>
      </c>
    </row>
    <row r="78" spans="1:22" x14ac:dyDescent="0.2">
      <c r="A78" t="s">
        <v>6210</v>
      </c>
      <c r="B78" t="s">
        <v>6211</v>
      </c>
      <c r="D78">
        <v>-77.093000000000004</v>
      </c>
      <c r="E78">
        <v>-169.875</v>
      </c>
      <c r="F78">
        <v>0</v>
      </c>
      <c r="G78">
        <v>98.489000000000004</v>
      </c>
      <c r="H78">
        <v>28.443000000000001</v>
      </c>
      <c r="I78">
        <v>0</v>
      </c>
      <c r="J78">
        <v>1</v>
      </c>
      <c r="K78">
        <v>1</v>
      </c>
      <c r="L78">
        <f t="shared" si="11"/>
        <v>8.2497214897990136E-3</v>
      </c>
      <c r="M78">
        <f t="shared" si="12"/>
        <v>288.00170470878834</v>
      </c>
      <c r="N78">
        <f t="shared" si="13"/>
        <v>2.3759362283710694</v>
      </c>
      <c r="O78">
        <f t="shared" si="14"/>
        <v>0.20159312259117929</v>
      </c>
      <c r="P78">
        <f t="shared" si="15"/>
        <v>15.000520770518555</v>
      </c>
      <c r="Q78">
        <f t="shared" si="16"/>
        <v>3.0240048466275251</v>
      </c>
      <c r="R78">
        <f t="shared" si="17"/>
        <v>0</v>
      </c>
      <c r="S78">
        <f t="shared" si="18"/>
        <v>303.0022254793069</v>
      </c>
      <c r="T78">
        <f t="shared" si="19"/>
        <v>0.20833210018902054</v>
      </c>
      <c r="U78">
        <f t="shared" si="20"/>
        <v>3.9998611326829185</v>
      </c>
      <c r="V78">
        <f t="shared" si="21"/>
        <v>0</v>
      </c>
    </row>
    <row r="79" spans="1:22" x14ac:dyDescent="0.2">
      <c r="A79" t="s">
        <v>997</v>
      </c>
      <c r="B79" t="s">
        <v>4356</v>
      </c>
      <c r="D79">
        <v>-81.027000000000001</v>
      </c>
      <c r="E79">
        <v>-167.905</v>
      </c>
      <c r="F79">
        <v>0</v>
      </c>
      <c r="G79">
        <v>57.706000000000003</v>
      </c>
      <c r="H79">
        <v>14.318</v>
      </c>
      <c r="I79">
        <v>0</v>
      </c>
      <c r="J79">
        <v>1</v>
      </c>
      <c r="K79">
        <v>0</v>
      </c>
      <c r="L79">
        <f t="shared" si="11"/>
        <v>5.6844452957645515E-3</v>
      </c>
      <c r="M79">
        <f t="shared" si="12"/>
        <v>170.999373075086</v>
      </c>
      <c r="N79">
        <f t="shared" si="13"/>
        <v>0.97203755389291402</v>
      </c>
      <c r="O79">
        <f t="shared" si="14"/>
        <v>0.16799635543136984</v>
      </c>
      <c r="P79">
        <f t="shared" si="15"/>
        <v>9.0002905513411289</v>
      </c>
      <c r="Q79">
        <f t="shared" si="16"/>
        <v>1.5120175224662264</v>
      </c>
      <c r="R79">
        <f t="shared" si="17"/>
        <v>0</v>
      </c>
      <c r="S79">
        <f t="shared" si="18"/>
        <v>179.99966362642712</v>
      </c>
      <c r="T79">
        <f t="shared" si="19"/>
        <v>0.35087847938281003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-81.662999999999997</v>
      </c>
      <c r="E80">
        <v>-175.601</v>
      </c>
      <c r="F80">
        <v>0</v>
      </c>
      <c r="G80">
        <v>117.239</v>
      </c>
      <c r="H80">
        <v>26.077000000000002</v>
      </c>
      <c r="I80">
        <v>0</v>
      </c>
      <c r="J80">
        <v>1</v>
      </c>
      <c r="K80">
        <v>0</v>
      </c>
      <c r="L80">
        <f t="shared" si="11"/>
        <v>5.2755715470016173E-3</v>
      </c>
      <c r="M80">
        <f t="shared" si="12"/>
        <v>348.00018191843083</v>
      </c>
      <c r="N80">
        <f t="shared" si="13"/>
        <v>1.8359016939819546</v>
      </c>
      <c r="O80">
        <f t="shared" si="14"/>
        <v>0.4679680618795688</v>
      </c>
      <c r="P80">
        <f t="shared" si="15"/>
        <v>6.0004449240862634</v>
      </c>
      <c r="Q80">
        <f t="shared" si="16"/>
        <v>2.808019389559135</v>
      </c>
      <c r="R80">
        <f t="shared" si="17"/>
        <v>0</v>
      </c>
      <c r="S80">
        <f t="shared" si="18"/>
        <v>354.00062684251708</v>
      </c>
      <c r="T80">
        <f t="shared" si="19"/>
        <v>0.17241370297347616</v>
      </c>
      <c r="U80">
        <f t="shared" si="20"/>
        <v>0</v>
      </c>
      <c r="V80">
        <f t="shared" si="21"/>
        <v>0</v>
      </c>
    </row>
    <row r="81" spans="1:22" x14ac:dyDescent="0.2">
      <c r="A81" t="s">
        <v>6212</v>
      </c>
      <c r="B81" t="s">
        <v>6213</v>
      </c>
      <c r="D81">
        <v>-78.834999999999994</v>
      </c>
      <c r="E81">
        <v>0</v>
      </c>
      <c r="F81">
        <v>0</v>
      </c>
      <c r="G81">
        <v>154.93199999999999</v>
      </c>
      <c r="H81">
        <v>0</v>
      </c>
      <c r="I81">
        <v>0</v>
      </c>
      <c r="J81">
        <v>0</v>
      </c>
      <c r="K81">
        <v>0</v>
      </c>
      <c r="L81">
        <f t="shared" si="11"/>
        <v>7.1053342719911835E-3</v>
      </c>
      <c r="M81">
        <f t="shared" si="12"/>
        <v>455.99909582939512</v>
      </c>
      <c r="N81">
        <f t="shared" si="13"/>
        <v>3.2400292436228368</v>
      </c>
      <c r="O81" t="str">
        <f t="shared" si="14"/>
        <v/>
      </c>
      <c r="P81">
        <f t="shared" si="15"/>
        <v>0</v>
      </c>
      <c r="Q81">
        <f t="shared" si="16"/>
        <v>0</v>
      </c>
      <c r="R81">
        <f t="shared" si="17"/>
        <v>0</v>
      </c>
      <c r="S81">
        <f t="shared" si="18"/>
        <v>455.99909582939512</v>
      </c>
      <c r="T81">
        <f t="shared" si="19"/>
        <v>0</v>
      </c>
      <c r="U81" t="str">
        <f t="shared" si="20"/>
        <v/>
      </c>
      <c r="V81">
        <f t="shared" si="21"/>
        <v>0</v>
      </c>
    </row>
    <row r="82" spans="1:22" x14ac:dyDescent="0.2">
      <c r="A82" t="s">
        <v>896</v>
      </c>
      <c r="B82" t="s">
        <v>897</v>
      </c>
      <c r="D82">
        <v>-84.015000000000001</v>
      </c>
      <c r="E82">
        <v>-174.28899999999999</v>
      </c>
      <c r="F82">
        <v>0</v>
      </c>
      <c r="G82">
        <v>124.68</v>
      </c>
      <c r="H82">
        <v>20.100000000000001</v>
      </c>
      <c r="I82">
        <v>0</v>
      </c>
      <c r="J82">
        <v>1</v>
      </c>
      <c r="K82">
        <v>0</v>
      </c>
      <c r="L82">
        <f t="shared" si="11"/>
        <v>3.7742200647717804E-3</v>
      </c>
      <c r="M82">
        <f t="shared" si="12"/>
        <v>372.00119278251856</v>
      </c>
      <c r="N82">
        <f t="shared" si="13"/>
        <v>1.4040157699345868</v>
      </c>
      <c r="O82">
        <f t="shared" si="14"/>
        <v>0.35997382229506519</v>
      </c>
      <c r="P82">
        <f t="shared" si="15"/>
        <v>6.0005003275020741</v>
      </c>
      <c r="Q82">
        <f t="shared" si="16"/>
        <v>2.1600251985989107</v>
      </c>
      <c r="R82">
        <f t="shared" si="17"/>
        <v>0</v>
      </c>
      <c r="S82">
        <f t="shared" si="18"/>
        <v>378.00169311002065</v>
      </c>
      <c r="T82">
        <f t="shared" si="19"/>
        <v>0.16128980542026794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-81.966999999999999</v>
      </c>
      <c r="E83">
        <v>-173.99100000000001</v>
      </c>
      <c r="F83">
        <v>-90</v>
      </c>
      <c r="G83">
        <v>250.458</v>
      </c>
      <c r="H83">
        <v>38.21</v>
      </c>
      <c r="I83">
        <v>11</v>
      </c>
      <c r="J83">
        <v>2</v>
      </c>
      <c r="K83">
        <v>2</v>
      </c>
      <c r="L83">
        <f t="shared" si="11"/>
        <v>5.0806107365760893E-3</v>
      </c>
      <c r="M83">
        <f t="shared" si="12"/>
        <v>744.00132787191342</v>
      </c>
      <c r="N83">
        <f t="shared" si="13"/>
        <v>3.7799849143978248</v>
      </c>
      <c r="O83">
        <f t="shared" si="14"/>
        <v>0.34199999956738092</v>
      </c>
      <c r="P83">
        <f t="shared" si="15"/>
        <v>12.000004995806503</v>
      </c>
      <c r="Q83">
        <f t="shared" si="16"/>
        <v>4.104005807380199</v>
      </c>
      <c r="R83">
        <f t="shared" si="17"/>
        <v>33</v>
      </c>
      <c r="S83">
        <f t="shared" si="18"/>
        <v>756.00133286771995</v>
      </c>
      <c r="T83">
        <f t="shared" si="19"/>
        <v>0.16129003471437231</v>
      </c>
      <c r="U83">
        <f t="shared" si="20"/>
        <v>9.9999958368296475</v>
      </c>
      <c r="V83">
        <f t="shared" si="21"/>
        <v>4.3650716692286728</v>
      </c>
    </row>
    <row r="84" spans="1:22" x14ac:dyDescent="0.2">
      <c r="A84" t="s">
        <v>6214</v>
      </c>
      <c r="B84" t="s">
        <v>6215</v>
      </c>
      <c r="D84">
        <v>-81.775999999999996</v>
      </c>
      <c r="E84">
        <v>-90</v>
      </c>
      <c r="F84">
        <v>0</v>
      </c>
      <c r="G84">
        <v>258.66000000000003</v>
      </c>
      <c r="H84">
        <v>1</v>
      </c>
      <c r="I84">
        <v>0</v>
      </c>
      <c r="J84">
        <v>1</v>
      </c>
      <c r="K84">
        <v>1</v>
      </c>
      <c r="L84">
        <f t="shared" si="11"/>
        <v>5.2030677554311868E-3</v>
      </c>
      <c r="M84">
        <f t="shared" si="12"/>
        <v>768.0001319234832</v>
      </c>
      <c r="N84">
        <f t="shared" si="13"/>
        <v>3.9959607185386918</v>
      </c>
      <c r="O84">
        <f t="shared" si="14"/>
        <v>-2.2043620341009971E-18</v>
      </c>
      <c r="P84">
        <f t="shared" si="15"/>
        <v>3</v>
      </c>
      <c r="Q84">
        <f t="shared" si="16"/>
        <v>-6.6130927153957073E-18</v>
      </c>
      <c r="R84">
        <f t="shared" si="17"/>
        <v>0</v>
      </c>
      <c r="S84">
        <f t="shared" si="18"/>
        <v>771.0001319234832</v>
      </c>
      <c r="T84">
        <f t="shared" si="19"/>
        <v>7.8124986580051625E-2</v>
      </c>
      <c r="U84">
        <f t="shared" si="20"/>
        <v>20</v>
      </c>
      <c r="V84">
        <f t="shared" si="21"/>
        <v>0</v>
      </c>
    </row>
    <row r="85" spans="1:22" x14ac:dyDescent="0.2">
      <c r="A85" t="s">
        <v>288</v>
      </c>
      <c r="B85" t="s">
        <v>289</v>
      </c>
      <c r="D85">
        <v>-82.546000000000006</v>
      </c>
      <c r="E85">
        <v>-171.02699999999999</v>
      </c>
      <c r="F85">
        <v>0</v>
      </c>
      <c r="G85">
        <v>215.82400000000001</v>
      </c>
      <c r="H85">
        <v>38.470999999999997</v>
      </c>
      <c r="I85">
        <v>0</v>
      </c>
      <c r="J85">
        <v>1</v>
      </c>
      <c r="K85">
        <v>1</v>
      </c>
      <c r="L85">
        <f t="shared" si="11"/>
        <v>4.7100847001254869E-3</v>
      </c>
      <c r="M85">
        <f t="shared" si="12"/>
        <v>642.00043101687163</v>
      </c>
      <c r="N85">
        <f t="shared" si="13"/>
        <v>3.0238794314859669</v>
      </c>
      <c r="O85">
        <f t="shared" si="14"/>
        <v>0.22799012754453557</v>
      </c>
      <c r="P85">
        <f t="shared" si="15"/>
        <v>18.000851411471899</v>
      </c>
      <c r="Q85">
        <f t="shared" si="16"/>
        <v>4.1040205132322249</v>
      </c>
      <c r="R85">
        <f t="shared" si="17"/>
        <v>0</v>
      </c>
      <c r="S85">
        <f t="shared" si="18"/>
        <v>660.00128242834353</v>
      </c>
      <c r="T85">
        <f t="shared" si="19"/>
        <v>9.3457881180804392E-2</v>
      </c>
      <c r="U85">
        <f t="shared" si="20"/>
        <v>3.3331756719997228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-76.463999999999999</v>
      </c>
      <c r="E86">
        <v>0</v>
      </c>
      <c r="F86">
        <v>0</v>
      </c>
      <c r="G86">
        <v>55.542999999999999</v>
      </c>
      <c r="H86">
        <v>0</v>
      </c>
      <c r="I86">
        <v>0</v>
      </c>
      <c r="J86">
        <v>0</v>
      </c>
      <c r="K86">
        <v>0</v>
      </c>
      <c r="L86">
        <f t="shared" si="11"/>
        <v>8.6667534761994697E-3</v>
      </c>
      <c r="M86">
        <f t="shared" si="12"/>
        <v>162.00055466863148</v>
      </c>
      <c r="N86">
        <f t="shared" si="13"/>
        <v>1.4040202743408785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162.00055466863148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1244</v>
      </c>
      <c r="B87" t="s">
        <v>3973</v>
      </c>
      <c r="D87">
        <v>-84.427999999999997</v>
      </c>
      <c r="E87">
        <v>-171.87</v>
      </c>
      <c r="F87">
        <v>0</v>
      </c>
      <c r="G87">
        <v>82.388999999999996</v>
      </c>
      <c r="H87">
        <v>14.141999999999999</v>
      </c>
      <c r="I87">
        <v>1</v>
      </c>
      <c r="J87">
        <v>1</v>
      </c>
      <c r="K87">
        <v>0</v>
      </c>
      <c r="L87">
        <f t="shared" si="11"/>
        <v>3.5120661430759039E-3</v>
      </c>
      <c r="M87">
        <f t="shared" si="12"/>
        <v>245.99912829763582</v>
      </c>
      <c r="N87">
        <f t="shared" si="13"/>
        <v>0.86396607368638612</v>
      </c>
      <c r="O87">
        <f t="shared" si="14"/>
        <v>0.25200296358763974</v>
      </c>
      <c r="P87">
        <f t="shared" si="15"/>
        <v>5.9998674309190161</v>
      </c>
      <c r="Q87">
        <f t="shared" si="16"/>
        <v>1.5119858857104358</v>
      </c>
      <c r="R87">
        <f t="shared" si="17"/>
        <v>0</v>
      </c>
      <c r="S87">
        <f t="shared" si="18"/>
        <v>251.99899572855483</v>
      </c>
      <c r="T87">
        <f t="shared" si="19"/>
        <v>0.24390330329709806</v>
      </c>
      <c r="U87">
        <f t="shared" si="20"/>
        <v>0</v>
      </c>
      <c r="V87">
        <f t="shared" si="21"/>
        <v>0</v>
      </c>
    </row>
    <row r="88" spans="1:22" x14ac:dyDescent="0.2">
      <c r="A88" t="s">
        <v>303</v>
      </c>
      <c r="B88" t="s">
        <v>965</v>
      </c>
      <c r="D88">
        <v>-79.563000000000002</v>
      </c>
      <c r="E88">
        <v>0</v>
      </c>
      <c r="F88">
        <v>0</v>
      </c>
      <c r="G88">
        <v>115.91800000000001</v>
      </c>
      <c r="H88">
        <v>0</v>
      </c>
      <c r="I88">
        <v>0</v>
      </c>
      <c r="J88">
        <v>0</v>
      </c>
      <c r="K88">
        <v>0</v>
      </c>
      <c r="L88">
        <f t="shared" si="11"/>
        <v>6.6312635096652224E-3</v>
      </c>
      <c r="M88">
        <f t="shared" si="12"/>
        <v>342.00030280835165</v>
      </c>
      <c r="N88">
        <f t="shared" si="13"/>
        <v>2.2678963962038754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0</v>
      </c>
      <c r="S88">
        <f t="shared" si="18"/>
        <v>342.00030280835165</v>
      </c>
      <c r="T88">
        <f t="shared" si="19"/>
        <v>0</v>
      </c>
      <c r="U88" t="str">
        <f t="shared" si="20"/>
        <v/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-82.528000000000006</v>
      </c>
      <c r="E89">
        <v>-167.905</v>
      </c>
      <c r="F89">
        <v>0</v>
      </c>
      <c r="G89">
        <v>61.521999999999998</v>
      </c>
      <c r="H89">
        <v>14.318</v>
      </c>
      <c r="I89">
        <v>0</v>
      </c>
      <c r="J89">
        <v>1</v>
      </c>
      <c r="K89">
        <v>1</v>
      </c>
      <c r="L89">
        <f t="shared" si="11"/>
        <v>4.7215884955406351E-3</v>
      </c>
      <c r="M89">
        <f t="shared" si="12"/>
        <v>182.99876336894965</v>
      </c>
      <c r="N89">
        <f t="shared" si="13"/>
        <v>0.86404571986671563</v>
      </c>
      <c r="O89">
        <f t="shared" si="14"/>
        <v>0.16799635543136984</v>
      </c>
      <c r="P89">
        <f t="shared" si="15"/>
        <v>9.0002905513411289</v>
      </c>
      <c r="Q89">
        <f t="shared" si="16"/>
        <v>1.5120175224662264</v>
      </c>
      <c r="R89">
        <f t="shared" si="17"/>
        <v>0</v>
      </c>
      <c r="S89">
        <f t="shared" si="18"/>
        <v>191.99905392029078</v>
      </c>
      <c r="T89">
        <f t="shared" si="19"/>
        <v>0.32787106806307803</v>
      </c>
      <c r="U89">
        <f t="shared" si="20"/>
        <v>6.666451450398946</v>
      </c>
      <c r="V89">
        <f t="shared" si="21"/>
        <v>0</v>
      </c>
    </row>
    <row r="90" spans="1:22" x14ac:dyDescent="0.2">
      <c r="A90" t="s">
        <v>286</v>
      </c>
      <c r="B90" t="s">
        <v>6216</v>
      </c>
      <c r="D90">
        <v>-83.884</v>
      </c>
      <c r="E90">
        <v>-174.28899999999999</v>
      </c>
      <c r="F90">
        <v>0</v>
      </c>
      <c r="G90">
        <v>28.16</v>
      </c>
      <c r="H90">
        <v>10.050000000000001</v>
      </c>
      <c r="I90">
        <v>0</v>
      </c>
      <c r="J90">
        <v>1</v>
      </c>
      <c r="K90">
        <v>0</v>
      </c>
      <c r="L90">
        <f t="shared" si="11"/>
        <v>3.8574544991766394E-3</v>
      </c>
      <c r="M90">
        <f t="shared" si="12"/>
        <v>83.999159341074943</v>
      </c>
      <c r="N90">
        <f t="shared" si="13"/>
        <v>0.3240232591505442</v>
      </c>
      <c r="O90">
        <f t="shared" si="14"/>
        <v>0.35997382229506519</v>
      </c>
      <c r="P90">
        <f t="shared" si="15"/>
        <v>3.000250163751037</v>
      </c>
      <c r="Q90">
        <f t="shared" si="16"/>
        <v>1.0800125992994554</v>
      </c>
      <c r="R90">
        <f t="shared" si="17"/>
        <v>0</v>
      </c>
      <c r="S90">
        <f t="shared" si="18"/>
        <v>86.999409504825977</v>
      </c>
      <c r="T90">
        <f t="shared" si="19"/>
        <v>0.71429286281750271</v>
      </c>
      <c r="U90">
        <f t="shared" si="20"/>
        <v>0</v>
      </c>
      <c r="V90">
        <f t="shared" si="21"/>
        <v>0</v>
      </c>
    </row>
    <row r="91" spans="1:22" x14ac:dyDescent="0.2">
      <c r="A91" t="s">
        <v>41</v>
      </c>
      <c r="B91" t="s">
        <v>41</v>
      </c>
      <c r="D91">
        <v>-81.504000000000005</v>
      </c>
      <c r="E91">
        <v>-169.21600000000001</v>
      </c>
      <c r="F91">
        <v>0</v>
      </c>
      <c r="G91">
        <v>243.67400000000001</v>
      </c>
      <c r="H91">
        <v>42.755000000000003</v>
      </c>
      <c r="I91">
        <v>0</v>
      </c>
      <c r="J91">
        <v>1</v>
      </c>
      <c r="K91">
        <v>1</v>
      </c>
      <c r="L91">
        <f t="shared" si="11"/>
        <v>5.3776612880928956E-3</v>
      </c>
      <c r="M91">
        <f t="shared" si="12"/>
        <v>722.99989615252082</v>
      </c>
      <c r="N91">
        <f t="shared" si="13"/>
        <v>3.8880524408870354</v>
      </c>
      <c r="O91">
        <f t="shared" si="14"/>
        <v>0.18900515677550569</v>
      </c>
      <c r="P91">
        <f t="shared" si="15"/>
        <v>23.999279474990679</v>
      </c>
      <c r="Q91">
        <f t="shared" si="16"/>
        <v>4.5359921156619043</v>
      </c>
      <c r="R91">
        <f t="shared" si="17"/>
        <v>0</v>
      </c>
      <c r="S91">
        <f t="shared" si="18"/>
        <v>746.99917562751148</v>
      </c>
      <c r="T91">
        <f t="shared" si="19"/>
        <v>8.2987563787066815E-2</v>
      </c>
      <c r="U91">
        <f t="shared" si="20"/>
        <v>2.5000750569418213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-84.805999999999997</v>
      </c>
      <c r="E92">
        <v>-168.31100000000001</v>
      </c>
      <c r="F92">
        <v>0</v>
      </c>
      <c r="G92">
        <v>242.99799999999999</v>
      </c>
      <c r="H92">
        <v>29.614000000000001</v>
      </c>
      <c r="I92">
        <v>0</v>
      </c>
      <c r="J92">
        <v>1</v>
      </c>
      <c r="K92">
        <v>1</v>
      </c>
      <c r="L92">
        <f t="shared" si="11"/>
        <v>3.2724522825831946E-3</v>
      </c>
      <c r="M92">
        <f t="shared" si="12"/>
        <v>726.00066620173516</v>
      </c>
      <c r="N92">
        <f t="shared" si="13"/>
        <v>2.3758049130737016</v>
      </c>
      <c r="O92">
        <f t="shared" si="14"/>
        <v>0.17400547696805507</v>
      </c>
      <c r="P92">
        <f t="shared" si="15"/>
        <v>17.999326507462204</v>
      </c>
      <c r="Q92">
        <f t="shared" si="16"/>
        <v>3.1319845260192438</v>
      </c>
      <c r="R92">
        <f t="shared" si="17"/>
        <v>0</v>
      </c>
      <c r="S92">
        <f t="shared" si="18"/>
        <v>743.99999270919739</v>
      </c>
      <c r="T92">
        <f t="shared" si="19"/>
        <v>8.2644552261784965E-2</v>
      </c>
      <c r="U92">
        <f t="shared" si="20"/>
        <v>3.333458058840427</v>
      </c>
      <c r="V92">
        <f t="shared" si="21"/>
        <v>0</v>
      </c>
    </row>
    <row r="93" spans="1:22" x14ac:dyDescent="0.2">
      <c r="A93" t="s">
        <v>6192</v>
      </c>
      <c r="B93" t="s">
        <v>2549</v>
      </c>
      <c r="D93">
        <v>-84.144000000000005</v>
      </c>
      <c r="E93">
        <v>-173.29</v>
      </c>
      <c r="F93">
        <v>0</v>
      </c>
      <c r="G93">
        <v>39.204999999999998</v>
      </c>
      <c r="H93">
        <v>17.117000000000001</v>
      </c>
      <c r="I93">
        <v>0</v>
      </c>
      <c r="J93">
        <v>1</v>
      </c>
      <c r="K93">
        <v>0</v>
      </c>
      <c r="L93">
        <f t="shared" ref="L93:L127" si="22">1/TAN(-D93*$L$1/180)*0.108*0.333333</f>
        <v>3.6922953742387567E-3</v>
      </c>
      <c r="M93">
        <f t="shared" ref="M93:M127" si="23">SIN(-D93*$L$1/180)*G93*3</f>
        <v>117.00122174759086</v>
      </c>
      <c r="N93">
        <f t="shared" ref="N93:N127" si="24">COS(-D93*$L$1/180)*G93*0.108</f>
        <v>0.43200350184241465</v>
      </c>
      <c r="O93">
        <f t="shared" ref="O93:O127" si="25">IFERROR(1/TAN(E93*$L$1/180)*0.108*0.333333,"")</f>
        <v>0.30599218337530759</v>
      </c>
      <c r="P93">
        <f t="shared" ref="P93:P127" si="26">SIN(-E93*$L$1/180)*H93*3</f>
        <v>6.0000601620886069</v>
      </c>
      <c r="Q93">
        <f t="shared" ref="Q93:Q127" si="27">-COS(E93*$L$1/180)*H93*0.108</f>
        <v>1.8359733453540406</v>
      </c>
      <c r="R93">
        <f t="shared" ref="R93:R127" si="28">ABS(SIN(-F93*$L$1/180)*I93*3)</f>
        <v>0</v>
      </c>
      <c r="S93">
        <f t="shared" ref="S93:S127" si="29">M93+P93</f>
        <v>123.00128190967946</v>
      </c>
      <c r="T93">
        <f t="shared" ref="T93:T127" si="30">60*(J93/M93)</f>
        <v>0.5128151578574045</v>
      </c>
      <c r="U93">
        <f t="shared" ref="U93:U127" si="31">IFERROR(60*(K93/P93),"")</f>
        <v>0</v>
      </c>
      <c r="V93">
        <f t="shared" ref="V93:V127" si="32">100*(R93/(S93))</f>
        <v>0</v>
      </c>
    </row>
    <row r="94" spans="1:22" x14ac:dyDescent="0.2">
      <c r="A94" t="s">
        <v>379</v>
      </c>
      <c r="B94" t="s">
        <v>380</v>
      </c>
      <c r="D94">
        <v>-84.111999999999995</v>
      </c>
      <c r="E94">
        <v>-165.46600000000001</v>
      </c>
      <c r="F94">
        <v>0</v>
      </c>
      <c r="G94">
        <v>321.697</v>
      </c>
      <c r="H94">
        <v>27.893000000000001</v>
      </c>
      <c r="I94">
        <v>0</v>
      </c>
      <c r="J94">
        <v>2</v>
      </c>
      <c r="K94">
        <v>2</v>
      </c>
      <c r="L94">
        <f t="shared" si="22"/>
        <v>3.7126142169305932E-3</v>
      </c>
      <c r="M94">
        <f t="shared" si="23"/>
        <v>959.99949268862315</v>
      </c>
      <c r="N94">
        <f t="shared" si="24"/>
        <v>3.5641113289132691</v>
      </c>
      <c r="O94">
        <f t="shared" si="25"/>
        <v>0.13886154409061663</v>
      </c>
      <c r="P94">
        <f t="shared" si="26"/>
        <v>20.999619121202819</v>
      </c>
      <c r="Q94">
        <f t="shared" si="27"/>
        <v>2.9160424525275142</v>
      </c>
      <c r="R94">
        <f t="shared" si="28"/>
        <v>0</v>
      </c>
      <c r="S94">
        <f t="shared" si="29"/>
        <v>980.99911180982599</v>
      </c>
      <c r="T94">
        <f t="shared" si="30"/>
        <v>0.12500006605620376</v>
      </c>
      <c r="U94">
        <f t="shared" si="31"/>
        <v>5.7143893566545136</v>
      </c>
      <c r="V94">
        <f t="shared" si="32"/>
        <v>0</v>
      </c>
    </row>
    <row r="95" spans="1:22" x14ac:dyDescent="0.2">
      <c r="A95" t="s">
        <v>2803</v>
      </c>
      <c r="B95" t="s">
        <v>6217</v>
      </c>
      <c r="D95">
        <v>-83.191000000000003</v>
      </c>
      <c r="E95">
        <v>-169.99199999999999</v>
      </c>
      <c r="F95">
        <v>0</v>
      </c>
      <c r="G95">
        <v>202.428</v>
      </c>
      <c r="H95">
        <v>34.524999999999999</v>
      </c>
      <c r="I95">
        <v>0</v>
      </c>
      <c r="J95">
        <v>1</v>
      </c>
      <c r="K95">
        <v>1</v>
      </c>
      <c r="L95">
        <f t="shared" si="22"/>
        <v>4.2984711859253254E-3</v>
      </c>
      <c r="M95">
        <f t="shared" si="23"/>
        <v>603.00076340050691</v>
      </c>
      <c r="N95">
        <f t="shared" si="24"/>
        <v>2.591983998552053</v>
      </c>
      <c r="O95">
        <f t="shared" si="25"/>
        <v>0.2039993757838871</v>
      </c>
      <c r="P95">
        <f t="shared" si="26"/>
        <v>17.999851917458827</v>
      </c>
      <c r="Q95">
        <f t="shared" si="27"/>
        <v>3.6719622273262322</v>
      </c>
      <c r="R95">
        <f t="shared" si="28"/>
        <v>0</v>
      </c>
      <c r="S95">
        <f t="shared" si="29"/>
        <v>621.00061531796575</v>
      </c>
      <c r="T95">
        <f t="shared" si="30"/>
        <v>9.9502361591785618E-2</v>
      </c>
      <c r="U95">
        <f t="shared" si="31"/>
        <v>3.3333607562517464</v>
      </c>
      <c r="V95">
        <f t="shared" si="32"/>
        <v>0</v>
      </c>
    </row>
    <row r="96" spans="1:22" x14ac:dyDescent="0.2">
      <c r="A96" t="s">
        <v>1100</v>
      </c>
      <c r="B96" t="s">
        <v>1101</v>
      </c>
      <c r="D96">
        <v>-81.87</v>
      </c>
      <c r="E96">
        <v>0</v>
      </c>
      <c r="F96">
        <v>0</v>
      </c>
      <c r="G96">
        <v>77.781999999999996</v>
      </c>
      <c r="H96">
        <v>0</v>
      </c>
      <c r="I96">
        <v>0</v>
      </c>
      <c r="J96">
        <v>0</v>
      </c>
      <c r="K96">
        <v>0</v>
      </c>
      <c r="L96">
        <f t="shared" si="22"/>
        <v>5.1427863765998181E-3</v>
      </c>
      <c r="M96">
        <f t="shared" si="23"/>
        <v>231.00081349944435</v>
      </c>
      <c r="N96">
        <f t="shared" si="24"/>
        <v>1.1879890246374425</v>
      </c>
      <c r="O96" t="str">
        <f t="shared" si="25"/>
        <v/>
      </c>
      <c r="P96">
        <f t="shared" si="26"/>
        <v>0</v>
      </c>
      <c r="Q96">
        <f t="shared" si="27"/>
        <v>0</v>
      </c>
      <c r="R96">
        <f t="shared" si="28"/>
        <v>0</v>
      </c>
      <c r="S96">
        <f t="shared" si="29"/>
        <v>231.00081349944435</v>
      </c>
      <c r="T96">
        <f t="shared" si="30"/>
        <v>0</v>
      </c>
      <c r="U96" t="str">
        <f t="shared" si="31"/>
        <v/>
      </c>
      <c r="V96">
        <f t="shared" si="32"/>
        <v>0</v>
      </c>
    </row>
    <row r="97" spans="1:22" x14ac:dyDescent="0.2">
      <c r="A97" t="s">
        <v>66</v>
      </c>
      <c r="B97" t="s">
        <v>2052</v>
      </c>
      <c r="D97">
        <v>-82.171000000000006</v>
      </c>
      <c r="E97">
        <v>-172.875</v>
      </c>
      <c r="F97">
        <v>0</v>
      </c>
      <c r="G97">
        <v>242.25800000000001</v>
      </c>
      <c r="H97">
        <v>40.311</v>
      </c>
      <c r="I97">
        <v>0</v>
      </c>
      <c r="J97">
        <v>2</v>
      </c>
      <c r="K97">
        <v>2</v>
      </c>
      <c r="L97">
        <f t="shared" si="22"/>
        <v>4.9499460684954769E-3</v>
      </c>
      <c r="M97">
        <f t="shared" si="23"/>
        <v>719.99975534890666</v>
      </c>
      <c r="N97">
        <f t="shared" si="24"/>
        <v>3.5639635222705479</v>
      </c>
      <c r="O97">
        <f t="shared" si="25"/>
        <v>0.28800037970152381</v>
      </c>
      <c r="P97">
        <f t="shared" si="26"/>
        <v>14.999858317261534</v>
      </c>
      <c r="Q97">
        <f t="shared" si="27"/>
        <v>4.3199692108095924</v>
      </c>
      <c r="R97">
        <f t="shared" si="28"/>
        <v>0</v>
      </c>
      <c r="S97">
        <f t="shared" si="29"/>
        <v>734.99961366616822</v>
      </c>
      <c r="T97">
        <f t="shared" si="30"/>
        <v>0.16666672329888346</v>
      </c>
      <c r="U97">
        <f t="shared" si="31"/>
        <v>8.0000755648409303</v>
      </c>
      <c r="V97">
        <f t="shared" si="32"/>
        <v>0</v>
      </c>
    </row>
    <row r="98" spans="1:22" x14ac:dyDescent="0.2">
      <c r="A98" t="s">
        <v>2803</v>
      </c>
      <c r="B98" t="s">
        <v>6217</v>
      </c>
      <c r="D98">
        <v>-81.539000000000001</v>
      </c>
      <c r="E98">
        <v>-167.661</v>
      </c>
      <c r="F98">
        <v>0</v>
      </c>
      <c r="G98">
        <v>122.33199999999999</v>
      </c>
      <c r="H98">
        <v>32.756999999999998</v>
      </c>
      <c r="I98">
        <v>0</v>
      </c>
      <c r="J98">
        <v>1</v>
      </c>
      <c r="K98">
        <v>0</v>
      </c>
      <c r="L98">
        <f t="shared" si="22"/>
        <v>5.3551814939940007E-3</v>
      </c>
      <c r="M98">
        <f t="shared" si="23"/>
        <v>363.00170541769023</v>
      </c>
      <c r="N98">
        <f t="shared" si="24"/>
        <v>1.9439419590830349</v>
      </c>
      <c r="O98">
        <f t="shared" si="25"/>
        <v>0.16457246486036006</v>
      </c>
      <c r="P98">
        <f t="shared" si="26"/>
        <v>21.000059739390764</v>
      </c>
      <c r="Q98">
        <f t="shared" si="27"/>
        <v>3.4560350495613981</v>
      </c>
      <c r="R98">
        <f t="shared" si="28"/>
        <v>0</v>
      </c>
      <c r="S98">
        <f t="shared" si="29"/>
        <v>384.00176515708097</v>
      </c>
      <c r="T98">
        <f t="shared" si="30"/>
        <v>0.16528847965317578</v>
      </c>
      <c r="U98">
        <f t="shared" si="31"/>
        <v>0</v>
      </c>
      <c r="V98">
        <f t="shared" si="32"/>
        <v>0</v>
      </c>
    </row>
    <row r="99" spans="1:22" x14ac:dyDescent="0.2">
      <c r="A99" t="s">
        <v>418</v>
      </c>
      <c r="B99" t="s">
        <v>224</v>
      </c>
      <c r="D99">
        <v>-82.453000000000003</v>
      </c>
      <c r="E99">
        <v>-172.09299999999999</v>
      </c>
      <c r="F99">
        <v>0</v>
      </c>
      <c r="G99">
        <v>236.04400000000001</v>
      </c>
      <c r="H99">
        <v>36.345999999999997</v>
      </c>
      <c r="I99">
        <v>0</v>
      </c>
      <c r="J99">
        <v>1</v>
      </c>
      <c r="K99">
        <v>0</v>
      </c>
      <c r="L99">
        <f t="shared" si="22"/>
        <v>4.7695312081369005E-3</v>
      </c>
      <c r="M99">
        <f t="shared" si="23"/>
        <v>701.99777578803742</v>
      </c>
      <c r="N99">
        <f t="shared" si="24"/>
        <v>3.3482036478673836</v>
      </c>
      <c r="O99">
        <f t="shared" si="25"/>
        <v>0.25920514270040018</v>
      </c>
      <c r="P99">
        <f t="shared" si="26"/>
        <v>14.999873375455927</v>
      </c>
      <c r="Q99">
        <f t="shared" si="27"/>
        <v>3.8880482068211926</v>
      </c>
      <c r="R99">
        <f t="shared" si="28"/>
        <v>0</v>
      </c>
      <c r="S99">
        <f t="shared" si="29"/>
        <v>716.99764916349329</v>
      </c>
      <c r="T99">
        <f t="shared" si="30"/>
        <v>8.5470356273773321E-2</v>
      </c>
      <c r="U99">
        <f t="shared" si="31"/>
        <v>0</v>
      </c>
      <c r="V99">
        <f t="shared" si="32"/>
        <v>0</v>
      </c>
    </row>
    <row r="100" spans="1:22" x14ac:dyDescent="0.2">
      <c r="A100" t="s">
        <v>187</v>
      </c>
      <c r="B100" t="s">
        <v>188</v>
      </c>
      <c r="D100">
        <v>-77.709000000000003</v>
      </c>
      <c r="E100">
        <v>-168.44</v>
      </c>
      <c r="F100">
        <v>0</v>
      </c>
      <c r="G100">
        <v>183.19900000000001</v>
      </c>
      <c r="H100">
        <v>44.911000000000001</v>
      </c>
      <c r="I100">
        <v>0</v>
      </c>
      <c r="J100">
        <v>1</v>
      </c>
      <c r="K100">
        <v>0</v>
      </c>
      <c r="L100">
        <f t="shared" si="22"/>
        <v>7.843338039387986E-3</v>
      </c>
      <c r="M100">
        <f t="shared" si="23"/>
        <v>536.99970096675258</v>
      </c>
      <c r="N100">
        <f t="shared" si="24"/>
        <v>4.2118743936068972</v>
      </c>
      <c r="O100">
        <f t="shared" si="25"/>
        <v>0.17600187041497481</v>
      </c>
      <c r="P100">
        <f t="shared" si="26"/>
        <v>26.999684756862607</v>
      </c>
      <c r="Q100">
        <f t="shared" si="27"/>
        <v>4.7519997698222731</v>
      </c>
      <c r="R100">
        <f t="shared" si="28"/>
        <v>0</v>
      </c>
      <c r="S100">
        <f t="shared" si="29"/>
        <v>563.99938572361521</v>
      </c>
      <c r="T100">
        <f t="shared" si="30"/>
        <v>0.11173190579432891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-75.963999999999999</v>
      </c>
      <c r="E101">
        <v>-171.57300000000001</v>
      </c>
      <c r="F101">
        <v>0</v>
      </c>
      <c r="G101">
        <v>49.476999999999997</v>
      </c>
      <c r="H101">
        <v>27.295000000000002</v>
      </c>
      <c r="I101">
        <v>0</v>
      </c>
      <c r="J101">
        <v>1</v>
      </c>
      <c r="K101">
        <v>0</v>
      </c>
      <c r="L101">
        <f t="shared" si="22"/>
        <v>8.9998284639622485E-3</v>
      </c>
      <c r="M101">
        <f t="shared" si="23"/>
        <v>143.99937441235443</v>
      </c>
      <c r="N101">
        <f t="shared" si="24"/>
        <v>1.295970964600029</v>
      </c>
      <c r="O101">
        <f t="shared" si="25"/>
        <v>0.2429988506941255</v>
      </c>
      <c r="P101">
        <f t="shared" si="26"/>
        <v>12.000180908659186</v>
      </c>
      <c r="Q101">
        <f t="shared" si="27"/>
        <v>2.9160330849588538</v>
      </c>
      <c r="R101">
        <f t="shared" si="28"/>
        <v>0</v>
      </c>
      <c r="S101">
        <f t="shared" si="29"/>
        <v>155.99955532101362</v>
      </c>
      <c r="T101">
        <f t="shared" si="30"/>
        <v>0.41666847682396801</v>
      </c>
      <c r="U101">
        <f t="shared" si="31"/>
        <v>0</v>
      </c>
      <c r="V101">
        <f t="shared" si="32"/>
        <v>0</v>
      </c>
    </row>
    <row r="102" spans="1:22" x14ac:dyDescent="0.2">
      <c r="A102" t="s">
        <v>6218</v>
      </c>
      <c r="B102" t="s">
        <v>6219</v>
      </c>
      <c r="D102">
        <v>-80.537999999999997</v>
      </c>
      <c r="E102">
        <v>0</v>
      </c>
      <c r="F102">
        <v>0</v>
      </c>
      <c r="G102">
        <v>127.738</v>
      </c>
      <c r="H102">
        <v>0</v>
      </c>
      <c r="I102">
        <v>0</v>
      </c>
      <c r="J102">
        <v>0</v>
      </c>
      <c r="K102">
        <v>0</v>
      </c>
      <c r="L102">
        <f t="shared" si="22"/>
        <v>5.999785927538929E-3</v>
      </c>
      <c r="M102">
        <f t="shared" si="23"/>
        <v>378.00031540762575</v>
      </c>
      <c r="N102">
        <f t="shared" si="24"/>
        <v>2.2679232409111907</v>
      </c>
      <c r="O102" t="str">
        <f t="shared" si="25"/>
        <v/>
      </c>
      <c r="P102">
        <f t="shared" si="26"/>
        <v>0</v>
      </c>
      <c r="Q102">
        <f t="shared" si="27"/>
        <v>0</v>
      </c>
      <c r="R102">
        <f t="shared" si="28"/>
        <v>0</v>
      </c>
      <c r="S102">
        <f t="shared" si="29"/>
        <v>378.00031540762575</v>
      </c>
      <c r="T102">
        <f t="shared" si="30"/>
        <v>0</v>
      </c>
      <c r="U102" t="str">
        <f t="shared" si="31"/>
        <v/>
      </c>
      <c r="V102">
        <f t="shared" si="32"/>
        <v>0</v>
      </c>
    </row>
    <row r="103" spans="1:22" x14ac:dyDescent="0.2">
      <c r="A103" t="s">
        <v>488</v>
      </c>
      <c r="B103" t="s">
        <v>489</v>
      </c>
      <c r="D103">
        <v>-80.631</v>
      </c>
      <c r="E103">
        <v>-165.964</v>
      </c>
      <c r="F103">
        <v>0</v>
      </c>
      <c r="G103">
        <v>202.70400000000001</v>
      </c>
      <c r="H103">
        <v>45.353999999999999</v>
      </c>
      <c r="I103">
        <v>0</v>
      </c>
      <c r="J103">
        <v>1</v>
      </c>
      <c r="K103">
        <v>0</v>
      </c>
      <c r="L103">
        <f t="shared" si="22"/>
        <v>5.9397455098152627E-3</v>
      </c>
      <c r="M103">
        <f t="shared" si="23"/>
        <v>600.00002007295052</v>
      </c>
      <c r="N103">
        <f t="shared" si="24"/>
        <v>3.5638509889683649</v>
      </c>
      <c r="O103">
        <f t="shared" si="25"/>
        <v>0.14400245662357042</v>
      </c>
      <c r="P103">
        <f t="shared" si="26"/>
        <v>32.999321305561523</v>
      </c>
      <c r="Q103">
        <f t="shared" si="27"/>
        <v>4.7519880868994733</v>
      </c>
      <c r="R103">
        <f t="shared" si="28"/>
        <v>0</v>
      </c>
      <c r="S103">
        <f t="shared" si="29"/>
        <v>632.9993413785121</v>
      </c>
      <c r="T103">
        <f t="shared" si="30"/>
        <v>9.9999996654508358E-2</v>
      </c>
      <c r="U103">
        <f t="shared" si="31"/>
        <v>0</v>
      </c>
      <c r="V103">
        <f t="shared" si="32"/>
        <v>0</v>
      </c>
    </row>
    <row r="104" spans="1:22" x14ac:dyDescent="0.2">
      <c r="A104" t="s">
        <v>113</v>
      </c>
      <c r="B104" t="s">
        <v>1029</v>
      </c>
      <c r="D104">
        <v>-83.516999999999996</v>
      </c>
      <c r="E104">
        <v>-174.28899999999999</v>
      </c>
      <c r="F104">
        <v>0</v>
      </c>
      <c r="G104">
        <v>88.566000000000003</v>
      </c>
      <c r="H104">
        <v>20.100000000000001</v>
      </c>
      <c r="I104">
        <v>0</v>
      </c>
      <c r="J104">
        <v>1</v>
      </c>
      <c r="K104">
        <v>0</v>
      </c>
      <c r="L104">
        <f t="shared" si="22"/>
        <v>4.0908580995248659E-3</v>
      </c>
      <c r="M104">
        <f t="shared" si="23"/>
        <v>263.99896757225457</v>
      </c>
      <c r="N104">
        <f t="shared" si="24"/>
        <v>1.0799833947425548</v>
      </c>
      <c r="O104">
        <f t="shared" si="25"/>
        <v>0.35997382229506519</v>
      </c>
      <c r="P104">
        <f t="shared" si="26"/>
        <v>6.0005003275020741</v>
      </c>
      <c r="Q104">
        <f t="shared" si="27"/>
        <v>2.1600251985989107</v>
      </c>
      <c r="R104">
        <f t="shared" si="28"/>
        <v>0</v>
      </c>
      <c r="S104">
        <f t="shared" si="29"/>
        <v>269.99946789975667</v>
      </c>
      <c r="T104">
        <f t="shared" si="30"/>
        <v>0.22727361607419333</v>
      </c>
      <c r="U104">
        <f t="shared" si="31"/>
        <v>0</v>
      </c>
      <c r="V104">
        <f t="shared" si="32"/>
        <v>0</v>
      </c>
    </row>
    <row r="105" spans="1:22" x14ac:dyDescent="0.2">
      <c r="A105" t="s">
        <v>6220</v>
      </c>
      <c r="B105" t="s">
        <v>6221</v>
      </c>
      <c r="D105">
        <v>-84.471999999999994</v>
      </c>
      <c r="E105">
        <v>0</v>
      </c>
      <c r="F105">
        <v>0</v>
      </c>
      <c r="G105">
        <v>62.29</v>
      </c>
      <c r="H105">
        <v>0</v>
      </c>
      <c r="I105">
        <v>0</v>
      </c>
      <c r="J105">
        <v>1</v>
      </c>
      <c r="K105">
        <v>0</v>
      </c>
      <c r="L105">
        <f t="shared" si="22"/>
        <v>3.484159120953287E-3</v>
      </c>
      <c r="M105">
        <f t="shared" si="23"/>
        <v>186.00091256064945</v>
      </c>
      <c r="N105">
        <f t="shared" si="24"/>
        <v>0.64805742406124578</v>
      </c>
      <c r="O105" t="str">
        <f t="shared" si="25"/>
        <v/>
      </c>
      <c r="P105">
        <f t="shared" si="26"/>
        <v>0</v>
      </c>
      <c r="Q105">
        <f t="shared" si="27"/>
        <v>0</v>
      </c>
      <c r="R105">
        <f t="shared" si="28"/>
        <v>0</v>
      </c>
      <c r="S105">
        <f t="shared" si="29"/>
        <v>186.00091256064945</v>
      </c>
      <c r="T105">
        <f t="shared" si="30"/>
        <v>0.32257906251097429</v>
      </c>
      <c r="U105" t="str">
        <f t="shared" si="31"/>
        <v/>
      </c>
      <c r="V105">
        <f t="shared" si="32"/>
        <v>0</v>
      </c>
    </row>
    <row r="106" spans="1:22" x14ac:dyDescent="0.2">
      <c r="A106" t="s">
        <v>371</v>
      </c>
      <c r="B106" t="s">
        <v>372</v>
      </c>
      <c r="D106">
        <v>-82.680999999999997</v>
      </c>
      <c r="E106">
        <v>-175.101</v>
      </c>
      <c r="F106">
        <v>0</v>
      </c>
      <c r="G106">
        <v>219.791</v>
      </c>
      <c r="H106">
        <v>35.128</v>
      </c>
      <c r="I106">
        <v>0</v>
      </c>
      <c r="J106">
        <v>2</v>
      </c>
      <c r="K106">
        <v>2</v>
      </c>
      <c r="L106">
        <f t="shared" si="22"/>
        <v>4.6238362122920668E-3</v>
      </c>
      <c r="M106">
        <f t="shared" si="23"/>
        <v>654.00059484798317</v>
      </c>
      <c r="N106">
        <f t="shared" si="24"/>
        <v>3.023994657313315</v>
      </c>
      <c r="O106">
        <f t="shared" si="25"/>
        <v>0.42000754498511883</v>
      </c>
      <c r="P106">
        <f t="shared" si="26"/>
        <v>8.9997444508471265</v>
      </c>
      <c r="Q106">
        <f t="shared" si="27"/>
        <v>3.7799643522581006</v>
      </c>
      <c r="R106">
        <f t="shared" si="28"/>
        <v>0</v>
      </c>
      <c r="S106">
        <f t="shared" si="29"/>
        <v>663.00033929883034</v>
      </c>
      <c r="T106">
        <f t="shared" si="30"/>
        <v>0.18348607164171307</v>
      </c>
      <c r="U106">
        <f t="shared" si="31"/>
        <v>13.333711935421086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-83.884</v>
      </c>
      <c r="E107">
        <v>-168.69</v>
      </c>
      <c r="F107">
        <v>0</v>
      </c>
      <c r="G107">
        <v>28.16</v>
      </c>
      <c r="H107">
        <v>10.198</v>
      </c>
      <c r="I107">
        <v>0</v>
      </c>
      <c r="J107">
        <v>1</v>
      </c>
      <c r="K107">
        <v>0</v>
      </c>
      <c r="L107">
        <f t="shared" si="22"/>
        <v>3.8574544991766394E-3</v>
      </c>
      <c r="M107">
        <f t="shared" si="23"/>
        <v>83.999159341074943</v>
      </c>
      <c r="N107">
        <f t="shared" si="24"/>
        <v>0.3240232591505442</v>
      </c>
      <c r="O107">
        <f t="shared" si="25"/>
        <v>0.17999871688416874</v>
      </c>
      <c r="P107">
        <f t="shared" si="26"/>
        <v>6.0000123947984747</v>
      </c>
      <c r="Q107">
        <f t="shared" si="27"/>
        <v>1.0799956123484462</v>
      </c>
      <c r="R107">
        <f t="shared" si="28"/>
        <v>0</v>
      </c>
      <c r="S107">
        <f t="shared" si="29"/>
        <v>89.999171735873418</v>
      </c>
      <c r="T107">
        <f t="shared" si="30"/>
        <v>0.71429286281750271</v>
      </c>
      <c r="U107">
        <f t="shared" si="31"/>
        <v>0</v>
      </c>
      <c r="V107">
        <f t="shared" si="32"/>
        <v>0</v>
      </c>
    </row>
    <row r="108" spans="1:22" x14ac:dyDescent="0.2">
      <c r="A108" t="s">
        <v>1640</v>
      </c>
      <c r="B108" t="s">
        <v>6222</v>
      </c>
      <c r="D108">
        <v>-84.92</v>
      </c>
      <c r="E108">
        <v>-175.23599999999999</v>
      </c>
      <c r="F108">
        <v>0</v>
      </c>
      <c r="G108">
        <v>45.177</v>
      </c>
      <c r="H108">
        <v>12.042</v>
      </c>
      <c r="I108">
        <v>0</v>
      </c>
      <c r="J108">
        <v>1</v>
      </c>
      <c r="K108">
        <v>0</v>
      </c>
      <c r="L108">
        <f t="shared" si="22"/>
        <v>3.2002451354980893E-3</v>
      </c>
      <c r="M108">
        <f t="shared" si="23"/>
        <v>134.99863893373023</v>
      </c>
      <c r="N108">
        <f t="shared" si="24"/>
        <v>0.43202916957570281</v>
      </c>
      <c r="O108">
        <f t="shared" si="25"/>
        <v>0.43196692629052102</v>
      </c>
      <c r="P108">
        <f t="shared" si="26"/>
        <v>3.0003261450738798</v>
      </c>
      <c r="Q108">
        <f t="shared" si="27"/>
        <v>1.2960429587996107</v>
      </c>
      <c r="R108">
        <f t="shared" si="28"/>
        <v>0</v>
      </c>
      <c r="S108">
        <f t="shared" si="29"/>
        <v>137.9989650788041</v>
      </c>
      <c r="T108">
        <f t="shared" si="30"/>
        <v>0.44444892536622926</v>
      </c>
      <c r="U108">
        <f t="shared" si="31"/>
        <v>0</v>
      </c>
      <c r="V108">
        <f t="shared" si="32"/>
        <v>0</v>
      </c>
    </row>
    <row r="109" spans="1:22" x14ac:dyDescent="0.2">
      <c r="A109" t="s">
        <v>157</v>
      </c>
      <c r="B109" t="s">
        <v>991</v>
      </c>
      <c r="D109">
        <v>-80.134</v>
      </c>
      <c r="E109">
        <v>-169.99199999999999</v>
      </c>
      <c r="F109">
        <v>0</v>
      </c>
      <c r="G109">
        <v>116.726</v>
      </c>
      <c r="H109">
        <v>34.524999999999999</v>
      </c>
      <c r="I109">
        <v>0</v>
      </c>
      <c r="J109">
        <v>1</v>
      </c>
      <c r="K109">
        <v>0</v>
      </c>
      <c r="L109">
        <f t="shared" si="22"/>
        <v>6.2609882743801673E-3</v>
      </c>
      <c r="M109">
        <f t="shared" si="23"/>
        <v>344.99927970885983</v>
      </c>
      <c r="N109">
        <f t="shared" si="24"/>
        <v>2.1600386049653801</v>
      </c>
      <c r="O109">
        <f t="shared" si="25"/>
        <v>0.2039993757838871</v>
      </c>
      <c r="P109">
        <f t="shared" si="26"/>
        <v>17.999851917458827</v>
      </c>
      <c r="Q109">
        <f t="shared" si="27"/>
        <v>3.6719622273262322</v>
      </c>
      <c r="R109">
        <f t="shared" si="28"/>
        <v>0</v>
      </c>
      <c r="S109">
        <f t="shared" si="29"/>
        <v>362.99913162631867</v>
      </c>
      <c r="T109">
        <f t="shared" si="30"/>
        <v>0.17391340657474177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-84.489000000000004</v>
      </c>
      <c r="E110">
        <v>0</v>
      </c>
      <c r="F110">
        <v>0</v>
      </c>
      <c r="G110">
        <v>114.529</v>
      </c>
      <c r="H110">
        <v>0</v>
      </c>
      <c r="I110">
        <v>0</v>
      </c>
      <c r="J110">
        <v>0</v>
      </c>
      <c r="K110">
        <v>0</v>
      </c>
      <c r="L110">
        <f t="shared" si="22"/>
        <v>3.4733779751740727E-3</v>
      </c>
      <c r="M110">
        <f t="shared" si="23"/>
        <v>341.99886493927949</v>
      </c>
      <c r="N110">
        <f t="shared" si="24"/>
        <v>1.1878925129071387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0</v>
      </c>
      <c r="S110">
        <f t="shared" si="29"/>
        <v>341.99886493927949</v>
      </c>
      <c r="T110">
        <f t="shared" si="30"/>
        <v>0</v>
      </c>
      <c r="U110" t="str">
        <f t="shared" si="31"/>
        <v/>
      </c>
      <c r="V110">
        <f t="shared" si="32"/>
        <v>0</v>
      </c>
    </row>
    <row r="111" spans="1:22" x14ac:dyDescent="0.2">
      <c r="A111" t="s">
        <v>4472</v>
      </c>
      <c r="B111" t="s">
        <v>4473</v>
      </c>
      <c r="D111">
        <v>-86.634</v>
      </c>
      <c r="E111">
        <v>-170.53800000000001</v>
      </c>
      <c r="F111">
        <v>0</v>
      </c>
      <c r="G111">
        <v>85.147000000000006</v>
      </c>
      <c r="H111">
        <v>12.166</v>
      </c>
      <c r="I111">
        <v>0</v>
      </c>
      <c r="J111">
        <v>1</v>
      </c>
      <c r="K111">
        <v>0</v>
      </c>
      <c r="L111">
        <f t="shared" si="22"/>
        <v>2.1173544967007609E-3</v>
      </c>
      <c r="M111">
        <f t="shared" si="23"/>
        <v>255.00032475145261</v>
      </c>
      <c r="N111">
        <f t="shared" si="24"/>
        <v>0.53992662419926674</v>
      </c>
      <c r="O111">
        <f t="shared" si="25"/>
        <v>0.21600727486837354</v>
      </c>
      <c r="P111">
        <f t="shared" si="26"/>
        <v>6.0000317813992208</v>
      </c>
      <c r="Q111">
        <f t="shared" si="27"/>
        <v>1.2960518102754883</v>
      </c>
      <c r="R111">
        <f t="shared" si="28"/>
        <v>0</v>
      </c>
      <c r="S111">
        <f t="shared" si="29"/>
        <v>261.00035653285181</v>
      </c>
      <c r="T111">
        <f t="shared" si="30"/>
        <v>0.23529381799212087</v>
      </c>
      <c r="U111">
        <f t="shared" si="31"/>
        <v>0</v>
      </c>
      <c r="V111">
        <f t="shared" si="32"/>
        <v>0</v>
      </c>
    </row>
    <row r="112" spans="1:22" x14ac:dyDescent="0.2">
      <c r="A112" t="s">
        <v>315</v>
      </c>
      <c r="B112" t="s">
        <v>326</v>
      </c>
      <c r="D112">
        <v>-84.174000000000007</v>
      </c>
      <c r="E112">
        <v>-171.25399999999999</v>
      </c>
      <c r="F112">
        <v>0</v>
      </c>
      <c r="G112">
        <v>246.27199999999999</v>
      </c>
      <c r="H112">
        <v>39.459000000000003</v>
      </c>
      <c r="I112">
        <v>0</v>
      </c>
      <c r="J112">
        <v>1</v>
      </c>
      <c r="K112">
        <v>1</v>
      </c>
      <c r="L112">
        <f t="shared" si="22"/>
        <v>3.6732485734813159E-3</v>
      </c>
      <c r="M112">
        <f t="shared" si="23"/>
        <v>734.99982955054884</v>
      </c>
      <c r="N112">
        <f t="shared" si="24"/>
        <v>2.6998397752453394</v>
      </c>
      <c r="O112">
        <f t="shared" si="25"/>
        <v>0.23400417552542527</v>
      </c>
      <c r="P112">
        <f t="shared" si="26"/>
        <v>17.99974195315394</v>
      </c>
      <c r="Q112">
        <f t="shared" si="27"/>
        <v>4.2120189874371832</v>
      </c>
      <c r="R112">
        <f t="shared" si="28"/>
        <v>0</v>
      </c>
      <c r="S112">
        <f t="shared" si="29"/>
        <v>752.99957150370278</v>
      </c>
      <c r="T112">
        <f t="shared" si="30"/>
        <v>8.1632671992168906E-2</v>
      </c>
      <c r="U112">
        <f t="shared" si="31"/>
        <v>3.3333811204713806</v>
      </c>
      <c r="V112">
        <f t="shared" si="32"/>
        <v>0</v>
      </c>
    </row>
    <row r="113" spans="1:22" x14ac:dyDescent="0.2">
      <c r="A113" t="s">
        <v>113</v>
      </c>
      <c r="B113" t="s">
        <v>1410</v>
      </c>
      <c r="D113">
        <v>-83.991</v>
      </c>
      <c r="E113">
        <v>-172.875</v>
      </c>
      <c r="F113">
        <v>0</v>
      </c>
      <c r="G113">
        <v>38.21</v>
      </c>
      <c r="H113">
        <v>16.125</v>
      </c>
      <c r="I113">
        <v>0</v>
      </c>
      <c r="J113">
        <v>1</v>
      </c>
      <c r="K113">
        <v>0</v>
      </c>
      <c r="L113">
        <f t="shared" si="22"/>
        <v>3.7894661100605228E-3</v>
      </c>
      <c r="M113">
        <f t="shared" si="23"/>
        <v>114.00016131611665</v>
      </c>
      <c r="N113">
        <f t="shared" si="24"/>
        <v>0.43200017984903655</v>
      </c>
      <c r="O113">
        <f t="shared" si="25"/>
        <v>0.28800037970152381</v>
      </c>
      <c r="P113">
        <f t="shared" si="26"/>
        <v>6.0001665889172244</v>
      </c>
      <c r="Q113">
        <f t="shared" si="27"/>
        <v>1.7280519839325417</v>
      </c>
      <c r="R113">
        <f t="shared" si="28"/>
        <v>0</v>
      </c>
      <c r="S113">
        <f t="shared" si="29"/>
        <v>120.00032790503387</v>
      </c>
      <c r="T113">
        <f t="shared" si="30"/>
        <v>0.52631504470965662</v>
      </c>
      <c r="U113">
        <f t="shared" si="31"/>
        <v>0</v>
      </c>
      <c r="V113">
        <f t="shared" si="32"/>
        <v>0</v>
      </c>
    </row>
    <row r="114" spans="1:22" x14ac:dyDescent="0.2">
      <c r="A114" t="s">
        <v>1540</v>
      </c>
      <c r="B114" t="s">
        <v>2451</v>
      </c>
      <c r="D114">
        <v>-77.715999999999994</v>
      </c>
      <c r="E114">
        <v>-173.29</v>
      </c>
      <c r="F114">
        <v>0</v>
      </c>
      <c r="G114">
        <v>126.905</v>
      </c>
      <c r="H114">
        <v>34.234000000000002</v>
      </c>
      <c r="I114">
        <v>0</v>
      </c>
      <c r="J114">
        <v>1</v>
      </c>
      <c r="K114">
        <v>0</v>
      </c>
      <c r="L114">
        <f t="shared" si="22"/>
        <v>7.8387311632530272E-3</v>
      </c>
      <c r="M114">
        <f t="shared" si="23"/>
        <v>371.99853983837306</v>
      </c>
      <c r="N114">
        <f t="shared" si="24"/>
        <v>2.9159994629151402</v>
      </c>
      <c r="O114">
        <f t="shared" si="25"/>
        <v>0.30599218337530759</v>
      </c>
      <c r="P114">
        <f t="shared" si="26"/>
        <v>12.000120324177214</v>
      </c>
      <c r="Q114">
        <f t="shared" si="27"/>
        <v>3.6719466907080811</v>
      </c>
      <c r="R114">
        <f t="shared" si="28"/>
        <v>0</v>
      </c>
      <c r="S114">
        <f t="shared" si="29"/>
        <v>383.99866016255027</v>
      </c>
      <c r="T114">
        <f t="shared" si="30"/>
        <v>0.16129095567436627</v>
      </c>
      <c r="U114">
        <f t="shared" si="31"/>
        <v>0</v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-81.596999999999994</v>
      </c>
      <c r="E115">
        <v>-174.09399999999999</v>
      </c>
      <c r="F115">
        <v>0</v>
      </c>
      <c r="G115">
        <v>88.954999999999998</v>
      </c>
      <c r="H115">
        <v>29.155000000000001</v>
      </c>
      <c r="I115">
        <v>0</v>
      </c>
      <c r="J115">
        <v>1</v>
      </c>
      <c r="K115">
        <v>0</v>
      </c>
      <c r="L115">
        <f t="shared" si="22"/>
        <v>5.3179382489915291E-3</v>
      </c>
      <c r="M115">
        <f t="shared" si="23"/>
        <v>264.00011955338687</v>
      </c>
      <c r="N115">
        <f t="shared" si="24"/>
        <v>1.4039377374490298</v>
      </c>
      <c r="O115">
        <f t="shared" si="25"/>
        <v>0.34800802605070685</v>
      </c>
      <c r="P115">
        <f t="shared" si="26"/>
        <v>8.9998599756060784</v>
      </c>
      <c r="Q115">
        <f t="shared" si="27"/>
        <v>3.1320266368700715</v>
      </c>
      <c r="R115">
        <f t="shared" si="28"/>
        <v>0</v>
      </c>
      <c r="S115">
        <f t="shared" si="29"/>
        <v>272.99997952899292</v>
      </c>
      <c r="T115">
        <f t="shared" si="30"/>
        <v>0.22727262435146978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-78.959000000000003</v>
      </c>
      <c r="E116">
        <v>-170.53800000000001</v>
      </c>
      <c r="F116">
        <v>0</v>
      </c>
      <c r="G116">
        <v>167.09299999999999</v>
      </c>
      <c r="H116">
        <v>36.497</v>
      </c>
      <c r="I116">
        <v>0</v>
      </c>
      <c r="J116">
        <v>1</v>
      </c>
      <c r="K116">
        <v>0</v>
      </c>
      <c r="L116">
        <f t="shared" si="22"/>
        <v>7.0244222362808705E-3</v>
      </c>
      <c r="M116">
        <f t="shared" si="23"/>
        <v>492.00052225082572</v>
      </c>
      <c r="N116">
        <f t="shared" si="24"/>
        <v>3.4560228647833671</v>
      </c>
      <c r="O116">
        <f t="shared" si="25"/>
        <v>0.21600727486837354</v>
      </c>
      <c r="P116">
        <f t="shared" si="26"/>
        <v>17.999602163876979</v>
      </c>
      <c r="Q116">
        <f t="shared" si="27"/>
        <v>3.8880489001828455</v>
      </c>
      <c r="R116">
        <f t="shared" si="28"/>
        <v>0</v>
      </c>
      <c r="S116">
        <f t="shared" si="29"/>
        <v>510.00012441470273</v>
      </c>
      <c r="T116">
        <f t="shared" si="30"/>
        <v>0.1219510900628913</v>
      </c>
      <c r="U116">
        <f t="shared" si="31"/>
        <v>0</v>
      </c>
      <c r="V116">
        <f t="shared" si="32"/>
        <v>0</v>
      </c>
    </row>
    <row r="117" spans="1:22" x14ac:dyDescent="0.2">
      <c r="A117" t="s">
        <v>2601</v>
      </c>
      <c r="B117" t="s">
        <v>2602</v>
      </c>
      <c r="D117">
        <v>-83.29</v>
      </c>
      <c r="E117">
        <v>-168.69</v>
      </c>
      <c r="F117">
        <v>0</v>
      </c>
      <c r="G117">
        <v>51.351999999999997</v>
      </c>
      <c r="H117">
        <v>10.198</v>
      </c>
      <c r="I117">
        <v>0</v>
      </c>
      <c r="J117">
        <v>1</v>
      </c>
      <c r="K117">
        <v>0</v>
      </c>
      <c r="L117">
        <f t="shared" si="22"/>
        <v>4.235393838187434E-3</v>
      </c>
      <c r="M117">
        <f t="shared" si="23"/>
        <v>153.00075823031796</v>
      </c>
      <c r="N117">
        <f t="shared" si="24"/>
        <v>0.6480191166658108</v>
      </c>
      <c r="O117">
        <f t="shared" si="25"/>
        <v>0.17999871688416874</v>
      </c>
      <c r="P117">
        <f t="shared" si="26"/>
        <v>6.0000123947984747</v>
      </c>
      <c r="Q117">
        <f t="shared" si="27"/>
        <v>1.0799956123484462</v>
      </c>
      <c r="R117">
        <f t="shared" si="28"/>
        <v>0</v>
      </c>
      <c r="S117">
        <f t="shared" si="29"/>
        <v>159.00077062511644</v>
      </c>
      <c r="T117">
        <f t="shared" si="30"/>
        <v>0.39215491932190089</v>
      </c>
      <c r="U117">
        <f t="shared" si="31"/>
        <v>0</v>
      </c>
      <c r="V117">
        <f t="shared" si="32"/>
        <v>0</v>
      </c>
    </row>
    <row r="118" spans="1:22" x14ac:dyDescent="0.2">
      <c r="A118" t="s">
        <v>265</v>
      </c>
      <c r="B118" t="s">
        <v>450</v>
      </c>
      <c r="D118">
        <v>-82.647999999999996</v>
      </c>
      <c r="E118">
        <v>0</v>
      </c>
      <c r="F118">
        <v>0</v>
      </c>
      <c r="G118">
        <v>125.02800000000001</v>
      </c>
      <c r="H118">
        <v>0</v>
      </c>
      <c r="I118">
        <v>0</v>
      </c>
      <c r="J118">
        <v>0</v>
      </c>
      <c r="K118">
        <v>0</v>
      </c>
      <c r="L118">
        <f t="shared" si="22"/>
        <v>4.6449143182468334E-3</v>
      </c>
      <c r="M118">
        <f t="shared" si="23"/>
        <v>372.00032713221094</v>
      </c>
      <c r="N118">
        <f t="shared" si="24"/>
        <v>1.7279113738002863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0</v>
      </c>
      <c r="S118">
        <f t="shared" si="29"/>
        <v>372.00032713221094</v>
      </c>
      <c r="T118">
        <f t="shared" si="30"/>
        <v>0</v>
      </c>
      <c r="U118" t="str">
        <f t="shared" si="31"/>
        <v/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-85.683999999999997</v>
      </c>
      <c r="E119">
        <v>-171.46899999999999</v>
      </c>
      <c r="F119">
        <v>0</v>
      </c>
      <c r="G119">
        <v>53.151000000000003</v>
      </c>
      <c r="H119">
        <v>20.224</v>
      </c>
      <c r="I119">
        <v>0</v>
      </c>
      <c r="J119">
        <v>1</v>
      </c>
      <c r="K119">
        <v>0</v>
      </c>
      <c r="L119">
        <f t="shared" si="22"/>
        <v>2.7169610253803067E-3</v>
      </c>
      <c r="M119">
        <f t="shared" si="23"/>
        <v>159.00081626771015</v>
      </c>
      <c r="N119">
        <f t="shared" si="24"/>
        <v>0.43199945280247631</v>
      </c>
      <c r="O119">
        <f t="shared" si="25"/>
        <v>0.23999306751257837</v>
      </c>
      <c r="P119">
        <f t="shared" si="26"/>
        <v>9.0003574158502637</v>
      </c>
      <c r="Q119">
        <f t="shared" si="27"/>
        <v>2.1600255449650327</v>
      </c>
      <c r="R119">
        <f t="shared" si="28"/>
        <v>0</v>
      </c>
      <c r="S119">
        <f t="shared" si="29"/>
        <v>168.00117368356041</v>
      </c>
      <c r="T119">
        <f t="shared" si="30"/>
        <v>0.37735655330836682</v>
      </c>
      <c r="U119">
        <f t="shared" si="31"/>
        <v>0</v>
      </c>
      <c r="V119">
        <f t="shared" si="32"/>
        <v>0</v>
      </c>
    </row>
    <row r="120" spans="1:22" x14ac:dyDescent="0.2">
      <c r="A120" t="s">
        <v>131</v>
      </c>
      <c r="B120" t="s">
        <v>132</v>
      </c>
      <c r="D120">
        <v>-79.287000000000006</v>
      </c>
      <c r="E120">
        <v>-175.601</v>
      </c>
      <c r="F120">
        <v>0</v>
      </c>
      <c r="G120">
        <v>37.655999999999999</v>
      </c>
      <c r="H120">
        <v>13.038</v>
      </c>
      <c r="I120">
        <v>0</v>
      </c>
      <c r="J120">
        <v>1</v>
      </c>
      <c r="K120">
        <v>0</v>
      </c>
      <c r="L120">
        <f t="shared" si="22"/>
        <v>6.8107239359387175E-3</v>
      </c>
      <c r="M120">
        <f t="shared" si="23"/>
        <v>110.99904060545038</v>
      </c>
      <c r="N120">
        <f t="shared" si="24"/>
        <v>0.75598457870235314</v>
      </c>
      <c r="O120">
        <f t="shared" si="25"/>
        <v>0.4679680618795688</v>
      </c>
      <c r="P120">
        <f t="shared" si="26"/>
        <v>3.0001074096037383</v>
      </c>
      <c r="Q120">
        <f t="shared" si="27"/>
        <v>1.4039558538586494</v>
      </c>
      <c r="R120">
        <f t="shared" si="28"/>
        <v>0</v>
      </c>
      <c r="S120">
        <f t="shared" si="29"/>
        <v>113.99914801505412</v>
      </c>
      <c r="T120">
        <f t="shared" si="30"/>
        <v>0.54054521257775467</v>
      </c>
      <c r="U120">
        <f t="shared" si="31"/>
        <v>0</v>
      </c>
      <c r="V120">
        <f t="shared" si="32"/>
        <v>0</v>
      </c>
    </row>
    <row r="121" spans="1:22" x14ac:dyDescent="0.2">
      <c r="A121" t="s">
        <v>261</v>
      </c>
      <c r="B121" t="s">
        <v>1164</v>
      </c>
      <c r="D121">
        <v>-78.111000000000004</v>
      </c>
      <c r="E121">
        <v>-168.69</v>
      </c>
      <c r="F121">
        <v>0</v>
      </c>
      <c r="G121">
        <v>19.416</v>
      </c>
      <c r="H121">
        <v>10.198</v>
      </c>
      <c r="I121">
        <v>0</v>
      </c>
      <c r="J121">
        <v>1</v>
      </c>
      <c r="K121">
        <v>0</v>
      </c>
      <c r="L121">
        <f t="shared" si="22"/>
        <v>7.5791641724523504E-3</v>
      </c>
      <c r="M121">
        <f t="shared" si="23"/>
        <v>56.998496256679601</v>
      </c>
      <c r="N121">
        <f t="shared" si="24"/>
        <v>0.4320013927136781</v>
      </c>
      <c r="O121">
        <f t="shared" si="25"/>
        <v>0.17999871688416874</v>
      </c>
      <c r="P121">
        <f t="shared" si="26"/>
        <v>6.0000123947984747</v>
      </c>
      <c r="Q121">
        <f t="shared" si="27"/>
        <v>1.0799956123484462</v>
      </c>
      <c r="R121">
        <f t="shared" si="28"/>
        <v>0</v>
      </c>
      <c r="S121">
        <f t="shared" si="29"/>
        <v>62.998508651478076</v>
      </c>
      <c r="T121">
        <f t="shared" si="30"/>
        <v>1.0526593496397487</v>
      </c>
      <c r="U121">
        <f t="shared" si="31"/>
        <v>0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-75.745000000000005</v>
      </c>
      <c r="E122">
        <v>-167.471</v>
      </c>
      <c r="F122">
        <v>0</v>
      </c>
      <c r="G122">
        <v>190.87700000000001</v>
      </c>
      <c r="H122">
        <v>46.097999999999999</v>
      </c>
      <c r="I122">
        <v>0</v>
      </c>
      <c r="J122">
        <v>1</v>
      </c>
      <c r="K122">
        <v>1</v>
      </c>
      <c r="L122">
        <f t="shared" si="22"/>
        <v>9.1461704250606762E-3</v>
      </c>
      <c r="M122">
        <f t="shared" si="23"/>
        <v>554.99936229818729</v>
      </c>
      <c r="N122">
        <f t="shared" si="24"/>
        <v>5.0761238295030466</v>
      </c>
      <c r="O122">
        <f t="shared" si="25"/>
        <v>0.16199727061839408</v>
      </c>
      <c r="P122">
        <f t="shared" si="26"/>
        <v>30.000633810771546</v>
      </c>
      <c r="Q122">
        <f t="shared" si="27"/>
        <v>4.8600256541925555</v>
      </c>
      <c r="R122">
        <f t="shared" si="28"/>
        <v>0</v>
      </c>
      <c r="S122">
        <f t="shared" si="29"/>
        <v>584.99999610895884</v>
      </c>
      <c r="T122">
        <f t="shared" si="30"/>
        <v>0.10810823232579408</v>
      </c>
      <c r="U122">
        <f t="shared" si="31"/>
        <v>1.9999577468412473</v>
      </c>
      <c r="V122">
        <f t="shared" si="32"/>
        <v>0</v>
      </c>
    </row>
    <row r="123" spans="1:22" x14ac:dyDescent="0.2">
      <c r="A123" t="s">
        <v>6223</v>
      </c>
      <c r="B123" t="s">
        <v>6224</v>
      </c>
      <c r="D123">
        <v>-78.486000000000004</v>
      </c>
      <c r="E123">
        <v>-166.75899999999999</v>
      </c>
      <c r="F123">
        <v>0</v>
      </c>
      <c r="G123">
        <v>55.109000000000002</v>
      </c>
      <c r="H123">
        <v>17.463999999999999</v>
      </c>
      <c r="I123">
        <v>0</v>
      </c>
      <c r="J123">
        <v>1</v>
      </c>
      <c r="K123">
        <v>0</v>
      </c>
      <c r="L123">
        <f t="shared" si="22"/>
        <v>7.3334364712631401E-3</v>
      </c>
      <c r="M123">
        <f t="shared" si="23"/>
        <v>161.99995293676162</v>
      </c>
      <c r="N123">
        <f t="shared" si="24"/>
        <v>1.1880175512269111</v>
      </c>
      <c r="O123">
        <f t="shared" si="25"/>
        <v>0.15299409708012415</v>
      </c>
      <c r="P123">
        <f t="shared" si="26"/>
        <v>12.000256098124323</v>
      </c>
      <c r="Q123">
        <f t="shared" si="27"/>
        <v>1.8359701824329666</v>
      </c>
      <c r="R123">
        <f t="shared" si="28"/>
        <v>0</v>
      </c>
      <c r="S123">
        <f t="shared" si="29"/>
        <v>174.00020903488593</v>
      </c>
      <c r="T123">
        <f t="shared" si="30"/>
        <v>0.37037047796811168</v>
      </c>
      <c r="U123">
        <f t="shared" si="31"/>
        <v>0</v>
      </c>
      <c r="V123">
        <f t="shared" si="32"/>
        <v>0</v>
      </c>
    </row>
    <row r="124" spans="1:22" x14ac:dyDescent="0.2">
      <c r="A124" t="s">
        <v>41</v>
      </c>
      <c r="B124" t="s">
        <v>41</v>
      </c>
      <c r="D124">
        <v>-79.662000000000006</v>
      </c>
      <c r="E124">
        <v>-174.17400000000001</v>
      </c>
      <c r="F124">
        <v>0</v>
      </c>
      <c r="G124">
        <v>312.06599999999997</v>
      </c>
      <c r="H124">
        <v>49.253999999999998</v>
      </c>
      <c r="I124">
        <v>0</v>
      </c>
      <c r="J124">
        <v>1</v>
      </c>
      <c r="K124">
        <v>1</v>
      </c>
      <c r="L124">
        <f t="shared" si="22"/>
        <v>6.5669698505368881E-3</v>
      </c>
      <c r="M124">
        <f t="shared" si="23"/>
        <v>920.9999820797841</v>
      </c>
      <c r="N124">
        <f t="shared" si="24"/>
        <v>6.04818516284812</v>
      </c>
      <c r="O124">
        <f t="shared" si="25"/>
        <v>0.35282050263563092</v>
      </c>
      <c r="P124">
        <f t="shared" si="26"/>
        <v>14.99898805317498</v>
      </c>
      <c r="Q124">
        <f t="shared" si="27"/>
        <v>5.2919557959028154</v>
      </c>
      <c r="R124">
        <f t="shared" si="28"/>
        <v>0</v>
      </c>
      <c r="S124">
        <f t="shared" si="29"/>
        <v>935.99897013295913</v>
      </c>
      <c r="T124">
        <f t="shared" si="30"/>
        <v>6.5146581072139845E-2</v>
      </c>
      <c r="U124">
        <f t="shared" si="31"/>
        <v>4.0002698706929918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-80.450999999999993</v>
      </c>
      <c r="E125">
        <v>-174.47200000000001</v>
      </c>
      <c r="F125">
        <v>0</v>
      </c>
      <c r="G125">
        <v>108.503</v>
      </c>
      <c r="H125">
        <v>31.145</v>
      </c>
      <c r="I125">
        <v>0</v>
      </c>
      <c r="J125">
        <v>1</v>
      </c>
      <c r="K125">
        <v>1</v>
      </c>
      <c r="L125">
        <f t="shared" si="22"/>
        <v>6.0559821791012457E-3</v>
      </c>
      <c r="M125">
        <f t="shared" si="23"/>
        <v>320.99877668731892</v>
      </c>
      <c r="N125">
        <f t="shared" si="24"/>
        <v>1.9439648150965185</v>
      </c>
      <c r="O125">
        <f t="shared" si="25"/>
        <v>0.37196849024699774</v>
      </c>
      <c r="P125">
        <f t="shared" si="26"/>
        <v>9.0007975564061571</v>
      </c>
      <c r="Q125">
        <f t="shared" si="27"/>
        <v>3.3480164260916903</v>
      </c>
      <c r="R125">
        <f t="shared" si="28"/>
        <v>0</v>
      </c>
      <c r="S125">
        <f t="shared" si="29"/>
        <v>329.99957424372508</v>
      </c>
      <c r="T125">
        <f t="shared" si="30"/>
        <v>0.18691660017896355</v>
      </c>
      <c r="U125">
        <f t="shared" si="31"/>
        <v>6.6660759364925468</v>
      </c>
      <c r="V125">
        <f t="shared" si="32"/>
        <v>0</v>
      </c>
    </row>
    <row r="126" spans="1:22" x14ac:dyDescent="0.2">
      <c r="A126" t="s">
        <v>1787</v>
      </c>
      <c r="B126" t="s">
        <v>6225</v>
      </c>
      <c r="D126">
        <v>-80.105999999999995</v>
      </c>
      <c r="E126">
        <v>0</v>
      </c>
      <c r="F126">
        <v>0</v>
      </c>
      <c r="G126">
        <v>261.89499999999998</v>
      </c>
      <c r="H126">
        <v>0</v>
      </c>
      <c r="I126">
        <v>0</v>
      </c>
      <c r="J126">
        <v>1</v>
      </c>
      <c r="K126">
        <v>0</v>
      </c>
      <c r="L126">
        <f t="shared" si="22"/>
        <v>6.2791148493756407E-3</v>
      </c>
      <c r="M126">
        <f t="shared" si="23"/>
        <v>773.99976244205641</v>
      </c>
      <c r="N126">
        <f t="shared" si="24"/>
        <v>4.8600382618013969</v>
      </c>
      <c r="O126" t="str">
        <f t="shared" si="25"/>
        <v/>
      </c>
      <c r="P126">
        <f t="shared" si="26"/>
        <v>0</v>
      </c>
      <c r="Q126">
        <f t="shared" si="27"/>
        <v>0</v>
      </c>
      <c r="R126">
        <f t="shared" si="28"/>
        <v>0</v>
      </c>
      <c r="S126">
        <f t="shared" si="29"/>
        <v>773.99976244205641</v>
      </c>
      <c r="T126">
        <f t="shared" si="30"/>
        <v>7.7519403637403256E-2</v>
      </c>
      <c r="U126" t="str">
        <f t="shared" si="31"/>
        <v/>
      </c>
      <c r="V126">
        <f t="shared" si="32"/>
        <v>0</v>
      </c>
    </row>
    <row r="127" spans="1:22" x14ac:dyDescent="0.2">
      <c r="A127" t="s">
        <v>187</v>
      </c>
      <c r="B127" t="s">
        <v>1475</v>
      </c>
      <c r="D127">
        <v>-82.590999999999994</v>
      </c>
      <c r="E127">
        <v>-171.87</v>
      </c>
      <c r="F127">
        <v>0</v>
      </c>
      <c r="G127">
        <v>224.87799999999999</v>
      </c>
      <c r="H127">
        <v>21.213000000000001</v>
      </c>
      <c r="I127">
        <v>0</v>
      </c>
      <c r="J127">
        <v>1</v>
      </c>
      <c r="K127">
        <v>1</v>
      </c>
      <c r="L127">
        <f t="shared" si="22"/>
        <v>4.6813293435795751E-3</v>
      </c>
      <c r="M127">
        <f t="shared" si="23"/>
        <v>669.00142607779776</v>
      </c>
      <c r="N127">
        <f t="shared" si="24"/>
        <v>3.1318191386137162</v>
      </c>
      <c r="O127">
        <f t="shared" si="25"/>
        <v>0.25200296358763974</v>
      </c>
      <c r="P127">
        <f t="shared" si="26"/>
        <v>8.999801146378525</v>
      </c>
      <c r="Q127">
        <f t="shared" si="27"/>
        <v>2.2679788285656537</v>
      </c>
      <c r="R127">
        <f t="shared" si="28"/>
        <v>0</v>
      </c>
      <c r="S127">
        <f t="shared" si="29"/>
        <v>678.00122722417632</v>
      </c>
      <c r="T127">
        <f t="shared" si="30"/>
        <v>8.9685907475214627E-2</v>
      </c>
      <c r="U127">
        <f t="shared" si="31"/>
        <v>6.6668139689001569</v>
      </c>
      <c r="V127">
        <f t="shared" si="32"/>
        <v>0</v>
      </c>
    </row>
    <row r="128" spans="1:22" x14ac:dyDescent="0.2">
      <c r="A128" t="s">
        <v>113</v>
      </c>
      <c r="B128" t="s">
        <v>2045</v>
      </c>
    </row>
    <row r="129" spans="1:2" x14ac:dyDescent="0.2">
      <c r="A129" t="s">
        <v>189</v>
      </c>
      <c r="B129" t="s">
        <v>4561</v>
      </c>
    </row>
    <row r="130" spans="1:2" x14ac:dyDescent="0.2">
      <c r="A130" t="s">
        <v>66</v>
      </c>
      <c r="B130" t="s">
        <v>1040</v>
      </c>
    </row>
    <row r="131" spans="1:2" x14ac:dyDescent="0.2">
      <c r="A131" t="s">
        <v>41</v>
      </c>
      <c r="B131" t="s">
        <v>41</v>
      </c>
    </row>
    <row r="132" spans="1:2" x14ac:dyDescent="0.2">
      <c r="A132" t="s">
        <v>6226</v>
      </c>
      <c r="B132" t="s">
        <v>6227</v>
      </c>
    </row>
    <row r="133" spans="1:2" x14ac:dyDescent="0.2">
      <c r="A133" t="s">
        <v>1609</v>
      </c>
      <c r="B133" t="s">
        <v>1734</v>
      </c>
    </row>
    <row r="134" spans="1:2" x14ac:dyDescent="0.2">
      <c r="A134" t="s">
        <v>41</v>
      </c>
      <c r="B134" t="s">
        <v>41</v>
      </c>
    </row>
    <row r="135" spans="1:2" x14ac:dyDescent="0.2">
      <c r="A135" t="s">
        <v>6228</v>
      </c>
      <c r="B135" t="s">
        <v>6229</v>
      </c>
    </row>
    <row r="136" spans="1:2" x14ac:dyDescent="0.2">
      <c r="A136" t="s">
        <v>6230</v>
      </c>
      <c r="B136" t="s">
        <v>148</v>
      </c>
    </row>
    <row r="137" spans="1:2" x14ac:dyDescent="0.2">
      <c r="A137" t="s">
        <v>41</v>
      </c>
      <c r="B137" t="s">
        <v>41</v>
      </c>
    </row>
    <row r="138" spans="1:2" x14ac:dyDescent="0.2">
      <c r="A138" t="s">
        <v>1215</v>
      </c>
      <c r="B138" t="s">
        <v>1216</v>
      </c>
    </row>
    <row r="139" spans="1:2" x14ac:dyDescent="0.2">
      <c r="A139" t="s">
        <v>41</v>
      </c>
      <c r="B139" t="s">
        <v>41</v>
      </c>
    </row>
    <row r="140" spans="1:2" x14ac:dyDescent="0.2">
      <c r="A140" t="s">
        <v>41</v>
      </c>
      <c r="B140" t="s">
        <v>41</v>
      </c>
    </row>
    <row r="141" spans="1:2" x14ac:dyDescent="0.2">
      <c r="A141" t="s">
        <v>2677</v>
      </c>
      <c r="B141" t="s">
        <v>2678</v>
      </c>
    </row>
    <row r="142" spans="1:2" x14ac:dyDescent="0.2">
      <c r="A142" t="s">
        <v>261</v>
      </c>
      <c r="B142" t="s">
        <v>1164</v>
      </c>
    </row>
    <row r="143" spans="1:2" x14ac:dyDescent="0.2">
      <c r="A143" t="s">
        <v>41</v>
      </c>
      <c r="B143" t="s">
        <v>41</v>
      </c>
    </row>
    <row r="144" spans="1:2" x14ac:dyDescent="0.2">
      <c r="A144" t="s">
        <v>1640</v>
      </c>
      <c r="B144" t="s">
        <v>6231</v>
      </c>
    </row>
    <row r="145" spans="1:2" x14ac:dyDescent="0.2">
      <c r="A145" t="s">
        <v>153</v>
      </c>
      <c r="B145" t="s">
        <v>154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2890</v>
      </c>
      <c r="B147" t="s">
        <v>1784</v>
      </c>
    </row>
    <row r="148" spans="1:2" x14ac:dyDescent="0.2">
      <c r="A148" t="s">
        <v>279</v>
      </c>
      <c r="B148" t="s">
        <v>433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968</v>
      </c>
      <c r="B150" t="s">
        <v>969</v>
      </c>
    </row>
    <row r="151" spans="1:2" x14ac:dyDescent="0.2">
      <c r="A151" t="s">
        <v>873</v>
      </c>
      <c r="B151" t="s">
        <v>874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616</v>
      </c>
      <c r="B153" t="s">
        <v>617</v>
      </c>
    </row>
    <row r="154" spans="1:2" x14ac:dyDescent="0.2">
      <c r="A154" t="s">
        <v>379</v>
      </c>
      <c r="B154" t="s">
        <v>388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6232</v>
      </c>
      <c r="B156" t="s">
        <v>6233</v>
      </c>
    </row>
    <row r="157" spans="1:2" x14ac:dyDescent="0.2">
      <c r="A157" t="s">
        <v>66</v>
      </c>
      <c r="B157" t="s">
        <v>381</v>
      </c>
    </row>
    <row r="158" spans="1:2" x14ac:dyDescent="0.2">
      <c r="A158" t="s">
        <v>41</v>
      </c>
      <c r="B158" t="s">
        <v>41</v>
      </c>
    </row>
    <row r="159" spans="1:2" x14ac:dyDescent="0.2">
      <c r="A159" t="s">
        <v>595</v>
      </c>
      <c r="B159" t="s">
        <v>596</v>
      </c>
    </row>
    <row r="160" spans="1:2" x14ac:dyDescent="0.2">
      <c r="A160" t="s">
        <v>379</v>
      </c>
      <c r="B160" t="s">
        <v>380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6206</v>
      </c>
      <c r="B162" t="s">
        <v>1105</v>
      </c>
    </row>
    <row r="163" spans="1:2" x14ac:dyDescent="0.2">
      <c r="A163" t="s">
        <v>279</v>
      </c>
      <c r="B163" t="s">
        <v>1067</v>
      </c>
    </row>
    <row r="164" spans="1:2" x14ac:dyDescent="0.2">
      <c r="A164" t="s">
        <v>41</v>
      </c>
      <c r="B164" t="s">
        <v>41</v>
      </c>
    </row>
    <row r="165" spans="1:2" x14ac:dyDescent="0.2">
      <c r="A165" t="s">
        <v>2196</v>
      </c>
      <c r="B165" t="s">
        <v>2197</v>
      </c>
    </row>
    <row r="166" spans="1:2" x14ac:dyDescent="0.2">
      <c r="A166" t="s">
        <v>227</v>
      </c>
      <c r="B166" t="s">
        <v>228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6234</v>
      </c>
      <c r="B168" t="s">
        <v>6235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366</v>
      </c>
      <c r="B171" t="s">
        <v>1542</v>
      </c>
    </row>
    <row r="172" spans="1:2" x14ac:dyDescent="0.2">
      <c r="A172" t="s">
        <v>157</v>
      </c>
      <c r="B172" t="s">
        <v>991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6236</v>
      </c>
      <c r="B174" t="s">
        <v>6237</v>
      </c>
    </row>
    <row r="175" spans="1:2" x14ac:dyDescent="0.2">
      <c r="A175" t="s">
        <v>41</v>
      </c>
      <c r="B175" t="s">
        <v>41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6238</v>
      </c>
      <c r="B177" t="s">
        <v>6239</v>
      </c>
    </row>
    <row r="178" spans="1:2" x14ac:dyDescent="0.2">
      <c r="A178" t="s">
        <v>900</v>
      </c>
      <c r="B178" t="s">
        <v>901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6240</v>
      </c>
      <c r="B180" t="s">
        <v>6241</v>
      </c>
    </row>
    <row r="181" spans="1:2" x14ac:dyDescent="0.2">
      <c r="A181" t="s">
        <v>1681</v>
      </c>
      <c r="B181" t="s">
        <v>1682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6242</v>
      </c>
      <c r="B183" t="s">
        <v>6243</v>
      </c>
    </row>
    <row r="184" spans="1:2" x14ac:dyDescent="0.2">
      <c r="A184" t="s">
        <v>265</v>
      </c>
      <c r="B184" t="s">
        <v>4278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3076</v>
      </c>
      <c r="B186" t="s">
        <v>6244</v>
      </c>
    </row>
    <row r="187" spans="1:2" x14ac:dyDescent="0.2">
      <c r="A187" t="s">
        <v>303</v>
      </c>
      <c r="B187" t="s">
        <v>965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4416</v>
      </c>
      <c r="B189" t="s">
        <v>6245</v>
      </c>
    </row>
    <row r="190" spans="1:2" x14ac:dyDescent="0.2">
      <c r="A190" t="s">
        <v>41</v>
      </c>
      <c r="B190" t="s">
        <v>41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6246</v>
      </c>
      <c r="B192" t="s">
        <v>6247</v>
      </c>
    </row>
    <row r="193" spans="1:2" x14ac:dyDescent="0.2">
      <c r="A193" t="s">
        <v>231</v>
      </c>
      <c r="B193" t="s">
        <v>232</v>
      </c>
    </row>
    <row r="194" spans="1:2" x14ac:dyDescent="0.2">
      <c r="A194" t="s">
        <v>3820</v>
      </c>
      <c r="B194" t="s">
        <v>2731</v>
      </c>
    </row>
    <row r="195" spans="1:2" x14ac:dyDescent="0.2">
      <c r="A195" t="s">
        <v>3017</v>
      </c>
      <c r="B195" t="s">
        <v>6248</v>
      </c>
    </row>
    <row r="196" spans="1:2" x14ac:dyDescent="0.2">
      <c r="A196" t="s">
        <v>41</v>
      </c>
      <c r="B196" t="s">
        <v>41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3525</v>
      </c>
      <c r="B198" t="s">
        <v>4831</v>
      </c>
    </row>
    <row r="199" spans="1:2" x14ac:dyDescent="0.2">
      <c r="A199" t="s">
        <v>5101</v>
      </c>
      <c r="B199" t="s">
        <v>5102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6249</v>
      </c>
      <c r="B201" t="s">
        <v>6250</v>
      </c>
    </row>
    <row r="202" spans="1:2" x14ac:dyDescent="0.2">
      <c r="A202" t="s">
        <v>41</v>
      </c>
      <c r="B202" t="s">
        <v>41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2769</v>
      </c>
      <c r="B204" t="s">
        <v>6251</v>
      </c>
    </row>
    <row r="205" spans="1:2" x14ac:dyDescent="0.2">
      <c r="A205" t="s">
        <v>473</v>
      </c>
      <c r="B205" t="s">
        <v>474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3525</v>
      </c>
      <c r="B207" t="s">
        <v>312</v>
      </c>
    </row>
    <row r="208" spans="1:2" x14ac:dyDescent="0.2">
      <c r="A208" t="s">
        <v>303</v>
      </c>
      <c r="B208" t="s">
        <v>965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6252</v>
      </c>
      <c r="B210" t="s">
        <v>6253</v>
      </c>
    </row>
    <row r="211" spans="1:2" x14ac:dyDescent="0.2">
      <c r="A211" t="s">
        <v>952</v>
      </c>
      <c r="B211" t="s">
        <v>953</v>
      </c>
    </row>
    <row r="212" spans="1:2" x14ac:dyDescent="0.2">
      <c r="A212" t="s">
        <v>113</v>
      </c>
      <c r="B212" t="s">
        <v>5272</v>
      </c>
    </row>
    <row r="213" spans="1:2" x14ac:dyDescent="0.2">
      <c r="A213" t="s">
        <v>6254</v>
      </c>
      <c r="B213" t="s">
        <v>6255</v>
      </c>
    </row>
    <row r="214" spans="1:2" x14ac:dyDescent="0.2">
      <c r="A214" t="s">
        <v>575</v>
      </c>
      <c r="B214" t="s">
        <v>6256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6257</v>
      </c>
      <c r="B216" t="s">
        <v>6258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6259</v>
      </c>
      <c r="B219" t="s">
        <v>6260</v>
      </c>
    </row>
    <row r="220" spans="1:2" x14ac:dyDescent="0.2">
      <c r="A220" t="s">
        <v>149</v>
      </c>
      <c r="B220" t="s">
        <v>1398</v>
      </c>
    </row>
    <row r="221" spans="1:2" x14ac:dyDescent="0.2">
      <c r="A221" t="s">
        <v>113</v>
      </c>
      <c r="B221" t="s">
        <v>5497</v>
      </c>
    </row>
    <row r="222" spans="1:2" x14ac:dyDescent="0.2">
      <c r="A222" t="s">
        <v>1118</v>
      </c>
      <c r="B222" t="s">
        <v>134</v>
      </c>
    </row>
    <row r="223" spans="1:2" x14ac:dyDescent="0.2">
      <c r="A223" t="s">
        <v>1856</v>
      </c>
      <c r="B223" t="s">
        <v>1827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6261</v>
      </c>
      <c r="B225" t="s">
        <v>6262</v>
      </c>
    </row>
    <row r="226" spans="1:2" x14ac:dyDescent="0.2">
      <c r="A226" t="s">
        <v>453</v>
      </c>
      <c r="B226" t="s">
        <v>1784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277</v>
      </c>
      <c r="B228" t="s">
        <v>278</v>
      </c>
    </row>
    <row r="229" spans="1:2" x14ac:dyDescent="0.2">
      <c r="A229" t="s">
        <v>461</v>
      </c>
      <c r="B229" t="s">
        <v>462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1215</v>
      </c>
      <c r="B231" t="s">
        <v>4637</v>
      </c>
    </row>
    <row r="232" spans="1:2" x14ac:dyDescent="0.2">
      <c r="A232" t="s">
        <v>315</v>
      </c>
      <c r="B232" t="s">
        <v>611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6263</v>
      </c>
      <c r="B234" t="s">
        <v>6264</v>
      </c>
    </row>
    <row r="235" spans="1:2" x14ac:dyDescent="0.2">
      <c r="A235" t="s">
        <v>184</v>
      </c>
      <c r="B235" t="s">
        <v>185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6265</v>
      </c>
      <c r="B237" t="s">
        <v>6266</v>
      </c>
    </row>
    <row r="238" spans="1:2" x14ac:dyDescent="0.2">
      <c r="A238" t="s">
        <v>41</v>
      </c>
      <c r="B238" t="s">
        <v>41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6267</v>
      </c>
      <c r="B240" t="s">
        <v>6268</v>
      </c>
    </row>
    <row r="241" spans="1:2" x14ac:dyDescent="0.2">
      <c r="A241" t="s">
        <v>279</v>
      </c>
      <c r="B241" t="s">
        <v>1067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6269</v>
      </c>
      <c r="B243" t="s">
        <v>6270</v>
      </c>
    </row>
    <row r="244" spans="1:2" x14ac:dyDescent="0.2">
      <c r="A244" t="s">
        <v>208</v>
      </c>
      <c r="B244" t="s">
        <v>428</v>
      </c>
    </row>
    <row r="245" spans="1:2" x14ac:dyDescent="0.2">
      <c r="A245" t="s">
        <v>113</v>
      </c>
      <c r="B245" t="s">
        <v>285</v>
      </c>
    </row>
    <row r="246" spans="1:2" x14ac:dyDescent="0.2">
      <c r="A246" t="s">
        <v>6271</v>
      </c>
      <c r="B246" t="s">
        <v>6272</v>
      </c>
    </row>
    <row r="247" spans="1:2" x14ac:dyDescent="0.2">
      <c r="A247" t="s">
        <v>113</v>
      </c>
      <c r="B247" t="s">
        <v>401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6273</v>
      </c>
      <c r="B249" t="s">
        <v>6274</v>
      </c>
    </row>
    <row r="250" spans="1:2" x14ac:dyDescent="0.2">
      <c r="A250" t="s">
        <v>81</v>
      </c>
      <c r="B250" t="s">
        <v>1695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174</v>
      </c>
      <c r="B252" t="s">
        <v>812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3509</v>
      </c>
      <c r="B255" t="s">
        <v>5699</v>
      </c>
    </row>
    <row r="256" spans="1:2" x14ac:dyDescent="0.2">
      <c r="A256" t="s">
        <v>261</v>
      </c>
      <c r="B256" t="s">
        <v>1164</v>
      </c>
    </row>
    <row r="257" spans="1:2" x14ac:dyDescent="0.2">
      <c r="A257" t="s">
        <v>41</v>
      </c>
      <c r="B257" t="s">
        <v>401</v>
      </c>
    </row>
    <row r="258" spans="1:2" x14ac:dyDescent="0.2">
      <c r="A258" t="s">
        <v>1329</v>
      </c>
      <c r="B258" t="s">
        <v>2636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2774</v>
      </c>
      <c r="B261" t="s">
        <v>2383</v>
      </c>
    </row>
    <row r="262" spans="1:2" x14ac:dyDescent="0.2">
      <c r="A262" t="s">
        <v>315</v>
      </c>
      <c r="B262" t="s">
        <v>611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2617</v>
      </c>
      <c r="B264" t="s">
        <v>244</v>
      </c>
    </row>
    <row r="265" spans="1:2" x14ac:dyDescent="0.2">
      <c r="A265" t="s">
        <v>279</v>
      </c>
      <c r="B265" t="s">
        <v>433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6275</v>
      </c>
      <c r="B267" t="s">
        <v>6276</v>
      </c>
    </row>
    <row r="268" spans="1:2" x14ac:dyDescent="0.2">
      <c r="A268" t="s">
        <v>491</v>
      </c>
      <c r="B268" t="s">
        <v>492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2343</v>
      </c>
      <c r="B270" t="s">
        <v>6277</v>
      </c>
    </row>
    <row r="271" spans="1:2" x14ac:dyDescent="0.2">
      <c r="A271" t="s">
        <v>1027</v>
      </c>
      <c r="B271" t="s">
        <v>854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2547</v>
      </c>
      <c r="B273" t="s">
        <v>352</v>
      </c>
    </row>
    <row r="274" spans="1:2" x14ac:dyDescent="0.2">
      <c r="A274" t="s">
        <v>55</v>
      </c>
      <c r="B274" t="s">
        <v>56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6278</v>
      </c>
      <c r="B276" t="s">
        <v>6279</v>
      </c>
    </row>
    <row r="277" spans="1:2" x14ac:dyDescent="0.2">
      <c r="A277" t="s">
        <v>3019</v>
      </c>
      <c r="B277" t="s">
        <v>1386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3043</v>
      </c>
      <c r="B279" t="s">
        <v>6280</v>
      </c>
    </row>
    <row r="280" spans="1:2" x14ac:dyDescent="0.2">
      <c r="A280" t="s">
        <v>575</v>
      </c>
      <c r="B280" t="s">
        <v>884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1470</v>
      </c>
      <c r="B282" t="s">
        <v>798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6093</v>
      </c>
      <c r="B285" t="s">
        <v>6281</v>
      </c>
    </row>
    <row r="286" spans="1:2" x14ac:dyDescent="0.2">
      <c r="A286" t="s">
        <v>133</v>
      </c>
      <c r="B286" t="s">
        <v>711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6282</v>
      </c>
      <c r="B288" t="s">
        <v>6283</v>
      </c>
    </row>
    <row r="289" spans="1:2" x14ac:dyDescent="0.2">
      <c r="A289" t="s">
        <v>176</v>
      </c>
      <c r="B289" t="s">
        <v>177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6284</v>
      </c>
      <c r="B291" t="s">
        <v>6285</v>
      </c>
    </row>
    <row r="292" spans="1:2" x14ac:dyDescent="0.2">
      <c r="A292" t="s">
        <v>371</v>
      </c>
      <c r="B292" t="s">
        <v>372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6286</v>
      </c>
      <c r="B294" t="s">
        <v>6287</v>
      </c>
    </row>
    <row r="295" spans="1:2" x14ac:dyDescent="0.2">
      <c r="A295" t="s">
        <v>6288</v>
      </c>
      <c r="B295" t="s">
        <v>886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155</v>
      </c>
      <c r="B297" t="s">
        <v>487</v>
      </c>
    </row>
    <row r="298" spans="1:2" x14ac:dyDescent="0.2">
      <c r="A298" t="s">
        <v>638</v>
      </c>
      <c r="B298" t="s">
        <v>555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418</v>
      </c>
      <c r="B300" t="s">
        <v>6289</v>
      </c>
    </row>
    <row r="301" spans="1:2" x14ac:dyDescent="0.2">
      <c r="A301" t="s">
        <v>41</v>
      </c>
      <c r="B301" t="s">
        <v>41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6290</v>
      </c>
      <c r="B303" t="s">
        <v>626</v>
      </c>
    </row>
    <row r="304" spans="1:2" x14ac:dyDescent="0.2">
      <c r="A304" t="s">
        <v>66</v>
      </c>
      <c r="B304" t="s">
        <v>3858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726</v>
      </c>
      <c r="B306" t="s">
        <v>727</v>
      </c>
    </row>
    <row r="307" spans="1:2" x14ac:dyDescent="0.2">
      <c r="A307" t="s">
        <v>279</v>
      </c>
      <c r="B307" t="s">
        <v>1067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1607</v>
      </c>
      <c r="B309" t="s">
        <v>1608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6291</v>
      </c>
      <c r="B312" t="s">
        <v>6292</v>
      </c>
    </row>
    <row r="313" spans="1:2" x14ac:dyDescent="0.2">
      <c r="A313" t="s">
        <v>217</v>
      </c>
      <c r="B313" t="s">
        <v>776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2617</v>
      </c>
      <c r="B315" t="s">
        <v>244</v>
      </c>
    </row>
    <row r="316" spans="1:2" x14ac:dyDescent="0.2">
      <c r="A316" t="s">
        <v>121</v>
      </c>
      <c r="B316" t="s">
        <v>1230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6293</v>
      </c>
      <c r="B318" t="s">
        <v>425</v>
      </c>
    </row>
    <row r="319" spans="1:2" x14ac:dyDescent="0.2">
      <c r="A319" t="s">
        <v>453</v>
      </c>
      <c r="B319" t="s">
        <v>454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1272</v>
      </c>
      <c r="B321" t="s">
        <v>1703</v>
      </c>
    </row>
    <row r="322" spans="1:2" x14ac:dyDescent="0.2">
      <c r="A322" t="s">
        <v>575</v>
      </c>
      <c r="B322" t="s">
        <v>884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6294</v>
      </c>
      <c r="B324" t="s">
        <v>6295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6134</v>
      </c>
      <c r="B327" t="s">
        <v>2653</v>
      </c>
    </row>
    <row r="328" spans="1:2" x14ac:dyDescent="0.2">
      <c r="A328" t="s">
        <v>223</v>
      </c>
      <c r="B328" t="s">
        <v>556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5815</v>
      </c>
      <c r="B330" t="s">
        <v>6296</v>
      </c>
    </row>
    <row r="331" spans="1:2" x14ac:dyDescent="0.2">
      <c r="A331" t="s">
        <v>379</v>
      </c>
      <c r="B331" t="s">
        <v>436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2136</v>
      </c>
      <c r="B333" t="s">
        <v>428</v>
      </c>
    </row>
    <row r="334" spans="1:2" x14ac:dyDescent="0.2">
      <c r="A334" t="s">
        <v>133</v>
      </c>
      <c r="B334" t="s">
        <v>146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6297</v>
      </c>
      <c r="B336" t="s">
        <v>6298</v>
      </c>
    </row>
    <row r="337" spans="1:2" x14ac:dyDescent="0.2">
      <c r="A337" t="s">
        <v>55</v>
      </c>
      <c r="B337" t="s">
        <v>201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4748</v>
      </c>
      <c r="B339" t="s">
        <v>4724</v>
      </c>
    </row>
    <row r="340" spans="1:2" x14ac:dyDescent="0.2">
      <c r="A340" t="s">
        <v>125</v>
      </c>
      <c r="B340" t="s">
        <v>126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1533</v>
      </c>
      <c r="B342" t="s">
        <v>6299</v>
      </c>
    </row>
    <row r="343" spans="1:2" x14ac:dyDescent="0.2">
      <c r="A343" t="s">
        <v>223</v>
      </c>
      <c r="B343" t="s">
        <v>248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2631</v>
      </c>
      <c r="B345" t="s">
        <v>527</v>
      </c>
    </row>
    <row r="346" spans="1:2" x14ac:dyDescent="0.2">
      <c r="A346" t="s">
        <v>121</v>
      </c>
      <c r="B346" t="s">
        <v>1230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1652</v>
      </c>
      <c r="B348" t="s">
        <v>2687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6300</v>
      </c>
      <c r="B351" t="s">
        <v>1289</v>
      </c>
    </row>
    <row r="352" spans="1:2" x14ac:dyDescent="0.2">
      <c r="A352" t="s">
        <v>331</v>
      </c>
      <c r="B352" t="s">
        <v>332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1965</v>
      </c>
      <c r="B354" t="s">
        <v>417</v>
      </c>
    </row>
    <row r="355" spans="1:2" x14ac:dyDescent="0.2">
      <c r="A355" t="s">
        <v>184</v>
      </c>
      <c r="B355" t="s">
        <v>587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1051</v>
      </c>
      <c r="B357" t="s">
        <v>150</v>
      </c>
    </row>
    <row r="358" spans="1:2" x14ac:dyDescent="0.2">
      <c r="A358" t="s">
        <v>121</v>
      </c>
      <c r="B358" t="s">
        <v>1230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6301</v>
      </c>
      <c r="B360" t="s">
        <v>6302</v>
      </c>
    </row>
    <row r="361" spans="1:2" x14ac:dyDescent="0.2">
      <c r="A361" t="s">
        <v>187</v>
      </c>
      <c r="B361" t="s">
        <v>1475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2648</v>
      </c>
      <c r="B363" t="s">
        <v>2649</v>
      </c>
    </row>
    <row r="364" spans="1:2" x14ac:dyDescent="0.2">
      <c r="A364" t="s">
        <v>1907</v>
      </c>
      <c r="B364" t="s">
        <v>2512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6303</v>
      </c>
      <c r="B366" t="s">
        <v>6304</v>
      </c>
    </row>
    <row r="367" spans="1:2" x14ac:dyDescent="0.2">
      <c r="A367" t="s">
        <v>1625</v>
      </c>
      <c r="B367" t="s">
        <v>1626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6305</v>
      </c>
      <c r="B369" t="s">
        <v>6306</v>
      </c>
    </row>
    <row r="370" spans="1:2" x14ac:dyDescent="0.2">
      <c r="A370" t="s">
        <v>734</v>
      </c>
      <c r="B370" t="s">
        <v>735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5514</v>
      </c>
      <c r="B372" t="s">
        <v>6307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6308</v>
      </c>
      <c r="B375" t="s">
        <v>6309</v>
      </c>
    </row>
    <row r="376" spans="1:2" x14ac:dyDescent="0.2">
      <c r="A376" t="s">
        <v>261</v>
      </c>
      <c r="B376" t="s">
        <v>262</v>
      </c>
    </row>
    <row r="377" spans="1:2" x14ac:dyDescent="0.2">
      <c r="A377" t="s">
        <v>41</v>
      </c>
      <c r="B377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551"/>
  <sheetViews>
    <sheetView zoomScaleNormal="100" workbookViewId="0">
      <selection activeCell="V3" sqref="V3:V185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4901</v>
      </c>
      <c r="B3" t="s">
        <v>4902</v>
      </c>
      <c r="D3">
        <v>-73.799000000000007</v>
      </c>
      <c r="E3">
        <v>-174.09399999999999</v>
      </c>
      <c r="F3">
        <v>0</v>
      </c>
      <c r="G3">
        <v>154.12</v>
      </c>
      <c r="H3">
        <v>58.31</v>
      </c>
      <c r="I3">
        <v>0</v>
      </c>
      <c r="J3">
        <v>1</v>
      </c>
      <c r="K3">
        <v>1</v>
      </c>
      <c r="L3">
        <f>1/TAN(-D3*$L$1/180)*0.108*0.333333</f>
        <v>1.0459637738448968E-2</v>
      </c>
      <c r="M3">
        <f>SIN(-D3*$L$1/180)*G3*3</f>
        <v>443.99913706622999</v>
      </c>
      <c r="N3">
        <f>COS(-D3*$L$1/180)*G3*0.108</f>
        <v>4.6440747739714885</v>
      </c>
      <c r="O3">
        <f>IFERROR(1/TAN(E3*$L$1/180)*0.108*0.333333,"")</f>
        <v>0.34800802605070685</v>
      </c>
      <c r="P3">
        <f>SIN(-E3*$L$1/180)*H3*3</f>
        <v>17.999719951212157</v>
      </c>
      <c r="Q3">
        <f>-COS(E3*$L$1/180)*H3*0.108</f>
        <v>6.2640532737401431</v>
      </c>
      <c r="R3">
        <f>ABS(SIN(-F3*$L$1/180)*I3*3)</f>
        <v>0</v>
      </c>
      <c r="S3">
        <f>M3+P3</f>
        <v>461.99885701744216</v>
      </c>
      <c r="T3">
        <f>60*(J3/M3)</f>
        <v>0.13513539777679789</v>
      </c>
      <c r="U3">
        <f>IFERROR(60*(K3/P3),"")</f>
        <v>3.3333851950268492</v>
      </c>
      <c r="V3">
        <f>100*(R3/(S3))</f>
        <v>0</v>
      </c>
      <c r="X3" t="s">
        <v>37</v>
      </c>
      <c r="Y3">
        <f>AVERAGE(L3:L2000)</f>
        <v>6.7625421097587618E-3</v>
      </c>
      <c r="Z3">
        <f>STDEVA(L3:L2000)</f>
        <v>2.4560486399324345E-3</v>
      </c>
      <c r="AA3">
        <f>COUNTA(L3:L2000)</f>
        <v>183</v>
      </c>
      <c r="AB3">
        <f>AVERAGE(O3:O2000)</f>
        <v>0.2171928964674783</v>
      </c>
      <c r="AC3">
        <f>STDEVA(O3:O2001)</f>
        <v>0.14332784531688528</v>
      </c>
      <c r="AD3">
        <f>COUNTA(O3:O2001)</f>
        <v>183</v>
      </c>
      <c r="AE3">
        <f>1/Y8</f>
        <v>4.3220018047204368E-3</v>
      </c>
      <c r="AF3">
        <f>Z8/Y8^2</f>
        <v>3.3745692316800502E-3</v>
      </c>
      <c r="AG3">
        <f>COUNTA(M3:M2001)</f>
        <v>183</v>
      </c>
      <c r="AH3">
        <f>1/AB8</f>
        <v>8.6972282907632315E-2</v>
      </c>
      <c r="AI3">
        <f>AC8/AB8^2</f>
        <v>7.6104502289849468E-2</v>
      </c>
      <c r="AJ3">
        <f>COUNTA(P3:P2001)</f>
        <v>183</v>
      </c>
    </row>
    <row r="4" spans="1:36" x14ac:dyDescent="0.2">
      <c r="A4" t="s">
        <v>125</v>
      </c>
      <c r="B4" t="s">
        <v>2463</v>
      </c>
      <c r="D4">
        <v>-78.340999999999994</v>
      </c>
      <c r="E4">
        <v>-172.875</v>
      </c>
      <c r="F4">
        <v>0</v>
      </c>
      <c r="G4">
        <v>64.326999999999998</v>
      </c>
      <c r="H4">
        <v>24.187000000000001</v>
      </c>
      <c r="I4">
        <v>0</v>
      </c>
      <c r="J4">
        <v>1</v>
      </c>
      <c r="K4">
        <v>0</v>
      </c>
      <c r="L4">
        <f t="shared" ref="L4:L67" si="0">1/TAN(-D4*$L$1/180)*0.108*0.333333</f>
        <v>7.4283722911684027E-3</v>
      </c>
      <c r="M4">
        <f t="shared" ref="M4:M67" si="1">SIN(-D4*$L$1/180)*G4*3</f>
        <v>188.99935260282777</v>
      </c>
      <c r="N4">
        <f t="shared" ref="N4:N67" si="2">COS(-D4*$L$1/180)*G4*0.108</f>
        <v>1.4039589578825709</v>
      </c>
      <c r="O4">
        <f t="shared" ref="O4:O67" si="3">IFERROR(1/TAN(E4*$L$1/180)*0.108*0.333333,"")</f>
        <v>0.28800037970152381</v>
      </c>
      <c r="P4">
        <f t="shared" ref="P4:P67" si="4">SIN(-E4*$L$1/180)*H4*3</f>
        <v>9.000063831698661</v>
      </c>
      <c r="Q4">
        <f t="shared" ref="Q4:Q67" si="5">-COS(E4*$L$1/180)*H4*0.108</f>
        <v>2.5920243928915587</v>
      </c>
      <c r="R4">
        <f t="shared" ref="R4:R67" si="6">ABS(SIN(-F4*$L$1/180)*I4*3)</f>
        <v>0</v>
      </c>
      <c r="S4">
        <f t="shared" ref="S4:S67" si="7">M4+P4</f>
        <v>197.99941643452644</v>
      </c>
      <c r="T4">
        <f t="shared" ref="T4:T67" si="8">60*(J4/M4)</f>
        <v>0.31746140488685615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0.40575252658552569</v>
      </c>
      <c r="Z4">
        <f>Z3*60</f>
        <v>0.14736291839594606</v>
      </c>
      <c r="AA4">
        <f>AA3</f>
        <v>183</v>
      </c>
      <c r="AB4">
        <f>AB3*60</f>
        <v>13.031573788048698</v>
      </c>
      <c r="AC4">
        <f>AC3*60</f>
        <v>8.5996707190131172</v>
      </c>
      <c r="AD4">
        <f>AD3</f>
        <v>183</v>
      </c>
      <c r="AE4">
        <f>AE3*60</f>
        <v>0.25932010828322621</v>
      </c>
      <c r="AF4">
        <f>AF3*60</f>
        <v>0.20247415390080301</v>
      </c>
      <c r="AG4">
        <f>AG3</f>
        <v>183</v>
      </c>
      <c r="AH4">
        <f>AH3*60</f>
        <v>5.2183369744579391</v>
      </c>
      <c r="AI4">
        <f>AI3*60</f>
        <v>4.5662701373909682</v>
      </c>
      <c r="AJ4">
        <f>AJ3</f>
        <v>183</v>
      </c>
    </row>
    <row r="5" spans="1:36" x14ac:dyDescent="0.2">
      <c r="A5" t="s">
        <v>41</v>
      </c>
      <c r="B5" t="s">
        <v>41</v>
      </c>
      <c r="D5">
        <v>-81.741</v>
      </c>
      <c r="E5">
        <v>0</v>
      </c>
      <c r="F5">
        <v>0</v>
      </c>
      <c r="G5">
        <v>125.3</v>
      </c>
      <c r="H5">
        <v>0</v>
      </c>
      <c r="I5">
        <v>0</v>
      </c>
      <c r="J5">
        <v>0</v>
      </c>
      <c r="K5">
        <v>0</v>
      </c>
      <c r="L5">
        <f t="shared" si="0"/>
        <v>5.2255202367581912E-3</v>
      </c>
      <c r="M5">
        <f t="shared" si="1"/>
        <v>372.00147901713552</v>
      </c>
      <c r="N5">
        <f t="shared" si="2"/>
        <v>1.9439032006112202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372.00147901713552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2848</v>
      </c>
      <c r="B6" t="s">
        <v>4376</v>
      </c>
      <c r="D6">
        <v>-80.018000000000001</v>
      </c>
      <c r="E6">
        <v>-167.471</v>
      </c>
      <c r="F6">
        <v>0</v>
      </c>
      <c r="G6">
        <v>126.92100000000001</v>
      </c>
      <c r="H6">
        <v>36.878</v>
      </c>
      <c r="I6">
        <v>0</v>
      </c>
      <c r="J6">
        <v>1</v>
      </c>
      <c r="K6">
        <v>0</v>
      </c>
      <c r="L6">
        <f t="shared" si="0"/>
        <v>6.3361042481659005E-3</v>
      </c>
      <c r="M6">
        <f t="shared" si="1"/>
        <v>374.99910778937726</v>
      </c>
      <c r="N6">
        <f t="shared" si="2"/>
        <v>2.3760358159585113</v>
      </c>
      <c r="O6">
        <f t="shared" si="3"/>
        <v>0.16199727061839408</v>
      </c>
      <c r="P6">
        <f t="shared" si="4"/>
        <v>24.000246728136428</v>
      </c>
      <c r="Q6">
        <f t="shared" si="5"/>
        <v>3.8879783521044962</v>
      </c>
      <c r="R6">
        <f t="shared" si="6"/>
        <v>0</v>
      </c>
      <c r="S6">
        <f t="shared" si="7"/>
        <v>398.99935451751367</v>
      </c>
      <c r="T6">
        <f t="shared" si="8"/>
        <v>0.16000038067743808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133</v>
      </c>
      <c r="B7" t="s">
        <v>348</v>
      </c>
      <c r="D7">
        <v>-78.53</v>
      </c>
      <c r="E7">
        <v>-168.69</v>
      </c>
      <c r="F7">
        <v>0</v>
      </c>
      <c r="G7">
        <v>70.406000000000006</v>
      </c>
      <c r="H7">
        <v>20.396000000000001</v>
      </c>
      <c r="I7">
        <v>0</v>
      </c>
      <c r="J7">
        <v>1</v>
      </c>
      <c r="K7">
        <v>0</v>
      </c>
      <c r="L7">
        <f t="shared" si="0"/>
        <v>7.3046477711533183E-3</v>
      </c>
      <c r="M7">
        <f t="shared" si="1"/>
        <v>206.99975668243536</v>
      </c>
      <c r="N7">
        <f t="shared" si="2"/>
        <v>1.512061823341454</v>
      </c>
      <c r="O7">
        <f t="shared" si="3"/>
        <v>0.17999871688416874</v>
      </c>
      <c r="P7">
        <f t="shared" si="4"/>
        <v>12.000024789596949</v>
      </c>
      <c r="Q7">
        <f t="shared" si="5"/>
        <v>2.1599912246968924</v>
      </c>
      <c r="R7">
        <f t="shared" si="6"/>
        <v>0</v>
      </c>
      <c r="S7">
        <f t="shared" si="7"/>
        <v>218.99978147203231</v>
      </c>
      <c r="T7">
        <f t="shared" si="8"/>
        <v>0.28985541317349384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-76.608000000000004</v>
      </c>
      <c r="E8">
        <v>-169.59200000000001</v>
      </c>
      <c r="F8">
        <v>-90</v>
      </c>
      <c r="G8">
        <v>151.10900000000001</v>
      </c>
      <c r="H8">
        <v>49.82</v>
      </c>
      <c r="I8">
        <v>17</v>
      </c>
      <c r="J8">
        <v>1</v>
      </c>
      <c r="K8">
        <v>0</v>
      </c>
      <c r="L8">
        <f t="shared" si="0"/>
        <v>8.571089523635389E-3</v>
      </c>
      <c r="M8">
        <f t="shared" si="1"/>
        <v>441.00023504802243</v>
      </c>
      <c r="N8">
        <f t="shared" si="2"/>
        <v>3.7798562743971242</v>
      </c>
      <c r="O8">
        <f t="shared" si="3"/>
        <v>0.19599424608022842</v>
      </c>
      <c r="P8">
        <f t="shared" si="4"/>
        <v>27.000916899255177</v>
      </c>
      <c r="Q8">
        <f t="shared" si="5"/>
        <v>5.2920296431740601</v>
      </c>
      <c r="R8">
        <f t="shared" si="6"/>
        <v>51</v>
      </c>
      <c r="S8">
        <f t="shared" si="7"/>
        <v>468.00115194727761</v>
      </c>
      <c r="T8">
        <f t="shared" si="8"/>
        <v>0.13605434925327498</v>
      </c>
      <c r="U8">
        <f t="shared" si="9"/>
        <v>0</v>
      </c>
      <c r="V8">
        <f t="shared" si="10"/>
        <v>10.897409074271975</v>
      </c>
      <c r="X8" t="s">
        <v>51</v>
      </c>
      <c r="Y8">
        <f>AVERAGE(M3:M2000)</f>
        <v>231.37426710646267</v>
      </c>
      <c r="Z8">
        <f>STDEVA(M3:M2000)</f>
        <v>180.65436296838723</v>
      </c>
      <c r="AA8">
        <f>COUNTA(M3:M2001)</f>
        <v>183</v>
      </c>
      <c r="AB8">
        <f>AVERAGE(P3:P2000)</f>
        <v>11.497915963204459</v>
      </c>
      <c r="AC8">
        <f>STDEVA(P3:P2000)</f>
        <v>10.061172852959576</v>
      </c>
      <c r="AD8">
        <f>COUNTA(P3:P2001)</f>
        <v>183</v>
      </c>
      <c r="AE8" t="s">
        <v>51</v>
      </c>
      <c r="AF8">
        <f>AG8+AH8</f>
        <v>44445.609501749088</v>
      </c>
      <c r="AG8">
        <f>SUM(M3:M2000)</f>
        <v>42341.49088048267</v>
      </c>
      <c r="AH8">
        <f>SUM(P3:P2000)</f>
        <v>2104.1186212664161</v>
      </c>
    </row>
    <row r="9" spans="1:36" x14ac:dyDescent="0.2">
      <c r="A9" t="s">
        <v>1100</v>
      </c>
      <c r="B9" t="s">
        <v>4152</v>
      </c>
      <c r="D9">
        <v>-85.03</v>
      </c>
      <c r="E9">
        <v>-174.28899999999999</v>
      </c>
      <c r="F9">
        <v>0</v>
      </c>
      <c r="G9">
        <v>23.087</v>
      </c>
      <c r="H9">
        <v>10.050000000000001</v>
      </c>
      <c r="I9">
        <v>0</v>
      </c>
      <c r="J9">
        <v>1</v>
      </c>
      <c r="K9">
        <v>0</v>
      </c>
      <c r="L9">
        <f t="shared" si="0"/>
        <v>3.1305957892055112E-3</v>
      </c>
      <c r="M9">
        <f t="shared" si="1"/>
        <v>69.00059222718221</v>
      </c>
      <c r="N9">
        <f t="shared" si="2"/>
        <v>0.21601317949228266</v>
      </c>
      <c r="O9">
        <f t="shared" si="3"/>
        <v>0.35997382229506519</v>
      </c>
      <c r="P9">
        <f t="shared" si="4"/>
        <v>3.000250163751037</v>
      </c>
      <c r="Q9">
        <f t="shared" si="5"/>
        <v>1.0800125992994554</v>
      </c>
      <c r="R9">
        <f t="shared" si="6"/>
        <v>0</v>
      </c>
      <c r="S9">
        <f t="shared" si="7"/>
        <v>72.000842390933244</v>
      </c>
      <c r="T9">
        <f t="shared" si="8"/>
        <v>0.86955775397480572</v>
      </c>
      <c r="U9">
        <f t="shared" si="9"/>
        <v>0</v>
      </c>
      <c r="V9">
        <f t="shared" si="10"/>
        <v>0</v>
      </c>
      <c r="X9" t="s">
        <v>54</v>
      </c>
      <c r="Y9">
        <f>Y8/60</f>
        <v>3.856237785107711</v>
      </c>
      <c r="Z9">
        <f>Z8/60</f>
        <v>3.0109060494731206</v>
      </c>
      <c r="AA9">
        <f>AA8</f>
        <v>183</v>
      </c>
      <c r="AB9">
        <f>AB8/60</f>
        <v>0.19163193272007431</v>
      </c>
      <c r="AC9">
        <f>AC8/60</f>
        <v>0.16768621421599292</v>
      </c>
      <c r="AD9">
        <f>AD8</f>
        <v>183</v>
      </c>
      <c r="AE9" t="s">
        <v>54</v>
      </c>
      <c r="AF9">
        <f>AF8/60</f>
        <v>740.76015836248484</v>
      </c>
      <c r="AG9">
        <f>AG8/60</f>
        <v>705.69151467471113</v>
      </c>
      <c r="AH9">
        <f>AH8/60</f>
        <v>35.068643687773601</v>
      </c>
    </row>
    <row r="10" spans="1:36" x14ac:dyDescent="0.2">
      <c r="A10" t="s">
        <v>41</v>
      </c>
      <c r="B10" t="s">
        <v>41</v>
      </c>
      <c r="D10">
        <v>-79.875</v>
      </c>
      <c r="E10">
        <v>-174.09399999999999</v>
      </c>
      <c r="F10">
        <v>0</v>
      </c>
      <c r="G10">
        <v>85.328999999999994</v>
      </c>
      <c r="H10">
        <v>29.155000000000001</v>
      </c>
      <c r="I10">
        <v>0</v>
      </c>
      <c r="J10">
        <v>1</v>
      </c>
      <c r="K10">
        <v>0</v>
      </c>
      <c r="L10">
        <f t="shared" si="0"/>
        <v>6.428777883606243E-3</v>
      </c>
      <c r="M10">
        <f t="shared" si="1"/>
        <v>252.00040388562707</v>
      </c>
      <c r="N10">
        <f t="shared" si="2"/>
        <v>1.6200562432160033</v>
      </c>
      <c r="O10">
        <f t="shared" si="3"/>
        <v>0.34800802605070685</v>
      </c>
      <c r="P10">
        <f t="shared" si="4"/>
        <v>8.9998599756060784</v>
      </c>
      <c r="Q10">
        <f t="shared" si="5"/>
        <v>3.1320266368700715</v>
      </c>
      <c r="R10">
        <f t="shared" si="6"/>
        <v>0</v>
      </c>
      <c r="S10">
        <f t="shared" si="7"/>
        <v>261.00026386123312</v>
      </c>
      <c r="T10">
        <f t="shared" si="8"/>
        <v>0.23809485649567297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-82.528000000000006</v>
      </c>
      <c r="E11">
        <v>-175.601</v>
      </c>
      <c r="F11">
        <v>0</v>
      </c>
      <c r="G11">
        <v>61.521999999999998</v>
      </c>
      <c r="H11">
        <v>13.038</v>
      </c>
      <c r="I11">
        <v>0</v>
      </c>
      <c r="J11">
        <v>1</v>
      </c>
      <c r="K11">
        <v>0</v>
      </c>
      <c r="L11">
        <f t="shared" si="0"/>
        <v>4.7215884955406351E-3</v>
      </c>
      <c r="M11">
        <f t="shared" si="1"/>
        <v>182.99876336894965</v>
      </c>
      <c r="N11">
        <f t="shared" si="2"/>
        <v>0.86404571986671563</v>
      </c>
      <c r="O11">
        <f t="shared" si="3"/>
        <v>0.4679680618795688</v>
      </c>
      <c r="P11">
        <f t="shared" si="4"/>
        <v>3.0001074096037383</v>
      </c>
      <c r="Q11">
        <f t="shared" si="5"/>
        <v>1.4039558538586494</v>
      </c>
      <c r="R11">
        <f t="shared" si="6"/>
        <v>0</v>
      </c>
      <c r="S11">
        <f t="shared" si="7"/>
        <v>185.9988707785534</v>
      </c>
      <c r="T11">
        <f t="shared" si="8"/>
        <v>0.32787106806307803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263</v>
      </c>
      <c r="B12" t="s">
        <v>264</v>
      </c>
      <c r="D12">
        <v>-79.509</v>
      </c>
      <c r="E12">
        <v>-171.87</v>
      </c>
      <c r="F12">
        <v>0</v>
      </c>
      <c r="G12">
        <v>27.459</v>
      </c>
      <c r="H12">
        <v>14.141999999999999</v>
      </c>
      <c r="I12">
        <v>0</v>
      </c>
      <c r="J12">
        <v>1</v>
      </c>
      <c r="K12">
        <v>0</v>
      </c>
      <c r="L12">
        <f t="shared" si="0"/>
        <v>6.6663500067848398E-3</v>
      </c>
      <c r="M12">
        <f t="shared" si="1"/>
        <v>80.999946603059229</v>
      </c>
      <c r="N12">
        <f t="shared" si="2"/>
        <v>0.53997453456141009</v>
      </c>
      <c r="O12">
        <f t="shared" si="3"/>
        <v>0.25200296358763974</v>
      </c>
      <c r="P12">
        <f t="shared" si="4"/>
        <v>5.9998674309190161</v>
      </c>
      <c r="Q12">
        <f t="shared" si="5"/>
        <v>1.5119858857104358</v>
      </c>
      <c r="R12">
        <f t="shared" si="6"/>
        <v>0</v>
      </c>
      <c r="S12">
        <f t="shared" si="7"/>
        <v>86.99981403397824</v>
      </c>
      <c r="T12">
        <f t="shared" si="8"/>
        <v>0.74074122905327822</v>
      </c>
      <c r="U12">
        <f t="shared" si="9"/>
        <v>0</v>
      </c>
      <c r="V12">
        <f t="shared" si="10"/>
        <v>0</v>
      </c>
      <c r="Y12">
        <f>Y3</f>
        <v>6.7625421097587618E-3</v>
      </c>
      <c r="Z12">
        <f>AE3</f>
        <v>4.3220018047204368E-3</v>
      </c>
      <c r="AA12">
        <f>AB3</f>
        <v>0.2171928964674783</v>
      </c>
      <c r="AB12">
        <f>AH3</f>
        <v>8.6972282907632315E-2</v>
      </c>
      <c r="AE12" t="s">
        <v>1</v>
      </c>
      <c r="AF12">
        <f>AG12+AH12</f>
        <v>669.17574283046201</v>
      </c>
      <c r="AG12">
        <f>SUM(N3:N2000)</f>
        <v>282.67380054633361</v>
      </c>
      <c r="AH12">
        <f>SUM(Q3:Q2000)</f>
        <v>386.50194228412835</v>
      </c>
    </row>
    <row r="13" spans="1:36" x14ac:dyDescent="0.2">
      <c r="A13" t="s">
        <v>187</v>
      </c>
      <c r="B13" t="s">
        <v>1729</v>
      </c>
      <c r="D13">
        <v>-82.405000000000001</v>
      </c>
      <c r="E13">
        <v>-171.87</v>
      </c>
      <c r="F13">
        <v>0</v>
      </c>
      <c r="G13">
        <v>15.132999999999999</v>
      </c>
      <c r="H13">
        <v>7.0709999999999997</v>
      </c>
      <c r="I13">
        <v>0</v>
      </c>
      <c r="J13">
        <v>1</v>
      </c>
      <c r="K13">
        <v>0</v>
      </c>
      <c r="L13">
        <f t="shared" si="0"/>
        <v>4.800223261694915E-3</v>
      </c>
      <c r="M13">
        <f t="shared" si="1"/>
        <v>45.000718115238449</v>
      </c>
      <c r="N13">
        <f t="shared" si="2"/>
        <v>0.21601370990345325</v>
      </c>
      <c r="O13">
        <f t="shared" si="3"/>
        <v>0.25200296358763974</v>
      </c>
      <c r="P13">
        <f t="shared" si="4"/>
        <v>2.999933715459508</v>
      </c>
      <c r="Q13">
        <f t="shared" si="5"/>
        <v>0.7559929428552179</v>
      </c>
      <c r="R13">
        <f t="shared" si="6"/>
        <v>0</v>
      </c>
      <c r="S13">
        <f t="shared" si="7"/>
        <v>48.000651830697954</v>
      </c>
      <c r="T13">
        <f t="shared" si="8"/>
        <v>1.3333120561843299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-76.463999999999999</v>
      </c>
      <c r="E14">
        <v>-160.46299999999999</v>
      </c>
      <c r="F14">
        <v>0</v>
      </c>
      <c r="G14">
        <v>111.086</v>
      </c>
      <c r="H14">
        <v>32.893999999999998</v>
      </c>
      <c r="I14">
        <v>0</v>
      </c>
      <c r="J14">
        <v>1</v>
      </c>
      <c r="K14">
        <v>0</v>
      </c>
      <c r="L14">
        <f t="shared" si="0"/>
        <v>8.6667534761994697E-3</v>
      </c>
      <c r="M14">
        <f t="shared" si="1"/>
        <v>324.00110933726296</v>
      </c>
      <c r="N14">
        <f t="shared" si="2"/>
        <v>2.808040548681757</v>
      </c>
      <c r="O14">
        <f t="shared" si="3"/>
        <v>0.10145250529858549</v>
      </c>
      <c r="P14">
        <f t="shared" si="4"/>
        <v>33.000792433804151</v>
      </c>
      <c r="Q14">
        <f t="shared" si="5"/>
        <v>3.3480164172644526</v>
      </c>
      <c r="R14">
        <f t="shared" si="6"/>
        <v>0</v>
      </c>
      <c r="S14">
        <f t="shared" si="7"/>
        <v>357.00190177106708</v>
      </c>
      <c r="T14">
        <f t="shared" si="8"/>
        <v>0.18518455113542254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0.42254575858793536</v>
      </c>
      <c r="Z14">
        <f>STDEVA(T3:T2345)</f>
        <v>0.38956912304667851</v>
      </c>
      <c r="AA14">
        <f>COUNTA(T3:T2345)</f>
        <v>183</v>
      </c>
    </row>
    <row r="15" spans="1:36" x14ac:dyDescent="0.2">
      <c r="A15" t="s">
        <v>4758</v>
      </c>
      <c r="B15" t="s">
        <v>4759</v>
      </c>
      <c r="D15">
        <v>-85.600999999999999</v>
      </c>
      <c r="E15">
        <v>-171.87</v>
      </c>
      <c r="F15">
        <v>0</v>
      </c>
      <c r="G15">
        <v>13.038</v>
      </c>
      <c r="H15">
        <v>14.141999999999999</v>
      </c>
      <c r="I15">
        <v>0</v>
      </c>
      <c r="J15">
        <v>1</v>
      </c>
      <c r="K15">
        <v>0</v>
      </c>
      <c r="L15">
        <f t="shared" si="0"/>
        <v>2.7694142262529417E-3</v>
      </c>
      <c r="M15">
        <f t="shared" si="1"/>
        <v>38.998773718295823</v>
      </c>
      <c r="N15">
        <f t="shared" si="2"/>
        <v>0.10800386674573452</v>
      </c>
      <c r="O15">
        <f t="shared" si="3"/>
        <v>0.25200296358763974</v>
      </c>
      <c r="P15">
        <f t="shared" si="4"/>
        <v>5.9998674309190161</v>
      </c>
      <c r="Q15">
        <f t="shared" si="5"/>
        <v>1.5119858857104358</v>
      </c>
      <c r="R15">
        <f t="shared" si="6"/>
        <v>0</v>
      </c>
      <c r="S15">
        <f t="shared" si="7"/>
        <v>44.998641149214841</v>
      </c>
      <c r="T15">
        <f t="shared" si="8"/>
        <v>1.5385099140143397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0.19853169653029171</v>
      </c>
      <c r="Z15">
        <f>STDEVA(U3:U2345)</f>
        <v>0.9012272512179853</v>
      </c>
      <c r="AA15">
        <f>COUNTA(U3:U2345)</f>
        <v>183</v>
      </c>
    </row>
    <row r="16" spans="1:36" x14ac:dyDescent="0.2">
      <c r="A16" t="s">
        <v>121</v>
      </c>
      <c r="B16" t="s">
        <v>375</v>
      </c>
      <c r="D16">
        <v>-75.426000000000002</v>
      </c>
      <c r="E16">
        <v>-169.99199999999999</v>
      </c>
      <c r="F16">
        <v>0</v>
      </c>
      <c r="G16">
        <v>51.661999999999999</v>
      </c>
      <c r="H16">
        <v>17.263000000000002</v>
      </c>
      <c r="I16">
        <v>0</v>
      </c>
      <c r="J16">
        <v>1</v>
      </c>
      <c r="K16">
        <v>0</v>
      </c>
      <c r="L16">
        <f t="shared" si="0"/>
        <v>9.3598456161858388E-3</v>
      </c>
      <c r="M16">
        <f t="shared" si="1"/>
        <v>149.99908619631526</v>
      </c>
      <c r="N16">
        <f t="shared" si="2"/>
        <v>1.4039696933361563</v>
      </c>
      <c r="O16">
        <f t="shared" si="3"/>
        <v>0.2039993757838871</v>
      </c>
      <c r="P16">
        <f t="shared" si="4"/>
        <v>9.0001866372510282</v>
      </c>
      <c r="Q16">
        <f t="shared" si="5"/>
        <v>1.8360342919719841</v>
      </c>
      <c r="R16">
        <f t="shared" si="6"/>
        <v>0</v>
      </c>
      <c r="S16">
        <f t="shared" si="7"/>
        <v>158.99927283356629</v>
      </c>
      <c r="T16">
        <f t="shared" si="8"/>
        <v>0.40000243682467118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0.97250125684369937</v>
      </c>
      <c r="Z16">
        <f>STDEVA(V3:V2345)</f>
        <v>6.6321953816891819</v>
      </c>
      <c r="AA16">
        <f>COUNTA(V3:V2345)</f>
        <v>183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-78.111000000000004</v>
      </c>
      <c r="E17">
        <v>-168.69</v>
      </c>
      <c r="F17">
        <v>0</v>
      </c>
      <c r="G17">
        <v>19.416</v>
      </c>
      <c r="H17">
        <v>10.198</v>
      </c>
      <c r="I17">
        <v>0</v>
      </c>
      <c r="J17">
        <v>1</v>
      </c>
      <c r="K17">
        <v>0</v>
      </c>
      <c r="L17">
        <f t="shared" si="0"/>
        <v>7.5791641724523504E-3</v>
      </c>
      <c r="M17">
        <f t="shared" si="1"/>
        <v>56.998496256679601</v>
      </c>
      <c r="N17">
        <f t="shared" si="2"/>
        <v>0.4320013927136781</v>
      </c>
      <c r="O17">
        <f t="shared" si="3"/>
        <v>0.17999871688416874</v>
      </c>
      <c r="P17">
        <f t="shared" si="4"/>
        <v>6.0000123947984747</v>
      </c>
      <c r="Q17">
        <f t="shared" si="5"/>
        <v>1.0799956123484462</v>
      </c>
      <c r="R17">
        <f t="shared" si="6"/>
        <v>0</v>
      </c>
      <c r="S17">
        <f t="shared" si="7"/>
        <v>62.998508651478076</v>
      </c>
      <c r="T17">
        <f t="shared" si="8"/>
        <v>1.0526593496397487</v>
      </c>
      <c r="U17">
        <f t="shared" si="9"/>
        <v>0</v>
      </c>
      <c r="V17">
        <f t="shared" si="10"/>
        <v>0</v>
      </c>
      <c r="AD17">
        <f>(AA12*Y12)/((AA12*Z12)-(Y12*AB12))</f>
        <v>4.1898668369701193</v>
      </c>
      <c r="AE17">
        <f>(Y12*AB12-AA12*Z12)/(Z12+AB12)</f>
        <v>-3.8398281564360846E-3</v>
      </c>
    </row>
    <row r="18" spans="1:35" x14ac:dyDescent="0.2">
      <c r="A18" t="s">
        <v>166</v>
      </c>
      <c r="B18" t="s">
        <v>6310</v>
      </c>
      <c r="D18">
        <v>-78.424999999999997</v>
      </c>
      <c r="E18">
        <v>-170.53800000000001</v>
      </c>
      <c r="F18">
        <v>-90</v>
      </c>
      <c r="G18">
        <v>84.722999999999999</v>
      </c>
      <c r="H18">
        <v>18.248000000000001</v>
      </c>
      <c r="I18">
        <v>11</v>
      </c>
      <c r="J18">
        <v>1</v>
      </c>
      <c r="K18">
        <v>0</v>
      </c>
      <c r="L18">
        <f t="shared" si="0"/>
        <v>7.373362988194839E-3</v>
      </c>
      <c r="M18">
        <f t="shared" si="1"/>
        <v>248.99993788709455</v>
      </c>
      <c r="N18">
        <f t="shared" si="2"/>
        <v>1.8359687620482792</v>
      </c>
      <c r="O18">
        <f t="shared" si="3"/>
        <v>0.21600727486837354</v>
      </c>
      <c r="P18">
        <f t="shared" si="4"/>
        <v>8.9995544917781505</v>
      </c>
      <c r="Q18">
        <f t="shared" si="5"/>
        <v>1.9439711847696131</v>
      </c>
      <c r="R18">
        <f t="shared" si="6"/>
        <v>33</v>
      </c>
      <c r="S18">
        <f t="shared" si="7"/>
        <v>257.99949237887267</v>
      </c>
      <c r="T18">
        <f t="shared" si="8"/>
        <v>0.24096391552999558</v>
      </c>
      <c r="U18">
        <f t="shared" si="9"/>
        <v>0</v>
      </c>
      <c r="V18">
        <f t="shared" si="10"/>
        <v>12.790722840469565</v>
      </c>
      <c r="X18" t="s">
        <v>79</v>
      </c>
      <c r="Z18">
        <f>(SUM(R3:R1401))/60</f>
        <v>7.85</v>
      </c>
      <c r="AB18" t="s">
        <v>80</v>
      </c>
    </row>
    <row r="19" spans="1:35" x14ac:dyDescent="0.2">
      <c r="A19" t="s">
        <v>1903</v>
      </c>
      <c r="B19" t="s">
        <v>1904</v>
      </c>
      <c r="D19">
        <v>-77.905000000000001</v>
      </c>
      <c r="E19">
        <v>-172.875</v>
      </c>
      <c r="F19">
        <v>0</v>
      </c>
      <c r="G19">
        <v>14.318</v>
      </c>
      <c r="H19">
        <v>8.0619999999999994</v>
      </c>
      <c r="I19">
        <v>0</v>
      </c>
      <c r="J19">
        <v>1</v>
      </c>
      <c r="K19">
        <v>0</v>
      </c>
      <c r="L19">
        <f t="shared" si="0"/>
        <v>7.7144376416590785E-3</v>
      </c>
      <c r="M19">
        <f t="shared" si="1"/>
        <v>42.000486735172956</v>
      </c>
      <c r="N19">
        <f t="shared" si="2"/>
        <v>0.32401045984828092</v>
      </c>
      <c r="O19">
        <f t="shared" si="3"/>
        <v>0.28800037970152381</v>
      </c>
      <c r="P19">
        <f t="shared" si="4"/>
        <v>2.9998972427814361</v>
      </c>
      <c r="Q19">
        <f t="shared" si="5"/>
        <v>0.86397240895901706</v>
      </c>
      <c r="R19">
        <f t="shared" si="6"/>
        <v>0</v>
      </c>
      <c r="S19">
        <f t="shared" si="7"/>
        <v>45.000383977954392</v>
      </c>
      <c r="T19">
        <f t="shared" si="8"/>
        <v>1.4285548731451605</v>
      </c>
      <c r="U19">
        <f t="shared" si="9"/>
        <v>0</v>
      </c>
      <c r="V19">
        <f t="shared" si="10"/>
        <v>0</v>
      </c>
      <c r="X19" t="s">
        <v>83</v>
      </c>
      <c r="Z19">
        <f>Z27</f>
        <v>11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1421</v>
      </c>
      <c r="D20">
        <v>-81.468999999999994</v>
      </c>
      <c r="E20">
        <v>-168.69</v>
      </c>
      <c r="F20">
        <v>0</v>
      </c>
      <c r="G20">
        <v>20.224</v>
      </c>
      <c r="H20">
        <v>10.198</v>
      </c>
      <c r="I20">
        <v>0</v>
      </c>
      <c r="J20">
        <v>1</v>
      </c>
      <c r="K20">
        <v>0</v>
      </c>
      <c r="L20">
        <f t="shared" si="0"/>
        <v>5.4001451851661188E-3</v>
      </c>
      <c r="M20">
        <f t="shared" si="1"/>
        <v>60.000709582362006</v>
      </c>
      <c r="N20">
        <f t="shared" si="2"/>
        <v>0.32401286697060977</v>
      </c>
      <c r="O20">
        <f t="shared" si="3"/>
        <v>0.17999871688416874</v>
      </c>
      <c r="P20">
        <f t="shared" si="4"/>
        <v>6.0000123947984747</v>
      </c>
      <c r="Q20">
        <f t="shared" si="5"/>
        <v>1.0799956123484462</v>
      </c>
      <c r="R20">
        <f t="shared" si="6"/>
        <v>0</v>
      </c>
      <c r="S20">
        <f t="shared" si="7"/>
        <v>66.000721977160481</v>
      </c>
      <c r="T20">
        <f t="shared" si="8"/>
        <v>0.99998817376716131</v>
      </c>
      <c r="U20">
        <f t="shared" si="9"/>
        <v>0</v>
      </c>
      <c r="V20">
        <f t="shared" si="10"/>
        <v>0</v>
      </c>
      <c r="AB20">
        <f>X27/AG9</f>
        <v>0.2380643617026339</v>
      </c>
      <c r="AC20">
        <f>Y27/AH9</f>
        <v>0.31367052851932969</v>
      </c>
      <c r="AD20">
        <f>Z19/AF9</f>
        <v>1.4849610735432185E-2</v>
      </c>
      <c r="AF20">
        <f>X27/AG12</f>
        <v>0.59432462320632651</v>
      </c>
      <c r="AG20">
        <f>Y27/AH12</f>
        <v>2.84604003151777E-2</v>
      </c>
      <c r="AH20">
        <f>Z19/AF12</f>
        <v>1.6438133207686952E-2</v>
      </c>
    </row>
    <row r="21" spans="1:35" x14ac:dyDescent="0.2">
      <c r="A21" t="s">
        <v>2051</v>
      </c>
      <c r="B21" t="s">
        <v>310</v>
      </c>
      <c r="D21">
        <v>-76.789000000000001</v>
      </c>
      <c r="E21">
        <v>-167.27600000000001</v>
      </c>
      <c r="F21">
        <v>0</v>
      </c>
      <c r="G21">
        <v>109.395</v>
      </c>
      <c r="H21">
        <v>31.78</v>
      </c>
      <c r="I21">
        <v>0</v>
      </c>
      <c r="J21">
        <v>1</v>
      </c>
      <c r="K21">
        <v>1</v>
      </c>
      <c r="L21">
        <f t="shared" si="0"/>
        <v>8.4510073716413531E-3</v>
      </c>
      <c r="M21">
        <f t="shared" si="1"/>
        <v>319.49959864852349</v>
      </c>
      <c r="N21">
        <f t="shared" si="2"/>
        <v>2.7000961635112892</v>
      </c>
      <c r="O21">
        <f t="shared" si="3"/>
        <v>0.15943301862365958</v>
      </c>
      <c r="P21">
        <f t="shared" si="4"/>
        <v>20.999094158205757</v>
      </c>
      <c r="Q21">
        <f t="shared" si="5"/>
        <v>3.347952317957517</v>
      </c>
      <c r="R21">
        <f t="shared" si="6"/>
        <v>0</v>
      </c>
      <c r="S21">
        <f t="shared" si="7"/>
        <v>340.49869280672925</v>
      </c>
      <c r="T21">
        <f t="shared" si="8"/>
        <v>0.18779366313384657</v>
      </c>
      <c r="U21">
        <f t="shared" si="9"/>
        <v>2.8572661062407767</v>
      </c>
      <c r="V21">
        <f t="shared" si="10"/>
        <v>0</v>
      </c>
    </row>
    <row r="22" spans="1:35" x14ac:dyDescent="0.2">
      <c r="A22" t="s">
        <v>279</v>
      </c>
      <c r="B22" t="s">
        <v>433</v>
      </c>
      <c r="D22">
        <v>-76.724000000000004</v>
      </c>
      <c r="E22">
        <v>-172.09299999999999</v>
      </c>
      <c r="F22">
        <v>0</v>
      </c>
      <c r="G22">
        <v>45.722000000000001</v>
      </c>
      <c r="H22">
        <v>18.172999999999998</v>
      </c>
      <c r="I22">
        <v>0.5</v>
      </c>
      <c r="J22">
        <v>1</v>
      </c>
      <c r="K22">
        <v>0</v>
      </c>
      <c r="L22">
        <f t="shared" si="0"/>
        <v>8.4941101706029476E-3</v>
      </c>
      <c r="M22">
        <f t="shared" si="1"/>
        <v>133.50025928059517</v>
      </c>
      <c r="N22">
        <f t="shared" si="2"/>
        <v>1.1339670441004781</v>
      </c>
      <c r="O22">
        <f t="shared" si="3"/>
        <v>0.25920514270040018</v>
      </c>
      <c r="P22">
        <f t="shared" si="4"/>
        <v>7.4999366877279634</v>
      </c>
      <c r="Q22">
        <f t="shared" si="5"/>
        <v>1.9440241034105963</v>
      </c>
      <c r="R22">
        <f t="shared" si="6"/>
        <v>0</v>
      </c>
      <c r="S22">
        <f t="shared" si="7"/>
        <v>141.00019596832314</v>
      </c>
      <c r="T22">
        <f t="shared" si="8"/>
        <v>0.44943732936046255</v>
      </c>
      <c r="U22">
        <f t="shared" si="9"/>
        <v>0</v>
      </c>
      <c r="V22">
        <f t="shared" si="10"/>
        <v>0</v>
      </c>
      <c r="X22" t="s">
        <v>94</v>
      </c>
      <c r="Z22">
        <f>Z18/AF9</f>
        <v>1.0597222206649331E-2</v>
      </c>
      <c r="AA22" t="s">
        <v>95</v>
      </c>
    </row>
    <row r="23" spans="1:35" x14ac:dyDescent="0.2">
      <c r="A23" t="s">
        <v>41</v>
      </c>
      <c r="B23" t="s">
        <v>41</v>
      </c>
      <c r="D23">
        <v>-74.248999999999995</v>
      </c>
      <c r="E23">
        <v>-167.005</v>
      </c>
      <c r="F23">
        <v>0</v>
      </c>
      <c r="G23">
        <v>20.260999999999999</v>
      </c>
      <c r="H23">
        <v>13.342000000000001</v>
      </c>
      <c r="I23">
        <v>0</v>
      </c>
      <c r="J23">
        <v>1</v>
      </c>
      <c r="K23">
        <v>0</v>
      </c>
      <c r="L23">
        <f t="shared" si="0"/>
        <v>1.0153718203758546E-2</v>
      </c>
      <c r="M23">
        <f t="shared" si="1"/>
        <v>58.500628667191805</v>
      </c>
      <c r="N23">
        <f t="shared" si="2"/>
        <v>0.59399949222887671</v>
      </c>
      <c r="O23">
        <f t="shared" si="3"/>
        <v>0.15599508211391522</v>
      </c>
      <c r="P23">
        <f t="shared" si="4"/>
        <v>9.0004874629593701</v>
      </c>
      <c r="Q23">
        <f t="shared" si="5"/>
        <v>1.4040331848827963</v>
      </c>
      <c r="R23">
        <f t="shared" si="6"/>
        <v>0</v>
      </c>
      <c r="S23">
        <f t="shared" si="7"/>
        <v>67.501116130151175</v>
      </c>
      <c r="T23">
        <f t="shared" si="8"/>
        <v>1.0256300037618069</v>
      </c>
      <c r="U23">
        <f t="shared" si="9"/>
        <v>0</v>
      </c>
      <c r="V23">
        <f t="shared" si="10"/>
        <v>0</v>
      </c>
      <c r="X23" t="s">
        <v>96</v>
      </c>
      <c r="Z23">
        <f>Z19/AF9</f>
        <v>1.4849610735432185E-2</v>
      </c>
      <c r="AA23" t="s">
        <v>97</v>
      </c>
      <c r="AB23">
        <f>Z27/AF9</f>
        <v>1.4849610735432185E-2</v>
      </c>
      <c r="AC23" t="s">
        <v>98</v>
      </c>
      <c r="AD23">
        <f>Z27/AF9</f>
        <v>1.4849610735432185E-2</v>
      </c>
      <c r="AE23" t="s">
        <v>98</v>
      </c>
      <c r="AH23">
        <f>Z27/AF12</f>
        <v>1.6438133207686952E-2</v>
      </c>
      <c r="AI23" t="s">
        <v>98</v>
      </c>
    </row>
    <row r="24" spans="1:35" x14ac:dyDescent="0.2">
      <c r="A24" t="s">
        <v>2167</v>
      </c>
      <c r="B24" t="s">
        <v>2168</v>
      </c>
      <c r="D24">
        <v>-78.265000000000001</v>
      </c>
      <c r="E24">
        <v>-173.29</v>
      </c>
      <c r="F24">
        <v>0</v>
      </c>
      <c r="G24">
        <v>105.71</v>
      </c>
      <c r="H24">
        <v>25.675999999999998</v>
      </c>
      <c r="I24">
        <v>0</v>
      </c>
      <c r="J24">
        <v>1</v>
      </c>
      <c r="K24">
        <v>0</v>
      </c>
      <c r="L24">
        <f t="shared" si="0"/>
        <v>7.4781712929999685E-3</v>
      </c>
      <c r="M24">
        <f t="shared" si="1"/>
        <v>310.5015872910194</v>
      </c>
      <c r="N24">
        <f t="shared" si="2"/>
        <v>2.3219863784970034</v>
      </c>
      <c r="O24">
        <f t="shared" si="3"/>
        <v>0.30599218337530759</v>
      </c>
      <c r="P24">
        <f t="shared" si="4"/>
        <v>9.0002655092473596</v>
      </c>
      <c r="Q24">
        <f t="shared" si="5"/>
        <v>2.7540136481457234</v>
      </c>
      <c r="R24">
        <f t="shared" si="6"/>
        <v>0</v>
      </c>
      <c r="S24">
        <f t="shared" si="7"/>
        <v>319.50185280026676</v>
      </c>
      <c r="T24">
        <f t="shared" si="8"/>
        <v>0.19323572714546108</v>
      </c>
      <c r="U24">
        <f t="shared" si="9"/>
        <v>0</v>
      </c>
      <c r="V24">
        <f t="shared" si="10"/>
        <v>0</v>
      </c>
    </row>
    <row r="25" spans="1:35" x14ac:dyDescent="0.2">
      <c r="A25" t="s">
        <v>125</v>
      </c>
      <c r="B25" t="s">
        <v>126</v>
      </c>
      <c r="D25">
        <v>-84.71</v>
      </c>
      <c r="E25">
        <v>-173.99100000000001</v>
      </c>
      <c r="F25">
        <v>0</v>
      </c>
      <c r="G25">
        <v>54.231000000000002</v>
      </c>
      <c r="H25">
        <v>19.105</v>
      </c>
      <c r="I25">
        <v>0</v>
      </c>
      <c r="J25">
        <v>1</v>
      </c>
      <c r="K25">
        <v>0</v>
      </c>
      <c r="L25">
        <f t="shared" si="0"/>
        <v>3.3332785397800508E-3</v>
      </c>
      <c r="M25">
        <f t="shared" si="1"/>
        <v>162.00005874354341</v>
      </c>
      <c r="N25">
        <f t="shared" si="2"/>
        <v>0.53999185924482018</v>
      </c>
      <c r="O25">
        <f t="shared" si="3"/>
        <v>0.34199999956738092</v>
      </c>
      <c r="P25">
        <f t="shared" si="4"/>
        <v>6.0000024979032514</v>
      </c>
      <c r="Q25">
        <f t="shared" si="5"/>
        <v>2.0520029036900995</v>
      </c>
      <c r="R25">
        <f t="shared" si="6"/>
        <v>0</v>
      </c>
      <c r="S25">
        <f t="shared" si="7"/>
        <v>168.00006124144664</v>
      </c>
      <c r="T25">
        <f t="shared" si="8"/>
        <v>0.37037023606876518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-78.995999999999995</v>
      </c>
      <c r="E26">
        <v>-172.875</v>
      </c>
      <c r="F26">
        <v>0</v>
      </c>
      <c r="G26">
        <v>146.697</v>
      </c>
      <c r="H26">
        <v>40.311</v>
      </c>
      <c r="I26">
        <v>0</v>
      </c>
      <c r="J26">
        <v>1</v>
      </c>
      <c r="K26">
        <v>0</v>
      </c>
      <c r="L26">
        <f t="shared" si="0"/>
        <v>7.0002923989875929E-3</v>
      </c>
      <c r="M26">
        <f t="shared" si="1"/>
        <v>431.99942529411805</v>
      </c>
      <c r="N26">
        <f t="shared" si="2"/>
        <v>3.0241253173787408</v>
      </c>
      <c r="O26">
        <f t="shared" si="3"/>
        <v>0.28800037970152381</v>
      </c>
      <c r="P26">
        <f t="shared" si="4"/>
        <v>14.999858317261534</v>
      </c>
      <c r="Q26">
        <f t="shared" si="5"/>
        <v>4.3199692108095924</v>
      </c>
      <c r="R26">
        <f t="shared" si="6"/>
        <v>0</v>
      </c>
      <c r="S26">
        <f t="shared" si="7"/>
        <v>446.99928361137961</v>
      </c>
      <c r="T26">
        <f t="shared" si="8"/>
        <v>0.13888907365825826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2774</v>
      </c>
      <c r="B27" t="s">
        <v>2383</v>
      </c>
      <c r="D27">
        <v>-84.289000000000001</v>
      </c>
      <c r="E27">
        <v>-170.53800000000001</v>
      </c>
      <c r="F27">
        <v>0</v>
      </c>
      <c r="G27">
        <v>50.249000000000002</v>
      </c>
      <c r="H27">
        <v>12.166</v>
      </c>
      <c r="I27">
        <v>0</v>
      </c>
      <c r="J27">
        <v>1</v>
      </c>
      <c r="K27">
        <v>0</v>
      </c>
      <c r="L27">
        <f t="shared" si="0"/>
        <v>3.6002545955660611E-3</v>
      </c>
      <c r="M27">
        <f t="shared" si="1"/>
        <v>149.99876479325133</v>
      </c>
      <c r="N27">
        <f t="shared" si="2"/>
        <v>0.54003428231041828</v>
      </c>
      <c r="O27">
        <f t="shared" si="3"/>
        <v>0.21600727486837354</v>
      </c>
      <c r="P27">
        <f t="shared" si="4"/>
        <v>6.0000317813992208</v>
      </c>
      <c r="Q27">
        <f t="shared" si="5"/>
        <v>1.2960518102754883</v>
      </c>
      <c r="R27">
        <f t="shared" si="6"/>
        <v>0</v>
      </c>
      <c r="S27">
        <f t="shared" si="7"/>
        <v>155.99879657465056</v>
      </c>
      <c r="T27">
        <f t="shared" si="8"/>
        <v>0.40000329391178752</v>
      </c>
      <c r="U27">
        <f t="shared" si="9"/>
        <v>0</v>
      </c>
      <c r="V27">
        <f t="shared" si="10"/>
        <v>0</v>
      </c>
      <c r="X27">
        <f>SUM(J3:J2345)</f>
        <v>168</v>
      </c>
      <c r="Y27">
        <f>SUM(K3:K2345)</f>
        <v>11</v>
      </c>
      <c r="Z27">
        <f>COUNTIF(V3:V2345,"&gt;0")</f>
        <v>11</v>
      </c>
      <c r="AB27">
        <v>401</v>
      </c>
    </row>
    <row r="28" spans="1:35" x14ac:dyDescent="0.2">
      <c r="A28" t="s">
        <v>184</v>
      </c>
      <c r="B28" t="s">
        <v>587</v>
      </c>
      <c r="D28">
        <v>-84.289000000000001</v>
      </c>
      <c r="E28">
        <v>-159.44399999999999</v>
      </c>
      <c r="F28">
        <v>0</v>
      </c>
      <c r="G28">
        <v>70.349000000000004</v>
      </c>
      <c r="H28">
        <v>17.088000000000001</v>
      </c>
      <c r="I28">
        <v>0</v>
      </c>
      <c r="J28">
        <v>1</v>
      </c>
      <c r="K28">
        <v>0</v>
      </c>
      <c r="L28">
        <f t="shared" si="0"/>
        <v>3.6002545955660611E-3</v>
      </c>
      <c r="M28">
        <f t="shared" si="1"/>
        <v>209.99946475433222</v>
      </c>
      <c r="N28">
        <f t="shared" si="2"/>
        <v>0.7560522941004918</v>
      </c>
      <c r="O28">
        <f t="shared" si="3"/>
        <v>9.6000134455594938E-2</v>
      </c>
      <c r="P28">
        <f t="shared" si="4"/>
        <v>17.999954226528665</v>
      </c>
      <c r="Q28">
        <f t="shared" si="5"/>
        <v>1.7279997539410599</v>
      </c>
      <c r="R28">
        <f t="shared" si="6"/>
        <v>0</v>
      </c>
      <c r="S28">
        <f t="shared" si="7"/>
        <v>227.9994189808609</v>
      </c>
      <c r="T28">
        <f t="shared" si="8"/>
        <v>0.28571501394154014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-86.009</v>
      </c>
      <c r="E29">
        <v>-164.745</v>
      </c>
      <c r="F29">
        <v>0</v>
      </c>
      <c r="G29">
        <v>43.104999999999997</v>
      </c>
      <c r="H29">
        <v>11.401999999999999</v>
      </c>
      <c r="I29">
        <v>0</v>
      </c>
      <c r="J29">
        <v>1</v>
      </c>
      <c r="K29">
        <v>0</v>
      </c>
      <c r="L29">
        <f t="shared" si="0"/>
        <v>2.5116802629410553E-3</v>
      </c>
      <c r="M29">
        <f t="shared" si="1"/>
        <v>129.00141051387007</v>
      </c>
      <c r="N29">
        <f t="shared" si="2"/>
        <v>0.32401062068986491</v>
      </c>
      <c r="O29">
        <f t="shared" si="3"/>
        <v>0.1320009453218855</v>
      </c>
      <c r="P29">
        <f t="shared" si="4"/>
        <v>9.0001256129786942</v>
      </c>
      <c r="Q29">
        <f t="shared" si="5"/>
        <v>1.188026276955179</v>
      </c>
      <c r="R29">
        <f t="shared" si="6"/>
        <v>0</v>
      </c>
      <c r="S29">
        <f t="shared" si="7"/>
        <v>138.00153612684878</v>
      </c>
      <c r="T29">
        <f t="shared" si="8"/>
        <v>0.46511119344349244</v>
      </c>
      <c r="U29">
        <f t="shared" si="9"/>
        <v>0</v>
      </c>
      <c r="V29">
        <f t="shared" si="10"/>
        <v>0</v>
      </c>
    </row>
    <row r="30" spans="1:35" x14ac:dyDescent="0.2">
      <c r="A30" t="s">
        <v>259</v>
      </c>
      <c r="B30" t="s">
        <v>1969</v>
      </c>
      <c r="D30">
        <v>-87.138000000000005</v>
      </c>
      <c r="E30">
        <v>0</v>
      </c>
      <c r="F30">
        <v>0</v>
      </c>
      <c r="G30">
        <v>80.099999999999994</v>
      </c>
      <c r="H30">
        <v>0</v>
      </c>
      <c r="I30">
        <v>0</v>
      </c>
      <c r="J30">
        <v>0</v>
      </c>
      <c r="K30">
        <v>0</v>
      </c>
      <c r="L30">
        <f t="shared" si="0"/>
        <v>1.7997429527426749E-3</v>
      </c>
      <c r="M30">
        <f t="shared" si="1"/>
        <v>240.00027189676808</v>
      </c>
      <c r="N30">
        <f t="shared" si="2"/>
        <v>0.4319392299417642</v>
      </c>
      <c r="O30" t="str">
        <f t="shared" si="3"/>
        <v/>
      </c>
      <c r="P30">
        <f t="shared" si="4"/>
        <v>0</v>
      </c>
      <c r="Q30">
        <f t="shared" si="5"/>
        <v>0</v>
      </c>
      <c r="R30">
        <f t="shared" si="6"/>
        <v>0</v>
      </c>
      <c r="S30">
        <f t="shared" si="7"/>
        <v>240.00027189676808</v>
      </c>
      <c r="T30">
        <f t="shared" si="8"/>
        <v>0</v>
      </c>
      <c r="U30" t="str">
        <f t="shared" si="9"/>
        <v/>
      </c>
      <c r="V30">
        <f t="shared" si="10"/>
        <v>0</v>
      </c>
    </row>
    <row r="31" spans="1:35" x14ac:dyDescent="0.2">
      <c r="A31" t="s">
        <v>261</v>
      </c>
      <c r="B31" t="s">
        <v>1164</v>
      </c>
      <c r="D31">
        <v>-81.491</v>
      </c>
      <c r="E31">
        <v>-169.114</v>
      </c>
      <c r="F31">
        <v>0</v>
      </c>
      <c r="G31">
        <v>128.41300000000001</v>
      </c>
      <c r="H31">
        <v>26.475999999999999</v>
      </c>
      <c r="I31">
        <v>0</v>
      </c>
      <c r="J31">
        <v>1</v>
      </c>
      <c r="K31">
        <v>0</v>
      </c>
      <c r="L31">
        <f t="shared" si="0"/>
        <v>5.3860119699481162E-3</v>
      </c>
      <c r="M31">
        <f t="shared" si="1"/>
        <v>380.99853306467861</v>
      </c>
      <c r="N31">
        <f t="shared" si="2"/>
        <v>2.0520647116837436</v>
      </c>
      <c r="O31">
        <f t="shared" si="3"/>
        <v>0.18719148079054132</v>
      </c>
      <c r="P31">
        <f t="shared" si="4"/>
        <v>15.000414619856532</v>
      </c>
      <c r="Q31">
        <f t="shared" si="5"/>
        <v>2.8079526331156623</v>
      </c>
      <c r="R31">
        <f t="shared" si="6"/>
        <v>0</v>
      </c>
      <c r="S31">
        <f t="shared" si="7"/>
        <v>395.99894768453515</v>
      </c>
      <c r="T31">
        <f t="shared" si="8"/>
        <v>0.15748092129744332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-81.781000000000006</v>
      </c>
      <c r="E32">
        <v>-171.02699999999999</v>
      </c>
      <c r="F32">
        <v>0</v>
      </c>
      <c r="G32">
        <v>90.933999999999997</v>
      </c>
      <c r="H32">
        <v>19.234999999999999</v>
      </c>
      <c r="I32">
        <v>0</v>
      </c>
      <c r="J32">
        <v>1</v>
      </c>
      <c r="K32">
        <v>0</v>
      </c>
      <c r="L32">
        <f t="shared" si="0"/>
        <v>5.1998605821246477E-3</v>
      </c>
      <c r="M32">
        <f t="shared" si="1"/>
        <v>270.00001763308546</v>
      </c>
      <c r="N32">
        <f t="shared" si="2"/>
        <v>1.4039638528270939</v>
      </c>
      <c r="O32">
        <f t="shared" si="3"/>
        <v>0.22799012754453557</v>
      </c>
      <c r="P32">
        <f t="shared" si="4"/>
        <v>9.0001917522201644</v>
      </c>
      <c r="Q32">
        <f t="shared" si="5"/>
        <v>2.0519569174708701</v>
      </c>
      <c r="R32">
        <f t="shared" si="6"/>
        <v>0</v>
      </c>
      <c r="S32">
        <f t="shared" si="7"/>
        <v>279.00020938530565</v>
      </c>
      <c r="T32">
        <f t="shared" si="8"/>
        <v>0.22222220770939563</v>
      </c>
      <c r="U32">
        <f t="shared" si="9"/>
        <v>0</v>
      </c>
      <c r="V32">
        <f t="shared" si="10"/>
        <v>0</v>
      </c>
    </row>
    <row r="33" spans="1:22" x14ac:dyDescent="0.2">
      <c r="A33" t="s">
        <v>1640</v>
      </c>
      <c r="B33" t="s">
        <v>965</v>
      </c>
      <c r="D33">
        <v>-81.346999999999994</v>
      </c>
      <c r="E33">
        <v>-161.565</v>
      </c>
      <c r="F33">
        <v>0</v>
      </c>
      <c r="G33">
        <v>46.53</v>
      </c>
      <c r="H33">
        <v>22.135999999999999</v>
      </c>
      <c r="I33">
        <v>0</v>
      </c>
      <c r="J33">
        <v>1</v>
      </c>
      <c r="K33">
        <v>0</v>
      </c>
      <c r="L33">
        <f t="shared" si="0"/>
        <v>5.4785499593995339E-3</v>
      </c>
      <c r="M33">
        <f t="shared" si="1"/>
        <v>138.00113555590912</v>
      </c>
      <c r="N33">
        <f t="shared" si="2"/>
        <v>0.75604687164378714</v>
      </c>
      <c r="O33">
        <f t="shared" si="3"/>
        <v>0.1079995704461187</v>
      </c>
      <c r="P33">
        <f t="shared" si="4"/>
        <v>21.000109757917407</v>
      </c>
      <c r="Q33">
        <f t="shared" si="5"/>
        <v>2.2680051011815268</v>
      </c>
      <c r="R33">
        <f t="shared" si="6"/>
        <v>0</v>
      </c>
      <c r="S33">
        <f t="shared" si="7"/>
        <v>159.00124531382653</v>
      </c>
      <c r="T33">
        <f t="shared" si="8"/>
        <v>0.43477903104421839</v>
      </c>
      <c r="U33">
        <f t="shared" si="9"/>
        <v>0</v>
      </c>
      <c r="V33">
        <f t="shared" si="10"/>
        <v>0</v>
      </c>
    </row>
    <row r="34" spans="1:22" x14ac:dyDescent="0.2">
      <c r="A34" t="s">
        <v>261</v>
      </c>
      <c r="B34" t="s">
        <v>386</v>
      </c>
      <c r="D34">
        <v>-75.650999999999996</v>
      </c>
      <c r="E34">
        <v>-169.69499999999999</v>
      </c>
      <c r="F34">
        <v>0</v>
      </c>
      <c r="G34">
        <v>44.384999999999998</v>
      </c>
      <c r="H34">
        <v>22.361000000000001</v>
      </c>
      <c r="I34">
        <v>0</v>
      </c>
      <c r="J34">
        <v>1</v>
      </c>
      <c r="K34">
        <v>0</v>
      </c>
      <c r="L34">
        <f t="shared" si="0"/>
        <v>9.2090708352671954E-3</v>
      </c>
      <c r="M34">
        <f t="shared" si="1"/>
        <v>129.00111535692267</v>
      </c>
      <c r="N34">
        <f t="shared" si="2"/>
        <v>1.1879815971319729</v>
      </c>
      <c r="O34">
        <f t="shared" si="3"/>
        <v>0.19799678746871249</v>
      </c>
      <c r="P34">
        <f t="shared" si="4"/>
        <v>12.000348708544616</v>
      </c>
      <c r="Q34">
        <f t="shared" si="5"/>
        <v>2.3760328688290149</v>
      </c>
      <c r="R34">
        <f t="shared" si="6"/>
        <v>0</v>
      </c>
      <c r="S34">
        <f t="shared" si="7"/>
        <v>141.00146406546727</v>
      </c>
      <c r="T34">
        <f t="shared" si="8"/>
        <v>0.46511225762653985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-74.667000000000002</v>
      </c>
      <c r="E35">
        <v>-171.46899999999999</v>
      </c>
      <c r="F35">
        <v>0</v>
      </c>
      <c r="G35">
        <v>64.287999999999997</v>
      </c>
      <c r="H35">
        <v>20.224</v>
      </c>
      <c r="I35">
        <v>0</v>
      </c>
      <c r="J35">
        <v>1</v>
      </c>
      <c r="K35">
        <v>0</v>
      </c>
      <c r="L35">
        <f t="shared" si="0"/>
        <v>9.87076547752745E-3</v>
      </c>
      <c r="M35">
        <f t="shared" si="1"/>
        <v>185.999059635365</v>
      </c>
      <c r="N35">
        <f t="shared" si="2"/>
        <v>1.835954932656263</v>
      </c>
      <c r="O35">
        <f t="shared" si="3"/>
        <v>0.23999306751257837</v>
      </c>
      <c r="P35">
        <f t="shared" si="4"/>
        <v>9.0003574158502637</v>
      </c>
      <c r="Q35">
        <f t="shared" si="5"/>
        <v>2.1600255449650327</v>
      </c>
      <c r="R35">
        <f t="shared" si="6"/>
        <v>0</v>
      </c>
      <c r="S35">
        <f t="shared" si="7"/>
        <v>194.99941705121526</v>
      </c>
      <c r="T35">
        <f t="shared" si="8"/>
        <v>0.32258227604819506</v>
      </c>
      <c r="U35">
        <f t="shared" si="9"/>
        <v>0</v>
      </c>
      <c r="V35">
        <f t="shared" si="10"/>
        <v>0</v>
      </c>
    </row>
    <row r="36" spans="1:22" x14ac:dyDescent="0.2">
      <c r="A36" t="s">
        <v>174</v>
      </c>
      <c r="B36" t="s">
        <v>175</v>
      </c>
      <c r="D36">
        <v>-77.367000000000004</v>
      </c>
      <c r="E36">
        <v>-168.99600000000001</v>
      </c>
      <c r="F36">
        <v>0</v>
      </c>
      <c r="G36">
        <v>29.72</v>
      </c>
      <c r="H36">
        <v>9.1690000000000005</v>
      </c>
      <c r="I36">
        <v>0</v>
      </c>
      <c r="J36">
        <v>1</v>
      </c>
      <c r="K36">
        <v>0</v>
      </c>
      <c r="L36">
        <f t="shared" si="0"/>
        <v>8.0687186135996215E-3</v>
      </c>
      <c r="M36">
        <f t="shared" si="1"/>
        <v>87.001521867755088</v>
      </c>
      <c r="N36">
        <f t="shared" si="2"/>
        <v>0.70199150089735107</v>
      </c>
      <c r="O36">
        <f t="shared" si="3"/>
        <v>0.18513475354097089</v>
      </c>
      <c r="P36">
        <f t="shared" si="4"/>
        <v>5.2504680916457414</v>
      </c>
      <c r="Q36">
        <f t="shared" si="5"/>
        <v>0.97204508816665414</v>
      </c>
      <c r="R36">
        <f t="shared" si="6"/>
        <v>0</v>
      </c>
      <c r="S36">
        <f t="shared" si="7"/>
        <v>92.251989959400831</v>
      </c>
      <c r="T36">
        <f t="shared" si="8"/>
        <v>0.68964310867115397</v>
      </c>
      <c r="U36">
        <f t="shared" si="9"/>
        <v>0</v>
      </c>
      <c r="V36">
        <f t="shared" si="10"/>
        <v>0</v>
      </c>
    </row>
    <row r="37" spans="1:22" x14ac:dyDescent="0.2">
      <c r="A37" t="s">
        <v>6311</v>
      </c>
      <c r="B37" t="s">
        <v>719</v>
      </c>
      <c r="D37">
        <v>-78.174000000000007</v>
      </c>
      <c r="E37">
        <v>-167.68100000000001</v>
      </c>
      <c r="F37">
        <v>0</v>
      </c>
      <c r="G37">
        <v>94.335999999999999</v>
      </c>
      <c r="H37">
        <v>29.684000000000001</v>
      </c>
      <c r="I37">
        <v>0</v>
      </c>
      <c r="J37">
        <v>1</v>
      </c>
      <c r="K37">
        <v>0</v>
      </c>
      <c r="L37">
        <f t="shared" si="0"/>
        <v>7.5378351746721957E-3</v>
      </c>
      <c r="M37">
        <f t="shared" si="1"/>
        <v>277.001011040055</v>
      </c>
      <c r="N37">
        <f t="shared" si="2"/>
        <v>2.0879900524275405</v>
      </c>
      <c r="O37">
        <f t="shared" si="3"/>
        <v>0.1648480861198994</v>
      </c>
      <c r="P37">
        <f t="shared" si="4"/>
        <v>18.999633814788925</v>
      </c>
      <c r="Q37">
        <f t="shared" si="5"/>
        <v>3.1320564034032805</v>
      </c>
      <c r="R37">
        <f t="shared" si="6"/>
        <v>0</v>
      </c>
      <c r="S37">
        <f t="shared" si="7"/>
        <v>296.00064485484393</v>
      </c>
      <c r="T37">
        <f t="shared" si="8"/>
        <v>0.21660570759188985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-79.38</v>
      </c>
      <c r="E38">
        <v>-169.99199999999999</v>
      </c>
      <c r="F38">
        <v>0</v>
      </c>
      <c r="G38">
        <v>48.835999999999999</v>
      </c>
      <c r="H38">
        <v>34.524999999999999</v>
      </c>
      <c r="I38">
        <v>0</v>
      </c>
      <c r="J38">
        <v>1</v>
      </c>
      <c r="K38">
        <v>0</v>
      </c>
      <c r="L38">
        <f t="shared" si="0"/>
        <v>6.750217461124911E-3</v>
      </c>
      <c r="M38">
        <f t="shared" si="1"/>
        <v>143.99847591501862</v>
      </c>
      <c r="N38">
        <f t="shared" si="2"/>
        <v>0.97202199851893212</v>
      </c>
      <c r="O38">
        <f t="shared" si="3"/>
        <v>0.2039993757838871</v>
      </c>
      <c r="P38">
        <f t="shared" si="4"/>
        <v>17.999851917458827</v>
      </c>
      <c r="Q38">
        <f t="shared" si="5"/>
        <v>3.6719622273262322</v>
      </c>
      <c r="R38">
        <f t="shared" si="6"/>
        <v>0</v>
      </c>
      <c r="S38">
        <f t="shared" si="7"/>
        <v>161.99832783247746</v>
      </c>
      <c r="T38">
        <f t="shared" si="8"/>
        <v>0.41667107668145936</v>
      </c>
      <c r="U38">
        <f t="shared" si="9"/>
        <v>0</v>
      </c>
      <c r="V38">
        <f t="shared" si="10"/>
        <v>0</v>
      </c>
    </row>
    <row r="39" spans="1:22" x14ac:dyDescent="0.2">
      <c r="A39" t="s">
        <v>2124</v>
      </c>
      <c r="B39" t="s">
        <v>587</v>
      </c>
      <c r="D39">
        <v>-75.216999999999999</v>
      </c>
      <c r="E39">
        <v>-170.13399999999999</v>
      </c>
      <c r="F39">
        <v>0</v>
      </c>
      <c r="G39">
        <v>74.465000000000003</v>
      </c>
      <c r="H39">
        <v>23.344999999999999</v>
      </c>
      <c r="I39">
        <v>0</v>
      </c>
      <c r="J39">
        <v>1</v>
      </c>
      <c r="K39">
        <v>0</v>
      </c>
      <c r="L39">
        <f t="shared" si="0"/>
        <v>9.5001746193998874E-3</v>
      </c>
      <c r="M39">
        <f t="shared" si="1"/>
        <v>216.00043300691505</v>
      </c>
      <c r="N39">
        <f t="shared" si="2"/>
        <v>2.0520438834755637</v>
      </c>
      <c r="O39">
        <f t="shared" si="3"/>
        <v>0.20699566126077698</v>
      </c>
      <c r="P39">
        <f t="shared" si="4"/>
        <v>12.000111665333268</v>
      </c>
      <c r="Q39">
        <f t="shared" si="5"/>
        <v>2.4839735333423567</v>
      </c>
      <c r="R39">
        <f t="shared" si="6"/>
        <v>0</v>
      </c>
      <c r="S39">
        <f t="shared" si="7"/>
        <v>228.00054467224831</v>
      </c>
      <c r="T39">
        <f t="shared" si="8"/>
        <v>0.27777722092843748</v>
      </c>
      <c r="U39">
        <f t="shared" si="9"/>
        <v>0</v>
      </c>
      <c r="V39">
        <f t="shared" si="10"/>
        <v>0</v>
      </c>
    </row>
    <row r="40" spans="1:22" x14ac:dyDescent="0.2">
      <c r="A40" t="s">
        <v>261</v>
      </c>
      <c r="B40" t="s">
        <v>1164</v>
      </c>
      <c r="D40">
        <v>-80.352000000000004</v>
      </c>
      <c r="E40">
        <v>-176.98699999999999</v>
      </c>
      <c r="F40">
        <v>0</v>
      </c>
      <c r="G40">
        <v>101.435</v>
      </c>
      <c r="H40">
        <v>19.026</v>
      </c>
      <c r="I40">
        <v>0</v>
      </c>
      <c r="J40">
        <v>1</v>
      </c>
      <c r="K40">
        <v>0</v>
      </c>
      <c r="L40">
        <f t="shared" si="0"/>
        <v>6.1199645842209315E-3</v>
      </c>
      <c r="M40">
        <f t="shared" si="1"/>
        <v>300.00090375755201</v>
      </c>
      <c r="N40">
        <f t="shared" si="2"/>
        <v>1.8359967422272327</v>
      </c>
      <c r="O40">
        <f t="shared" si="3"/>
        <v>0.68395098700242118</v>
      </c>
      <c r="P40">
        <f t="shared" si="4"/>
        <v>3.0001644724979131</v>
      </c>
      <c r="Q40">
        <f t="shared" si="5"/>
        <v>2.0519675041020502</v>
      </c>
      <c r="R40">
        <f t="shared" si="6"/>
        <v>0</v>
      </c>
      <c r="S40">
        <f t="shared" si="7"/>
        <v>303.0010682300499</v>
      </c>
      <c r="T40">
        <f t="shared" si="8"/>
        <v>0.19999939749678039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-77.905000000000001</v>
      </c>
      <c r="E41">
        <v>0</v>
      </c>
      <c r="F41">
        <v>0</v>
      </c>
      <c r="G41">
        <v>57.271000000000001</v>
      </c>
      <c r="H41">
        <v>0</v>
      </c>
      <c r="I41">
        <v>0</v>
      </c>
      <c r="J41">
        <v>0</v>
      </c>
      <c r="K41">
        <v>0</v>
      </c>
      <c r="L41">
        <f t="shared" si="0"/>
        <v>7.7144376416590785E-3</v>
      </c>
      <c r="M41">
        <f t="shared" si="1"/>
        <v>167.99901353611472</v>
      </c>
      <c r="N41">
        <f t="shared" si="2"/>
        <v>1.2960192098038061</v>
      </c>
      <c r="O41" t="str">
        <f t="shared" si="3"/>
        <v/>
      </c>
      <c r="P41">
        <f t="shared" si="4"/>
        <v>0</v>
      </c>
      <c r="Q41">
        <f t="shared" si="5"/>
        <v>0</v>
      </c>
      <c r="R41">
        <f t="shared" si="6"/>
        <v>0</v>
      </c>
      <c r="S41">
        <f t="shared" si="7"/>
        <v>167.99901353611472</v>
      </c>
      <c r="T41">
        <f t="shared" si="8"/>
        <v>0</v>
      </c>
      <c r="U41" t="str">
        <f t="shared" si="9"/>
        <v/>
      </c>
      <c r="V41">
        <f t="shared" si="10"/>
        <v>0</v>
      </c>
    </row>
    <row r="42" spans="1:22" x14ac:dyDescent="0.2">
      <c r="A42" t="s">
        <v>659</v>
      </c>
      <c r="B42" t="s">
        <v>1127</v>
      </c>
      <c r="D42">
        <v>-79.591999999999999</v>
      </c>
      <c r="E42">
        <v>-166.86600000000001</v>
      </c>
      <c r="F42">
        <v>0</v>
      </c>
      <c r="G42">
        <v>99.638999999999996</v>
      </c>
      <c r="H42">
        <v>30.806000000000001</v>
      </c>
      <c r="I42">
        <v>0</v>
      </c>
      <c r="J42">
        <v>1</v>
      </c>
      <c r="K42">
        <v>0</v>
      </c>
      <c r="L42">
        <f t="shared" si="0"/>
        <v>6.6124257926979705E-3</v>
      </c>
      <c r="M42">
        <f t="shared" si="1"/>
        <v>293.99869620423533</v>
      </c>
      <c r="N42">
        <f t="shared" si="2"/>
        <v>1.9440465058469665</v>
      </c>
      <c r="O42">
        <f t="shared" si="3"/>
        <v>0.15428583144366212</v>
      </c>
      <c r="P42">
        <f t="shared" si="4"/>
        <v>21.000071576129038</v>
      </c>
      <c r="Q42">
        <f t="shared" si="5"/>
        <v>3.2400167435162279</v>
      </c>
      <c r="R42">
        <f t="shared" si="6"/>
        <v>0</v>
      </c>
      <c r="S42">
        <f t="shared" si="7"/>
        <v>314.99876778036435</v>
      </c>
      <c r="T42">
        <f t="shared" si="8"/>
        <v>0.20408253769370166</v>
      </c>
      <c r="U42">
        <f t="shared" si="9"/>
        <v>0</v>
      </c>
      <c r="V42">
        <f t="shared" si="10"/>
        <v>0</v>
      </c>
    </row>
    <row r="43" spans="1:22" x14ac:dyDescent="0.2">
      <c r="A43" t="s">
        <v>575</v>
      </c>
      <c r="B43" t="s">
        <v>576</v>
      </c>
      <c r="D43">
        <v>-81.959000000000003</v>
      </c>
      <c r="E43">
        <v>-167.905</v>
      </c>
      <c r="F43">
        <v>0</v>
      </c>
      <c r="G43">
        <v>271.67099999999999</v>
      </c>
      <c r="H43">
        <v>28.635999999999999</v>
      </c>
      <c r="I43">
        <v>0</v>
      </c>
      <c r="J43">
        <v>1</v>
      </c>
      <c r="K43">
        <v>0</v>
      </c>
      <c r="L43">
        <f t="shared" si="0"/>
        <v>5.0857374953867584E-3</v>
      </c>
      <c r="M43">
        <f t="shared" si="1"/>
        <v>806.99997558498501</v>
      </c>
      <c r="N43">
        <f t="shared" si="2"/>
        <v>4.104194138802896</v>
      </c>
      <c r="O43">
        <f t="shared" si="3"/>
        <v>0.16799635543136984</v>
      </c>
      <c r="P43">
        <f t="shared" si="4"/>
        <v>18.000581102682258</v>
      </c>
      <c r="Q43">
        <f t="shared" si="5"/>
        <v>3.0240350449324529</v>
      </c>
      <c r="R43">
        <f t="shared" si="6"/>
        <v>0</v>
      </c>
      <c r="S43">
        <f t="shared" si="7"/>
        <v>825.00055668766731</v>
      </c>
      <c r="T43">
        <f t="shared" si="8"/>
        <v>7.4349444628553668E-2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-73.811000000000007</v>
      </c>
      <c r="E44">
        <v>-174.80600000000001</v>
      </c>
      <c r="F44">
        <v>0</v>
      </c>
      <c r="G44">
        <v>32.28</v>
      </c>
      <c r="H44">
        <v>22.091000000000001</v>
      </c>
      <c r="I44">
        <v>0</v>
      </c>
      <c r="J44">
        <v>1</v>
      </c>
      <c r="K44">
        <v>0</v>
      </c>
      <c r="L44">
        <f t="shared" si="0"/>
        <v>1.0451461933578914E-2</v>
      </c>
      <c r="M44">
        <f t="shared" si="1"/>
        <v>93.000025794477835</v>
      </c>
      <c r="N44">
        <f t="shared" si="2"/>
        <v>0.97198720140004358</v>
      </c>
      <c r="O44">
        <f t="shared" si="3"/>
        <v>0.39603248453733669</v>
      </c>
      <c r="P44">
        <f t="shared" si="4"/>
        <v>5.9995814248483663</v>
      </c>
      <c r="Q44">
        <f t="shared" si="5"/>
        <v>2.3760315138982673</v>
      </c>
      <c r="R44">
        <f t="shared" si="6"/>
        <v>0</v>
      </c>
      <c r="S44">
        <f t="shared" si="7"/>
        <v>98.999607219326208</v>
      </c>
      <c r="T44">
        <f t="shared" si="8"/>
        <v>0.64516111138070975</v>
      </c>
      <c r="U44">
        <f t="shared" si="9"/>
        <v>0</v>
      </c>
      <c r="V44">
        <f t="shared" si="10"/>
        <v>0</v>
      </c>
    </row>
    <row r="45" spans="1:22" x14ac:dyDescent="0.2">
      <c r="A45" t="s">
        <v>1051</v>
      </c>
      <c r="B45" t="s">
        <v>150</v>
      </c>
      <c r="D45">
        <v>-74.539000000000001</v>
      </c>
      <c r="E45">
        <v>-171.02699999999999</v>
      </c>
      <c r="F45">
        <v>0</v>
      </c>
      <c r="G45">
        <v>48.765000000000001</v>
      </c>
      <c r="H45">
        <v>19.234999999999999</v>
      </c>
      <c r="I45">
        <v>0</v>
      </c>
      <c r="J45">
        <v>1</v>
      </c>
      <c r="K45">
        <v>0</v>
      </c>
      <c r="L45">
        <f t="shared" si="0"/>
        <v>9.9572895743070336E-3</v>
      </c>
      <c r="M45">
        <f t="shared" si="1"/>
        <v>141.00089604857317</v>
      </c>
      <c r="N45">
        <f t="shared" si="2"/>
        <v>1.4039881561805636</v>
      </c>
      <c r="O45">
        <f t="shared" si="3"/>
        <v>0.22799012754453557</v>
      </c>
      <c r="P45">
        <f t="shared" si="4"/>
        <v>9.0001917522201644</v>
      </c>
      <c r="Q45">
        <f t="shared" si="5"/>
        <v>2.0519569174708701</v>
      </c>
      <c r="R45">
        <f t="shared" si="6"/>
        <v>0</v>
      </c>
      <c r="S45">
        <f t="shared" si="7"/>
        <v>150.00108780079333</v>
      </c>
      <c r="T45">
        <f t="shared" si="8"/>
        <v>0.42552921067487898</v>
      </c>
      <c r="U45">
        <f t="shared" si="9"/>
        <v>0</v>
      </c>
      <c r="V45">
        <f t="shared" si="10"/>
        <v>0</v>
      </c>
    </row>
    <row r="46" spans="1:22" x14ac:dyDescent="0.2">
      <c r="A46" t="s">
        <v>121</v>
      </c>
      <c r="B46" t="s">
        <v>1230</v>
      </c>
      <c r="D46">
        <v>-75.7</v>
      </c>
      <c r="E46">
        <v>-169.875</v>
      </c>
      <c r="F46">
        <v>0</v>
      </c>
      <c r="G46">
        <v>105.262</v>
      </c>
      <c r="H46">
        <v>28.443000000000001</v>
      </c>
      <c r="I46">
        <v>0</v>
      </c>
      <c r="J46">
        <v>1</v>
      </c>
      <c r="K46">
        <v>0</v>
      </c>
      <c r="L46">
        <f t="shared" si="0"/>
        <v>9.1762757588511584E-3</v>
      </c>
      <c r="M46">
        <f t="shared" si="1"/>
        <v>306.00160175804973</v>
      </c>
      <c r="N46">
        <f t="shared" si="2"/>
        <v>2.8079578883399057</v>
      </c>
      <c r="O46">
        <f t="shared" si="3"/>
        <v>0.20159312259117929</v>
      </c>
      <c r="P46">
        <f t="shared" si="4"/>
        <v>15.000520770518555</v>
      </c>
      <c r="Q46">
        <f t="shared" si="5"/>
        <v>3.0240048466275251</v>
      </c>
      <c r="R46">
        <f t="shared" si="6"/>
        <v>0</v>
      </c>
      <c r="S46">
        <f t="shared" si="7"/>
        <v>321.00212252856829</v>
      </c>
      <c r="T46">
        <f t="shared" si="8"/>
        <v>0.19607740500469989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-79.460999999999999</v>
      </c>
      <c r="E47">
        <v>-165.256</v>
      </c>
      <c r="F47">
        <v>0</v>
      </c>
      <c r="G47">
        <v>87.475999999999999</v>
      </c>
      <c r="H47">
        <v>19.646999999999998</v>
      </c>
      <c r="I47">
        <v>0</v>
      </c>
      <c r="J47">
        <v>1</v>
      </c>
      <c r="K47">
        <v>0</v>
      </c>
      <c r="L47">
        <f t="shared" si="0"/>
        <v>6.6975482852557966E-3</v>
      </c>
      <c r="M47">
        <f t="shared" si="1"/>
        <v>258.00100654519593</v>
      </c>
      <c r="N47">
        <f t="shared" si="2"/>
        <v>1.7279759269569739</v>
      </c>
      <c r="O47">
        <f t="shared" si="3"/>
        <v>0.13679562229970846</v>
      </c>
      <c r="P47">
        <f t="shared" si="4"/>
        <v>15.000524461749778</v>
      </c>
      <c r="Q47">
        <f t="shared" si="5"/>
        <v>2.0520081305751909</v>
      </c>
      <c r="R47">
        <f t="shared" si="6"/>
        <v>0</v>
      </c>
      <c r="S47">
        <f t="shared" si="7"/>
        <v>273.0015310069457</v>
      </c>
      <c r="T47">
        <f t="shared" si="8"/>
        <v>0.23255723225052363</v>
      </c>
      <c r="U47">
        <f t="shared" si="9"/>
        <v>0</v>
      </c>
      <c r="V47">
        <f t="shared" si="10"/>
        <v>0</v>
      </c>
    </row>
    <row r="48" spans="1:22" x14ac:dyDescent="0.2">
      <c r="A48" t="s">
        <v>2182</v>
      </c>
      <c r="B48" t="s">
        <v>2183</v>
      </c>
      <c r="D48">
        <v>-84.805999999999997</v>
      </c>
      <c r="E48">
        <v>-172.875</v>
      </c>
      <c r="F48">
        <v>0</v>
      </c>
      <c r="G48">
        <v>22.091000000000001</v>
      </c>
      <c r="H48">
        <v>8.0619999999999994</v>
      </c>
      <c r="I48">
        <v>0</v>
      </c>
      <c r="J48">
        <v>1</v>
      </c>
      <c r="K48">
        <v>0</v>
      </c>
      <c r="L48">
        <f t="shared" si="0"/>
        <v>3.2724522825831946E-3</v>
      </c>
      <c r="M48">
        <f t="shared" si="1"/>
        <v>66.000875386062987</v>
      </c>
      <c r="N48">
        <f t="shared" si="2"/>
        <v>0.21598493129454213</v>
      </c>
      <c r="O48">
        <f t="shared" si="3"/>
        <v>0.28800037970152381</v>
      </c>
      <c r="P48">
        <f t="shared" si="4"/>
        <v>2.9998972427814361</v>
      </c>
      <c r="Q48">
        <f t="shared" si="5"/>
        <v>0.86397240895901706</v>
      </c>
      <c r="R48">
        <f t="shared" si="6"/>
        <v>0</v>
      </c>
      <c r="S48">
        <f t="shared" si="7"/>
        <v>69.000772628844416</v>
      </c>
      <c r="T48">
        <f t="shared" si="8"/>
        <v>0.9090788515915631</v>
      </c>
      <c r="U48">
        <f t="shared" si="9"/>
        <v>0</v>
      </c>
      <c r="V48">
        <f t="shared" si="10"/>
        <v>0</v>
      </c>
    </row>
    <row r="49" spans="1:22" x14ac:dyDescent="0.2">
      <c r="A49" t="s">
        <v>223</v>
      </c>
      <c r="B49" t="s">
        <v>592</v>
      </c>
      <c r="D49">
        <v>-75.069000000000003</v>
      </c>
      <c r="E49">
        <v>-172.875</v>
      </c>
      <c r="F49">
        <v>0</v>
      </c>
      <c r="G49">
        <v>31.047999999999998</v>
      </c>
      <c r="H49">
        <v>16.125</v>
      </c>
      <c r="I49">
        <v>0</v>
      </c>
      <c r="J49">
        <v>1</v>
      </c>
      <c r="K49">
        <v>0</v>
      </c>
      <c r="L49">
        <f t="shared" si="0"/>
        <v>9.5997096403733599E-3</v>
      </c>
      <c r="M49">
        <f t="shared" si="1"/>
        <v>89.999161957035994</v>
      </c>
      <c r="N49">
        <f t="shared" si="2"/>
        <v>0.86396668663116838</v>
      </c>
      <c r="O49">
        <f t="shared" si="3"/>
        <v>0.28800037970152381</v>
      </c>
      <c r="P49">
        <f t="shared" si="4"/>
        <v>6.0001665889172244</v>
      </c>
      <c r="Q49">
        <f t="shared" si="5"/>
        <v>1.7280519839325417</v>
      </c>
      <c r="R49">
        <f t="shared" si="6"/>
        <v>0</v>
      </c>
      <c r="S49">
        <f t="shared" si="7"/>
        <v>95.999328545953219</v>
      </c>
      <c r="T49">
        <f t="shared" si="8"/>
        <v>0.66667287445013035</v>
      </c>
      <c r="U49">
        <f t="shared" si="9"/>
        <v>0</v>
      </c>
      <c r="V49">
        <f t="shared" si="10"/>
        <v>0</v>
      </c>
    </row>
    <row r="50" spans="1:22" x14ac:dyDescent="0.2">
      <c r="A50" t="s">
        <v>113</v>
      </c>
      <c r="B50" t="s">
        <v>285</v>
      </c>
      <c r="D50">
        <v>-74.319999999999993</v>
      </c>
      <c r="E50">
        <v>-174.56</v>
      </c>
      <c r="F50">
        <v>0</v>
      </c>
      <c r="G50">
        <v>59.203000000000003</v>
      </c>
      <c r="H50">
        <v>21.094999999999999</v>
      </c>
      <c r="I50">
        <v>0</v>
      </c>
      <c r="J50">
        <v>1</v>
      </c>
      <c r="K50">
        <v>0</v>
      </c>
      <c r="L50">
        <f t="shared" si="0"/>
        <v>1.0105575615225315E-2</v>
      </c>
      <c r="M50">
        <f t="shared" si="1"/>
        <v>170.99948445373656</v>
      </c>
      <c r="N50">
        <f t="shared" si="2"/>
        <v>1.7280499483617293</v>
      </c>
      <c r="O50">
        <f t="shared" si="3"/>
        <v>0.37802283250133095</v>
      </c>
      <c r="P50">
        <f t="shared" si="4"/>
        <v>5.9996283401032189</v>
      </c>
      <c r="Q50">
        <f t="shared" si="5"/>
        <v>2.2679987670798445</v>
      </c>
      <c r="R50">
        <f t="shared" si="6"/>
        <v>0</v>
      </c>
      <c r="S50">
        <f t="shared" si="7"/>
        <v>176.99911279383977</v>
      </c>
      <c r="T50">
        <f t="shared" si="8"/>
        <v>0.35087825084193652</v>
      </c>
      <c r="U50">
        <f t="shared" si="9"/>
        <v>0</v>
      </c>
      <c r="V50">
        <f t="shared" si="10"/>
        <v>0</v>
      </c>
    </row>
    <row r="51" spans="1:22" x14ac:dyDescent="0.2">
      <c r="A51" t="s">
        <v>325</v>
      </c>
      <c r="B51" t="s">
        <v>611</v>
      </c>
      <c r="D51">
        <v>-84.289000000000001</v>
      </c>
      <c r="E51">
        <v>-169.99199999999999</v>
      </c>
      <c r="F51">
        <v>0</v>
      </c>
      <c r="G51">
        <v>100.499</v>
      </c>
      <c r="H51">
        <v>17.263000000000002</v>
      </c>
      <c r="I51">
        <v>0</v>
      </c>
      <c r="J51">
        <v>1</v>
      </c>
      <c r="K51">
        <v>1</v>
      </c>
      <c r="L51">
        <f t="shared" si="0"/>
        <v>3.6002545955660611E-3</v>
      </c>
      <c r="M51">
        <f t="shared" si="1"/>
        <v>300.00051469595343</v>
      </c>
      <c r="N51">
        <f t="shared" si="2"/>
        <v>1.080079311785602</v>
      </c>
      <c r="O51">
        <f t="shared" si="3"/>
        <v>0.2039993757838871</v>
      </c>
      <c r="P51">
        <f t="shared" si="4"/>
        <v>9.0001866372510282</v>
      </c>
      <c r="Q51">
        <f t="shared" si="5"/>
        <v>1.8360342919719841</v>
      </c>
      <c r="R51">
        <f t="shared" si="6"/>
        <v>0</v>
      </c>
      <c r="S51">
        <f t="shared" si="7"/>
        <v>309.00070133320446</v>
      </c>
      <c r="T51">
        <f t="shared" si="8"/>
        <v>0.19999965686995308</v>
      </c>
      <c r="U51">
        <f t="shared" si="9"/>
        <v>6.6665284197179826</v>
      </c>
      <c r="V51">
        <f t="shared" si="10"/>
        <v>0</v>
      </c>
    </row>
    <row r="52" spans="1:22" x14ac:dyDescent="0.2">
      <c r="A52" t="s">
        <v>133</v>
      </c>
      <c r="B52" t="s">
        <v>912</v>
      </c>
      <c r="D52">
        <v>-77.400000000000006</v>
      </c>
      <c r="E52">
        <v>0</v>
      </c>
      <c r="F52">
        <v>0</v>
      </c>
      <c r="G52">
        <v>87.097999999999999</v>
      </c>
      <c r="H52">
        <v>0</v>
      </c>
      <c r="I52">
        <v>0</v>
      </c>
      <c r="J52">
        <v>0</v>
      </c>
      <c r="K52">
        <v>0</v>
      </c>
      <c r="L52">
        <f t="shared" si="0"/>
        <v>8.0469453373439824E-3</v>
      </c>
      <c r="M52">
        <f t="shared" si="1"/>
        <v>255.00119439402309</v>
      </c>
      <c r="N52">
        <f t="shared" si="2"/>
        <v>2.051982724228854</v>
      </c>
      <c r="O52" t="str">
        <f t="shared" si="3"/>
        <v/>
      </c>
      <c r="P52">
        <f t="shared" si="4"/>
        <v>0</v>
      </c>
      <c r="Q52">
        <f t="shared" si="5"/>
        <v>0</v>
      </c>
      <c r="R52">
        <f t="shared" si="6"/>
        <v>0</v>
      </c>
      <c r="S52">
        <f t="shared" si="7"/>
        <v>255.00119439402309</v>
      </c>
      <c r="T52">
        <f t="shared" si="8"/>
        <v>0</v>
      </c>
      <c r="U52" t="str">
        <f t="shared" si="9"/>
        <v/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-68.962000000000003</v>
      </c>
      <c r="E53">
        <v>-170.07400000000001</v>
      </c>
      <c r="F53">
        <v>0</v>
      </c>
      <c r="G53">
        <v>83.57</v>
      </c>
      <c r="H53">
        <v>40.607999999999997</v>
      </c>
      <c r="I53">
        <v>0</v>
      </c>
      <c r="J53">
        <v>1</v>
      </c>
      <c r="K53">
        <v>0</v>
      </c>
      <c r="L53">
        <f t="shared" si="0"/>
        <v>1.3846492681082911E-2</v>
      </c>
      <c r="M53">
        <f t="shared" si="1"/>
        <v>233.99830884620621</v>
      </c>
      <c r="N53">
        <f t="shared" si="2"/>
        <v>3.2400591108838839</v>
      </c>
      <c r="O53">
        <f t="shared" si="3"/>
        <v>0.2057192713212754</v>
      </c>
      <c r="P53">
        <f t="shared" si="4"/>
        <v>20.999547345757435</v>
      </c>
      <c r="Q53">
        <f t="shared" si="5"/>
        <v>4.3200158980617402</v>
      </c>
      <c r="R53">
        <f t="shared" si="6"/>
        <v>0</v>
      </c>
      <c r="S53">
        <f t="shared" si="7"/>
        <v>254.99785619196365</v>
      </c>
      <c r="T53">
        <f t="shared" si="8"/>
        <v>0.2564121095397941</v>
      </c>
      <c r="U53">
        <f t="shared" si="9"/>
        <v>0</v>
      </c>
      <c r="V53">
        <f t="shared" si="10"/>
        <v>0</v>
      </c>
    </row>
    <row r="54" spans="1:22" x14ac:dyDescent="0.2">
      <c r="A54" t="s">
        <v>1676</v>
      </c>
      <c r="B54" t="s">
        <v>332</v>
      </c>
      <c r="D54">
        <v>-79.248999999999995</v>
      </c>
      <c r="E54">
        <v>-172.14699999999999</v>
      </c>
      <c r="F54">
        <v>0</v>
      </c>
      <c r="G54">
        <v>80.411000000000001</v>
      </c>
      <c r="H54">
        <v>29.274999999999999</v>
      </c>
      <c r="I54">
        <v>0</v>
      </c>
      <c r="J54">
        <v>1</v>
      </c>
      <c r="K54">
        <v>0</v>
      </c>
      <c r="L54">
        <f t="shared" si="0"/>
        <v>6.8354576889772482E-3</v>
      </c>
      <c r="M54">
        <f t="shared" si="1"/>
        <v>236.99867143438544</v>
      </c>
      <c r="N54">
        <f t="shared" si="2"/>
        <v>1.6199960109295737</v>
      </c>
      <c r="O54">
        <f t="shared" si="3"/>
        <v>0.26101028336978344</v>
      </c>
      <c r="P54">
        <f t="shared" si="4"/>
        <v>11.999703667124756</v>
      </c>
      <c r="Q54">
        <f t="shared" si="5"/>
        <v>3.1320491865588482</v>
      </c>
      <c r="R54">
        <f t="shared" si="6"/>
        <v>0</v>
      </c>
      <c r="S54">
        <f t="shared" si="7"/>
        <v>248.99837510151019</v>
      </c>
      <c r="T54">
        <f t="shared" si="8"/>
        <v>0.2531659761502561</v>
      </c>
      <c r="U54">
        <f t="shared" si="9"/>
        <v>0</v>
      </c>
      <c r="V54">
        <f t="shared" si="10"/>
        <v>0</v>
      </c>
    </row>
    <row r="55" spans="1:22" x14ac:dyDescent="0.2">
      <c r="A55" t="s">
        <v>121</v>
      </c>
      <c r="B55" t="s">
        <v>1230</v>
      </c>
      <c r="D55">
        <v>-78.111000000000004</v>
      </c>
      <c r="E55">
        <v>-165.964</v>
      </c>
      <c r="F55">
        <v>0</v>
      </c>
      <c r="G55">
        <v>38.832999999999998</v>
      </c>
      <c r="H55">
        <v>12.369</v>
      </c>
      <c r="I55">
        <v>0</v>
      </c>
      <c r="J55">
        <v>1</v>
      </c>
      <c r="K55">
        <v>0</v>
      </c>
      <c r="L55">
        <f t="shared" si="0"/>
        <v>7.5791641724523504E-3</v>
      </c>
      <c r="M55">
        <f t="shared" si="1"/>
        <v>113.99992815902549</v>
      </c>
      <c r="N55">
        <f t="shared" si="2"/>
        <v>0.8640250351900628</v>
      </c>
      <c r="O55">
        <f t="shared" si="3"/>
        <v>0.14400245662357042</v>
      </c>
      <c r="P55">
        <f t="shared" si="4"/>
        <v>8.9996164666510232</v>
      </c>
      <c r="Q55">
        <f t="shared" si="5"/>
        <v>1.2959681758358597</v>
      </c>
      <c r="R55">
        <f t="shared" si="6"/>
        <v>0</v>
      </c>
      <c r="S55">
        <f t="shared" si="7"/>
        <v>122.99954462567651</v>
      </c>
      <c r="T55">
        <f t="shared" si="8"/>
        <v>0.52631612114967585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-76.096999999999994</v>
      </c>
      <c r="E56">
        <v>-166.86600000000001</v>
      </c>
      <c r="F56">
        <v>0</v>
      </c>
      <c r="G56">
        <v>104.048</v>
      </c>
      <c r="H56">
        <v>30.806000000000001</v>
      </c>
      <c r="I56">
        <v>0</v>
      </c>
      <c r="J56">
        <v>1</v>
      </c>
      <c r="K56">
        <v>1</v>
      </c>
      <c r="L56">
        <f t="shared" si="0"/>
        <v>8.9110908151178985E-3</v>
      </c>
      <c r="M56">
        <f t="shared" si="1"/>
        <v>302.9993987661195</v>
      </c>
      <c r="N56">
        <f t="shared" si="2"/>
        <v>2.7000578593888735</v>
      </c>
      <c r="O56">
        <f t="shared" si="3"/>
        <v>0.15428583144366212</v>
      </c>
      <c r="P56">
        <f t="shared" si="4"/>
        <v>21.000071576129038</v>
      </c>
      <c r="Q56">
        <f t="shared" si="5"/>
        <v>3.2400167435162279</v>
      </c>
      <c r="R56">
        <f t="shared" si="6"/>
        <v>0</v>
      </c>
      <c r="S56">
        <f t="shared" si="7"/>
        <v>323.99947034224851</v>
      </c>
      <c r="T56">
        <f t="shared" si="8"/>
        <v>0.19802019490577624</v>
      </c>
      <c r="U56">
        <f t="shared" si="9"/>
        <v>2.8571331189272002</v>
      </c>
      <c r="V56">
        <f t="shared" si="10"/>
        <v>0</v>
      </c>
    </row>
    <row r="57" spans="1:22" x14ac:dyDescent="0.2">
      <c r="A57" t="s">
        <v>6312</v>
      </c>
      <c r="B57" t="s">
        <v>6313</v>
      </c>
      <c r="D57">
        <v>-80.311000000000007</v>
      </c>
      <c r="E57">
        <v>-173.41800000000001</v>
      </c>
      <c r="F57">
        <v>0</v>
      </c>
      <c r="G57">
        <v>20.797000000000001</v>
      </c>
      <c r="H57">
        <v>13.086</v>
      </c>
      <c r="I57">
        <v>0</v>
      </c>
      <c r="J57">
        <v>1</v>
      </c>
      <c r="K57">
        <v>0</v>
      </c>
      <c r="L57">
        <f t="shared" si="0"/>
        <v>6.1464733342583549E-3</v>
      </c>
      <c r="M57">
        <f t="shared" si="1"/>
        <v>61.50104220804964</v>
      </c>
      <c r="N57">
        <f t="shared" si="2"/>
        <v>0.37801489397576865</v>
      </c>
      <c r="O57">
        <f t="shared" si="3"/>
        <v>0.31199704132353501</v>
      </c>
      <c r="P57">
        <f t="shared" si="4"/>
        <v>4.4999509025771189</v>
      </c>
      <c r="Q57">
        <f t="shared" si="5"/>
        <v>1.4039727716780039</v>
      </c>
      <c r="R57">
        <f t="shared" si="6"/>
        <v>0</v>
      </c>
      <c r="S57">
        <f t="shared" si="7"/>
        <v>66.000993110626752</v>
      </c>
      <c r="T57">
        <f t="shared" si="8"/>
        <v>0.9755932232339769</v>
      </c>
      <c r="U57">
        <f t="shared" si="9"/>
        <v>0</v>
      </c>
      <c r="V57">
        <f t="shared" si="10"/>
        <v>0</v>
      </c>
    </row>
    <row r="58" spans="1:22" x14ac:dyDescent="0.2">
      <c r="A58" t="s">
        <v>927</v>
      </c>
      <c r="B58" t="s">
        <v>928</v>
      </c>
      <c r="D58">
        <v>-72.730999999999995</v>
      </c>
      <c r="E58">
        <v>-165.964</v>
      </c>
      <c r="F58">
        <v>0</v>
      </c>
      <c r="G58">
        <v>101.056</v>
      </c>
      <c r="H58">
        <v>28.861999999999998</v>
      </c>
      <c r="I58">
        <v>0</v>
      </c>
      <c r="J58">
        <v>1</v>
      </c>
      <c r="K58">
        <v>0</v>
      </c>
      <c r="L58">
        <f t="shared" si="0"/>
        <v>1.1191376345511152E-2</v>
      </c>
      <c r="M58">
        <f t="shared" si="1"/>
        <v>289.50165799791449</v>
      </c>
      <c r="N58">
        <f t="shared" si="2"/>
        <v>3.2399252472293671</v>
      </c>
      <c r="O58">
        <f t="shared" si="3"/>
        <v>0.14400245662357042</v>
      </c>
      <c r="P58">
        <f t="shared" si="4"/>
        <v>20.999832683360157</v>
      </c>
      <c r="Q58">
        <f t="shared" si="5"/>
        <v>3.0240305191183268</v>
      </c>
      <c r="R58">
        <f t="shared" si="6"/>
        <v>0</v>
      </c>
      <c r="S58">
        <f t="shared" si="7"/>
        <v>310.50149068127467</v>
      </c>
      <c r="T58">
        <f t="shared" si="8"/>
        <v>0.20725269905166563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-69.192999999999998</v>
      </c>
      <c r="E59">
        <v>-164.745</v>
      </c>
      <c r="F59">
        <v>0</v>
      </c>
      <c r="G59">
        <v>26.744</v>
      </c>
      <c r="H59">
        <v>11.401999999999999</v>
      </c>
      <c r="I59">
        <v>0</v>
      </c>
      <c r="J59">
        <v>1</v>
      </c>
      <c r="K59">
        <v>0</v>
      </c>
      <c r="L59">
        <f t="shared" si="0"/>
        <v>1.3680136591892893E-2</v>
      </c>
      <c r="M59">
        <f t="shared" si="1"/>
        <v>74.999452283666486</v>
      </c>
      <c r="N59">
        <f t="shared" si="2"/>
        <v>1.0260037775614883</v>
      </c>
      <c r="O59">
        <f t="shared" si="3"/>
        <v>0.1320009453218855</v>
      </c>
      <c r="P59">
        <f t="shared" si="4"/>
        <v>9.0001256129786942</v>
      </c>
      <c r="Q59">
        <f t="shared" si="5"/>
        <v>1.188026276955179</v>
      </c>
      <c r="R59">
        <f t="shared" si="6"/>
        <v>0</v>
      </c>
      <c r="S59">
        <f t="shared" si="7"/>
        <v>83.999577896645178</v>
      </c>
      <c r="T59">
        <f t="shared" si="8"/>
        <v>0.80000584235022343</v>
      </c>
      <c r="U59">
        <f t="shared" si="9"/>
        <v>0</v>
      </c>
      <c r="V59">
        <f t="shared" si="10"/>
        <v>0</v>
      </c>
    </row>
    <row r="60" spans="1:22" x14ac:dyDescent="0.2">
      <c r="A60" t="s">
        <v>3234</v>
      </c>
      <c r="B60" t="s">
        <v>1562</v>
      </c>
      <c r="D60">
        <v>-83.781000000000006</v>
      </c>
      <c r="E60">
        <v>-164.40700000000001</v>
      </c>
      <c r="F60">
        <v>0</v>
      </c>
      <c r="G60">
        <v>156.92400000000001</v>
      </c>
      <c r="H60">
        <v>22.321999999999999</v>
      </c>
      <c r="I60">
        <v>0</v>
      </c>
      <c r="J60">
        <v>1</v>
      </c>
      <c r="K60">
        <v>0</v>
      </c>
      <c r="L60">
        <f t="shared" si="0"/>
        <v>3.9229269686537728E-3</v>
      </c>
      <c r="M60">
        <f t="shared" si="1"/>
        <v>468.00155167683522</v>
      </c>
      <c r="N60">
        <f t="shared" si="2"/>
        <v>1.8359377443826133</v>
      </c>
      <c r="O60">
        <f t="shared" si="3"/>
        <v>0.1289982269294708</v>
      </c>
      <c r="P60">
        <f t="shared" si="4"/>
        <v>18.000604515894508</v>
      </c>
      <c r="Q60">
        <f t="shared" si="5"/>
        <v>2.3220483882574054</v>
      </c>
      <c r="R60">
        <f t="shared" si="6"/>
        <v>0</v>
      </c>
      <c r="S60">
        <f t="shared" si="7"/>
        <v>486.00215619272973</v>
      </c>
      <c r="T60">
        <f t="shared" si="8"/>
        <v>0.12820470313617943</v>
      </c>
      <c r="U60">
        <f t="shared" si="9"/>
        <v>0</v>
      </c>
      <c r="V60">
        <f t="shared" si="10"/>
        <v>0</v>
      </c>
    </row>
    <row r="61" spans="1:22" x14ac:dyDescent="0.2">
      <c r="A61" t="s">
        <v>371</v>
      </c>
      <c r="B61" t="s">
        <v>1243</v>
      </c>
      <c r="D61">
        <v>-74.447000000000003</v>
      </c>
      <c r="E61">
        <v>-170.059</v>
      </c>
      <c r="F61">
        <v>0</v>
      </c>
      <c r="G61">
        <v>160.37200000000001</v>
      </c>
      <c r="H61">
        <v>49.238999999999997</v>
      </c>
      <c r="I61">
        <v>0</v>
      </c>
      <c r="J61">
        <v>1</v>
      </c>
      <c r="K61">
        <v>0</v>
      </c>
      <c r="L61">
        <f t="shared" si="0"/>
        <v>1.0019544795381424E-2</v>
      </c>
      <c r="M61">
        <f t="shared" si="1"/>
        <v>463.49889793115688</v>
      </c>
      <c r="N61">
        <f t="shared" si="2"/>
        <v>4.6440526144837646</v>
      </c>
      <c r="O61">
        <f t="shared" si="3"/>
        <v>0.20540255728392648</v>
      </c>
      <c r="P61">
        <f t="shared" si="4"/>
        <v>25.500974458357746</v>
      </c>
      <c r="Q61">
        <f t="shared" si="5"/>
        <v>5.2379706049493766</v>
      </c>
      <c r="R61">
        <f t="shared" si="6"/>
        <v>0</v>
      </c>
      <c r="S61">
        <f t="shared" si="7"/>
        <v>488.99987238951462</v>
      </c>
      <c r="T61">
        <f t="shared" si="8"/>
        <v>0.12945014598268095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1261</v>
      </c>
      <c r="D62">
        <v>-74.745000000000005</v>
      </c>
      <c r="E62">
        <v>-165.964</v>
      </c>
      <c r="F62">
        <v>0</v>
      </c>
      <c r="G62">
        <v>17.103000000000002</v>
      </c>
      <c r="H62">
        <v>12.369</v>
      </c>
      <c r="I62">
        <v>0</v>
      </c>
      <c r="J62">
        <v>1</v>
      </c>
      <c r="K62">
        <v>0</v>
      </c>
      <c r="L62">
        <f t="shared" si="0"/>
        <v>9.8180918692740739E-3</v>
      </c>
      <c r="M62">
        <f t="shared" si="1"/>
        <v>49.501094873132466</v>
      </c>
      <c r="N62">
        <f t="shared" si="2"/>
        <v>0.48600678310084949</v>
      </c>
      <c r="O62">
        <f t="shared" si="3"/>
        <v>0.14400245662357042</v>
      </c>
      <c r="P62">
        <f t="shared" si="4"/>
        <v>8.9996164666510232</v>
      </c>
      <c r="Q62">
        <f t="shared" si="5"/>
        <v>1.2959681758358597</v>
      </c>
      <c r="R62">
        <f t="shared" si="6"/>
        <v>0</v>
      </c>
      <c r="S62">
        <f t="shared" si="7"/>
        <v>58.500711339783493</v>
      </c>
      <c r="T62">
        <f t="shared" si="8"/>
        <v>1.2120944022304039</v>
      </c>
      <c r="U62">
        <f t="shared" si="9"/>
        <v>0</v>
      </c>
      <c r="V62">
        <f t="shared" si="10"/>
        <v>0</v>
      </c>
    </row>
    <row r="63" spans="1:22" x14ac:dyDescent="0.2">
      <c r="A63" t="s">
        <v>1268</v>
      </c>
      <c r="B63" t="s">
        <v>6314</v>
      </c>
      <c r="D63">
        <v>-76.356999999999999</v>
      </c>
      <c r="E63">
        <v>-171.63399999999999</v>
      </c>
      <c r="F63">
        <v>0</v>
      </c>
      <c r="G63">
        <v>105.991</v>
      </c>
      <c r="H63">
        <v>34.366</v>
      </c>
      <c r="I63">
        <v>0</v>
      </c>
      <c r="J63">
        <v>1</v>
      </c>
      <c r="K63">
        <v>0</v>
      </c>
      <c r="L63">
        <f t="shared" si="0"/>
        <v>8.737912042216826E-3</v>
      </c>
      <c r="M63">
        <f t="shared" si="1"/>
        <v>309.00115481877845</v>
      </c>
      <c r="N63">
        <f t="shared" si="2"/>
        <v>2.7000276117775224</v>
      </c>
      <c r="O63">
        <f t="shared" si="3"/>
        <v>0.24479637520908459</v>
      </c>
      <c r="P63">
        <f t="shared" si="4"/>
        <v>15.000342159969101</v>
      </c>
      <c r="Q63">
        <f t="shared" si="5"/>
        <v>3.6720330596895061</v>
      </c>
      <c r="R63">
        <f t="shared" si="6"/>
        <v>0</v>
      </c>
      <c r="S63">
        <f t="shared" si="7"/>
        <v>324.00149697874753</v>
      </c>
      <c r="T63">
        <f t="shared" si="8"/>
        <v>0.19417403159929456</v>
      </c>
      <c r="U63">
        <f t="shared" si="9"/>
        <v>0</v>
      </c>
      <c r="V63">
        <f t="shared" si="10"/>
        <v>0</v>
      </c>
    </row>
    <row r="64" spans="1:22" x14ac:dyDescent="0.2">
      <c r="A64" t="s">
        <v>92</v>
      </c>
      <c r="B64" t="s">
        <v>93</v>
      </c>
      <c r="D64">
        <v>-82.786000000000001</v>
      </c>
      <c r="E64">
        <v>-165.256</v>
      </c>
      <c r="F64">
        <v>0</v>
      </c>
      <c r="G64">
        <v>159.261</v>
      </c>
      <c r="H64">
        <v>39.293999999999997</v>
      </c>
      <c r="I64">
        <v>0</v>
      </c>
      <c r="J64">
        <v>1</v>
      </c>
      <c r="K64">
        <v>0</v>
      </c>
      <c r="L64">
        <f t="shared" si="0"/>
        <v>4.5567901864248719E-3</v>
      </c>
      <c r="M64">
        <f t="shared" si="1"/>
        <v>474.00089223326745</v>
      </c>
      <c r="N64">
        <f t="shared" si="2"/>
        <v>2.1599247740099612</v>
      </c>
      <c r="O64">
        <f t="shared" si="3"/>
        <v>0.13679562229970846</v>
      </c>
      <c r="P64">
        <f t="shared" si="4"/>
        <v>30.001048923499557</v>
      </c>
      <c r="Q64">
        <f t="shared" si="5"/>
        <v>4.1040162611503819</v>
      </c>
      <c r="R64">
        <f t="shared" si="6"/>
        <v>0</v>
      </c>
      <c r="S64">
        <f t="shared" si="7"/>
        <v>504.00194115676703</v>
      </c>
      <c r="T64">
        <f t="shared" si="8"/>
        <v>0.12658204020947819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-85.486000000000004</v>
      </c>
      <c r="E65">
        <v>-160.346</v>
      </c>
      <c r="F65">
        <v>0</v>
      </c>
      <c r="G65">
        <v>76.236000000000004</v>
      </c>
      <c r="H65">
        <v>14.866</v>
      </c>
      <c r="I65">
        <v>0</v>
      </c>
      <c r="J65">
        <v>1</v>
      </c>
      <c r="K65">
        <v>0</v>
      </c>
      <c r="L65">
        <f t="shared" si="0"/>
        <v>2.8421097182969096E-3</v>
      </c>
      <c r="M65">
        <f t="shared" si="1"/>
        <v>227.99857815622954</v>
      </c>
      <c r="N65">
        <f t="shared" si="2"/>
        <v>0.6479976227333204</v>
      </c>
      <c r="O65">
        <f t="shared" si="3"/>
        <v>0.10079892196872439</v>
      </c>
      <c r="P65">
        <f t="shared" si="4"/>
        <v>15.000059604839631</v>
      </c>
      <c r="Q65">
        <f t="shared" si="5"/>
        <v>1.5119913496257942</v>
      </c>
      <c r="R65">
        <f t="shared" si="6"/>
        <v>0</v>
      </c>
      <c r="S65">
        <f t="shared" si="7"/>
        <v>242.99863776106918</v>
      </c>
      <c r="T65">
        <f t="shared" si="8"/>
        <v>0.26315953584099422</v>
      </c>
      <c r="U65">
        <f t="shared" si="9"/>
        <v>0</v>
      </c>
      <c r="V65">
        <f t="shared" si="10"/>
        <v>0</v>
      </c>
    </row>
    <row r="66" spans="1:22" x14ac:dyDescent="0.2">
      <c r="A66" t="s">
        <v>6315</v>
      </c>
      <c r="B66" t="s">
        <v>6316</v>
      </c>
      <c r="D66">
        <v>-82.332999999999998</v>
      </c>
      <c r="E66">
        <v>-165.964</v>
      </c>
      <c r="F66">
        <v>0</v>
      </c>
      <c r="G66">
        <v>52.469000000000001</v>
      </c>
      <c r="H66">
        <v>12.369</v>
      </c>
      <c r="I66">
        <v>0</v>
      </c>
      <c r="J66">
        <v>1</v>
      </c>
      <c r="K66">
        <v>0</v>
      </c>
      <c r="L66">
        <f t="shared" si="0"/>
        <v>4.8462742145268332E-3</v>
      </c>
      <c r="M66">
        <f t="shared" si="1"/>
        <v>155.9998138214201</v>
      </c>
      <c r="N66">
        <f t="shared" si="2"/>
        <v>0.75601863121236634</v>
      </c>
      <c r="O66">
        <f t="shared" si="3"/>
        <v>0.14400245662357042</v>
      </c>
      <c r="P66">
        <f t="shared" si="4"/>
        <v>8.9996164666510232</v>
      </c>
      <c r="Q66">
        <f t="shared" si="5"/>
        <v>1.2959681758358597</v>
      </c>
      <c r="R66">
        <f t="shared" si="6"/>
        <v>0</v>
      </c>
      <c r="S66">
        <f t="shared" si="7"/>
        <v>164.99943028807112</v>
      </c>
      <c r="T66">
        <f t="shared" si="8"/>
        <v>0.38461584363609985</v>
      </c>
      <c r="U66">
        <f t="shared" si="9"/>
        <v>0</v>
      </c>
      <c r="V66">
        <f t="shared" si="10"/>
        <v>0</v>
      </c>
    </row>
    <row r="67" spans="1:22" x14ac:dyDescent="0.2">
      <c r="A67" t="s">
        <v>55</v>
      </c>
      <c r="B67" t="s">
        <v>4384</v>
      </c>
      <c r="D67">
        <v>-79.38</v>
      </c>
      <c r="E67">
        <v>-171.25399999999999</v>
      </c>
      <c r="F67">
        <v>0</v>
      </c>
      <c r="G67">
        <v>195.346</v>
      </c>
      <c r="H67">
        <v>26.306000000000001</v>
      </c>
      <c r="I67">
        <v>0</v>
      </c>
      <c r="J67">
        <v>1</v>
      </c>
      <c r="K67">
        <v>0</v>
      </c>
      <c r="L67">
        <f t="shared" si="0"/>
        <v>6.750217461124911E-3</v>
      </c>
      <c r="M67">
        <f t="shared" si="1"/>
        <v>575.9998008865432</v>
      </c>
      <c r="N67">
        <f t="shared" si="2"/>
        <v>3.8881278016766179</v>
      </c>
      <c r="O67">
        <f t="shared" si="3"/>
        <v>0.23400417552542527</v>
      </c>
      <c r="P67">
        <f t="shared" si="4"/>
        <v>11.999827968769292</v>
      </c>
      <c r="Q67">
        <f t="shared" si="5"/>
        <v>2.8080126582914553</v>
      </c>
      <c r="R67">
        <f t="shared" si="6"/>
        <v>0</v>
      </c>
      <c r="S67">
        <f t="shared" si="7"/>
        <v>587.99962885531249</v>
      </c>
      <c r="T67">
        <f t="shared" si="8"/>
        <v>0.10416670267533377</v>
      </c>
      <c r="U67">
        <f t="shared" si="9"/>
        <v>0</v>
      </c>
      <c r="V67">
        <f t="shared" si="10"/>
        <v>0</v>
      </c>
    </row>
    <row r="68" spans="1:22" x14ac:dyDescent="0.2">
      <c r="A68" t="s">
        <v>368</v>
      </c>
      <c r="B68" t="s">
        <v>1261</v>
      </c>
      <c r="D68">
        <v>-81.528999999999996</v>
      </c>
      <c r="E68">
        <v>-167.8</v>
      </c>
      <c r="F68">
        <v>0</v>
      </c>
      <c r="G68">
        <v>142.55500000000001</v>
      </c>
      <c r="H68">
        <v>37.854999999999997</v>
      </c>
      <c r="I68">
        <v>0</v>
      </c>
      <c r="J68">
        <v>1</v>
      </c>
      <c r="K68">
        <v>0</v>
      </c>
      <c r="L68">
        <f t="shared" ref="L68:L131" si="11">1/TAN(-D68*$L$1/180)*0.108*0.333333</f>
        <v>5.3616038746808238E-3</v>
      </c>
      <c r="M68">
        <f t="shared" ref="M68:M131" si="12">SIN(-D68*$L$1/180)*G68*3</f>
        <v>422.99940995450402</v>
      </c>
      <c r="N68">
        <f t="shared" ref="N68:N131" si="13">COS(-D68*$L$1/180)*G68*0.108</f>
        <v>2.2679575433573143</v>
      </c>
      <c r="O68">
        <f t="shared" ref="O68:O131" si="14">IFERROR(1/TAN(E68*$L$1/180)*0.108*0.333333,"")</f>
        <v>0.16650642800810822</v>
      </c>
      <c r="P68">
        <f t="shared" ref="P68:P131" si="15">SIN(-E68*$L$1/180)*H68*3</f>
        <v>23.999100509456181</v>
      </c>
      <c r="Q68">
        <f t="shared" ref="Q68:Q131" si="16">-COS(E68*$L$1/180)*H68*0.108</f>
        <v>3.9960084972456165</v>
      </c>
      <c r="R68">
        <f t="shared" ref="R68:R131" si="17">ABS(SIN(-F68*$L$1/180)*I68*3)</f>
        <v>0</v>
      </c>
      <c r="S68">
        <f t="shared" ref="S68:S131" si="18">M68+P68</f>
        <v>446.9985104639602</v>
      </c>
      <c r="T68">
        <f t="shared" ref="T68:T131" si="19">60*(J68/M68)</f>
        <v>0.14184416949057527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6317</v>
      </c>
      <c r="B69" t="s">
        <v>3888</v>
      </c>
      <c r="D69">
        <v>-78.69</v>
      </c>
      <c r="E69">
        <v>-169.38</v>
      </c>
      <c r="F69">
        <v>0</v>
      </c>
      <c r="G69">
        <v>50.99</v>
      </c>
      <c r="H69">
        <v>16.279</v>
      </c>
      <c r="I69">
        <v>0</v>
      </c>
      <c r="J69">
        <v>1</v>
      </c>
      <c r="K69">
        <v>0</v>
      </c>
      <c r="L69">
        <f t="shared" si="11"/>
        <v>7.2000369249036579E-3</v>
      </c>
      <c r="M69">
        <f t="shared" si="12"/>
        <v>149.99939060395087</v>
      </c>
      <c r="N69">
        <f t="shared" si="13"/>
        <v>1.0800022310637238</v>
      </c>
      <c r="O69">
        <f t="shared" si="14"/>
        <v>0.19199343065094673</v>
      </c>
      <c r="P69">
        <f t="shared" si="15"/>
        <v>9.000387984438678</v>
      </c>
      <c r="Q69">
        <f t="shared" si="16"/>
        <v>1.7280170943390358</v>
      </c>
      <c r="R69">
        <f t="shared" si="17"/>
        <v>0</v>
      </c>
      <c r="S69">
        <f t="shared" si="18"/>
        <v>158.99977858838955</v>
      </c>
      <c r="T69">
        <f t="shared" si="19"/>
        <v>0.40000162506273307</v>
      </c>
      <c r="U69">
        <f t="shared" si="20"/>
        <v>0</v>
      </c>
      <c r="V69">
        <f t="shared" si="21"/>
        <v>0</v>
      </c>
    </row>
    <row r="70" spans="1:22" x14ac:dyDescent="0.2">
      <c r="A70" t="s">
        <v>208</v>
      </c>
      <c r="B70" t="s">
        <v>209</v>
      </c>
      <c r="D70">
        <v>-80.537999999999997</v>
      </c>
      <c r="E70">
        <v>-173.99100000000001</v>
      </c>
      <c r="F70">
        <v>0</v>
      </c>
      <c r="G70">
        <v>42.579000000000001</v>
      </c>
      <c r="H70">
        <v>19.105</v>
      </c>
      <c r="I70">
        <v>0</v>
      </c>
      <c r="J70">
        <v>1</v>
      </c>
      <c r="K70">
        <v>0</v>
      </c>
      <c r="L70">
        <f t="shared" si="11"/>
        <v>5.999785927538929E-3</v>
      </c>
      <c r="M70">
        <f t="shared" si="12"/>
        <v>125.99911874102693</v>
      </c>
      <c r="N70">
        <f t="shared" si="13"/>
        <v>0.75596849547321543</v>
      </c>
      <c r="O70">
        <f t="shared" si="14"/>
        <v>0.34199999956738092</v>
      </c>
      <c r="P70">
        <f t="shared" si="15"/>
        <v>6.0000024979032514</v>
      </c>
      <c r="Q70">
        <f t="shared" si="16"/>
        <v>2.0520029036900995</v>
      </c>
      <c r="R70">
        <f t="shared" si="17"/>
        <v>0</v>
      </c>
      <c r="S70">
        <f t="shared" si="18"/>
        <v>131.99912123893017</v>
      </c>
      <c r="T70">
        <f t="shared" si="19"/>
        <v>0.47619380674654854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-83.29</v>
      </c>
      <c r="E71">
        <v>-172.875</v>
      </c>
      <c r="F71">
        <v>0</v>
      </c>
      <c r="G71">
        <v>17.117000000000001</v>
      </c>
      <c r="H71">
        <v>8.0619999999999994</v>
      </c>
      <c r="I71">
        <v>0</v>
      </c>
      <c r="J71">
        <v>1</v>
      </c>
      <c r="K71">
        <v>0</v>
      </c>
      <c r="L71">
        <f t="shared" si="11"/>
        <v>4.235393838187434E-3</v>
      </c>
      <c r="M71">
        <f t="shared" si="12"/>
        <v>50.999259593167793</v>
      </c>
      <c r="N71">
        <f t="shared" si="13"/>
        <v>0.21600216583519019</v>
      </c>
      <c r="O71">
        <f t="shared" si="14"/>
        <v>0.28800037970152381</v>
      </c>
      <c r="P71">
        <f t="shared" si="15"/>
        <v>2.9998972427814361</v>
      </c>
      <c r="Q71">
        <f t="shared" si="16"/>
        <v>0.86397240895901706</v>
      </c>
      <c r="R71">
        <f t="shared" si="17"/>
        <v>0</v>
      </c>
      <c r="S71">
        <f t="shared" si="18"/>
        <v>53.999156835949229</v>
      </c>
      <c r="T71">
        <f t="shared" si="19"/>
        <v>1.1764876682256384</v>
      </c>
      <c r="U71">
        <f t="shared" si="20"/>
        <v>0</v>
      </c>
      <c r="V71">
        <f t="shared" si="21"/>
        <v>0</v>
      </c>
    </row>
    <row r="72" spans="1:22" x14ac:dyDescent="0.2">
      <c r="A72" t="s">
        <v>384</v>
      </c>
      <c r="B72" t="s">
        <v>4708</v>
      </c>
      <c r="D72">
        <v>-81.313999999999993</v>
      </c>
      <c r="E72">
        <v>175.91399999999999</v>
      </c>
      <c r="F72">
        <v>90</v>
      </c>
      <c r="G72">
        <v>72.834999999999994</v>
      </c>
      <c r="H72">
        <v>14.036</v>
      </c>
      <c r="I72">
        <v>1</v>
      </c>
      <c r="J72">
        <v>1</v>
      </c>
      <c r="K72">
        <v>0</v>
      </c>
      <c r="L72">
        <f t="shared" si="11"/>
        <v>5.4997665103304234E-3</v>
      </c>
      <c r="M72">
        <f t="shared" si="12"/>
        <v>215.99892623197135</v>
      </c>
      <c r="N72">
        <f t="shared" si="13"/>
        <v>1.1879448487027762</v>
      </c>
      <c r="O72">
        <f t="shared" si="14"/>
        <v>-0.50395206599280151</v>
      </c>
      <c r="P72">
        <f t="shared" si="15"/>
        <v>-3.0003517024019235</v>
      </c>
      <c r="Q72">
        <f t="shared" si="16"/>
        <v>1.5120349511654201</v>
      </c>
      <c r="R72">
        <f t="shared" si="17"/>
        <v>3</v>
      </c>
      <c r="S72">
        <f t="shared" si="18"/>
        <v>212.99857452956942</v>
      </c>
      <c r="T72">
        <f t="shared" si="19"/>
        <v>0.27777915865916475</v>
      </c>
      <c r="U72">
        <f t="shared" si="20"/>
        <v>0</v>
      </c>
      <c r="V72">
        <f t="shared" si="21"/>
        <v>1.4084601301327142</v>
      </c>
    </row>
    <row r="73" spans="1:22" x14ac:dyDescent="0.2">
      <c r="A73" t="s">
        <v>133</v>
      </c>
      <c r="B73" t="s">
        <v>711</v>
      </c>
      <c r="D73">
        <v>-74.667000000000002</v>
      </c>
      <c r="E73">
        <v>0</v>
      </c>
      <c r="F73">
        <v>0</v>
      </c>
      <c r="G73">
        <v>64.287999999999997</v>
      </c>
      <c r="H73">
        <v>0</v>
      </c>
      <c r="I73">
        <v>0</v>
      </c>
      <c r="J73">
        <v>0</v>
      </c>
      <c r="K73">
        <v>0</v>
      </c>
      <c r="L73">
        <f t="shared" si="11"/>
        <v>9.87076547752745E-3</v>
      </c>
      <c r="M73">
        <f t="shared" si="12"/>
        <v>185.999059635365</v>
      </c>
      <c r="N73">
        <f t="shared" si="13"/>
        <v>1.835954932656263</v>
      </c>
      <c r="O73" t="str">
        <f t="shared" si="14"/>
        <v/>
      </c>
      <c r="P73">
        <f t="shared" si="15"/>
        <v>0</v>
      </c>
      <c r="Q73">
        <f t="shared" si="16"/>
        <v>0</v>
      </c>
      <c r="R73">
        <f t="shared" si="17"/>
        <v>0</v>
      </c>
      <c r="S73">
        <f t="shared" si="18"/>
        <v>185.999059635365</v>
      </c>
      <c r="T73">
        <f t="shared" si="19"/>
        <v>0</v>
      </c>
      <c r="U73" t="str">
        <f t="shared" si="20"/>
        <v/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-81.027000000000001</v>
      </c>
      <c r="E74">
        <v>-172.23500000000001</v>
      </c>
      <c r="F74">
        <v>-90</v>
      </c>
      <c r="G74">
        <v>115.41200000000001</v>
      </c>
      <c r="H74">
        <v>22.204000000000001</v>
      </c>
      <c r="I74">
        <v>9.5</v>
      </c>
      <c r="J74">
        <v>1</v>
      </c>
      <c r="K74">
        <v>1</v>
      </c>
      <c r="L74">
        <f t="shared" si="11"/>
        <v>5.6844452957645515E-3</v>
      </c>
      <c r="M74">
        <f t="shared" si="12"/>
        <v>341.998746150172</v>
      </c>
      <c r="N74">
        <f t="shared" si="13"/>
        <v>1.944075107785828</v>
      </c>
      <c r="O74">
        <f t="shared" si="14"/>
        <v>0.26400545012007914</v>
      </c>
      <c r="P74">
        <f t="shared" si="15"/>
        <v>8.999969550743689</v>
      </c>
      <c r="Q74">
        <f t="shared" si="16"/>
        <v>2.376043388354482</v>
      </c>
      <c r="R74">
        <f t="shared" si="17"/>
        <v>28.5</v>
      </c>
      <c r="S74">
        <f t="shared" si="18"/>
        <v>350.99871570091568</v>
      </c>
      <c r="T74">
        <f t="shared" si="19"/>
        <v>0.17543923969140501</v>
      </c>
      <c r="U74">
        <f t="shared" si="20"/>
        <v>6.6666892217476512</v>
      </c>
      <c r="V74">
        <f t="shared" si="21"/>
        <v>8.1196878293665087</v>
      </c>
    </row>
    <row r="75" spans="1:22" x14ac:dyDescent="0.2">
      <c r="A75" t="s">
        <v>1993</v>
      </c>
      <c r="B75" t="s">
        <v>4368</v>
      </c>
      <c r="D75">
        <v>-81.403999999999996</v>
      </c>
      <c r="E75">
        <v>0</v>
      </c>
      <c r="F75">
        <v>0</v>
      </c>
      <c r="G75">
        <v>43.488999999999997</v>
      </c>
      <c r="H75">
        <v>0</v>
      </c>
      <c r="I75">
        <v>0</v>
      </c>
      <c r="J75">
        <v>0</v>
      </c>
      <c r="K75">
        <v>0</v>
      </c>
      <c r="L75">
        <f t="shared" si="11"/>
        <v>5.4419119405534908E-3</v>
      </c>
      <c r="M75">
        <f t="shared" si="12"/>
        <v>129.00144046668413</v>
      </c>
      <c r="N75">
        <f t="shared" si="13"/>
        <v>0.70201518123942985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129.00144046668413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223</v>
      </c>
      <c r="B76" t="s">
        <v>556</v>
      </c>
      <c r="D76">
        <v>-86.308999999999997</v>
      </c>
      <c r="E76">
        <v>-165.964</v>
      </c>
      <c r="F76">
        <v>0</v>
      </c>
      <c r="G76">
        <v>93.192999999999998</v>
      </c>
      <c r="H76">
        <v>16.492000000000001</v>
      </c>
      <c r="I76">
        <v>0</v>
      </c>
      <c r="J76">
        <v>1</v>
      </c>
      <c r="K76">
        <v>0</v>
      </c>
      <c r="L76">
        <f t="shared" si="11"/>
        <v>2.3223347910314375E-3</v>
      </c>
      <c r="M76">
        <f t="shared" si="12"/>
        <v>278.99908121052954</v>
      </c>
      <c r="N76">
        <f t="shared" si="13"/>
        <v>0.64792992089093904</v>
      </c>
      <c r="O76">
        <f t="shared" si="14"/>
        <v>0.14400245662357042</v>
      </c>
      <c r="P76">
        <f t="shared" si="15"/>
        <v>11.999488622201364</v>
      </c>
      <c r="Q76">
        <f t="shared" si="16"/>
        <v>1.7279575677811465</v>
      </c>
      <c r="R76">
        <f t="shared" si="17"/>
        <v>0</v>
      </c>
      <c r="S76">
        <f t="shared" si="18"/>
        <v>290.99856983273088</v>
      </c>
      <c r="T76">
        <f t="shared" si="19"/>
        <v>0.21505447164797178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-80.66</v>
      </c>
      <c r="E77">
        <v>-167.8</v>
      </c>
      <c r="F77">
        <v>0</v>
      </c>
      <c r="G77">
        <v>77.021000000000001</v>
      </c>
      <c r="H77">
        <v>18.927</v>
      </c>
      <c r="I77">
        <v>0</v>
      </c>
      <c r="J77">
        <v>1</v>
      </c>
      <c r="K77">
        <v>0</v>
      </c>
      <c r="L77">
        <f t="shared" si="11"/>
        <v>5.9210298208262815E-3</v>
      </c>
      <c r="M77">
        <f t="shared" si="12"/>
        <v>227.99971813264227</v>
      </c>
      <c r="N77">
        <f t="shared" si="13"/>
        <v>1.3499944801978416</v>
      </c>
      <c r="O77">
        <f t="shared" si="14"/>
        <v>0.16650642800810822</v>
      </c>
      <c r="P77">
        <f t="shared" si="15"/>
        <v>11.999233267533409</v>
      </c>
      <c r="Q77">
        <f t="shared" si="16"/>
        <v>1.997951468164517</v>
      </c>
      <c r="R77">
        <f t="shared" si="17"/>
        <v>0</v>
      </c>
      <c r="S77">
        <f t="shared" si="18"/>
        <v>239.99895140017568</v>
      </c>
      <c r="T77">
        <f t="shared" si="19"/>
        <v>0.26315822006891298</v>
      </c>
      <c r="U77">
        <f t="shared" si="20"/>
        <v>0</v>
      </c>
      <c r="V77">
        <f t="shared" si="21"/>
        <v>0</v>
      </c>
    </row>
    <row r="78" spans="1:22" x14ac:dyDescent="0.2">
      <c r="A78" t="s">
        <v>1993</v>
      </c>
      <c r="B78" t="s">
        <v>620</v>
      </c>
      <c r="D78">
        <v>-77.471000000000004</v>
      </c>
      <c r="E78">
        <v>-169.69499999999999</v>
      </c>
      <c r="F78">
        <v>90</v>
      </c>
      <c r="G78">
        <v>32.268000000000001</v>
      </c>
      <c r="H78">
        <v>16.771000000000001</v>
      </c>
      <c r="I78">
        <v>0.5</v>
      </c>
      <c r="J78">
        <v>1</v>
      </c>
      <c r="K78">
        <v>0</v>
      </c>
      <c r="L78">
        <f t="shared" si="11"/>
        <v>8.0001187862861391E-3</v>
      </c>
      <c r="M78">
        <f t="shared" si="12"/>
        <v>94.498741696124085</v>
      </c>
      <c r="N78">
        <f t="shared" si="13"/>
        <v>0.75600191472547829</v>
      </c>
      <c r="O78">
        <f t="shared" si="14"/>
        <v>0.19799678746871249</v>
      </c>
      <c r="P78">
        <f t="shared" si="15"/>
        <v>9.0003956974644126</v>
      </c>
      <c r="Q78">
        <f t="shared" si="16"/>
        <v>1.7820512160963911</v>
      </c>
      <c r="R78">
        <f t="shared" si="17"/>
        <v>1.5</v>
      </c>
      <c r="S78">
        <f t="shared" si="18"/>
        <v>103.4991373935885</v>
      </c>
      <c r="T78">
        <f t="shared" si="19"/>
        <v>0.63492908924586167</v>
      </c>
      <c r="U78">
        <f t="shared" si="20"/>
        <v>0</v>
      </c>
      <c r="V78">
        <f t="shared" si="21"/>
        <v>1.4492874412042405</v>
      </c>
    </row>
    <row r="79" spans="1:22" x14ac:dyDescent="0.2">
      <c r="A79" t="s">
        <v>2808</v>
      </c>
      <c r="B79" t="s">
        <v>6318</v>
      </c>
      <c r="D79">
        <v>-78.69</v>
      </c>
      <c r="E79">
        <v>-167.34700000000001</v>
      </c>
      <c r="F79">
        <v>0</v>
      </c>
      <c r="G79">
        <v>68.837000000000003</v>
      </c>
      <c r="H79">
        <v>25.11</v>
      </c>
      <c r="I79">
        <v>0</v>
      </c>
      <c r="J79">
        <v>1</v>
      </c>
      <c r="K79">
        <v>0</v>
      </c>
      <c r="L79">
        <f t="shared" si="11"/>
        <v>7.2000369249036579E-3</v>
      </c>
      <c r="M79">
        <f t="shared" si="12"/>
        <v>202.50064818600049</v>
      </c>
      <c r="N79">
        <f t="shared" si="13"/>
        <v>1.4580136022697305</v>
      </c>
      <c r="O79">
        <f t="shared" si="14"/>
        <v>0.16035766812515206</v>
      </c>
      <c r="P79">
        <f t="shared" si="15"/>
        <v>16.500727259553862</v>
      </c>
      <c r="Q79">
        <f t="shared" si="16"/>
        <v>2.6460207917319805</v>
      </c>
      <c r="R79">
        <f t="shared" si="17"/>
        <v>0</v>
      </c>
      <c r="S79">
        <f t="shared" si="18"/>
        <v>219.00137544555434</v>
      </c>
      <c r="T79">
        <f t="shared" si="19"/>
        <v>0.29629534787902961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-78.492000000000004</v>
      </c>
      <c r="E80">
        <v>-168.44</v>
      </c>
      <c r="F80">
        <v>0</v>
      </c>
      <c r="G80">
        <v>170.42599999999999</v>
      </c>
      <c r="H80">
        <v>44.911000000000001</v>
      </c>
      <c r="I80">
        <v>0</v>
      </c>
      <c r="J80">
        <v>1</v>
      </c>
      <c r="K80">
        <v>0</v>
      </c>
      <c r="L80">
        <f t="shared" si="11"/>
        <v>7.3295102098187449E-3</v>
      </c>
      <c r="M80">
        <f t="shared" si="12"/>
        <v>500.99970579204296</v>
      </c>
      <c r="N80">
        <f t="shared" si="13"/>
        <v>3.6720861308050967</v>
      </c>
      <c r="O80">
        <f t="shared" si="14"/>
        <v>0.17600187041497481</v>
      </c>
      <c r="P80">
        <f t="shared" si="15"/>
        <v>26.999684756862607</v>
      </c>
      <c r="Q80">
        <f t="shared" si="16"/>
        <v>4.7519997698222731</v>
      </c>
      <c r="R80">
        <f t="shared" si="17"/>
        <v>0</v>
      </c>
      <c r="S80">
        <f t="shared" si="18"/>
        <v>527.99939054890558</v>
      </c>
      <c r="T80">
        <f t="shared" si="19"/>
        <v>0.11976054937027258</v>
      </c>
      <c r="U80">
        <f t="shared" si="20"/>
        <v>0</v>
      </c>
      <c r="V80">
        <f t="shared" si="21"/>
        <v>0</v>
      </c>
    </row>
    <row r="81" spans="1:22" x14ac:dyDescent="0.2">
      <c r="A81" t="s">
        <v>6319</v>
      </c>
      <c r="B81" t="s">
        <v>1716</v>
      </c>
      <c r="D81">
        <v>-79.563000000000002</v>
      </c>
      <c r="E81">
        <v>-172.56899999999999</v>
      </c>
      <c r="F81">
        <v>0</v>
      </c>
      <c r="G81">
        <v>38.639000000000003</v>
      </c>
      <c r="H81">
        <v>23.195</v>
      </c>
      <c r="I81">
        <v>0</v>
      </c>
      <c r="J81">
        <v>1</v>
      </c>
      <c r="K81">
        <v>0</v>
      </c>
      <c r="L81">
        <f t="shared" si="11"/>
        <v>6.6312635096652224E-3</v>
      </c>
      <c r="M81">
        <f t="shared" si="12"/>
        <v>113.99911748142566</v>
      </c>
      <c r="N81">
        <f t="shared" si="13"/>
        <v>0.75595894384756079</v>
      </c>
      <c r="O81">
        <f t="shared" si="14"/>
        <v>0.27601504800855431</v>
      </c>
      <c r="P81">
        <f t="shared" si="15"/>
        <v>8.9995758090885083</v>
      </c>
      <c r="Q81">
        <f t="shared" si="16"/>
        <v>2.4840208330230209</v>
      </c>
      <c r="R81">
        <f t="shared" si="17"/>
        <v>0</v>
      </c>
      <c r="S81">
        <f t="shared" si="18"/>
        <v>122.99869329051417</v>
      </c>
      <c r="T81">
        <f t="shared" si="19"/>
        <v>0.52631986392154351</v>
      </c>
      <c r="U81">
        <f t="shared" si="20"/>
        <v>0</v>
      </c>
      <c r="V81">
        <f t="shared" si="21"/>
        <v>0</v>
      </c>
    </row>
    <row r="82" spans="1:22" x14ac:dyDescent="0.2">
      <c r="A82" t="s">
        <v>2099</v>
      </c>
      <c r="B82" t="s">
        <v>2100</v>
      </c>
      <c r="D82">
        <v>-76.078999999999994</v>
      </c>
      <c r="E82">
        <v>-168.959</v>
      </c>
      <c r="F82">
        <v>0</v>
      </c>
      <c r="G82">
        <v>120.54</v>
      </c>
      <c r="H82">
        <v>41.773000000000003</v>
      </c>
      <c r="I82">
        <v>0</v>
      </c>
      <c r="J82">
        <v>1</v>
      </c>
      <c r="K82">
        <v>0</v>
      </c>
      <c r="L82">
        <f t="shared" si="11"/>
        <v>8.9230944334062357E-3</v>
      </c>
      <c r="M82">
        <f t="shared" si="12"/>
        <v>350.99863050946306</v>
      </c>
      <c r="N82">
        <f t="shared" si="13"/>
        <v>3.1319970580292602</v>
      </c>
      <c r="O82">
        <f t="shared" si="14"/>
        <v>0.18449879070587757</v>
      </c>
      <c r="P82">
        <f t="shared" si="15"/>
        <v>24.000015149679705</v>
      </c>
      <c r="Q82">
        <f t="shared" si="16"/>
        <v>4.4279782000168462</v>
      </c>
      <c r="R82">
        <f t="shared" si="17"/>
        <v>0</v>
      </c>
      <c r="S82">
        <f t="shared" si="18"/>
        <v>374.99864565914277</v>
      </c>
      <c r="T82">
        <f t="shared" si="19"/>
        <v>0.17094083789703671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-82.405000000000001</v>
      </c>
      <c r="E83">
        <v>0</v>
      </c>
      <c r="F83">
        <v>0</v>
      </c>
      <c r="G83">
        <v>45.398000000000003</v>
      </c>
      <c r="H83">
        <v>0</v>
      </c>
      <c r="I83">
        <v>0</v>
      </c>
      <c r="J83">
        <v>0</v>
      </c>
      <c r="K83">
        <v>0</v>
      </c>
      <c r="L83">
        <f t="shared" si="11"/>
        <v>4.800223261694915E-3</v>
      </c>
      <c r="M83">
        <f t="shared" si="12"/>
        <v>134.99918066448129</v>
      </c>
      <c r="N83">
        <f t="shared" si="13"/>
        <v>0.64802685536225291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134.99918066448129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3027</v>
      </c>
      <c r="B84" t="s">
        <v>6320</v>
      </c>
      <c r="D84">
        <v>-77.471000000000004</v>
      </c>
      <c r="E84">
        <v>-175.23599999999999</v>
      </c>
      <c r="F84">
        <v>0</v>
      </c>
      <c r="G84">
        <v>36.878</v>
      </c>
      <c r="H84">
        <v>24.082999999999998</v>
      </c>
      <c r="I84">
        <v>0</v>
      </c>
      <c r="J84">
        <v>1</v>
      </c>
      <c r="K84">
        <v>0</v>
      </c>
      <c r="L84">
        <f t="shared" si="11"/>
        <v>8.0001187862861391E-3</v>
      </c>
      <c r="M84">
        <f t="shared" si="12"/>
        <v>107.99939866956936</v>
      </c>
      <c r="N84">
        <f t="shared" si="13"/>
        <v>0.86400888221291028</v>
      </c>
      <c r="O84">
        <f t="shared" si="14"/>
        <v>0.43196692629052102</v>
      </c>
      <c r="P84">
        <f t="shared" si="15"/>
        <v>6.0004031350119789</v>
      </c>
      <c r="Q84">
        <f t="shared" si="16"/>
        <v>2.5919782907134215</v>
      </c>
      <c r="R84">
        <f t="shared" si="17"/>
        <v>0</v>
      </c>
      <c r="S84">
        <f t="shared" si="18"/>
        <v>113.99980180458134</v>
      </c>
      <c r="T84">
        <f t="shared" si="19"/>
        <v>0.55555864883631056</v>
      </c>
      <c r="U84">
        <f t="shared" si="20"/>
        <v>0</v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-79.694999999999993</v>
      </c>
      <c r="E85">
        <v>-172.405</v>
      </c>
      <c r="F85">
        <v>0</v>
      </c>
      <c r="G85">
        <v>11.18</v>
      </c>
      <c r="H85">
        <v>7.5659999999999998</v>
      </c>
      <c r="I85">
        <v>0</v>
      </c>
      <c r="J85">
        <v>1</v>
      </c>
      <c r="K85">
        <v>0</v>
      </c>
      <c r="L85">
        <f t="shared" si="11"/>
        <v>6.5455476554440962E-3</v>
      </c>
      <c r="M85">
        <f t="shared" si="12"/>
        <v>32.99898070736797</v>
      </c>
      <c r="N85">
        <f t="shared" si="13"/>
        <v>0.21599661679777418</v>
      </c>
      <c r="O85">
        <f t="shared" si="14"/>
        <v>0.26998690213915028</v>
      </c>
      <c r="P85">
        <f t="shared" si="15"/>
        <v>2.9999921604909163</v>
      </c>
      <c r="Q85">
        <f t="shared" si="16"/>
        <v>0.80995939981207887</v>
      </c>
      <c r="R85">
        <f t="shared" si="17"/>
        <v>0</v>
      </c>
      <c r="S85">
        <f t="shared" si="18"/>
        <v>35.998972867858889</v>
      </c>
      <c r="T85">
        <f t="shared" si="19"/>
        <v>1.8182379792901688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-83.031999999999996</v>
      </c>
      <c r="E86">
        <v>-175.601</v>
      </c>
      <c r="F86">
        <v>0</v>
      </c>
      <c r="G86">
        <v>45.335000000000001</v>
      </c>
      <c r="H86">
        <v>13.038</v>
      </c>
      <c r="I86">
        <v>0</v>
      </c>
      <c r="J86">
        <v>1</v>
      </c>
      <c r="K86">
        <v>0</v>
      </c>
      <c r="L86">
        <f t="shared" si="11"/>
        <v>4.3998318751149162E-3</v>
      </c>
      <c r="M86">
        <f t="shared" si="12"/>
        <v>135.0004754367271</v>
      </c>
      <c r="N86">
        <f t="shared" si="13"/>
        <v>0.59397998896216919</v>
      </c>
      <c r="O86">
        <f t="shared" si="14"/>
        <v>0.4679680618795688</v>
      </c>
      <c r="P86">
        <f t="shared" si="15"/>
        <v>3.0001074096037383</v>
      </c>
      <c r="Q86">
        <f t="shared" si="16"/>
        <v>1.4039558538586494</v>
      </c>
      <c r="R86">
        <f t="shared" si="17"/>
        <v>0</v>
      </c>
      <c r="S86">
        <f t="shared" si="18"/>
        <v>138.00058284633084</v>
      </c>
      <c r="T86">
        <f t="shared" si="19"/>
        <v>0.44444287922616388</v>
      </c>
      <c r="U86">
        <f t="shared" si="20"/>
        <v>0</v>
      </c>
      <c r="V86">
        <f t="shared" si="21"/>
        <v>0</v>
      </c>
    </row>
    <row r="87" spans="1:22" x14ac:dyDescent="0.2">
      <c r="A87" t="s">
        <v>3121</v>
      </c>
      <c r="B87" t="s">
        <v>4105</v>
      </c>
      <c r="D87">
        <v>-77.734999999999999</v>
      </c>
      <c r="E87">
        <v>-175.91399999999999</v>
      </c>
      <c r="F87">
        <v>0</v>
      </c>
      <c r="G87">
        <v>58.843000000000004</v>
      </c>
      <c r="H87">
        <v>14.036</v>
      </c>
      <c r="I87">
        <v>0</v>
      </c>
      <c r="J87">
        <v>1</v>
      </c>
      <c r="K87">
        <v>0</v>
      </c>
      <c r="L87">
        <f t="shared" si="11"/>
        <v>7.8262280202262644E-3</v>
      </c>
      <c r="M87">
        <f t="shared" si="12"/>
        <v>172.49981825086374</v>
      </c>
      <c r="N87">
        <f t="shared" si="13"/>
        <v>1.350024261103109</v>
      </c>
      <c r="O87">
        <f t="shared" si="14"/>
        <v>0.50395206599280151</v>
      </c>
      <c r="P87">
        <f t="shared" si="15"/>
        <v>3.0003517024019235</v>
      </c>
      <c r="Q87">
        <f t="shared" si="16"/>
        <v>1.5120349511654201</v>
      </c>
      <c r="R87">
        <f t="shared" si="17"/>
        <v>0</v>
      </c>
      <c r="S87">
        <f t="shared" si="18"/>
        <v>175.50016995326567</v>
      </c>
      <c r="T87">
        <f t="shared" si="19"/>
        <v>0.347826453432797</v>
      </c>
      <c r="U87">
        <f t="shared" si="20"/>
        <v>0</v>
      </c>
      <c r="V87">
        <f t="shared" si="21"/>
        <v>0</v>
      </c>
    </row>
    <row r="88" spans="1:22" x14ac:dyDescent="0.2">
      <c r="A88" t="s">
        <v>399</v>
      </c>
      <c r="B88" t="s">
        <v>2515</v>
      </c>
      <c r="D88">
        <v>-87.754000000000005</v>
      </c>
      <c r="E88">
        <v>-174.80600000000001</v>
      </c>
      <c r="F88">
        <v>0</v>
      </c>
      <c r="G88">
        <v>25.52</v>
      </c>
      <c r="H88">
        <v>5.5229999999999997</v>
      </c>
      <c r="I88">
        <v>0</v>
      </c>
      <c r="J88">
        <v>1</v>
      </c>
      <c r="K88">
        <v>0</v>
      </c>
      <c r="L88">
        <f t="shared" si="11"/>
        <v>1.4119252933541908E-3</v>
      </c>
      <c r="M88">
        <f t="shared" si="12"/>
        <v>76.501184667805376</v>
      </c>
      <c r="N88">
        <f t="shared" si="13"/>
        <v>0.10801406561809986</v>
      </c>
      <c r="O88">
        <f t="shared" si="14"/>
        <v>0.39603248453733669</v>
      </c>
      <c r="P88">
        <f t="shared" si="15"/>
        <v>1.4999632524302895</v>
      </c>
      <c r="Q88">
        <f t="shared" si="16"/>
        <v>0.59403476760943952</v>
      </c>
      <c r="R88">
        <f t="shared" si="17"/>
        <v>0</v>
      </c>
      <c r="S88">
        <f t="shared" si="18"/>
        <v>78.001147920235667</v>
      </c>
      <c r="T88">
        <f t="shared" si="19"/>
        <v>0.78430157991070026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-83.48</v>
      </c>
      <c r="E89">
        <v>-165.964</v>
      </c>
      <c r="F89">
        <v>0</v>
      </c>
      <c r="G89">
        <v>17.614000000000001</v>
      </c>
      <c r="H89">
        <v>6.1849999999999996</v>
      </c>
      <c r="I89">
        <v>0</v>
      </c>
      <c r="J89">
        <v>1</v>
      </c>
      <c r="K89">
        <v>0</v>
      </c>
      <c r="L89">
        <f t="shared" si="11"/>
        <v>4.1144077899780244E-3</v>
      </c>
      <c r="M89">
        <f t="shared" si="12"/>
        <v>52.50023272757727</v>
      </c>
      <c r="N89">
        <f t="shared" si="13"/>
        <v>0.2160075825175857</v>
      </c>
      <c r="O89">
        <f t="shared" si="14"/>
        <v>0.14400245662357042</v>
      </c>
      <c r="P89">
        <f t="shared" si="15"/>
        <v>4.5001720305793977</v>
      </c>
      <c r="Q89">
        <f t="shared" si="16"/>
        <v>0.64803647566859024</v>
      </c>
      <c r="R89">
        <f t="shared" si="17"/>
        <v>0</v>
      </c>
      <c r="S89">
        <f t="shared" si="18"/>
        <v>57.00040475815667</v>
      </c>
      <c r="T89">
        <f t="shared" si="19"/>
        <v>1.1428520767010479</v>
      </c>
      <c r="U89">
        <f t="shared" si="20"/>
        <v>0</v>
      </c>
      <c r="V89">
        <f t="shared" si="21"/>
        <v>0</v>
      </c>
    </row>
    <row r="90" spans="1:22" x14ac:dyDescent="0.2">
      <c r="A90" t="s">
        <v>2805</v>
      </c>
      <c r="B90" t="s">
        <v>2806</v>
      </c>
      <c r="D90">
        <v>-83.805000000000007</v>
      </c>
      <c r="E90">
        <v>-170.81100000000001</v>
      </c>
      <c r="F90">
        <v>0</v>
      </c>
      <c r="G90">
        <v>217.77199999999999</v>
      </c>
      <c r="H90">
        <v>34.442</v>
      </c>
      <c r="I90">
        <v>0</v>
      </c>
      <c r="J90">
        <v>1</v>
      </c>
      <c r="K90">
        <v>0</v>
      </c>
      <c r="L90">
        <f t="shared" si="11"/>
        <v>3.9076689710937432E-3</v>
      </c>
      <c r="M90">
        <f t="shared" si="12"/>
        <v>649.50088602694211</v>
      </c>
      <c r="N90">
        <f t="shared" si="13"/>
        <v>2.5380369970623726</v>
      </c>
      <c r="O90">
        <f t="shared" si="14"/>
        <v>0.22254119311448714</v>
      </c>
      <c r="P90">
        <f t="shared" si="15"/>
        <v>16.50030130725397</v>
      </c>
      <c r="Q90">
        <f t="shared" si="16"/>
        <v>3.672000411665242</v>
      </c>
      <c r="R90">
        <f t="shared" si="17"/>
        <v>0</v>
      </c>
      <c r="S90">
        <f t="shared" si="18"/>
        <v>666.00118733419606</v>
      </c>
      <c r="T90">
        <f t="shared" si="19"/>
        <v>9.2378626866894104E-2</v>
      </c>
      <c r="U90">
        <f t="shared" si="20"/>
        <v>0</v>
      </c>
      <c r="V90">
        <f t="shared" si="21"/>
        <v>0</v>
      </c>
    </row>
    <row r="91" spans="1:22" x14ac:dyDescent="0.2">
      <c r="A91" t="s">
        <v>81</v>
      </c>
      <c r="B91" t="s">
        <v>82</v>
      </c>
      <c r="D91">
        <v>-80.474999999999994</v>
      </c>
      <c r="E91">
        <v>-169.875</v>
      </c>
      <c r="F91">
        <v>0</v>
      </c>
      <c r="G91">
        <v>151.083</v>
      </c>
      <c r="H91">
        <v>28.443000000000001</v>
      </c>
      <c r="I91">
        <v>0</v>
      </c>
      <c r="J91">
        <v>1</v>
      </c>
      <c r="K91">
        <v>0</v>
      </c>
      <c r="L91">
        <f t="shared" si="11"/>
        <v>6.0404769086100547E-3</v>
      </c>
      <c r="M91">
        <f t="shared" si="12"/>
        <v>447.00027905747618</v>
      </c>
      <c r="N91">
        <f t="shared" si="13"/>
        <v>2.7000975638864997</v>
      </c>
      <c r="O91">
        <f t="shared" si="14"/>
        <v>0.20159312259117929</v>
      </c>
      <c r="P91">
        <f t="shared" si="15"/>
        <v>15.000520770518555</v>
      </c>
      <c r="Q91">
        <f t="shared" si="16"/>
        <v>3.0240048466275251</v>
      </c>
      <c r="R91">
        <f t="shared" si="17"/>
        <v>0</v>
      </c>
      <c r="S91">
        <f t="shared" si="18"/>
        <v>462.00079982799474</v>
      </c>
      <c r="T91">
        <f t="shared" si="19"/>
        <v>0.13422810412224617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-78.572999999999993</v>
      </c>
      <c r="E92">
        <v>-168.69</v>
      </c>
      <c r="F92">
        <v>0</v>
      </c>
      <c r="G92">
        <v>95.900999999999996</v>
      </c>
      <c r="H92">
        <v>25.495000000000001</v>
      </c>
      <c r="I92">
        <v>0</v>
      </c>
      <c r="J92">
        <v>1</v>
      </c>
      <c r="K92">
        <v>0</v>
      </c>
      <c r="L92">
        <f t="shared" si="11"/>
        <v>7.2765220268674654E-3</v>
      </c>
      <c r="M92">
        <f t="shared" si="12"/>
        <v>282.00012868033548</v>
      </c>
      <c r="N92">
        <f t="shared" si="13"/>
        <v>2.051982199904121</v>
      </c>
      <c r="O92">
        <f t="shared" si="14"/>
        <v>0.17999871688416874</v>
      </c>
      <c r="P92">
        <f t="shared" si="15"/>
        <v>15.000030986996185</v>
      </c>
      <c r="Q92">
        <f t="shared" si="16"/>
        <v>2.6999890308711154</v>
      </c>
      <c r="R92">
        <f t="shared" si="17"/>
        <v>0</v>
      </c>
      <c r="S92">
        <f t="shared" si="18"/>
        <v>297.00015966733167</v>
      </c>
      <c r="T92">
        <f t="shared" si="19"/>
        <v>0.21276586035892806</v>
      </c>
      <c r="U92">
        <f t="shared" si="20"/>
        <v>0</v>
      </c>
      <c r="V92">
        <f t="shared" si="21"/>
        <v>0</v>
      </c>
    </row>
    <row r="93" spans="1:22" x14ac:dyDescent="0.2">
      <c r="A93" t="s">
        <v>463</v>
      </c>
      <c r="B93" t="s">
        <v>464</v>
      </c>
      <c r="D93">
        <v>-86.308999999999997</v>
      </c>
      <c r="E93">
        <v>-170.53800000000001</v>
      </c>
      <c r="F93">
        <v>0</v>
      </c>
      <c r="G93">
        <v>31.064</v>
      </c>
      <c r="H93">
        <v>12.166</v>
      </c>
      <c r="I93">
        <v>0</v>
      </c>
      <c r="J93">
        <v>1</v>
      </c>
      <c r="K93">
        <v>0</v>
      </c>
      <c r="L93">
        <f t="shared" si="11"/>
        <v>2.3223347910314375E-3</v>
      </c>
      <c r="M93">
        <f t="shared" si="12"/>
        <v>92.998695811100504</v>
      </c>
      <c r="N93">
        <f t="shared" si="13"/>
        <v>0.21597432277699111</v>
      </c>
      <c r="O93">
        <f t="shared" si="14"/>
        <v>0.21600727486837354</v>
      </c>
      <c r="P93">
        <f t="shared" si="15"/>
        <v>6.0000317813992208</v>
      </c>
      <c r="Q93">
        <f t="shared" si="16"/>
        <v>1.2960518102754883</v>
      </c>
      <c r="R93">
        <f t="shared" si="17"/>
        <v>0</v>
      </c>
      <c r="S93">
        <f t="shared" si="18"/>
        <v>98.998727592499719</v>
      </c>
      <c r="T93">
        <f t="shared" si="19"/>
        <v>0.64517033789239753</v>
      </c>
      <c r="U93">
        <f t="shared" si="20"/>
        <v>0</v>
      </c>
      <c r="V93">
        <f t="shared" si="21"/>
        <v>0</v>
      </c>
    </row>
    <row r="94" spans="1:22" x14ac:dyDescent="0.2">
      <c r="A94" t="s">
        <v>382</v>
      </c>
      <c r="B94" t="s">
        <v>6321</v>
      </c>
      <c r="D94">
        <v>-75.426000000000002</v>
      </c>
      <c r="E94">
        <v>-164.291</v>
      </c>
      <c r="F94">
        <v>0</v>
      </c>
      <c r="G94">
        <v>103.325</v>
      </c>
      <c r="H94">
        <v>33.241999999999997</v>
      </c>
      <c r="I94">
        <v>0</v>
      </c>
      <c r="J94">
        <v>1</v>
      </c>
      <c r="K94">
        <v>0</v>
      </c>
      <c r="L94">
        <f t="shared" si="11"/>
        <v>9.3598456161858388E-3</v>
      </c>
      <c r="M94">
        <f t="shared" si="12"/>
        <v>300.00107586299941</v>
      </c>
      <c r="N94">
        <f t="shared" si="13"/>
        <v>2.8079665627338923</v>
      </c>
      <c r="O94">
        <f t="shared" si="14"/>
        <v>0.12799676772215082</v>
      </c>
      <c r="P94">
        <f t="shared" si="15"/>
        <v>27.000980234914145</v>
      </c>
      <c r="Q94">
        <f t="shared" si="16"/>
        <v>3.4560416514403429</v>
      </c>
      <c r="R94">
        <f t="shared" si="17"/>
        <v>0</v>
      </c>
      <c r="S94">
        <f t="shared" si="18"/>
        <v>327.00205609791357</v>
      </c>
      <c r="T94">
        <f t="shared" si="19"/>
        <v>0.19999928276057255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-79.370999999999995</v>
      </c>
      <c r="E95">
        <v>-168.69</v>
      </c>
      <c r="F95">
        <v>0</v>
      </c>
      <c r="G95">
        <v>395.79</v>
      </c>
      <c r="H95">
        <v>71.385999999999996</v>
      </c>
      <c r="I95">
        <v>0</v>
      </c>
      <c r="J95">
        <v>2</v>
      </c>
      <c r="K95">
        <v>2</v>
      </c>
      <c r="L95">
        <f t="shared" si="11"/>
        <v>6.7560713116291598E-3</v>
      </c>
      <c r="M95">
        <f t="shared" si="12"/>
        <v>1166.9972445840278</v>
      </c>
      <c r="N95">
        <f t="shared" si="13"/>
        <v>7.884324489208919</v>
      </c>
      <c r="O95">
        <f t="shared" si="14"/>
        <v>0.17999871688416874</v>
      </c>
      <c r="P95">
        <f t="shared" si="15"/>
        <v>42.000086763589316</v>
      </c>
      <c r="Q95">
        <f t="shared" si="16"/>
        <v>7.5599692864391219</v>
      </c>
      <c r="R95">
        <f t="shared" si="17"/>
        <v>0</v>
      </c>
      <c r="S95">
        <f t="shared" si="18"/>
        <v>1208.9973313476171</v>
      </c>
      <c r="T95">
        <f t="shared" si="19"/>
        <v>0.10282800628443094</v>
      </c>
      <c r="U95">
        <f t="shared" si="20"/>
        <v>2.8571369548700627</v>
      </c>
      <c r="V95">
        <f t="shared" si="21"/>
        <v>0</v>
      </c>
    </row>
    <row r="96" spans="1:22" x14ac:dyDescent="0.2">
      <c r="A96" t="s">
        <v>1545</v>
      </c>
      <c r="B96" t="s">
        <v>1546</v>
      </c>
      <c r="D96">
        <v>-83.778000000000006</v>
      </c>
      <c r="E96">
        <v>-159.44399999999999</v>
      </c>
      <c r="F96">
        <v>0</v>
      </c>
      <c r="G96">
        <v>267.57600000000002</v>
      </c>
      <c r="H96">
        <v>34.176000000000002</v>
      </c>
      <c r="I96">
        <v>0</v>
      </c>
      <c r="J96">
        <v>1</v>
      </c>
      <c r="K96">
        <v>1</v>
      </c>
      <c r="L96">
        <f t="shared" si="11"/>
        <v>3.9248343161787901E-3</v>
      </c>
      <c r="M96">
        <f t="shared" si="12"/>
        <v>797.99946803214186</v>
      </c>
      <c r="N96">
        <f t="shared" si="13"/>
        <v>3.1320188284437984</v>
      </c>
      <c r="O96">
        <f t="shared" si="14"/>
        <v>9.6000134455594938E-2</v>
      </c>
      <c r="P96">
        <f t="shared" si="15"/>
        <v>35.99990845305733</v>
      </c>
      <c r="Q96">
        <f t="shared" si="16"/>
        <v>3.4559995078821197</v>
      </c>
      <c r="R96">
        <f t="shared" si="17"/>
        <v>0</v>
      </c>
      <c r="S96">
        <f t="shared" si="18"/>
        <v>833.99937648519915</v>
      </c>
      <c r="T96">
        <f t="shared" si="19"/>
        <v>7.5188020047130294E-2</v>
      </c>
      <c r="U96">
        <f t="shared" si="20"/>
        <v>1.6666709049618273</v>
      </c>
      <c r="V96">
        <f t="shared" si="21"/>
        <v>0</v>
      </c>
    </row>
    <row r="97" spans="1:22" x14ac:dyDescent="0.2">
      <c r="A97" t="s">
        <v>269</v>
      </c>
      <c r="B97" t="s">
        <v>330</v>
      </c>
      <c r="D97">
        <v>-84.289000000000001</v>
      </c>
      <c r="E97">
        <v>-170.53800000000001</v>
      </c>
      <c r="F97">
        <v>0</v>
      </c>
      <c r="G97">
        <v>40.200000000000003</v>
      </c>
      <c r="H97">
        <v>18.248000000000001</v>
      </c>
      <c r="I97">
        <v>0</v>
      </c>
      <c r="J97">
        <v>1</v>
      </c>
      <c r="K97">
        <v>0</v>
      </c>
      <c r="L97">
        <f t="shared" si="11"/>
        <v>3.6002545955660611E-3</v>
      </c>
      <c r="M97">
        <f t="shared" si="12"/>
        <v>120.00139992216172</v>
      </c>
      <c r="N97">
        <f t="shared" si="13"/>
        <v>0.43203602358014714</v>
      </c>
      <c r="O97">
        <f t="shared" si="14"/>
        <v>0.21600727486837354</v>
      </c>
      <c r="P97">
        <f t="shared" si="15"/>
        <v>8.9995544917781505</v>
      </c>
      <c r="Q97">
        <f t="shared" si="16"/>
        <v>1.9439711847696131</v>
      </c>
      <c r="R97">
        <f t="shared" si="17"/>
        <v>0</v>
      </c>
      <c r="S97">
        <f t="shared" si="18"/>
        <v>129.00095441393987</v>
      </c>
      <c r="T97">
        <f t="shared" si="19"/>
        <v>0.49999416705903998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-86.588999999999999</v>
      </c>
      <c r="E98">
        <v>-170.53800000000001</v>
      </c>
      <c r="F98">
        <v>0</v>
      </c>
      <c r="G98">
        <v>151.268</v>
      </c>
      <c r="H98">
        <v>30.414000000000001</v>
      </c>
      <c r="I98">
        <v>0</v>
      </c>
      <c r="J98">
        <v>1</v>
      </c>
      <c r="K98">
        <v>0</v>
      </c>
      <c r="L98">
        <f t="shared" si="11"/>
        <v>2.1457279269447519E-3</v>
      </c>
      <c r="M98">
        <f t="shared" si="12"/>
        <v>453.00005150732909</v>
      </c>
      <c r="N98">
        <f t="shared" si="13"/>
        <v>0.97201583344252085</v>
      </c>
      <c r="O98">
        <f t="shared" si="14"/>
        <v>0.21600727486837354</v>
      </c>
      <c r="P98">
        <f t="shared" si="15"/>
        <v>14.999586273177371</v>
      </c>
      <c r="Q98">
        <f t="shared" si="16"/>
        <v>3.2400229950451016</v>
      </c>
      <c r="R98">
        <f t="shared" si="17"/>
        <v>0</v>
      </c>
      <c r="S98">
        <f t="shared" si="18"/>
        <v>467.99963778050648</v>
      </c>
      <c r="T98">
        <f t="shared" si="19"/>
        <v>0.13245031606586749</v>
      </c>
      <c r="U98">
        <f t="shared" si="20"/>
        <v>0</v>
      </c>
      <c r="V98">
        <f t="shared" si="21"/>
        <v>0</v>
      </c>
    </row>
    <row r="99" spans="1:22" x14ac:dyDescent="0.2">
      <c r="A99" t="s">
        <v>1405</v>
      </c>
      <c r="B99" t="s">
        <v>1406</v>
      </c>
      <c r="D99">
        <v>-76.430000000000007</v>
      </c>
      <c r="E99">
        <v>-160.56</v>
      </c>
      <c r="F99">
        <v>0</v>
      </c>
      <c r="G99">
        <v>59.665999999999997</v>
      </c>
      <c r="H99">
        <v>18.027999999999999</v>
      </c>
      <c r="I99">
        <v>0</v>
      </c>
      <c r="J99">
        <v>1</v>
      </c>
      <c r="K99">
        <v>0</v>
      </c>
      <c r="L99">
        <f t="shared" si="11"/>
        <v>8.6893576492129681E-3</v>
      </c>
      <c r="M99">
        <f t="shared" si="12"/>
        <v>174.00108958756596</v>
      </c>
      <c r="N99">
        <f t="shared" si="13"/>
        <v>1.511959210738318</v>
      </c>
      <c r="O99">
        <f t="shared" si="14"/>
        <v>0.10200009555670551</v>
      </c>
      <c r="P99">
        <f t="shared" si="15"/>
        <v>18.000212245981203</v>
      </c>
      <c r="Q99">
        <f t="shared" si="16"/>
        <v>1.8360252051562687</v>
      </c>
      <c r="R99">
        <f t="shared" si="17"/>
        <v>0</v>
      </c>
      <c r="S99">
        <f t="shared" si="18"/>
        <v>192.00130183354716</v>
      </c>
      <c r="T99">
        <f t="shared" si="19"/>
        <v>0.34482542691093343</v>
      </c>
      <c r="U99">
        <f t="shared" si="20"/>
        <v>0</v>
      </c>
      <c r="V99">
        <f t="shared" si="21"/>
        <v>0</v>
      </c>
    </row>
    <row r="100" spans="1:22" x14ac:dyDescent="0.2">
      <c r="A100" t="s">
        <v>331</v>
      </c>
      <c r="B100" t="s">
        <v>332</v>
      </c>
      <c r="D100">
        <v>-75.963999999999999</v>
      </c>
      <c r="E100">
        <v>0</v>
      </c>
      <c r="F100">
        <v>0</v>
      </c>
      <c r="G100">
        <v>107.20099999999999</v>
      </c>
      <c r="H100">
        <v>0</v>
      </c>
      <c r="I100">
        <v>0</v>
      </c>
      <c r="J100">
        <v>0</v>
      </c>
      <c r="K100">
        <v>0</v>
      </c>
      <c r="L100">
        <f t="shared" si="11"/>
        <v>8.9998284639622485E-3</v>
      </c>
      <c r="M100">
        <f t="shared" si="12"/>
        <v>312.00106991892812</v>
      </c>
      <c r="N100">
        <f t="shared" si="13"/>
        <v>2.8079589178019631</v>
      </c>
      <c r="O100" t="str">
        <f t="shared" si="14"/>
        <v/>
      </c>
      <c r="P100">
        <f t="shared" si="15"/>
        <v>0</v>
      </c>
      <c r="Q100">
        <f t="shared" si="16"/>
        <v>0</v>
      </c>
      <c r="R100">
        <f t="shared" si="17"/>
        <v>0</v>
      </c>
      <c r="S100">
        <f t="shared" si="18"/>
        <v>312.00106991892812</v>
      </c>
      <c r="T100">
        <f t="shared" si="19"/>
        <v>0</v>
      </c>
      <c r="U100" t="str">
        <f t="shared" si="20"/>
        <v/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-82.875</v>
      </c>
      <c r="E101">
        <v>-174.80600000000001</v>
      </c>
      <c r="F101">
        <v>0</v>
      </c>
      <c r="G101">
        <v>16.125</v>
      </c>
      <c r="H101">
        <v>11.045</v>
      </c>
      <c r="I101">
        <v>0</v>
      </c>
      <c r="J101">
        <v>1</v>
      </c>
      <c r="K101">
        <v>0</v>
      </c>
      <c r="L101">
        <f t="shared" si="11"/>
        <v>4.4999850671878835E-3</v>
      </c>
      <c r="M101">
        <f t="shared" si="12"/>
        <v>48.001443998126163</v>
      </c>
      <c r="N101">
        <f t="shared" si="13"/>
        <v>0.21600599720102037</v>
      </c>
      <c r="O101">
        <f t="shared" si="14"/>
        <v>0.39603248453733669</v>
      </c>
      <c r="P101">
        <f t="shared" si="15"/>
        <v>2.9996549199877873</v>
      </c>
      <c r="Q101">
        <f t="shared" si="16"/>
        <v>1.187961978679388</v>
      </c>
      <c r="R101">
        <f t="shared" si="17"/>
        <v>0</v>
      </c>
      <c r="S101">
        <f t="shared" si="18"/>
        <v>51.001098918113954</v>
      </c>
      <c r="T101">
        <f t="shared" si="19"/>
        <v>1.2499623970133529</v>
      </c>
      <c r="U101">
        <f t="shared" si="20"/>
        <v>0</v>
      </c>
      <c r="V101">
        <f t="shared" si="21"/>
        <v>0</v>
      </c>
    </row>
    <row r="102" spans="1:22" x14ac:dyDescent="0.2">
      <c r="A102" t="s">
        <v>2341</v>
      </c>
      <c r="B102" t="s">
        <v>6322</v>
      </c>
      <c r="D102">
        <v>-78.366</v>
      </c>
      <c r="E102">
        <v>-171.87</v>
      </c>
      <c r="F102">
        <v>0</v>
      </c>
      <c r="G102">
        <v>34.713000000000001</v>
      </c>
      <c r="H102">
        <v>14.141999999999999</v>
      </c>
      <c r="I102">
        <v>0</v>
      </c>
      <c r="J102">
        <v>1</v>
      </c>
      <c r="K102">
        <v>0</v>
      </c>
      <c r="L102">
        <f t="shared" si="11"/>
        <v>7.4119970071030846E-3</v>
      </c>
      <c r="M102">
        <f t="shared" si="12"/>
        <v>101.99954287965348</v>
      </c>
      <c r="N102">
        <f t="shared" si="13"/>
        <v>0.75602106257093682</v>
      </c>
      <c r="O102">
        <f t="shared" si="14"/>
        <v>0.25200296358763974</v>
      </c>
      <c r="P102">
        <f t="shared" si="15"/>
        <v>5.9998674309190161</v>
      </c>
      <c r="Q102">
        <f t="shared" si="16"/>
        <v>1.5119858857104358</v>
      </c>
      <c r="R102">
        <f t="shared" si="17"/>
        <v>0</v>
      </c>
      <c r="S102">
        <f t="shared" si="18"/>
        <v>107.99941031057249</v>
      </c>
      <c r="T102">
        <f t="shared" si="19"/>
        <v>0.58823793034829963</v>
      </c>
      <c r="U102">
        <f t="shared" si="20"/>
        <v>0</v>
      </c>
      <c r="V102">
        <f t="shared" si="21"/>
        <v>0</v>
      </c>
    </row>
    <row r="103" spans="1:22" x14ac:dyDescent="0.2">
      <c r="A103" t="s">
        <v>829</v>
      </c>
      <c r="B103" t="s">
        <v>6323</v>
      </c>
      <c r="D103">
        <v>-72.254999999999995</v>
      </c>
      <c r="E103">
        <v>-165.203</v>
      </c>
      <c r="F103">
        <v>0</v>
      </c>
      <c r="G103">
        <v>157.49299999999999</v>
      </c>
      <c r="H103">
        <v>54.817999999999998</v>
      </c>
      <c r="I103">
        <v>0</v>
      </c>
      <c r="J103">
        <v>1</v>
      </c>
      <c r="K103">
        <v>0</v>
      </c>
      <c r="L103">
        <f t="shared" si="11"/>
        <v>1.1520215931835373E-2</v>
      </c>
      <c r="M103">
        <f t="shared" si="12"/>
        <v>449.99958334020243</v>
      </c>
      <c r="N103">
        <f t="shared" si="13"/>
        <v>5.1840975534126352</v>
      </c>
      <c r="O103">
        <f t="shared" si="14"/>
        <v>0.13628328770950401</v>
      </c>
      <c r="P103">
        <f t="shared" si="15"/>
        <v>42.000751503563919</v>
      </c>
      <c r="Q103">
        <f t="shared" si="16"/>
        <v>5.7240062251818076</v>
      </c>
      <c r="R103">
        <f t="shared" si="17"/>
        <v>0</v>
      </c>
      <c r="S103">
        <f t="shared" si="18"/>
        <v>492.00033484376638</v>
      </c>
      <c r="T103">
        <f t="shared" si="19"/>
        <v>0.13333345678820246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-83.387</v>
      </c>
      <c r="E104">
        <v>-164.476</v>
      </c>
      <c r="F104">
        <v>0</v>
      </c>
      <c r="G104">
        <v>69.462000000000003</v>
      </c>
      <c r="H104">
        <v>18.681999999999999</v>
      </c>
      <c r="I104">
        <v>0</v>
      </c>
      <c r="J104">
        <v>1</v>
      </c>
      <c r="K104">
        <v>0</v>
      </c>
      <c r="L104">
        <f t="shared" si="11"/>
        <v>4.1736156512318153E-3</v>
      </c>
      <c r="M104">
        <f t="shared" si="12"/>
        <v>206.99953742809902</v>
      </c>
      <c r="N104">
        <f t="shared" si="13"/>
        <v>0.86393737314503349</v>
      </c>
      <c r="O104">
        <f t="shared" si="14"/>
        <v>0.12960084399460917</v>
      </c>
      <c r="P104">
        <f t="shared" si="15"/>
        <v>15.000263375184598</v>
      </c>
      <c r="Q104">
        <f t="shared" si="16"/>
        <v>1.9440487376140865</v>
      </c>
      <c r="R104">
        <f t="shared" si="17"/>
        <v>0</v>
      </c>
      <c r="S104">
        <f t="shared" si="18"/>
        <v>221.99980080328362</v>
      </c>
      <c r="T104">
        <f t="shared" si="19"/>
        <v>0.28985572018894445</v>
      </c>
      <c r="U104">
        <f t="shared" si="20"/>
        <v>0</v>
      </c>
      <c r="V104">
        <f t="shared" si="21"/>
        <v>0</v>
      </c>
    </row>
    <row r="105" spans="1:22" x14ac:dyDescent="0.2">
      <c r="A105" t="s">
        <v>6324</v>
      </c>
      <c r="B105" t="s">
        <v>6325</v>
      </c>
      <c r="D105">
        <v>-80.837999999999994</v>
      </c>
      <c r="E105">
        <v>-171.25399999999999</v>
      </c>
      <c r="F105">
        <v>0</v>
      </c>
      <c r="G105">
        <v>31.401</v>
      </c>
      <c r="H105">
        <v>13.153</v>
      </c>
      <c r="I105">
        <v>0</v>
      </c>
      <c r="J105">
        <v>1</v>
      </c>
      <c r="K105">
        <v>0</v>
      </c>
      <c r="L105">
        <f t="shared" si="11"/>
        <v>5.8062220790225808E-3</v>
      </c>
      <c r="M105">
        <f t="shared" si="12"/>
        <v>93.001166150195459</v>
      </c>
      <c r="N105">
        <f t="shared" si="13"/>
        <v>0.53998596426207679</v>
      </c>
      <c r="O105">
        <f t="shared" si="14"/>
        <v>0.23400417552542527</v>
      </c>
      <c r="P105">
        <f t="shared" si="15"/>
        <v>5.9999139843846461</v>
      </c>
      <c r="Q105">
        <f t="shared" si="16"/>
        <v>1.4040063291457276</v>
      </c>
      <c r="R105">
        <f t="shared" si="17"/>
        <v>0</v>
      </c>
      <c r="S105">
        <f t="shared" si="18"/>
        <v>99.001080134580107</v>
      </c>
      <c r="T105">
        <f t="shared" si="19"/>
        <v>0.64515320058568859</v>
      </c>
      <c r="U105">
        <f t="shared" si="20"/>
        <v>0</v>
      </c>
      <c r="V105">
        <f t="shared" si="21"/>
        <v>0</v>
      </c>
    </row>
    <row r="106" spans="1:22" x14ac:dyDescent="0.2">
      <c r="A106" t="s">
        <v>6326</v>
      </c>
      <c r="B106" t="s">
        <v>6327</v>
      </c>
      <c r="D106">
        <v>-78.111000000000004</v>
      </c>
      <c r="E106">
        <v>-170.53800000000001</v>
      </c>
      <c r="F106">
        <v>0</v>
      </c>
      <c r="G106">
        <v>19.416</v>
      </c>
      <c r="H106">
        <v>12.166</v>
      </c>
      <c r="I106">
        <v>0</v>
      </c>
      <c r="J106">
        <v>1</v>
      </c>
      <c r="K106">
        <v>0</v>
      </c>
      <c r="L106">
        <f t="shared" si="11"/>
        <v>7.5791641724523504E-3</v>
      </c>
      <c r="M106">
        <f t="shared" si="12"/>
        <v>56.998496256679601</v>
      </c>
      <c r="N106">
        <f t="shared" si="13"/>
        <v>0.4320013927136781</v>
      </c>
      <c r="O106">
        <f t="shared" si="14"/>
        <v>0.21600727486837354</v>
      </c>
      <c r="P106">
        <f t="shared" si="15"/>
        <v>6.0000317813992208</v>
      </c>
      <c r="Q106">
        <f t="shared" si="16"/>
        <v>1.2960518102754883</v>
      </c>
      <c r="R106">
        <f t="shared" si="17"/>
        <v>0</v>
      </c>
      <c r="S106">
        <f t="shared" si="18"/>
        <v>62.998528038078824</v>
      </c>
      <c r="T106">
        <f t="shared" si="19"/>
        <v>1.0526593496397487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2739</v>
      </c>
      <c r="D107">
        <v>-78.486000000000004</v>
      </c>
      <c r="E107">
        <v>-172.23500000000001</v>
      </c>
      <c r="F107">
        <v>0</v>
      </c>
      <c r="G107">
        <v>55.109000000000002</v>
      </c>
      <c r="H107">
        <v>22.204000000000001</v>
      </c>
      <c r="I107">
        <v>0</v>
      </c>
      <c r="J107">
        <v>1</v>
      </c>
      <c r="K107">
        <v>0</v>
      </c>
      <c r="L107">
        <f t="shared" si="11"/>
        <v>7.3334364712631401E-3</v>
      </c>
      <c r="M107">
        <f t="shared" si="12"/>
        <v>161.99995293676162</v>
      </c>
      <c r="N107">
        <f t="shared" si="13"/>
        <v>1.1880175512269111</v>
      </c>
      <c r="O107">
        <f t="shared" si="14"/>
        <v>0.26400545012007914</v>
      </c>
      <c r="P107">
        <f t="shared" si="15"/>
        <v>8.999969550743689</v>
      </c>
      <c r="Q107">
        <f t="shared" si="16"/>
        <v>2.376043388354482</v>
      </c>
      <c r="R107">
        <f t="shared" si="17"/>
        <v>0</v>
      </c>
      <c r="S107">
        <f t="shared" si="18"/>
        <v>170.9999224875053</v>
      </c>
      <c r="T107">
        <f t="shared" si="19"/>
        <v>0.37037047796811168</v>
      </c>
      <c r="U107">
        <f t="shared" si="20"/>
        <v>0</v>
      </c>
      <c r="V107">
        <f t="shared" si="21"/>
        <v>0</v>
      </c>
    </row>
    <row r="108" spans="1:22" x14ac:dyDescent="0.2">
      <c r="A108" t="s">
        <v>338</v>
      </c>
      <c r="B108" t="s">
        <v>2440</v>
      </c>
      <c r="D108">
        <v>-82.405000000000001</v>
      </c>
      <c r="E108">
        <v>-171.87</v>
      </c>
      <c r="F108">
        <v>0</v>
      </c>
      <c r="G108">
        <v>60.530999999999999</v>
      </c>
      <c r="H108">
        <v>14.141999999999999</v>
      </c>
      <c r="I108">
        <v>0</v>
      </c>
      <c r="J108">
        <v>1</v>
      </c>
      <c r="K108">
        <v>0</v>
      </c>
      <c r="L108">
        <f t="shared" si="11"/>
        <v>4.800223261694915E-3</v>
      </c>
      <c r="M108">
        <f t="shared" si="12"/>
        <v>179.99989877971973</v>
      </c>
      <c r="N108">
        <f t="shared" si="13"/>
        <v>0.86404056526570616</v>
      </c>
      <c r="O108">
        <f t="shared" si="14"/>
        <v>0.25200296358763974</v>
      </c>
      <c r="P108">
        <f t="shared" si="15"/>
        <v>5.9998674309190161</v>
      </c>
      <c r="Q108">
        <f t="shared" si="16"/>
        <v>1.5119858857104358</v>
      </c>
      <c r="R108">
        <f t="shared" si="17"/>
        <v>0</v>
      </c>
      <c r="S108">
        <f t="shared" si="18"/>
        <v>185.99976621063874</v>
      </c>
      <c r="T108">
        <f t="shared" si="19"/>
        <v>0.33333352077840217</v>
      </c>
      <c r="U108">
        <f t="shared" si="20"/>
        <v>0</v>
      </c>
      <c r="V108">
        <f t="shared" si="21"/>
        <v>0</v>
      </c>
    </row>
    <row r="109" spans="1:22" x14ac:dyDescent="0.2">
      <c r="A109" t="s">
        <v>575</v>
      </c>
      <c r="B109" t="s">
        <v>884</v>
      </c>
      <c r="D109">
        <v>-81.468999999999994</v>
      </c>
      <c r="E109">
        <v>-164.05500000000001</v>
      </c>
      <c r="F109">
        <v>0</v>
      </c>
      <c r="G109">
        <v>60.670999999999999</v>
      </c>
      <c r="H109">
        <v>14.56</v>
      </c>
      <c r="I109">
        <v>0</v>
      </c>
      <c r="J109">
        <v>1</v>
      </c>
      <c r="K109">
        <v>0</v>
      </c>
      <c r="L109">
        <f t="shared" si="11"/>
        <v>5.4001451851661188E-3</v>
      </c>
      <c r="M109">
        <f t="shared" si="12"/>
        <v>179.99916193984799</v>
      </c>
      <c r="N109">
        <f t="shared" si="13"/>
        <v>0.97202257970598627</v>
      </c>
      <c r="O109">
        <f t="shared" si="14"/>
        <v>0.12600317003890771</v>
      </c>
      <c r="P109">
        <f t="shared" si="15"/>
        <v>11.999528660117734</v>
      </c>
      <c r="Q109">
        <f t="shared" si="16"/>
        <v>1.5119801621277236</v>
      </c>
      <c r="R109">
        <f t="shared" si="17"/>
        <v>0</v>
      </c>
      <c r="S109">
        <f t="shared" si="18"/>
        <v>191.99869059996573</v>
      </c>
      <c r="T109">
        <f t="shared" si="19"/>
        <v>0.33333488530380362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-81.027000000000001</v>
      </c>
      <c r="E110">
        <v>-161.565</v>
      </c>
      <c r="F110">
        <v>-90</v>
      </c>
      <c r="G110">
        <v>57.706000000000003</v>
      </c>
      <c r="H110">
        <v>15.811</v>
      </c>
      <c r="I110">
        <v>1</v>
      </c>
      <c r="J110">
        <v>1</v>
      </c>
      <c r="K110">
        <v>0</v>
      </c>
      <c r="L110">
        <f t="shared" si="11"/>
        <v>5.6844452957645515E-3</v>
      </c>
      <c r="M110">
        <f t="shared" si="12"/>
        <v>170.999373075086</v>
      </c>
      <c r="N110">
        <f t="shared" si="13"/>
        <v>0.97203755389291402</v>
      </c>
      <c r="O110">
        <f t="shared" si="14"/>
        <v>0.1079995704461187</v>
      </c>
      <c r="P110">
        <f t="shared" si="15"/>
        <v>14.999671818866648</v>
      </c>
      <c r="Q110">
        <f t="shared" si="16"/>
        <v>1.619959733230083</v>
      </c>
      <c r="R110">
        <f t="shared" si="17"/>
        <v>3</v>
      </c>
      <c r="S110">
        <f t="shared" si="18"/>
        <v>185.99904489395266</v>
      </c>
      <c r="T110">
        <f t="shared" si="19"/>
        <v>0.35087847938281003</v>
      </c>
      <c r="U110">
        <f t="shared" si="20"/>
        <v>0</v>
      </c>
      <c r="V110">
        <f t="shared" si="21"/>
        <v>1.6129115080727698</v>
      </c>
    </row>
    <row r="111" spans="1:22" x14ac:dyDescent="0.2">
      <c r="A111" t="s">
        <v>6328</v>
      </c>
      <c r="B111" t="s">
        <v>6329</v>
      </c>
      <c r="D111">
        <v>-82.875</v>
      </c>
      <c r="E111">
        <v>0</v>
      </c>
      <c r="F111">
        <v>0</v>
      </c>
      <c r="G111">
        <v>24.187000000000001</v>
      </c>
      <c r="H111">
        <v>0</v>
      </c>
      <c r="I111">
        <v>0</v>
      </c>
      <c r="J111">
        <v>0</v>
      </c>
      <c r="K111">
        <v>0</v>
      </c>
      <c r="L111">
        <f t="shared" si="11"/>
        <v>4.4999850671878835E-3</v>
      </c>
      <c r="M111">
        <f t="shared" si="12"/>
        <v>72.000677580321081</v>
      </c>
      <c r="N111">
        <f t="shared" si="13"/>
        <v>0.32400229794115226</v>
      </c>
      <c r="O111" t="str">
        <f t="shared" si="14"/>
        <v/>
      </c>
      <c r="P111">
        <f t="shared" si="15"/>
        <v>0</v>
      </c>
      <c r="Q111">
        <f t="shared" si="16"/>
        <v>0</v>
      </c>
      <c r="R111">
        <f t="shared" si="17"/>
        <v>0</v>
      </c>
      <c r="S111">
        <f t="shared" si="18"/>
        <v>72.000677580321081</v>
      </c>
      <c r="T111">
        <f t="shared" si="19"/>
        <v>0</v>
      </c>
      <c r="U111" t="str">
        <f t="shared" si="20"/>
        <v/>
      </c>
      <c r="V111">
        <f t="shared" si="21"/>
        <v>0</v>
      </c>
    </row>
    <row r="112" spans="1:22" x14ac:dyDescent="0.2">
      <c r="A112" t="s">
        <v>107</v>
      </c>
      <c r="B112" t="s">
        <v>245</v>
      </c>
      <c r="D112">
        <v>-80.537999999999997</v>
      </c>
      <c r="E112">
        <v>-174.80600000000001</v>
      </c>
      <c r="F112">
        <v>0</v>
      </c>
      <c r="G112">
        <v>30.414000000000001</v>
      </c>
      <c r="H112">
        <v>22.091000000000001</v>
      </c>
      <c r="I112">
        <v>0</v>
      </c>
      <c r="J112">
        <v>1</v>
      </c>
      <c r="K112">
        <v>0</v>
      </c>
      <c r="L112">
        <f t="shared" si="11"/>
        <v>5.999785927538929E-3</v>
      </c>
      <c r="M112">
        <f t="shared" si="12"/>
        <v>90.000638751252808</v>
      </c>
      <c r="N112">
        <f t="shared" si="13"/>
        <v>0.53998510583438719</v>
      </c>
      <c r="O112">
        <f t="shared" si="14"/>
        <v>0.39603248453733669</v>
      </c>
      <c r="P112">
        <f t="shared" si="15"/>
        <v>5.9995814248483663</v>
      </c>
      <c r="Q112">
        <f t="shared" si="16"/>
        <v>2.3760315138982673</v>
      </c>
      <c r="R112">
        <f t="shared" si="17"/>
        <v>0</v>
      </c>
      <c r="S112">
        <f t="shared" si="18"/>
        <v>96.00022017610118</v>
      </c>
      <c r="T112">
        <f t="shared" si="19"/>
        <v>0.66666193520948547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-77.905000000000001</v>
      </c>
      <c r="E113">
        <v>-164.745</v>
      </c>
      <c r="F113">
        <v>0</v>
      </c>
      <c r="G113">
        <v>42.953000000000003</v>
      </c>
      <c r="H113">
        <v>11.401999999999999</v>
      </c>
      <c r="I113">
        <v>0</v>
      </c>
      <c r="J113">
        <v>1</v>
      </c>
      <c r="K113">
        <v>0</v>
      </c>
      <c r="L113">
        <f t="shared" si="11"/>
        <v>7.7144376416590785E-3</v>
      </c>
      <c r="M113">
        <f t="shared" si="12"/>
        <v>125.99852680094176</v>
      </c>
      <c r="N113">
        <f t="shared" si="13"/>
        <v>0.97200874995552533</v>
      </c>
      <c r="O113">
        <f t="shared" si="14"/>
        <v>0.1320009453218855</v>
      </c>
      <c r="P113">
        <f t="shared" si="15"/>
        <v>9.0001256129786942</v>
      </c>
      <c r="Q113">
        <f t="shared" si="16"/>
        <v>1.188026276955179</v>
      </c>
      <c r="R113">
        <f t="shared" si="17"/>
        <v>0</v>
      </c>
      <c r="S113">
        <f t="shared" si="18"/>
        <v>134.99865241392047</v>
      </c>
      <c r="T113">
        <f t="shared" si="19"/>
        <v>0.47619604390129688</v>
      </c>
      <c r="U113">
        <f t="shared" si="20"/>
        <v>0</v>
      </c>
      <c r="V113">
        <f t="shared" si="21"/>
        <v>0</v>
      </c>
    </row>
    <row r="114" spans="1:22" x14ac:dyDescent="0.2">
      <c r="A114" t="s">
        <v>6330</v>
      </c>
      <c r="B114" t="s">
        <v>6331</v>
      </c>
      <c r="D114">
        <v>-78.158000000000001</v>
      </c>
      <c r="E114">
        <v>-171.02699999999999</v>
      </c>
      <c r="F114">
        <v>0</v>
      </c>
      <c r="G114">
        <v>63.347999999999999</v>
      </c>
      <c r="H114">
        <v>19.234999999999999</v>
      </c>
      <c r="I114">
        <v>0</v>
      </c>
      <c r="J114">
        <v>1</v>
      </c>
      <c r="K114">
        <v>0</v>
      </c>
      <c r="L114">
        <f t="shared" si="11"/>
        <v>7.5483296211865322E-3</v>
      </c>
      <c r="M114">
        <f t="shared" si="12"/>
        <v>185.99933580333465</v>
      </c>
      <c r="N114">
        <f t="shared" si="13"/>
        <v>1.4039856999510314</v>
      </c>
      <c r="O114">
        <f t="shared" si="14"/>
        <v>0.22799012754453557</v>
      </c>
      <c r="P114">
        <f t="shared" si="15"/>
        <v>9.0001917522201644</v>
      </c>
      <c r="Q114">
        <f t="shared" si="16"/>
        <v>2.0519569174708701</v>
      </c>
      <c r="R114">
        <f t="shared" si="17"/>
        <v>0</v>
      </c>
      <c r="S114">
        <f t="shared" si="18"/>
        <v>194.99952755555481</v>
      </c>
      <c r="T114">
        <f t="shared" si="19"/>
        <v>0.32258179708469853</v>
      </c>
      <c r="U114">
        <f t="shared" si="20"/>
        <v>0</v>
      </c>
      <c r="V114">
        <f t="shared" si="21"/>
        <v>0</v>
      </c>
    </row>
    <row r="115" spans="1:22" x14ac:dyDescent="0.2">
      <c r="A115" t="s">
        <v>231</v>
      </c>
      <c r="B115" t="s">
        <v>232</v>
      </c>
      <c r="D115">
        <v>-79.248999999999995</v>
      </c>
      <c r="E115">
        <v>-173.29</v>
      </c>
      <c r="F115">
        <v>0</v>
      </c>
      <c r="G115">
        <v>80.411000000000001</v>
      </c>
      <c r="H115">
        <v>17.117000000000001</v>
      </c>
      <c r="I115">
        <v>0</v>
      </c>
      <c r="J115">
        <v>1</v>
      </c>
      <c r="K115">
        <v>0</v>
      </c>
      <c r="L115">
        <f t="shared" si="11"/>
        <v>6.8354576889772482E-3</v>
      </c>
      <c r="M115">
        <f t="shared" si="12"/>
        <v>236.99867143438544</v>
      </c>
      <c r="N115">
        <f t="shared" si="13"/>
        <v>1.6199960109295737</v>
      </c>
      <c r="O115">
        <f t="shared" si="14"/>
        <v>0.30599218337530759</v>
      </c>
      <c r="P115">
        <f t="shared" si="15"/>
        <v>6.0000601620886069</v>
      </c>
      <c r="Q115">
        <f t="shared" si="16"/>
        <v>1.8359733453540406</v>
      </c>
      <c r="R115">
        <f t="shared" si="17"/>
        <v>0</v>
      </c>
      <c r="S115">
        <f t="shared" si="18"/>
        <v>242.99873159647404</v>
      </c>
      <c r="T115">
        <f t="shared" si="19"/>
        <v>0.2531659761502561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-87.302999999999997</v>
      </c>
      <c r="E116">
        <v>-165.964</v>
      </c>
      <c r="F116">
        <v>0</v>
      </c>
      <c r="G116">
        <v>233.75899999999999</v>
      </c>
      <c r="H116">
        <v>10.308</v>
      </c>
      <c r="I116">
        <v>0</v>
      </c>
      <c r="J116">
        <v>1</v>
      </c>
      <c r="K116">
        <v>0</v>
      </c>
      <c r="L116">
        <f t="shared" si="11"/>
        <v>1.6958260647803312E-3</v>
      </c>
      <c r="M116">
        <f t="shared" si="12"/>
        <v>700.50022357477553</v>
      </c>
      <c r="N116">
        <f t="shared" si="13"/>
        <v>1.1879277254502791</v>
      </c>
      <c r="O116">
        <f t="shared" si="14"/>
        <v>0.14400245662357042</v>
      </c>
      <c r="P116">
        <f t="shared" si="15"/>
        <v>7.5000441861297391</v>
      </c>
      <c r="Q116">
        <f t="shared" si="16"/>
        <v>1.080025867613877</v>
      </c>
      <c r="R116">
        <f t="shared" si="17"/>
        <v>0</v>
      </c>
      <c r="S116">
        <f t="shared" si="18"/>
        <v>708.00026776090522</v>
      </c>
      <c r="T116">
        <f t="shared" si="19"/>
        <v>8.5653077587626567E-2</v>
      </c>
      <c r="U116">
        <f t="shared" si="20"/>
        <v>0</v>
      </c>
      <c r="V116">
        <f t="shared" si="21"/>
        <v>0</v>
      </c>
    </row>
    <row r="117" spans="1:22" x14ac:dyDescent="0.2">
      <c r="A117" t="s">
        <v>325</v>
      </c>
      <c r="B117" t="s">
        <v>316</v>
      </c>
      <c r="D117">
        <v>-77.613</v>
      </c>
      <c r="E117">
        <v>-165.964</v>
      </c>
      <c r="F117">
        <v>-90</v>
      </c>
      <c r="G117">
        <v>109.55</v>
      </c>
      <c r="H117">
        <v>26.8</v>
      </c>
      <c r="I117">
        <v>10</v>
      </c>
      <c r="J117">
        <v>1</v>
      </c>
      <c r="K117">
        <v>0</v>
      </c>
      <c r="L117">
        <f t="shared" si="11"/>
        <v>7.9065428681695058E-3</v>
      </c>
      <c r="M117">
        <f t="shared" si="12"/>
        <v>320.99934846473184</v>
      </c>
      <c r="N117">
        <f t="shared" si="13"/>
        <v>2.5379976472885306</v>
      </c>
      <c r="O117">
        <f t="shared" si="14"/>
        <v>0.14400245662357042</v>
      </c>
      <c r="P117">
        <f t="shared" si="15"/>
        <v>19.499532808331104</v>
      </c>
      <c r="Q117">
        <f t="shared" si="16"/>
        <v>2.8079834353950233</v>
      </c>
      <c r="R117">
        <f t="shared" si="17"/>
        <v>30</v>
      </c>
      <c r="S117">
        <f t="shared" si="18"/>
        <v>340.49888127306292</v>
      </c>
      <c r="T117">
        <f t="shared" si="19"/>
        <v>0.18691626723532803</v>
      </c>
      <c r="U117">
        <f t="shared" si="20"/>
        <v>0</v>
      </c>
      <c r="V117">
        <f t="shared" si="21"/>
        <v>8.8106016348234384</v>
      </c>
    </row>
    <row r="118" spans="1:22" x14ac:dyDescent="0.2">
      <c r="A118" t="s">
        <v>41</v>
      </c>
      <c r="B118" t="s">
        <v>41</v>
      </c>
      <c r="D118">
        <v>-75.510000000000005</v>
      </c>
      <c r="E118">
        <v>-165.619</v>
      </c>
      <c r="F118">
        <v>0</v>
      </c>
      <c r="G118">
        <v>91.924000000000007</v>
      </c>
      <c r="H118">
        <v>40.262</v>
      </c>
      <c r="I118">
        <v>0</v>
      </c>
      <c r="J118">
        <v>1</v>
      </c>
      <c r="K118">
        <v>0</v>
      </c>
      <c r="L118">
        <f t="shared" si="11"/>
        <v>9.3035206118395018E-3</v>
      </c>
      <c r="M118">
        <f t="shared" si="12"/>
        <v>267.00005812937923</v>
      </c>
      <c r="N118">
        <f t="shared" si="13"/>
        <v>2.4840430282120534</v>
      </c>
      <c r="O118">
        <f t="shared" si="14"/>
        <v>0.14040387863130435</v>
      </c>
      <c r="P118">
        <f t="shared" si="15"/>
        <v>29.99945928069787</v>
      </c>
      <c r="Q118">
        <f t="shared" si="16"/>
        <v>4.2120446518965124</v>
      </c>
      <c r="R118">
        <f t="shared" si="17"/>
        <v>0</v>
      </c>
      <c r="S118">
        <f t="shared" si="18"/>
        <v>296.99951741007709</v>
      </c>
      <c r="T118">
        <f t="shared" si="19"/>
        <v>0.22471905219932956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-86.682000000000002</v>
      </c>
      <c r="E119">
        <v>-171.87</v>
      </c>
      <c r="F119">
        <v>-90</v>
      </c>
      <c r="G119">
        <v>69.116</v>
      </c>
      <c r="H119">
        <v>14.141999999999999</v>
      </c>
      <c r="I119">
        <v>59</v>
      </c>
      <c r="J119">
        <v>1</v>
      </c>
      <c r="K119">
        <v>0</v>
      </c>
      <c r="L119">
        <f t="shared" si="11"/>
        <v>2.0870923927398394E-3</v>
      </c>
      <c r="M119">
        <f t="shared" si="12"/>
        <v>207.00041903838266</v>
      </c>
      <c r="N119">
        <f t="shared" si="13"/>
        <v>0.43202943189839943</v>
      </c>
      <c r="O119">
        <f t="shared" si="14"/>
        <v>0.25200296358763974</v>
      </c>
      <c r="P119">
        <f t="shared" si="15"/>
        <v>5.9998674309190161</v>
      </c>
      <c r="Q119">
        <f t="shared" si="16"/>
        <v>1.5119858857104358</v>
      </c>
      <c r="R119">
        <f t="shared" si="17"/>
        <v>177</v>
      </c>
      <c r="S119">
        <f t="shared" si="18"/>
        <v>213.00028646930167</v>
      </c>
      <c r="T119">
        <f t="shared" si="19"/>
        <v>0.28985448569973482</v>
      </c>
      <c r="U119">
        <f t="shared" si="20"/>
        <v>0</v>
      </c>
      <c r="V119">
        <f t="shared" si="21"/>
        <v>83.098479787964905</v>
      </c>
    </row>
    <row r="120" spans="1:22" x14ac:dyDescent="0.2">
      <c r="A120" t="s">
        <v>1843</v>
      </c>
      <c r="B120" t="s">
        <v>2668</v>
      </c>
      <c r="D120">
        <v>-74.180999999999997</v>
      </c>
      <c r="E120">
        <v>-166.50399999999999</v>
      </c>
      <c r="F120">
        <v>-90</v>
      </c>
      <c r="G120">
        <v>62.362000000000002</v>
      </c>
      <c r="H120">
        <v>25.71</v>
      </c>
      <c r="I120">
        <v>9</v>
      </c>
      <c r="J120">
        <v>1</v>
      </c>
      <c r="K120">
        <v>0</v>
      </c>
      <c r="L120">
        <f t="shared" si="11"/>
        <v>1.0199858156734683E-2</v>
      </c>
      <c r="M120">
        <f t="shared" si="12"/>
        <v>180.00061335497648</v>
      </c>
      <c r="N120">
        <f t="shared" si="13"/>
        <v>1.8359825603285633</v>
      </c>
      <c r="O120">
        <f t="shared" si="14"/>
        <v>0.14999677302295841</v>
      </c>
      <c r="P120">
        <f t="shared" si="15"/>
        <v>18.000404959931387</v>
      </c>
      <c r="Q120">
        <f t="shared" si="16"/>
        <v>2.7000053571015203</v>
      </c>
      <c r="R120">
        <f t="shared" si="17"/>
        <v>27</v>
      </c>
      <c r="S120">
        <f t="shared" si="18"/>
        <v>198.00101831490787</v>
      </c>
      <c r="T120">
        <f t="shared" si="19"/>
        <v>0.3333321974946547</v>
      </c>
      <c r="U120">
        <f t="shared" si="20"/>
        <v>0</v>
      </c>
      <c r="V120">
        <f t="shared" si="21"/>
        <v>13.636293504843616</v>
      </c>
    </row>
    <row r="121" spans="1:22" x14ac:dyDescent="0.2">
      <c r="A121" t="s">
        <v>2887</v>
      </c>
      <c r="B121" t="s">
        <v>144</v>
      </c>
      <c r="D121">
        <v>-75.718999999999994</v>
      </c>
      <c r="E121">
        <v>-168.11099999999999</v>
      </c>
      <c r="F121">
        <v>0</v>
      </c>
      <c r="G121">
        <v>56.753999999999998</v>
      </c>
      <c r="H121">
        <v>19.416</v>
      </c>
      <c r="I121">
        <v>0</v>
      </c>
      <c r="J121">
        <v>1</v>
      </c>
      <c r="K121">
        <v>0</v>
      </c>
      <c r="L121">
        <f t="shared" si="11"/>
        <v>9.1635631499105159E-3</v>
      </c>
      <c r="M121">
        <f t="shared" si="12"/>
        <v>165.00049320454951</v>
      </c>
      <c r="N121">
        <f t="shared" si="13"/>
        <v>1.5119939512402216</v>
      </c>
      <c r="O121">
        <f t="shared" si="14"/>
        <v>0.17099476650892431</v>
      </c>
      <c r="P121">
        <f t="shared" si="15"/>
        <v>12.000038686491074</v>
      </c>
      <c r="Q121">
        <f t="shared" si="16"/>
        <v>2.0519458652404654</v>
      </c>
      <c r="R121">
        <f t="shared" si="17"/>
        <v>0</v>
      </c>
      <c r="S121">
        <f t="shared" si="18"/>
        <v>177.00053189104059</v>
      </c>
      <c r="T121">
        <f t="shared" si="19"/>
        <v>0.36363527668743739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-85.84</v>
      </c>
      <c r="E122">
        <v>-165.964</v>
      </c>
      <c r="F122">
        <v>0</v>
      </c>
      <c r="G122">
        <v>55.145000000000003</v>
      </c>
      <c r="H122">
        <v>12.369</v>
      </c>
      <c r="I122">
        <v>0</v>
      </c>
      <c r="J122">
        <v>1</v>
      </c>
      <c r="K122">
        <v>0</v>
      </c>
      <c r="L122">
        <f t="shared" si="11"/>
        <v>2.6184051421443344E-3</v>
      </c>
      <c r="M122">
        <f t="shared" si="12"/>
        <v>164.99913900788977</v>
      </c>
      <c r="N122">
        <f t="shared" si="13"/>
        <v>0.43203502606267247</v>
      </c>
      <c r="O122">
        <f t="shared" si="14"/>
        <v>0.14400245662357042</v>
      </c>
      <c r="P122">
        <f t="shared" si="15"/>
        <v>8.9996164666510232</v>
      </c>
      <c r="Q122">
        <f t="shared" si="16"/>
        <v>1.2959681758358597</v>
      </c>
      <c r="R122">
        <f t="shared" si="17"/>
        <v>0</v>
      </c>
      <c r="S122">
        <f t="shared" si="18"/>
        <v>173.99875547454079</v>
      </c>
      <c r="T122">
        <f t="shared" si="19"/>
        <v>0.36363826114953834</v>
      </c>
      <c r="U122">
        <f t="shared" si="20"/>
        <v>0</v>
      </c>
      <c r="V122">
        <f t="shared" si="21"/>
        <v>0</v>
      </c>
    </row>
    <row r="123" spans="1:22" x14ac:dyDescent="0.2">
      <c r="A123" t="s">
        <v>6210</v>
      </c>
      <c r="B123" t="s">
        <v>6211</v>
      </c>
      <c r="D123">
        <v>-82.405000000000001</v>
      </c>
      <c r="E123">
        <v>-165.964</v>
      </c>
      <c r="F123">
        <v>0</v>
      </c>
      <c r="G123">
        <v>22.699000000000002</v>
      </c>
      <c r="H123">
        <v>8.2460000000000004</v>
      </c>
      <c r="I123">
        <v>0</v>
      </c>
      <c r="J123">
        <v>1</v>
      </c>
      <c r="K123">
        <v>0</v>
      </c>
      <c r="L123">
        <f t="shared" si="11"/>
        <v>4.800223261694915E-3</v>
      </c>
      <c r="M123">
        <f t="shared" si="12"/>
        <v>67.499590332240643</v>
      </c>
      <c r="N123">
        <f t="shared" si="13"/>
        <v>0.32401342768112645</v>
      </c>
      <c r="O123">
        <f t="shared" si="14"/>
        <v>0.14400245662357042</v>
      </c>
      <c r="P123">
        <f t="shared" si="15"/>
        <v>5.9997443111006818</v>
      </c>
      <c r="Q123">
        <f t="shared" si="16"/>
        <v>0.86397878389057325</v>
      </c>
      <c r="R123">
        <f t="shared" si="17"/>
        <v>0</v>
      </c>
      <c r="S123">
        <f t="shared" si="18"/>
        <v>73.499334643341328</v>
      </c>
      <c r="T123">
        <f t="shared" si="19"/>
        <v>0.88889428372340018</v>
      </c>
      <c r="U123">
        <f t="shared" si="20"/>
        <v>0</v>
      </c>
      <c r="V123">
        <f t="shared" si="21"/>
        <v>0</v>
      </c>
    </row>
    <row r="124" spans="1:22" x14ac:dyDescent="0.2">
      <c r="A124" t="s">
        <v>315</v>
      </c>
      <c r="B124" t="s">
        <v>326</v>
      </c>
      <c r="D124">
        <v>-80.102999999999994</v>
      </c>
      <c r="E124">
        <v>-165.964</v>
      </c>
      <c r="F124">
        <v>0</v>
      </c>
      <c r="G124">
        <v>119.27500000000001</v>
      </c>
      <c r="H124">
        <v>18.553999999999998</v>
      </c>
      <c r="I124">
        <v>0</v>
      </c>
      <c r="J124">
        <v>1</v>
      </c>
      <c r="K124">
        <v>0</v>
      </c>
      <c r="L124">
        <f t="shared" si="11"/>
        <v>6.2810571655394273E-3</v>
      </c>
      <c r="M124">
        <f t="shared" si="12"/>
        <v>352.49996535556988</v>
      </c>
      <c r="N124">
        <f t="shared" si="13"/>
        <v>2.2140746473236494</v>
      </c>
      <c r="O124">
        <f t="shared" si="14"/>
        <v>0.14400245662357042</v>
      </c>
      <c r="P124">
        <f t="shared" si="15"/>
        <v>13.499788497230419</v>
      </c>
      <c r="Q124">
        <f t="shared" si="16"/>
        <v>1.94400465150445</v>
      </c>
      <c r="R124">
        <f t="shared" si="17"/>
        <v>0</v>
      </c>
      <c r="S124">
        <f t="shared" si="18"/>
        <v>365.99975385280032</v>
      </c>
      <c r="T124">
        <f t="shared" si="19"/>
        <v>0.17021278268631165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-79.694999999999993</v>
      </c>
      <c r="E125">
        <v>-166.65100000000001</v>
      </c>
      <c r="F125">
        <v>0</v>
      </c>
      <c r="G125">
        <v>134.16399999999999</v>
      </c>
      <c r="H125">
        <v>30.318999999999999</v>
      </c>
      <c r="I125">
        <v>0</v>
      </c>
      <c r="J125">
        <v>1</v>
      </c>
      <c r="K125">
        <v>0</v>
      </c>
      <c r="L125">
        <f t="shared" si="11"/>
        <v>6.5455476554440962E-3</v>
      </c>
      <c r="M125">
        <f t="shared" si="12"/>
        <v>395.99957492158461</v>
      </c>
      <c r="N125">
        <f t="shared" si="13"/>
        <v>2.5920366812215181</v>
      </c>
      <c r="O125">
        <f t="shared" si="14"/>
        <v>0.15171091744734494</v>
      </c>
      <c r="P125">
        <f t="shared" si="15"/>
        <v>21.000327394166082</v>
      </c>
      <c r="Q125">
        <f t="shared" si="16"/>
        <v>3.1859821216456687</v>
      </c>
      <c r="R125">
        <f t="shared" si="17"/>
        <v>0</v>
      </c>
      <c r="S125">
        <f t="shared" si="18"/>
        <v>416.99990231575072</v>
      </c>
      <c r="T125">
        <f t="shared" si="19"/>
        <v>0.151515314156287</v>
      </c>
      <c r="U125">
        <f t="shared" si="20"/>
        <v>0</v>
      </c>
      <c r="V125">
        <f t="shared" si="21"/>
        <v>0</v>
      </c>
    </row>
    <row r="126" spans="1:22" x14ac:dyDescent="0.2">
      <c r="A126" t="s">
        <v>498</v>
      </c>
      <c r="B126" t="s">
        <v>6332</v>
      </c>
      <c r="D126">
        <v>-75.256</v>
      </c>
      <c r="E126">
        <v>-169.28800000000001</v>
      </c>
      <c r="F126">
        <v>0</v>
      </c>
      <c r="G126">
        <v>39.293999999999997</v>
      </c>
      <c r="H126">
        <v>16</v>
      </c>
      <c r="I126">
        <v>0</v>
      </c>
      <c r="J126">
        <v>1</v>
      </c>
      <c r="K126">
        <v>0</v>
      </c>
      <c r="L126">
        <f t="shared" si="11"/>
        <v>9.4739684371029659E-3</v>
      </c>
      <c r="M126">
        <f t="shared" si="12"/>
        <v>114.00045169862172</v>
      </c>
      <c r="N126">
        <f t="shared" si="13"/>
        <v>1.0800377612459848</v>
      </c>
      <c r="O126">
        <f t="shared" si="14"/>
        <v>0.19030594575921467</v>
      </c>
      <c r="P126">
        <f t="shared" si="15"/>
        <v>8.9218756442309299</v>
      </c>
      <c r="Q126">
        <f t="shared" si="16"/>
        <v>1.6978876803091503</v>
      </c>
      <c r="R126">
        <f t="shared" si="17"/>
        <v>0</v>
      </c>
      <c r="S126">
        <f t="shared" si="18"/>
        <v>122.92232734285264</v>
      </c>
      <c r="T126">
        <f t="shared" si="19"/>
        <v>0.52631370407741473</v>
      </c>
      <c r="U126">
        <f t="shared" si="20"/>
        <v>0</v>
      </c>
      <c r="V126">
        <f t="shared" si="21"/>
        <v>0</v>
      </c>
    </row>
    <row r="127" spans="1:22" x14ac:dyDescent="0.2">
      <c r="A127" t="s">
        <v>265</v>
      </c>
      <c r="B127" t="s">
        <v>266</v>
      </c>
      <c r="D127">
        <v>-80.837999999999994</v>
      </c>
      <c r="E127">
        <v>-165.964</v>
      </c>
      <c r="F127">
        <v>0</v>
      </c>
      <c r="G127">
        <v>62.801000000000002</v>
      </c>
      <c r="H127">
        <v>16.492000000000001</v>
      </c>
      <c r="I127">
        <v>0</v>
      </c>
      <c r="J127">
        <v>1</v>
      </c>
      <c r="K127">
        <v>0</v>
      </c>
      <c r="L127">
        <f t="shared" si="11"/>
        <v>5.8062220790225808E-3</v>
      </c>
      <c r="M127">
        <f t="shared" si="12"/>
        <v>185.99937057413538</v>
      </c>
      <c r="N127">
        <f t="shared" si="13"/>
        <v>1.0799547320665803</v>
      </c>
      <c r="O127">
        <f t="shared" si="14"/>
        <v>0.14400245662357042</v>
      </c>
      <c r="P127">
        <f t="shared" si="15"/>
        <v>11.999488622201364</v>
      </c>
      <c r="Q127">
        <f t="shared" si="16"/>
        <v>1.7279575677811465</v>
      </c>
      <c r="R127">
        <f t="shared" si="17"/>
        <v>0</v>
      </c>
      <c r="S127">
        <f t="shared" si="18"/>
        <v>197.99885919633675</v>
      </c>
      <c r="T127">
        <f t="shared" si="19"/>
        <v>0.32258173678112145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-75.403000000000006</v>
      </c>
      <c r="E128">
        <v>-170.91</v>
      </c>
      <c r="F128">
        <v>0</v>
      </c>
      <c r="G128">
        <v>99.201999999999998</v>
      </c>
      <c r="H128">
        <v>25.318000000000001</v>
      </c>
      <c r="I128">
        <v>0</v>
      </c>
      <c r="J128">
        <v>1</v>
      </c>
      <c r="K128">
        <v>0</v>
      </c>
      <c r="L128">
        <f t="shared" si="11"/>
        <v>9.375275417566286E-3</v>
      </c>
      <c r="M128">
        <f t="shared" si="12"/>
        <v>287.99998289511734</v>
      </c>
      <c r="N128">
        <f t="shared" si="13"/>
        <v>2.7000818599779648</v>
      </c>
      <c r="O128">
        <f t="shared" si="14"/>
        <v>0.22500674585762356</v>
      </c>
      <c r="P128">
        <f t="shared" si="15"/>
        <v>11.999648032089532</v>
      </c>
      <c r="Q128">
        <f t="shared" si="16"/>
        <v>2.700004455141757</v>
      </c>
      <c r="R128">
        <f t="shared" si="17"/>
        <v>0</v>
      </c>
      <c r="S128">
        <f t="shared" si="18"/>
        <v>299.99963092720685</v>
      </c>
      <c r="T128">
        <f t="shared" si="19"/>
        <v>0.20833334570665774</v>
      </c>
      <c r="U128">
        <f t="shared" si="20"/>
        <v>0</v>
      </c>
      <c r="V128">
        <f t="shared" si="21"/>
        <v>0</v>
      </c>
    </row>
    <row r="129" spans="1:22" x14ac:dyDescent="0.2">
      <c r="A129" t="s">
        <v>1077</v>
      </c>
      <c r="B129" t="s">
        <v>1078</v>
      </c>
      <c r="D129">
        <v>-74.358000000000004</v>
      </c>
      <c r="E129">
        <v>-158.19900000000001</v>
      </c>
      <c r="F129">
        <v>0</v>
      </c>
      <c r="G129">
        <v>25.962</v>
      </c>
      <c r="H129">
        <v>10.77</v>
      </c>
      <c r="I129">
        <v>0</v>
      </c>
      <c r="J129">
        <v>1</v>
      </c>
      <c r="K129">
        <v>0</v>
      </c>
      <c r="L129">
        <f t="shared" si="11"/>
        <v>1.0079822926212159E-2</v>
      </c>
      <c r="M129">
        <f t="shared" si="12"/>
        <v>75.00150597175481</v>
      </c>
      <c r="N129">
        <f t="shared" si="13"/>
        <v>0.75600265539718781</v>
      </c>
      <c r="O129">
        <f t="shared" si="14"/>
        <v>9.0001775368469872E-2</v>
      </c>
      <c r="P129">
        <f t="shared" si="15"/>
        <v>11.999418352703874</v>
      </c>
      <c r="Q129">
        <f t="shared" si="16"/>
        <v>1.0799700351023838</v>
      </c>
      <c r="R129">
        <f t="shared" si="17"/>
        <v>0</v>
      </c>
      <c r="S129">
        <f t="shared" si="18"/>
        <v>87.00092432445868</v>
      </c>
      <c r="T129">
        <f t="shared" si="19"/>
        <v>0.7999839366238285</v>
      </c>
      <c r="U129">
        <f t="shared" si="20"/>
        <v>0</v>
      </c>
      <c r="V129">
        <f t="shared" si="21"/>
        <v>0</v>
      </c>
    </row>
    <row r="130" spans="1:22" x14ac:dyDescent="0.2">
      <c r="A130" t="s">
        <v>81</v>
      </c>
      <c r="B130" t="s">
        <v>82</v>
      </c>
      <c r="D130">
        <v>-72.897000000000006</v>
      </c>
      <c r="E130">
        <v>0</v>
      </c>
      <c r="F130">
        <v>0</v>
      </c>
      <c r="G130">
        <v>40.804000000000002</v>
      </c>
      <c r="H130">
        <v>0</v>
      </c>
      <c r="I130">
        <v>0</v>
      </c>
      <c r="J130">
        <v>0</v>
      </c>
      <c r="K130">
        <v>0</v>
      </c>
      <c r="L130">
        <f t="shared" si="11"/>
        <v>1.1077098416338504E-2</v>
      </c>
      <c r="M130">
        <f t="shared" si="12"/>
        <v>116.99864972231302</v>
      </c>
      <c r="N130">
        <f t="shared" si="13"/>
        <v>1.2960068535596305</v>
      </c>
      <c r="O130" t="str">
        <f t="shared" si="14"/>
        <v/>
      </c>
      <c r="P130">
        <f t="shared" si="15"/>
        <v>0</v>
      </c>
      <c r="Q130">
        <f t="shared" si="16"/>
        <v>0</v>
      </c>
      <c r="R130">
        <f t="shared" si="17"/>
        <v>0</v>
      </c>
      <c r="S130">
        <f t="shared" si="18"/>
        <v>116.99864972231302</v>
      </c>
      <c r="T130">
        <f t="shared" si="19"/>
        <v>0</v>
      </c>
      <c r="U130" t="str">
        <f t="shared" si="20"/>
        <v/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-73.968000000000004</v>
      </c>
      <c r="E131">
        <v>-167.196</v>
      </c>
      <c r="F131">
        <v>0</v>
      </c>
      <c r="G131">
        <v>90.521000000000001</v>
      </c>
      <c r="H131">
        <v>22.561</v>
      </c>
      <c r="I131">
        <v>0</v>
      </c>
      <c r="J131">
        <v>0</v>
      </c>
      <c r="K131">
        <v>0</v>
      </c>
      <c r="L131">
        <f t="shared" si="11"/>
        <v>1.0344586413086276E-2</v>
      </c>
      <c r="M131">
        <f t="shared" si="12"/>
        <v>261.00126347295071</v>
      </c>
      <c r="N131">
        <f t="shared" si="13"/>
        <v>2.6999528238734616</v>
      </c>
      <c r="O131">
        <f t="shared" si="14"/>
        <v>0.15840324532369318</v>
      </c>
      <c r="P131">
        <f t="shared" si="15"/>
        <v>14.999674669227062</v>
      </c>
      <c r="Q131">
        <f t="shared" si="16"/>
        <v>2.3759995224046833</v>
      </c>
      <c r="R131">
        <f t="shared" si="17"/>
        <v>0</v>
      </c>
      <c r="S131">
        <f t="shared" si="18"/>
        <v>276.0009381421778</v>
      </c>
      <c r="T131">
        <f t="shared" si="19"/>
        <v>0</v>
      </c>
      <c r="U131">
        <f t="shared" si="20"/>
        <v>0</v>
      </c>
      <c r="V131">
        <f t="shared" si="21"/>
        <v>0</v>
      </c>
    </row>
    <row r="132" spans="1:22" x14ac:dyDescent="0.2">
      <c r="A132" t="s">
        <v>2710</v>
      </c>
      <c r="B132" t="s">
        <v>4998</v>
      </c>
      <c r="D132">
        <v>-83.83</v>
      </c>
      <c r="E132">
        <v>-168.69</v>
      </c>
      <c r="F132">
        <v>0</v>
      </c>
      <c r="G132">
        <v>37.216000000000001</v>
      </c>
      <c r="H132">
        <v>10.198</v>
      </c>
      <c r="I132">
        <v>0</v>
      </c>
      <c r="J132">
        <v>1</v>
      </c>
      <c r="K132">
        <v>0</v>
      </c>
      <c r="L132">
        <f t="shared" ref="L132:L185" si="22">1/TAN(-D132*$L$1/180)*0.108*0.333333</f>
        <v>3.8917766989058087E-3</v>
      </c>
      <c r="M132">
        <f t="shared" ref="M132:M185" si="23">SIN(-D132*$L$1/180)*G132*3</f>
        <v>111.00126511833673</v>
      </c>
      <c r="N132">
        <f t="shared" ref="N132:N185" si="24">COS(-D132*$L$1/180)*G132*0.108</f>
        <v>0.43199256912917805</v>
      </c>
      <c r="O132">
        <f t="shared" ref="O132:O185" si="25">IFERROR(1/TAN(E132*$L$1/180)*0.108*0.333333,"")</f>
        <v>0.17999871688416874</v>
      </c>
      <c r="P132">
        <f t="shared" ref="P132:P185" si="26">SIN(-E132*$L$1/180)*H132*3</f>
        <v>6.0000123947984747</v>
      </c>
      <c r="Q132">
        <f t="shared" ref="Q132:Q185" si="27">-COS(E132*$L$1/180)*H132*0.108</f>
        <v>1.0799956123484462</v>
      </c>
      <c r="R132">
        <f t="shared" ref="R132:R185" si="28">ABS(SIN(-F132*$L$1/180)*I132*3)</f>
        <v>0</v>
      </c>
      <c r="S132">
        <f t="shared" ref="S132:S185" si="29">M132+P132</f>
        <v>117.00127751313521</v>
      </c>
      <c r="T132">
        <f t="shared" ref="T132:T185" si="30">60*(J132/M132)</f>
        <v>0.54053437982022023</v>
      </c>
      <c r="U132">
        <f t="shared" ref="U132:U185" si="31">IFERROR(60*(K132/P132),"")</f>
        <v>0</v>
      </c>
      <c r="V132">
        <f t="shared" ref="V132:V185" si="32">100*(R132/(S132))</f>
        <v>0</v>
      </c>
    </row>
    <row r="133" spans="1:22" x14ac:dyDescent="0.2">
      <c r="A133" t="s">
        <v>461</v>
      </c>
      <c r="B133" t="s">
        <v>462</v>
      </c>
      <c r="D133">
        <v>-78.69</v>
      </c>
      <c r="E133">
        <v>-173.66</v>
      </c>
      <c r="F133">
        <v>0</v>
      </c>
      <c r="G133">
        <v>10.198</v>
      </c>
      <c r="H133">
        <v>9.0549999999999997</v>
      </c>
      <c r="I133">
        <v>0</v>
      </c>
      <c r="J133">
        <v>1</v>
      </c>
      <c r="K133">
        <v>0</v>
      </c>
      <c r="L133">
        <f t="shared" si="22"/>
        <v>7.2000369249036579E-3</v>
      </c>
      <c r="M133">
        <f t="shared" si="23"/>
        <v>29.999878120790171</v>
      </c>
      <c r="N133">
        <f t="shared" si="24"/>
        <v>0.21600044621274478</v>
      </c>
      <c r="O133">
        <f t="shared" si="25"/>
        <v>0.32400955544337012</v>
      </c>
      <c r="P133">
        <f t="shared" si="26"/>
        <v>2.999782051518185</v>
      </c>
      <c r="Q133">
        <f t="shared" si="27"/>
        <v>0.97195902089842878</v>
      </c>
      <c r="R133">
        <f t="shared" si="28"/>
        <v>0</v>
      </c>
      <c r="S133">
        <f t="shared" si="29"/>
        <v>32.999660172308353</v>
      </c>
      <c r="T133">
        <f t="shared" si="30"/>
        <v>2.0000081253136655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-81.254000000000005</v>
      </c>
      <c r="E134">
        <v>-160.346</v>
      </c>
      <c r="F134">
        <v>0</v>
      </c>
      <c r="G134">
        <v>52.612000000000002</v>
      </c>
      <c r="H134">
        <v>14.866</v>
      </c>
      <c r="I134">
        <v>0</v>
      </c>
      <c r="J134">
        <v>1</v>
      </c>
      <c r="K134">
        <v>0</v>
      </c>
      <c r="L134">
        <f t="shared" si="22"/>
        <v>5.5383516345009652E-3</v>
      </c>
      <c r="M134">
        <f t="shared" si="23"/>
        <v>156.00070323841419</v>
      </c>
      <c r="N134">
        <f t="shared" si="24"/>
        <v>0.863987613751385</v>
      </c>
      <c r="O134">
        <f t="shared" si="25"/>
        <v>0.10079892196872439</v>
      </c>
      <c r="P134">
        <f t="shared" si="26"/>
        <v>15.000059604839631</v>
      </c>
      <c r="Q134">
        <f t="shared" si="27"/>
        <v>1.5119913496257942</v>
      </c>
      <c r="R134">
        <f t="shared" si="28"/>
        <v>0</v>
      </c>
      <c r="S134">
        <f t="shared" si="29"/>
        <v>171.00076284325382</v>
      </c>
      <c r="T134">
        <f t="shared" si="30"/>
        <v>0.38461365080068033</v>
      </c>
      <c r="U134">
        <f t="shared" si="31"/>
        <v>0</v>
      </c>
      <c r="V134">
        <f t="shared" si="32"/>
        <v>0</v>
      </c>
    </row>
    <row r="135" spans="1:22" x14ac:dyDescent="0.2">
      <c r="A135" t="s">
        <v>985</v>
      </c>
      <c r="B135" t="s">
        <v>3590</v>
      </c>
      <c r="D135">
        <v>-79.16</v>
      </c>
      <c r="E135">
        <v>-159.44399999999999</v>
      </c>
      <c r="F135">
        <v>0</v>
      </c>
      <c r="G135">
        <v>95.707999999999998</v>
      </c>
      <c r="H135">
        <v>25.632000000000001</v>
      </c>
      <c r="I135">
        <v>0</v>
      </c>
      <c r="J135">
        <v>1</v>
      </c>
      <c r="K135">
        <v>0</v>
      </c>
      <c r="L135">
        <f t="shared" si="22"/>
        <v>6.8934111679932715E-3</v>
      </c>
      <c r="M135">
        <f t="shared" si="23"/>
        <v>282.00061519709158</v>
      </c>
      <c r="N135">
        <f t="shared" si="24"/>
        <v>1.9439481341287381</v>
      </c>
      <c r="O135">
        <f t="shared" si="25"/>
        <v>9.6000134455594938E-2</v>
      </c>
      <c r="P135">
        <f t="shared" si="26"/>
        <v>26.999931339792997</v>
      </c>
      <c r="Q135">
        <f t="shared" si="27"/>
        <v>2.59199963091159</v>
      </c>
      <c r="R135">
        <f t="shared" si="28"/>
        <v>0</v>
      </c>
      <c r="S135">
        <f t="shared" si="29"/>
        <v>309.0005465368846</v>
      </c>
      <c r="T135">
        <f t="shared" si="30"/>
        <v>0.21276549328825298</v>
      </c>
      <c r="U135">
        <f t="shared" si="31"/>
        <v>0</v>
      </c>
      <c r="V135">
        <f t="shared" si="32"/>
        <v>0</v>
      </c>
    </row>
    <row r="136" spans="1:22" x14ac:dyDescent="0.2">
      <c r="A136" t="s">
        <v>1609</v>
      </c>
      <c r="B136" t="s">
        <v>1734</v>
      </c>
      <c r="D136">
        <v>-77.307000000000002</v>
      </c>
      <c r="E136">
        <v>0</v>
      </c>
      <c r="F136">
        <v>-90</v>
      </c>
      <c r="G136">
        <v>113.78</v>
      </c>
      <c r="H136">
        <v>0</v>
      </c>
      <c r="I136">
        <v>21</v>
      </c>
      <c r="J136">
        <v>0</v>
      </c>
      <c r="K136">
        <v>0</v>
      </c>
      <c r="L136">
        <f t="shared" si="22"/>
        <v>8.1083208041288005E-3</v>
      </c>
      <c r="M136">
        <f t="shared" si="23"/>
        <v>332.9981268922246</v>
      </c>
      <c r="N136">
        <f t="shared" si="24"/>
        <v>2.7000583400744871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63</v>
      </c>
      <c r="S136">
        <f t="shared" si="29"/>
        <v>332.9981268922246</v>
      </c>
      <c r="T136">
        <f t="shared" si="30"/>
        <v>0</v>
      </c>
      <c r="U136" t="str">
        <f t="shared" si="31"/>
        <v/>
      </c>
      <c r="V136">
        <f t="shared" si="32"/>
        <v>18.919025337457846</v>
      </c>
    </row>
    <row r="137" spans="1:22" x14ac:dyDescent="0.2">
      <c r="A137" t="s">
        <v>41</v>
      </c>
      <c r="B137" t="s">
        <v>41</v>
      </c>
      <c r="D137">
        <v>-73.379000000000005</v>
      </c>
      <c r="E137">
        <v>-172.875</v>
      </c>
      <c r="F137">
        <v>0</v>
      </c>
      <c r="G137">
        <v>69.921000000000006</v>
      </c>
      <c r="H137">
        <v>24.187000000000001</v>
      </c>
      <c r="I137">
        <v>0</v>
      </c>
      <c r="J137">
        <v>1</v>
      </c>
      <c r="K137">
        <v>0</v>
      </c>
      <c r="L137">
        <f t="shared" si="22"/>
        <v>1.0746424255755999E-2</v>
      </c>
      <c r="M137">
        <f t="shared" si="23"/>
        <v>200.99864034850273</v>
      </c>
      <c r="N137">
        <f t="shared" si="24"/>
        <v>2.1600188240339504</v>
      </c>
      <c r="O137">
        <f t="shared" si="25"/>
        <v>0.28800037970152381</v>
      </c>
      <c r="P137">
        <f t="shared" si="26"/>
        <v>9.000063831698661</v>
      </c>
      <c r="Q137">
        <f t="shared" si="27"/>
        <v>2.5920243928915587</v>
      </c>
      <c r="R137">
        <f t="shared" si="28"/>
        <v>0</v>
      </c>
      <c r="S137">
        <f t="shared" si="29"/>
        <v>209.9987041802014</v>
      </c>
      <c r="T137">
        <f t="shared" si="30"/>
        <v>0.29850948193464705</v>
      </c>
      <c r="U137">
        <f t="shared" si="31"/>
        <v>0</v>
      </c>
      <c r="V137">
        <f t="shared" si="32"/>
        <v>0</v>
      </c>
    </row>
    <row r="138" spans="1:22" x14ac:dyDescent="0.2">
      <c r="A138" t="s">
        <v>2343</v>
      </c>
      <c r="B138" t="s">
        <v>266</v>
      </c>
      <c r="D138">
        <v>-77.004999999999995</v>
      </c>
      <c r="E138">
        <v>-161.565</v>
      </c>
      <c r="F138">
        <v>0</v>
      </c>
      <c r="G138">
        <v>13.342000000000001</v>
      </c>
      <c r="H138">
        <v>12.648999999999999</v>
      </c>
      <c r="I138">
        <v>0</v>
      </c>
      <c r="J138">
        <v>1</v>
      </c>
      <c r="K138">
        <v>0</v>
      </c>
      <c r="L138">
        <f t="shared" si="22"/>
        <v>8.3079375993077471E-3</v>
      </c>
      <c r="M138">
        <f t="shared" si="23"/>
        <v>39.000921802299892</v>
      </c>
      <c r="N138">
        <f t="shared" si="24"/>
        <v>0.3240175486665372</v>
      </c>
      <c r="O138">
        <f t="shared" si="25"/>
        <v>0.1079995704461187</v>
      </c>
      <c r="P138">
        <f t="shared" si="26"/>
        <v>11.999927192261353</v>
      </c>
      <c r="Q138">
        <f t="shared" si="27"/>
        <v>1.2959882781372032</v>
      </c>
      <c r="R138">
        <f t="shared" si="28"/>
        <v>0</v>
      </c>
      <c r="S138">
        <f t="shared" si="29"/>
        <v>51.000848994561245</v>
      </c>
      <c r="T138">
        <f t="shared" si="30"/>
        <v>1.538425176311135</v>
      </c>
      <c r="U138">
        <f t="shared" si="31"/>
        <v>0</v>
      </c>
      <c r="V138">
        <f t="shared" si="32"/>
        <v>0</v>
      </c>
    </row>
    <row r="139" spans="1:22" x14ac:dyDescent="0.2">
      <c r="A139" t="s">
        <v>133</v>
      </c>
      <c r="B139" t="s">
        <v>912</v>
      </c>
      <c r="D139">
        <v>-71.259</v>
      </c>
      <c r="E139">
        <v>-166.75899999999999</v>
      </c>
      <c r="F139">
        <v>0</v>
      </c>
      <c r="G139">
        <v>59.134999999999998</v>
      </c>
      <c r="H139">
        <v>17.463999999999999</v>
      </c>
      <c r="I139">
        <v>0</v>
      </c>
      <c r="J139">
        <v>1</v>
      </c>
      <c r="K139">
        <v>0</v>
      </c>
      <c r="L139">
        <f t="shared" si="22"/>
        <v>1.2214034968717683E-2</v>
      </c>
      <c r="M139">
        <f t="shared" si="23"/>
        <v>167.99909501162784</v>
      </c>
      <c r="N139">
        <f t="shared" si="24"/>
        <v>2.0519488731338207</v>
      </c>
      <c r="O139">
        <f t="shared" si="25"/>
        <v>0.15299409708012415</v>
      </c>
      <c r="P139">
        <f t="shared" si="26"/>
        <v>12.000256098124323</v>
      </c>
      <c r="Q139">
        <f t="shared" si="27"/>
        <v>1.8359701824329666</v>
      </c>
      <c r="R139">
        <f t="shared" si="28"/>
        <v>0</v>
      </c>
      <c r="S139">
        <f t="shared" si="29"/>
        <v>179.99935110975215</v>
      </c>
      <c r="T139">
        <f t="shared" si="30"/>
        <v>0.35714478102305952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-85.236000000000004</v>
      </c>
      <c r="E140">
        <v>-170.53800000000001</v>
      </c>
      <c r="F140">
        <v>0</v>
      </c>
      <c r="G140">
        <v>12.042</v>
      </c>
      <c r="H140">
        <v>6.0830000000000002</v>
      </c>
      <c r="I140">
        <v>0</v>
      </c>
      <c r="J140">
        <v>1</v>
      </c>
      <c r="K140">
        <v>0</v>
      </c>
      <c r="L140">
        <f t="shared" si="22"/>
        <v>3.0002236956670528E-3</v>
      </c>
      <c r="M140">
        <f t="shared" si="23"/>
        <v>36.001193299989183</v>
      </c>
      <c r="N140">
        <f t="shared" si="24"/>
        <v>0.10801174122265873</v>
      </c>
      <c r="O140">
        <f t="shared" si="25"/>
        <v>0.21600727486837354</v>
      </c>
      <c r="P140">
        <f t="shared" si="26"/>
        <v>3.0000158906996104</v>
      </c>
      <c r="Q140">
        <f t="shared" si="27"/>
        <v>0.64802590513774416</v>
      </c>
      <c r="R140">
        <f t="shared" si="28"/>
        <v>0</v>
      </c>
      <c r="S140">
        <f t="shared" si="29"/>
        <v>39.00120919068879</v>
      </c>
      <c r="T140">
        <f t="shared" si="30"/>
        <v>1.666611423127967</v>
      </c>
      <c r="U140">
        <f t="shared" si="31"/>
        <v>0</v>
      </c>
      <c r="V140">
        <f t="shared" si="32"/>
        <v>0</v>
      </c>
    </row>
    <row r="141" spans="1:22" x14ac:dyDescent="0.2">
      <c r="A141" t="s">
        <v>758</v>
      </c>
      <c r="B141" t="s">
        <v>3573</v>
      </c>
      <c r="D141">
        <v>-69.444000000000003</v>
      </c>
      <c r="E141">
        <v>-168.69</v>
      </c>
      <c r="F141">
        <v>0</v>
      </c>
      <c r="G141">
        <v>17.088000000000001</v>
      </c>
      <c r="H141">
        <v>10.198</v>
      </c>
      <c r="I141">
        <v>0</v>
      </c>
      <c r="J141">
        <v>1</v>
      </c>
      <c r="K141">
        <v>0</v>
      </c>
      <c r="L141">
        <f t="shared" si="22"/>
        <v>1.3499954092259757E-2</v>
      </c>
      <c r="M141">
        <f t="shared" si="23"/>
        <v>47.999993165029444</v>
      </c>
      <c r="N141">
        <f t="shared" si="24"/>
        <v>0.64799835215503188</v>
      </c>
      <c r="O141">
        <f t="shared" si="25"/>
        <v>0.17999871688416874</v>
      </c>
      <c r="P141">
        <f t="shared" si="26"/>
        <v>6.0000123947984747</v>
      </c>
      <c r="Q141">
        <f t="shared" si="27"/>
        <v>1.0799956123484462</v>
      </c>
      <c r="R141">
        <f t="shared" si="28"/>
        <v>0</v>
      </c>
      <c r="S141">
        <f t="shared" si="29"/>
        <v>54.000005559827919</v>
      </c>
      <c r="T141">
        <f t="shared" si="30"/>
        <v>1.2500001779940502</v>
      </c>
      <c r="U141">
        <f t="shared" si="31"/>
        <v>0</v>
      </c>
      <c r="V141">
        <f t="shared" si="32"/>
        <v>0</v>
      </c>
    </row>
    <row r="142" spans="1:22" x14ac:dyDescent="0.2">
      <c r="A142" t="s">
        <v>133</v>
      </c>
      <c r="B142" t="s">
        <v>146</v>
      </c>
      <c r="D142">
        <v>-79.114000000000004</v>
      </c>
      <c r="E142">
        <v>-178.36</v>
      </c>
      <c r="F142">
        <v>0</v>
      </c>
      <c r="G142">
        <v>26.475999999999999</v>
      </c>
      <c r="H142">
        <v>11</v>
      </c>
      <c r="I142">
        <v>0</v>
      </c>
      <c r="J142">
        <v>1</v>
      </c>
      <c r="K142">
        <v>0</v>
      </c>
      <c r="L142">
        <f t="shared" si="22"/>
        <v>6.9233781501598177E-3</v>
      </c>
      <c r="M142">
        <f t="shared" si="23"/>
        <v>77.998684253212843</v>
      </c>
      <c r="N142">
        <f t="shared" si="24"/>
        <v>0.54001492631483494</v>
      </c>
      <c r="O142">
        <f t="shared" si="25"/>
        <v>1.2573674762861085</v>
      </c>
      <c r="P142">
        <f t="shared" si="26"/>
        <v>0.94444321528573283</v>
      </c>
      <c r="Q142">
        <f t="shared" si="27"/>
        <v>1.1875133696127294</v>
      </c>
      <c r="R142">
        <f t="shared" si="28"/>
        <v>0</v>
      </c>
      <c r="S142">
        <f t="shared" si="29"/>
        <v>78.943127468498574</v>
      </c>
      <c r="T142">
        <f t="shared" si="30"/>
        <v>0.7692437452562354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-82.147000000000006</v>
      </c>
      <c r="E143">
        <v>-174.28899999999999</v>
      </c>
      <c r="F143">
        <v>0</v>
      </c>
      <c r="G143">
        <v>29.274999999999999</v>
      </c>
      <c r="H143">
        <v>10.050000000000001</v>
      </c>
      <c r="I143">
        <v>0</v>
      </c>
      <c r="J143">
        <v>1</v>
      </c>
      <c r="K143">
        <v>0</v>
      </c>
      <c r="L143">
        <f t="shared" si="22"/>
        <v>4.9653116776445126E-3</v>
      </c>
      <c r="M143">
        <f t="shared" si="23"/>
        <v>87.001366293301359</v>
      </c>
      <c r="N143">
        <f t="shared" si="24"/>
        <v>0.43198933201648892</v>
      </c>
      <c r="O143">
        <f t="shared" si="25"/>
        <v>0.35997382229506519</v>
      </c>
      <c r="P143">
        <f t="shared" si="26"/>
        <v>3.000250163751037</v>
      </c>
      <c r="Q143">
        <f t="shared" si="27"/>
        <v>1.0800125992994554</v>
      </c>
      <c r="R143">
        <f t="shared" si="28"/>
        <v>0</v>
      </c>
      <c r="S143">
        <f t="shared" si="29"/>
        <v>90.001616457052393</v>
      </c>
      <c r="T143">
        <f t="shared" si="30"/>
        <v>0.68964434187994672</v>
      </c>
      <c r="U143">
        <f t="shared" si="31"/>
        <v>0</v>
      </c>
      <c r="V143">
        <f t="shared" si="32"/>
        <v>0</v>
      </c>
    </row>
    <row r="144" spans="1:22" x14ac:dyDescent="0.2">
      <c r="A144" t="s">
        <v>1887</v>
      </c>
      <c r="B144" t="s">
        <v>1888</v>
      </c>
      <c r="D144">
        <v>-79.215999999999994</v>
      </c>
      <c r="E144">
        <v>-171.87</v>
      </c>
      <c r="F144">
        <v>0</v>
      </c>
      <c r="G144">
        <v>42.755000000000003</v>
      </c>
      <c r="H144">
        <v>14.141999999999999</v>
      </c>
      <c r="I144">
        <v>0</v>
      </c>
      <c r="J144">
        <v>1</v>
      </c>
      <c r="K144">
        <v>0</v>
      </c>
      <c r="L144">
        <f t="shared" si="22"/>
        <v>6.8569420544469066E-3</v>
      </c>
      <c r="M144">
        <f t="shared" si="23"/>
        <v>125.99978099060846</v>
      </c>
      <c r="N144">
        <f t="shared" si="24"/>
        <v>0.86397406109966401</v>
      </c>
      <c r="O144">
        <f t="shared" si="25"/>
        <v>0.25200296358763974</v>
      </c>
      <c r="P144">
        <f t="shared" si="26"/>
        <v>5.9998674309190161</v>
      </c>
      <c r="Q144">
        <f t="shared" si="27"/>
        <v>1.5119858857104358</v>
      </c>
      <c r="R144">
        <f t="shared" si="28"/>
        <v>0</v>
      </c>
      <c r="S144">
        <f t="shared" si="29"/>
        <v>131.99964842152747</v>
      </c>
      <c r="T144">
        <f t="shared" si="30"/>
        <v>0.4761913038918073</v>
      </c>
      <c r="U144">
        <f t="shared" si="31"/>
        <v>0</v>
      </c>
      <c r="V144">
        <f t="shared" si="32"/>
        <v>0</v>
      </c>
    </row>
    <row r="145" spans="1:22" x14ac:dyDescent="0.2">
      <c r="A145" t="s">
        <v>137</v>
      </c>
      <c r="B145" t="s">
        <v>138</v>
      </c>
      <c r="D145">
        <v>-75.963999999999999</v>
      </c>
      <c r="E145">
        <v>-174.56</v>
      </c>
      <c r="F145">
        <v>0</v>
      </c>
      <c r="G145">
        <v>49.476999999999997</v>
      </c>
      <c r="H145">
        <v>21.094999999999999</v>
      </c>
      <c r="I145">
        <v>0</v>
      </c>
      <c r="J145">
        <v>1</v>
      </c>
      <c r="K145">
        <v>0</v>
      </c>
      <c r="L145">
        <f t="shared" si="22"/>
        <v>8.9998284639622485E-3</v>
      </c>
      <c r="M145">
        <f t="shared" si="23"/>
        <v>143.99937441235443</v>
      </c>
      <c r="N145">
        <f t="shared" si="24"/>
        <v>1.295970964600029</v>
      </c>
      <c r="O145">
        <f t="shared" si="25"/>
        <v>0.37802283250133095</v>
      </c>
      <c r="P145">
        <f t="shared" si="26"/>
        <v>5.9996283401032189</v>
      </c>
      <c r="Q145">
        <f t="shared" si="27"/>
        <v>2.2679987670798445</v>
      </c>
      <c r="R145">
        <f t="shared" si="28"/>
        <v>0</v>
      </c>
      <c r="S145">
        <f t="shared" si="29"/>
        <v>149.99900275245764</v>
      </c>
      <c r="T145">
        <f t="shared" si="30"/>
        <v>0.41666847682396801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-82.875</v>
      </c>
      <c r="E146">
        <v>-171.25399999999999</v>
      </c>
      <c r="F146">
        <v>0</v>
      </c>
      <c r="G146">
        <v>40.311</v>
      </c>
      <c r="H146">
        <v>13.153</v>
      </c>
      <c r="I146">
        <v>0</v>
      </c>
      <c r="J146">
        <v>1</v>
      </c>
      <c r="K146">
        <v>0</v>
      </c>
      <c r="L146">
        <f t="shared" si="22"/>
        <v>4.4999850671878835E-3</v>
      </c>
      <c r="M146">
        <f t="shared" si="23"/>
        <v>119.9991447447109</v>
      </c>
      <c r="N146">
        <f t="shared" si="24"/>
        <v>0.53999489942141599</v>
      </c>
      <c r="O146">
        <f t="shared" si="25"/>
        <v>0.23400417552542527</v>
      </c>
      <c r="P146">
        <f t="shared" si="26"/>
        <v>5.9999139843846461</v>
      </c>
      <c r="Q146">
        <f t="shared" si="27"/>
        <v>1.4040063291457276</v>
      </c>
      <c r="R146">
        <f t="shared" si="28"/>
        <v>0</v>
      </c>
      <c r="S146">
        <f t="shared" si="29"/>
        <v>125.99905872909555</v>
      </c>
      <c r="T146">
        <f t="shared" si="30"/>
        <v>0.50000356358910281</v>
      </c>
      <c r="U146">
        <f t="shared" si="31"/>
        <v>0</v>
      </c>
      <c r="V146">
        <f t="shared" si="32"/>
        <v>0</v>
      </c>
    </row>
    <row r="147" spans="1:22" x14ac:dyDescent="0.2">
      <c r="A147" t="s">
        <v>1993</v>
      </c>
      <c r="B147" t="s">
        <v>6333</v>
      </c>
      <c r="D147">
        <v>-80.91</v>
      </c>
      <c r="E147">
        <v>-164.476</v>
      </c>
      <c r="F147">
        <v>0</v>
      </c>
      <c r="G147">
        <v>25.318000000000001</v>
      </c>
      <c r="H147">
        <v>18.681999999999999</v>
      </c>
      <c r="I147">
        <v>0</v>
      </c>
      <c r="J147">
        <v>1</v>
      </c>
      <c r="K147">
        <v>0</v>
      </c>
      <c r="L147">
        <f t="shared" si="22"/>
        <v>5.759815791573448E-3</v>
      </c>
      <c r="M147">
        <f t="shared" si="23"/>
        <v>75.000123753937714</v>
      </c>
      <c r="N147">
        <f t="shared" si="24"/>
        <v>0.43198732915522242</v>
      </c>
      <c r="O147">
        <f t="shared" si="25"/>
        <v>0.12960084399460917</v>
      </c>
      <c r="P147">
        <f t="shared" si="26"/>
        <v>15.000263375184598</v>
      </c>
      <c r="Q147">
        <f t="shared" si="27"/>
        <v>1.9440487376140865</v>
      </c>
      <c r="R147">
        <f t="shared" si="28"/>
        <v>0</v>
      </c>
      <c r="S147">
        <f t="shared" si="29"/>
        <v>90.000387129122316</v>
      </c>
      <c r="T147">
        <f t="shared" si="30"/>
        <v>0.79999867996017582</v>
      </c>
      <c r="U147">
        <f t="shared" si="31"/>
        <v>0</v>
      </c>
      <c r="V147">
        <f t="shared" si="32"/>
        <v>0</v>
      </c>
    </row>
    <row r="148" spans="1:22" x14ac:dyDescent="0.2">
      <c r="A148" t="s">
        <v>575</v>
      </c>
      <c r="B148" t="s">
        <v>576</v>
      </c>
      <c r="D148">
        <v>-78.69</v>
      </c>
      <c r="E148">
        <v>-173.66</v>
      </c>
      <c r="F148">
        <v>0</v>
      </c>
      <c r="G148">
        <v>20.396000000000001</v>
      </c>
      <c r="H148">
        <v>9.0549999999999997</v>
      </c>
      <c r="I148">
        <v>0</v>
      </c>
      <c r="J148">
        <v>1</v>
      </c>
      <c r="K148">
        <v>0</v>
      </c>
      <c r="L148">
        <f t="shared" si="22"/>
        <v>7.2000369249036579E-3</v>
      </c>
      <c r="M148">
        <f t="shared" si="23"/>
        <v>59.999756241580343</v>
      </c>
      <c r="N148">
        <f t="shared" si="24"/>
        <v>0.43200089242548956</v>
      </c>
      <c r="O148">
        <f t="shared" si="25"/>
        <v>0.32400955544337012</v>
      </c>
      <c r="P148">
        <f t="shared" si="26"/>
        <v>2.999782051518185</v>
      </c>
      <c r="Q148">
        <f t="shared" si="27"/>
        <v>0.97195902089842878</v>
      </c>
      <c r="R148">
        <f t="shared" si="28"/>
        <v>0</v>
      </c>
      <c r="S148">
        <f t="shared" si="29"/>
        <v>62.999538293098524</v>
      </c>
      <c r="T148">
        <f t="shared" si="30"/>
        <v>1.0000040626568327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-79.875</v>
      </c>
      <c r="E149">
        <v>-172.56899999999999</v>
      </c>
      <c r="F149">
        <v>0</v>
      </c>
      <c r="G149">
        <v>85.328999999999994</v>
      </c>
      <c r="H149">
        <v>23.195</v>
      </c>
      <c r="I149">
        <v>0</v>
      </c>
      <c r="J149">
        <v>1</v>
      </c>
      <c r="K149">
        <v>0</v>
      </c>
      <c r="L149">
        <f t="shared" si="22"/>
        <v>6.428777883606243E-3</v>
      </c>
      <c r="M149">
        <f t="shared" si="23"/>
        <v>252.00040388562707</v>
      </c>
      <c r="N149">
        <f t="shared" si="24"/>
        <v>1.6200562432160033</v>
      </c>
      <c r="O149">
        <f t="shared" si="25"/>
        <v>0.27601504800855431</v>
      </c>
      <c r="P149">
        <f t="shared" si="26"/>
        <v>8.9995758090885083</v>
      </c>
      <c r="Q149">
        <f t="shared" si="27"/>
        <v>2.4840208330230209</v>
      </c>
      <c r="R149">
        <f t="shared" si="28"/>
        <v>0</v>
      </c>
      <c r="S149">
        <f t="shared" si="29"/>
        <v>260.99997969471559</v>
      </c>
      <c r="T149">
        <f t="shared" si="30"/>
        <v>0.23809485649567297</v>
      </c>
      <c r="U149">
        <f t="shared" si="31"/>
        <v>0</v>
      </c>
      <c r="V149">
        <f t="shared" si="32"/>
        <v>0</v>
      </c>
    </row>
    <row r="150" spans="1:22" x14ac:dyDescent="0.2">
      <c r="A150" t="s">
        <v>4110</v>
      </c>
      <c r="B150" t="s">
        <v>4111</v>
      </c>
      <c r="D150">
        <v>-81.468999999999994</v>
      </c>
      <c r="E150">
        <v>-172.14699999999999</v>
      </c>
      <c r="F150">
        <v>0</v>
      </c>
      <c r="G150">
        <v>60.670999999999999</v>
      </c>
      <c r="H150">
        <v>29.274999999999999</v>
      </c>
      <c r="I150">
        <v>0</v>
      </c>
      <c r="J150">
        <v>1</v>
      </c>
      <c r="K150">
        <v>0</v>
      </c>
      <c r="L150">
        <f t="shared" si="22"/>
        <v>5.4001451851661188E-3</v>
      </c>
      <c r="M150">
        <f t="shared" si="23"/>
        <v>179.99916193984799</v>
      </c>
      <c r="N150">
        <f t="shared" si="24"/>
        <v>0.97202257970598627</v>
      </c>
      <c r="O150">
        <f t="shared" si="25"/>
        <v>0.26101028336978344</v>
      </c>
      <c r="P150">
        <f t="shared" si="26"/>
        <v>11.999703667124756</v>
      </c>
      <c r="Q150">
        <f t="shared" si="27"/>
        <v>3.1320491865588482</v>
      </c>
      <c r="R150">
        <f t="shared" si="28"/>
        <v>0</v>
      </c>
      <c r="S150">
        <f t="shared" si="29"/>
        <v>191.99886560697274</v>
      </c>
      <c r="T150">
        <f t="shared" si="30"/>
        <v>0.33333488530380362</v>
      </c>
      <c r="U150">
        <f t="shared" si="31"/>
        <v>0</v>
      </c>
      <c r="V150">
        <f t="shared" si="32"/>
        <v>0</v>
      </c>
    </row>
    <row r="151" spans="1:22" x14ac:dyDescent="0.2">
      <c r="A151" t="s">
        <v>41</v>
      </c>
      <c r="B151" t="s">
        <v>41</v>
      </c>
      <c r="D151">
        <v>-78.69</v>
      </c>
      <c r="E151">
        <v>-167.196</v>
      </c>
      <c r="F151">
        <v>0</v>
      </c>
      <c r="G151">
        <v>96.881</v>
      </c>
      <c r="H151">
        <v>22.561</v>
      </c>
      <c r="I151">
        <v>0</v>
      </c>
      <c r="J151">
        <v>1</v>
      </c>
      <c r="K151">
        <v>0</v>
      </c>
      <c r="L151">
        <f t="shared" si="22"/>
        <v>7.2000369249036579E-3</v>
      </c>
      <c r="M151">
        <f t="shared" si="23"/>
        <v>284.99884214750659</v>
      </c>
      <c r="N151">
        <f t="shared" si="24"/>
        <v>2.0520042390210751</v>
      </c>
      <c r="O151">
        <f t="shared" si="25"/>
        <v>0.15840324532369318</v>
      </c>
      <c r="P151">
        <f t="shared" si="26"/>
        <v>14.999674669227062</v>
      </c>
      <c r="Q151">
        <f t="shared" si="27"/>
        <v>2.3759995224046833</v>
      </c>
      <c r="R151">
        <f t="shared" si="28"/>
        <v>0</v>
      </c>
      <c r="S151">
        <f t="shared" si="29"/>
        <v>299.99851681673363</v>
      </c>
      <c r="T151">
        <f t="shared" si="30"/>
        <v>0.21052717108564903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-77.061999999999998</v>
      </c>
      <c r="E152">
        <v>0</v>
      </c>
      <c r="F152">
        <v>0</v>
      </c>
      <c r="G152">
        <v>75.927999999999997</v>
      </c>
      <c r="H152">
        <v>0</v>
      </c>
      <c r="I152">
        <v>0</v>
      </c>
      <c r="J152">
        <v>0</v>
      </c>
      <c r="K152">
        <v>0</v>
      </c>
      <c r="L152">
        <f t="shared" si="22"/>
        <v>8.2702247474369973E-3</v>
      </c>
      <c r="M152">
        <f t="shared" si="23"/>
        <v>222.00122817002887</v>
      </c>
      <c r="N152">
        <f t="shared" si="24"/>
        <v>1.8360018871750672</v>
      </c>
      <c r="O152" t="str">
        <f t="shared" si="25"/>
        <v/>
      </c>
      <c r="P152">
        <f t="shared" si="26"/>
        <v>0</v>
      </c>
      <c r="Q152">
        <f t="shared" si="27"/>
        <v>0</v>
      </c>
      <c r="R152">
        <f t="shared" si="28"/>
        <v>0</v>
      </c>
      <c r="S152">
        <f t="shared" si="29"/>
        <v>222.00122817002887</v>
      </c>
      <c r="T152">
        <f t="shared" si="30"/>
        <v>0</v>
      </c>
      <c r="U152" t="str">
        <f t="shared" si="31"/>
        <v/>
      </c>
      <c r="V152">
        <f t="shared" si="32"/>
        <v>0</v>
      </c>
    </row>
    <row r="153" spans="1:22" x14ac:dyDescent="0.2">
      <c r="A153" t="s">
        <v>585</v>
      </c>
      <c r="B153" t="s">
        <v>6334</v>
      </c>
      <c r="D153">
        <v>-77.573999999999998</v>
      </c>
      <c r="E153">
        <v>-168.05600000000001</v>
      </c>
      <c r="F153">
        <v>0</v>
      </c>
      <c r="G153">
        <v>60.414999999999999</v>
      </c>
      <c r="H153">
        <v>26.574999999999999</v>
      </c>
      <c r="I153">
        <v>0</v>
      </c>
      <c r="J153">
        <v>1</v>
      </c>
      <c r="K153">
        <v>0</v>
      </c>
      <c r="L153">
        <f t="shared" si="22"/>
        <v>7.9322330991645085E-3</v>
      </c>
      <c r="M153">
        <f t="shared" si="23"/>
        <v>176.99928765987877</v>
      </c>
      <c r="N153">
        <f t="shared" si="24"/>
        <v>1.4040010121052431</v>
      </c>
      <c r="O153">
        <f t="shared" si="25"/>
        <v>0.17018424728718126</v>
      </c>
      <c r="P153">
        <f t="shared" si="26"/>
        <v>16.499532457544746</v>
      </c>
      <c r="Q153">
        <f t="shared" si="27"/>
        <v>2.8079633198409883</v>
      </c>
      <c r="R153">
        <f t="shared" si="28"/>
        <v>0</v>
      </c>
      <c r="S153">
        <f t="shared" si="29"/>
        <v>193.49882011742352</v>
      </c>
      <c r="T153">
        <f t="shared" si="30"/>
        <v>0.33898441509717148</v>
      </c>
      <c r="U153">
        <f t="shared" si="31"/>
        <v>0</v>
      </c>
      <c r="V153">
        <f t="shared" si="32"/>
        <v>0</v>
      </c>
    </row>
    <row r="154" spans="1:22" x14ac:dyDescent="0.2">
      <c r="A154" t="s">
        <v>391</v>
      </c>
      <c r="B154" t="s">
        <v>392</v>
      </c>
      <c r="D154">
        <v>-79.807000000000002</v>
      </c>
      <c r="E154">
        <v>-161.97999999999999</v>
      </c>
      <c r="F154">
        <v>0</v>
      </c>
      <c r="G154">
        <v>161.042</v>
      </c>
      <c r="H154">
        <v>43.640999999999998</v>
      </c>
      <c r="I154">
        <v>0</v>
      </c>
      <c r="J154">
        <v>1</v>
      </c>
      <c r="K154">
        <v>0</v>
      </c>
      <c r="L154">
        <f t="shared" si="22"/>
        <v>6.4728753819499859E-3</v>
      </c>
      <c r="M154">
        <f t="shared" si="23"/>
        <v>475.50093616959055</v>
      </c>
      <c r="N154">
        <f t="shared" si="24"/>
        <v>3.0778613816876956</v>
      </c>
      <c r="O154">
        <f t="shared" si="25"/>
        <v>0.11066504115082058</v>
      </c>
      <c r="P154">
        <f t="shared" si="26"/>
        <v>40.500893483361466</v>
      </c>
      <c r="Q154">
        <f t="shared" si="27"/>
        <v>4.4820375260187229</v>
      </c>
      <c r="R154">
        <f t="shared" si="28"/>
        <v>0</v>
      </c>
      <c r="S154">
        <f t="shared" si="29"/>
        <v>516.00182965295198</v>
      </c>
      <c r="T154">
        <f t="shared" si="30"/>
        <v>0.12618271686977417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-78.111000000000004</v>
      </c>
      <c r="E155">
        <v>0</v>
      </c>
      <c r="F155">
        <v>-90</v>
      </c>
      <c r="G155">
        <v>106.791</v>
      </c>
      <c r="H155">
        <v>0</v>
      </c>
      <c r="I155">
        <v>18</v>
      </c>
      <c r="J155">
        <v>0</v>
      </c>
      <c r="K155">
        <v>0</v>
      </c>
      <c r="L155">
        <f t="shared" si="22"/>
        <v>7.5791641724523504E-3</v>
      </c>
      <c r="M155">
        <f t="shared" si="23"/>
        <v>313.50053634873666</v>
      </c>
      <c r="N155">
        <f t="shared" si="24"/>
        <v>2.3760744092133499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54</v>
      </c>
      <c r="S155">
        <f t="shared" si="29"/>
        <v>313.50053634873666</v>
      </c>
      <c r="T155">
        <f t="shared" si="30"/>
        <v>0</v>
      </c>
      <c r="U155" t="str">
        <f t="shared" si="31"/>
        <v/>
      </c>
      <c r="V155">
        <f t="shared" si="32"/>
        <v>17.224850913789389</v>
      </c>
    </row>
    <row r="156" spans="1:22" x14ac:dyDescent="0.2">
      <c r="A156" t="s">
        <v>6335</v>
      </c>
      <c r="B156" t="s">
        <v>4071</v>
      </c>
      <c r="D156">
        <v>-79.909000000000006</v>
      </c>
      <c r="E156">
        <v>-173.88399999999999</v>
      </c>
      <c r="F156">
        <v>0</v>
      </c>
      <c r="G156">
        <v>119.854</v>
      </c>
      <c r="H156">
        <v>28.16</v>
      </c>
      <c r="I156">
        <v>0</v>
      </c>
      <c r="J156">
        <v>1</v>
      </c>
      <c r="K156">
        <v>0</v>
      </c>
      <c r="L156">
        <f t="shared" si="22"/>
        <v>6.406736150968928E-3</v>
      </c>
      <c r="M156">
        <f t="shared" si="23"/>
        <v>353.99983272009774</v>
      </c>
      <c r="N156">
        <f t="shared" si="24"/>
        <v>2.2679857937105972</v>
      </c>
      <c r="O156">
        <f t="shared" si="25"/>
        <v>0.33597218276402707</v>
      </c>
      <c r="P156">
        <f t="shared" si="26"/>
        <v>9.0006460875151397</v>
      </c>
      <c r="Q156">
        <f t="shared" si="27"/>
        <v>3.0239697362786981</v>
      </c>
      <c r="R156">
        <f t="shared" si="28"/>
        <v>0</v>
      </c>
      <c r="S156">
        <f t="shared" si="29"/>
        <v>363.00047880761286</v>
      </c>
      <c r="T156">
        <f t="shared" si="30"/>
        <v>0.16949160551564746</v>
      </c>
      <c r="U156">
        <f t="shared" si="31"/>
        <v>0</v>
      </c>
      <c r="V156">
        <f t="shared" si="32"/>
        <v>0</v>
      </c>
    </row>
    <row r="157" spans="1:22" x14ac:dyDescent="0.2">
      <c r="A157" t="s">
        <v>311</v>
      </c>
      <c r="B157" t="s">
        <v>312</v>
      </c>
      <c r="D157">
        <v>-77.171000000000006</v>
      </c>
      <c r="E157">
        <v>-167.471</v>
      </c>
      <c r="F157">
        <v>0</v>
      </c>
      <c r="G157">
        <v>103.586</v>
      </c>
      <c r="H157">
        <v>27.658999999999999</v>
      </c>
      <c r="I157">
        <v>0</v>
      </c>
      <c r="J157">
        <v>1</v>
      </c>
      <c r="K157">
        <v>0</v>
      </c>
      <c r="L157">
        <f t="shared" si="22"/>
        <v>8.1981551045562998E-3</v>
      </c>
      <c r="M157">
        <f t="shared" si="23"/>
        <v>303.00057714243792</v>
      </c>
      <c r="N157">
        <f t="shared" si="24"/>
        <v>2.4840482122319942</v>
      </c>
      <c r="O157">
        <f t="shared" si="25"/>
        <v>0.16199727061839408</v>
      </c>
      <c r="P157">
        <f t="shared" si="26"/>
        <v>18.000510446703331</v>
      </c>
      <c r="Q157">
        <f t="shared" si="27"/>
        <v>2.9160364781403074</v>
      </c>
      <c r="R157">
        <f t="shared" si="28"/>
        <v>0</v>
      </c>
      <c r="S157">
        <f t="shared" si="29"/>
        <v>321.00108758914126</v>
      </c>
      <c r="T157">
        <f t="shared" si="30"/>
        <v>0.19801942480061521</v>
      </c>
      <c r="U157">
        <f t="shared" si="31"/>
        <v>0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-79.641000000000005</v>
      </c>
      <c r="E158">
        <v>0</v>
      </c>
      <c r="F158">
        <v>0</v>
      </c>
      <c r="G158">
        <v>94.540999999999997</v>
      </c>
      <c r="H158">
        <v>0</v>
      </c>
      <c r="I158">
        <v>0</v>
      </c>
      <c r="J158">
        <v>0</v>
      </c>
      <c r="K158">
        <v>0</v>
      </c>
      <c r="L158">
        <f t="shared" si="22"/>
        <v>6.5806044994723067E-3</v>
      </c>
      <c r="M158">
        <f t="shared" si="23"/>
        <v>279.00005734918841</v>
      </c>
      <c r="N158">
        <f t="shared" si="24"/>
        <v>1.8359908687359692</v>
      </c>
      <c r="O158" t="str">
        <f t="shared" si="25"/>
        <v/>
      </c>
      <c r="P158">
        <f t="shared" si="26"/>
        <v>0</v>
      </c>
      <c r="Q158">
        <f t="shared" si="27"/>
        <v>0</v>
      </c>
      <c r="R158">
        <f t="shared" si="28"/>
        <v>0</v>
      </c>
      <c r="S158">
        <f t="shared" si="29"/>
        <v>279.00005734918841</v>
      </c>
      <c r="T158">
        <f t="shared" si="30"/>
        <v>0</v>
      </c>
      <c r="U158" t="str">
        <f t="shared" si="31"/>
        <v/>
      </c>
      <c r="V158">
        <f t="shared" si="32"/>
        <v>0</v>
      </c>
    </row>
    <row r="159" spans="1:22" x14ac:dyDescent="0.2">
      <c r="A159" t="s">
        <v>1051</v>
      </c>
      <c r="B159" t="s">
        <v>1398</v>
      </c>
      <c r="D159">
        <v>-79.694999999999993</v>
      </c>
      <c r="E159">
        <v>-172.875</v>
      </c>
      <c r="F159">
        <v>0</v>
      </c>
      <c r="G159">
        <v>22.361000000000001</v>
      </c>
      <c r="H159">
        <v>16.125</v>
      </c>
      <c r="I159">
        <v>0</v>
      </c>
      <c r="J159">
        <v>1</v>
      </c>
      <c r="K159">
        <v>0</v>
      </c>
      <c r="L159">
        <f t="shared" si="22"/>
        <v>6.5455476554440962E-3</v>
      </c>
      <c r="M159">
        <f t="shared" si="23"/>
        <v>66.00091302302819</v>
      </c>
      <c r="N159">
        <f t="shared" si="24"/>
        <v>0.43201255350760548</v>
      </c>
      <c r="O159">
        <f t="shared" si="25"/>
        <v>0.28800037970152381</v>
      </c>
      <c r="P159">
        <f t="shared" si="26"/>
        <v>6.0001665889172244</v>
      </c>
      <c r="Q159">
        <f t="shared" si="27"/>
        <v>1.7280519839325417</v>
      </c>
      <c r="R159">
        <f t="shared" si="28"/>
        <v>0</v>
      </c>
      <c r="S159">
        <f t="shared" si="29"/>
        <v>72.001079611945414</v>
      </c>
      <c r="T159">
        <f t="shared" si="30"/>
        <v>0.90907833319011166</v>
      </c>
      <c r="U159">
        <f t="shared" si="31"/>
        <v>0</v>
      </c>
      <c r="V159">
        <f t="shared" si="32"/>
        <v>0</v>
      </c>
    </row>
    <row r="160" spans="1:22" x14ac:dyDescent="0.2">
      <c r="A160" t="s">
        <v>66</v>
      </c>
      <c r="B160" t="s">
        <v>381</v>
      </c>
      <c r="D160">
        <v>-76.239000000000004</v>
      </c>
      <c r="E160">
        <v>-163.61000000000001</v>
      </c>
      <c r="F160">
        <v>0</v>
      </c>
      <c r="G160">
        <v>50.448</v>
      </c>
      <c r="H160">
        <v>17.72</v>
      </c>
      <c r="I160">
        <v>0</v>
      </c>
      <c r="J160">
        <v>1</v>
      </c>
      <c r="K160">
        <v>0</v>
      </c>
      <c r="L160">
        <f t="shared" si="22"/>
        <v>8.8164608302382114E-3</v>
      </c>
      <c r="M160">
        <f t="shared" si="23"/>
        <v>146.99988531233308</v>
      </c>
      <c r="N160">
        <f t="shared" si="24"/>
        <v>1.2960200269257209</v>
      </c>
      <c r="O160">
        <f t="shared" si="25"/>
        <v>0.12239625016552642</v>
      </c>
      <c r="P160">
        <f t="shared" si="26"/>
        <v>15.00037093877779</v>
      </c>
      <c r="Q160">
        <f t="shared" si="27"/>
        <v>1.8359909899893287</v>
      </c>
      <c r="R160">
        <f t="shared" si="28"/>
        <v>0</v>
      </c>
      <c r="S160">
        <f t="shared" si="29"/>
        <v>162.00025625111087</v>
      </c>
      <c r="T160">
        <f t="shared" si="30"/>
        <v>0.40816358375053835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-78.69</v>
      </c>
      <c r="E161">
        <v>-170.53800000000001</v>
      </c>
      <c r="F161">
        <v>0</v>
      </c>
      <c r="G161">
        <v>20.396000000000001</v>
      </c>
      <c r="H161">
        <v>12.166</v>
      </c>
      <c r="I161">
        <v>0</v>
      </c>
      <c r="J161">
        <v>1</v>
      </c>
      <c r="K161">
        <v>0</v>
      </c>
      <c r="L161">
        <f t="shared" si="22"/>
        <v>7.2000369249036579E-3</v>
      </c>
      <c r="M161">
        <f t="shared" si="23"/>
        <v>59.999756241580343</v>
      </c>
      <c r="N161">
        <f t="shared" si="24"/>
        <v>0.43200089242548956</v>
      </c>
      <c r="O161">
        <f t="shared" si="25"/>
        <v>0.21600727486837354</v>
      </c>
      <c r="P161">
        <f t="shared" si="26"/>
        <v>6.0000317813992208</v>
      </c>
      <c r="Q161">
        <f t="shared" si="27"/>
        <v>1.2960518102754883</v>
      </c>
      <c r="R161">
        <f t="shared" si="28"/>
        <v>0</v>
      </c>
      <c r="S161">
        <f t="shared" si="29"/>
        <v>65.999788022979558</v>
      </c>
      <c r="T161">
        <f t="shared" si="30"/>
        <v>1.0000040626568327</v>
      </c>
      <c r="U161">
        <f t="shared" si="31"/>
        <v>0</v>
      </c>
      <c r="V161">
        <f t="shared" si="32"/>
        <v>0</v>
      </c>
    </row>
    <row r="162" spans="1:22" x14ac:dyDescent="0.2">
      <c r="A162" t="s">
        <v>2571</v>
      </c>
      <c r="B162" t="s">
        <v>6336</v>
      </c>
      <c r="D162">
        <v>-82.875</v>
      </c>
      <c r="E162">
        <v>-168.69</v>
      </c>
      <c r="F162">
        <v>0</v>
      </c>
      <c r="G162">
        <v>16.125</v>
      </c>
      <c r="H162">
        <v>10.198</v>
      </c>
      <c r="I162">
        <v>0</v>
      </c>
      <c r="J162">
        <v>1</v>
      </c>
      <c r="K162">
        <v>0</v>
      </c>
      <c r="L162">
        <f t="shared" si="22"/>
        <v>4.4999850671878835E-3</v>
      </c>
      <c r="M162">
        <f t="shared" si="23"/>
        <v>48.001443998126163</v>
      </c>
      <c r="N162">
        <f t="shared" si="24"/>
        <v>0.21600599720102037</v>
      </c>
      <c r="O162">
        <f t="shared" si="25"/>
        <v>0.17999871688416874</v>
      </c>
      <c r="P162">
        <f t="shared" si="26"/>
        <v>6.0000123947984747</v>
      </c>
      <c r="Q162">
        <f t="shared" si="27"/>
        <v>1.0799956123484462</v>
      </c>
      <c r="R162">
        <f t="shared" si="28"/>
        <v>0</v>
      </c>
      <c r="S162">
        <f t="shared" si="29"/>
        <v>54.001456392924638</v>
      </c>
      <c r="T162">
        <f t="shared" si="30"/>
        <v>1.2499623970133529</v>
      </c>
      <c r="U162">
        <f t="shared" si="31"/>
        <v>0</v>
      </c>
      <c r="V162">
        <f t="shared" si="32"/>
        <v>0</v>
      </c>
    </row>
    <row r="163" spans="1:22" x14ac:dyDescent="0.2">
      <c r="A163" t="s">
        <v>2887</v>
      </c>
      <c r="B163" t="s">
        <v>144</v>
      </c>
      <c r="D163">
        <v>-78.231999999999999</v>
      </c>
      <c r="E163">
        <v>-175.03</v>
      </c>
      <c r="F163">
        <v>0</v>
      </c>
      <c r="G163">
        <v>73.546000000000006</v>
      </c>
      <c r="H163">
        <v>23.087</v>
      </c>
      <c r="I163">
        <v>0</v>
      </c>
      <c r="J163">
        <v>1</v>
      </c>
      <c r="K163">
        <v>0</v>
      </c>
      <c r="L163">
        <f t="shared" si="22"/>
        <v>7.4998030796471788E-3</v>
      </c>
      <c r="M163">
        <f t="shared" si="23"/>
        <v>216.00050877429373</v>
      </c>
      <c r="N163">
        <f t="shared" si="24"/>
        <v>1.6199629008737069</v>
      </c>
      <c r="O163">
        <f t="shared" si="25"/>
        <v>0.41397788001567454</v>
      </c>
      <c r="P163">
        <f t="shared" si="26"/>
        <v>6.0003660970078556</v>
      </c>
      <c r="Q163">
        <f t="shared" si="27"/>
        <v>2.4840213201785595</v>
      </c>
      <c r="R163">
        <f t="shared" si="28"/>
        <v>0</v>
      </c>
      <c r="S163">
        <f t="shared" si="29"/>
        <v>222.00087487130159</v>
      </c>
      <c r="T163">
        <f t="shared" si="30"/>
        <v>0.27777712349138972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-79.694999999999993</v>
      </c>
      <c r="E164">
        <v>-162.89699999999999</v>
      </c>
      <c r="F164">
        <v>0</v>
      </c>
      <c r="G164">
        <v>33.540999999999997</v>
      </c>
      <c r="H164">
        <v>13.601000000000001</v>
      </c>
      <c r="I164">
        <v>0</v>
      </c>
      <c r="J164">
        <v>1</v>
      </c>
      <c r="K164">
        <v>0</v>
      </c>
      <c r="L164">
        <f t="shared" si="22"/>
        <v>6.5455476554440962E-3</v>
      </c>
      <c r="M164">
        <f t="shared" si="23"/>
        <v>98.999893730396153</v>
      </c>
      <c r="N164">
        <f t="shared" si="24"/>
        <v>0.64800917030537952</v>
      </c>
      <c r="O164">
        <f t="shared" si="25"/>
        <v>0.11699791401056107</v>
      </c>
      <c r="P164">
        <f t="shared" si="26"/>
        <v>11.999769368515445</v>
      </c>
      <c r="Q164">
        <f t="shared" si="27"/>
        <v>1.4039493886735235</v>
      </c>
      <c r="R164">
        <f t="shared" si="28"/>
        <v>0</v>
      </c>
      <c r="S164">
        <f t="shared" si="29"/>
        <v>110.9996630989116</v>
      </c>
      <c r="T164">
        <f t="shared" si="30"/>
        <v>0.60606125662514798</v>
      </c>
      <c r="U164">
        <f t="shared" si="31"/>
        <v>0</v>
      </c>
      <c r="V164">
        <f t="shared" si="32"/>
        <v>0</v>
      </c>
    </row>
    <row r="165" spans="1:22" x14ac:dyDescent="0.2">
      <c r="A165" t="s">
        <v>2331</v>
      </c>
      <c r="B165" t="s">
        <v>1842</v>
      </c>
      <c r="D165">
        <v>-83.346000000000004</v>
      </c>
      <c r="E165">
        <v>-167.005</v>
      </c>
      <c r="F165">
        <v>0</v>
      </c>
      <c r="G165">
        <v>60.406999999999996</v>
      </c>
      <c r="H165">
        <v>13.342000000000001</v>
      </c>
      <c r="I165">
        <v>0</v>
      </c>
      <c r="J165">
        <v>1</v>
      </c>
      <c r="K165">
        <v>0</v>
      </c>
      <c r="L165">
        <f t="shared" si="22"/>
        <v>4.1997251011810068E-3</v>
      </c>
      <c r="M165">
        <f t="shared" si="23"/>
        <v>180.00029511119484</v>
      </c>
      <c r="N165">
        <f t="shared" si="24"/>
        <v>0.75595251355098758</v>
      </c>
      <c r="O165">
        <f t="shared" si="25"/>
        <v>0.15599508211391522</v>
      </c>
      <c r="P165">
        <f t="shared" si="26"/>
        <v>9.0004874629593701</v>
      </c>
      <c r="Q165">
        <f t="shared" si="27"/>
        <v>1.4040331848827963</v>
      </c>
      <c r="R165">
        <f t="shared" si="28"/>
        <v>0</v>
      </c>
      <c r="S165">
        <f t="shared" si="29"/>
        <v>189.00078257415421</v>
      </c>
      <c r="T165">
        <f t="shared" si="30"/>
        <v>0.33333278683201667</v>
      </c>
      <c r="U165">
        <f t="shared" si="31"/>
        <v>0</v>
      </c>
      <c r="V165">
        <f t="shared" si="32"/>
        <v>0</v>
      </c>
    </row>
    <row r="166" spans="1:22" x14ac:dyDescent="0.2">
      <c r="A166" t="s">
        <v>72</v>
      </c>
      <c r="B166" t="s">
        <v>1606</v>
      </c>
      <c r="D166">
        <v>-81.87</v>
      </c>
      <c r="E166">
        <v>-165.964</v>
      </c>
      <c r="F166">
        <v>0</v>
      </c>
      <c r="G166">
        <v>21.213000000000001</v>
      </c>
      <c r="H166">
        <v>12.369</v>
      </c>
      <c r="I166">
        <v>0</v>
      </c>
      <c r="J166">
        <v>1</v>
      </c>
      <c r="K166">
        <v>0</v>
      </c>
      <c r="L166">
        <f t="shared" si="22"/>
        <v>5.1427863765998181E-3</v>
      </c>
      <c r="M166">
        <f t="shared" si="23"/>
        <v>62.999411904601502</v>
      </c>
      <c r="N166">
        <f t="shared" si="24"/>
        <v>0.32399284126962619</v>
      </c>
      <c r="O166">
        <f t="shared" si="25"/>
        <v>0.14400245662357042</v>
      </c>
      <c r="P166">
        <f t="shared" si="26"/>
        <v>8.9996164666510232</v>
      </c>
      <c r="Q166">
        <f t="shared" si="27"/>
        <v>1.2959681758358597</v>
      </c>
      <c r="R166">
        <f t="shared" si="28"/>
        <v>0</v>
      </c>
      <c r="S166">
        <f t="shared" si="29"/>
        <v>71.999028371252521</v>
      </c>
      <c r="T166">
        <f t="shared" si="30"/>
        <v>0.95238984279498606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-83.796999999999997</v>
      </c>
      <c r="E167">
        <v>-174.28899999999999</v>
      </c>
      <c r="F167">
        <v>0</v>
      </c>
      <c r="G167">
        <v>46.271000000000001</v>
      </c>
      <c r="H167">
        <v>10.050000000000001</v>
      </c>
      <c r="I167">
        <v>0</v>
      </c>
      <c r="J167">
        <v>1</v>
      </c>
      <c r="K167">
        <v>0</v>
      </c>
      <c r="L167">
        <f t="shared" si="22"/>
        <v>3.9127548158474097E-3</v>
      </c>
      <c r="M167">
        <f t="shared" si="23"/>
        <v>138.00029260838153</v>
      </c>
      <c r="N167">
        <f t="shared" si="24"/>
        <v>0.539961849453646</v>
      </c>
      <c r="O167">
        <f t="shared" si="25"/>
        <v>0.35997382229506519</v>
      </c>
      <c r="P167">
        <f t="shared" si="26"/>
        <v>3.000250163751037</v>
      </c>
      <c r="Q167">
        <f t="shared" si="27"/>
        <v>1.0800125992994554</v>
      </c>
      <c r="R167">
        <f t="shared" si="28"/>
        <v>0</v>
      </c>
      <c r="S167">
        <f t="shared" si="29"/>
        <v>141.00054277213258</v>
      </c>
      <c r="T167">
        <f t="shared" si="30"/>
        <v>0.43478168680604568</v>
      </c>
      <c r="U167">
        <f t="shared" si="31"/>
        <v>0</v>
      </c>
      <c r="V167">
        <f t="shared" si="32"/>
        <v>0</v>
      </c>
    </row>
    <row r="168" spans="1:22" x14ac:dyDescent="0.2">
      <c r="A168" t="s">
        <v>1142</v>
      </c>
      <c r="B168" t="s">
        <v>6337</v>
      </c>
      <c r="D168">
        <v>-84.805999999999997</v>
      </c>
      <c r="E168">
        <v>-173.41800000000001</v>
      </c>
      <c r="F168">
        <v>0</v>
      </c>
      <c r="G168">
        <v>33.136000000000003</v>
      </c>
      <c r="H168">
        <v>26.172999999999998</v>
      </c>
      <c r="I168">
        <v>0</v>
      </c>
      <c r="J168">
        <v>1</v>
      </c>
      <c r="K168">
        <v>0</v>
      </c>
      <c r="L168">
        <f t="shared" si="22"/>
        <v>3.2724522825831946E-3</v>
      </c>
      <c r="M168">
        <f t="shared" si="23"/>
        <v>98.999819238268202</v>
      </c>
      <c r="N168">
        <f t="shared" si="24"/>
        <v>0.32397250841410291</v>
      </c>
      <c r="O168">
        <f t="shared" si="25"/>
        <v>0.31199704132353501</v>
      </c>
      <c r="P168">
        <f t="shared" si="26"/>
        <v>9.0002456803569419</v>
      </c>
      <c r="Q168">
        <f t="shared" si="27"/>
        <v>2.8080528315091238</v>
      </c>
      <c r="R168">
        <f t="shared" si="28"/>
        <v>0</v>
      </c>
      <c r="S168">
        <f t="shared" si="29"/>
        <v>108.00006491862514</v>
      </c>
      <c r="T168">
        <f t="shared" si="30"/>
        <v>0.6060617126541894</v>
      </c>
      <c r="U168">
        <f t="shared" si="31"/>
        <v>0</v>
      </c>
      <c r="V168">
        <f t="shared" si="32"/>
        <v>0</v>
      </c>
    </row>
    <row r="169" spans="1:22" x14ac:dyDescent="0.2">
      <c r="A169" t="s">
        <v>66</v>
      </c>
      <c r="B169" t="s">
        <v>1160</v>
      </c>
      <c r="D169">
        <v>-77.805999999999997</v>
      </c>
      <c r="E169">
        <v>-160.821</v>
      </c>
      <c r="F169">
        <v>0</v>
      </c>
      <c r="G169">
        <v>241.44800000000001</v>
      </c>
      <c r="H169">
        <v>48.703000000000003</v>
      </c>
      <c r="I169">
        <v>0</v>
      </c>
      <c r="J169">
        <v>1</v>
      </c>
      <c r="K169">
        <v>0</v>
      </c>
      <c r="L169">
        <f t="shared" si="22"/>
        <v>7.7795216773365239E-3</v>
      </c>
      <c r="M169">
        <f t="shared" si="23"/>
        <v>708.00136429525094</v>
      </c>
      <c r="N169">
        <f t="shared" si="24"/>
        <v>5.5079174690362063</v>
      </c>
      <c r="O169">
        <f t="shared" si="25"/>
        <v>0.10349994322434711</v>
      </c>
      <c r="P169">
        <f t="shared" si="26"/>
        <v>47.999800659014973</v>
      </c>
      <c r="Q169">
        <f t="shared" si="27"/>
        <v>4.9679816109696402</v>
      </c>
      <c r="R169">
        <f t="shared" si="28"/>
        <v>0</v>
      </c>
      <c r="S169">
        <f t="shared" si="29"/>
        <v>756.00116495426596</v>
      </c>
      <c r="T169">
        <f t="shared" si="30"/>
        <v>8.4745599409577946E-2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-83.808000000000007</v>
      </c>
      <c r="E170">
        <v>-171.15799999999999</v>
      </c>
      <c r="F170">
        <v>0</v>
      </c>
      <c r="G170">
        <v>213.244</v>
      </c>
      <c r="H170">
        <v>45.540999999999997</v>
      </c>
      <c r="I170">
        <v>0</v>
      </c>
      <c r="J170">
        <v>1</v>
      </c>
      <c r="K170">
        <v>0</v>
      </c>
      <c r="L170">
        <f t="shared" si="22"/>
        <v>3.9057618190663319E-3</v>
      </c>
      <c r="M170">
        <f t="shared" si="23"/>
        <v>635.99982515816441</v>
      </c>
      <c r="N170">
        <f t="shared" si="24"/>
        <v>2.4840663181019393</v>
      </c>
      <c r="O170">
        <f t="shared" si="25"/>
        <v>0.23142340842048553</v>
      </c>
      <c r="P170">
        <f t="shared" si="26"/>
        <v>21.000349249568373</v>
      </c>
      <c r="Q170">
        <f t="shared" si="27"/>
        <v>4.8599772613329595</v>
      </c>
      <c r="R170">
        <f t="shared" si="28"/>
        <v>0</v>
      </c>
      <c r="S170">
        <f t="shared" si="29"/>
        <v>657.00017440773274</v>
      </c>
      <c r="T170">
        <f t="shared" si="30"/>
        <v>9.4339648576285101E-2</v>
      </c>
      <c r="U170">
        <f t="shared" si="31"/>
        <v>0</v>
      </c>
      <c r="V170">
        <f t="shared" si="32"/>
        <v>0</v>
      </c>
    </row>
    <row r="171" spans="1:22" x14ac:dyDescent="0.2">
      <c r="A171" t="s">
        <v>3851</v>
      </c>
      <c r="B171" t="s">
        <v>6338</v>
      </c>
      <c r="D171">
        <v>-80.311000000000007</v>
      </c>
      <c r="E171">
        <v>-169.69499999999999</v>
      </c>
      <c r="F171">
        <v>0</v>
      </c>
      <c r="G171">
        <v>41.593000000000004</v>
      </c>
      <c r="H171">
        <v>22.361000000000001</v>
      </c>
      <c r="I171">
        <v>0</v>
      </c>
      <c r="J171">
        <v>1</v>
      </c>
      <c r="K171">
        <v>0</v>
      </c>
      <c r="L171">
        <f t="shared" si="22"/>
        <v>6.1464733342583549E-3</v>
      </c>
      <c r="M171">
        <f t="shared" si="23"/>
        <v>122.99912720870358</v>
      </c>
      <c r="N171">
        <f t="shared" si="24"/>
        <v>0.75601161153695939</v>
      </c>
      <c r="O171">
        <f t="shared" si="25"/>
        <v>0.19799678746871249</v>
      </c>
      <c r="P171">
        <f t="shared" si="26"/>
        <v>12.000348708544616</v>
      </c>
      <c r="Q171">
        <f t="shared" si="27"/>
        <v>2.3760328688290149</v>
      </c>
      <c r="R171">
        <f t="shared" si="28"/>
        <v>0</v>
      </c>
      <c r="S171">
        <f t="shared" si="29"/>
        <v>134.99947591724819</v>
      </c>
      <c r="T171">
        <f t="shared" si="30"/>
        <v>0.48780833947051228</v>
      </c>
      <c r="U171">
        <f t="shared" si="31"/>
        <v>0</v>
      </c>
      <c r="V171">
        <f t="shared" si="32"/>
        <v>0</v>
      </c>
    </row>
    <row r="172" spans="1:22" x14ac:dyDescent="0.2">
      <c r="A172" t="s">
        <v>2099</v>
      </c>
      <c r="B172" t="s">
        <v>2100</v>
      </c>
      <c r="D172">
        <v>-76.534999999999997</v>
      </c>
      <c r="E172">
        <v>19.536999999999999</v>
      </c>
      <c r="F172">
        <v>0</v>
      </c>
      <c r="G172">
        <v>146.01400000000001</v>
      </c>
      <c r="H172">
        <v>32.893999999999998</v>
      </c>
      <c r="I172">
        <v>0</v>
      </c>
      <c r="J172">
        <v>1</v>
      </c>
      <c r="K172">
        <v>0</v>
      </c>
      <c r="L172">
        <f t="shared" si="22"/>
        <v>8.6195714446991763E-3</v>
      </c>
      <c r="M172">
        <f t="shared" si="23"/>
        <v>426.00125158753201</v>
      </c>
      <c r="N172">
        <f t="shared" si="24"/>
        <v>3.6719518955418962</v>
      </c>
      <c r="O172">
        <f t="shared" si="25"/>
        <v>0.10145250529858552</v>
      </c>
      <c r="P172">
        <f t="shared" si="26"/>
        <v>-33.000792433804136</v>
      </c>
      <c r="Q172">
        <f t="shared" si="27"/>
        <v>-3.3480164172644526</v>
      </c>
      <c r="R172">
        <f t="shared" si="28"/>
        <v>0</v>
      </c>
      <c r="S172">
        <f t="shared" si="29"/>
        <v>393.00045915372789</v>
      </c>
      <c r="T172">
        <f t="shared" si="30"/>
        <v>0.14084465662108878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-85.763999999999996</v>
      </c>
      <c r="E173">
        <v>0</v>
      </c>
      <c r="F173">
        <v>0</v>
      </c>
      <c r="G173">
        <v>108.29600000000001</v>
      </c>
      <c r="H173">
        <v>0</v>
      </c>
      <c r="I173">
        <v>0</v>
      </c>
      <c r="J173">
        <v>0</v>
      </c>
      <c r="K173">
        <v>0</v>
      </c>
      <c r="L173">
        <f t="shared" si="22"/>
        <v>2.6664145797171499E-3</v>
      </c>
      <c r="M173">
        <f t="shared" si="23"/>
        <v>324.00049157544913</v>
      </c>
      <c r="N173">
        <f t="shared" si="24"/>
        <v>0.86392049849279973</v>
      </c>
      <c r="O173" t="str">
        <f t="shared" si="25"/>
        <v/>
      </c>
      <c r="P173">
        <f t="shared" si="26"/>
        <v>0</v>
      </c>
      <c r="Q173">
        <f t="shared" si="27"/>
        <v>0</v>
      </c>
      <c r="R173">
        <f t="shared" si="28"/>
        <v>0</v>
      </c>
      <c r="S173">
        <f t="shared" si="29"/>
        <v>324.00049157544913</v>
      </c>
      <c r="T173">
        <f t="shared" si="30"/>
        <v>0</v>
      </c>
      <c r="U173" t="str">
        <f t="shared" si="31"/>
        <v/>
      </c>
      <c r="V173">
        <f t="shared" si="32"/>
        <v>0</v>
      </c>
    </row>
    <row r="174" spans="1:22" x14ac:dyDescent="0.2">
      <c r="A174" t="s">
        <v>6339</v>
      </c>
      <c r="B174" t="s">
        <v>4333</v>
      </c>
      <c r="D174">
        <v>-83.572999999999993</v>
      </c>
      <c r="E174">
        <v>-167.125</v>
      </c>
      <c r="F174">
        <v>0</v>
      </c>
      <c r="G174">
        <v>366.30200000000002</v>
      </c>
      <c r="H174">
        <v>35.902999999999999</v>
      </c>
      <c r="I174">
        <v>0</v>
      </c>
      <c r="J174">
        <v>2</v>
      </c>
      <c r="K174">
        <v>2</v>
      </c>
      <c r="L174">
        <f t="shared" si="22"/>
        <v>4.0552218918817138E-3</v>
      </c>
      <c r="M174">
        <f t="shared" si="23"/>
        <v>1091.9996838404745</v>
      </c>
      <c r="N174">
        <f t="shared" si="24"/>
        <v>4.4283054521432552</v>
      </c>
      <c r="O174">
        <f t="shared" si="25"/>
        <v>0.1574998622364539</v>
      </c>
      <c r="P174">
        <f t="shared" si="26"/>
        <v>24.000233686826832</v>
      </c>
      <c r="Q174">
        <f t="shared" si="27"/>
        <v>3.7800372793552048</v>
      </c>
      <c r="R174">
        <f t="shared" si="28"/>
        <v>0</v>
      </c>
      <c r="S174">
        <f t="shared" si="29"/>
        <v>1115.9999175273012</v>
      </c>
      <c r="T174">
        <f t="shared" si="30"/>
        <v>0.10989014170587461</v>
      </c>
      <c r="U174">
        <f t="shared" si="31"/>
        <v>4.9999513157184472</v>
      </c>
      <c r="V174">
        <f t="shared" si="32"/>
        <v>0</v>
      </c>
    </row>
    <row r="175" spans="1:22" x14ac:dyDescent="0.2">
      <c r="A175" t="s">
        <v>6340</v>
      </c>
      <c r="B175" t="s">
        <v>6341</v>
      </c>
      <c r="D175">
        <v>-78.593000000000004</v>
      </c>
      <c r="E175">
        <v>-169.43899999999999</v>
      </c>
      <c r="F175">
        <v>0</v>
      </c>
      <c r="G175">
        <v>116.297</v>
      </c>
      <c r="H175">
        <v>60.017000000000003</v>
      </c>
      <c r="I175">
        <v>0</v>
      </c>
      <c r="J175">
        <v>1</v>
      </c>
      <c r="K175">
        <v>0</v>
      </c>
      <c r="L175">
        <f t="shared" si="22"/>
        <v>7.2634431944619245E-3</v>
      </c>
      <c r="M175">
        <f t="shared" si="23"/>
        <v>341.99936267321402</v>
      </c>
      <c r="N175">
        <f t="shared" si="24"/>
        <v>2.4840954274144997</v>
      </c>
      <c r="O175">
        <f t="shared" si="25"/>
        <v>0.19309091596984693</v>
      </c>
      <c r="P175">
        <f t="shared" si="26"/>
        <v>33.000151527090253</v>
      </c>
      <c r="Q175">
        <f t="shared" si="27"/>
        <v>6.3720358575454554</v>
      </c>
      <c r="R175">
        <f t="shared" si="28"/>
        <v>0</v>
      </c>
      <c r="S175">
        <f t="shared" si="29"/>
        <v>374.99951420030425</v>
      </c>
      <c r="T175">
        <f t="shared" si="30"/>
        <v>0.17543892342668188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-80.417000000000002</v>
      </c>
      <c r="E176">
        <v>-168.69</v>
      </c>
      <c r="F176">
        <v>0</v>
      </c>
      <c r="G176">
        <v>78.09</v>
      </c>
      <c r="H176">
        <v>25.495000000000001</v>
      </c>
      <c r="I176">
        <v>0</v>
      </c>
      <c r="J176">
        <v>1</v>
      </c>
      <c r="K176">
        <v>0</v>
      </c>
      <c r="L176">
        <f t="shared" si="22"/>
        <v>6.0779517211765818E-3</v>
      </c>
      <c r="M176">
        <f t="shared" si="23"/>
        <v>231.00087341705449</v>
      </c>
      <c r="N176">
        <f t="shared" si="24"/>
        <v>1.4040135601920403</v>
      </c>
      <c r="O176">
        <f t="shared" si="25"/>
        <v>0.17999871688416874</v>
      </c>
      <c r="P176">
        <f t="shared" si="26"/>
        <v>15.000030986996185</v>
      </c>
      <c r="Q176">
        <f t="shared" si="27"/>
        <v>2.6999890308711154</v>
      </c>
      <c r="R176">
        <f t="shared" si="28"/>
        <v>0</v>
      </c>
      <c r="S176">
        <f t="shared" si="29"/>
        <v>246.00090440405069</v>
      </c>
      <c r="T176">
        <f t="shared" si="30"/>
        <v>0.25973927765924321</v>
      </c>
      <c r="U176">
        <f t="shared" si="31"/>
        <v>0</v>
      </c>
      <c r="V176">
        <f t="shared" si="32"/>
        <v>0</v>
      </c>
    </row>
    <row r="177" spans="1:22" x14ac:dyDescent="0.2">
      <c r="A177" t="s">
        <v>6342</v>
      </c>
      <c r="B177" t="s">
        <v>6343</v>
      </c>
      <c r="D177">
        <v>-81.87</v>
      </c>
      <c r="E177">
        <v>-170.53800000000001</v>
      </c>
      <c r="F177">
        <v>0</v>
      </c>
      <c r="G177">
        <v>28.283999999999999</v>
      </c>
      <c r="H177">
        <v>30.414000000000001</v>
      </c>
      <c r="I177">
        <v>0</v>
      </c>
      <c r="J177">
        <v>1</v>
      </c>
      <c r="K177">
        <v>0</v>
      </c>
      <c r="L177">
        <f t="shared" si="22"/>
        <v>5.1427863765998181E-3</v>
      </c>
      <c r="M177">
        <f t="shared" si="23"/>
        <v>83.999215872801983</v>
      </c>
      <c r="N177">
        <f t="shared" si="24"/>
        <v>0.43199045502616823</v>
      </c>
      <c r="O177">
        <f t="shared" si="25"/>
        <v>0.21600727486837354</v>
      </c>
      <c r="P177">
        <f t="shared" si="26"/>
        <v>14.999586273177371</v>
      </c>
      <c r="Q177">
        <f t="shared" si="27"/>
        <v>3.2400229950451016</v>
      </c>
      <c r="R177">
        <f t="shared" si="28"/>
        <v>0</v>
      </c>
      <c r="S177">
        <f t="shared" si="29"/>
        <v>98.998802145979354</v>
      </c>
      <c r="T177">
        <f t="shared" si="30"/>
        <v>0.71429238209623969</v>
      </c>
      <c r="U177">
        <f t="shared" si="31"/>
        <v>0</v>
      </c>
      <c r="V177">
        <f t="shared" si="32"/>
        <v>0</v>
      </c>
    </row>
    <row r="178" spans="1:22" x14ac:dyDescent="0.2">
      <c r="A178" t="s">
        <v>6344</v>
      </c>
      <c r="B178" t="s">
        <v>6345</v>
      </c>
      <c r="D178">
        <v>-73.113</v>
      </c>
      <c r="E178">
        <v>-167.125</v>
      </c>
      <c r="F178">
        <v>0</v>
      </c>
      <c r="G178">
        <v>117.047</v>
      </c>
      <c r="H178">
        <v>35.902999999999999</v>
      </c>
      <c r="I178">
        <v>0</v>
      </c>
      <c r="J178">
        <v>1</v>
      </c>
      <c r="K178">
        <v>0</v>
      </c>
      <c r="L178">
        <f t="shared" si="22"/>
        <v>1.0928703835278622E-2</v>
      </c>
      <c r="M178">
        <f t="shared" si="23"/>
        <v>335.99963071204377</v>
      </c>
      <c r="N178">
        <f t="shared" si="24"/>
        <v>3.6720441248590379</v>
      </c>
      <c r="O178">
        <f t="shared" si="25"/>
        <v>0.1574998622364539</v>
      </c>
      <c r="P178">
        <f t="shared" si="26"/>
        <v>24.000233686826832</v>
      </c>
      <c r="Q178">
        <f t="shared" si="27"/>
        <v>3.7800372793552048</v>
      </c>
      <c r="R178">
        <f t="shared" si="28"/>
        <v>0</v>
      </c>
      <c r="S178">
        <f t="shared" si="29"/>
        <v>359.99986439887061</v>
      </c>
      <c r="T178">
        <f t="shared" si="30"/>
        <v>0.17857162483437611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-81.363</v>
      </c>
      <c r="E179">
        <v>-168.11099999999999</v>
      </c>
      <c r="F179">
        <v>0</v>
      </c>
      <c r="G179">
        <v>79.906000000000006</v>
      </c>
      <c r="H179">
        <v>19.416</v>
      </c>
      <c r="I179">
        <v>0</v>
      </c>
      <c r="J179">
        <v>1</v>
      </c>
      <c r="K179">
        <v>0</v>
      </c>
      <c r="L179">
        <f t="shared" si="22"/>
        <v>5.4682644864467297E-3</v>
      </c>
      <c r="M179">
        <f t="shared" si="23"/>
        <v>236.99950419248614</v>
      </c>
      <c r="N179">
        <f t="shared" si="24"/>
        <v>1.2959772680585229</v>
      </c>
      <c r="O179">
        <f t="shared" si="25"/>
        <v>0.17099476650892431</v>
      </c>
      <c r="P179">
        <f t="shared" si="26"/>
        <v>12.000038686491074</v>
      </c>
      <c r="Q179">
        <f t="shared" si="27"/>
        <v>2.0519458652404654</v>
      </c>
      <c r="R179">
        <f t="shared" si="28"/>
        <v>0</v>
      </c>
      <c r="S179">
        <f t="shared" si="29"/>
        <v>248.99954287897722</v>
      </c>
      <c r="T179">
        <f t="shared" si="30"/>
        <v>0.25316508658713999</v>
      </c>
      <c r="U179">
        <f t="shared" si="31"/>
        <v>0</v>
      </c>
      <c r="V179">
        <f t="shared" si="32"/>
        <v>0</v>
      </c>
    </row>
    <row r="180" spans="1:22" x14ac:dyDescent="0.2">
      <c r="A180" t="s">
        <v>296</v>
      </c>
      <c r="B180" t="s">
        <v>6346</v>
      </c>
      <c r="D180">
        <v>-80.858000000000004</v>
      </c>
      <c r="E180">
        <v>0</v>
      </c>
      <c r="F180">
        <v>0</v>
      </c>
      <c r="G180">
        <v>88.119</v>
      </c>
      <c r="H180">
        <v>0</v>
      </c>
      <c r="I180">
        <v>0</v>
      </c>
      <c r="J180">
        <v>0</v>
      </c>
      <c r="K180">
        <v>0</v>
      </c>
      <c r="L180">
        <f t="shared" si="22"/>
        <v>5.7933295630975068E-3</v>
      </c>
      <c r="M180">
        <f t="shared" si="23"/>
        <v>260.99903311085586</v>
      </c>
      <c r="N180">
        <f t="shared" si="24"/>
        <v>1.5120549265159131</v>
      </c>
      <c r="O180" t="str">
        <f t="shared" si="25"/>
        <v/>
      </c>
      <c r="P180">
        <f t="shared" si="26"/>
        <v>0</v>
      </c>
      <c r="Q180">
        <f t="shared" si="27"/>
        <v>0</v>
      </c>
      <c r="R180">
        <f t="shared" si="28"/>
        <v>0</v>
      </c>
      <c r="S180">
        <f t="shared" si="29"/>
        <v>260.99903311085586</v>
      </c>
      <c r="T180">
        <f t="shared" si="30"/>
        <v>0</v>
      </c>
      <c r="U180" t="str">
        <f t="shared" si="31"/>
        <v/>
      </c>
      <c r="V180">
        <f t="shared" si="32"/>
        <v>0</v>
      </c>
    </row>
    <row r="181" spans="1:22" x14ac:dyDescent="0.2">
      <c r="A181" t="s">
        <v>66</v>
      </c>
      <c r="B181" t="s">
        <v>381</v>
      </c>
      <c r="D181">
        <v>-76.171000000000006</v>
      </c>
      <c r="E181">
        <v>-172.875</v>
      </c>
      <c r="F181">
        <v>0</v>
      </c>
      <c r="G181">
        <v>66.94</v>
      </c>
      <c r="H181">
        <v>32.249000000000002</v>
      </c>
      <c r="I181">
        <v>0</v>
      </c>
      <c r="J181">
        <v>1</v>
      </c>
      <c r="K181">
        <v>0</v>
      </c>
      <c r="L181">
        <f t="shared" si="22"/>
        <v>8.8617621884989946E-3</v>
      </c>
      <c r="M181">
        <f t="shared" si="23"/>
        <v>194.99891558447041</v>
      </c>
      <c r="N181">
        <f t="shared" si="24"/>
        <v>1.7280357449605126</v>
      </c>
      <c r="O181">
        <f t="shared" si="25"/>
        <v>0.28800037970152381</v>
      </c>
      <c r="P181">
        <f t="shared" si="26"/>
        <v>11.999961074480099</v>
      </c>
      <c r="Q181">
        <f t="shared" si="27"/>
        <v>3.455996801850576</v>
      </c>
      <c r="R181">
        <f t="shared" si="28"/>
        <v>0</v>
      </c>
      <c r="S181">
        <f t="shared" si="29"/>
        <v>206.99887665895051</v>
      </c>
      <c r="T181">
        <f t="shared" si="30"/>
        <v>0.30769401881114034</v>
      </c>
      <c r="U181">
        <f t="shared" si="31"/>
        <v>0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-76.924000000000007</v>
      </c>
      <c r="E182">
        <v>-164.249</v>
      </c>
      <c r="F182">
        <v>0</v>
      </c>
      <c r="G182">
        <v>159.126</v>
      </c>
      <c r="H182">
        <v>40.521999999999998</v>
      </c>
      <c r="I182">
        <v>0</v>
      </c>
      <c r="J182">
        <v>1</v>
      </c>
      <c r="K182">
        <v>0</v>
      </c>
      <c r="L182">
        <f t="shared" si="22"/>
        <v>8.3615593628715949E-3</v>
      </c>
      <c r="M182">
        <f t="shared" si="23"/>
        <v>464.99998053398502</v>
      </c>
      <c r="N182">
        <f t="shared" si="24"/>
        <v>3.8881288290978806</v>
      </c>
      <c r="O182">
        <f t="shared" si="25"/>
        <v>0.1276377167451391</v>
      </c>
      <c r="P182">
        <f t="shared" si="26"/>
        <v>32.999971790493156</v>
      </c>
      <c r="Q182">
        <f t="shared" si="27"/>
        <v>4.2120452640378092</v>
      </c>
      <c r="R182">
        <f t="shared" si="28"/>
        <v>0</v>
      </c>
      <c r="S182">
        <f t="shared" si="29"/>
        <v>497.99995232447816</v>
      </c>
      <c r="T182">
        <f t="shared" si="30"/>
        <v>0.12903226346611607</v>
      </c>
      <c r="U182">
        <f t="shared" si="31"/>
        <v>0</v>
      </c>
      <c r="V182">
        <f t="shared" si="32"/>
        <v>0</v>
      </c>
    </row>
    <row r="183" spans="1:22" x14ac:dyDescent="0.2">
      <c r="A183" t="s">
        <v>2634</v>
      </c>
      <c r="B183" t="s">
        <v>2635</v>
      </c>
      <c r="D183">
        <v>-79.694999999999993</v>
      </c>
      <c r="E183">
        <v>-167.471</v>
      </c>
      <c r="F183">
        <v>0</v>
      </c>
      <c r="G183">
        <v>67.081999999999994</v>
      </c>
      <c r="H183">
        <v>27.658999999999999</v>
      </c>
      <c r="I183">
        <v>0</v>
      </c>
      <c r="J183">
        <v>1</v>
      </c>
      <c r="K183">
        <v>0</v>
      </c>
      <c r="L183">
        <f t="shared" si="22"/>
        <v>6.5455476554440962E-3</v>
      </c>
      <c r="M183">
        <f t="shared" si="23"/>
        <v>197.99978746079231</v>
      </c>
      <c r="N183">
        <f t="shared" si="24"/>
        <v>1.296018340610759</v>
      </c>
      <c r="O183">
        <f t="shared" si="25"/>
        <v>0.16199727061839408</v>
      </c>
      <c r="P183">
        <f t="shared" si="26"/>
        <v>18.000510446703331</v>
      </c>
      <c r="Q183">
        <f t="shared" si="27"/>
        <v>2.9160364781403074</v>
      </c>
      <c r="R183">
        <f t="shared" si="28"/>
        <v>0</v>
      </c>
      <c r="S183">
        <f t="shared" si="29"/>
        <v>216.00029790749562</v>
      </c>
      <c r="T183">
        <f t="shared" si="30"/>
        <v>0.30303062831257399</v>
      </c>
      <c r="U183">
        <f t="shared" si="31"/>
        <v>0</v>
      </c>
      <c r="V183">
        <f t="shared" si="32"/>
        <v>0</v>
      </c>
    </row>
    <row r="184" spans="1:22" x14ac:dyDescent="0.2">
      <c r="A184" t="s">
        <v>896</v>
      </c>
      <c r="B184" t="s">
        <v>897</v>
      </c>
      <c r="D184">
        <v>-75.069000000000003</v>
      </c>
      <c r="E184">
        <v>-165.964</v>
      </c>
      <c r="F184">
        <v>0</v>
      </c>
      <c r="G184">
        <v>15.523999999999999</v>
      </c>
      <c r="H184">
        <v>12.369</v>
      </c>
      <c r="I184">
        <v>0</v>
      </c>
      <c r="J184">
        <v>1</v>
      </c>
      <c r="K184">
        <v>0</v>
      </c>
      <c r="L184">
        <f t="shared" si="22"/>
        <v>9.5997096403733599E-3</v>
      </c>
      <c r="M184">
        <f t="shared" si="23"/>
        <v>44.999580978517997</v>
      </c>
      <c r="N184">
        <f t="shared" si="24"/>
        <v>0.43198334331558419</v>
      </c>
      <c r="O184">
        <f t="shared" si="25"/>
        <v>0.14400245662357042</v>
      </c>
      <c r="P184">
        <f t="shared" si="26"/>
        <v>8.9996164666510232</v>
      </c>
      <c r="Q184">
        <f t="shared" si="27"/>
        <v>1.2959681758358597</v>
      </c>
      <c r="R184">
        <f t="shared" si="28"/>
        <v>0</v>
      </c>
      <c r="S184">
        <f t="shared" si="29"/>
        <v>53.999197445169017</v>
      </c>
      <c r="T184">
        <f t="shared" si="30"/>
        <v>1.3333457489002607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-76.222999999999999</v>
      </c>
      <c r="E185">
        <v>-161.917</v>
      </c>
      <c r="F185">
        <v>0</v>
      </c>
      <c r="G185">
        <v>214.161</v>
      </c>
      <c r="H185">
        <v>51.545999999999999</v>
      </c>
      <c r="I185">
        <v>0</v>
      </c>
      <c r="J185">
        <v>1</v>
      </c>
      <c r="K185">
        <v>1</v>
      </c>
      <c r="L185">
        <f t="shared" si="22"/>
        <v>8.8271175993038815E-3</v>
      </c>
      <c r="M185">
        <f t="shared" si="23"/>
        <v>623.99873526073259</v>
      </c>
      <c r="N185">
        <f t="shared" si="24"/>
        <v>5.5081157260791027</v>
      </c>
      <c r="O185">
        <f t="shared" si="25"/>
        <v>0.11025279427451118</v>
      </c>
      <c r="P185">
        <f t="shared" si="26"/>
        <v>47.998768031060635</v>
      </c>
      <c r="Q185">
        <f t="shared" si="27"/>
        <v>5.2920035891621007</v>
      </c>
      <c r="R185">
        <f t="shared" si="28"/>
        <v>0</v>
      </c>
      <c r="S185">
        <f t="shared" si="29"/>
        <v>671.99750329179324</v>
      </c>
      <c r="T185">
        <f t="shared" si="30"/>
        <v>9.6154041041332419E-2</v>
      </c>
      <c r="U185">
        <f t="shared" si="31"/>
        <v>1.2500320833479146</v>
      </c>
      <c r="V185">
        <f t="shared" si="32"/>
        <v>0</v>
      </c>
    </row>
    <row r="186" spans="1:22" x14ac:dyDescent="0.2">
      <c r="A186" t="s">
        <v>1649</v>
      </c>
      <c r="B186" t="s">
        <v>5305</v>
      </c>
    </row>
    <row r="187" spans="1:22" x14ac:dyDescent="0.2">
      <c r="A187" t="s">
        <v>1609</v>
      </c>
      <c r="B187" t="s">
        <v>362</v>
      </c>
    </row>
    <row r="188" spans="1:22" x14ac:dyDescent="0.2">
      <c r="A188" t="s">
        <v>41</v>
      </c>
      <c r="B188" t="s">
        <v>41</v>
      </c>
    </row>
    <row r="189" spans="1:22" x14ac:dyDescent="0.2">
      <c r="A189" t="s">
        <v>2760</v>
      </c>
      <c r="B189" t="s">
        <v>6347</v>
      </c>
    </row>
    <row r="190" spans="1:22" x14ac:dyDescent="0.2">
      <c r="A190" t="s">
        <v>6348</v>
      </c>
      <c r="B190" t="s">
        <v>4657</v>
      </c>
    </row>
    <row r="191" spans="1:22" x14ac:dyDescent="0.2">
      <c r="A191" t="s">
        <v>41</v>
      </c>
      <c r="B191" t="s">
        <v>41</v>
      </c>
    </row>
    <row r="192" spans="1:22" x14ac:dyDescent="0.2">
      <c r="A192" t="s">
        <v>2786</v>
      </c>
      <c r="B192" t="s">
        <v>826</v>
      </c>
    </row>
    <row r="193" spans="1:2" x14ac:dyDescent="0.2">
      <c r="A193" t="s">
        <v>66</v>
      </c>
      <c r="B193" t="s">
        <v>381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338</v>
      </c>
      <c r="B195" t="s">
        <v>5422</v>
      </c>
    </row>
    <row r="196" spans="1:2" x14ac:dyDescent="0.2">
      <c r="A196" t="s">
        <v>379</v>
      </c>
      <c r="B196" t="s">
        <v>388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3071</v>
      </c>
      <c r="B198" t="s">
        <v>6349</v>
      </c>
    </row>
    <row r="199" spans="1:2" x14ac:dyDescent="0.2">
      <c r="A199" t="s">
        <v>2573</v>
      </c>
      <c r="B199" t="s">
        <v>2574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366</v>
      </c>
      <c r="B201" t="s">
        <v>122</v>
      </c>
    </row>
    <row r="202" spans="1:2" x14ac:dyDescent="0.2">
      <c r="A202" t="s">
        <v>488</v>
      </c>
      <c r="B202" t="s">
        <v>489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418</v>
      </c>
      <c r="B204" t="s">
        <v>2464</v>
      </c>
    </row>
    <row r="205" spans="1:2" x14ac:dyDescent="0.2">
      <c r="A205" t="s">
        <v>208</v>
      </c>
      <c r="B205" t="s">
        <v>209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2631</v>
      </c>
      <c r="B207" t="s">
        <v>56</v>
      </c>
    </row>
    <row r="208" spans="1:2" x14ac:dyDescent="0.2">
      <c r="A208" t="s">
        <v>133</v>
      </c>
      <c r="B208" t="s">
        <v>912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3063</v>
      </c>
      <c r="B210" t="s">
        <v>3064</v>
      </c>
    </row>
    <row r="211" spans="1:2" x14ac:dyDescent="0.2">
      <c r="A211" t="s">
        <v>6350</v>
      </c>
      <c r="B211" t="s">
        <v>901</v>
      </c>
    </row>
    <row r="212" spans="1:2" x14ac:dyDescent="0.2">
      <c r="A212" t="s">
        <v>1830</v>
      </c>
      <c r="B212" t="s">
        <v>401</v>
      </c>
    </row>
    <row r="213" spans="1:2" x14ac:dyDescent="0.2">
      <c r="A213" t="s">
        <v>1405</v>
      </c>
      <c r="B213" t="s">
        <v>1406</v>
      </c>
    </row>
    <row r="214" spans="1:2" x14ac:dyDescent="0.2">
      <c r="A214" t="s">
        <v>41</v>
      </c>
      <c r="B214" t="s">
        <v>41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1215</v>
      </c>
      <c r="B216" t="s">
        <v>6351</v>
      </c>
    </row>
    <row r="217" spans="1:2" x14ac:dyDescent="0.2">
      <c r="A217" t="s">
        <v>227</v>
      </c>
      <c r="B217" t="s">
        <v>228</v>
      </c>
    </row>
    <row r="218" spans="1:2" x14ac:dyDescent="0.2">
      <c r="A218" t="s">
        <v>113</v>
      </c>
      <c r="B218" t="s">
        <v>6352</v>
      </c>
    </row>
    <row r="219" spans="1:2" x14ac:dyDescent="0.2">
      <c r="A219" t="s">
        <v>6353</v>
      </c>
      <c r="B219" t="s">
        <v>6354</v>
      </c>
    </row>
    <row r="220" spans="1:2" x14ac:dyDescent="0.2">
      <c r="A220" t="s">
        <v>41</v>
      </c>
      <c r="B220" t="s">
        <v>41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3448</v>
      </c>
      <c r="B222" t="s">
        <v>6355</v>
      </c>
    </row>
    <row r="223" spans="1:2" x14ac:dyDescent="0.2">
      <c r="A223" t="s">
        <v>66</v>
      </c>
      <c r="B223" t="s">
        <v>1040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6356</v>
      </c>
      <c r="B225" t="s">
        <v>6357</v>
      </c>
    </row>
    <row r="226" spans="1:2" x14ac:dyDescent="0.2">
      <c r="A226" t="s">
        <v>2573</v>
      </c>
      <c r="B226" t="s">
        <v>6358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364</v>
      </c>
      <c r="B228" t="s">
        <v>6359</v>
      </c>
    </row>
    <row r="229" spans="1:2" x14ac:dyDescent="0.2">
      <c r="A229" t="s">
        <v>269</v>
      </c>
      <c r="B229" t="s">
        <v>2536</v>
      </c>
    </row>
    <row r="230" spans="1:2" x14ac:dyDescent="0.2">
      <c r="A230" t="s">
        <v>1830</v>
      </c>
      <c r="B230" t="s">
        <v>1261</v>
      </c>
    </row>
    <row r="231" spans="1:2" x14ac:dyDescent="0.2">
      <c r="A231" t="s">
        <v>366</v>
      </c>
      <c r="B231" t="s">
        <v>6360</v>
      </c>
    </row>
    <row r="232" spans="1:2" x14ac:dyDescent="0.2">
      <c r="A232" t="s">
        <v>6361</v>
      </c>
      <c r="B232" t="s">
        <v>6362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6214</v>
      </c>
      <c r="B234" t="s">
        <v>6215</v>
      </c>
    </row>
    <row r="235" spans="1:2" x14ac:dyDescent="0.2">
      <c r="A235" t="s">
        <v>6288</v>
      </c>
      <c r="B235" t="s">
        <v>886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1329</v>
      </c>
      <c r="B237" t="s">
        <v>1392</v>
      </c>
    </row>
    <row r="238" spans="1:2" x14ac:dyDescent="0.2">
      <c r="A238" t="s">
        <v>504</v>
      </c>
      <c r="B238" t="s">
        <v>505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5257</v>
      </c>
      <c r="B240" t="s">
        <v>6363</v>
      </c>
    </row>
    <row r="241" spans="1:2" x14ac:dyDescent="0.2">
      <c r="A241" t="s">
        <v>1745</v>
      </c>
      <c r="B241" t="s">
        <v>1534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1640</v>
      </c>
      <c r="B243" t="s">
        <v>959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364</v>
      </c>
      <c r="B246" t="s">
        <v>1729</v>
      </c>
    </row>
    <row r="247" spans="1:2" x14ac:dyDescent="0.2">
      <c r="A247" t="s">
        <v>453</v>
      </c>
      <c r="B247" t="s">
        <v>1784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892</v>
      </c>
      <c r="B249" t="s">
        <v>485</v>
      </c>
    </row>
    <row r="250" spans="1:2" x14ac:dyDescent="0.2">
      <c r="A250" t="s">
        <v>303</v>
      </c>
      <c r="B250" t="s">
        <v>2153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6364</v>
      </c>
      <c r="B252" t="s">
        <v>6365</v>
      </c>
    </row>
    <row r="253" spans="1:2" x14ac:dyDescent="0.2">
      <c r="A253" t="s">
        <v>184</v>
      </c>
      <c r="B253" t="s">
        <v>587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3229</v>
      </c>
      <c r="B255" t="s">
        <v>6366</v>
      </c>
    </row>
    <row r="256" spans="1:2" x14ac:dyDescent="0.2">
      <c r="A256" t="s">
        <v>900</v>
      </c>
      <c r="B256" t="s">
        <v>901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6367</v>
      </c>
      <c r="B258" t="s">
        <v>3696</v>
      </c>
    </row>
    <row r="259" spans="1:2" x14ac:dyDescent="0.2">
      <c r="A259" t="s">
        <v>265</v>
      </c>
      <c r="B259" t="s">
        <v>6368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6369</v>
      </c>
      <c r="B261" t="s">
        <v>2349</v>
      </c>
    </row>
    <row r="262" spans="1:2" x14ac:dyDescent="0.2">
      <c r="A262" t="s">
        <v>66</v>
      </c>
      <c r="B262" t="s">
        <v>6370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6371</v>
      </c>
      <c r="B264" t="s">
        <v>6372</v>
      </c>
    </row>
    <row r="265" spans="1:2" x14ac:dyDescent="0.2">
      <c r="A265" t="s">
        <v>4703</v>
      </c>
      <c r="B265" t="s">
        <v>6373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6374</v>
      </c>
      <c r="B267" t="s">
        <v>6375</v>
      </c>
    </row>
    <row r="268" spans="1:2" x14ac:dyDescent="0.2">
      <c r="A268" t="s">
        <v>461</v>
      </c>
      <c r="B268" t="s">
        <v>462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4516</v>
      </c>
      <c r="B270" t="s">
        <v>4517</v>
      </c>
    </row>
    <row r="271" spans="1:2" x14ac:dyDescent="0.2">
      <c r="A271" t="s">
        <v>121</v>
      </c>
      <c r="B271" t="s">
        <v>1155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3448</v>
      </c>
      <c r="B273" t="s">
        <v>708</v>
      </c>
    </row>
    <row r="274" spans="1:2" x14ac:dyDescent="0.2">
      <c r="A274" t="s">
        <v>223</v>
      </c>
      <c r="B274" t="s">
        <v>556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659</v>
      </c>
      <c r="B276" t="s">
        <v>1552</v>
      </c>
    </row>
    <row r="277" spans="1:2" x14ac:dyDescent="0.2">
      <c r="A277" t="s">
        <v>4580</v>
      </c>
      <c r="B277" t="s">
        <v>328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6376</v>
      </c>
      <c r="B279" t="s">
        <v>6377</v>
      </c>
    </row>
    <row r="280" spans="1:2" x14ac:dyDescent="0.2">
      <c r="A280" t="s">
        <v>121</v>
      </c>
      <c r="B280" t="s">
        <v>6378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6379</v>
      </c>
      <c r="B282" t="s">
        <v>6380</v>
      </c>
    </row>
    <row r="283" spans="1:2" x14ac:dyDescent="0.2">
      <c r="A283" t="s">
        <v>2808</v>
      </c>
      <c r="B283" t="s">
        <v>6381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1993</v>
      </c>
      <c r="B285" t="s">
        <v>791</v>
      </c>
    </row>
    <row r="286" spans="1:2" x14ac:dyDescent="0.2">
      <c r="A286" t="s">
        <v>223</v>
      </c>
      <c r="B286" t="s">
        <v>592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6382</v>
      </c>
      <c r="B288" t="s">
        <v>6383</v>
      </c>
    </row>
    <row r="289" spans="1:2" x14ac:dyDescent="0.2">
      <c r="A289" t="s">
        <v>223</v>
      </c>
      <c r="B289" t="s">
        <v>224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1540</v>
      </c>
      <c r="B291" t="s">
        <v>2451</v>
      </c>
    </row>
    <row r="292" spans="1:2" x14ac:dyDescent="0.2">
      <c r="A292" t="s">
        <v>6384</v>
      </c>
      <c r="B292" t="s">
        <v>356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155</v>
      </c>
      <c r="B294" t="s">
        <v>6385</v>
      </c>
    </row>
    <row r="295" spans="1:2" x14ac:dyDescent="0.2">
      <c r="A295" t="s">
        <v>41</v>
      </c>
      <c r="B295" t="s">
        <v>41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1118</v>
      </c>
      <c r="B297" t="s">
        <v>146</v>
      </c>
    </row>
    <row r="298" spans="1:2" x14ac:dyDescent="0.2">
      <c r="A298" t="s">
        <v>265</v>
      </c>
      <c r="B298" t="s">
        <v>450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1331</v>
      </c>
      <c r="B300" t="s">
        <v>1332</v>
      </c>
    </row>
    <row r="301" spans="1:2" x14ac:dyDescent="0.2">
      <c r="A301" t="s">
        <v>261</v>
      </c>
      <c r="B301" t="s">
        <v>1164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1773</v>
      </c>
      <c r="B303" t="s">
        <v>4949</v>
      </c>
    </row>
    <row r="304" spans="1:2" x14ac:dyDescent="0.2">
      <c r="A304" t="s">
        <v>6386</v>
      </c>
      <c r="B304" t="s">
        <v>6387</v>
      </c>
    </row>
    <row r="305" spans="1:2" x14ac:dyDescent="0.2">
      <c r="A305" t="s">
        <v>2449</v>
      </c>
      <c r="B305" t="s">
        <v>2084</v>
      </c>
    </row>
    <row r="306" spans="1:2" x14ac:dyDescent="0.2">
      <c r="A306" t="s">
        <v>6388</v>
      </c>
      <c r="B306" t="s">
        <v>4709</v>
      </c>
    </row>
    <row r="307" spans="1:2" x14ac:dyDescent="0.2">
      <c r="A307" t="s">
        <v>4190</v>
      </c>
      <c r="B307" t="s">
        <v>1614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451</v>
      </c>
      <c r="B309" t="s">
        <v>953</v>
      </c>
    </row>
    <row r="310" spans="1:2" x14ac:dyDescent="0.2">
      <c r="A310" t="s">
        <v>379</v>
      </c>
      <c r="B310" t="s">
        <v>380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1051</v>
      </c>
      <c r="B312" t="s">
        <v>150</v>
      </c>
    </row>
    <row r="313" spans="1:2" x14ac:dyDescent="0.2">
      <c r="A313" t="s">
        <v>223</v>
      </c>
      <c r="B313" t="s">
        <v>556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2648</v>
      </c>
      <c r="B315" t="s">
        <v>2649</v>
      </c>
    </row>
    <row r="316" spans="1:2" x14ac:dyDescent="0.2">
      <c r="A316" t="s">
        <v>227</v>
      </c>
      <c r="B316" t="s">
        <v>228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1640</v>
      </c>
      <c r="B318" t="s">
        <v>4700</v>
      </c>
    </row>
    <row r="319" spans="1:2" x14ac:dyDescent="0.2">
      <c r="A319" t="s">
        <v>261</v>
      </c>
      <c r="B319" t="s">
        <v>1164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1676</v>
      </c>
      <c r="B321" t="s">
        <v>2773</v>
      </c>
    </row>
    <row r="322" spans="1:2" x14ac:dyDescent="0.2">
      <c r="A322" t="s">
        <v>514</v>
      </c>
      <c r="B322" t="s">
        <v>515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1215</v>
      </c>
      <c r="B324" t="s">
        <v>4637</v>
      </c>
    </row>
    <row r="325" spans="1:2" x14ac:dyDescent="0.2">
      <c r="A325" t="s">
        <v>382</v>
      </c>
      <c r="B325" t="s">
        <v>2169</v>
      </c>
    </row>
    <row r="326" spans="1:2" x14ac:dyDescent="0.2">
      <c r="A326" t="s">
        <v>113</v>
      </c>
      <c r="B326" t="s">
        <v>401</v>
      </c>
    </row>
    <row r="327" spans="1:2" x14ac:dyDescent="0.2">
      <c r="A327" t="s">
        <v>1118</v>
      </c>
      <c r="B327" t="s">
        <v>348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418</v>
      </c>
      <c r="B330" t="s">
        <v>224</v>
      </c>
    </row>
    <row r="331" spans="1:2" x14ac:dyDescent="0.2">
      <c r="A331" t="s">
        <v>265</v>
      </c>
      <c r="B331" t="s">
        <v>266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325</v>
      </c>
      <c r="B333" t="s">
        <v>964</v>
      </c>
    </row>
    <row r="334" spans="1:2" x14ac:dyDescent="0.2">
      <c r="A334" t="s">
        <v>2099</v>
      </c>
      <c r="B334" t="s">
        <v>2100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6136</v>
      </c>
      <c r="B336" t="s">
        <v>6389</v>
      </c>
    </row>
    <row r="337" spans="1:2" x14ac:dyDescent="0.2">
      <c r="A337" t="s">
        <v>81</v>
      </c>
      <c r="B337" t="s">
        <v>82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6335</v>
      </c>
      <c r="B339" t="s">
        <v>4071</v>
      </c>
    </row>
    <row r="340" spans="1:2" x14ac:dyDescent="0.2">
      <c r="A340" t="s">
        <v>55</v>
      </c>
      <c r="B340" t="s">
        <v>56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6390</v>
      </c>
      <c r="B342" t="s">
        <v>6391</v>
      </c>
    </row>
    <row r="343" spans="1:2" x14ac:dyDescent="0.2">
      <c r="A343" t="s">
        <v>66</v>
      </c>
      <c r="B343" t="s">
        <v>2248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6392</v>
      </c>
      <c r="B345" t="s">
        <v>6393</v>
      </c>
    </row>
    <row r="346" spans="1:2" x14ac:dyDescent="0.2">
      <c r="A346" t="s">
        <v>66</v>
      </c>
      <c r="B346" t="s">
        <v>1304</v>
      </c>
    </row>
    <row r="347" spans="1:2" x14ac:dyDescent="0.2">
      <c r="A347" t="s">
        <v>113</v>
      </c>
      <c r="B347" t="s">
        <v>597</v>
      </c>
    </row>
    <row r="348" spans="1:2" x14ac:dyDescent="0.2">
      <c r="A348" t="s">
        <v>1673</v>
      </c>
      <c r="B348" t="s">
        <v>1674</v>
      </c>
    </row>
    <row r="349" spans="1:2" x14ac:dyDescent="0.2">
      <c r="A349" t="s">
        <v>4592</v>
      </c>
      <c r="B349" t="s">
        <v>692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3425</v>
      </c>
      <c r="B351" t="s">
        <v>6394</v>
      </c>
    </row>
    <row r="352" spans="1:2" x14ac:dyDescent="0.2">
      <c r="A352" t="s">
        <v>261</v>
      </c>
      <c r="B352" t="s">
        <v>1164</v>
      </c>
    </row>
    <row r="353" spans="1:2" x14ac:dyDescent="0.2">
      <c r="A353" t="s">
        <v>113</v>
      </c>
      <c r="B353" t="s">
        <v>1992</v>
      </c>
    </row>
    <row r="354" spans="1:2" x14ac:dyDescent="0.2">
      <c r="A354" t="s">
        <v>5099</v>
      </c>
      <c r="B354" t="s">
        <v>5100</v>
      </c>
    </row>
    <row r="355" spans="1:2" x14ac:dyDescent="0.2">
      <c r="A355" t="s">
        <v>2090</v>
      </c>
      <c r="B355" t="s">
        <v>4991</v>
      </c>
    </row>
    <row r="356" spans="1:2" x14ac:dyDescent="0.2">
      <c r="A356" t="s">
        <v>113</v>
      </c>
      <c r="B356" t="s">
        <v>2054</v>
      </c>
    </row>
    <row r="357" spans="1:2" x14ac:dyDescent="0.2">
      <c r="A357" t="s">
        <v>844</v>
      </c>
      <c r="B357" t="s">
        <v>1060</v>
      </c>
    </row>
    <row r="358" spans="1:2" x14ac:dyDescent="0.2">
      <c r="A358" t="s">
        <v>149</v>
      </c>
      <c r="B358" t="s">
        <v>150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6395</v>
      </c>
      <c r="B360" t="s">
        <v>6396</v>
      </c>
    </row>
    <row r="361" spans="1:2" x14ac:dyDescent="0.2">
      <c r="A361" t="s">
        <v>66</v>
      </c>
      <c r="B361" t="s">
        <v>381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1640</v>
      </c>
      <c r="B363" t="s">
        <v>6397</v>
      </c>
    </row>
    <row r="364" spans="1:2" x14ac:dyDescent="0.2">
      <c r="A364" t="s">
        <v>66</v>
      </c>
      <c r="B364" t="s">
        <v>2052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6398</v>
      </c>
      <c r="B366" t="s">
        <v>6399</v>
      </c>
    </row>
    <row r="367" spans="1:2" x14ac:dyDescent="0.2">
      <c r="A367" t="s">
        <v>66</v>
      </c>
      <c r="B367" t="s">
        <v>6400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892</v>
      </c>
      <c r="B369" t="s">
        <v>6401</v>
      </c>
    </row>
    <row r="370" spans="1:2" x14ac:dyDescent="0.2">
      <c r="A370" t="s">
        <v>2263</v>
      </c>
      <c r="B370" t="s">
        <v>2264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361</v>
      </c>
      <c r="B372" t="s">
        <v>362</v>
      </c>
    </row>
    <row r="373" spans="1:2" x14ac:dyDescent="0.2">
      <c r="A373" t="s">
        <v>368</v>
      </c>
      <c r="B373" t="s">
        <v>114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451</v>
      </c>
      <c r="B375" t="s">
        <v>452</v>
      </c>
    </row>
    <row r="376" spans="1:2" x14ac:dyDescent="0.2">
      <c r="A376" t="s">
        <v>66</v>
      </c>
      <c r="B376" t="s">
        <v>1040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4651</v>
      </c>
      <c r="B378" t="s">
        <v>6402</v>
      </c>
    </row>
    <row r="379" spans="1:2" x14ac:dyDescent="0.2">
      <c r="A379" t="s">
        <v>473</v>
      </c>
      <c r="B379" t="s">
        <v>474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249</v>
      </c>
      <c r="B381" t="s">
        <v>731</v>
      </c>
    </row>
    <row r="382" spans="1:2" x14ac:dyDescent="0.2">
      <c r="A382" t="s">
        <v>4393</v>
      </c>
      <c r="B382" t="s">
        <v>4394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1001</v>
      </c>
      <c r="B384" t="s">
        <v>6403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5639</v>
      </c>
      <c r="B387" t="s">
        <v>5640</v>
      </c>
    </row>
    <row r="388" spans="1:2" x14ac:dyDescent="0.2">
      <c r="A388" t="s">
        <v>2214</v>
      </c>
      <c r="B388" t="s">
        <v>551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1471</v>
      </c>
      <c r="B390" t="s">
        <v>874</v>
      </c>
    </row>
    <row r="391" spans="1:2" x14ac:dyDescent="0.2">
      <c r="A391" t="s">
        <v>121</v>
      </c>
      <c r="B391" t="s">
        <v>1230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366</v>
      </c>
      <c r="B393" t="s">
        <v>1230</v>
      </c>
    </row>
    <row r="394" spans="1:2" x14ac:dyDescent="0.2">
      <c r="A394" t="s">
        <v>157</v>
      </c>
      <c r="B394" t="s">
        <v>949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387</v>
      </c>
      <c r="B396" t="s">
        <v>787</v>
      </c>
    </row>
    <row r="397" spans="1:2" x14ac:dyDescent="0.2">
      <c r="A397" t="s">
        <v>6348</v>
      </c>
      <c r="B397" t="s">
        <v>4657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131</v>
      </c>
      <c r="B399" t="s">
        <v>6404</v>
      </c>
    </row>
    <row r="400" spans="1:2" x14ac:dyDescent="0.2">
      <c r="A400" t="s">
        <v>2808</v>
      </c>
      <c r="B400" t="s">
        <v>3649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2504</v>
      </c>
      <c r="B402" t="s">
        <v>2505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113</v>
      </c>
      <c r="B404" t="s">
        <v>5759</v>
      </c>
    </row>
    <row r="405" spans="1:2" x14ac:dyDescent="0.2">
      <c r="A405" t="s">
        <v>4832</v>
      </c>
      <c r="B405" t="s">
        <v>4833</v>
      </c>
    </row>
    <row r="406" spans="1:2" x14ac:dyDescent="0.2">
      <c r="A406" t="s">
        <v>133</v>
      </c>
      <c r="B406" t="s">
        <v>348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170</v>
      </c>
      <c r="B408" t="s">
        <v>93</v>
      </c>
    </row>
    <row r="409" spans="1:2" x14ac:dyDescent="0.2">
      <c r="A409" t="s">
        <v>382</v>
      </c>
      <c r="B409" t="s">
        <v>4534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6405</v>
      </c>
      <c r="B411" t="s">
        <v>5718</v>
      </c>
    </row>
    <row r="412" spans="1:2" x14ac:dyDescent="0.2">
      <c r="A412" t="s">
        <v>1907</v>
      </c>
      <c r="B412" t="s">
        <v>2512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2890</v>
      </c>
      <c r="B414" t="s">
        <v>454</v>
      </c>
    </row>
    <row r="415" spans="1:2" x14ac:dyDescent="0.2">
      <c r="A415" t="s">
        <v>223</v>
      </c>
      <c r="B415" t="s">
        <v>1139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90</v>
      </c>
      <c r="B417" t="s">
        <v>6318</v>
      </c>
    </row>
    <row r="418" spans="1:2" x14ac:dyDescent="0.2">
      <c r="A418" t="s">
        <v>121</v>
      </c>
      <c r="B418" t="s">
        <v>1230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1787</v>
      </c>
      <c r="B420" t="s">
        <v>2515</v>
      </c>
    </row>
    <row r="421" spans="1:2" x14ac:dyDescent="0.2">
      <c r="A421" t="s">
        <v>368</v>
      </c>
      <c r="B421" t="s">
        <v>285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3525</v>
      </c>
      <c r="B423" t="s">
        <v>312</v>
      </c>
    </row>
    <row r="424" spans="1:2" x14ac:dyDescent="0.2">
      <c r="A424" t="s">
        <v>279</v>
      </c>
      <c r="B424" t="s">
        <v>433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1947</v>
      </c>
      <c r="B426" t="s">
        <v>492</v>
      </c>
    </row>
    <row r="427" spans="1:2" x14ac:dyDescent="0.2">
      <c r="A427" t="s">
        <v>261</v>
      </c>
      <c r="B427" t="s">
        <v>1164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155</v>
      </c>
      <c r="B429" t="s">
        <v>487</v>
      </c>
    </row>
    <row r="430" spans="1:2" x14ac:dyDescent="0.2">
      <c r="A430" t="s">
        <v>137</v>
      </c>
      <c r="B430" t="s">
        <v>138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1118</v>
      </c>
      <c r="B432" t="s">
        <v>711</v>
      </c>
    </row>
    <row r="433" spans="1:2" x14ac:dyDescent="0.2">
      <c r="A433" t="s">
        <v>379</v>
      </c>
      <c r="B433" t="s">
        <v>380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2513</v>
      </c>
      <c r="B435" t="s">
        <v>474</v>
      </c>
    </row>
    <row r="436" spans="1:2" x14ac:dyDescent="0.2">
      <c r="A436" t="s">
        <v>4190</v>
      </c>
      <c r="B436" t="s">
        <v>1614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366</v>
      </c>
      <c r="B438" t="s">
        <v>375</v>
      </c>
    </row>
    <row r="439" spans="1:2" x14ac:dyDescent="0.2">
      <c r="A439" t="s">
        <v>157</v>
      </c>
      <c r="B439" t="s">
        <v>949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2167</v>
      </c>
      <c r="B441" t="s">
        <v>2168</v>
      </c>
    </row>
    <row r="442" spans="1:2" x14ac:dyDescent="0.2">
      <c r="A442" t="s">
        <v>504</v>
      </c>
      <c r="B442" t="s">
        <v>505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1676</v>
      </c>
      <c r="B444" t="s">
        <v>2773</v>
      </c>
    </row>
    <row r="445" spans="1:2" x14ac:dyDescent="0.2">
      <c r="A445" t="s">
        <v>311</v>
      </c>
      <c r="B445" t="s">
        <v>312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366</v>
      </c>
      <c r="B447" t="s">
        <v>2033</v>
      </c>
    </row>
    <row r="448" spans="1:2" x14ac:dyDescent="0.2">
      <c r="A448" t="s">
        <v>2214</v>
      </c>
      <c r="B448" t="s">
        <v>551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246</v>
      </c>
      <c r="B450" t="s">
        <v>6406</v>
      </c>
    </row>
    <row r="451" spans="1:2" x14ac:dyDescent="0.2">
      <c r="A451" t="s">
        <v>41</v>
      </c>
      <c r="B451" t="s">
        <v>41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2339</v>
      </c>
      <c r="B453" t="s">
        <v>2340</v>
      </c>
    </row>
    <row r="454" spans="1:2" x14ac:dyDescent="0.2">
      <c r="A454" t="s">
        <v>1288</v>
      </c>
      <c r="B454" t="s">
        <v>3253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6407</v>
      </c>
      <c r="B456" t="s">
        <v>6408</v>
      </c>
    </row>
    <row r="457" spans="1:2" x14ac:dyDescent="0.2">
      <c r="A457" t="s">
        <v>6409</v>
      </c>
      <c r="B457" t="s">
        <v>6410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1051</v>
      </c>
      <c r="B459" t="s">
        <v>6411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113</v>
      </c>
      <c r="B461" t="s">
        <v>1029</v>
      </c>
    </row>
    <row r="462" spans="1:2" x14ac:dyDescent="0.2">
      <c r="A462" t="s">
        <v>743</v>
      </c>
      <c r="B462" t="s">
        <v>744</v>
      </c>
    </row>
    <row r="463" spans="1:2" x14ac:dyDescent="0.2">
      <c r="A463" t="s">
        <v>635</v>
      </c>
      <c r="B463" t="s">
        <v>244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803</v>
      </c>
      <c r="B465" t="s">
        <v>804</v>
      </c>
    </row>
    <row r="466" spans="1:2" x14ac:dyDescent="0.2">
      <c r="A466" t="s">
        <v>187</v>
      </c>
      <c r="B466" t="s">
        <v>1946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6412</v>
      </c>
      <c r="B468" t="s">
        <v>6413</v>
      </c>
    </row>
    <row r="469" spans="1:2" x14ac:dyDescent="0.2">
      <c r="A469" t="s">
        <v>41</v>
      </c>
      <c r="B469" t="s">
        <v>41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892</v>
      </c>
      <c r="B471" t="s">
        <v>330</v>
      </c>
    </row>
    <row r="472" spans="1:2" x14ac:dyDescent="0.2">
      <c r="A472" t="s">
        <v>133</v>
      </c>
      <c r="B472" t="s">
        <v>146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1461</v>
      </c>
      <c r="B474" t="s">
        <v>2842</v>
      </c>
    </row>
    <row r="475" spans="1:2" x14ac:dyDescent="0.2">
      <c r="A475" t="s">
        <v>1856</v>
      </c>
      <c r="B475" t="s">
        <v>1827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366</v>
      </c>
      <c r="B477" t="s">
        <v>375</v>
      </c>
    </row>
    <row r="478" spans="1:2" x14ac:dyDescent="0.2">
      <c r="A478" t="s">
        <v>223</v>
      </c>
      <c r="B478" t="s">
        <v>556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1118</v>
      </c>
      <c r="B480" t="s">
        <v>146</v>
      </c>
    </row>
    <row r="481" spans="1:2" x14ac:dyDescent="0.2">
      <c r="A481" t="s">
        <v>121</v>
      </c>
      <c r="B481" t="s">
        <v>1230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457</v>
      </c>
      <c r="B483" t="s">
        <v>2757</v>
      </c>
    </row>
    <row r="484" spans="1:2" x14ac:dyDescent="0.2">
      <c r="A484" t="s">
        <v>497</v>
      </c>
      <c r="B484" t="s">
        <v>310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892</v>
      </c>
      <c r="B486" t="s">
        <v>270</v>
      </c>
    </row>
    <row r="487" spans="1:2" x14ac:dyDescent="0.2">
      <c r="A487" t="s">
        <v>1179</v>
      </c>
      <c r="B487" t="s">
        <v>1180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3076</v>
      </c>
      <c r="B489" t="s">
        <v>1228</v>
      </c>
    </row>
    <row r="490" spans="1:2" x14ac:dyDescent="0.2">
      <c r="A490" t="s">
        <v>92</v>
      </c>
      <c r="B490" t="s">
        <v>93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1470</v>
      </c>
      <c r="B492" t="s">
        <v>262</v>
      </c>
    </row>
    <row r="493" spans="1:2" x14ac:dyDescent="0.2">
      <c r="A493" t="s">
        <v>66</v>
      </c>
      <c r="B493" t="s">
        <v>381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3401</v>
      </c>
      <c r="B495" t="s">
        <v>3866</v>
      </c>
    </row>
    <row r="496" spans="1:2" x14ac:dyDescent="0.2">
      <c r="A496" t="s">
        <v>279</v>
      </c>
      <c r="B496" t="s">
        <v>433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2343</v>
      </c>
      <c r="B498" t="s">
        <v>1643</v>
      </c>
    </row>
    <row r="499" spans="1:2" x14ac:dyDescent="0.2">
      <c r="A499" t="s">
        <v>72</v>
      </c>
      <c r="B499" t="s">
        <v>73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6414</v>
      </c>
      <c r="B501" t="s">
        <v>6415</v>
      </c>
    </row>
    <row r="502" spans="1:2" x14ac:dyDescent="0.2">
      <c r="A502" t="s">
        <v>1883</v>
      </c>
      <c r="B502" t="s">
        <v>3980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6416</v>
      </c>
      <c r="B504" t="s">
        <v>6237</v>
      </c>
    </row>
    <row r="505" spans="1:2" x14ac:dyDescent="0.2">
      <c r="A505" t="s">
        <v>1708</v>
      </c>
      <c r="B505" t="s">
        <v>78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2331</v>
      </c>
      <c r="B507" t="s">
        <v>2909</v>
      </c>
    </row>
    <row r="508" spans="1:2" x14ac:dyDescent="0.2">
      <c r="A508" t="s">
        <v>269</v>
      </c>
      <c r="B508" t="s">
        <v>330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2258</v>
      </c>
      <c r="B510" t="s">
        <v>4447</v>
      </c>
    </row>
    <row r="511" spans="1:2" x14ac:dyDescent="0.2">
      <c r="A511" t="s">
        <v>6417</v>
      </c>
      <c r="B511" t="s">
        <v>719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6075</v>
      </c>
      <c r="B513" t="s">
        <v>6418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6419</v>
      </c>
      <c r="B516" t="s">
        <v>6420</v>
      </c>
    </row>
    <row r="517" spans="1:2" x14ac:dyDescent="0.2">
      <c r="A517" t="s">
        <v>6421</v>
      </c>
      <c r="B517" t="s">
        <v>6422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3127</v>
      </c>
      <c r="B519" t="s">
        <v>3128</v>
      </c>
    </row>
    <row r="520" spans="1:2" x14ac:dyDescent="0.2">
      <c r="A520" t="s">
        <v>6423</v>
      </c>
      <c r="B520" t="s">
        <v>2432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6424</v>
      </c>
      <c r="B522" t="s">
        <v>2475</v>
      </c>
    </row>
    <row r="523" spans="1:2" x14ac:dyDescent="0.2">
      <c r="A523" t="s">
        <v>121</v>
      </c>
      <c r="B523" t="s">
        <v>1155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1470</v>
      </c>
      <c r="B525" t="s">
        <v>760</v>
      </c>
    </row>
    <row r="526" spans="1:2" x14ac:dyDescent="0.2">
      <c r="A526" t="s">
        <v>223</v>
      </c>
      <c r="B526" t="s">
        <v>224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1671</v>
      </c>
      <c r="B528" t="s">
        <v>6425</v>
      </c>
    </row>
    <row r="529" spans="1:2" x14ac:dyDescent="0.2">
      <c r="A529" t="s">
        <v>6421</v>
      </c>
      <c r="B529" t="s">
        <v>6422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1915</v>
      </c>
      <c r="B531" t="s">
        <v>1916</v>
      </c>
    </row>
    <row r="532" spans="1:2" x14ac:dyDescent="0.2">
      <c r="A532" t="s">
        <v>149</v>
      </c>
      <c r="B532" t="s">
        <v>150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6426</v>
      </c>
      <c r="B534" t="s">
        <v>4331</v>
      </c>
    </row>
    <row r="535" spans="1:2" x14ac:dyDescent="0.2">
      <c r="A535" t="s">
        <v>41</v>
      </c>
      <c r="B535" t="s">
        <v>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1764</v>
      </c>
      <c r="B537" t="s">
        <v>1765</v>
      </c>
    </row>
    <row r="538" spans="1:2" x14ac:dyDescent="0.2">
      <c r="A538" t="s">
        <v>133</v>
      </c>
      <c r="B538" t="s">
        <v>134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6427</v>
      </c>
      <c r="B540" t="s">
        <v>6428</v>
      </c>
    </row>
    <row r="541" spans="1:2" x14ac:dyDescent="0.2">
      <c r="A541" t="s">
        <v>2553</v>
      </c>
      <c r="B541" t="s">
        <v>1269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892</v>
      </c>
      <c r="B543" t="s">
        <v>3605</v>
      </c>
    </row>
    <row r="544" spans="1:2" x14ac:dyDescent="0.2">
      <c r="A544" t="s">
        <v>187</v>
      </c>
      <c r="B544" t="s">
        <v>1946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758</v>
      </c>
      <c r="B546" t="s">
        <v>2102</v>
      </c>
    </row>
    <row r="547" spans="1:2" x14ac:dyDescent="0.2">
      <c r="A547" t="s">
        <v>66</v>
      </c>
      <c r="B547" t="s">
        <v>381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6429</v>
      </c>
      <c r="B549" t="s">
        <v>6430</v>
      </c>
    </row>
    <row r="550" spans="1:2" x14ac:dyDescent="0.2">
      <c r="A550" t="s">
        <v>1914</v>
      </c>
      <c r="B550" t="s">
        <v>100</v>
      </c>
    </row>
    <row r="551" spans="1:2" x14ac:dyDescent="0.2">
      <c r="A551" t="s">
        <v>41</v>
      </c>
      <c r="B551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J836"/>
  <sheetViews>
    <sheetView topLeftCell="B1" zoomScaleNormal="100" workbookViewId="0">
      <selection activeCell="V3" sqref="V3:V28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1329</v>
      </c>
      <c r="B3" t="s">
        <v>6431</v>
      </c>
      <c r="D3">
        <v>-79.563000000000002</v>
      </c>
      <c r="E3">
        <v>-171.02699999999999</v>
      </c>
      <c r="F3">
        <v>0</v>
      </c>
      <c r="G3">
        <v>154.55699999999999</v>
      </c>
      <c r="H3">
        <v>38.470999999999997</v>
      </c>
      <c r="I3">
        <v>0</v>
      </c>
      <c r="J3">
        <v>1</v>
      </c>
      <c r="K3">
        <v>0</v>
      </c>
      <c r="L3">
        <f>1/TAN(-D3*$L$1/180)*0.108*0.333333</f>
        <v>6.6312635096652224E-3</v>
      </c>
      <c r="M3">
        <f>SIN(-D3*$L$1/180)*G3*3</f>
        <v>455.99942028977728</v>
      </c>
      <c r="N3">
        <f>COS(-D3*$L$1/180)*G3*0.108</f>
        <v>3.0238553400514361</v>
      </c>
      <c r="O3">
        <f>IFERROR(1/TAN(E3*$L$1/180)*0.108*0.333333,"")</f>
        <v>0.22799012754453557</v>
      </c>
      <c r="P3">
        <f>SIN(-E3*$L$1/180)*H3*3</f>
        <v>18.000851411471899</v>
      </c>
      <c r="Q3">
        <f>-COS(E3*$L$1/180)*H3*0.108</f>
        <v>4.1040205132322249</v>
      </c>
      <c r="R3">
        <f>ABS(SIN(-F3*$L$1/180)*I3*3)</f>
        <v>0</v>
      </c>
      <c r="S3">
        <f>M3+P3</f>
        <v>474.00027170124918</v>
      </c>
      <c r="T3">
        <f>60*(J3/M3)</f>
        <v>0.13157911464420582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7.4583584411465099E-3</v>
      </c>
      <c r="Z3">
        <f>STDEVA(L3:L2000)</f>
        <v>2.7259814756032076E-3</v>
      </c>
      <c r="AA3">
        <f>COUNTA(L3:L2000)</f>
        <v>278</v>
      </c>
      <c r="AB3">
        <f>AVERAGE(O3:O2000)</f>
        <v>0.30292733072930661</v>
      </c>
      <c r="AC3">
        <f>STDEVA(O3:O2001)</f>
        <v>0.21687962847758374</v>
      </c>
      <c r="AD3">
        <f>COUNTA(O3:O2001)</f>
        <v>278</v>
      </c>
      <c r="AE3">
        <f>1/Y8</f>
        <v>3.8720812479257896E-3</v>
      </c>
      <c r="AF3">
        <f>Z8/Y8^2</f>
        <v>2.8847572427425365E-3</v>
      </c>
      <c r="AG3">
        <f>COUNTA(M3:M2001)</f>
        <v>278</v>
      </c>
      <c r="AH3">
        <f>1/AB8</f>
        <v>0.11504677720125973</v>
      </c>
      <c r="AI3">
        <f>AC8/AB8^2</f>
        <v>9.542618342099142E-2</v>
      </c>
      <c r="AJ3">
        <f>COUNTA(P3:P2001)</f>
        <v>278</v>
      </c>
    </row>
    <row r="4" spans="1:36" x14ac:dyDescent="0.2">
      <c r="A4" t="s">
        <v>81</v>
      </c>
      <c r="B4" t="s">
        <v>1695</v>
      </c>
      <c r="D4">
        <v>-75.155000000000001</v>
      </c>
      <c r="E4">
        <v>-173.15700000000001</v>
      </c>
      <c r="F4">
        <v>0</v>
      </c>
      <c r="G4">
        <v>85.866</v>
      </c>
      <c r="H4">
        <v>25.178999999999998</v>
      </c>
      <c r="I4">
        <v>0</v>
      </c>
      <c r="J4">
        <v>1</v>
      </c>
      <c r="K4">
        <v>0</v>
      </c>
      <c r="L4">
        <f t="shared" ref="L4:L28" si="0">1/TAN(-D4*$L$1/180)*0.108*0.333333</f>
        <v>9.5418551253289661E-3</v>
      </c>
      <c r="M4">
        <f t="shared" ref="M4:M28" si="1">SIN(-D4*$L$1/180)*G4*3</f>
        <v>249.00001343081115</v>
      </c>
      <c r="N4">
        <f t="shared" ref="N4:N28" si="2">COS(-D4*$L$1/180)*G4*0.108</f>
        <v>2.3759244302861977</v>
      </c>
      <c r="O4">
        <f t="shared" ref="O4:O28" si="3">IFERROR(1/TAN(E4*$L$1/180)*0.108*0.333333,"")</f>
        <v>0.29998967123240877</v>
      </c>
      <c r="P4">
        <f t="shared" ref="P4:P28" si="4">SIN(-E4*$L$1/180)*H4*3</f>
        <v>9.0001691277556439</v>
      </c>
      <c r="Q4">
        <f t="shared" ref="Q4:Q28" si="5">-COS(E4*$L$1/180)*H4*0.108</f>
        <v>2.6999604776319677</v>
      </c>
      <c r="R4">
        <f t="shared" ref="R4:R28" si="6">ABS(SIN(-F4*$L$1/180)*I4*3)</f>
        <v>0</v>
      </c>
      <c r="S4">
        <f t="shared" ref="S4:S28" si="7">M4+P4</f>
        <v>258.00018255856679</v>
      </c>
      <c r="T4">
        <f t="shared" ref="T4:T28" si="8">60*(J4/M4)</f>
        <v>0.24096384242433791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0.44750150646879061</v>
      </c>
      <c r="Z4">
        <f>Z3*60</f>
        <v>0.16355888853619246</v>
      </c>
      <c r="AA4">
        <f>AA3</f>
        <v>278</v>
      </c>
      <c r="AB4">
        <f>AB3*60</f>
        <v>18.175639843758397</v>
      </c>
      <c r="AC4">
        <f>AC3*60</f>
        <v>13.012777708655024</v>
      </c>
      <c r="AD4">
        <f>AD3</f>
        <v>278</v>
      </c>
      <c r="AE4">
        <f>AE3*60</f>
        <v>0.23232487487554737</v>
      </c>
      <c r="AF4">
        <f>AF3*60</f>
        <v>0.17308543456455219</v>
      </c>
      <c r="AG4">
        <f>AG3</f>
        <v>278</v>
      </c>
      <c r="AH4">
        <f>AH3*60</f>
        <v>6.9028066320755839</v>
      </c>
      <c r="AI4">
        <f>AI3*60</f>
        <v>5.7255710052594848</v>
      </c>
      <c r="AJ4">
        <f>AJ3</f>
        <v>278</v>
      </c>
    </row>
    <row r="5" spans="1:36" x14ac:dyDescent="0.2">
      <c r="A5" t="s">
        <v>41</v>
      </c>
      <c r="B5" t="s">
        <v>41</v>
      </c>
      <c r="D5">
        <v>-86.82</v>
      </c>
      <c r="E5">
        <v>-172.875</v>
      </c>
      <c r="F5">
        <v>0</v>
      </c>
      <c r="G5">
        <v>36.055999999999997</v>
      </c>
      <c r="H5">
        <v>8.0619999999999994</v>
      </c>
      <c r="I5">
        <v>0</v>
      </c>
      <c r="J5">
        <v>1</v>
      </c>
      <c r="K5">
        <v>0</v>
      </c>
      <c r="L5">
        <f t="shared" si="0"/>
        <v>2.0001050681887323E-3</v>
      </c>
      <c r="M5">
        <f t="shared" si="1"/>
        <v>108.00144169500169</v>
      </c>
      <c r="N5">
        <f t="shared" si="2"/>
        <v>0.21601444692030969</v>
      </c>
      <c r="O5">
        <f t="shared" si="3"/>
        <v>0.28800037970152381</v>
      </c>
      <c r="P5">
        <f t="shared" si="4"/>
        <v>2.9998972427814361</v>
      </c>
      <c r="Q5">
        <f t="shared" si="5"/>
        <v>0.86397240895901706</v>
      </c>
      <c r="R5">
        <f t="shared" si="6"/>
        <v>0</v>
      </c>
      <c r="S5">
        <f t="shared" si="7"/>
        <v>111.00133893778312</v>
      </c>
      <c r="T5">
        <f t="shared" si="8"/>
        <v>0.55554813952800042</v>
      </c>
      <c r="U5">
        <f t="shared" si="9"/>
        <v>0</v>
      </c>
      <c r="V5">
        <f t="shared" si="10"/>
        <v>0</v>
      </c>
    </row>
    <row r="6" spans="1:36" x14ac:dyDescent="0.2">
      <c r="A6" t="s">
        <v>1347</v>
      </c>
      <c r="B6" t="s">
        <v>2226</v>
      </c>
      <c r="D6">
        <v>-75.018000000000001</v>
      </c>
      <c r="E6">
        <v>-179</v>
      </c>
      <c r="F6">
        <v>-90</v>
      </c>
      <c r="G6">
        <v>73.498000000000005</v>
      </c>
      <c r="H6">
        <v>2</v>
      </c>
      <c r="I6">
        <v>2</v>
      </c>
      <c r="J6">
        <v>1</v>
      </c>
      <c r="K6">
        <v>0</v>
      </c>
      <c r="L6">
        <f t="shared" si="0"/>
        <v>9.6340405774893619E-3</v>
      </c>
      <c r="M6">
        <f t="shared" si="1"/>
        <v>212.99876708687697</v>
      </c>
      <c r="N6">
        <f t="shared" si="2"/>
        <v>2.0520408171109952</v>
      </c>
      <c r="O6">
        <f t="shared" si="3"/>
        <v>2.0624365562687297</v>
      </c>
      <c r="P6">
        <f t="shared" si="4"/>
        <v>0.10471443862370064</v>
      </c>
      <c r="Q6">
        <f t="shared" si="5"/>
        <v>0.21596710215378051</v>
      </c>
      <c r="R6">
        <f t="shared" si="6"/>
        <v>6</v>
      </c>
      <c r="S6">
        <f t="shared" si="7"/>
        <v>213.10348152550065</v>
      </c>
      <c r="T6">
        <f t="shared" si="8"/>
        <v>0.28169177136845808</v>
      </c>
      <c r="U6">
        <f t="shared" si="9"/>
        <v>0</v>
      </c>
      <c r="V6">
        <f t="shared" si="10"/>
        <v>2.8155335412866167</v>
      </c>
      <c r="Y6" t="s">
        <v>44</v>
      </c>
      <c r="AB6" t="s">
        <v>45</v>
      </c>
    </row>
    <row r="7" spans="1:36" x14ac:dyDescent="0.2">
      <c r="A7" t="s">
        <v>255</v>
      </c>
      <c r="B7" t="s">
        <v>300</v>
      </c>
      <c r="D7">
        <v>-83.066000000000003</v>
      </c>
      <c r="E7">
        <v>-165.964</v>
      </c>
      <c r="F7">
        <v>0</v>
      </c>
      <c r="G7">
        <v>74.545000000000002</v>
      </c>
      <c r="H7">
        <v>28.861999999999998</v>
      </c>
      <c r="I7">
        <v>0</v>
      </c>
      <c r="J7">
        <v>1</v>
      </c>
      <c r="K7">
        <v>0</v>
      </c>
      <c r="L7">
        <f t="shared" si="0"/>
        <v>4.378151536574882E-3</v>
      </c>
      <c r="M7">
        <f t="shared" si="1"/>
        <v>221.99930599212684</v>
      </c>
      <c r="N7">
        <f t="shared" si="2"/>
        <v>0.97194757459556214</v>
      </c>
      <c r="O7">
        <f t="shared" si="3"/>
        <v>0.14400245662357042</v>
      </c>
      <c r="P7">
        <f t="shared" si="4"/>
        <v>20.999832683360157</v>
      </c>
      <c r="Q7">
        <f t="shared" si="5"/>
        <v>3.0240305191183268</v>
      </c>
      <c r="R7">
        <f t="shared" si="6"/>
        <v>0</v>
      </c>
      <c r="S7">
        <f t="shared" si="7"/>
        <v>242.99913867548699</v>
      </c>
      <c r="T7">
        <f t="shared" si="8"/>
        <v>0.27027111518144969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-88.228999999999999</v>
      </c>
      <c r="E8">
        <v>-155.55600000000001</v>
      </c>
      <c r="F8">
        <v>0</v>
      </c>
      <c r="G8">
        <v>97.046000000000006</v>
      </c>
      <c r="H8">
        <v>12.083</v>
      </c>
      <c r="I8">
        <v>0</v>
      </c>
      <c r="J8">
        <v>1</v>
      </c>
      <c r="K8">
        <v>0</v>
      </c>
      <c r="L8">
        <f t="shared" si="0"/>
        <v>1.1131055201392677E-3</v>
      </c>
      <c r="M8">
        <f t="shared" si="1"/>
        <v>290.99893233002842</v>
      </c>
      <c r="N8">
        <f t="shared" si="2"/>
        <v>0.32391284184402963</v>
      </c>
      <c r="O8">
        <f t="shared" si="3"/>
        <v>7.9199754872608941E-2</v>
      </c>
      <c r="P8">
        <f t="shared" si="4"/>
        <v>14.999968972480241</v>
      </c>
      <c r="Q8">
        <f t="shared" si="5"/>
        <v>1.1879950537122284</v>
      </c>
      <c r="R8">
        <f t="shared" si="6"/>
        <v>0</v>
      </c>
      <c r="S8">
        <f t="shared" si="7"/>
        <v>305.99890130250867</v>
      </c>
      <c r="T8">
        <f t="shared" si="8"/>
        <v>0.20618632350153315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258.25904364369512</v>
      </c>
      <c r="Z8">
        <f>STDEVA(M3:M2000)</f>
        <v>192.40677014564258</v>
      </c>
      <c r="AA8">
        <f>COUNTA(M3:M2001)</f>
        <v>278</v>
      </c>
      <c r="AB8">
        <f>AVERAGE(P3:P2000)</f>
        <v>8.6921165835930108</v>
      </c>
      <c r="AC8">
        <f>STDEVA(P3:P2000)</f>
        <v>7.2097240061888987</v>
      </c>
      <c r="AD8">
        <f>COUNTA(P3:P2001)</f>
        <v>278</v>
      </c>
      <c r="AE8" t="s">
        <v>51</v>
      </c>
      <c r="AF8">
        <f>AG8+AH8</f>
        <v>74212.422543186098</v>
      </c>
      <c r="AG8">
        <f>SUM(M3:M2000)</f>
        <v>71796.014132947239</v>
      </c>
      <c r="AH8">
        <f>SUM(P3:P2000)</f>
        <v>2416.408410238857</v>
      </c>
    </row>
    <row r="9" spans="1:36" x14ac:dyDescent="0.2">
      <c r="A9" t="s">
        <v>2688</v>
      </c>
      <c r="B9" t="s">
        <v>1777</v>
      </c>
      <c r="D9">
        <v>-80.537999999999997</v>
      </c>
      <c r="E9">
        <v>-175.03</v>
      </c>
      <c r="F9">
        <v>0</v>
      </c>
      <c r="G9">
        <v>63.869</v>
      </c>
      <c r="H9">
        <v>23.087</v>
      </c>
      <c r="I9">
        <v>0</v>
      </c>
      <c r="J9">
        <v>1</v>
      </c>
      <c r="K9">
        <v>0</v>
      </c>
      <c r="L9">
        <f t="shared" si="0"/>
        <v>5.999785927538929E-3</v>
      </c>
      <c r="M9">
        <f t="shared" si="1"/>
        <v>189.00015770381287</v>
      </c>
      <c r="N9">
        <f t="shared" si="2"/>
        <v>1.1339616204555953</v>
      </c>
      <c r="O9">
        <f t="shared" si="3"/>
        <v>0.41397788001567454</v>
      </c>
      <c r="P9">
        <f t="shared" si="4"/>
        <v>6.0003660970078556</v>
      </c>
      <c r="Q9">
        <f t="shared" si="5"/>
        <v>2.4840213201785595</v>
      </c>
      <c r="R9">
        <f t="shared" si="6"/>
        <v>0</v>
      </c>
      <c r="S9">
        <f t="shared" si="7"/>
        <v>195.00052380082073</v>
      </c>
      <c r="T9">
        <f t="shared" si="8"/>
        <v>0.31746005256793264</v>
      </c>
      <c r="U9">
        <f t="shared" si="9"/>
        <v>0</v>
      </c>
      <c r="V9">
        <f t="shared" si="10"/>
        <v>0</v>
      </c>
      <c r="X9" t="s">
        <v>54</v>
      </c>
      <c r="Y9">
        <f>Y8/60</f>
        <v>4.3043173940615853</v>
      </c>
      <c r="Z9">
        <f>Z8/60</f>
        <v>3.2067795024273762</v>
      </c>
      <c r="AA9">
        <f>AA8</f>
        <v>278</v>
      </c>
      <c r="AB9">
        <f>AB8/60</f>
        <v>0.14486860972655019</v>
      </c>
      <c r="AC9">
        <f>AC8/60</f>
        <v>0.12016206676981497</v>
      </c>
      <c r="AD9">
        <f>AD8</f>
        <v>278</v>
      </c>
      <c r="AE9" t="s">
        <v>54</v>
      </c>
      <c r="AF9">
        <f>AF8/60</f>
        <v>1236.8737090531017</v>
      </c>
      <c r="AG9">
        <f>AG8/60</f>
        <v>1196.6002355491207</v>
      </c>
      <c r="AH9">
        <f>AH8/60</f>
        <v>40.273473503980952</v>
      </c>
    </row>
    <row r="10" spans="1:36" x14ac:dyDescent="0.2">
      <c r="A10" t="s">
        <v>133</v>
      </c>
      <c r="B10" t="s">
        <v>912</v>
      </c>
      <c r="D10">
        <v>-76.759</v>
      </c>
      <c r="E10">
        <v>0</v>
      </c>
      <c r="F10">
        <v>0</v>
      </c>
      <c r="G10">
        <v>69.856999999999999</v>
      </c>
      <c r="H10">
        <v>0</v>
      </c>
      <c r="I10">
        <v>0</v>
      </c>
      <c r="J10">
        <v>0</v>
      </c>
      <c r="K10">
        <v>0</v>
      </c>
      <c r="L10">
        <f t="shared" si="0"/>
        <v>8.4708981113341391E-3</v>
      </c>
      <c r="M10">
        <f t="shared" si="1"/>
        <v>203.99960718274383</v>
      </c>
      <c r="N10">
        <f t="shared" si="2"/>
        <v>1.7280616152588266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203.99960718274383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-83.83</v>
      </c>
      <c r="E11">
        <v>-167.905</v>
      </c>
      <c r="F11">
        <v>0</v>
      </c>
      <c r="G11">
        <v>37.216000000000001</v>
      </c>
      <c r="H11">
        <v>14.318</v>
      </c>
      <c r="I11">
        <v>0</v>
      </c>
      <c r="J11">
        <v>1</v>
      </c>
      <c r="K11">
        <v>0</v>
      </c>
      <c r="L11">
        <f t="shared" si="0"/>
        <v>3.8917766989058087E-3</v>
      </c>
      <c r="M11">
        <f t="shared" si="1"/>
        <v>111.00126511833673</v>
      </c>
      <c r="N11">
        <f t="shared" si="2"/>
        <v>0.43199256912917805</v>
      </c>
      <c r="O11">
        <f t="shared" si="3"/>
        <v>0.16799635543136984</v>
      </c>
      <c r="P11">
        <f t="shared" si="4"/>
        <v>9.0002905513411289</v>
      </c>
      <c r="Q11">
        <f t="shared" si="5"/>
        <v>1.5120175224662264</v>
      </c>
      <c r="R11">
        <f t="shared" si="6"/>
        <v>0</v>
      </c>
      <c r="S11">
        <f t="shared" si="7"/>
        <v>120.00155566967786</v>
      </c>
      <c r="T11">
        <f t="shared" si="8"/>
        <v>0.54053437982022023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6432</v>
      </c>
      <c r="B12" t="s">
        <v>6433</v>
      </c>
      <c r="D12">
        <v>-78.948999999999998</v>
      </c>
      <c r="E12">
        <v>-172.875</v>
      </c>
      <c r="F12">
        <v>0</v>
      </c>
      <c r="G12">
        <v>130.41900000000001</v>
      </c>
      <c r="H12">
        <v>32.249000000000002</v>
      </c>
      <c r="I12">
        <v>0</v>
      </c>
      <c r="J12">
        <v>1</v>
      </c>
      <c r="K12">
        <v>0</v>
      </c>
      <c r="L12">
        <f t="shared" si="0"/>
        <v>7.0309448569689246E-3</v>
      </c>
      <c r="M12">
        <f t="shared" si="1"/>
        <v>384.0019027030346</v>
      </c>
      <c r="N12">
        <f t="shared" si="2"/>
        <v>2.6998989027750855</v>
      </c>
      <c r="O12">
        <f t="shared" si="3"/>
        <v>0.28800037970152381</v>
      </c>
      <c r="P12">
        <f t="shared" si="4"/>
        <v>11.999961074480099</v>
      </c>
      <c r="Q12">
        <f t="shared" si="5"/>
        <v>3.455996801850576</v>
      </c>
      <c r="R12">
        <f t="shared" si="6"/>
        <v>0</v>
      </c>
      <c r="S12">
        <f t="shared" si="7"/>
        <v>396.0018637775147</v>
      </c>
      <c r="T12">
        <f t="shared" si="8"/>
        <v>0.15624922579198941</v>
      </c>
      <c r="U12">
        <f t="shared" si="9"/>
        <v>0</v>
      </c>
      <c r="V12">
        <f t="shared" si="10"/>
        <v>0</v>
      </c>
      <c r="Y12">
        <f>Y3</f>
        <v>7.4583584411465099E-3</v>
      </c>
      <c r="Z12">
        <f>AE3</f>
        <v>3.8720812479257896E-3</v>
      </c>
      <c r="AA12">
        <f>AB3</f>
        <v>0.30292733072930661</v>
      </c>
      <c r="AB12">
        <f>AH3</f>
        <v>0.11504677720125973</v>
      </c>
      <c r="AE12" t="s">
        <v>1</v>
      </c>
      <c r="AF12">
        <f>AG12+AH12</f>
        <v>1133.8696561784982</v>
      </c>
      <c r="AG12">
        <f>SUM(N3:N2000)</f>
        <v>523.96051115767284</v>
      </c>
      <c r="AH12">
        <f>SUM(Q3:Q2000)</f>
        <v>609.90914502082535</v>
      </c>
    </row>
    <row r="13" spans="1:36" x14ac:dyDescent="0.2">
      <c r="A13" t="s">
        <v>368</v>
      </c>
      <c r="B13" t="s">
        <v>2107</v>
      </c>
      <c r="D13">
        <v>-79.694999999999993</v>
      </c>
      <c r="E13">
        <v>-169.69499999999999</v>
      </c>
      <c r="F13">
        <v>0</v>
      </c>
      <c r="G13">
        <v>44.720999999999997</v>
      </c>
      <c r="H13">
        <v>22.361000000000001</v>
      </c>
      <c r="I13">
        <v>0</v>
      </c>
      <c r="J13">
        <v>1</v>
      </c>
      <c r="K13">
        <v>0</v>
      </c>
      <c r="L13">
        <f t="shared" si="0"/>
        <v>6.5455476554440962E-3</v>
      </c>
      <c r="M13">
        <f t="shared" si="1"/>
        <v>131.99887443776413</v>
      </c>
      <c r="N13">
        <f t="shared" si="2"/>
        <v>0.86400578710315379</v>
      </c>
      <c r="O13">
        <f t="shared" si="3"/>
        <v>0.19799678746871249</v>
      </c>
      <c r="P13">
        <f t="shared" si="4"/>
        <v>12.000348708544616</v>
      </c>
      <c r="Q13">
        <f t="shared" si="5"/>
        <v>2.3760328688290149</v>
      </c>
      <c r="R13">
        <f t="shared" si="6"/>
        <v>0</v>
      </c>
      <c r="S13">
        <f t="shared" si="7"/>
        <v>143.99922314630874</v>
      </c>
      <c r="T13">
        <f t="shared" si="8"/>
        <v>0.45454933048152069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368</v>
      </c>
      <c r="B14" t="s">
        <v>2107</v>
      </c>
      <c r="D14">
        <v>-80.326999999999998</v>
      </c>
      <c r="E14">
        <v>-171.87</v>
      </c>
      <c r="F14">
        <v>0</v>
      </c>
      <c r="G14">
        <v>89.269000000000005</v>
      </c>
      <c r="H14">
        <v>21.213000000000001</v>
      </c>
      <c r="I14">
        <v>0</v>
      </c>
      <c r="J14">
        <v>1</v>
      </c>
      <c r="K14">
        <v>0</v>
      </c>
      <c r="L14">
        <f t="shared" si="0"/>
        <v>6.1361276870615933E-3</v>
      </c>
      <c r="M14">
        <f t="shared" si="1"/>
        <v>263.99952317610047</v>
      </c>
      <c r="N14">
        <f t="shared" si="2"/>
        <v>1.6199364034683321</v>
      </c>
      <c r="O14">
        <f t="shared" si="3"/>
        <v>0.25200296358763974</v>
      </c>
      <c r="P14">
        <f t="shared" si="4"/>
        <v>8.999801146378525</v>
      </c>
      <c r="Q14">
        <f t="shared" si="5"/>
        <v>2.2679788285656537</v>
      </c>
      <c r="R14">
        <f t="shared" si="6"/>
        <v>0</v>
      </c>
      <c r="S14">
        <f t="shared" si="7"/>
        <v>272.99932432247897</v>
      </c>
      <c r="T14">
        <f t="shared" si="8"/>
        <v>0.22727313776236291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0.37866219553468461</v>
      </c>
      <c r="Z14">
        <f>STDEVA(T3:T2345)</f>
        <v>0.30160594590234396</v>
      </c>
      <c r="AA14">
        <f>COUNTA(T3:T2345)</f>
        <v>278</v>
      </c>
    </row>
    <row r="15" spans="1:36" x14ac:dyDescent="0.2">
      <c r="A15" t="s">
        <v>3151</v>
      </c>
      <c r="B15" t="s">
        <v>6434</v>
      </c>
      <c r="D15">
        <v>-77.004999999999995</v>
      </c>
      <c r="E15">
        <v>-175.03</v>
      </c>
      <c r="F15">
        <v>0</v>
      </c>
      <c r="G15">
        <v>40.024999999999999</v>
      </c>
      <c r="H15">
        <v>23.087</v>
      </c>
      <c r="I15">
        <v>0</v>
      </c>
      <c r="J15">
        <v>1</v>
      </c>
      <c r="K15">
        <v>0</v>
      </c>
      <c r="L15">
        <f t="shared" si="0"/>
        <v>8.3079375993077471E-3</v>
      </c>
      <c r="M15">
        <f t="shared" si="1"/>
        <v>116.99984223782441</v>
      </c>
      <c r="N15">
        <f t="shared" si="2"/>
        <v>0.97202836046905661</v>
      </c>
      <c r="O15">
        <f t="shared" si="3"/>
        <v>0.41397788001567454</v>
      </c>
      <c r="P15">
        <f t="shared" si="4"/>
        <v>6.0003660970078556</v>
      </c>
      <c r="Q15">
        <f t="shared" si="5"/>
        <v>2.4840213201785595</v>
      </c>
      <c r="R15">
        <f t="shared" si="6"/>
        <v>0</v>
      </c>
      <c r="S15">
        <f t="shared" si="7"/>
        <v>123.00020833483227</v>
      </c>
      <c r="T15">
        <f t="shared" si="8"/>
        <v>0.51282120430588785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7.2901467588760344E-2</v>
      </c>
      <c r="Z15">
        <f>STDEVA(U3:U2345)</f>
        <v>0.46973488078328113</v>
      </c>
      <c r="AA15">
        <f>COUNTA(U3:U2345)</f>
        <v>278</v>
      </c>
    </row>
    <row r="16" spans="1:36" x14ac:dyDescent="0.2">
      <c r="A16" t="s">
        <v>66</v>
      </c>
      <c r="B16" t="s">
        <v>1160</v>
      </c>
      <c r="D16">
        <v>-80.941999999999993</v>
      </c>
      <c r="E16">
        <v>-175.91399999999999</v>
      </c>
      <c r="F16">
        <v>0</v>
      </c>
      <c r="G16">
        <v>69.870999999999995</v>
      </c>
      <c r="H16">
        <v>14.036</v>
      </c>
      <c r="I16">
        <v>0</v>
      </c>
      <c r="J16">
        <v>1</v>
      </c>
      <c r="K16">
        <v>0</v>
      </c>
      <c r="L16">
        <f t="shared" si="0"/>
        <v>5.7391967728953573E-3</v>
      </c>
      <c r="M16">
        <f t="shared" si="1"/>
        <v>206.9990163395496</v>
      </c>
      <c r="N16">
        <f t="shared" si="2"/>
        <v>1.1880092745777311</v>
      </c>
      <c r="O16">
        <f t="shared" si="3"/>
        <v>0.50395206599280151</v>
      </c>
      <c r="P16">
        <f t="shared" si="4"/>
        <v>3.0003517024019235</v>
      </c>
      <c r="Q16">
        <f t="shared" si="5"/>
        <v>1.5120349511654201</v>
      </c>
      <c r="R16">
        <f t="shared" si="6"/>
        <v>0</v>
      </c>
      <c r="S16">
        <f t="shared" si="7"/>
        <v>209.99936804195153</v>
      </c>
      <c r="T16">
        <f t="shared" si="8"/>
        <v>0.28985644985664744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0.73037075440787946</v>
      </c>
      <c r="Z16">
        <f>STDEVA(V3:V2345)</f>
        <v>3.2591367286981057</v>
      </c>
      <c r="AA16">
        <f>COUNTA(V3:V2345)</f>
        <v>278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-82.647999999999996</v>
      </c>
      <c r="E17">
        <v>-173.66</v>
      </c>
      <c r="F17">
        <v>-90</v>
      </c>
      <c r="G17">
        <v>62.514000000000003</v>
      </c>
      <c r="H17">
        <v>18.111000000000001</v>
      </c>
      <c r="I17">
        <v>9</v>
      </c>
      <c r="J17">
        <v>1</v>
      </c>
      <c r="K17">
        <v>0</v>
      </c>
      <c r="L17">
        <f t="shared" si="0"/>
        <v>4.6449143182468334E-3</v>
      </c>
      <c r="M17">
        <f t="shared" si="1"/>
        <v>186.00016356610547</v>
      </c>
      <c r="N17">
        <f t="shared" si="2"/>
        <v>0.86395568690014313</v>
      </c>
      <c r="O17">
        <f t="shared" si="3"/>
        <v>0.32400955544337012</v>
      </c>
      <c r="P17">
        <f t="shared" si="4"/>
        <v>5.9998953876362062</v>
      </c>
      <c r="Q17">
        <f t="shared" si="5"/>
        <v>1.9440253812801156</v>
      </c>
      <c r="R17">
        <f t="shared" si="6"/>
        <v>27</v>
      </c>
      <c r="S17">
        <f t="shared" si="7"/>
        <v>192.00005895374167</v>
      </c>
      <c r="T17">
        <f t="shared" si="8"/>
        <v>0.32258036148809982</v>
      </c>
      <c r="U17">
        <f t="shared" si="9"/>
        <v>0</v>
      </c>
      <c r="V17">
        <f t="shared" si="10"/>
        <v>14.062495682100323</v>
      </c>
      <c r="AD17">
        <f>(AA12*Y12)/((AA12*Z12)-(Y12*AB12))</f>
        <v>7.174807306670048</v>
      </c>
      <c r="AE17">
        <f>(Y12*AB12-AA12*Z12)/(Z12+AB12)</f>
        <v>-2.648016799370826E-3</v>
      </c>
    </row>
    <row r="18" spans="1:35" x14ac:dyDescent="0.2">
      <c r="A18" t="s">
        <v>6435</v>
      </c>
      <c r="B18" t="s">
        <v>6436</v>
      </c>
      <c r="D18">
        <v>-75.872</v>
      </c>
      <c r="E18">
        <v>-172.476</v>
      </c>
      <c r="F18">
        <v>0</v>
      </c>
      <c r="G18">
        <v>151.58500000000001</v>
      </c>
      <c r="H18">
        <v>53.46</v>
      </c>
      <c r="I18">
        <v>0</v>
      </c>
      <c r="J18">
        <v>1</v>
      </c>
      <c r="K18">
        <v>0</v>
      </c>
      <c r="L18">
        <f t="shared" si="0"/>
        <v>9.0612711254558619E-3</v>
      </c>
      <c r="M18">
        <f t="shared" si="1"/>
        <v>440.99995581164524</v>
      </c>
      <c r="N18">
        <f t="shared" si="2"/>
        <v>3.9960241619475347</v>
      </c>
      <c r="O18">
        <f t="shared" si="3"/>
        <v>0.2725645756625884</v>
      </c>
      <c r="P18">
        <f t="shared" si="4"/>
        <v>21.000393954441002</v>
      </c>
      <c r="Q18">
        <f t="shared" si="5"/>
        <v>5.7239691909085888</v>
      </c>
      <c r="R18">
        <f t="shared" si="6"/>
        <v>0</v>
      </c>
      <c r="S18">
        <f t="shared" si="7"/>
        <v>462.00034976608623</v>
      </c>
      <c r="T18">
        <f t="shared" si="8"/>
        <v>0.13605443540140966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11.925000000000001</v>
      </c>
      <c r="AB18" t="s">
        <v>80</v>
      </c>
    </row>
    <row r="19" spans="1:35" x14ac:dyDescent="0.2">
      <c r="A19" t="s">
        <v>6437</v>
      </c>
      <c r="B19" t="s">
        <v>4325</v>
      </c>
      <c r="D19">
        <v>-78.311000000000007</v>
      </c>
      <c r="E19">
        <v>-173.88399999999999</v>
      </c>
      <c r="F19">
        <v>0</v>
      </c>
      <c r="G19">
        <v>177.685</v>
      </c>
      <c r="H19">
        <v>56.320999999999998</v>
      </c>
      <c r="I19">
        <v>0</v>
      </c>
      <c r="J19">
        <v>1</v>
      </c>
      <c r="K19">
        <v>0</v>
      </c>
      <c r="L19">
        <f t="shared" si="0"/>
        <v>7.448026525275553E-3</v>
      </c>
      <c r="M19">
        <f t="shared" si="1"/>
        <v>522.00035878838207</v>
      </c>
      <c r="N19">
        <f t="shared" si="2"/>
        <v>3.8878764063356326</v>
      </c>
      <c r="O19">
        <f t="shared" si="3"/>
        <v>0.33597218276402707</v>
      </c>
      <c r="P19">
        <f t="shared" si="4"/>
        <v>18.001611800246454</v>
      </c>
      <c r="Q19">
        <f t="shared" si="5"/>
        <v>6.0480468578463267</v>
      </c>
      <c r="R19">
        <f t="shared" si="6"/>
        <v>0</v>
      </c>
      <c r="S19">
        <f t="shared" si="7"/>
        <v>540.00197058862852</v>
      </c>
      <c r="T19">
        <f t="shared" si="8"/>
        <v>0.11494244973177094</v>
      </c>
      <c r="U19">
        <f t="shared" si="9"/>
        <v>0</v>
      </c>
      <c r="V19">
        <f t="shared" si="10"/>
        <v>0</v>
      </c>
      <c r="X19" t="s">
        <v>83</v>
      </c>
      <c r="Z19">
        <f>Z27</f>
        <v>20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-80.134</v>
      </c>
      <c r="E20">
        <v>-168.69</v>
      </c>
      <c r="F20">
        <v>0</v>
      </c>
      <c r="G20">
        <v>23.344999999999999</v>
      </c>
      <c r="H20">
        <v>10.198</v>
      </c>
      <c r="I20">
        <v>0</v>
      </c>
      <c r="J20">
        <v>1</v>
      </c>
      <c r="K20">
        <v>0</v>
      </c>
      <c r="L20">
        <f t="shared" si="0"/>
        <v>6.2609882743801673E-3</v>
      </c>
      <c r="M20">
        <f t="shared" si="1"/>
        <v>68.999264815065487</v>
      </c>
      <c r="N20">
        <f t="shared" si="2"/>
        <v>0.432004019951997</v>
      </c>
      <c r="O20">
        <f t="shared" si="3"/>
        <v>0.17999871688416874</v>
      </c>
      <c r="P20">
        <f t="shared" si="4"/>
        <v>6.0000123947984747</v>
      </c>
      <c r="Q20">
        <f t="shared" si="5"/>
        <v>1.0799956123484462</v>
      </c>
      <c r="R20">
        <f t="shared" si="6"/>
        <v>0</v>
      </c>
      <c r="S20">
        <f t="shared" si="7"/>
        <v>74.999277209863962</v>
      </c>
      <c r="T20">
        <f t="shared" si="8"/>
        <v>0.86957448258056569</v>
      </c>
      <c r="U20">
        <f t="shared" si="9"/>
        <v>0</v>
      </c>
      <c r="V20">
        <f t="shared" si="10"/>
        <v>0</v>
      </c>
      <c r="AB20">
        <f>X27/AG9</f>
        <v>0.22647496795422065</v>
      </c>
      <c r="AC20">
        <f>Y27/AH9</f>
        <v>0.14898143810235073</v>
      </c>
      <c r="AD20">
        <f>Z19/AF9</f>
        <v>1.6169799595232043E-2</v>
      </c>
      <c r="AF20">
        <f>X27/AG12</f>
        <v>0.51721455000727967</v>
      </c>
      <c r="AG20">
        <f>Y27/AH12</f>
        <v>9.8375308010755103E-3</v>
      </c>
      <c r="AH20">
        <f>Z19/AF12</f>
        <v>1.7638711725831317E-2</v>
      </c>
    </row>
    <row r="21" spans="1:35" x14ac:dyDescent="0.2">
      <c r="A21" t="s">
        <v>418</v>
      </c>
      <c r="B21" t="s">
        <v>6438</v>
      </c>
      <c r="D21">
        <v>-82.569000000000003</v>
      </c>
      <c r="E21">
        <v>-175.91399999999999</v>
      </c>
      <c r="F21">
        <v>0</v>
      </c>
      <c r="G21">
        <v>46.39</v>
      </c>
      <c r="H21">
        <v>14.036</v>
      </c>
      <c r="I21">
        <v>0</v>
      </c>
      <c r="J21">
        <v>1</v>
      </c>
      <c r="K21">
        <v>0</v>
      </c>
      <c r="L21">
        <f t="shared" si="0"/>
        <v>4.6953867818146262E-3</v>
      </c>
      <c r="M21">
        <f t="shared" si="1"/>
        <v>138.00115739016783</v>
      </c>
      <c r="N21">
        <f t="shared" si="2"/>
        <v>0.64796945825437235</v>
      </c>
      <c r="O21">
        <f t="shared" si="3"/>
        <v>0.50395206599280151</v>
      </c>
      <c r="P21">
        <f t="shared" si="4"/>
        <v>3.0003517024019235</v>
      </c>
      <c r="Q21">
        <f t="shared" si="5"/>
        <v>1.5120349511654201</v>
      </c>
      <c r="R21">
        <f t="shared" si="6"/>
        <v>0</v>
      </c>
      <c r="S21">
        <f t="shared" si="7"/>
        <v>141.00150909256976</v>
      </c>
      <c r="T21">
        <f t="shared" si="8"/>
        <v>0.43477896225437612</v>
      </c>
      <c r="U21">
        <f t="shared" si="9"/>
        <v>0</v>
      </c>
      <c r="V21">
        <f t="shared" si="10"/>
        <v>0</v>
      </c>
    </row>
    <row r="22" spans="1:35" x14ac:dyDescent="0.2">
      <c r="A22" t="s">
        <v>497</v>
      </c>
      <c r="B22" t="s">
        <v>310</v>
      </c>
      <c r="D22">
        <v>-78.260999999999996</v>
      </c>
      <c r="E22">
        <v>-174.80600000000001</v>
      </c>
      <c r="F22">
        <v>0</v>
      </c>
      <c r="G22">
        <v>78.644999999999996</v>
      </c>
      <c r="H22">
        <v>22.091000000000001</v>
      </c>
      <c r="I22">
        <v>0</v>
      </c>
      <c r="J22">
        <v>1</v>
      </c>
      <c r="K22">
        <v>0</v>
      </c>
      <c r="L22">
        <f t="shared" si="0"/>
        <v>7.4807930517742077E-3</v>
      </c>
      <c r="M22">
        <f t="shared" si="1"/>
        <v>231.0003135049692</v>
      </c>
      <c r="N22">
        <f t="shared" si="2"/>
        <v>1.7280672682929059</v>
      </c>
      <c r="O22">
        <f t="shared" si="3"/>
        <v>0.39603248453733669</v>
      </c>
      <c r="P22">
        <f t="shared" si="4"/>
        <v>5.9995814248483663</v>
      </c>
      <c r="Q22">
        <f t="shared" si="5"/>
        <v>2.3760315138982673</v>
      </c>
      <c r="R22">
        <f t="shared" si="6"/>
        <v>0</v>
      </c>
      <c r="S22">
        <f t="shared" si="7"/>
        <v>236.99989492981757</v>
      </c>
      <c r="T22">
        <f t="shared" si="8"/>
        <v>0.25973990723051243</v>
      </c>
      <c r="U22">
        <f t="shared" si="9"/>
        <v>0</v>
      </c>
      <c r="V22">
        <f t="shared" si="10"/>
        <v>0</v>
      </c>
      <c r="X22" t="s">
        <v>94</v>
      </c>
      <c r="Z22">
        <f>Z18/AF9</f>
        <v>9.641243008657107E-3</v>
      </c>
      <c r="AA22" t="s">
        <v>95</v>
      </c>
    </row>
    <row r="23" spans="1:35" x14ac:dyDescent="0.2">
      <c r="A23" t="s">
        <v>6439</v>
      </c>
      <c r="B23" t="s">
        <v>6440</v>
      </c>
      <c r="D23">
        <v>-85.236000000000004</v>
      </c>
      <c r="E23">
        <v>0</v>
      </c>
      <c r="F23">
        <v>0</v>
      </c>
      <c r="G23">
        <v>12.042</v>
      </c>
      <c r="H23">
        <v>0</v>
      </c>
      <c r="I23">
        <v>0</v>
      </c>
      <c r="J23">
        <v>0</v>
      </c>
      <c r="K23">
        <v>0</v>
      </c>
      <c r="L23">
        <f t="shared" si="0"/>
        <v>3.0002236956670528E-3</v>
      </c>
      <c r="M23">
        <f t="shared" si="1"/>
        <v>36.001193299989183</v>
      </c>
      <c r="N23">
        <f t="shared" si="2"/>
        <v>0.10801174122265873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36.001193299989183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1.6169799595232043E-2</v>
      </c>
      <c r="AA23" t="s">
        <v>97</v>
      </c>
      <c r="AB23">
        <f>Z27/AF9</f>
        <v>1.6169799595232043E-2</v>
      </c>
      <c r="AC23" t="s">
        <v>98</v>
      </c>
      <c r="AD23">
        <f>Z27/AF9</f>
        <v>1.6169799595232043E-2</v>
      </c>
      <c r="AE23" t="s">
        <v>98</v>
      </c>
      <c r="AH23">
        <f>Z27/AF12</f>
        <v>1.7638711725831317E-2</v>
      </c>
      <c r="AI23" t="s">
        <v>98</v>
      </c>
    </row>
    <row r="24" spans="1:35" x14ac:dyDescent="0.2">
      <c r="A24" t="s">
        <v>286</v>
      </c>
      <c r="B24" t="s">
        <v>287</v>
      </c>
      <c r="D24">
        <v>-82.147000000000006</v>
      </c>
      <c r="E24">
        <v>-173.66</v>
      </c>
      <c r="F24">
        <v>0</v>
      </c>
      <c r="G24">
        <v>58.548999999999999</v>
      </c>
      <c r="H24">
        <v>18.111000000000001</v>
      </c>
      <c r="I24">
        <v>0</v>
      </c>
      <c r="J24">
        <v>1</v>
      </c>
      <c r="K24">
        <v>0</v>
      </c>
      <c r="L24">
        <f t="shared" si="0"/>
        <v>4.9653116776445126E-3</v>
      </c>
      <c r="M24">
        <f t="shared" si="1"/>
        <v>173.99976072097357</v>
      </c>
      <c r="N24">
        <f t="shared" si="2"/>
        <v>0.86396390777910881</v>
      </c>
      <c r="O24">
        <f t="shared" si="3"/>
        <v>0.32400955544337012</v>
      </c>
      <c r="P24">
        <f t="shared" si="4"/>
        <v>5.9998953876362062</v>
      </c>
      <c r="Q24">
        <f t="shared" si="5"/>
        <v>1.9440253812801156</v>
      </c>
      <c r="R24">
        <f t="shared" si="6"/>
        <v>0</v>
      </c>
      <c r="S24">
        <f t="shared" si="7"/>
        <v>179.99965610860977</v>
      </c>
      <c r="T24">
        <f t="shared" si="8"/>
        <v>0.34482806040300334</v>
      </c>
      <c r="U24">
        <f t="shared" si="9"/>
        <v>0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-77.3</v>
      </c>
      <c r="E25">
        <v>-173.29</v>
      </c>
      <c r="F25">
        <v>0</v>
      </c>
      <c r="G25">
        <v>72.78</v>
      </c>
      <c r="H25">
        <v>17.117000000000001</v>
      </c>
      <c r="I25">
        <v>0</v>
      </c>
      <c r="J25">
        <v>1</v>
      </c>
      <c r="K25">
        <v>0</v>
      </c>
      <c r="L25">
        <f t="shared" si="0"/>
        <v>8.1129422749360459E-3</v>
      </c>
      <c r="M25">
        <f t="shared" si="1"/>
        <v>212.9982123251383</v>
      </c>
      <c r="N25">
        <f t="shared" si="2"/>
        <v>1.7280439293023477</v>
      </c>
      <c r="O25">
        <f t="shared" si="3"/>
        <v>0.30599218337530759</v>
      </c>
      <c r="P25">
        <f t="shared" si="4"/>
        <v>6.0000601620886069</v>
      </c>
      <c r="Q25">
        <f t="shared" si="5"/>
        <v>1.8359733453540406</v>
      </c>
      <c r="R25">
        <f t="shared" si="6"/>
        <v>0</v>
      </c>
      <c r="S25">
        <f t="shared" si="7"/>
        <v>218.9982724872269</v>
      </c>
      <c r="T25">
        <f t="shared" si="8"/>
        <v>0.28169250504511734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-84.92</v>
      </c>
      <c r="E26">
        <v>-171.25399999999999</v>
      </c>
      <c r="F26">
        <v>0</v>
      </c>
      <c r="G26">
        <v>45.177</v>
      </c>
      <c r="H26">
        <v>13.153</v>
      </c>
      <c r="I26">
        <v>0</v>
      </c>
      <c r="J26">
        <v>1</v>
      </c>
      <c r="K26">
        <v>0</v>
      </c>
      <c r="L26">
        <f t="shared" si="0"/>
        <v>3.2002451354980893E-3</v>
      </c>
      <c r="M26">
        <f t="shared" si="1"/>
        <v>134.99863893373023</v>
      </c>
      <c r="N26">
        <f t="shared" si="2"/>
        <v>0.43202916957570281</v>
      </c>
      <c r="O26">
        <f t="shared" si="3"/>
        <v>0.23400417552542527</v>
      </c>
      <c r="P26">
        <f t="shared" si="4"/>
        <v>5.9999139843846461</v>
      </c>
      <c r="Q26">
        <f t="shared" si="5"/>
        <v>1.4040063291457276</v>
      </c>
      <c r="R26">
        <f t="shared" si="6"/>
        <v>0</v>
      </c>
      <c r="S26">
        <f t="shared" si="7"/>
        <v>140.99855291811488</v>
      </c>
      <c r="T26">
        <f t="shared" si="8"/>
        <v>0.44444892536622926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1471</v>
      </c>
      <c r="B27" t="s">
        <v>874</v>
      </c>
      <c r="D27">
        <v>-78.311000000000007</v>
      </c>
      <c r="E27">
        <v>-174.80600000000001</v>
      </c>
      <c r="F27">
        <v>0</v>
      </c>
      <c r="G27">
        <v>29.614000000000001</v>
      </c>
      <c r="H27">
        <v>11.045</v>
      </c>
      <c r="I27">
        <v>0</v>
      </c>
      <c r="J27">
        <v>1</v>
      </c>
      <c r="K27">
        <v>0</v>
      </c>
      <c r="L27">
        <f t="shared" si="0"/>
        <v>7.448026525275553E-3</v>
      </c>
      <c r="M27">
        <f t="shared" si="1"/>
        <v>86.999570167201213</v>
      </c>
      <c r="N27">
        <f t="shared" si="2"/>
        <v>0.64797575426864062</v>
      </c>
      <c r="O27">
        <f t="shared" si="3"/>
        <v>0.39603248453733669</v>
      </c>
      <c r="P27">
        <f t="shared" si="4"/>
        <v>2.9996549199877873</v>
      </c>
      <c r="Q27">
        <f t="shared" si="5"/>
        <v>1.187961978679388</v>
      </c>
      <c r="R27">
        <f t="shared" si="6"/>
        <v>0</v>
      </c>
      <c r="S27">
        <f t="shared" si="7"/>
        <v>89.999225087189004</v>
      </c>
      <c r="T27">
        <f t="shared" si="8"/>
        <v>0.68965857974571887</v>
      </c>
      <c r="U27">
        <f t="shared" si="9"/>
        <v>0</v>
      </c>
      <c r="V27">
        <f t="shared" si="10"/>
        <v>0</v>
      </c>
      <c r="X27">
        <f>SUM(J3:J2345)</f>
        <v>271</v>
      </c>
      <c r="Y27">
        <f>SUM(K3:K2345)</f>
        <v>6</v>
      </c>
      <c r="Z27">
        <f>COUNTIF(V3:V2345,"&gt;0")</f>
        <v>20</v>
      </c>
      <c r="AB27">
        <v>401</v>
      </c>
    </row>
    <row r="28" spans="1:35" x14ac:dyDescent="0.2">
      <c r="A28" t="s">
        <v>315</v>
      </c>
      <c r="B28" t="s">
        <v>611</v>
      </c>
      <c r="D28">
        <v>-83.596000000000004</v>
      </c>
      <c r="E28">
        <v>-170.53800000000001</v>
      </c>
      <c r="F28">
        <v>0</v>
      </c>
      <c r="G28">
        <v>98.614999999999995</v>
      </c>
      <c r="H28">
        <v>24.331</v>
      </c>
      <c r="I28">
        <v>0</v>
      </c>
      <c r="J28">
        <v>1</v>
      </c>
      <c r="K28">
        <v>0</v>
      </c>
      <c r="L28">
        <f t="shared" si="0"/>
        <v>4.040587869341342E-3</v>
      </c>
      <c r="M28">
        <f t="shared" si="1"/>
        <v>293.99896706195642</v>
      </c>
      <c r="N28">
        <f t="shared" si="2"/>
        <v>1.1879298478392737</v>
      </c>
      <c r="O28">
        <f t="shared" si="3"/>
        <v>0.21600727486837354</v>
      </c>
      <c r="P28">
        <f t="shared" si="4"/>
        <v>11.99957038247776</v>
      </c>
      <c r="Q28">
        <f t="shared" si="5"/>
        <v>2.5919970899073572</v>
      </c>
      <c r="R28">
        <f t="shared" si="6"/>
        <v>0</v>
      </c>
      <c r="S28">
        <f t="shared" si="7"/>
        <v>305.99853744443419</v>
      </c>
      <c r="T28">
        <f t="shared" si="8"/>
        <v>0.20408234967490815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-80.134</v>
      </c>
      <c r="E29">
        <v>-173.88399999999999</v>
      </c>
      <c r="F29">
        <v>0</v>
      </c>
      <c r="G29">
        <v>140.071</v>
      </c>
      <c r="H29">
        <v>28.16</v>
      </c>
      <c r="I29">
        <v>0</v>
      </c>
      <c r="J29">
        <v>1</v>
      </c>
      <c r="K29">
        <v>0</v>
      </c>
      <c r="L29">
        <f t="shared" ref="L29:L86" si="11">1/TAN(-D29*$L$1/180)*0.108*0.333333</f>
        <v>6.2609882743801673E-3</v>
      </c>
      <c r="M29">
        <f t="shared" ref="M29:M86" si="12">SIN(-D29*$L$1/180)*G29*3</f>
        <v>413.99854452392532</v>
      </c>
      <c r="N29">
        <f t="shared" ref="N29:N86" si="13">COS(-D29*$L$1/180)*G29*0.108</f>
        <v>2.5920426249173771</v>
      </c>
      <c r="O29">
        <f t="shared" ref="O29:O86" si="14">IFERROR(1/TAN(E29*$L$1/180)*0.108*0.333333,"")</f>
        <v>0.33597218276402707</v>
      </c>
      <c r="P29">
        <f t="shared" ref="P29:P86" si="15">SIN(-E29*$L$1/180)*H29*3</f>
        <v>9.0006460875151397</v>
      </c>
      <c r="Q29">
        <f t="shared" ref="Q29:Q86" si="16">-COS(E29*$L$1/180)*H29*0.108</f>
        <v>3.0239697362786981</v>
      </c>
      <c r="R29">
        <f t="shared" ref="R29:R86" si="17">ABS(SIN(-F29*$L$1/180)*I29*3)</f>
        <v>0</v>
      </c>
      <c r="S29">
        <f t="shared" ref="S29:S86" si="18">M29+P29</f>
        <v>422.99919061144044</v>
      </c>
      <c r="T29">
        <f t="shared" ref="T29:T86" si="19">60*(J29/M29)</f>
        <v>0.14492804574710902</v>
      </c>
      <c r="U29">
        <f t="shared" ref="U29:U86" si="20">IFERROR(60*(K29/P29),"")</f>
        <v>0</v>
      </c>
      <c r="V29">
        <f t="shared" ref="V29:V86" si="21">100*(R29/(S29))</f>
        <v>0</v>
      </c>
    </row>
    <row r="30" spans="1:35" x14ac:dyDescent="0.2">
      <c r="A30" t="s">
        <v>6441</v>
      </c>
      <c r="B30" t="s">
        <v>6442</v>
      </c>
      <c r="D30">
        <v>-78.825999999999993</v>
      </c>
      <c r="E30">
        <v>0</v>
      </c>
      <c r="F30">
        <v>0</v>
      </c>
      <c r="G30">
        <v>82.564999999999998</v>
      </c>
      <c r="H30">
        <v>0</v>
      </c>
      <c r="I30">
        <v>0</v>
      </c>
      <c r="J30">
        <v>0</v>
      </c>
      <c r="K30">
        <v>0</v>
      </c>
      <c r="L30">
        <f t="shared" si="11"/>
        <v>7.1112096012839387E-3</v>
      </c>
      <c r="M30">
        <f t="shared" si="12"/>
        <v>242.99949421005459</v>
      </c>
      <c r="N30">
        <f t="shared" si="13"/>
        <v>1.728022064355746</v>
      </c>
      <c r="O30" t="str">
        <f t="shared" si="14"/>
        <v/>
      </c>
      <c r="P30">
        <f t="shared" si="15"/>
        <v>0</v>
      </c>
      <c r="Q30">
        <f t="shared" si="16"/>
        <v>0</v>
      </c>
      <c r="R30">
        <f t="shared" si="17"/>
        <v>0</v>
      </c>
      <c r="S30">
        <f t="shared" si="18"/>
        <v>242.99949421005459</v>
      </c>
      <c r="T30">
        <f t="shared" si="19"/>
        <v>0</v>
      </c>
      <c r="U30" t="str">
        <f t="shared" si="20"/>
        <v/>
      </c>
      <c r="V30">
        <f t="shared" si="21"/>
        <v>0</v>
      </c>
    </row>
    <row r="31" spans="1:35" x14ac:dyDescent="0.2">
      <c r="A31" t="s">
        <v>133</v>
      </c>
      <c r="B31" t="s">
        <v>134</v>
      </c>
      <c r="D31">
        <v>-77.228999999999999</v>
      </c>
      <c r="E31">
        <v>-171.46899999999999</v>
      </c>
      <c r="F31">
        <v>-90</v>
      </c>
      <c r="G31">
        <v>76.903000000000006</v>
      </c>
      <c r="H31">
        <v>20.224</v>
      </c>
      <c r="I31">
        <v>7</v>
      </c>
      <c r="J31">
        <v>1</v>
      </c>
      <c r="K31">
        <v>0</v>
      </c>
      <c r="L31">
        <f t="shared" si="11"/>
        <v>8.1598316019060105E-3</v>
      </c>
      <c r="M31">
        <f t="shared" si="12"/>
        <v>225.00157429554412</v>
      </c>
      <c r="N31">
        <f t="shared" si="13"/>
        <v>1.8359767923921766</v>
      </c>
      <c r="O31">
        <f t="shared" si="14"/>
        <v>0.23999306751257837</v>
      </c>
      <c r="P31">
        <f t="shared" si="15"/>
        <v>9.0003574158502637</v>
      </c>
      <c r="Q31">
        <f t="shared" si="16"/>
        <v>2.1600255449650327</v>
      </c>
      <c r="R31">
        <f t="shared" si="17"/>
        <v>21</v>
      </c>
      <c r="S31">
        <f t="shared" si="18"/>
        <v>234.00193171139438</v>
      </c>
      <c r="T31">
        <f t="shared" si="19"/>
        <v>0.26666480084796557</v>
      </c>
      <c r="U31">
        <f t="shared" si="20"/>
        <v>0</v>
      </c>
      <c r="V31">
        <f t="shared" si="21"/>
        <v>8.974284890049665</v>
      </c>
    </row>
    <row r="32" spans="1:35" x14ac:dyDescent="0.2">
      <c r="A32" t="s">
        <v>41</v>
      </c>
      <c r="B32" t="s">
        <v>41</v>
      </c>
      <c r="D32">
        <v>-81.528999999999996</v>
      </c>
      <c r="E32">
        <v>-167.905</v>
      </c>
      <c r="F32">
        <v>0</v>
      </c>
      <c r="G32">
        <v>47.518000000000001</v>
      </c>
      <c r="H32">
        <v>14.318</v>
      </c>
      <c r="I32">
        <v>0</v>
      </c>
      <c r="J32">
        <v>1</v>
      </c>
      <c r="K32">
        <v>0</v>
      </c>
      <c r="L32">
        <f t="shared" si="11"/>
        <v>5.3616038746808238E-3</v>
      </c>
      <c r="M32">
        <f t="shared" si="12"/>
        <v>140.99881422761828</v>
      </c>
      <c r="N32">
        <f t="shared" si="13"/>
        <v>0.75598054466874443</v>
      </c>
      <c r="O32">
        <f t="shared" si="14"/>
        <v>0.16799635543136984</v>
      </c>
      <c r="P32">
        <f t="shared" si="15"/>
        <v>9.0002905513411289</v>
      </c>
      <c r="Q32">
        <f t="shared" si="16"/>
        <v>1.5120175224662264</v>
      </c>
      <c r="R32">
        <f t="shared" si="17"/>
        <v>0</v>
      </c>
      <c r="S32">
        <f t="shared" si="18"/>
        <v>149.99910477895941</v>
      </c>
      <c r="T32">
        <f t="shared" si="19"/>
        <v>0.42553549353358633</v>
      </c>
      <c r="U32">
        <f t="shared" si="20"/>
        <v>0</v>
      </c>
      <c r="V32">
        <f t="shared" si="21"/>
        <v>0</v>
      </c>
    </row>
    <row r="33" spans="1:22" x14ac:dyDescent="0.2">
      <c r="A33" t="s">
        <v>892</v>
      </c>
      <c r="B33" t="s">
        <v>1551</v>
      </c>
      <c r="D33">
        <v>-75.963999999999999</v>
      </c>
      <c r="E33">
        <v>-168.69</v>
      </c>
      <c r="F33">
        <v>0</v>
      </c>
      <c r="G33">
        <v>49.476999999999997</v>
      </c>
      <c r="H33">
        <v>15.297000000000001</v>
      </c>
      <c r="I33">
        <v>0</v>
      </c>
      <c r="J33">
        <v>1</v>
      </c>
      <c r="K33">
        <v>0</v>
      </c>
      <c r="L33">
        <f t="shared" si="11"/>
        <v>8.9998284639622485E-3</v>
      </c>
      <c r="M33">
        <f t="shared" si="12"/>
        <v>143.99937441235443</v>
      </c>
      <c r="N33">
        <f t="shared" si="13"/>
        <v>1.295970964600029</v>
      </c>
      <c r="O33">
        <f t="shared" si="14"/>
        <v>0.17999871688416874</v>
      </c>
      <c r="P33">
        <f t="shared" si="15"/>
        <v>9.0000185921977121</v>
      </c>
      <c r="Q33">
        <f t="shared" si="16"/>
        <v>1.6199934185226692</v>
      </c>
      <c r="R33">
        <f t="shared" si="17"/>
        <v>0</v>
      </c>
      <c r="S33">
        <f t="shared" si="18"/>
        <v>152.99939300455213</v>
      </c>
      <c r="T33">
        <f t="shared" si="19"/>
        <v>0.41666847682396801</v>
      </c>
      <c r="U33">
        <f t="shared" si="20"/>
        <v>0</v>
      </c>
      <c r="V33">
        <f t="shared" si="21"/>
        <v>0</v>
      </c>
    </row>
    <row r="34" spans="1:22" x14ac:dyDescent="0.2">
      <c r="A34" t="s">
        <v>269</v>
      </c>
      <c r="B34" t="s">
        <v>330</v>
      </c>
      <c r="D34">
        <v>-77.905000000000001</v>
      </c>
      <c r="E34">
        <v>-172.875</v>
      </c>
      <c r="F34">
        <v>0</v>
      </c>
      <c r="G34">
        <v>85.906999999999996</v>
      </c>
      <c r="H34">
        <v>24.187000000000001</v>
      </c>
      <c r="I34">
        <v>0</v>
      </c>
      <c r="J34">
        <v>1</v>
      </c>
      <c r="K34">
        <v>0</v>
      </c>
      <c r="L34">
        <f t="shared" si="11"/>
        <v>7.7144376416590785E-3</v>
      </c>
      <c r="M34">
        <f t="shared" si="12"/>
        <v>251.99998700646063</v>
      </c>
      <c r="N34">
        <f t="shared" si="13"/>
        <v>1.9440401295003678</v>
      </c>
      <c r="O34">
        <f t="shared" si="14"/>
        <v>0.28800037970152381</v>
      </c>
      <c r="P34">
        <f t="shared" si="15"/>
        <v>9.000063831698661</v>
      </c>
      <c r="Q34">
        <f t="shared" si="16"/>
        <v>2.5920243928915587</v>
      </c>
      <c r="R34">
        <f t="shared" si="17"/>
        <v>0</v>
      </c>
      <c r="S34">
        <f t="shared" si="18"/>
        <v>261.00005083815927</v>
      </c>
      <c r="T34">
        <f t="shared" si="19"/>
        <v>0.23809525037182544</v>
      </c>
      <c r="U34">
        <f t="shared" si="20"/>
        <v>0</v>
      </c>
      <c r="V34">
        <f t="shared" si="21"/>
        <v>0</v>
      </c>
    </row>
    <row r="35" spans="1:22" x14ac:dyDescent="0.2">
      <c r="A35" t="s">
        <v>2130</v>
      </c>
      <c r="B35" t="s">
        <v>2084</v>
      </c>
      <c r="D35">
        <v>-78.69</v>
      </c>
      <c r="E35">
        <v>-171.87</v>
      </c>
      <c r="F35">
        <v>0</v>
      </c>
      <c r="G35">
        <v>71.385999999999996</v>
      </c>
      <c r="H35">
        <v>21.213000000000001</v>
      </c>
      <c r="I35">
        <v>0</v>
      </c>
      <c r="J35">
        <v>1</v>
      </c>
      <c r="K35">
        <v>0</v>
      </c>
      <c r="L35">
        <f t="shared" si="11"/>
        <v>7.2000369249036579E-3</v>
      </c>
      <c r="M35">
        <f t="shared" si="12"/>
        <v>209.99914684553116</v>
      </c>
      <c r="N35">
        <f t="shared" si="13"/>
        <v>1.5120031234892133</v>
      </c>
      <c r="O35">
        <f t="shared" si="14"/>
        <v>0.25200296358763974</v>
      </c>
      <c r="P35">
        <f t="shared" si="15"/>
        <v>8.999801146378525</v>
      </c>
      <c r="Q35">
        <f t="shared" si="16"/>
        <v>2.2679788285656537</v>
      </c>
      <c r="R35">
        <f t="shared" si="17"/>
        <v>0</v>
      </c>
      <c r="S35">
        <f t="shared" si="18"/>
        <v>218.99894799190969</v>
      </c>
      <c r="T35">
        <f t="shared" si="19"/>
        <v>0.28571544647338082</v>
      </c>
      <c r="U35">
        <f t="shared" si="20"/>
        <v>0</v>
      </c>
      <c r="V35">
        <f t="shared" si="21"/>
        <v>0</v>
      </c>
    </row>
    <row r="36" spans="1:22" x14ac:dyDescent="0.2">
      <c r="A36" t="s">
        <v>2767</v>
      </c>
      <c r="B36" t="s">
        <v>2768</v>
      </c>
      <c r="D36">
        <v>-82.057000000000002</v>
      </c>
      <c r="E36">
        <v>-173.66</v>
      </c>
      <c r="F36">
        <v>0</v>
      </c>
      <c r="G36">
        <v>43.417000000000002</v>
      </c>
      <c r="H36">
        <v>18.111000000000001</v>
      </c>
      <c r="I36">
        <v>0</v>
      </c>
      <c r="J36">
        <v>1</v>
      </c>
      <c r="K36">
        <v>0</v>
      </c>
      <c r="L36">
        <f t="shared" si="11"/>
        <v>5.0229485721853548E-3</v>
      </c>
      <c r="M36">
        <f t="shared" si="12"/>
        <v>129.00137624695611</v>
      </c>
      <c r="N36">
        <f t="shared" si="13"/>
        <v>0.64796792659752056</v>
      </c>
      <c r="O36">
        <f t="shared" si="14"/>
        <v>0.32400955544337012</v>
      </c>
      <c r="P36">
        <f t="shared" si="15"/>
        <v>5.9998953876362062</v>
      </c>
      <c r="Q36">
        <f t="shared" si="16"/>
        <v>1.9440253812801156</v>
      </c>
      <c r="R36">
        <f t="shared" si="17"/>
        <v>0</v>
      </c>
      <c r="S36">
        <f t="shared" si="18"/>
        <v>135.00127163459231</v>
      </c>
      <c r="T36">
        <f t="shared" si="19"/>
        <v>0.46511131699198249</v>
      </c>
      <c r="U36">
        <f t="shared" si="20"/>
        <v>0</v>
      </c>
      <c r="V36">
        <f t="shared" si="21"/>
        <v>0</v>
      </c>
    </row>
    <row r="37" spans="1:22" x14ac:dyDescent="0.2">
      <c r="A37" t="s">
        <v>261</v>
      </c>
      <c r="B37" t="s">
        <v>262</v>
      </c>
      <c r="D37">
        <v>-78.465000000000003</v>
      </c>
      <c r="E37">
        <v>-172.14699999999999</v>
      </c>
      <c r="F37">
        <v>0</v>
      </c>
      <c r="G37">
        <v>100.02</v>
      </c>
      <c r="H37">
        <v>29.274999999999999</v>
      </c>
      <c r="I37">
        <v>0</v>
      </c>
      <c r="J37">
        <v>1</v>
      </c>
      <c r="K37">
        <v>0</v>
      </c>
      <c r="L37">
        <f t="shared" si="11"/>
        <v>7.3471797061312634E-3</v>
      </c>
      <c r="M37">
        <f t="shared" si="12"/>
        <v>293.99960862062278</v>
      </c>
      <c r="N37">
        <f t="shared" si="13"/>
        <v>2.1600701181380919</v>
      </c>
      <c r="O37">
        <f t="shared" si="14"/>
        <v>0.26101028336978344</v>
      </c>
      <c r="P37">
        <f t="shared" si="15"/>
        <v>11.999703667124756</v>
      </c>
      <c r="Q37">
        <f t="shared" si="16"/>
        <v>3.1320491865588482</v>
      </c>
      <c r="R37">
        <f t="shared" si="17"/>
        <v>0</v>
      </c>
      <c r="S37">
        <f t="shared" si="18"/>
        <v>305.99931228774756</v>
      </c>
      <c r="T37">
        <f t="shared" si="19"/>
        <v>0.2040819043314579</v>
      </c>
      <c r="U37">
        <f t="shared" si="20"/>
        <v>0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-80.010999999999996</v>
      </c>
      <c r="E38">
        <v>-177.06399999999999</v>
      </c>
      <c r="F38">
        <v>0</v>
      </c>
      <c r="G38">
        <v>178.709</v>
      </c>
      <c r="H38">
        <v>39.051000000000002</v>
      </c>
      <c r="I38">
        <v>0</v>
      </c>
      <c r="J38">
        <v>1</v>
      </c>
      <c r="K38">
        <v>0</v>
      </c>
      <c r="L38">
        <f t="shared" si="11"/>
        <v>6.3406388151944102E-3</v>
      </c>
      <c r="M38">
        <f t="shared" si="12"/>
        <v>527.99988990110046</v>
      </c>
      <c r="N38">
        <f t="shared" si="13"/>
        <v>3.3478599441852364</v>
      </c>
      <c r="O38">
        <f t="shared" si="14"/>
        <v>0.7019210820238474</v>
      </c>
      <c r="P38">
        <f t="shared" si="15"/>
        <v>6.0006286674834097</v>
      </c>
      <c r="Q38">
        <f t="shared" si="16"/>
        <v>4.2119719790752521</v>
      </c>
      <c r="R38">
        <f t="shared" si="17"/>
        <v>0</v>
      </c>
      <c r="S38">
        <f t="shared" si="18"/>
        <v>534.00051856858386</v>
      </c>
      <c r="T38">
        <f t="shared" si="19"/>
        <v>0.1136363873318962</v>
      </c>
      <c r="U38">
        <f t="shared" si="20"/>
        <v>0</v>
      </c>
      <c r="V38">
        <f t="shared" si="21"/>
        <v>0</v>
      </c>
    </row>
    <row r="39" spans="1:22" x14ac:dyDescent="0.2">
      <c r="A39" t="s">
        <v>170</v>
      </c>
      <c r="B39" t="s">
        <v>2337</v>
      </c>
      <c r="D39">
        <v>-79.647000000000006</v>
      </c>
      <c r="E39">
        <v>-173.88399999999999</v>
      </c>
      <c r="F39">
        <v>0</v>
      </c>
      <c r="G39">
        <v>105.721</v>
      </c>
      <c r="H39">
        <v>28.16</v>
      </c>
      <c r="I39">
        <v>0</v>
      </c>
      <c r="J39">
        <v>1</v>
      </c>
      <c r="K39">
        <v>0</v>
      </c>
      <c r="L39">
        <f t="shared" si="11"/>
        <v>6.5767086992277596E-3</v>
      </c>
      <c r="M39">
        <f t="shared" si="12"/>
        <v>311.9993391588024</v>
      </c>
      <c r="N39">
        <f t="shared" si="13"/>
        <v>2.0519308199298276</v>
      </c>
      <c r="O39">
        <f t="shared" si="14"/>
        <v>0.33597218276402707</v>
      </c>
      <c r="P39">
        <f t="shared" si="15"/>
        <v>9.0006460875151397</v>
      </c>
      <c r="Q39">
        <f t="shared" si="16"/>
        <v>3.0239697362786981</v>
      </c>
      <c r="R39">
        <f t="shared" si="17"/>
        <v>0</v>
      </c>
      <c r="S39">
        <f t="shared" si="18"/>
        <v>320.99998524631752</v>
      </c>
      <c r="T39">
        <f t="shared" si="19"/>
        <v>0.19230809963177842</v>
      </c>
      <c r="U39">
        <f t="shared" si="20"/>
        <v>0</v>
      </c>
      <c r="V39">
        <f t="shared" si="21"/>
        <v>0</v>
      </c>
    </row>
    <row r="40" spans="1:22" x14ac:dyDescent="0.2">
      <c r="A40" t="s">
        <v>497</v>
      </c>
      <c r="B40" t="s">
        <v>310</v>
      </c>
      <c r="D40">
        <v>-77.715999999999994</v>
      </c>
      <c r="E40">
        <v>0</v>
      </c>
      <c r="F40">
        <v>0</v>
      </c>
      <c r="G40">
        <v>126.905</v>
      </c>
      <c r="H40">
        <v>0</v>
      </c>
      <c r="I40">
        <v>0</v>
      </c>
      <c r="J40">
        <v>0</v>
      </c>
      <c r="K40">
        <v>0</v>
      </c>
      <c r="L40">
        <f t="shared" si="11"/>
        <v>7.8387311632530272E-3</v>
      </c>
      <c r="M40">
        <f t="shared" si="12"/>
        <v>371.99853983837306</v>
      </c>
      <c r="N40">
        <f t="shared" si="13"/>
        <v>2.9159994629151402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371.99853983837306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-78.503</v>
      </c>
      <c r="E41">
        <v>-165.256</v>
      </c>
      <c r="F41">
        <v>0</v>
      </c>
      <c r="G41">
        <v>60.207999999999998</v>
      </c>
      <c r="H41">
        <v>19.646999999999998</v>
      </c>
      <c r="I41">
        <v>0</v>
      </c>
      <c r="J41">
        <v>1</v>
      </c>
      <c r="K41">
        <v>0</v>
      </c>
      <c r="L41">
        <f t="shared" si="11"/>
        <v>7.3223124985885568E-3</v>
      </c>
      <c r="M41">
        <f t="shared" si="12"/>
        <v>176.99980511718283</v>
      </c>
      <c r="N41">
        <f t="shared" si="13"/>
        <v>1.2960491813064678</v>
      </c>
      <c r="O41">
        <f t="shared" si="14"/>
        <v>0.13679562229970846</v>
      </c>
      <c r="P41">
        <f t="shared" si="15"/>
        <v>15.000524461749778</v>
      </c>
      <c r="Q41">
        <f t="shared" si="16"/>
        <v>2.0520081305751909</v>
      </c>
      <c r="R41">
        <f t="shared" si="17"/>
        <v>0</v>
      </c>
      <c r="S41">
        <f t="shared" si="18"/>
        <v>192.00032957893262</v>
      </c>
      <c r="T41">
        <f t="shared" si="19"/>
        <v>0.33898342407934834</v>
      </c>
      <c r="U41">
        <f t="shared" si="20"/>
        <v>0</v>
      </c>
      <c r="V41">
        <f t="shared" si="21"/>
        <v>0</v>
      </c>
    </row>
    <row r="42" spans="1:22" x14ac:dyDescent="0.2">
      <c r="A42" t="s">
        <v>3158</v>
      </c>
      <c r="B42" t="s">
        <v>4489</v>
      </c>
      <c r="D42">
        <v>-74.528999999999996</v>
      </c>
      <c r="E42">
        <v>-175.48599999999999</v>
      </c>
      <c r="F42">
        <v>0</v>
      </c>
      <c r="G42">
        <v>116.211</v>
      </c>
      <c r="H42">
        <v>38.118000000000002</v>
      </c>
      <c r="I42">
        <v>0</v>
      </c>
      <c r="J42">
        <v>1</v>
      </c>
      <c r="K42">
        <v>0</v>
      </c>
      <c r="L42">
        <f t="shared" si="11"/>
        <v>9.9640537616223854E-3</v>
      </c>
      <c r="M42">
        <f t="shared" si="12"/>
        <v>336.00048938012412</v>
      </c>
      <c r="N42">
        <f t="shared" si="13"/>
        <v>3.3479302880452759</v>
      </c>
      <c r="O42">
        <f t="shared" si="14"/>
        <v>0.45599837320070274</v>
      </c>
      <c r="P42">
        <f t="shared" si="15"/>
        <v>8.9999669824072086</v>
      </c>
      <c r="Q42">
        <f t="shared" si="16"/>
        <v>4.1039744068121315</v>
      </c>
      <c r="R42">
        <f t="shared" si="17"/>
        <v>0</v>
      </c>
      <c r="S42">
        <f t="shared" si="18"/>
        <v>345.00045636253134</v>
      </c>
      <c r="T42">
        <f t="shared" si="19"/>
        <v>0.17857116848458154</v>
      </c>
      <c r="U42">
        <f t="shared" si="20"/>
        <v>0</v>
      </c>
      <c r="V42">
        <f t="shared" si="21"/>
        <v>0</v>
      </c>
    </row>
    <row r="43" spans="1:22" x14ac:dyDescent="0.2">
      <c r="A43" t="s">
        <v>900</v>
      </c>
      <c r="B43" t="s">
        <v>901</v>
      </c>
      <c r="D43">
        <v>-81.572999999999993</v>
      </c>
      <c r="E43">
        <v>-178.91</v>
      </c>
      <c r="F43">
        <v>0</v>
      </c>
      <c r="G43">
        <v>27.295000000000002</v>
      </c>
      <c r="H43">
        <v>10</v>
      </c>
      <c r="I43">
        <v>0</v>
      </c>
      <c r="J43">
        <v>1</v>
      </c>
      <c r="K43">
        <v>0</v>
      </c>
      <c r="L43">
        <f t="shared" si="11"/>
        <v>5.3333478915611604E-3</v>
      </c>
      <c r="M43">
        <f t="shared" si="12"/>
        <v>81.000919026634818</v>
      </c>
      <c r="N43">
        <f t="shared" si="13"/>
        <v>0.43200651271173185</v>
      </c>
      <c r="O43">
        <f t="shared" si="14"/>
        <v>1.8921074853078577</v>
      </c>
      <c r="P43">
        <f t="shared" si="15"/>
        <v>0.5706882404185547</v>
      </c>
      <c r="Q43">
        <f t="shared" si="16"/>
        <v>1.0798045712776887</v>
      </c>
      <c r="R43">
        <f t="shared" si="17"/>
        <v>0</v>
      </c>
      <c r="S43">
        <f t="shared" si="18"/>
        <v>81.571607267053366</v>
      </c>
      <c r="T43">
        <f t="shared" si="19"/>
        <v>0.74073233638584679</v>
      </c>
      <c r="U43">
        <f t="shared" si="20"/>
        <v>0</v>
      </c>
      <c r="V43">
        <f t="shared" si="21"/>
        <v>0</v>
      </c>
    </row>
    <row r="44" spans="1:22" x14ac:dyDescent="0.2">
      <c r="A44" t="s">
        <v>3650</v>
      </c>
      <c r="B44" t="s">
        <v>2084</v>
      </c>
      <c r="D44">
        <v>-79.611000000000004</v>
      </c>
      <c r="E44">
        <v>-176.82</v>
      </c>
      <c r="F44">
        <v>0</v>
      </c>
      <c r="G44">
        <v>61</v>
      </c>
      <c r="H44">
        <v>18.027999999999999</v>
      </c>
      <c r="I44">
        <v>0</v>
      </c>
      <c r="J44">
        <v>1</v>
      </c>
      <c r="K44">
        <v>0</v>
      </c>
      <c r="L44">
        <f t="shared" si="11"/>
        <v>6.600085739846614E-3</v>
      </c>
      <c r="M44">
        <f t="shared" si="12"/>
        <v>179.99991810703511</v>
      </c>
      <c r="N44">
        <f t="shared" si="13"/>
        <v>1.1880160806878819</v>
      </c>
      <c r="O44">
        <f t="shared" si="14"/>
        <v>0.64796466376384987</v>
      </c>
      <c r="P44">
        <f t="shared" si="15"/>
        <v>3.0002006516709949</v>
      </c>
      <c r="Q44">
        <f t="shared" si="16"/>
        <v>1.9440259505100306</v>
      </c>
      <c r="R44">
        <f t="shared" si="17"/>
        <v>0</v>
      </c>
      <c r="S44">
        <f t="shared" si="18"/>
        <v>183.00011875870612</v>
      </c>
      <c r="T44">
        <f t="shared" si="19"/>
        <v>0.33333348498704102</v>
      </c>
      <c r="U44">
        <f t="shared" si="20"/>
        <v>0</v>
      </c>
      <c r="V44">
        <f t="shared" si="21"/>
        <v>0</v>
      </c>
    </row>
    <row r="45" spans="1:22" x14ac:dyDescent="0.2">
      <c r="A45" t="s">
        <v>1652</v>
      </c>
      <c r="B45" t="s">
        <v>3223</v>
      </c>
      <c r="D45">
        <v>-85.457999999999998</v>
      </c>
      <c r="E45">
        <v>-172.405</v>
      </c>
      <c r="F45">
        <v>0</v>
      </c>
      <c r="G45">
        <v>214.67400000000001</v>
      </c>
      <c r="H45">
        <v>45.398000000000003</v>
      </c>
      <c r="I45">
        <v>0</v>
      </c>
      <c r="J45">
        <v>1</v>
      </c>
      <c r="K45">
        <v>1</v>
      </c>
      <c r="L45">
        <f t="shared" si="11"/>
        <v>2.8598129555928191E-3</v>
      </c>
      <c r="M45">
        <f t="shared" si="12"/>
        <v>641.99948263830868</v>
      </c>
      <c r="N45">
        <f t="shared" si="13"/>
        <v>1.8360002739331966</v>
      </c>
      <c r="O45">
        <f t="shared" si="14"/>
        <v>0.26998690213915028</v>
      </c>
      <c r="P45">
        <f t="shared" si="15"/>
        <v>18.00074598228478</v>
      </c>
      <c r="Q45">
        <f t="shared" si="16"/>
        <v>4.8599705039213275</v>
      </c>
      <c r="R45">
        <f t="shared" si="17"/>
        <v>0</v>
      </c>
      <c r="S45">
        <f t="shared" si="18"/>
        <v>660.00022862059348</v>
      </c>
      <c r="T45">
        <f t="shared" si="19"/>
        <v>9.3458019239250636E-2</v>
      </c>
      <c r="U45">
        <f t="shared" si="20"/>
        <v>3.3331951941907456</v>
      </c>
      <c r="V45">
        <f t="shared" si="21"/>
        <v>0</v>
      </c>
    </row>
    <row r="46" spans="1:22" x14ac:dyDescent="0.2">
      <c r="A46" t="s">
        <v>157</v>
      </c>
      <c r="B46" t="s">
        <v>991</v>
      </c>
      <c r="D46">
        <v>-75.426000000000002</v>
      </c>
      <c r="E46">
        <v>-168.69</v>
      </c>
      <c r="F46">
        <v>0</v>
      </c>
      <c r="G46">
        <v>51.661999999999999</v>
      </c>
      <c r="H46">
        <v>15.297000000000001</v>
      </c>
      <c r="I46">
        <v>0</v>
      </c>
      <c r="J46">
        <v>1</v>
      </c>
      <c r="K46">
        <v>0</v>
      </c>
      <c r="L46">
        <f t="shared" si="11"/>
        <v>9.3598456161858388E-3</v>
      </c>
      <c r="M46">
        <f t="shared" si="12"/>
        <v>149.99908619631526</v>
      </c>
      <c r="N46">
        <f t="shared" si="13"/>
        <v>1.4039696933361563</v>
      </c>
      <c r="O46">
        <f t="shared" si="14"/>
        <v>0.17999871688416874</v>
      </c>
      <c r="P46">
        <f t="shared" si="15"/>
        <v>9.0000185921977121</v>
      </c>
      <c r="Q46">
        <f t="shared" si="16"/>
        <v>1.6199934185226692</v>
      </c>
      <c r="R46">
        <f t="shared" si="17"/>
        <v>0</v>
      </c>
      <c r="S46">
        <f t="shared" si="18"/>
        <v>158.99910478851297</v>
      </c>
      <c r="T46">
        <f t="shared" si="19"/>
        <v>0.40000243682467118</v>
      </c>
      <c r="U46">
        <f t="shared" si="20"/>
        <v>0</v>
      </c>
      <c r="V46">
        <f t="shared" si="21"/>
        <v>0</v>
      </c>
    </row>
    <row r="47" spans="1:22" x14ac:dyDescent="0.2">
      <c r="A47" t="s">
        <v>113</v>
      </c>
      <c r="B47" t="s">
        <v>2054</v>
      </c>
      <c r="D47">
        <v>-78.977000000000004</v>
      </c>
      <c r="E47">
        <v>0</v>
      </c>
      <c r="F47">
        <v>0</v>
      </c>
      <c r="G47">
        <v>78.447000000000003</v>
      </c>
      <c r="H47">
        <v>0</v>
      </c>
      <c r="I47">
        <v>0</v>
      </c>
      <c r="J47">
        <v>0</v>
      </c>
      <c r="K47">
        <v>0</v>
      </c>
      <c r="L47">
        <f t="shared" si="11"/>
        <v>7.0126826382440688E-3</v>
      </c>
      <c r="M47">
        <f t="shared" si="12"/>
        <v>230.99907827240676</v>
      </c>
      <c r="N47">
        <f t="shared" si="13"/>
        <v>1.6199248455761353</v>
      </c>
      <c r="O47" t="str">
        <f t="shared" si="14"/>
        <v/>
      </c>
      <c r="P47">
        <f t="shared" si="15"/>
        <v>0</v>
      </c>
      <c r="Q47">
        <f t="shared" si="16"/>
        <v>0</v>
      </c>
      <c r="R47">
        <f t="shared" si="17"/>
        <v>0</v>
      </c>
      <c r="S47">
        <f t="shared" si="18"/>
        <v>230.99907827240676</v>
      </c>
      <c r="T47">
        <f t="shared" si="19"/>
        <v>0</v>
      </c>
      <c r="U47" t="str">
        <f t="shared" si="20"/>
        <v/>
      </c>
      <c r="V47">
        <f t="shared" si="21"/>
        <v>0</v>
      </c>
    </row>
    <row r="48" spans="1:22" x14ac:dyDescent="0.2">
      <c r="A48" t="s">
        <v>6443</v>
      </c>
      <c r="B48" t="s">
        <v>6444</v>
      </c>
      <c r="D48">
        <v>-80.647000000000006</v>
      </c>
      <c r="E48">
        <v>-174.28899999999999</v>
      </c>
      <c r="F48">
        <v>0</v>
      </c>
      <c r="G48">
        <v>86.144999999999996</v>
      </c>
      <c r="H48">
        <v>20.100000000000001</v>
      </c>
      <c r="I48">
        <v>0</v>
      </c>
      <c r="J48">
        <v>1</v>
      </c>
      <c r="K48">
        <v>0</v>
      </c>
      <c r="L48">
        <f t="shared" si="11"/>
        <v>5.9294192265154895E-3</v>
      </c>
      <c r="M48">
        <f t="shared" si="12"/>
        <v>254.99931516024856</v>
      </c>
      <c r="N48">
        <f t="shared" si="13"/>
        <v>1.5119993540588144</v>
      </c>
      <c r="O48">
        <f t="shared" si="14"/>
        <v>0.35997382229506519</v>
      </c>
      <c r="P48">
        <f t="shared" si="15"/>
        <v>6.0005003275020741</v>
      </c>
      <c r="Q48">
        <f t="shared" si="16"/>
        <v>2.1600251985989107</v>
      </c>
      <c r="R48">
        <f t="shared" si="17"/>
        <v>0</v>
      </c>
      <c r="S48">
        <f t="shared" si="18"/>
        <v>260.99981548775065</v>
      </c>
      <c r="T48">
        <f t="shared" si="19"/>
        <v>0.23529474956548163</v>
      </c>
      <c r="U48">
        <f t="shared" si="20"/>
        <v>0</v>
      </c>
      <c r="V48">
        <f t="shared" si="21"/>
        <v>0</v>
      </c>
    </row>
    <row r="49" spans="1:22" x14ac:dyDescent="0.2">
      <c r="A49" t="s">
        <v>5577</v>
      </c>
      <c r="B49" t="s">
        <v>5578</v>
      </c>
      <c r="D49">
        <v>-82.875</v>
      </c>
      <c r="E49">
        <v>-171.46899999999999</v>
      </c>
      <c r="F49">
        <v>0</v>
      </c>
      <c r="G49">
        <v>56.436</v>
      </c>
      <c r="H49">
        <v>20.224</v>
      </c>
      <c r="I49">
        <v>0</v>
      </c>
      <c r="J49">
        <v>1</v>
      </c>
      <c r="K49">
        <v>0</v>
      </c>
      <c r="L49">
        <f t="shared" si="11"/>
        <v>4.4999850671878835E-3</v>
      </c>
      <c r="M49">
        <f t="shared" si="12"/>
        <v>168.00058874283707</v>
      </c>
      <c r="N49">
        <f t="shared" si="13"/>
        <v>0.7560008966224363</v>
      </c>
      <c r="O49">
        <f t="shared" si="14"/>
        <v>0.23999306751257837</v>
      </c>
      <c r="P49">
        <f t="shared" si="15"/>
        <v>9.0003574158502637</v>
      </c>
      <c r="Q49">
        <f t="shared" si="16"/>
        <v>2.1600255449650327</v>
      </c>
      <c r="R49">
        <f t="shared" si="17"/>
        <v>0</v>
      </c>
      <c r="S49">
        <f t="shared" si="18"/>
        <v>177.00094615868733</v>
      </c>
      <c r="T49">
        <f t="shared" si="19"/>
        <v>0.35714160556808272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-81.950999999999993</v>
      </c>
      <c r="E50">
        <v>-174.28899999999999</v>
      </c>
      <c r="F50">
        <v>0</v>
      </c>
      <c r="G50">
        <v>99.984999999999999</v>
      </c>
      <c r="H50">
        <v>20.100000000000001</v>
      </c>
      <c r="I50">
        <v>0</v>
      </c>
      <c r="J50">
        <v>1</v>
      </c>
      <c r="K50">
        <v>0</v>
      </c>
      <c r="L50">
        <f t="shared" si="11"/>
        <v>5.0908644564530998E-3</v>
      </c>
      <c r="M50">
        <f t="shared" si="12"/>
        <v>297.00004857177066</v>
      </c>
      <c r="N50">
        <f t="shared" si="13"/>
        <v>1.5119885028273747</v>
      </c>
      <c r="O50">
        <f t="shared" si="14"/>
        <v>0.35997382229506519</v>
      </c>
      <c r="P50">
        <f t="shared" si="15"/>
        <v>6.0005003275020741</v>
      </c>
      <c r="Q50">
        <f t="shared" si="16"/>
        <v>2.1600251985989107</v>
      </c>
      <c r="R50">
        <f t="shared" si="17"/>
        <v>0</v>
      </c>
      <c r="S50">
        <f t="shared" si="18"/>
        <v>303.00054889927276</v>
      </c>
      <c r="T50">
        <f t="shared" si="19"/>
        <v>0.20202016898155783</v>
      </c>
      <c r="U50">
        <f t="shared" si="20"/>
        <v>0</v>
      </c>
      <c r="V50">
        <f t="shared" si="21"/>
        <v>0</v>
      </c>
    </row>
    <row r="51" spans="1:22" x14ac:dyDescent="0.2">
      <c r="A51" t="s">
        <v>853</v>
      </c>
      <c r="B51" t="s">
        <v>6445</v>
      </c>
      <c r="D51">
        <v>-83.540999999999997</v>
      </c>
      <c r="E51">
        <v>-175.42599999999999</v>
      </c>
      <c r="F51">
        <v>-90</v>
      </c>
      <c r="G51">
        <v>106.67700000000001</v>
      </c>
      <c r="H51">
        <v>25.08</v>
      </c>
      <c r="I51">
        <v>11</v>
      </c>
      <c r="J51">
        <v>1</v>
      </c>
      <c r="K51">
        <v>0</v>
      </c>
      <c r="L51">
        <f t="shared" si="11"/>
        <v>4.0755844738307777E-3</v>
      </c>
      <c r="M51">
        <f t="shared" si="12"/>
        <v>317.99963772860684</v>
      </c>
      <c r="N51">
        <f t="shared" si="13"/>
        <v>1.2960356822462042</v>
      </c>
      <c r="O51">
        <f t="shared" si="14"/>
        <v>0.44999177037640009</v>
      </c>
      <c r="P51">
        <f t="shared" si="15"/>
        <v>6.0001335956321125</v>
      </c>
      <c r="Q51">
        <f t="shared" si="16"/>
        <v>2.7000134392068489</v>
      </c>
      <c r="R51">
        <f t="shared" si="17"/>
        <v>33</v>
      </c>
      <c r="S51">
        <f t="shared" si="18"/>
        <v>323.99977132423896</v>
      </c>
      <c r="T51">
        <f t="shared" si="19"/>
        <v>0.18867946023009721</v>
      </c>
      <c r="U51">
        <f t="shared" si="20"/>
        <v>0</v>
      </c>
      <c r="V51">
        <f t="shared" si="21"/>
        <v>10.185192373785856</v>
      </c>
    </row>
    <row r="52" spans="1:22" x14ac:dyDescent="0.2">
      <c r="A52" t="s">
        <v>635</v>
      </c>
      <c r="B52" t="s">
        <v>765</v>
      </c>
      <c r="D52">
        <v>-80.706999999999994</v>
      </c>
      <c r="E52">
        <v>-175.42599999999999</v>
      </c>
      <c r="F52">
        <v>-90</v>
      </c>
      <c r="G52">
        <v>111.46299999999999</v>
      </c>
      <c r="H52">
        <v>25.08</v>
      </c>
      <c r="I52">
        <v>14</v>
      </c>
      <c r="J52">
        <v>1</v>
      </c>
      <c r="K52">
        <v>0</v>
      </c>
      <c r="L52">
        <f t="shared" si="11"/>
        <v>5.8907041096560135E-3</v>
      </c>
      <c r="M52">
        <f t="shared" si="12"/>
        <v>330.00029574389293</v>
      </c>
      <c r="N52">
        <f t="shared" si="13"/>
        <v>1.9439360422622929</v>
      </c>
      <c r="O52">
        <f t="shared" si="14"/>
        <v>0.44999177037640009</v>
      </c>
      <c r="P52">
        <f t="shared" si="15"/>
        <v>6.0001335956321125</v>
      </c>
      <c r="Q52">
        <f t="shared" si="16"/>
        <v>2.7000134392068489</v>
      </c>
      <c r="R52">
        <f t="shared" si="17"/>
        <v>42</v>
      </c>
      <c r="S52">
        <f t="shared" si="18"/>
        <v>336.00042933952506</v>
      </c>
      <c r="T52">
        <f t="shared" si="19"/>
        <v>0.1818180188740342</v>
      </c>
      <c r="U52">
        <f t="shared" si="20"/>
        <v>0</v>
      </c>
      <c r="V52">
        <f t="shared" si="21"/>
        <v>12.499984027567841</v>
      </c>
    </row>
    <row r="53" spans="1:22" x14ac:dyDescent="0.2">
      <c r="A53" t="s">
        <v>41</v>
      </c>
      <c r="B53" t="s">
        <v>41</v>
      </c>
      <c r="D53">
        <v>-77.004999999999995</v>
      </c>
      <c r="E53">
        <v>0</v>
      </c>
      <c r="F53">
        <v>0</v>
      </c>
      <c r="G53">
        <v>53.366999999999997</v>
      </c>
      <c r="H53">
        <v>0</v>
      </c>
      <c r="I53">
        <v>0</v>
      </c>
      <c r="J53">
        <v>0</v>
      </c>
      <c r="K53">
        <v>0</v>
      </c>
      <c r="L53">
        <f t="shared" si="11"/>
        <v>8.3079375993077471E-3</v>
      </c>
      <c r="M53">
        <f t="shared" si="12"/>
        <v>156.0007640401243</v>
      </c>
      <c r="N53">
        <f t="shared" si="13"/>
        <v>1.2960459091355936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156.0007640401243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1272</v>
      </c>
      <c r="B54" t="s">
        <v>245</v>
      </c>
      <c r="D54">
        <v>-80.352000000000004</v>
      </c>
      <c r="E54">
        <v>-173.88399999999999</v>
      </c>
      <c r="F54">
        <v>0</v>
      </c>
      <c r="G54">
        <v>101.435</v>
      </c>
      <c r="H54">
        <v>28.16</v>
      </c>
      <c r="I54">
        <v>0</v>
      </c>
      <c r="J54">
        <v>1</v>
      </c>
      <c r="K54">
        <v>0</v>
      </c>
      <c r="L54">
        <f t="shared" si="11"/>
        <v>6.1199645842209315E-3</v>
      </c>
      <c r="M54">
        <f t="shared" si="12"/>
        <v>300.00090375755201</v>
      </c>
      <c r="N54">
        <f t="shared" si="13"/>
        <v>1.8359967422272327</v>
      </c>
      <c r="O54">
        <f t="shared" si="14"/>
        <v>0.33597218276402707</v>
      </c>
      <c r="P54">
        <f t="shared" si="15"/>
        <v>9.0006460875151397</v>
      </c>
      <c r="Q54">
        <f t="shared" si="16"/>
        <v>3.0239697362786981</v>
      </c>
      <c r="R54">
        <f t="shared" si="17"/>
        <v>0</v>
      </c>
      <c r="S54">
        <f t="shared" si="18"/>
        <v>309.00154984506713</v>
      </c>
      <c r="T54">
        <f t="shared" si="19"/>
        <v>0.19999939749678039</v>
      </c>
      <c r="U54">
        <f t="shared" si="20"/>
        <v>0</v>
      </c>
      <c r="V54">
        <f t="shared" si="21"/>
        <v>0</v>
      </c>
    </row>
    <row r="55" spans="1:22" x14ac:dyDescent="0.2">
      <c r="A55" t="s">
        <v>121</v>
      </c>
      <c r="B55" t="s">
        <v>1230</v>
      </c>
      <c r="D55">
        <v>-74.846000000000004</v>
      </c>
      <c r="E55">
        <v>-172.405</v>
      </c>
      <c r="F55">
        <v>0</v>
      </c>
      <c r="G55">
        <v>49.728999999999999</v>
      </c>
      <c r="H55">
        <v>15.132999999999999</v>
      </c>
      <c r="I55">
        <v>0</v>
      </c>
      <c r="J55">
        <v>1</v>
      </c>
      <c r="K55">
        <v>0</v>
      </c>
      <c r="L55">
        <f t="shared" si="11"/>
        <v>9.7499443565126059E-3</v>
      </c>
      <c r="M55">
        <f t="shared" si="12"/>
        <v>143.99927306764877</v>
      </c>
      <c r="N55">
        <f t="shared" si="13"/>
        <v>1.4039863037741436</v>
      </c>
      <c r="O55">
        <f t="shared" si="14"/>
        <v>0.26998690213915028</v>
      </c>
      <c r="P55">
        <f t="shared" si="15"/>
        <v>6.0003808306514728</v>
      </c>
      <c r="Q55">
        <f t="shared" si="16"/>
        <v>1.6200258521485842</v>
      </c>
      <c r="R55">
        <f t="shared" si="17"/>
        <v>0</v>
      </c>
      <c r="S55">
        <f t="shared" si="18"/>
        <v>149.99965389830024</v>
      </c>
      <c r="T55">
        <f t="shared" si="19"/>
        <v>0.41666877006950492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-86.308999999999997</v>
      </c>
      <c r="E56">
        <v>-170.53800000000001</v>
      </c>
      <c r="F56">
        <v>0</v>
      </c>
      <c r="G56">
        <v>31.064</v>
      </c>
      <c r="H56">
        <v>6.0830000000000002</v>
      </c>
      <c r="I56">
        <v>0</v>
      </c>
      <c r="J56">
        <v>1</v>
      </c>
      <c r="K56">
        <v>0</v>
      </c>
      <c r="L56">
        <f t="shared" si="11"/>
        <v>2.3223347910314375E-3</v>
      </c>
      <c r="M56">
        <f t="shared" si="12"/>
        <v>92.998695811100504</v>
      </c>
      <c r="N56">
        <f t="shared" si="13"/>
        <v>0.21597432277699111</v>
      </c>
      <c r="O56">
        <f t="shared" si="14"/>
        <v>0.21600727486837354</v>
      </c>
      <c r="P56">
        <f t="shared" si="15"/>
        <v>3.0000158906996104</v>
      </c>
      <c r="Q56">
        <f t="shared" si="16"/>
        <v>0.64802590513774416</v>
      </c>
      <c r="R56">
        <f t="shared" si="17"/>
        <v>0</v>
      </c>
      <c r="S56">
        <f t="shared" si="18"/>
        <v>95.998711701800119</v>
      </c>
      <c r="T56">
        <f t="shared" si="19"/>
        <v>0.64517033789239753</v>
      </c>
      <c r="U56">
        <f t="shared" si="20"/>
        <v>0</v>
      </c>
      <c r="V56">
        <f t="shared" si="21"/>
        <v>0</v>
      </c>
    </row>
    <row r="57" spans="1:22" x14ac:dyDescent="0.2">
      <c r="A57" t="s">
        <v>2276</v>
      </c>
      <c r="B57" t="s">
        <v>725</v>
      </c>
      <c r="D57">
        <v>-78.578999999999994</v>
      </c>
      <c r="E57">
        <v>-169.114</v>
      </c>
      <c r="F57">
        <v>0</v>
      </c>
      <c r="G57">
        <v>101</v>
      </c>
      <c r="H57">
        <v>26.475999999999999</v>
      </c>
      <c r="I57">
        <v>0</v>
      </c>
      <c r="J57">
        <v>1</v>
      </c>
      <c r="K57">
        <v>0</v>
      </c>
      <c r="L57">
        <f t="shared" si="11"/>
        <v>7.2725981835111411E-3</v>
      </c>
      <c r="M57">
        <f t="shared" si="12"/>
        <v>297.00019506515349</v>
      </c>
      <c r="N57">
        <f t="shared" si="13"/>
        <v>2.1599652390985291</v>
      </c>
      <c r="O57">
        <f t="shared" si="14"/>
        <v>0.18719148079054132</v>
      </c>
      <c r="P57">
        <f t="shared" si="15"/>
        <v>15.000414619856532</v>
      </c>
      <c r="Q57">
        <f t="shared" si="16"/>
        <v>2.8079526331156623</v>
      </c>
      <c r="R57">
        <f t="shared" si="17"/>
        <v>0</v>
      </c>
      <c r="S57">
        <f t="shared" si="18"/>
        <v>312.00060968501003</v>
      </c>
      <c r="T57">
        <f t="shared" si="19"/>
        <v>0.20202006933644501</v>
      </c>
      <c r="U57">
        <f t="shared" si="20"/>
        <v>0</v>
      </c>
      <c r="V57">
        <f t="shared" si="21"/>
        <v>0</v>
      </c>
    </row>
    <row r="58" spans="1:22" x14ac:dyDescent="0.2">
      <c r="A58" t="s">
        <v>900</v>
      </c>
      <c r="B58" t="s">
        <v>901</v>
      </c>
      <c r="D58">
        <v>-77.905000000000001</v>
      </c>
      <c r="E58">
        <v>-168.69</v>
      </c>
      <c r="F58">
        <v>0</v>
      </c>
      <c r="G58">
        <v>100.22499999999999</v>
      </c>
      <c r="H58">
        <v>30.594000000000001</v>
      </c>
      <c r="I58">
        <v>0</v>
      </c>
      <c r="J58">
        <v>1</v>
      </c>
      <c r="K58">
        <v>0</v>
      </c>
      <c r="L58">
        <f t="shared" si="11"/>
        <v>7.7144376416590785E-3</v>
      </c>
      <c r="M58">
        <f t="shared" si="12"/>
        <v>294.00047374163358</v>
      </c>
      <c r="N58">
        <f t="shared" si="13"/>
        <v>2.2680505893486487</v>
      </c>
      <c r="O58">
        <f t="shared" si="14"/>
        <v>0.17999871688416874</v>
      </c>
      <c r="P58">
        <f t="shared" si="15"/>
        <v>18.000037184395424</v>
      </c>
      <c r="Q58">
        <f t="shared" si="16"/>
        <v>3.2399868370453384</v>
      </c>
      <c r="R58">
        <f t="shared" si="17"/>
        <v>0</v>
      </c>
      <c r="S58">
        <f t="shared" si="18"/>
        <v>312.00051092602899</v>
      </c>
      <c r="T58">
        <f t="shared" si="19"/>
        <v>0.2040813038033665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-72.120999999999995</v>
      </c>
      <c r="E59">
        <v>-170.53800000000001</v>
      </c>
      <c r="F59">
        <v>0</v>
      </c>
      <c r="G59">
        <v>32.573</v>
      </c>
      <c r="H59">
        <v>18.248000000000001</v>
      </c>
      <c r="I59">
        <v>0</v>
      </c>
      <c r="J59">
        <v>1</v>
      </c>
      <c r="K59">
        <v>0</v>
      </c>
      <c r="L59">
        <f t="shared" si="11"/>
        <v>1.1613102084599586E-2</v>
      </c>
      <c r="M59">
        <f t="shared" si="12"/>
        <v>92.999855555568729</v>
      </c>
      <c r="N59">
        <f t="shared" si="13"/>
        <v>1.0800178964377323</v>
      </c>
      <c r="O59">
        <f t="shared" si="14"/>
        <v>0.21600727486837354</v>
      </c>
      <c r="P59">
        <f t="shared" si="15"/>
        <v>8.9995544917781505</v>
      </c>
      <c r="Q59">
        <f t="shared" si="16"/>
        <v>1.9439711847696131</v>
      </c>
      <c r="R59">
        <f t="shared" si="17"/>
        <v>0</v>
      </c>
      <c r="S59">
        <f t="shared" si="18"/>
        <v>101.99941004734688</v>
      </c>
      <c r="T59">
        <f t="shared" si="19"/>
        <v>0.64516229236667089</v>
      </c>
      <c r="U59">
        <f t="shared" si="20"/>
        <v>0</v>
      </c>
      <c r="V59">
        <f t="shared" si="21"/>
        <v>0</v>
      </c>
    </row>
    <row r="60" spans="1:22" x14ac:dyDescent="0.2">
      <c r="A60" t="s">
        <v>6446</v>
      </c>
      <c r="B60" t="s">
        <v>6447</v>
      </c>
      <c r="D60">
        <v>-80.683000000000007</v>
      </c>
      <c r="E60">
        <v>-173.41800000000001</v>
      </c>
      <c r="F60">
        <v>0</v>
      </c>
      <c r="G60">
        <v>129.71100000000001</v>
      </c>
      <c r="H60">
        <v>26.172999999999998</v>
      </c>
      <c r="I60">
        <v>0</v>
      </c>
      <c r="J60">
        <v>1</v>
      </c>
      <c r="K60">
        <v>0</v>
      </c>
      <c r="L60">
        <f t="shared" si="11"/>
        <v>5.9061885593793386E-3</v>
      </c>
      <c r="M60">
        <f t="shared" si="12"/>
        <v>383.99945012162846</v>
      </c>
      <c r="N60">
        <f t="shared" si="13"/>
        <v>2.2679754270917463</v>
      </c>
      <c r="O60">
        <f t="shared" si="14"/>
        <v>0.31199704132353501</v>
      </c>
      <c r="P60">
        <f t="shared" si="15"/>
        <v>9.0002456803569419</v>
      </c>
      <c r="Q60">
        <f t="shared" si="16"/>
        <v>2.8080528315091238</v>
      </c>
      <c r="R60">
        <f t="shared" si="17"/>
        <v>0</v>
      </c>
      <c r="S60">
        <f t="shared" si="18"/>
        <v>392.99969580198541</v>
      </c>
      <c r="T60">
        <f t="shared" si="19"/>
        <v>0.15625022374640257</v>
      </c>
      <c r="U60">
        <f t="shared" si="20"/>
        <v>0</v>
      </c>
      <c r="V60">
        <f t="shared" si="21"/>
        <v>0</v>
      </c>
    </row>
    <row r="61" spans="1:22" x14ac:dyDescent="0.2">
      <c r="A61" t="s">
        <v>265</v>
      </c>
      <c r="B61" t="s">
        <v>266</v>
      </c>
      <c r="D61">
        <v>-75.963999999999999</v>
      </c>
      <c r="E61">
        <v>-171.87</v>
      </c>
      <c r="F61">
        <v>0</v>
      </c>
      <c r="G61">
        <v>32.984999999999999</v>
      </c>
      <c r="H61">
        <v>21.213000000000001</v>
      </c>
      <c r="I61">
        <v>0</v>
      </c>
      <c r="J61">
        <v>1</v>
      </c>
      <c r="K61">
        <v>0</v>
      </c>
      <c r="L61">
        <f t="shared" si="11"/>
        <v>8.9998284639622485E-3</v>
      </c>
      <c r="M61">
        <f t="shared" si="12"/>
        <v>96.000553085100364</v>
      </c>
      <c r="N61">
        <f t="shared" si="13"/>
        <v>0.86398937420077937</v>
      </c>
      <c r="O61">
        <f t="shared" si="14"/>
        <v>0.25200296358763974</v>
      </c>
      <c r="P61">
        <f t="shared" si="15"/>
        <v>8.999801146378525</v>
      </c>
      <c r="Q61">
        <f t="shared" si="16"/>
        <v>2.2679788285656537</v>
      </c>
      <c r="R61">
        <f t="shared" si="17"/>
        <v>0</v>
      </c>
      <c r="S61">
        <f t="shared" si="18"/>
        <v>105.00035423147889</v>
      </c>
      <c r="T61">
        <f t="shared" si="19"/>
        <v>0.6249963992062898</v>
      </c>
      <c r="U61">
        <f t="shared" si="20"/>
        <v>0</v>
      </c>
      <c r="V61">
        <f t="shared" si="21"/>
        <v>0</v>
      </c>
    </row>
    <row r="62" spans="1:22" x14ac:dyDescent="0.2">
      <c r="A62" t="s">
        <v>368</v>
      </c>
      <c r="B62" t="s">
        <v>401</v>
      </c>
      <c r="D62">
        <v>-81.468999999999994</v>
      </c>
      <c r="E62">
        <v>-168.69</v>
      </c>
      <c r="F62">
        <v>0</v>
      </c>
      <c r="G62">
        <v>40.447000000000003</v>
      </c>
      <c r="H62">
        <v>15.297000000000001</v>
      </c>
      <c r="I62">
        <v>0</v>
      </c>
      <c r="J62">
        <v>1</v>
      </c>
      <c r="K62">
        <v>0</v>
      </c>
      <c r="L62">
        <f t="shared" si="11"/>
        <v>5.4001451851661188E-3</v>
      </c>
      <c r="M62">
        <f t="shared" si="12"/>
        <v>119.99845235748597</v>
      </c>
      <c r="N62">
        <f t="shared" si="13"/>
        <v>0.64800971273537655</v>
      </c>
      <c r="O62">
        <f t="shared" si="14"/>
        <v>0.17999871688416874</v>
      </c>
      <c r="P62">
        <f t="shared" si="15"/>
        <v>9.0000185921977121</v>
      </c>
      <c r="Q62">
        <f t="shared" si="16"/>
        <v>1.6199934185226692</v>
      </c>
      <c r="R62">
        <f t="shared" si="17"/>
        <v>0</v>
      </c>
      <c r="S62">
        <f t="shared" si="18"/>
        <v>128.99847094968368</v>
      </c>
      <c r="T62">
        <f t="shared" si="19"/>
        <v>0.50000644859364274</v>
      </c>
      <c r="U62">
        <f t="shared" si="20"/>
        <v>0</v>
      </c>
      <c r="V62">
        <f t="shared" si="21"/>
        <v>0</v>
      </c>
    </row>
    <row r="63" spans="1:22" x14ac:dyDescent="0.2">
      <c r="A63" t="s">
        <v>2890</v>
      </c>
      <c r="B63" t="s">
        <v>454</v>
      </c>
      <c r="D63">
        <v>-78.218999999999994</v>
      </c>
      <c r="E63">
        <v>-171.25399999999999</v>
      </c>
      <c r="F63">
        <v>0</v>
      </c>
      <c r="G63">
        <v>191.024</v>
      </c>
      <c r="H63">
        <v>52.612000000000002</v>
      </c>
      <c r="I63">
        <v>0</v>
      </c>
      <c r="J63">
        <v>1</v>
      </c>
      <c r="K63">
        <v>0</v>
      </c>
      <c r="L63">
        <f t="shared" si="11"/>
        <v>7.5083261171352304E-3</v>
      </c>
      <c r="M63">
        <f t="shared" si="12"/>
        <v>561.00032336260654</v>
      </c>
      <c r="N63">
        <f t="shared" si="13"/>
        <v>4.2121775918023605</v>
      </c>
      <c r="O63">
        <f t="shared" si="14"/>
        <v>0.23400417552542527</v>
      </c>
      <c r="P63">
        <f t="shared" si="15"/>
        <v>23.999655937538584</v>
      </c>
      <c r="Q63">
        <f t="shared" si="16"/>
        <v>5.6160253165829106</v>
      </c>
      <c r="R63">
        <f t="shared" si="17"/>
        <v>0</v>
      </c>
      <c r="S63">
        <f t="shared" si="18"/>
        <v>584.99997930014513</v>
      </c>
      <c r="T63">
        <f t="shared" si="19"/>
        <v>0.10695181001031005</v>
      </c>
      <c r="U63">
        <f t="shared" si="20"/>
        <v>0</v>
      </c>
      <c r="V63">
        <f t="shared" si="21"/>
        <v>0</v>
      </c>
    </row>
    <row r="64" spans="1:22" x14ac:dyDescent="0.2">
      <c r="A64" t="s">
        <v>41</v>
      </c>
      <c r="B64" t="s">
        <v>41</v>
      </c>
      <c r="D64">
        <v>-86.135000000000005</v>
      </c>
      <c r="E64">
        <v>-170.53800000000001</v>
      </c>
      <c r="F64">
        <v>0</v>
      </c>
      <c r="G64">
        <v>296.67500000000001</v>
      </c>
      <c r="H64">
        <v>42.579000000000001</v>
      </c>
      <c r="I64">
        <v>0</v>
      </c>
      <c r="J64">
        <v>1</v>
      </c>
      <c r="K64">
        <v>0</v>
      </c>
      <c r="L64">
        <f t="shared" si="11"/>
        <v>2.4321389160151751E-3</v>
      </c>
      <c r="M64">
        <f t="shared" si="12"/>
        <v>888.00076350967345</v>
      </c>
      <c r="N64">
        <f t="shared" si="13"/>
        <v>2.1597433741264389</v>
      </c>
      <c r="O64">
        <f t="shared" si="14"/>
        <v>0.21600727486837354</v>
      </c>
      <c r="P64">
        <f t="shared" si="15"/>
        <v>20.999124874255912</v>
      </c>
      <c r="Q64">
        <f t="shared" si="16"/>
        <v>4.5359682746769696</v>
      </c>
      <c r="R64">
        <f t="shared" si="17"/>
        <v>0</v>
      </c>
      <c r="S64">
        <f t="shared" si="18"/>
        <v>908.99988838392937</v>
      </c>
      <c r="T64">
        <f t="shared" si="19"/>
        <v>6.7567509472469492E-2</v>
      </c>
      <c r="U64">
        <f t="shared" si="20"/>
        <v>0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-77.661000000000001</v>
      </c>
      <c r="E65">
        <v>-170.53800000000001</v>
      </c>
      <c r="F65">
        <v>0</v>
      </c>
      <c r="G65">
        <v>32.756999999999998</v>
      </c>
      <c r="H65">
        <v>12.166</v>
      </c>
      <c r="I65">
        <v>0</v>
      </c>
      <c r="J65">
        <v>1</v>
      </c>
      <c r="K65">
        <v>0</v>
      </c>
      <c r="L65">
        <f t="shared" si="11"/>
        <v>7.8749346623747316E-3</v>
      </c>
      <c r="M65">
        <f t="shared" si="12"/>
        <v>96.000973598927729</v>
      </c>
      <c r="N65">
        <f t="shared" si="13"/>
        <v>0.75600215061806797</v>
      </c>
      <c r="O65">
        <f t="shared" si="14"/>
        <v>0.21600727486837354</v>
      </c>
      <c r="P65">
        <f t="shared" si="15"/>
        <v>6.0000317813992208</v>
      </c>
      <c r="Q65">
        <f t="shared" si="16"/>
        <v>1.2960518102754883</v>
      </c>
      <c r="R65">
        <f t="shared" si="17"/>
        <v>0</v>
      </c>
      <c r="S65">
        <f t="shared" si="18"/>
        <v>102.00100538032694</v>
      </c>
      <c r="T65">
        <f t="shared" si="19"/>
        <v>0.62499366152959679</v>
      </c>
      <c r="U65">
        <f t="shared" si="20"/>
        <v>0</v>
      </c>
      <c r="V65">
        <f t="shared" si="21"/>
        <v>0</v>
      </c>
    </row>
    <row r="66" spans="1:22" x14ac:dyDescent="0.2">
      <c r="A66" t="s">
        <v>3525</v>
      </c>
      <c r="B66" t="s">
        <v>1204</v>
      </c>
      <c r="D66">
        <v>-75.069000000000003</v>
      </c>
      <c r="E66">
        <v>-169.99199999999999</v>
      </c>
      <c r="F66">
        <v>0</v>
      </c>
      <c r="G66">
        <v>93.144999999999996</v>
      </c>
      <c r="H66">
        <v>34.524999999999999</v>
      </c>
      <c r="I66">
        <v>0</v>
      </c>
      <c r="J66">
        <v>1</v>
      </c>
      <c r="K66">
        <v>0</v>
      </c>
      <c r="L66">
        <f t="shared" si="11"/>
        <v>9.5997096403733599E-3</v>
      </c>
      <c r="M66">
        <f t="shared" si="12"/>
        <v>270.00038458155495</v>
      </c>
      <c r="N66">
        <f t="shared" si="13"/>
        <v>2.5919278866999544</v>
      </c>
      <c r="O66">
        <f t="shared" si="14"/>
        <v>0.2039993757838871</v>
      </c>
      <c r="P66">
        <f t="shared" si="15"/>
        <v>17.999851917458827</v>
      </c>
      <c r="Q66">
        <f t="shared" si="16"/>
        <v>3.6719622273262322</v>
      </c>
      <c r="R66">
        <f t="shared" si="17"/>
        <v>0</v>
      </c>
      <c r="S66">
        <f t="shared" si="18"/>
        <v>288.00023649901379</v>
      </c>
      <c r="T66">
        <f t="shared" si="19"/>
        <v>0.22222190569464431</v>
      </c>
      <c r="U66">
        <f t="shared" si="20"/>
        <v>0</v>
      </c>
      <c r="V66">
        <f t="shared" si="21"/>
        <v>0</v>
      </c>
    </row>
    <row r="67" spans="1:22" x14ac:dyDescent="0.2">
      <c r="A67" t="s">
        <v>157</v>
      </c>
      <c r="B67" t="s">
        <v>991</v>
      </c>
      <c r="D67">
        <v>-79.287000000000006</v>
      </c>
      <c r="E67">
        <v>-173.41800000000001</v>
      </c>
      <c r="F67">
        <v>0</v>
      </c>
      <c r="G67">
        <v>75.313000000000002</v>
      </c>
      <c r="H67">
        <v>26.172999999999998</v>
      </c>
      <c r="I67">
        <v>0</v>
      </c>
      <c r="J67">
        <v>1</v>
      </c>
      <c r="K67">
        <v>0</v>
      </c>
      <c r="L67">
        <f t="shared" si="11"/>
        <v>6.8107239359387175E-3</v>
      </c>
      <c r="M67">
        <f t="shared" si="12"/>
        <v>222.00102892283527</v>
      </c>
      <c r="N67">
        <f t="shared" si="13"/>
        <v>1.5119892334770111</v>
      </c>
      <c r="O67">
        <f t="shared" si="14"/>
        <v>0.31199704132353501</v>
      </c>
      <c r="P67">
        <f t="shared" si="15"/>
        <v>9.0002456803569419</v>
      </c>
      <c r="Q67">
        <f t="shared" si="16"/>
        <v>2.8080528315091238</v>
      </c>
      <c r="R67">
        <f t="shared" si="17"/>
        <v>0</v>
      </c>
      <c r="S67">
        <f t="shared" si="18"/>
        <v>231.00127460319223</v>
      </c>
      <c r="T67">
        <f t="shared" si="19"/>
        <v>0.27026901763079325</v>
      </c>
      <c r="U67">
        <f t="shared" si="20"/>
        <v>0</v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-83.991</v>
      </c>
      <c r="E68">
        <v>-172.875</v>
      </c>
      <c r="F68">
        <v>0</v>
      </c>
      <c r="G68">
        <v>19.105</v>
      </c>
      <c r="H68">
        <v>8.0619999999999994</v>
      </c>
      <c r="I68">
        <v>0</v>
      </c>
      <c r="J68">
        <v>1</v>
      </c>
      <c r="K68">
        <v>0</v>
      </c>
      <c r="L68">
        <f t="shared" si="11"/>
        <v>3.7894661100605228E-3</v>
      </c>
      <c r="M68">
        <f t="shared" si="12"/>
        <v>57.000080658058323</v>
      </c>
      <c r="N68">
        <f t="shared" si="13"/>
        <v>0.21600008992451827</v>
      </c>
      <c r="O68">
        <f t="shared" si="14"/>
        <v>0.28800037970152381</v>
      </c>
      <c r="P68">
        <f t="shared" si="15"/>
        <v>2.9998972427814361</v>
      </c>
      <c r="Q68">
        <f t="shared" si="16"/>
        <v>0.86397240895901706</v>
      </c>
      <c r="R68">
        <f t="shared" si="17"/>
        <v>0</v>
      </c>
      <c r="S68">
        <f t="shared" si="18"/>
        <v>59.99997790083976</v>
      </c>
      <c r="T68">
        <f t="shared" si="19"/>
        <v>1.0526300894193132</v>
      </c>
      <c r="U68">
        <f t="shared" si="20"/>
        <v>0</v>
      </c>
      <c r="V68">
        <f t="shared" si="21"/>
        <v>0</v>
      </c>
    </row>
    <row r="69" spans="1:22" x14ac:dyDescent="0.2">
      <c r="A69" t="s">
        <v>1939</v>
      </c>
      <c r="B69" t="s">
        <v>5396</v>
      </c>
      <c r="D69">
        <v>-78.69</v>
      </c>
      <c r="E69">
        <v>-174.28899999999999</v>
      </c>
      <c r="F69">
        <v>0</v>
      </c>
      <c r="G69">
        <v>15.297000000000001</v>
      </c>
      <c r="H69">
        <v>10.050000000000001</v>
      </c>
      <c r="I69">
        <v>0</v>
      </c>
      <c r="J69">
        <v>1</v>
      </c>
      <c r="K69">
        <v>0</v>
      </c>
      <c r="L69">
        <f t="shared" si="11"/>
        <v>7.2000369249036579E-3</v>
      </c>
      <c r="M69">
        <f t="shared" si="12"/>
        <v>44.999817181185257</v>
      </c>
      <c r="N69">
        <f t="shared" si="13"/>
        <v>0.32400066931911714</v>
      </c>
      <c r="O69">
        <f t="shared" si="14"/>
        <v>0.35997382229506519</v>
      </c>
      <c r="P69">
        <f t="shared" si="15"/>
        <v>3.000250163751037</v>
      </c>
      <c r="Q69">
        <f t="shared" si="16"/>
        <v>1.0800125992994554</v>
      </c>
      <c r="R69">
        <f t="shared" si="17"/>
        <v>0</v>
      </c>
      <c r="S69">
        <f t="shared" si="18"/>
        <v>48.000067344936298</v>
      </c>
      <c r="T69">
        <f t="shared" si="19"/>
        <v>1.3333387502091103</v>
      </c>
      <c r="U69">
        <f t="shared" si="20"/>
        <v>0</v>
      </c>
      <c r="V69">
        <f t="shared" si="21"/>
        <v>0</v>
      </c>
    </row>
    <row r="70" spans="1:22" x14ac:dyDescent="0.2">
      <c r="A70" t="s">
        <v>55</v>
      </c>
      <c r="B70" t="s">
        <v>56</v>
      </c>
      <c r="D70">
        <v>-66.801000000000002</v>
      </c>
      <c r="E70">
        <v>-174.28899999999999</v>
      </c>
      <c r="F70">
        <v>0</v>
      </c>
      <c r="G70">
        <v>15.231999999999999</v>
      </c>
      <c r="H70">
        <v>10.050000000000001</v>
      </c>
      <c r="I70">
        <v>0</v>
      </c>
      <c r="J70">
        <v>1</v>
      </c>
      <c r="K70">
        <v>0</v>
      </c>
      <c r="L70">
        <f t="shared" si="11"/>
        <v>1.5428860545445599E-2</v>
      </c>
      <c r="M70">
        <f t="shared" si="12"/>
        <v>42.001122642868403</v>
      </c>
      <c r="N70">
        <f t="shared" si="13"/>
        <v>0.64803011203908623</v>
      </c>
      <c r="O70">
        <f t="shared" si="14"/>
        <v>0.35997382229506519</v>
      </c>
      <c r="P70">
        <f t="shared" si="15"/>
        <v>3.000250163751037</v>
      </c>
      <c r="Q70">
        <f t="shared" si="16"/>
        <v>1.0800125992994554</v>
      </c>
      <c r="R70">
        <f t="shared" si="17"/>
        <v>0</v>
      </c>
      <c r="S70">
        <f t="shared" si="18"/>
        <v>45.001372806619443</v>
      </c>
      <c r="T70">
        <f t="shared" si="19"/>
        <v>1.4285332444604959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-83.66</v>
      </c>
      <c r="E71">
        <v>-177.40600000000001</v>
      </c>
      <c r="F71">
        <v>0</v>
      </c>
      <c r="G71">
        <v>18.111000000000001</v>
      </c>
      <c r="H71">
        <v>11</v>
      </c>
      <c r="I71">
        <v>0</v>
      </c>
      <c r="J71">
        <v>1</v>
      </c>
      <c r="K71">
        <v>0</v>
      </c>
      <c r="L71">
        <f t="shared" si="11"/>
        <v>3.9998740352822863E-3</v>
      </c>
      <c r="M71">
        <f t="shared" si="12"/>
        <v>54.000705035558767</v>
      </c>
      <c r="N71">
        <f t="shared" si="13"/>
        <v>0.21599623395490289</v>
      </c>
      <c r="O71">
        <f t="shared" si="14"/>
        <v>0.79461701021685716</v>
      </c>
      <c r="P71">
        <f t="shared" si="15"/>
        <v>1.4935264056000608</v>
      </c>
      <c r="Q71">
        <f t="shared" si="16"/>
        <v>1.1867826738805234</v>
      </c>
      <c r="R71">
        <f t="shared" si="17"/>
        <v>0</v>
      </c>
      <c r="S71">
        <f t="shared" si="18"/>
        <v>55.494231441158824</v>
      </c>
      <c r="T71">
        <f t="shared" si="19"/>
        <v>1.1110966043960124</v>
      </c>
      <c r="U71">
        <f t="shared" si="20"/>
        <v>0</v>
      </c>
      <c r="V71">
        <f t="shared" si="21"/>
        <v>0</v>
      </c>
    </row>
    <row r="72" spans="1:22" x14ac:dyDescent="0.2">
      <c r="A72" t="s">
        <v>6293</v>
      </c>
      <c r="B72" t="s">
        <v>425</v>
      </c>
      <c r="D72">
        <v>-79.266999999999996</v>
      </c>
      <c r="E72">
        <v>-175.91399999999999</v>
      </c>
      <c r="F72">
        <v>0</v>
      </c>
      <c r="G72">
        <v>155.72399999999999</v>
      </c>
      <c r="H72">
        <v>28.071000000000002</v>
      </c>
      <c r="I72">
        <v>0</v>
      </c>
      <c r="J72">
        <v>1</v>
      </c>
      <c r="K72">
        <v>0</v>
      </c>
      <c r="L72">
        <f t="shared" si="11"/>
        <v>6.823740925555908E-3</v>
      </c>
      <c r="M72">
        <f t="shared" si="12"/>
        <v>458.99915160760264</v>
      </c>
      <c r="N72">
        <f t="shared" si="13"/>
        <v>3.1320944277146672</v>
      </c>
      <c r="O72">
        <f t="shared" si="14"/>
        <v>0.50395206599280151</v>
      </c>
      <c r="P72">
        <f t="shared" si="15"/>
        <v>6.0004896436395274</v>
      </c>
      <c r="Q72">
        <f t="shared" si="16"/>
        <v>3.0239621768427267</v>
      </c>
      <c r="R72">
        <f t="shared" si="17"/>
        <v>0</v>
      </c>
      <c r="S72">
        <f t="shared" si="18"/>
        <v>464.99964125124217</v>
      </c>
      <c r="T72">
        <f t="shared" si="19"/>
        <v>0.13071919586311972</v>
      </c>
      <c r="U72">
        <f t="shared" si="20"/>
        <v>0</v>
      </c>
      <c r="V72">
        <f t="shared" si="21"/>
        <v>0</v>
      </c>
    </row>
    <row r="73" spans="1:22" x14ac:dyDescent="0.2">
      <c r="A73" t="s">
        <v>379</v>
      </c>
      <c r="B73" t="s">
        <v>380</v>
      </c>
      <c r="D73">
        <v>-83.418000000000006</v>
      </c>
      <c r="E73">
        <v>-170.53800000000001</v>
      </c>
      <c r="F73">
        <v>0</v>
      </c>
      <c r="G73">
        <v>26.172999999999998</v>
      </c>
      <c r="H73">
        <v>18.248000000000001</v>
      </c>
      <c r="I73">
        <v>0</v>
      </c>
      <c r="J73">
        <v>1</v>
      </c>
      <c r="K73">
        <v>0</v>
      </c>
      <c r="L73">
        <f t="shared" si="11"/>
        <v>4.1538772371157379E-3</v>
      </c>
      <c r="M73">
        <f t="shared" si="12"/>
        <v>78.001467541920107</v>
      </c>
      <c r="N73">
        <f t="shared" si="13"/>
        <v>0.3240088444928485</v>
      </c>
      <c r="O73">
        <f t="shared" si="14"/>
        <v>0.21600727486837354</v>
      </c>
      <c r="P73">
        <f t="shared" si="15"/>
        <v>8.9995544917781505</v>
      </c>
      <c r="Q73">
        <f t="shared" si="16"/>
        <v>1.9439711847696131</v>
      </c>
      <c r="R73">
        <f t="shared" si="17"/>
        <v>0</v>
      </c>
      <c r="S73">
        <f t="shared" si="18"/>
        <v>87.001022033698263</v>
      </c>
      <c r="T73">
        <f t="shared" si="19"/>
        <v>0.76921629670306357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-82.724999999999994</v>
      </c>
      <c r="E74">
        <v>-170.53800000000001</v>
      </c>
      <c r="F74">
        <v>0</v>
      </c>
      <c r="G74">
        <v>47.381</v>
      </c>
      <c r="H74">
        <v>12.166</v>
      </c>
      <c r="I74">
        <v>0</v>
      </c>
      <c r="J74">
        <v>1</v>
      </c>
      <c r="K74">
        <v>0</v>
      </c>
      <c r="L74">
        <f t="shared" si="11"/>
        <v>4.5957369192086654E-3</v>
      </c>
      <c r="M74">
        <f t="shared" si="12"/>
        <v>140.99871907978206</v>
      </c>
      <c r="N74">
        <f t="shared" si="13"/>
        <v>0.64799366682975257</v>
      </c>
      <c r="O74">
        <f t="shared" si="14"/>
        <v>0.21600727486837354</v>
      </c>
      <c r="P74">
        <f t="shared" si="15"/>
        <v>6.0000317813992208</v>
      </c>
      <c r="Q74">
        <f t="shared" si="16"/>
        <v>1.2960518102754883</v>
      </c>
      <c r="R74">
        <f t="shared" si="17"/>
        <v>0</v>
      </c>
      <c r="S74">
        <f t="shared" si="18"/>
        <v>146.99875086118129</v>
      </c>
      <c r="T74">
        <f t="shared" si="19"/>
        <v>0.42553578069067333</v>
      </c>
      <c r="U74">
        <f t="shared" si="20"/>
        <v>0</v>
      </c>
      <c r="V74">
        <f t="shared" si="21"/>
        <v>0</v>
      </c>
    </row>
    <row r="75" spans="1:22" x14ac:dyDescent="0.2">
      <c r="A75" t="s">
        <v>853</v>
      </c>
      <c r="B75" t="s">
        <v>854</v>
      </c>
      <c r="D75">
        <v>-77.734999999999999</v>
      </c>
      <c r="E75">
        <v>-175.23599999999999</v>
      </c>
      <c r="F75">
        <v>0</v>
      </c>
      <c r="G75">
        <v>47.073999999999998</v>
      </c>
      <c r="H75">
        <v>12.042</v>
      </c>
      <c r="I75">
        <v>0</v>
      </c>
      <c r="J75">
        <v>1</v>
      </c>
      <c r="K75">
        <v>0</v>
      </c>
      <c r="L75">
        <f t="shared" si="11"/>
        <v>7.8262280202262644E-3</v>
      </c>
      <c r="M75">
        <f t="shared" si="12"/>
        <v>137.99868199006102</v>
      </c>
      <c r="N75">
        <f t="shared" si="13"/>
        <v>1.0800102317551408</v>
      </c>
      <c r="O75">
        <f t="shared" si="14"/>
        <v>0.43196692629052102</v>
      </c>
      <c r="P75">
        <f t="shared" si="15"/>
        <v>3.0003261450738798</v>
      </c>
      <c r="Q75">
        <f t="shared" si="16"/>
        <v>1.2960429587996107</v>
      </c>
      <c r="R75">
        <f t="shared" si="17"/>
        <v>0</v>
      </c>
      <c r="S75">
        <f t="shared" si="18"/>
        <v>140.99900813513489</v>
      </c>
      <c r="T75">
        <f t="shared" si="19"/>
        <v>0.43478676125559906</v>
      </c>
      <c r="U75">
        <f t="shared" si="20"/>
        <v>0</v>
      </c>
      <c r="V75">
        <f t="shared" si="21"/>
        <v>0</v>
      </c>
    </row>
    <row r="76" spans="1:22" x14ac:dyDescent="0.2">
      <c r="A76" t="s">
        <v>265</v>
      </c>
      <c r="B76" t="s">
        <v>450</v>
      </c>
      <c r="D76">
        <v>-81.793000000000006</v>
      </c>
      <c r="E76">
        <v>-175.23599999999999</v>
      </c>
      <c r="F76">
        <v>0</v>
      </c>
      <c r="G76">
        <v>105.07599999999999</v>
      </c>
      <c r="H76">
        <v>24.082999999999998</v>
      </c>
      <c r="I76">
        <v>0</v>
      </c>
      <c r="J76">
        <v>1</v>
      </c>
      <c r="K76">
        <v>0</v>
      </c>
      <c r="L76">
        <f t="shared" si="11"/>
        <v>5.1921636959611651E-3</v>
      </c>
      <c r="M76">
        <f t="shared" si="12"/>
        <v>311.99968641045973</v>
      </c>
      <c r="N76">
        <f t="shared" si="13"/>
        <v>1.6199550648867218</v>
      </c>
      <c r="O76">
        <f t="shared" si="14"/>
        <v>0.43196692629052102</v>
      </c>
      <c r="P76">
        <f t="shared" si="15"/>
        <v>6.0004031350119789</v>
      </c>
      <c r="Q76">
        <f t="shared" si="16"/>
        <v>2.5919782907134215</v>
      </c>
      <c r="R76">
        <f t="shared" si="17"/>
        <v>0</v>
      </c>
      <c r="S76">
        <f t="shared" si="18"/>
        <v>318.00008954547172</v>
      </c>
      <c r="T76">
        <f t="shared" si="19"/>
        <v>0.19230788559532511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-82.296000000000006</v>
      </c>
      <c r="E77">
        <v>-176.24799999999999</v>
      </c>
      <c r="F77">
        <v>0</v>
      </c>
      <c r="G77">
        <v>380.43400000000003</v>
      </c>
      <c r="H77">
        <v>61.131</v>
      </c>
      <c r="I77">
        <v>0</v>
      </c>
      <c r="J77">
        <v>1</v>
      </c>
      <c r="K77">
        <v>1</v>
      </c>
      <c r="L77">
        <f t="shared" si="11"/>
        <v>4.86994533949771E-3</v>
      </c>
      <c r="M77">
        <f t="shared" si="12"/>
        <v>1131.0004293054369</v>
      </c>
      <c r="N77">
        <f t="shared" si="13"/>
        <v>5.5079157775816991</v>
      </c>
      <c r="O77">
        <f t="shared" si="14"/>
        <v>0.54895969456016069</v>
      </c>
      <c r="P77">
        <f t="shared" si="15"/>
        <v>12.0008639885781</v>
      </c>
      <c r="Q77">
        <f t="shared" si="16"/>
        <v>6.5879972176250829</v>
      </c>
      <c r="R77">
        <f t="shared" si="17"/>
        <v>0</v>
      </c>
      <c r="S77">
        <f t="shared" si="18"/>
        <v>1143.0012932940151</v>
      </c>
      <c r="T77">
        <f t="shared" si="19"/>
        <v>5.3050377741100267E-2</v>
      </c>
      <c r="U77">
        <f t="shared" si="20"/>
        <v>4.9996400306765736</v>
      </c>
      <c r="V77">
        <f t="shared" si="21"/>
        <v>0</v>
      </c>
    </row>
    <row r="78" spans="1:22" x14ac:dyDescent="0.2">
      <c r="A78" t="s">
        <v>6448</v>
      </c>
      <c r="B78" t="s">
        <v>6449</v>
      </c>
      <c r="D78">
        <v>-82.093000000000004</v>
      </c>
      <c r="E78">
        <v>-171.87</v>
      </c>
      <c r="F78">
        <v>0</v>
      </c>
      <c r="G78">
        <v>72.691000000000003</v>
      </c>
      <c r="H78">
        <v>14.141999999999999</v>
      </c>
      <c r="I78">
        <v>0</v>
      </c>
      <c r="J78">
        <v>1</v>
      </c>
      <c r="K78">
        <v>0</v>
      </c>
      <c r="L78">
        <f t="shared" si="11"/>
        <v>4.9998907988459849E-3</v>
      </c>
      <c r="M78">
        <f t="shared" si="12"/>
        <v>215.99970667874146</v>
      </c>
      <c r="N78">
        <f t="shared" si="13"/>
        <v>1.0799760259524973</v>
      </c>
      <c r="O78">
        <f t="shared" si="14"/>
        <v>0.25200296358763974</v>
      </c>
      <c r="P78">
        <f t="shared" si="15"/>
        <v>5.9998674309190161</v>
      </c>
      <c r="Q78">
        <f t="shared" si="16"/>
        <v>1.5119858857104358</v>
      </c>
      <c r="R78">
        <f t="shared" si="17"/>
        <v>0</v>
      </c>
      <c r="S78">
        <f t="shared" si="18"/>
        <v>221.99957410966047</v>
      </c>
      <c r="T78">
        <f t="shared" si="19"/>
        <v>0.27777815499184272</v>
      </c>
      <c r="U78">
        <f t="shared" si="20"/>
        <v>0</v>
      </c>
      <c r="V78">
        <f t="shared" si="21"/>
        <v>0</v>
      </c>
    </row>
    <row r="79" spans="1:22" x14ac:dyDescent="0.2">
      <c r="A79" t="s">
        <v>223</v>
      </c>
      <c r="B79" t="s">
        <v>241</v>
      </c>
      <c r="D79">
        <v>-77.471000000000004</v>
      </c>
      <c r="E79">
        <v>-169.69499999999999</v>
      </c>
      <c r="F79">
        <v>-90</v>
      </c>
      <c r="G79">
        <v>18.439</v>
      </c>
      <c r="H79">
        <v>11.18</v>
      </c>
      <c r="I79">
        <v>1</v>
      </c>
      <c r="J79">
        <v>1</v>
      </c>
      <c r="K79">
        <v>0</v>
      </c>
      <c r="L79">
        <f t="shared" si="11"/>
        <v>8.0001187862861391E-3</v>
      </c>
      <c r="M79">
        <f t="shared" si="12"/>
        <v>53.99969933478468</v>
      </c>
      <c r="N79">
        <f t="shared" si="13"/>
        <v>0.43200444110645514</v>
      </c>
      <c r="O79">
        <f t="shared" si="14"/>
        <v>0.19799678746871249</v>
      </c>
      <c r="P79">
        <f t="shared" si="15"/>
        <v>5.9999060221604035</v>
      </c>
      <c r="Q79">
        <f t="shared" si="16"/>
        <v>1.1879633054652468</v>
      </c>
      <c r="R79">
        <f t="shared" si="17"/>
        <v>3</v>
      </c>
      <c r="S79">
        <f t="shared" si="18"/>
        <v>59.999605356945082</v>
      </c>
      <c r="T79">
        <f t="shared" si="19"/>
        <v>1.1111172976726211</v>
      </c>
      <c r="U79">
        <f t="shared" si="20"/>
        <v>0</v>
      </c>
      <c r="V79">
        <f t="shared" si="21"/>
        <v>5.0000328871375546</v>
      </c>
    </row>
    <row r="80" spans="1:22" x14ac:dyDescent="0.2">
      <c r="A80" t="s">
        <v>41</v>
      </c>
      <c r="B80" t="s">
        <v>41</v>
      </c>
      <c r="D80">
        <v>-82.966999999999999</v>
      </c>
      <c r="E80">
        <v>-169.69499999999999</v>
      </c>
      <c r="F80">
        <v>-90</v>
      </c>
      <c r="G80">
        <v>155.16800000000001</v>
      </c>
      <c r="H80">
        <v>33.540999999999997</v>
      </c>
      <c r="I80">
        <v>29</v>
      </c>
      <c r="J80">
        <v>1</v>
      </c>
      <c r="K80">
        <v>0</v>
      </c>
      <c r="L80">
        <f t="shared" si="11"/>
        <v>4.4412883480841438E-3</v>
      </c>
      <c r="M80">
        <f t="shared" si="12"/>
        <v>462.00145262206229</v>
      </c>
      <c r="N80">
        <f t="shared" si="13"/>
        <v>2.0518837202120346</v>
      </c>
      <c r="O80">
        <f t="shared" si="14"/>
        <v>0.19799678746871249</v>
      </c>
      <c r="P80">
        <f t="shared" si="15"/>
        <v>18.000254730705016</v>
      </c>
      <c r="Q80">
        <f t="shared" si="16"/>
        <v>3.5639961742942607</v>
      </c>
      <c r="R80">
        <f t="shared" si="17"/>
        <v>87</v>
      </c>
      <c r="S80">
        <f t="shared" si="18"/>
        <v>480.00170735276731</v>
      </c>
      <c r="T80">
        <f t="shared" si="19"/>
        <v>0.12986972153328416</v>
      </c>
      <c r="U80">
        <f t="shared" si="20"/>
        <v>0</v>
      </c>
      <c r="V80">
        <f t="shared" si="21"/>
        <v>18.12493552987743</v>
      </c>
    </row>
    <row r="81" spans="1:22" x14ac:dyDescent="0.2">
      <c r="A81" t="s">
        <v>1272</v>
      </c>
      <c r="B81" t="s">
        <v>6450</v>
      </c>
      <c r="D81">
        <v>-78.771000000000001</v>
      </c>
      <c r="E81">
        <v>-175.601</v>
      </c>
      <c r="F81">
        <v>0</v>
      </c>
      <c r="G81">
        <v>138.654</v>
      </c>
      <c r="H81">
        <v>26.077000000000002</v>
      </c>
      <c r="I81">
        <v>0</v>
      </c>
      <c r="J81">
        <v>1</v>
      </c>
      <c r="K81">
        <v>0</v>
      </c>
      <c r="L81">
        <f t="shared" si="11"/>
        <v>7.1471223259438627E-3</v>
      </c>
      <c r="M81">
        <f t="shared" si="12"/>
        <v>407.99912249116016</v>
      </c>
      <c r="N81">
        <f t="shared" si="13"/>
        <v>2.9160225533446291</v>
      </c>
      <c r="O81">
        <f t="shared" si="14"/>
        <v>0.4679680618795688</v>
      </c>
      <c r="P81">
        <f t="shared" si="15"/>
        <v>6.0004449240862634</v>
      </c>
      <c r="Q81">
        <f t="shared" si="16"/>
        <v>2.808019389559135</v>
      </c>
      <c r="R81">
        <f t="shared" si="17"/>
        <v>0</v>
      </c>
      <c r="S81">
        <f t="shared" si="18"/>
        <v>413.99956741524642</v>
      </c>
      <c r="T81">
        <f t="shared" si="19"/>
        <v>0.1470591398178803</v>
      </c>
      <c r="U81">
        <f t="shared" si="20"/>
        <v>0</v>
      </c>
      <c r="V81">
        <f t="shared" si="21"/>
        <v>0</v>
      </c>
    </row>
    <row r="82" spans="1:22" x14ac:dyDescent="0.2">
      <c r="A82" t="s">
        <v>635</v>
      </c>
      <c r="B82" t="s">
        <v>244</v>
      </c>
      <c r="D82">
        <v>-74.168000000000006</v>
      </c>
      <c r="E82">
        <v>-173.99100000000001</v>
      </c>
      <c r="F82">
        <v>0</v>
      </c>
      <c r="G82">
        <v>104.46299999999999</v>
      </c>
      <c r="H82">
        <v>28.657</v>
      </c>
      <c r="I82">
        <v>0</v>
      </c>
      <c r="J82">
        <v>1</v>
      </c>
      <c r="K82">
        <v>0</v>
      </c>
      <c r="L82">
        <f t="shared" si="11"/>
        <v>1.0208682559516779E-2</v>
      </c>
      <c r="M82">
        <f t="shared" si="12"/>
        <v>301.5008306876764</v>
      </c>
      <c r="N82">
        <f t="shared" si="13"/>
        <v>3.0779293498504532</v>
      </c>
      <c r="O82">
        <f t="shared" si="14"/>
        <v>0.34199999956738092</v>
      </c>
      <c r="P82">
        <f t="shared" si="15"/>
        <v>8.9998467198332079</v>
      </c>
      <c r="Q82">
        <f t="shared" si="16"/>
        <v>3.0779506522401041</v>
      </c>
      <c r="R82">
        <f t="shared" si="17"/>
        <v>0</v>
      </c>
      <c r="S82">
        <f t="shared" si="18"/>
        <v>310.50067740750961</v>
      </c>
      <c r="T82">
        <f t="shared" si="19"/>
        <v>0.19900442683076314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-74.638000000000005</v>
      </c>
      <c r="E83">
        <v>-178.21</v>
      </c>
      <c r="F83">
        <v>0</v>
      </c>
      <c r="G83">
        <v>47.186</v>
      </c>
      <c r="H83">
        <v>16.007999999999999</v>
      </c>
      <c r="I83">
        <v>0</v>
      </c>
      <c r="J83">
        <v>1</v>
      </c>
      <c r="K83">
        <v>0</v>
      </c>
      <c r="L83">
        <f t="shared" si="11"/>
        <v>9.8903592737368921E-3</v>
      </c>
      <c r="M83">
        <f t="shared" si="12"/>
        <v>136.50031890373032</v>
      </c>
      <c r="N83">
        <f t="shared" si="13"/>
        <v>1.3500385449760972</v>
      </c>
      <c r="O83">
        <f t="shared" si="14"/>
        <v>1.1519412802738103</v>
      </c>
      <c r="P83">
        <f t="shared" si="15"/>
        <v>1.5000926377325983</v>
      </c>
      <c r="Q83">
        <f t="shared" si="16"/>
        <v>1.7280203616593679</v>
      </c>
      <c r="R83">
        <f t="shared" si="17"/>
        <v>0</v>
      </c>
      <c r="S83">
        <f t="shared" si="18"/>
        <v>138.00041154146291</v>
      </c>
      <c r="T83">
        <f t="shared" si="19"/>
        <v>0.4395594126217115</v>
      </c>
      <c r="U83">
        <f t="shared" si="20"/>
        <v>0</v>
      </c>
      <c r="V83">
        <f t="shared" si="21"/>
        <v>0</v>
      </c>
    </row>
    <row r="84" spans="1:22" x14ac:dyDescent="0.2">
      <c r="A84" t="s">
        <v>1490</v>
      </c>
      <c r="B84" t="s">
        <v>951</v>
      </c>
      <c r="D84">
        <v>-76.759</v>
      </c>
      <c r="E84">
        <v>-175.601</v>
      </c>
      <c r="F84">
        <v>90</v>
      </c>
      <c r="G84">
        <v>52.393000000000001</v>
      </c>
      <c r="H84">
        <v>13.038</v>
      </c>
      <c r="I84">
        <v>0.5</v>
      </c>
      <c r="J84">
        <v>1</v>
      </c>
      <c r="K84">
        <v>0</v>
      </c>
      <c r="L84">
        <f t="shared" si="11"/>
        <v>8.4708981113341391E-3</v>
      </c>
      <c r="M84">
        <f t="shared" si="12"/>
        <v>153.00043544849473</v>
      </c>
      <c r="N84">
        <f t="shared" si="13"/>
        <v>1.296052395726351</v>
      </c>
      <c r="O84">
        <f t="shared" si="14"/>
        <v>0.4679680618795688</v>
      </c>
      <c r="P84">
        <f t="shared" si="15"/>
        <v>3.0001074096037383</v>
      </c>
      <c r="Q84">
        <f t="shared" si="16"/>
        <v>1.4039558538586494</v>
      </c>
      <c r="R84">
        <f t="shared" si="17"/>
        <v>1.5</v>
      </c>
      <c r="S84">
        <f t="shared" si="18"/>
        <v>156.00054285809847</v>
      </c>
      <c r="T84">
        <f t="shared" si="19"/>
        <v>0.39215574664294395</v>
      </c>
      <c r="U84">
        <f t="shared" si="20"/>
        <v>0</v>
      </c>
      <c r="V84">
        <f t="shared" si="21"/>
        <v>0.9615351155312537</v>
      </c>
    </row>
    <row r="85" spans="1:22" x14ac:dyDescent="0.2">
      <c r="A85" t="s">
        <v>41</v>
      </c>
      <c r="B85" t="s">
        <v>41</v>
      </c>
      <c r="D85">
        <v>-75.256</v>
      </c>
      <c r="E85">
        <v>-173.99100000000001</v>
      </c>
      <c r="F85">
        <v>0</v>
      </c>
      <c r="G85">
        <v>78.587999999999994</v>
      </c>
      <c r="H85">
        <v>19.105</v>
      </c>
      <c r="I85">
        <v>0</v>
      </c>
      <c r="J85">
        <v>1</v>
      </c>
      <c r="K85">
        <v>0</v>
      </c>
      <c r="L85">
        <f t="shared" si="11"/>
        <v>9.4739684371029659E-3</v>
      </c>
      <c r="M85">
        <f t="shared" si="12"/>
        <v>228.00090339724343</v>
      </c>
      <c r="N85">
        <f t="shared" si="13"/>
        <v>2.1600755224919697</v>
      </c>
      <c r="O85">
        <f t="shared" si="14"/>
        <v>0.34199999956738092</v>
      </c>
      <c r="P85">
        <f t="shared" si="15"/>
        <v>6.0000024979032514</v>
      </c>
      <c r="Q85">
        <f t="shared" si="16"/>
        <v>2.0520029036900995</v>
      </c>
      <c r="R85">
        <f t="shared" si="17"/>
        <v>0</v>
      </c>
      <c r="S85">
        <f t="shared" si="18"/>
        <v>234.00090589514667</v>
      </c>
      <c r="T85">
        <f t="shared" si="19"/>
        <v>0.26315685203870737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-73.697999999999993</v>
      </c>
      <c r="E86">
        <v>-169.69499999999999</v>
      </c>
      <c r="F86">
        <v>0</v>
      </c>
      <c r="G86">
        <v>110.44</v>
      </c>
      <c r="H86">
        <v>33.540999999999997</v>
      </c>
      <c r="I86">
        <v>0</v>
      </c>
      <c r="J86">
        <v>1</v>
      </c>
      <c r="K86">
        <v>0</v>
      </c>
      <c r="L86">
        <f t="shared" si="11"/>
        <v>1.05284902846195E-2</v>
      </c>
      <c r="M86">
        <f t="shared" si="12"/>
        <v>317.99944316289452</v>
      </c>
      <c r="N86">
        <f t="shared" si="13"/>
        <v>3.3480573959123419</v>
      </c>
      <c r="O86">
        <f t="shared" si="14"/>
        <v>0.19799678746871249</v>
      </c>
      <c r="P86">
        <f t="shared" si="15"/>
        <v>18.000254730705016</v>
      </c>
      <c r="Q86">
        <f t="shared" si="16"/>
        <v>3.5639961742942607</v>
      </c>
      <c r="R86">
        <f t="shared" si="17"/>
        <v>0</v>
      </c>
      <c r="S86">
        <f t="shared" si="18"/>
        <v>335.99969789359955</v>
      </c>
      <c r="T86">
        <f t="shared" si="19"/>
        <v>0.18867957567229177</v>
      </c>
      <c r="U86">
        <f t="shared" si="20"/>
        <v>0</v>
      </c>
      <c r="V86">
        <f t="shared" si="21"/>
        <v>0</v>
      </c>
    </row>
    <row r="87" spans="1:22" x14ac:dyDescent="0.2">
      <c r="A87" t="s">
        <v>4255</v>
      </c>
      <c r="B87" t="s">
        <v>6451</v>
      </c>
      <c r="D87">
        <v>-77.381</v>
      </c>
      <c r="E87">
        <v>-172.405</v>
      </c>
      <c r="F87">
        <v>0</v>
      </c>
      <c r="G87">
        <v>68.659000000000006</v>
      </c>
      <c r="H87">
        <v>15.132999999999999</v>
      </c>
      <c r="I87">
        <v>0</v>
      </c>
      <c r="J87">
        <v>1</v>
      </c>
      <c r="K87">
        <v>0</v>
      </c>
      <c r="L87">
        <f t="shared" ref="L87:L150" si="22">1/TAN(-D87*$L$1/180)*0.108*0.333333</f>
        <v>8.0594807804236449E-3</v>
      </c>
      <c r="M87">
        <f t="shared" ref="M87:M150" si="23">SIN(-D87*$L$1/180)*G87*3</f>
        <v>201.00149564347177</v>
      </c>
      <c r="N87">
        <f t="shared" ref="N87:N150" si="24">COS(-D87*$L$1/180)*G87*0.108</f>
        <v>1.619969310944279</v>
      </c>
      <c r="O87">
        <f t="shared" ref="O87:O150" si="25">IFERROR(1/TAN(E87*$L$1/180)*0.108*0.333333,"")</f>
        <v>0.26998690213915028</v>
      </c>
      <c r="P87">
        <f t="shared" ref="P87:P150" si="26">SIN(-E87*$L$1/180)*H87*3</f>
        <v>6.0003808306514728</v>
      </c>
      <c r="Q87">
        <f t="shared" ref="Q87:Q150" si="27">-COS(E87*$L$1/180)*H87*0.108</f>
        <v>1.6200258521485842</v>
      </c>
      <c r="R87">
        <f t="shared" ref="R87:R150" si="28">ABS(SIN(-F87*$L$1/180)*I87*3)</f>
        <v>0</v>
      </c>
      <c r="S87">
        <f t="shared" ref="S87:S150" si="29">M87+P87</f>
        <v>207.00187647412324</v>
      </c>
      <c r="T87">
        <f t="shared" ref="T87:T150" si="30">60*(J87/M87)</f>
        <v>0.29850524150539431</v>
      </c>
      <c r="U87">
        <f t="shared" ref="U87:U150" si="31">IFERROR(60*(K87/P87),"")</f>
        <v>0</v>
      </c>
      <c r="V87">
        <f t="shared" ref="V87:V150" si="32">100*(R87/(S87))</f>
        <v>0</v>
      </c>
    </row>
    <row r="88" spans="1:22" x14ac:dyDescent="0.2">
      <c r="A88" t="s">
        <v>331</v>
      </c>
      <c r="B88" t="s">
        <v>332</v>
      </c>
      <c r="D88">
        <v>-79.114000000000004</v>
      </c>
      <c r="E88">
        <v>0</v>
      </c>
      <c r="F88">
        <v>0</v>
      </c>
      <c r="G88">
        <v>52.953000000000003</v>
      </c>
      <c r="H88">
        <v>0</v>
      </c>
      <c r="I88">
        <v>0</v>
      </c>
      <c r="J88">
        <v>1</v>
      </c>
      <c r="K88">
        <v>0</v>
      </c>
      <c r="L88">
        <f t="shared" si="22"/>
        <v>6.9233781501598177E-3</v>
      </c>
      <c r="M88">
        <f t="shared" si="23"/>
        <v>156.00031452109008</v>
      </c>
      <c r="N88">
        <f t="shared" si="24"/>
        <v>1.0800502490236235</v>
      </c>
      <c r="O88" t="str">
        <f t="shared" si="25"/>
        <v/>
      </c>
      <c r="P88">
        <f t="shared" si="26"/>
        <v>0</v>
      </c>
      <c r="Q88">
        <f t="shared" si="27"/>
        <v>0</v>
      </c>
      <c r="R88">
        <f t="shared" si="28"/>
        <v>0</v>
      </c>
      <c r="S88">
        <f t="shared" si="29"/>
        <v>156.00031452109008</v>
      </c>
      <c r="T88">
        <f t="shared" si="30"/>
        <v>0.38461460917047352</v>
      </c>
      <c r="U88" t="str">
        <f t="shared" si="31"/>
        <v/>
      </c>
      <c r="V88">
        <f t="shared" si="32"/>
        <v>0</v>
      </c>
    </row>
    <row r="89" spans="1:22" x14ac:dyDescent="0.2">
      <c r="A89" t="s">
        <v>113</v>
      </c>
      <c r="B89" t="s">
        <v>1421</v>
      </c>
      <c r="D89">
        <v>-78.055999999999997</v>
      </c>
      <c r="E89">
        <v>-173.15700000000001</v>
      </c>
      <c r="F89">
        <v>0</v>
      </c>
      <c r="G89">
        <v>106.301</v>
      </c>
      <c r="H89">
        <v>25.178999999999998</v>
      </c>
      <c r="I89">
        <v>0</v>
      </c>
      <c r="J89">
        <v>1</v>
      </c>
      <c r="K89">
        <v>0</v>
      </c>
      <c r="L89">
        <f t="shared" si="22"/>
        <v>7.6152606875202382E-3</v>
      </c>
      <c r="M89">
        <f t="shared" si="23"/>
        <v>311.99885947780592</v>
      </c>
      <c r="N89">
        <f t="shared" si="24"/>
        <v>2.3759550250875119</v>
      </c>
      <c r="O89">
        <f t="shared" si="25"/>
        <v>0.29998967123240877</v>
      </c>
      <c r="P89">
        <f t="shared" si="26"/>
        <v>9.0001691277556439</v>
      </c>
      <c r="Q89">
        <f t="shared" si="27"/>
        <v>2.6999604776319677</v>
      </c>
      <c r="R89">
        <f t="shared" si="28"/>
        <v>0</v>
      </c>
      <c r="S89">
        <f t="shared" si="29"/>
        <v>320.99902860556159</v>
      </c>
      <c r="T89">
        <f t="shared" si="30"/>
        <v>0.19230839529484917</v>
      </c>
      <c r="U89">
        <f t="shared" si="31"/>
        <v>0</v>
      </c>
      <c r="V89">
        <f t="shared" si="32"/>
        <v>0</v>
      </c>
    </row>
    <row r="90" spans="1:22" x14ac:dyDescent="0.2">
      <c r="A90" t="s">
        <v>3071</v>
      </c>
      <c r="B90" t="s">
        <v>212</v>
      </c>
      <c r="D90">
        <v>-78.784999999999997</v>
      </c>
      <c r="E90">
        <v>0</v>
      </c>
      <c r="F90">
        <v>0</v>
      </c>
      <c r="G90">
        <v>118.258</v>
      </c>
      <c r="H90">
        <v>0</v>
      </c>
      <c r="I90">
        <v>0</v>
      </c>
      <c r="J90">
        <v>1</v>
      </c>
      <c r="K90">
        <v>0</v>
      </c>
      <c r="L90">
        <f t="shared" si="22"/>
        <v>7.1379796091243413E-3</v>
      </c>
      <c r="M90">
        <f t="shared" si="23"/>
        <v>347.99933194573578</v>
      </c>
      <c r="N90">
        <f t="shared" si="24"/>
        <v>2.4840146194321742</v>
      </c>
      <c r="O90" t="str">
        <f t="shared" si="25"/>
        <v/>
      </c>
      <c r="P90">
        <f t="shared" si="26"/>
        <v>0</v>
      </c>
      <c r="Q90">
        <f t="shared" si="27"/>
        <v>0</v>
      </c>
      <c r="R90">
        <f t="shared" si="28"/>
        <v>0</v>
      </c>
      <c r="S90">
        <f t="shared" si="29"/>
        <v>347.99933194573578</v>
      </c>
      <c r="T90">
        <f t="shared" si="30"/>
        <v>0.17241412408618048</v>
      </c>
      <c r="U90" t="str">
        <f t="shared" si="31"/>
        <v/>
      </c>
      <c r="V90">
        <f t="shared" si="32"/>
        <v>0</v>
      </c>
    </row>
    <row r="91" spans="1:22" x14ac:dyDescent="0.2">
      <c r="A91" t="s">
        <v>315</v>
      </c>
      <c r="B91" t="s">
        <v>611</v>
      </c>
      <c r="D91">
        <v>-74.745000000000005</v>
      </c>
      <c r="E91">
        <v>-163.30099999999999</v>
      </c>
      <c r="F91">
        <v>0</v>
      </c>
      <c r="G91">
        <v>22.803999999999998</v>
      </c>
      <c r="H91">
        <v>10.44</v>
      </c>
      <c r="I91">
        <v>0</v>
      </c>
      <c r="J91">
        <v>1</v>
      </c>
      <c r="K91">
        <v>0</v>
      </c>
      <c r="L91">
        <f t="shared" si="22"/>
        <v>9.8180918692740739E-3</v>
      </c>
      <c r="M91">
        <f t="shared" si="23"/>
        <v>66.001459830843288</v>
      </c>
      <c r="N91">
        <f t="shared" si="24"/>
        <v>0.64800904413446592</v>
      </c>
      <c r="O91">
        <f t="shared" si="25"/>
        <v>0.12000173855622707</v>
      </c>
      <c r="P91">
        <f t="shared" si="26"/>
        <v>8.9996078989905168</v>
      </c>
      <c r="Q91">
        <f t="shared" si="27"/>
        <v>1.0799696741728899</v>
      </c>
      <c r="R91">
        <f t="shared" si="28"/>
        <v>0</v>
      </c>
      <c r="S91">
        <f t="shared" si="29"/>
        <v>75.001067729833807</v>
      </c>
      <c r="T91">
        <f t="shared" si="30"/>
        <v>0.90907080167280285</v>
      </c>
      <c r="U91">
        <f t="shared" si="31"/>
        <v>0</v>
      </c>
      <c r="V91">
        <f t="shared" si="32"/>
        <v>0</v>
      </c>
    </row>
    <row r="92" spans="1:22" x14ac:dyDescent="0.2">
      <c r="A92" t="s">
        <v>41</v>
      </c>
      <c r="B92" t="s">
        <v>41</v>
      </c>
      <c r="D92">
        <v>-81.87</v>
      </c>
      <c r="E92">
        <v>-171.25399999999999</v>
      </c>
      <c r="F92">
        <v>0</v>
      </c>
      <c r="G92">
        <v>28.283999999999999</v>
      </c>
      <c r="H92">
        <v>13.153</v>
      </c>
      <c r="I92">
        <v>0</v>
      </c>
      <c r="J92">
        <v>1</v>
      </c>
      <c r="K92">
        <v>0</v>
      </c>
      <c r="L92">
        <f t="shared" si="22"/>
        <v>5.1427863765998181E-3</v>
      </c>
      <c r="M92">
        <f t="shared" si="23"/>
        <v>83.999215872801983</v>
      </c>
      <c r="N92">
        <f t="shared" si="24"/>
        <v>0.43199045502616823</v>
      </c>
      <c r="O92">
        <f t="shared" si="25"/>
        <v>0.23400417552542527</v>
      </c>
      <c r="P92">
        <f t="shared" si="26"/>
        <v>5.9999139843846461</v>
      </c>
      <c r="Q92">
        <f t="shared" si="27"/>
        <v>1.4040063291457276</v>
      </c>
      <c r="R92">
        <f t="shared" si="28"/>
        <v>0</v>
      </c>
      <c r="S92">
        <f t="shared" si="29"/>
        <v>89.999129857186631</v>
      </c>
      <c r="T92">
        <f t="shared" si="30"/>
        <v>0.71429238209623969</v>
      </c>
      <c r="U92">
        <f t="shared" si="31"/>
        <v>0</v>
      </c>
      <c r="V92">
        <f t="shared" si="32"/>
        <v>0</v>
      </c>
    </row>
    <row r="93" spans="1:22" x14ac:dyDescent="0.2">
      <c r="A93" t="s">
        <v>155</v>
      </c>
      <c r="B93" t="s">
        <v>487</v>
      </c>
      <c r="D93">
        <v>-79.629000000000005</v>
      </c>
      <c r="E93">
        <v>-173.29</v>
      </c>
      <c r="F93">
        <v>-90</v>
      </c>
      <c r="G93">
        <v>155.541</v>
      </c>
      <c r="H93">
        <v>34.234000000000002</v>
      </c>
      <c r="I93">
        <v>11</v>
      </c>
      <c r="J93">
        <v>1</v>
      </c>
      <c r="K93">
        <v>0</v>
      </c>
      <c r="L93">
        <f t="shared" si="22"/>
        <v>6.5883965475096165E-3</v>
      </c>
      <c r="M93">
        <f t="shared" si="23"/>
        <v>458.99964648852392</v>
      </c>
      <c r="N93">
        <f t="shared" si="24"/>
        <v>3.0240747103078363</v>
      </c>
      <c r="O93">
        <f t="shared" si="25"/>
        <v>0.30599218337530759</v>
      </c>
      <c r="P93">
        <f t="shared" si="26"/>
        <v>12.000120324177214</v>
      </c>
      <c r="Q93">
        <f t="shared" si="27"/>
        <v>3.6719466907080811</v>
      </c>
      <c r="R93">
        <f t="shared" si="28"/>
        <v>33</v>
      </c>
      <c r="S93">
        <f t="shared" si="29"/>
        <v>470.99976681270113</v>
      </c>
      <c r="T93">
        <f t="shared" si="30"/>
        <v>0.13071905492524194</v>
      </c>
      <c r="U93">
        <f t="shared" si="31"/>
        <v>0</v>
      </c>
      <c r="V93">
        <f t="shared" si="32"/>
        <v>7.0063728955353941</v>
      </c>
    </row>
    <row r="94" spans="1:22" x14ac:dyDescent="0.2">
      <c r="A94" t="s">
        <v>121</v>
      </c>
      <c r="B94" t="s">
        <v>1035</v>
      </c>
      <c r="D94">
        <v>-77.004999999999995</v>
      </c>
      <c r="E94">
        <v>-173.29</v>
      </c>
      <c r="F94">
        <v>0</v>
      </c>
      <c r="G94">
        <v>26.683</v>
      </c>
      <c r="H94">
        <v>17.117000000000001</v>
      </c>
      <c r="I94">
        <v>0</v>
      </c>
      <c r="J94">
        <v>1</v>
      </c>
      <c r="K94">
        <v>0</v>
      </c>
      <c r="L94">
        <f t="shared" si="22"/>
        <v>8.3079375993077471E-3</v>
      </c>
      <c r="M94">
        <f t="shared" si="23"/>
        <v>77.998920435524511</v>
      </c>
      <c r="N94">
        <f t="shared" si="24"/>
        <v>0.64801081180251929</v>
      </c>
      <c r="O94">
        <f t="shared" si="25"/>
        <v>0.30599218337530759</v>
      </c>
      <c r="P94">
        <f t="shared" si="26"/>
        <v>6.0000601620886069</v>
      </c>
      <c r="Q94">
        <f t="shared" si="27"/>
        <v>1.8359733453540406</v>
      </c>
      <c r="R94">
        <f t="shared" si="28"/>
        <v>0</v>
      </c>
      <c r="S94">
        <f t="shared" si="29"/>
        <v>83.998980597613112</v>
      </c>
      <c r="T94">
        <f t="shared" si="30"/>
        <v>0.76924141597058671</v>
      </c>
      <c r="U94">
        <f t="shared" si="31"/>
        <v>0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-78.725999999999999</v>
      </c>
      <c r="E95">
        <v>-173.85300000000001</v>
      </c>
      <c r="F95">
        <v>0</v>
      </c>
      <c r="G95">
        <v>317.12</v>
      </c>
      <c r="H95">
        <v>65.376000000000005</v>
      </c>
      <c r="I95">
        <v>0</v>
      </c>
      <c r="J95">
        <v>1</v>
      </c>
      <c r="K95">
        <v>0</v>
      </c>
      <c r="L95">
        <f t="shared" si="22"/>
        <v>7.1765156442421315E-3</v>
      </c>
      <c r="M95">
        <f t="shared" si="23"/>
        <v>933.00205808875273</v>
      </c>
      <c r="N95">
        <f t="shared" si="24"/>
        <v>6.695710561694602</v>
      </c>
      <c r="O95">
        <f t="shared" si="25"/>
        <v>0.3342648656306329</v>
      </c>
      <c r="P95">
        <f t="shared" si="26"/>
        <v>21.00132654439167</v>
      </c>
      <c r="Q95">
        <f t="shared" si="27"/>
        <v>7.0200126154387412</v>
      </c>
      <c r="R95">
        <f t="shared" si="28"/>
        <v>0</v>
      </c>
      <c r="S95">
        <f t="shared" si="29"/>
        <v>954.00338463314438</v>
      </c>
      <c r="T95">
        <f t="shared" si="30"/>
        <v>6.4308539814916937E-2</v>
      </c>
      <c r="U95">
        <f t="shared" si="31"/>
        <v>0</v>
      </c>
      <c r="V95">
        <f t="shared" si="32"/>
        <v>0</v>
      </c>
    </row>
    <row r="96" spans="1:22" x14ac:dyDescent="0.2">
      <c r="A96" t="s">
        <v>325</v>
      </c>
      <c r="B96" t="s">
        <v>6452</v>
      </c>
      <c r="D96">
        <v>-77.004999999999995</v>
      </c>
      <c r="E96">
        <v>-171.38399999999999</v>
      </c>
      <c r="F96">
        <v>0</v>
      </c>
      <c r="G96">
        <v>106.733</v>
      </c>
      <c r="H96">
        <v>33.377000000000002</v>
      </c>
      <c r="I96">
        <v>0</v>
      </c>
      <c r="J96">
        <v>1</v>
      </c>
      <c r="K96">
        <v>0</v>
      </c>
      <c r="L96">
        <f t="shared" si="22"/>
        <v>8.3079375993077471E-3</v>
      </c>
      <c r="M96">
        <f t="shared" si="23"/>
        <v>311.99860491117335</v>
      </c>
      <c r="N96">
        <f t="shared" si="24"/>
        <v>2.5920675327406322</v>
      </c>
      <c r="O96">
        <f t="shared" si="25"/>
        <v>0.23758991271367097</v>
      </c>
      <c r="P96">
        <f t="shared" si="26"/>
        <v>15.000770347930231</v>
      </c>
      <c r="Q96">
        <f t="shared" si="27"/>
        <v>3.5640352816378491</v>
      </c>
      <c r="R96">
        <f t="shared" si="28"/>
        <v>0</v>
      </c>
      <c r="S96">
        <f t="shared" si="29"/>
        <v>326.9993752591036</v>
      </c>
      <c r="T96">
        <f t="shared" si="30"/>
        <v>0.19230855220356552</v>
      </c>
      <c r="U96">
        <f t="shared" si="31"/>
        <v>0</v>
      </c>
      <c r="V96">
        <f t="shared" si="32"/>
        <v>0</v>
      </c>
    </row>
    <row r="97" spans="1:22" x14ac:dyDescent="0.2">
      <c r="A97" t="s">
        <v>133</v>
      </c>
      <c r="B97" t="s">
        <v>348</v>
      </c>
      <c r="D97">
        <v>-77.593000000000004</v>
      </c>
      <c r="E97">
        <v>-175.601</v>
      </c>
      <c r="F97">
        <v>0</v>
      </c>
      <c r="G97">
        <v>51.195999999999998</v>
      </c>
      <c r="H97">
        <v>13.038</v>
      </c>
      <c r="I97">
        <v>0</v>
      </c>
      <c r="J97">
        <v>1</v>
      </c>
      <c r="K97">
        <v>0</v>
      </c>
      <c r="L97">
        <f t="shared" si="22"/>
        <v>7.9197163845208009E-3</v>
      </c>
      <c r="M97">
        <f t="shared" si="23"/>
        <v>150.00111140417619</v>
      </c>
      <c r="N97">
        <f t="shared" si="24"/>
        <v>1.1879674476514319</v>
      </c>
      <c r="O97">
        <f t="shared" si="25"/>
        <v>0.4679680618795688</v>
      </c>
      <c r="P97">
        <f t="shared" si="26"/>
        <v>3.0001074096037383</v>
      </c>
      <c r="Q97">
        <f t="shared" si="27"/>
        <v>1.4039558538586494</v>
      </c>
      <c r="R97">
        <f t="shared" si="28"/>
        <v>0</v>
      </c>
      <c r="S97">
        <f t="shared" si="29"/>
        <v>153.00121881377993</v>
      </c>
      <c r="T97">
        <f t="shared" si="30"/>
        <v>0.39999703627748945</v>
      </c>
      <c r="U97">
        <f t="shared" si="31"/>
        <v>0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-75.7</v>
      </c>
      <c r="E98">
        <v>-171.63399999999999</v>
      </c>
      <c r="F98">
        <v>0</v>
      </c>
      <c r="G98">
        <v>105.262</v>
      </c>
      <c r="H98">
        <v>34.366</v>
      </c>
      <c r="I98">
        <v>0</v>
      </c>
      <c r="J98">
        <v>1</v>
      </c>
      <c r="K98">
        <v>0</v>
      </c>
      <c r="L98">
        <f t="shared" si="22"/>
        <v>9.1762757588511584E-3</v>
      </c>
      <c r="M98">
        <f t="shared" si="23"/>
        <v>306.00160175804973</v>
      </c>
      <c r="N98">
        <f t="shared" si="24"/>
        <v>2.8079578883399057</v>
      </c>
      <c r="O98">
        <f t="shared" si="25"/>
        <v>0.24479637520908459</v>
      </c>
      <c r="P98">
        <f t="shared" si="26"/>
        <v>15.000342159969101</v>
      </c>
      <c r="Q98">
        <f t="shared" si="27"/>
        <v>3.6720330596895061</v>
      </c>
      <c r="R98">
        <f t="shared" si="28"/>
        <v>0</v>
      </c>
      <c r="S98">
        <f t="shared" si="29"/>
        <v>321.00194391801881</v>
      </c>
      <c r="T98">
        <f t="shared" si="30"/>
        <v>0.19607740500469989</v>
      </c>
      <c r="U98">
        <f t="shared" si="31"/>
        <v>0</v>
      </c>
      <c r="V98">
        <f t="shared" si="32"/>
        <v>0</v>
      </c>
    </row>
    <row r="99" spans="1:22" x14ac:dyDescent="0.2">
      <c r="A99" t="s">
        <v>366</v>
      </c>
      <c r="B99" t="s">
        <v>6378</v>
      </c>
      <c r="D99">
        <v>-73.301000000000002</v>
      </c>
      <c r="E99">
        <v>-170.53800000000001</v>
      </c>
      <c r="F99">
        <v>0</v>
      </c>
      <c r="G99">
        <v>20.881</v>
      </c>
      <c r="H99">
        <v>12.166</v>
      </c>
      <c r="I99">
        <v>0</v>
      </c>
      <c r="J99">
        <v>1</v>
      </c>
      <c r="K99">
        <v>0</v>
      </c>
      <c r="L99">
        <f t="shared" si="22"/>
        <v>1.079982193253019E-2</v>
      </c>
      <c r="M99">
        <f t="shared" si="23"/>
        <v>60.001188714357482</v>
      </c>
      <c r="N99">
        <f t="shared" si="24"/>
        <v>0.64800280185800274</v>
      </c>
      <c r="O99">
        <f t="shared" si="25"/>
        <v>0.21600727486837354</v>
      </c>
      <c r="P99">
        <f t="shared" si="26"/>
        <v>6.0000317813992208</v>
      </c>
      <c r="Q99">
        <f t="shared" si="27"/>
        <v>1.2960518102754883</v>
      </c>
      <c r="R99">
        <f t="shared" si="28"/>
        <v>0</v>
      </c>
      <c r="S99">
        <f t="shared" si="29"/>
        <v>66.001220495756698</v>
      </c>
      <c r="T99">
        <f t="shared" si="30"/>
        <v>0.9999801884865458</v>
      </c>
      <c r="U99">
        <f t="shared" si="31"/>
        <v>0</v>
      </c>
      <c r="V99">
        <f t="shared" si="32"/>
        <v>0</v>
      </c>
    </row>
    <row r="100" spans="1:22" x14ac:dyDescent="0.2">
      <c r="A100" t="s">
        <v>261</v>
      </c>
      <c r="B100" t="s">
        <v>262</v>
      </c>
      <c r="D100">
        <v>-80.194000000000003</v>
      </c>
      <c r="E100">
        <v>-167.905</v>
      </c>
      <c r="F100">
        <v>-90</v>
      </c>
      <c r="G100">
        <v>82.200999999999993</v>
      </c>
      <c r="H100">
        <v>14.318</v>
      </c>
      <c r="I100">
        <v>16</v>
      </c>
      <c r="J100">
        <v>1</v>
      </c>
      <c r="K100">
        <v>0</v>
      </c>
      <c r="L100">
        <f t="shared" si="22"/>
        <v>6.2221559762047698E-3</v>
      </c>
      <c r="M100">
        <f t="shared" si="23"/>
        <v>243.00014713217985</v>
      </c>
      <c r="N100">
        <f t="shared" si="24"/>
        <v>1.511986329683461</v>
      </c>
      <c r="O100">
        <f t="shared" si="25"/>
        <v>0.16799635543136984</v>
      </c>
      <c r="P100">
        <f t="shared" si="26"/>
        <v>9.0002905513411289</v>
      </c>
      <c r="Q100">
        <f t="shared" si="27"/>
        <v>1.5120175224662264</v>
      </c>
      <c r="R100">
        <f t="shared" si="28"/>
        <v>48</v>
      </c>
      <c r="S100">
        <f t="shared" si="29"/>
        <v>252.00043768352097</v>
      </c>
      <c r="T100">
        <f t="shared" si="30"/>
        <v>0.24691343074522101</v>
      </c>
      <c r="U100">
        <f t="shared" si="31"/>
        <v>0</v>
      </c>
      <c r="V100">
        <f t="shared" si="32"/>
        <v>19.04758596502186</v>
      </c>
    </row>
    <row r="101" spans="1:22" x14ac:dyDescent="0.2">
      <c r="A101" t="s">
        <v>41</v>
      </c>
      <c r="B101" t="s">
        <v>41</v>
      </c>
      <c r="D101">
        <v>-71.748000000000005</v>
      </c>
      <c r="E101">
        <v>-174.38200000000001</v>
      </c>
      <c r="F101">
        <v>0</v>
      </c>
      <c r="G101">
        <v>49.49</v>
      </c>
      <c r="H101">
        <v>30.646999999999998</v>
      </c>
      <c r="I101">
        <v>0</v>
      </c>
      <c r="J101">
        <v>1</v>
      </c>
      <c r="K101">
        <v>0</v>
      </c>
      <c r="L101">
        <f t="shared" si="22"/>
        <v>1.1872401118700726E-2</v>
      </c>
      <c r="M101">
        <f t="shared" si="23"/>
        <v>141.00020618459635</v>
      </c>
      <c r="N101">
        <f t="shared" si="24"/>
        <v>1.6740126796557147</v>
      </c>
      <c r="O101">
        <f t="shared" si="25"/>
        <v>0.36597213452144367</v>
      </c>
      <c r="P101">
        <f t="shared" si="26"/>
        <v>9.0006152082181021</v>
      </c>
      <c r="Q101">
        <f t="shared" si="27"/>
        <v>3.2939776537354009</v>
      </c>
      <c r="R101">
        <f t="shared" si="28"/>
        <v>0</v>
      </c>
      <c r="S101">
        <f t="shared" si="29"/>
        <v>150.00082139281446</v>
      </c>
      <c r="T101">
        <f t="shared" si="30"/>
        <v>0.42553129263831341</v>
      </c>
      <c r="U101">
        <f t="shared" si="31"/>
        <v>0</v>
      </c>
      <c r="V101">
        <f t="shared" si="32"/>
        <v>0</v>
      </c>
    </row>
    <row r="102" spans="1:22" x14ac:dyDescent="0.2">
      <c r="A102" t="s">
        <v>486</v>
      </c>
      <c r="B102" t="s">
        <v>802</v>
      </c>
      <c r="D102">
        <v>-82.875</v>
      </c>
      <c r="E102">
        <v>-166.75899999999999</v>
      </c>
      <c r="F102">
        <v>0</v>
      </c>
      <c r="G102">
        <v>32.249000000000002</v>
      </c>
      <c r="H102">
        <v>8.7319999999999993</v>
      </c>
      <c r="I102">
        <v>0</v>
      </c>
      <c r="J102">
        <v>1</v>
      </c>
      <c r="K102">
        <v>0</v>
      </c>
      <c r="L102">
        <f t="shared" si="22"/>
        <v>4.4999850671878835E-3</v>
      </c>
      <c r="M102">
        <f t="shared" si="23"/>
        <v>95.999911162516</v>
      </c>
      <c r="N102">
        <f t="shared" si="24"/>
        <v>0.43199859868128415</v>
      </c>
      <c r="O102">
        <f t="shared" si="25"/>
        <v>0.15299409708012415</v>
      </c>
      <c r="P102">
        <f t="shared" si="26"/>
        <v>6.0001280490621616</v>
      </c>
      <c r="Q102">
        <f t="shared" si="27"/>
        <v>0.91798509121648331</v>
      </c>
      <c r="R102">
        <f t="shared" si="28"/>
        <v>0</v>
      </c>
      <c r="S102">
        <f t="shared" si="29"/>
        <v>102.00003921157816</v>
      </c>
      <c r="T102">
        <f t="shared" si="30"/>
        <v>0.62500057836957168</v>
      </c>
      <c r="U102">
        <f t="shared" si="31"/>
        <v>0</v>
      </c>
      <c r="V102">
        <f t="shared" si="32"/>
        <v>0</v>
      </c>
    </row>
    <row r="103" spans="1:22" x14ac:dyDescent="0.2">
      <c r="A103" t="s">
        <v>157</v>
      </c>
      <c r="B103" t="s">
        <v>991</v>
      </c>
      <c r="D103">
        <v>-73.53</v>
      </c>
      <c r="E103">
        <v>-173.88399999999999</v>
      </c>
      <c r="F103">
        <v>0</v>
      </c>
      <c r="G103">
        <v>119.92100000000001</v>
      </c>
      <c r="H103">
        <v>28.16</v>
      </c>
      <c r="I103">
        <v>0</v>
      </c>
      <c r="J103">
        <v>1</v>
      </c>
      <c r="K103">
        <v>0</v>
      </c>
      <c r="L103">
        <f t="shared" si="22"/>
        <v>1.0643174891259804E-2</v>
      </c>
      <c r="M103">
        <f t="shared" si="23"/>
        <v>345.00131737516966</v>
      </c>
      <c r="N103">
        <f t="shared" si="24"/>
        <v>3.6719130304519911</v>
      </c>
      <c r="O103">
        <f t="shared" si="25"/>
        <v>0.33597218276402707</v>
      </c>
      <c r="P103">
        <f t="shared" si="26"/>
        <v>9.0006460875151397</v>
      </c>
      <c r="Q103">
        <f t="shared" si="27"/>
        <v>3.0239697362786981</v>
      </c>
      <c r="R103">
        <f t="shared" si="28"/>
        <v>0</v>
      </c>
      <c r="S103">
        <f t="shared" si="29"/>
        <v>354.00196346268478</v>
      </c>
      <c r="T103">
        <f t="shared" si="30"/>
        <v>0.17391237939753532</v>
      </c>
      <c r="U103">
        <f t="shared" si="31"/>
        <v>0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-75.483000000000004</v>
      </c>
      <c r="E104">
        <v>-169.38</v>
      </c>
      <c r="F104">
        <v>0</v>
      </c>
      <c r="G104">
        <v>115.694</v>
      </c>
      <c r="H104">
        <v>32.558</v>
      </c>
      <c r="I104">
        <v>0</v>
      </c>
      <c r="J104">
        <v>1</v>
      </c>
      <c r="K104">
        <v>0</v>
      </c>
      <c r="L104">
        <f t="shared" si="22"/>
        <v>9.3216204107136932E-3</v>
      </c>
      <c r="M104">
        <f t="shared" si="23"/>
        <v>336.00082006820747</v>
      </c>
      <c r="N104">
        <f t="shared" si="24"/>
        <v>3.1320752344395766</v>
      </c>
      <c r="O104">
        <f t="shared" si="25"/>
        <v>0.19199343065094673</v>
      </c>
      <c r="P104">
        <f t="shared" si="26"/>
        <v>18.000775968877356</v>
      </c>
      <c r="Q104">
        <f t="shared" si="27"/>
        <v>3.4560341886780717</v>
      </c>
      <c r="R104">
        <f t="shared" si="28"/>
        <v>0</v>
      </c>
      <c r="S104">
        <f t="shared" si="29"/>
        <v>354.00159603708482</v>
      </c>
      <c r="T104">
        <f t="shared" si="30"/>
        <v>0.17857099273692287</v>
      </c>
      <c r="U104">
        <f t="shared" si="31"/>
        <v>0</v>
      </c>
      <c r="V104">
        <f t="shared" si="32"/>
        <v>0</v>
      </c>
    </row>
    <row r="105" spans="1:22" x14ac:dyDescent="0.2">
      <c r="A105" t="s">
        <v>267</v>
      </c>
      <c r="B105" t="s">
        <v>1615</v>
      </c>
      <c r="D105">
        <v>-79.046000000000006</v>
      </c>
      <c r="E105">
        <v>-169.69499999999999</v>
      </c>
      <c r="F105">
        <v>0</v>
      </c>
      <c r="G105">
        <v>94.725999999999999</v>
      </c>
      <c r="H105">
        <v>22.361000000000001</v>
      </c>
      <c r="I105">
        <v>0</v>
      </c>
      <c r="J105">
        <v>1</v>
      </c>
      <c r="K105">
        <v>0</v>
      </c>
      <c r="L105">
        <f t="shared" si="22"/>
        <v>6.9676941333190094E-3</v>
      </c>
      <c r="M105">
        <f t="shared" si="23"/>
        <v>279.00029342093978</v>
      </c>
      <c r="N105">
        <f t="shared" si="24"/>
        <v>1.9439906516540164</v>
      </c>
      <c r="O105">
        <f t="shared" si="25"/>
        <v>0.19799678746871249</v>
      </c>
      <c r="P105">
        <f t="shared" si="26"/>
        <v>12.000348708544616</v>
      </c>
      <c r="Q105">
        <f t="shared" si="27"/>
        <v>2.3760328688290149</v>
      </c>
      <c r="R105">
        <f t="shared" si="28"/>
        <v>0</v>
      </c>
      <c r="S105">
        <f t="shared" si="29"/>
        <v>291.00064212948439</v>
      </c>
      <c r="T105">
        <f t="shared" si="30"/>
        <v>0.21505353727164511</v>
      </c>
      <c r="U105">
        <f t="shared" si="31"/>
        <v>0</v>
      </c>
      <c r="V105">
        <f t="shared" si="32"/>
        <v>0</v>
      </c>
    </row>
    <row r="106" spans="1:22" x14ac:dyDescent="0.2">
      <c r="A106" t="s">
        <v>311</v>
      </c>
      <c r="B106" t="s">
        <v>312</v>
      </c>
      <c r="D106">
        <v>-69.864000000000004</v>
      </c>
      <c r="E106">
        <v>-170.53800000000001</v>
      </c>
      <c r="F106">
        <v>0</v>
      </c>
      <c r="G106">
        <v>63.905999999999999</v>
      </c>
      <c r="H106">
        <v>18.248000000000001</v>
      </c>
      <c r="I106">
        <v>0</v>
      </c>
      <c r="J106">
        <v>1</v>
      </c>
      <c r="K106">
        <v>0</v>
      </c>
      <c r="L106">
        <f t="shared" si="22"/>
        <v>1.3199770519266858E-2</v>
      </c>
      <c r="M106">
        <f t="shared" si="23"/>
        <v>179.99983904988372</v>
      </c>
      <c r="N106">
        <f t="shared" si="24"/>
        <v>2.3759589449223801</v>
      </c>
      <c r="O106">
        <f t="shared" si="25"/>
        <v>0.21600727486837354</v>
      </c>
      <c r="P106">
        <f t="shared" si="26"/>
        <v>8.9995544917781505</v>
      </c>
      <c r="Q106">
        <f t="shared" si="27"/>
        <v>1.9439711847696131</v>
      </c>
      <c r="R106">
        <f t="shared" si="28"/>
        <v>0</v>
      </c>
      <c r="S106">
        <f t="shared" si="29"/>
        <v>188.99939354166187</v>
      </c>
      <c r="T106">
        <f t="shared" si="30"/>
        <v>0.33333363138937078</v>
      </c>
      <c r="U106">
        <f t="shared" si="31"/>
        <v>0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-74.248999999999995</v>
      </c>
      <c r="E107">
        <v>0</v>
      </c>
      <c r="F107">
        <v>0</v>
      </c>
      <c r="G107">
        <v>40.521999999999998</v>
      </c>
      <c r="H107">
        <v>0</v>
      </c>
      <c r="I107">
        <v>0</v>
      </c>
      <c r="J107">
        <v>1</v>
      </c>
      <c r="K107">
        <v>0</v>
      </c>
      <c r="L107">
        <f t="shared" si="22"/>
        <v>1.0153718203758546E-2</v>
      </c>
      <c r="M107">
        <f t="shared" si="23"/>
        <v>117.00125733438361</v>
      </c>
      <c r="N107">
        <f t="shared" si="24"/>
        <v>1.1879989844577534</v>
      </c>
      <c r="O107" t="str">
        <f t="shared" si="25"/>
        <v/>
      </c>
      <c r="P107">
        <f t="shared" si="26"/>
        <v>0</v>
      </c>
      <c r="Q107">
        <f t="shared" si="27"/>
        <v>0</v>
      </c>
      <c r="R107">
        <f t="shared" si="28"/>
        <v>0</v>
      </c>
      <c r="S107">
        <f t="shared" si="29"/>
        <v>117.00125733438361</v>
      </c>
      <c r="T107">
        <f t="shared" si="30"/>
        <v>0.51281500188090345</v>
      </c>
      <c r="U107" t="str">
        <f t="shared" si="31"/>
        <v/>
      </c>
      <c r="V107">
        <f t="shared" si="32"/>
        <v>0</v>
      </c>
    </row>
    <row r="108" spans="1:22" x14ac:dyDescent="0.2">
      <c r="A108" t="s">
        <v>2984</v>
      </c>
      <c r="B108" t="s">
        <v>2985</v>
      </c>
      <c r="D108">
        <v>-74.055000000000007</v>
      </c>
      <c r="E108">
        <v>-172.56899999999999</v>
      </c>
      <c r="F108">
        <v>0</v>
      </c>
      <c r="G108">
        <v>167.44300000000001</v>
      </c>
      <c r="H108">
        <v>46.39</v>
      </c>
      <c r="I108">
        <v>0</v>
      </c>
      <c r="J108">
        <v>1</v>
      </c>
      <c r="K108">
        <v>0</v>
      </c>
      <c r="L108">
        <f t="shared" si="22"/>
        <v>1.0285434942637646E-2</v>
      </c>
      <c r="M108">
        <f t="shared" si="23"/>
        <v>483.00231663452462</v>
      </c>
      <c r="N108">
        <f t="shared" si="24"/>
        <v>4.9678938727815449</v>
      </c>
      <c r="O108">
        <f t="shared" si="25"/>
        <v>0.27601504800855431</v>
      </c>
      <c r="P108">
        <f t="shared" si="26"/>
        <v>17.999151618177017</v>
      </c>
      <c r="Q108">
        <f t="shared" si="27"/>
        <v>4.9680416660460418</v>
      </c>
      <c r="R108">
        <f t="shared" si="28"/>
        <v>0</v>
      </c>
      <c r="S108">
        <f t="shared" si="29"/>
        <v>501.00146825270161</v>
      </c>
      <c r="T108">
        <f t="shared" si="30"/>
        <v>0.12422300666810353</v>
      </c>
      <c r="U108">
        <f t="shared" si="31"/>
        <v>0</v>
      </c>
      <c r="V108">
        <f t="shared" si="32"/>
        <v>0</v>
      </c>
    </row>
    <row r="109" spans="1:22" x14ac:dyDescent="0.2">
      <c r="A109" t="s">
        <v>3152</v>
      </c>
      <c r="B109" t="s">
        <v>1148</v>
      </c>
      <c r="D109">
        <v>-80.91</v>
      </c>
      <c r="E109">
        <v>-176.98699999999999</v>
      </c>
      <c r="F109">
        <v>-90</v>
      </c>
      <c r="G109">
        <v>50.636000000000003</v>
      </c>
      <c r="H109">
        <v>19.026</v>
      </c>
      <c r="I109">
        <v>16</v>
      </c>
      <c r="J109">
        <v>1</v>
      </c>
      <c r="K109">
        <v>0</v>
      </c>
      <c r="L109">
        <f t="shared" si="22"/>
        <v>5.759815791573448E-3</v>
      </c>
      <c r="M109">
        <f t="shared" si="23"/>
        <v>150.00024750787543</v>
      </c>
      <c r="N109">
        <f t="shared" si="24"/>
        <v>0.86397465831044484</v>
      </c>
      <c r="O109">
        <f t="shared" si="25"/>
        <v>0.68395098700242118</v>
      </c>
      <c r="P109">
        <f t="shared" si="26"/>
        <v>3.0001644724979131</v>
      </c>
      <c r="Q109">
        <f t="shared" si="27"/>
        <v>2.0519675041020502</v>
      </c>
      <c r="R109">
        <f t="shared" si="28"/>
        <v>48</v>
      </c>
      <c r="S109">
        <f t="shared" si="29"/>
        <v>153.00041198037334</v>
      </c>
      <c r="T109">
        <f t="shared" si="30"/>
        <v>0.39999933998008791</v>
      </c>
      <c r="U109">
        <f t="shared" si="31"/>
        <v>0</v>
      </c>
      <c r="V109">
        <f t="shared" si="32"/>
        <v>31.372464543531663</v>
      </c>
    </row>
    <row r="110" spans="1:22" x14ac:dyDescent="0.2">
      <c r="A110" t="s">
        <v>41</v>
      </c>
      <c r="B110" t="s">
        <v>41</v>
      </c>
      <c r="D110">
        <v>-82.084000000000003</v>
      </c>
      <c r="E110">
        <v>-172.09299999999999</v>
      </c>
      <c r="F110">
        <v>-90</v>
      </c>
      <c r="G110">
        <v>188.79900000000001</v>
      </c>
      <c r="H110">
        <v>36.345999999999997</v>
      </c>
      <c r="I110">
        <v>18</v>
      </c>
      <c r="J110">
        <v>1</v>
      </c>
      <c r="K110">
        <v>0</v>
      </c>
      <c r="L110">
        <f t="shared" si="22"/>
        <v>5.0056548641873545E-3</v>
      </c>
      <c r="M110">
        <f t="shared" si="23"/>
        <v>560.99982726274595</v>
      </c>
      <c r="N110">
        <f t="shared" si="24"/>
        <v>2.8081743223203528</v>
      </c>
      <c r="O110">
        <f t="shared" si="25"/>
        <v>0.25920514270040018</v>
      </c>
      <c r="P110">
        <f t="shared" si="26"/>
        <v>14.999873375455927</v>
      </c>
      <c r="Q110">
        <f t="shared" si="27"/>
        <v>3.8880482068211926</v>
      </c>
      <c r="R110">
        <f t="shared" si="28"/>
        <v>54</v>
      </c>
      <c r="S110">
        <f t="shared" si="29"/>
        <v>575.99970063820183</v>
      </c>
      <c r="T110">
        <f t="shared" si="30"/>
        <v>0.10695190458926615</v>
      </c>
      <c r="U110">
        <f t="shared" si="31"/>
        <v>0</v>
      </c>
      <c r="V110">
        <f t="shared" si="32"/>
        <v>9.3750048724276329</v>
      </c>
    </row>
    <row r="111" spans="1:22" x14ac:dyDescent="0.2">
      <c r="A111" t="s">
        <v>5967</v>
      </c>
      <c r="B111" t="s">
        <v>5968</v>
      </c>
      <c r="D111">
        <v>-79.144000000000005</v>
      </c>
      <c r="E111">
        <v>-168.11099999999999</v>
      </c>
      <c r="F111">
        <v>-90</v>
      </c>
      <c r="G111">
        <v>371.65199999999999</v>
      </c>
      <c r="H111">
        <v>58.249000000000002</v>
      </c>
      <c r="I111">
        <v>13</v>
      </c>
      <c r="J111">
        <v>1</v>
      </c>
      <c r="K111">
        <v>0</v>
      </c>
      <c r="L111">
        <f t="shared" si="22"/>
        <v>6.9038334190663752E-3</v>
      </c>
      <c r="M111">
        <f t="shared" si="23"/>
        <v>1095.0023438187372</v>
      </c>
      <c r="N111">
        <f t="shared" si="24"/>
        <v>7.5597213349331431</v>
      </c>
      <c r="O111">
        <f t="shared" si="25"/>
        <v>0.17099476650892431</v>
      </c>
      <c r="P111">
        <f t="shared" si="26"/>
        <v>36.0007341084373</v>
      </c>
      <c r="Q111">
        <f t="shared" si="27"/>
        <v>6.155943278965383</v>
      </c>
      <c r="R111">
        <f t="shared" si="28"/>
        <v>39</v>
      </c>
      <c r="S111">
        <f t="shared" si="29"/>
        <v>1131.0030779271744</v>
      </c>
      <c r="T111">
        <f t="shared" si="30"/>
        <v>5.4794403261964331E-2</v>
      </c>
      <c r="U111">
        <f t="shared" si="31"/>
        <v>0</v>
      </c>
      <c r="V111">
        <f t="shared" si="32"/>
        <v>3.4482664778840877</v>
      </c>
    </row>
    <row r="112" spans="1:22" x14ac:dyDescent="0.2">
      <c r="A112" t="s">
        <v>635</v>
      </c>
      <c r="B112" t="s">
        <v>244</v>
      </c>
      <c r="D112">
        <v>-72.876000000000005</v>
      </c>
      <c r="E112">
        <v>-172.14699999999999</v>
      </c>
      <c r="F112">
        <v>0</v>
      </c>
      <c r="G112">
        <v>193.58199999999999</v>
      </c>
      <c r="H112">
        <v>58.548999999999999</v>
      </c>
      <c r="I112">
        <v>0</v>
      </c>
      <c r="J112">
        <v>1</v>
      </c>
      <c r="K112">
        <v>0</v>
      </c>
      <c r="L112">
        <f t="shared" si="22"/>
        <v>1.1091543964198149E-2</v>
      </c>
      <c r="M112">
        <f t="shared" si="23"/>
        <v>555.00139254730971</v>
      </c>
      <c r="N112">
        <f t="shared" si="24"/>
        <v>6.1558285014581822</v>
      </c>
      <c r="O112">
        <f t="shared" si="25"/>
        <v>0.26101028336978344</v>
      </c>
      <c r="P112">
        <f t="shared" si="26"/>
        <v>23.998997438308706</v>
      </c>
      <c r="Q112">
        <f t="shared" si="27"/>
        <v>6.2639913859550473</v>
      </c>
      <c r="R112">
        <f t="shared" si="28"/>
        <v>0</v>
      </c>
      <c r="S112">
        <f t="shared" si="29"/>
        <v>579.00038998561843</v>
      </c>
      <c r="T112">
        <f t="shared" si="30"/>
        <v>0.10810783685535609</v>
      </c>
      <c r="U112">
        <f t="shared" si="31"/>
        <v>0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-83.394999999999996</v>
      </c>
      <c r="E113">
        <v>-171.29900000000001</v>
      </c>
      <c r="F113">
        <v>0</v>
      </c>
      <c r="G113">
        <v>95.635000000000005</v>
      </c>
      <c r="H113">
        <v>16</v>
      </c>
      <c r="I113">
        <v>0</v>
      </c>
      <c r="J113">
        <v>1</v>
      </c>
      <c r="K113">
        <v>0</v>
      </c>
      <c r="L113">
        <f t="shared" si="22"/>
        <v>4.1685216303527367E-3</v>
      </c>
      <c r="M113">
        <f t="shared" si="23"/>
        <v>285.00073452673485</v>
      </c>
      <c r="N113">
        <f t="shared" si="24"/>
        <v>1.1880329145740267</v>
      </c>
      <c r="O113">
        <f t="shared" si="25"/>
        <v>0.23523335973002549</v>
      </c>
      <c r="P113">
        <f t="shared" si="26"/>
        <v>7.2613474894627386</v>
      </c>
      <c r="Q113">
        <f t="shared" si="27"/>
        <v>1.7081128742263803</v>
      </c>
      <c r="R113">
        <f t="shared" si="28"/>
        <v>0</v>
      </c>
      <c r="S113">
        <f t="shared" si="29"/>
        <v>292.26208201619761</v>
      </c>
      <c r="T113">
        <f t="shared" si="30"/>
        <v>0.21052577320417967</v>
      </c>
      <c r="U113">
        <f t="shared" si="31"/>
        <v>0</v>
      </c>
      <c r="V113">
        <f t="shared" si="32"/>
        <v>0</v>
      </c>
    </row>
    <row r="114" spans="1:22" x14ac:dyDescent="0.2">
      <c r="A114" t="s">
        <v>6297</v>
      </c>
      <c r="B114" t="s">
        <v>6298</v>
      </c>
      <c r="D114">
        <v>-75.59</v>
      </c>
      <c r="E114">
        <v>-173.99100000000001</v>
      </c>
      <c r="F114">
        <v>0</v>
      </c>
      <c r="G114">
        <v>148.678</v>
      </c>
      <c r="H114">
        <v>38.21</v>
      </c>
      <c r="I114">
        <v>0</v>
      </c>
      <c r="J114">
        <v>1</v>
      </c>
      <c r="K114">
        <v>0</v>
      </c>
      <c r="L114">
        <f t="shared" si="22"/>
        <v>9.2499174204580068E-3</v>
      </c>
      <c r="M114">
        <f t="shared" si="23"/>
        <v>432.00165519536466</v>
      </c>
      <c r="N114">
        <f t="shared" si="24"/>
        <v>3.9959836320419284</v>
      </c>
      <c r="O114">
        <f t="shared" si="25"/>
        <v>0.34199999956738092</v>
      </c>
      <c r="P114">
        <f t="shared" si="26"/>
        <v>12.000004995806503</v>
      </c>
      <c r="Q114">
        <f t="shared" si="27"/>
        <v>4.104005807380199</v>
      </c>
      <c r="R114">
        <f t="shared" si="28"/>
        <v>0</v>
      </c>
      <c r="S114">
        <f t="shared" si="29"/>
        <v>444.00166019117114</v>
      </c>
      <c r="T114">
        <f t="shared" si="30"/>
        <v>0.13888835674221231</v>
      </c>
      <c r="U114">
        <f t="shared" si="31"/>
        <v>0</v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-78.558999999999997</v>
      </c>
      <c r="E115">
        <v>-175.03</v>
      </c>
      <c r="F115">
        <v>0</v>
      </c>
      <c r="G115">
        <v>85.703000000000003</v>
      </c>
      <c r="H115">
        <v>23.087</v>
      </c>
      <c r="I115">
        <v>0</v>
      </c>
      <c r="J115">
        <v>1</v>
      </c>
      <c r="K115">
        <v>0</v>
      </c>
      <c r="L115">
        <f t="shared" si="22"/>
        <v>7.2856783075240109E-3</v>
      </c>
      <c r="M115">
        <f t="shared" si="23"/>
        <v>252.00011125170658</v>
      </c>
      <c r="N115">
        <f t="shared" si="24"/>
        <v>1.8359935800337763</v>
      </c>
      <c r="O115">
        <f t="shared" si="25"/>
        <v>0.41397788001567454</v>
      </c>
      <c r="P115">
        <f t="shared" si="26"/>
        <v>6.0003660970078556</v>
      </c>
      <c r="Q115">
        <f t="shared" si="27"/>
        <v>2.4840213201785595</v>
      </c>
      <c r="R115">
        <f t="shared" si="28"/>
        <v>0</v>
      </c>
      <c r="S115">
        <f t="shared" si="29"/>
        <v>258.00047734871441</v>
      </c>
      <c r="T115">
        <f t="shared" si="30"/>
        <v>0.23809513298218304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-73.757000000000005</v>
      </c>
      <c r="E116">
        <v>-173.66</v>
      </c>
      <c r="F116">
        <v>0</v>
      </c>
      <c r="G116">
        <v>132.28</v>
      </c>
      <c r="H116">
        <v>36.222000000000001</v>
      </c>
      <c r="I116">
        <v>0</v>
      </c>
      <c r="J116">
        <v>1</v>
      </c>
      <c r="K116">
        <v>0</v>
      </c>
      <c r="L116">
        <f t="shared" si="22"/>
        <v>1.0488260897689488E-2</v>
      </c>
      <c r="M116">
        <f t="shared" si="23"/>
        <v>380.99974836381432</v>
      </c>
      <c r="N116">
        <f t="shared" si="24"/>
        <v>3.9960287588224879</v>
      </c>
      <c r="O116">
        <f t="shared" si="25"/>
        <v>0.32400955544337012</v>
      </c>
      <c r="P116">
        <f t="shared" si="26"/>
        <v>11.999790775272412</v>
      </c>
      <c r="Q116">
        <f t="shared" si="27"/>
        <v>3.8880507625602312</v>
      </c>
      <c r="R116">
        <f t="shared" si="28"/>
        <v>0</v>
      </c>
      <c r="S116">
        <f t="shared" si="29"/>
        <v>392.99953913908672</v>
      </c>
      <c r="T116">
        <f t="shared" si="30"/>
        <v>0.15748041897053003</v>
      </c>
      <c r="U116">
        <f t="shared" si="31"/>
        <v>0</v>
      </c>
      <c r="V116">
        <f t="shared" si="32"/>
        <v>0</v>
      </c>
    </row>
    <row r="117" spans="1:22" x14ac:dyDescent="0.2">
      <c r="A117" t="s">
        <v>6453</v>
      </c>
      <c r="B117" t="s">
        <v>4482</v>
      </c>
      <c r="D117">
        <v>-70.522999999999996</v>
      </c>
      <c r="E117">
        <v>-174.958</v>
      </c>
      <c r="F117">
        <v>0</v>
      </c>
      <c r="G117">
        <v>86.977000000000004</v>
      </c>
      <c r="H117">
        <v>34.131999999999998</v>
      </c>
      <c r="I117">
        <v>0</v>
      </c>
      <c r="J117">
        <v>1</v>
      </c>
      <c r="K117">
        <v>0</v>
      </c>
      <c r="L117">
        <f t="shared" si="22"/>
        <v>1.2731994667808902E-2</v>
      </c>
      <c r="M117">
        <f t="shared" si="23"/>
        <v>245.99933149829701</v>
      </c>
      <c r="N117">
        <f t="shared" si="24"/>
        <v>3.1320653089861814</v>
      </c>
      <c r="O117">
        <f t="shared" si="25"/>
        <v>0.40803628174948231</v>
      </c>
      <c r="P117">
        <f t="shared" si="26"/>
        <v>8.9991715915902351</v>
      </c>
      <c r="Q117">
        <f t="shared" si="27"/>
        <v>3.6719921870502374</v>
      </c>
      <c r="R117">
        <f t="shared" si="28"/>
        <v>0</v>
      </c>
      <c r="S117">
        <f t="shared" si="29"/>
        <v>254.99850308988724</v>
      </c>
      <c r="T117">
        <f t="shared" si="30"/>
        <v>0.24390310182780056</v>
      </c>
      <c r="U117">
        <f t="shared" si="31"/>
        <v>0</v>
      </c>
      <c r="V117">
        <f t="shared" si="32"/>
        <v>0</v>
      </c>
    </row>
    <row r="118" spans="1:22" x14ac:dyDescent="0.2">
      <c r="A118" t="s">
        <v>1609</v>
      </c>
      <c r="B118" t="s">
        <v>1734</v>
      </c>
      <c r="D118">
        <v>-75.132000000000005</v>
      </c>
      <c r="E118">
        <v>-174.80600000000001</v>
      </c>
      <c r="F118">
        <v>0</v>
      </c>
      <c r="G118">
        <v>116.914</v>
      </c>
      <c r="H118">
        <v>33.136000000000003</v>
      </c>
      <c r="I118">
        <v>0</v>
      </c>
      <c r="J118">
        <v>1</v>
      </c>
      <c r="K118">
        <v>0</v>
      </c>
      <c r="L118">
        <f t="shared" si="22"/>
        <v>9.5573233238346739E-3</v>
      </c>
      <c r="M118">
        <f t="shared" si="23"/>
        <v>338.99899602070502</v>
      </c>
      <c r="N118">
        <f t="shared" si="24"/>
        <v>3.2399262513514731</v>
      </c>
      <c r="O118">
        <f t="shared" si="25"/>
        <v>0.39603248453733669</v>
      </c>
      <c r="P118">
        <f t="shared" si="26"/>
        <v>8.9992363448361541</v>
      </c>
      <c r="Q118">
        <f t="shared" si="27"/>
        <v>3.5639934925776555</v>
      </c>
      <c r="R118">
        <f t="shared" si="28"/>
        <v>0</v>
      </c>
      <c r="S118">
        <f t="shared" si="29"/>
        <v>347.99823236554118</v>
      </c>
      <c r="T118">
        <f t="shared" si="30"/>
        <v>0.1769916746194003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-78.111000000000004</v>
      </c>
      <c r="E119">
        <v>-169.38</v>
      </c>
      <c r="F119">
        <v>0</v>
      </c>
      <c r="G119">
        <v>38.832999999999998</v>
      </c>
      <c r="H119">
        <v>16.279</v>
      </c>
      <c r="I119">
        <v>0</v>
      </c>
      <c r="J119">
        <v>1</v>
      </c>
      <c r="K119">
        <v>0</v>
      </c>
      <c r="L119">
        <f t="shared" si="22"/>
        <v>7.5791641724523504E-3</v>
      </c>
      <c r="M119">
        <f t="shared" si="23"/>
        <v>113.99992815902549</v>
      </c>
      <c r="N119">
        <f t="shared" si="24"/>
        <v>0.8640250351900628</v>
      </c>
      <c r="O119">
        <f t="shared" si="25"/>
        <v>0.19199343065094673</v>
      </c>
      <c r="P119">
        <f t="shared" si="26"/>
        <v>9.000387984438678</v>
      </c>
      <c r="Q119">
        <f t="shared" si="27"/>
        <v>1.7280170943390358</v>
      </c>
      <c r="R119">
        <f t="shared" si="28"/>
        <v>0</v>
      </c>
      <c r="S119">
        <f t="shared" si="29"/>
        <v>123.00031614346416</v>
      </c>
      <c r="T119">
        <f t="shared" si="30"/>
        <v>0.52631612114967585</v>
      </c>
      <c r="U119">
        <f t="shared" si="31"/>
        <v>0</v>
      </c>
      <c r="V119">
        <f t="shared" si="32"/>
        <v>0</v>
      </c>
    </row>
    <row r="120" spans="1:22" x14ac:dyDescent="0.2">
      <c r="A120" t="s">
        <v>6454</v>
      </c>
      <c r="B120" t="s">
        <v>6455</v>
      </c>
      <c r="D120">
        <v>-61.557000000000002</v>
      </c>
      <c r="E120">
        <v>-175.601</v>
      </c>
      <c r="F120">
        <v>0</v>
      </c>
      <c r="G120">
        <v>27.295000000000002</v>
      </c>
      <c r="H120">
        <v>13.038</v>
      </c>
      <c r="I120">
        <v>0</v>
      </c>
      <c r="J120">
        <v>1</v>
      </c>
      <c r="K120">
        <v>0</v>
      </c>
      <c r="L120">
        <f t="shared" si="22"/>
        <v>1.9500038504743609E-2</v>
      </c>
      <c r="M120">
        <f t="shared" si="23"/>
        <v>72.000774095398015</v>
      </c>
      <c r="N120">
        <f t="shared" si="24"/>
        <v>1.4040192712508788</v>
      </c>
      <c r="O120">
        <f t="shared" si="25"/>
        <v>0.4679680618795688</v>
      </c>
      <c r="P120">
        <f t="shared" si="26"/>
        <v>3.0001074096037383</v>
      </c>
      <c r="Q120">
        <f t="shared" si="27"/>
        <v>1.4039558538586494</v>
      </c>
      <c r="R120">
        <f t="shared" si="28"/>
        <v>0</v>
      </c>
      <c r="S120">
        <f t="shared" si="29"/>
        <v>75.000881505001757</v>
      </c>
      <c r="T120">
        <f t="shared" si="30"/>
        <v>0.83332437399218107</v>
      </c>
      <c r="U120">
        <f t="shared" si="31"/>
        <v>0</v>
      </c>
      <c r="V120">
        <f t="shared" si="32"/>
        <v>0</v>
      </c>
    </row>
    <row r="121" spans="1:22" x14ac:dyDescent="0.2">
      <c r="A121" t="s">
        <v>1681</v>
      </c>
      <c r="B121" t="s">
        <v>1682</v>
      </c>
      <c r="D121">
        <v>-73.254000000000005</v>
      </c>
      <c r="E121">
        <v>-174.56</v>
      </c>
      <c r="F121">
        <v>-90</v>
      </c>
      <c r="G121">
        <v>118.004</v>
      </c>
      <c r="H121">
        <v>42.19</v>
      </c>
      <c r="I121">
        <v>11</v>
      </c>
      <c r="J121">
        <v>1</v>
      </c>
      <c r="K121">
        <v>0</v>
      </c>
      <c r="L121">
        <f t="shared" si="22"/>
        <v>1.0832018506744355E-2</v>
      </c>
      <c r="M121">
        <f t="shared" si="23"/>
        <v>338.99887443942418</v>
      </c>
      <c r="N121">
        <f t="shared" si="24"/>
        <v>3.6720457537391025</v>
      </c>
      <c r="O121">
        <f t="shared" si="25"/>
        <v>0.37802283250133095</v>
      </c>
      <c r="P121">
        <f t="shared" si="26"/>
        <v>11.999256680206438</v>
      </c>
      <c r="Q121">
        <f t="shared" si="27"/>
        <v>4.535997534159689</v>
      </c>
      <c r="R121">
        <f t="shared" si="28"/>
        <v>33</v>
      </c>
      <c r="S121">
        <f t="shared" si="29"/>
        <v>350.99813111963061</v>
      </c>
      <c r="T121">
        <f t="shared" si="30"/>
        <v>0.17699173809711696</v>
      </c>
      <c r="U121">
        <f t="shared" si="31"/>
        <v>0</v>
      </c>
      <c r="V121">
        <f t="shared" si="32"/>
        <v>9.4017594608652253</v>
      </c>
    </row>
    <row r="122" spans="1:22" x14ac:dyDescent="0.2">
      <c r="A122" t="s">
        <v>41</v>
      </c>
      <c r="B122" t="s">
        <v>41</v>
      </c>
      <c r="D122">
        <v>-77.471000000000004</v>
      </c>
      <c r="E122">
        <v>-172.405</v>
      </c>
      <c r="F122">
        <v>0</v>
      </c>
      <c r="G122">
        <v>27.658999999999999</v>
      </c>
      <c r="H122">
        <v>15.132999999999999</v>
      </c>
      <c r="I122">
        <v>0</v>
      </c>
      <c r="J122">
        <v>1</v>
      </c>
      <c r="K122">
        <v>0</v>
      </c>
      <c r="L122">
        <f t="shared" si="22"/>
        <v>8.0001187862861391E-3</v>
      </c>
      <c r="M122">
        <f t="shared" si="23"/>
        <v>81.001013281675213</v>
      </c>
      <c r="N122">
        <f t="shared" si="24"/>
        <v>0.64801837608131907</v>
      </c>
      <c r="O122">
        <f t="shared" si="25"/>
        <v>0.26998690213915028</v>
      </c>
      <c r="P122">
        <f t="shared" si="26"/>
        <v>6.0003808306514728</v>
      </c>
      <c r="Q122">
        <f t="shared" si="27"/>
        <v>1.6200258521485842</v>
      </c>
      <c r="R122">
        <f t="shared" si="28"/>
        <v>0</v>
      </c>
      <c r="S122">
        <f t="shared" si="29"/>
        <v>87.001394112326693</v>
      </c>
      <c r="T122">
        <f t="shared" si="30"/>
        <v>0.74073147444902088</v>
      </c>
      <c r="U122">
        <f t="shared" si="31"/>
        <v>0</v>
      </c>
      <c r="V122">
        <f t="shared" si="32"/>
        <v>0</v>
      </c>
    </row>
    <row r="123" spans="1:22" x14ac:dyDescent="0.2">
      <c r="A123" t="s">
        <v>554</v>
      </c>
      <c r="B123" t="s">
        <v>555</v>
      </c>
      <c r="D123">
        <v>-87.796999999999997</v>
      </c>
      <c r="E123">
        <v>0</v>
      </c>
      <c r="F123">
        <v>0</v>
      </c>
      <c r="G123">
        <v>130.096</v>
      </c>
      <c r="H123">
        <v>0</v>
      </c>
      <c r="I123">
        <v>0</v>
      </c>
      <c r="J123">
        <v>1</v>
      </c>
      <c r="K123">
        <v>0</v>
      </c>
      <c r="L123">
        <f t="shared" si="22"/>
        <v>1.3848668557189371E-3</v>
      </c>
      <c r="M123">
        <f t="shared" si="23"/>
        <v>389.99954011400678</v>
      </c>
      <c r="N123">
        <f t="shared" si="24"/>
        <v>0.54009797694749306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0</v>
      </c>
      <c r="S123">
        <f t="shared" si="29"/>
        <v>389.99954011400678</v>
      </c>
      <c r="T123">
        <f t="shared" si="30"/>
        <v>0.15384633526096075</v>
      </c>
      <c r="U123" t="str">
        <f t="shared" si="31"/>
        <v/>
      </c>
      <c r="V123">
        <f t="shared" si="32"/>
        <v>0</v>
      </c>
    </row>
    <row r="124" spans="1:22" x14ac:dyDescent="0.2">
      <c r="A124" t="s">
        <v>368</v>
      </c>
      <c r="B124" t="s">
        <v>597</v>
      </c>
      <c r="D124">
        <v>-79.38</v>
      </c>
      <c r="E124">
        <v>-172.14699999999999</v>
      </c>
      <c r="F124">
        <v>0</v>
      </c>
      <c r="G124">
        <v>146.50899999999999</v>
      </c>
      <c r="H124">
        <v>29.274999999999999</v>
      </c>
      <c r="I124">
        <v>0</v>
      </c>
      <c r="J124">
        <v>1</v>
      </c>
      <c r="K124">
        <v>0</v>
      </c>
      <c r="L124">
        <f t="shared" si="22"/>
        <v>6.750217461124911E-3</v>
      </c>
      <c r="M124">
        <f t="shared" si="23"/>
        <v>431.99837635829022</v>
      </c>
      <c r="N124">
        <f t="shared" si="24"/>
        <v>2.9160858993572409</v>
      </c>
      <c r="O124">
        <f t="shared" si="25"/>
        <v>0.26101028336978344</v>
      </c>
      <c r="P124">
        <f t="shared" si="26"/>
        <v>11.999703667124756</v>
      </c>
      <c r="Q124">
        <f t="shared" si="27"/>
        <v>3.1320491865588482</v>
      </c>
      <c r="R124">
        <f t="shared" si="28"/>
        <v>0</v>
      </c>
      <c r="S124">
        <f t="shared" si="29"/>
        <v>443.99808002541499</v>
      </c>
      <c r="T124">
        <f t="shared" si="30"/>
        <v>0.13888941089500134</v>
      </c>
      <c r="U124">
        <f t="shared" si="31"/>
        <v>0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-74.876000000000005</v>
      </c>
      <c r="E125">
        <v>-174.28899999999999</v>
      </c>
      <c r="F125">
        <v>0</v>
      </c>
      <c r="G125">
        <v>38.328000000000003</v>
      </c>
      <c r="H125">
        <v>20.100000000000001</v>
      </c>
      <c r="I125">
        <v>0</v>
      </c>
      <c r="J125">
        <v>1</v>
      </c>
      <c r="K125">
        <v>0</v>
      </c>
      <c r="L125">
        <f t="shared" si="22"/>
        <v>9.7297150726346898E-3</v>
      </c>
      <c r="M125">
        <f t="shared" si="23"/>
        <v>111.00134821063008</v>
      </c>
      <c r="N125">
        <f t="shared" si="24"/>
        <v>1.0800125707803101</v>
      </c>
      <c r="O125">
        <f t="shared" si="25"/>
        <v>0.35997382229506519</v>
      </c>
      <c r="P125">
        <f t="shared" si="26"/>
        <v>6.0005003275020741</v>
      </c>
      <c r="Q125">
        <f t="shared" si="27"/>
        <v>2.1600251985989107</v>
      </c>
      <c r="R125">
        <f t="shared" si="28"/>
        <v>0</v>
      </c>
      <c r="S125">
        <f t="shared" si="29"/>
        <v>117.00184853813215</v>
      </c>
      <c r="T125">
        <f t="shared" si="30"/>
        <v>0.54053397519233082</v>
      </c>
      <c r="U125">
        <f t="shared" si="31"/>
        <v>0</v>
      </c>
      <c r="V125">
        <f t="shared" si="32"/>
        <v>0</v>
      </c>
    </row>
    <row r="126" spans="1:22" x14ac:dyDescent="0.2">
      <c r="A126" t="s">
        <v>2074</v>
      </c>
      <c r="B126" t="s">
        <v>1692</v>
      </c>
      <c r="D126">
        <v>-75.203000000000003</v>
      </c>
      <c r="E126">
        <v>0</v>
      </c>
      <c r="F126">
        <v>0</v>
      </c>
      <c r="G126">
        <v>164.45400000000001</v>
      </c>
      <c r="H126">
        <v>0</v>
      </c>
      <c r="I126">
        <v>0</v>
      </c>
      <c r="J126">
        <v>1</v>
      </c>
      <c r="K126">
        <v>0</v>
      </c>
      <c r="L126">
        <f t="shared" si="22"/>
        <v>9.5095842621862013E-3</v>
      </c>
      <c r="M126">
        <f t="shared" si="23"/>
        <v>477.00051876515073</v>
      </c>
      <c r="N126">
        <f t="shared" si="24"/>
        <v>4.5360811623848951</v>
      </c>
      <c r="O126" t="str">
        <f t="shared" si="25"/>
        <v/>
      </c>
      <c r="P126">
        <f t="shared" si="26"/>
        <v>0</v>
      </c>
      <c r="Q126">
        <f t="shared" si="27"/>
        <v>0</v>
      </c>
      <c r="R126">
        <f t="shared" si="28"/>
        <v>0</v>
      </c>
      <c r="S126">
        <f t="shared" si="29"/>
        <v>477.00051876515073</v>
      </c>
      <c r="T126">
        <f t="shared" si="30"/>
        <v>0.12578602672241695</v>
      </c>
      <c r="U126" t="str">
        <f t="shared" si="31"/>
        <v/>
      </c>
      <c r="V126">
        <f t="shared" si="32"/>
        <v>0</v>
      </c>
    </row>
    <row r="127" spans="1:22" x14ac:dyDescent="0.2">
      <c r="A127" t="s">
        <v>355</v>
      </c>
      <c r="B127" t="s">
        <v>356</v>
      </c>
      <c r="D127">
        <v>-78.69</v>
      </c>
      <c r="E127">
        <v>-175.91399999999999</v>
      </c>
      <c r="F127">
        <v>0</v>
      </c>
      <c r="G127">
        <v>25.495000000000001</v>
      </c>
      <c r="H127">
        <v>14.036</v>
      </c>
      <c r="I127">
        <v>0</v>
      </c>
      <c r="J127">
        <v>1</v>
      </c>
      <c r="K127">
        <v>0</v>
      </c>
      <c r="L127">
        <f t="shared" si="22"/>
        <v>7.2000369249036579E-3</v>
      </c>
      <c r="M127">
        <f t="shared" si="23"/>
        <v>74.999695301975436</v>
      </c>
      <c r="N127">
        <f t="shared" si="24"/>
        <v>0.54000111553186192</v>
      </c>
      <c r="O127">
        <f t="shared" si="25"/>
        <v>0.50395206599280151</v>
      </c>
      <c r="P127">
        <f t="shared" si="26"/>
        <v>3.0003517024019235</v>
      </c>
      <c r="Q127">
        <f t="shared" si="27"/>
        <v>1.5120349511654201</v>
      </c>
      <c r="R127">
        <f t="shared" si="28"/>
        <v>0</v>
      </c>
      <c r="S127">
        <f t="shared" si="29"/>
        <v>78.000047004377365</v>
      </c>
      <c r="T127">
        <f t="shared" si="30"/>
        <v>0.80000325012546614</v>
      </c>
      <c r="U127">
        <f t="shared" si="31"/>
        <v>0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-79.875</v>
      </c>
      <c r="E128">
        <v>-172.875</v>
      </c>
      <c r="F128">
        <v>0</v>
      </c>
      <c r="G128">
        <v>28.443000000000001</v>
      </c>
      <c r="H128">
        <v>16.125</v>
      </c>
      <c r="I128">
        <v>0</v>
      </c>
      <c r="J128">
        <v>1</v>
      </c>
      <c r="K128">
        <v>0</v>
      </c>
      <c r="L128">
        <f t="shared" si="22"/>
        <v>6.428777883606243E-3</v>
      </c>
      <c r="M128">
        <f t="shared" si="23"/>
        <v>84.000134628542355</v>
      </c>
      <c r="N128">
        <f t="shared" si="24"/>
        <v>0.54001874773866787</v>
      </c>
      <c r="O128">
        <f t="shared" si="25"/>
        <v>0.28800037970152381</v>
      </c>
      <c r="P128">
        <f t="shared" si="26"/>
        <v>6.0001665889172244</v>
      </c>
      <c r="Q128">
        <f t="shared" si="27"/>
        <v>1.7280519839325417</v>
      </c>
      <c r="R128">
        <f t="shared" si="28"/>
        <v>0</v>
      </c>
      <c r="S128">
        <f t="shared" si="29"/>
        <v>90.00030121745958</v>
      </c>
      <c r="T128">
        <f t="shared" si="30"/>
        <v>0.71428456948701879</v>
      </c>
      <c r="U128">
        <f t="shared" si="31"/>
        <v>0</v>
      </c>
      <c r="V128">
        <f t="shared" si="32"/>
        <v>0</v>
      </c>
    </row>
    <row r="129" spans="1:22" x14ac:dyDescent="0.2">
      <c r="A129" t="s">
        <v>6456</v>
      </c>
      <c r="B129" t="s">
        <v>6457</v>
      </c>
      <c r="D129">
        <v>-73.760999999999996</v>
      </c>
      <c r="E129">
        <v>-168.87100000000001</v>
      </c>
      <c r="F129">
        <v>0</v>
      </c>
      <c r="G129">
        <v>214.56</v>
      </c>
      <c r="H129">
        <v>62.168999999999997</v>
      </c>
      <c r="I129">
        <v>0</v>
      </c>
      <c r="J129">
        <v>1</v>
      </c>
      <c r="K129">
        <v>0</v>
      </c>
      <c r="L129">
        <f t="shared" si="22"/>
        <v>1.0485534356285131E-2</v>
      </c>
      <c r="M129">
        <f t="shared" si="23"/>
        <v>617.99945950499171</v>
      </c>
      <c r="N129">
        <f t="shared" si="24"/>
        <v>6.4800610448662779</v>
      </c>
      <c r="O129">
        <f t="shared" si="25"/>
        <v>0.18300300927658911</v>
      </c>
      <c r="P129">
        <f t="shared" si="26"/>
        <v>35.999323516707236</v>
      </c>
      <c r="Q129">
        <f t="shared" si="27"/>
        <v>6.5879911234700312</v>
      </c>
      <c r="R129">
        <f t="shared" si="28"/>
        <v>0</v>
      </c>
      <c r="S129">
        <f t="shared" si="29"/>
        <v>653.99878302169896</v>
      </c>
      <c r="T129">
        <f t="shared" si="30"/>
        <v>9.708746355224826E-2</v>
      </c>
      <c r="U129">
        <f t="shared" si="31"/>
        <v>0</v>
      </c>
      <c r="V129">
        <f t="shared" si="32"/>
        <v>0</v>
      </c>
    </row>
    <row r="130" spans="1:22" x14ac:dyDescent="0.2">
      <c r="A130" t="s">
        <v>303</v>
      </c>
      <c r="B130" t="s">
        <v>959</v>
      </c>
      <c r="D130">
        <v>-77.039000000000001</v>
      </c>
      <c r="E130">
        <v>-169.38</v>
      </c>
      <c r="F130">
        <v>0</v>
      </c>
      <c r="G130">
        <v>129.29400000000001</v>
      </c>
      <c r="H130">
        <v>32.558</v>
      </c>
      <c r="I130">
        <v>0</v>
      </c>
      <c r="J130">
        <v>1</v>
      </c>
      <c r="K130">
        <v>0</v>
      </c>
      <c r="L130">
        <f t="shared" si="22"/>
        <v>8.2854401350845198E-3</v>
      </c>
      <c r="M130">
        <f t="shared" si="23"/>
        <v>377.99991414039391</v>
      </c>
      <c r="N130">
        <f t="shared" si="24"/>
        <v>3.1318987915761132</v>
      </c>
      <c r="O130">
        <f t="shared" si="25"/>
        <v>0.19199343065094673</v>
      </c>
      <c r="P130">
        <f t="shared" si="26"/>
        <v>18.000775968877356</v>
      </c>
      <c r="Q130">
        <f t="shared" si="27"/>
        <v>3.4560341886780717</v>
      </c>
      <c r="R130">
        <f t="shared" si="28"/>
        <v>0</v>
      </c>
      <c r="S130">
        <f t="shared" si="29"/>
        <v>396.00069010927126</v>
      </c>
      <c r="T130">
        <f t="shared" si="30"/>
        <v>0.15873019478442327</v>
      </c>
      <c r="U130">
        <f t="shared" si="31"/>
        <v>0</v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-76.272999999999996</v>
      </c>
      <c r="E131">
        <v>-173.047</v>
      </c>
      <c r="F131">
        <v>0</v>
      </c>
      <c r="G131">
        <v>134.852</v>
      </c>
      <c r="H131">
        <v>41.304000000000002</v>
      </c>
      <c r="I131">
        <v>0</v>
      </c>
      <c r="J131">
        <v>1</v>
      </c>
      <c r="K131">
        <v>0</v>
      </c>
      <c r="L131">
        <f t="shared" si="22"/>
        <v>8.7938200329646214E-3</v>
      </c>
      <c r="M131">
        <f t="shared" si="23"/>
        <v>393.00083072848184</v>
      </c>
      <c r="N131">
        <f t="shared" si="24"/>
        <v>3.4559820342138958</v>
      </c>
      <c r="O131">
        <f t="shared" si="25"/>
        <v>0.29519788119893198</v>
      </c>
      <c r="P131">
        <f t="shared" si="26"/>
        <v>15.000181059493185</v>
      </c>
      <c r="Q131">
        <f t="shared" si="27"/>
        <v>4.4280260943888328</v>
      </c>
      <c r="R131">
        <f t="shared" si="28"/>
        <v>0</v>
      </c>
      <c r="S131">
        <f t="shared" si="29"/>
        <v>408.00101178797502</v>
      </c>
      <c r="T131">
        <f t="shared" si="30"/>
        <v>0.15267143300634159</v>
      </c>
      <c r="U131">
        <f t="shared" si="31"/>
        <v>0</v>
      </c>
      <c r="V131">
        <f t="shared" si="32"/>
        <v>0</v>
      </c>
    </row>
    <row r="132" spans="1:22" x14ac:dyDescent="0.2">
      <c r="A132" t="s">
        <v>659</v>
      </c>
      <c r="B132" t="s">
        <v>1127</v>
      </c>
      <c r="D132">
        <v>-74.248999999999995</v>
      </c>
      <c r="E132">
        <v>-175.91399999999999</v>
      </c>
      <c r="F132">
        <v>0</v>
      </c>
      <c r="G132">
        <v>40.521999999999998</v>
      </c>
      <c r="H132">
        <v>14.036</v>
      </c>
      <c r="I132">
        <v>0</v>
      </c>
      <c r="J132">
        <v>1</v>
      </c>
      <c r="K132">
        <v>0</v>
      </c>
      <c r="L132">
        <f t="shared" si="22"/>
        <v>1.0153718203758546E-2</v>
      </c>
      <c r="M132">
        <f t="shared" si="23"/>
        <v>117.00125733438361</v>
      </c>
      <c r="N132">
        <f t="shared" si="24"/>
        <v>1.1879989844577534</v>
      </c>
      <c r="O132">
        <f t="shared" si="25"/>
        <v>0.50395206599280151</v>
      </c>
      <c r="P132">
        <f t="shared" si="26"/>
        <v>3.0003517024019235</v>
      </c>
      <c r="Q132">
        <f t="shared" si="27"/>
        <v>1.5120349511654201</v>
      </c>
      <c r="R132">
        <f t="shared" si="28"/>
        <v>0</v>
      </c>
      <c r="S132">
        <f t="shared" si="29"/>
        <v>120.00160903678554</v>
      </c>
      <c r="T132">
        <f t="shared" si="30"/>
        <v>0.51281500188090345</v>
      </c>
      <c r="U132">
        <f t="shared" si="31"/>
        <v>0</v>
      </c>
      <c r="V132">
        <f t="shared" si="32"/>
        <v>0</v>
      </c>
    </row>
    <row r="133" spans="1:22" x14ac:dyDescent="0.2">
      <c r="A133" t="s">
        <v>121</v>
      </c>
      <c r="B133" t="s">
        <v>1035</v>
      </c>
      <c r="D133">
        <v>-77.319999999999993</v>
      </c>
      <c r="E133">
        <v>-169.69499999999999</v>
      </c>
      <c r="F133">
        <v>0</v>
      </c>
      <c r="G133">
        <v>41</v>
      </c>
      <c r="H133">
        <v>11.18</v>
      </c>
      <c r="I133">
        <v>0</v>
      </c>
      <c r="J133">
        <v>1</v>
      </c>
      <c r="K133">
        <v>0</v>
      </c>
      <c r="L133">
        <f t="shared" si="22"/>
        <v>8.0997387472699044E-3</v>
      </c>
      <c r="M133">
        <f t="shared" si="23"/>
        <v>120.00018071357465</v>
      </c>
      <c r="N133">
        <f t="shared" si="24"/>
        <v>0.97197108537621668</v>
      </c>
      <c r="O133">
        <f t="shared" si="25"/>
        <v>0.19799678746871249</v>
      </c>
      <c r="P133">
        <f t="shared" si="26"/>
        <v>5.9999060221604035</v>
      </c>
      <c r="Q133">
        <f t="shared" si="27"/>
        <v>1.1879633054652468</v>
      </c>
      <c r="R133">
        <f t="shared" si="28"/>
        <v>0</v>
      </c>
      <c r="S133">
        <f t="shared" si="29"/>
        <v>126.00008673573505</v>
      </c>
      <c r="T133">
        <f t="shared" si="30"/>
        <v>0.49999924702790627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-72.349999999999994</v>
      </c>
      <c r="E134">
        <v>-168.69</v>
      </c>
      <c r="F134">
        <v>0</v>
      </c>
      <c r="G134">
        <v>69.260000000000005</v>
      </c>
      <c r="H134">
        <v>20.396000000000001</v>
      </c>
      <c r="I134">
        <v>0</v>
      </c>
      <c r="J134">
        <v>1</v>
      </c>
      <c r="K134">
        <v>0</v>
      </c>
      <c r="L134">
        <f t="shared" si="22"/>
        <v>1.1454448048737064E-2</v>
      </c>
      <c r="M134">
        <f t="shared" si="23"/>
        <v>197.99905515689119</v>
      </c>
      <c r="N134">
        <f t="shared" si="24"/>
        <v>2.2679721589657937</v>
      </c>
      <c r="O134">
        <f t="shared" si="25"/>
        <v>0.17999871688416874</v>
      </c>
      <c r="P134">
        <f t="shared" si="26"/>
        <v>12.000024789596949</v>
      </c>
      <c r="Q134">
        <f t="shared" si="27"/>
        <v>2.1599912246968924</v>
      </c>
      <c r="R134">
        <f t="shared" si="28"/>
        <v>0</v>
      </c>
      <c r="S134">
        <f t="shared" si="29"/>
        <v>209.99907994648814</v>
      </c>
      <c r="T134">
        <f t="shared" si="30"/>
        <v>0.30303174907808017</v>
      </c>
      <c r="U134">
        <f t="shared" si="31"/>
        <v>0</v>
      </c>
      <c r="V134">
        <f t="shared" si="32"/>
        <v>0</v>
      </c>
    </row>
    <row r="135" spans="1:22" x14ac:dyDescent="0.2">
      <c r="A135" t="s">
        <v>5801</v>
      </c>
      <c r="B135" t="s">
        <v>6458</v>
      </c>
      <c r="D135">
        <v>-69.444000000000003</v>
      </c>
      <c r="E135">
        <v>-170.53800000000001</v>
      </c>
      <c r="F135">
        <v>0</v>
      </c>
      <c r="G135">
        <v>34.176000000000002</v>
      </c>
      <c r="H135">
        <v>12.166</v>
      </c>
      <c r="I135">
        <v>0</v>
      </c>
      <c r="J135">
        <v>1</v>
      </c>
      <c r="K135">
        <v>0</v>
      </c>
      <c r="L135">
        <f t="shared" si="22"/>
        <v>1.3499954092259757E-2</v>
      </c>
      <c r="M135">
        <f t="shared" si="23"/>
        <v>95.999986330058888</v>
      </c>
      <c r="N135">
        <f t="shared" si="24"/>
        <v>1.2959967043100638</v>
      </c>
      <c r="O135">
        <f t="shared" si="25"/>
        <v>0.21600727486837354</v>
      </c>
      <c r="P135">
        <f t="shared" si="26"/>
        <v>6.0000317813992208</v>
      </c>
      <c r="Q135">
        <f t="shared" si="27"/>
        <v>1.2960518102754883</v>
      </c>
      <c r="R135">
        <f t="shared" si="28"/>
        <v>0</v>
      </c>
      <c r="S135">
        <f t="shared" si="29"/>
        <v>102.0000181114581</v>
      </c>
      <c r="T135">
        <f t="shared" si="30"/>
        <v>0.62500008899702508</v>
      </c>
      <c r="U135">
        <f t="shared" si="31"/>
        <v>0</v>
      </c>
      <c r="V135">
        <f t="shared" si="32"/>
        <v>0</v>
      </c>
    </row>
    <row r="136" spans="1:22" x14ac:dyDescent="0.2">
      <c r="A136" t="s">
        <v>41</v>
      </c>
      <c r="B136" t="s">
        <v>41</v>
      </c>
      <c r="D136">
        <v>-76.430000000000007</v>
      </c>
      <c r="E136">
        <v>-171.87</v>
      </c>
      <c r="F136">
        <v>0</v>
      </c>
      <c r="G136">
        <v>29.832999999999998</v>
      </c>
      <c r="H136">
        <v>14.141999999999999</v>
      </c>
      <c r="I136">
        <v>0</v>
      </c>
      <c r="J136">
        <v>1</v>
      </c>
      <c r="K136">
        <v>0</v>
      </c>
      <c r="L136">
        <f t="shared" si="22"/>
        <v>8.6893576492129681E-3</v>
      </c>
      <c r="M136">
        <f t="shared" si="23"/>
        <v>87.000544793782979</v>
      </c>
      <c r="N136">
        <f t="shared" si="24"/>
        <v>0.75597960536915898</v>
      </c>
      <c r="O136">
        <f t="shared" si="25"/>
        <v>0.25200296358763974</v>
      </c>
      <c r="P136">
        <f t="shared" si="26"/>
        <v>5.9998674309190161</v>
      </c>
      <c r="Q136">
        <f t="shared" si="27"/>
        <v>1.5119858857104358</v>
      </c>
      <c r="R136">
        <f t="shared" si="28"/>
        <v>0</v>
      </c>
      <c r="S136">
        <f t="shared" si="29"/>
        <v>93.000412224701989</v>
      </c>
      <c r="T136">
        <f t="shared" si="30"/>
        <v>0.68965085382186686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-75.53</v>
      </c>
      <c r="E137">
        <v>-172.875</v>
      </c>
      <c r="F137">
        <v>0</v>
      </c>
      <c r="G137">
        <v>32.015999999999998</v>
      </c>
      <c r="H137">
        <v>16.125</v>
      </c>
      <c r="I137">
        <v>0</v>
      </c>
      <c r="J137">
        <v>1</v>
      </c>
      <c r="K137">
        <v>0</v>
      </c>
      <c r="L137">
        <f t="shared" si="22"/>
        <v>9.290116195843896E-3</v>
      </c>
      <c r="M137">
        <f t="shared" si="23"/>
        <v>93.001223580216347</v>
      </c>
      <c r="N137">
        <f t="shared" si="24"/>
        <v>0.86399303740890465</v>
      </c>
      <c r="O137">
        <f t="shared" si="25"/>
        <v>0.28800037970152381</v>
      </c>
      <c r="P137">
        <f t="shared" si="26"/>
        <v>6.0001665889172244</v>
      </c>
      <c r="Q137">
        <f t="shared" si="27"/>
        <v>1.7280519839325417</v>
      </c>
      <c r="R137">
        <f t="shared" si="28"/>
        <v>0</v>
      </c>
      <c r="S137">
        <f t="shared" si="29"/>
        <v>99.001390169133572</v>
      </c>
      <c r="T137">
        <f t="shared" si="30"/>
        <v>0.64515280219134108</v>
      </c>
      <c r="U137">
        <f t="shared" si="31"/>
        <v>0</v>
      </c>
      <c r="V137">
        <f t="shared" si="32"/>
        <v>0</v>
      </c>
    </row>
    <row r="138" spans="1:22" x14ac:dyDescent="0.2">
      <c r="A138" t="s">
        <v>3338</v>
      </c>
      <c r="B138" t="s">
        <v>1769</v>
      </c>
      <c r="D138">
        <v>-70.683999999999997</v>
      </c>
      <c r="E138">
        <v>-170.21799999999999</v>
      </c>
      <c r="F138">
        <v>0</v>
      </c>
      <c r="G138">
        <v>102.786</v>
      </c>
      <c r="H138">
        <v>29.428000000000001</v>
      </c>
      <c r="I138">
        <v>0</v>
      </c>
      <c r="J138">
        <v>1</v>
      </c>
      <c r="K138">
        <v>0</v>
      </c>
      <c r="L138">
        <f t="shared" si="22"/>
        <v>1.2618295164008864E-2</v>
      </c>
      <c r="M138">
        <f t="shared" si="23"/>
        <v>291.00010195357572</v>
      </c>
      <c r="N138">
        <f t="shared" si="24"/>
        <v>3.6719288511357417</v>
      </c>
      <c r="O138">
        <f t="shared" si="25"/>
        <v>0.20880865058470088</v>
      </c>
      <c r="P138">
        <f t="shared" si="26"/>
        <v>14.999444162086846</v>
      </c>
      <c r="Q138">
        <f t="shared" si="27"/>
        <v>3.13201682702275</v>
      </c>
      <c r="R138">
        <f t="shared" si="28"/>
        <v>0</v>
      </c>
      <c r="S138">
        <f t="shared" si="29"/>
        <v>305.99954611566255</v>
      </c>
      <c r="T138">
        <f t="shared" si="30"/>
        <v>0.20618549477199843</v>
      </c>
      <c r="U138">
        <f t="shared" si="31"/>
        <v>0</v>
      </c>
      <c r="V138">
        <f t="shared" si="32"/>
        <v>0</v>
      </c>
    </row>
    <row r="139" spans="1:22" x14ac:dyDescent="0.2">
      <c r="A139" t="s">
        <v>279</v>
      </c>
      <c r="B139" t="s">
        <v>1067</v>
      </c>
      <c r="D139">
        <v>-74.055000000000007</v>
      </c>
      <c r="E139">
        <v>-172.648</v>
      </c>
      <c r="F139">
        <v>0</v>
      </c>
      <c r="G139">
        <v>43.680999999999997</v>
      </c>
      <c r="H139">
        <v>31.257000000000001</v>
      </c>
      <c r="I139">
        <v>0</v>
      </c>
      <c r="J139">
        <v>1</v>
      </c>
      <c r="K139">
        <v>0</v>
      </c>
      <c r="L139">
        <f t="shared" si="22"/>
        <v>1.0285434942637646E-2</v>
      </c>
      <c r="M139">
        <f t="shared" si="23"/>
        <v>126.00123142151458</v>
      </c>
      <c r="N139">
        <f t="shared" si="24"/>
        <v>1.2959787644569833</v>
      </c>
      <c r="O139">
        <f t="shared" si="25"/>
        <v>0.27901427651962724</v>
      </c>
      <c r="P139">
        <f t="shared" si="26"/>
        <v>11.999384540279753</v>
      </c>
      <c r="Q139">
        <f t="shared" si="27"/>
        <v>3.3480029441898984</v>
      </c>
      <c r="R139">
        <f t="shared" si="28"/>
        <v>0</v>
      </c>
      <c r="S139">
        <f t="shared" si="29"/>
        <v>138.00061596179432</v>
      </c>
      <c r="T139">
        <f t="shared" si="30"/>
        <v>0.47618582233756696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-74.475999999999999</v>
      </c>
      <c r="E140">
        <v>-173.66</v>
      </c>
      <c r="F140">
        <v>0</v>
      </c>
      <c r="G140">
        <v>18.681999999999999</v>
      </c>
      <c r="H140">
        <v>9.0549999999999997</v>
      </c>
      <c r="I140">
        <v>0</v>
      </c>
      <c r="J140">
        <v>1</v>
      </c>
      <c r="K140">
        <v>0</v>
      </c>
      <c r="L140">
        <f t="shared" si="22"/>
        <v>9.9999148775234987E-3</v>
      </c>
      <c r="M140">
        <f t="shared" si="23"/>
        <v>54.00135382261351</v>
      </c>
      <c r="N140">
        <f t="shared" si="24"/>
        <v>0.54000948150664496</v>
      </c>
      <c r="O140">
        <f t="shared" si="25"/>
        <v>0.32400955544337012</v>
      </c>
      <c r="P140">
        <f t="shared" si="26"/>
        <v>2.999782051518185</v>
      </c>
      <c r="Q140">
        <f t="shared" si="27"/>
        <v>0.97195902089842878</v>
      </c>
      <c r="R140">
        <f t="shared" si="28"/>
        <v>0</v>
      </c>
      <c r="S140">
        <f t="shared" si="29"/>
        <v>57.001135874131691</v>
      </c>
      <c r="T140">
        <f t="shared" si="30"/>
        <v>1.1110832553770995</v>
      </c>
      <c r="U140">
        <f t="shared" si="31"/>
        <v>0</v>
      </c>
      <c r="V140">
        <f t="shared" si="32"/>
        <v>0</v>
      </c>
    </row>
    <row r="141" spans="1:22" x14ac:dyDescent="0.2">
      <c r="A141" t="s">
        <v>1118</v>
      </c>
      <c r="B141" t="s">
        <v>4469</v>
      </c>
      <c r="D141">
        <v>-71.564999999999998</v>
      </c>
      <c r="E141">
        <v>-168.69</v>
      </c>
      <c r="F141">
        <v>0</v>
      </c>
      <c r="G141">
        <v>12.648999999999999</v>
      </c>
      <c r="H141">
        <v>10.198</v>
      </c>
      <c r="I141">
        <v>0</v>
      </c>
      <c r="J141">
        <v>1</v>
      </c>
      <c r="K141">
        <v>0</v>
      </c>
      <c r="L141">
        <f t="shared" si="22"/>
        <v>1.2000023728315417E-2</v>
      </c>
      <c r="M141">
        <f t="shared" si="23"/>
        <v>35.999674392700086</v>
      </c>
      <c r="N141">
        <f t="shared" si="24"/>
        <v>0.43199737892140883</v>
      </c>
      <c r="O141">
        <f t="shared" si="25"/>
        <v>0.17999871688416874</v>
      </c>
      <c r="P141">
        <f t="shared" si="26"/>
        <v>6.0000123947984747</v>
      </c>
      <c r="Q141">
        <f t="shared" si="27"/>
        <v>1.0799956123484462</v>
      </c>
      <c r="R141">
        <f t="shared" si="28"/>
        <v>0</v>
      </c>
      <c r="S141">
        <f t="shared" si="29"/>
        <v>41.999686787498561</v>
      </c>
      <c r="T141">
        <f t="shared" si="30"/>
        <v>1.6666817412150436</v>
      </c>
      <c r="U141">
        <f t="shared" si="31"/>
        <v>0</v>
      </c>
      <c r="V141">
        <f t="shared" si="32"/>
        <v>0</v>
      </c>
    </row>
    <row r="142" spans="1:22" x14ac:dyDescent="0.2">
      <c r="A142" t="s">
        <v>331</v>
      </c>
      <c r="B142" t="s">
        <v>332</v>
      </c>
      <c r="D142">
        <v>-76.463999999999999</v>
      </c>
      <c r="E142">
        <v>-171.87</v>
      </c>
      <c r="F142">
        <v>0</v>
      </c>
      <c r="G142">
        <v>55.542999999999999</v>
      </c>
      <c r="H142">
        <v>14.141999999999999</v>
      </c>
      <c r="I142">
        <v>0</v>
      </c>
      <c r="J142">
        <v>1</v>
      </c>
      <c r="K142">
        <v>0</v>
      </c>
      <c r="L142">
        <f t="shared" si="22"/>
        <v>8.6667534761994697E-3</v>
      </c>
      <c r="M142">
        <f t="shared" si="23"/>
        <v>162.00055466863148</v>
      </c>
      <c r="N142">
        <f t="shared" si="24"/>
        <v>1.4040202743408785</v>
      </c>
      <c r="O142">
        <f t="shared" si="25"/>
        <v>0.25200296358763974</v>
      </c>
      <c r="P142">
        <f t="shared" si="26"/>
        <v>5.9998674309190161</v>
      </c>
      <c r="Q142">
        <f t="shared" si="27"/>
        <v>1.5119858857104358</v>
      </c>
      <c r="R142">
        <f t="shared" si="28"/>
        <v>0</v>
      </c>
      <c r="S142">
        <f t="shared" si="29"/>
        <v>168.00042209955049</v>
      </c>
      <c r="T142">
        <f t="shared" si="30"/>
        <v>0.37036910227084507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-72.349999999999994</v>
      </c>
      <c r="E143">
        <v>-169.69499999999999</v>
      </c>
      <c r="F143">
        <v>0</v>
      </c>
      <c r="G143">
        <v>23.087</v>
      </c>
      <c r="H143">
        <v>11.18</v>
      </c>
      <c r="I143">
        <v>1</v>
      </c>
      <c r="J143">
        <v>1</v>
      </c>
      <c r="K143">
        <v>0</v>
      </c>
      <c r="L143">
        <f t="shared" si="22"/>
        <v>1.1454448048737064E-2</v>
      </c>
      <c r="M143">
        <f t="shared" si="23"/>
        <v>66.000637978734431</v>
      </c>
      <c r="N143">
        <f t="shared" si="24"/>
        <v>0.75600163491255101</v>
      </c>
      <c r="O143">
        <f t="shared" si="25"/>
        <v>0.19799678746871249</v>
      </c>
      <c r="P143">
        <f t="shared" si="26"/>
        <v>5.9999060221604035</v>
      </c>
      <c r="Q143">
        <f t="shared" si="27"/>
        <v>1.1879633054652468</v>
      </c>
      <c r="R143">
        <f t="shared" si="28"/>
        <v>0</v>
      </c>
      <c r="S143">
        <f t="shared" si="29"/>
        <v>72.000544000894834</v>
      </c>
      <c r="T143">
        <f t="shared" si="30"/>
        <v>0.90908212158997836</v>
      </c>
      <c r="U143">
        <f t="shared" si="31"/>
        <v>0</v>
      </c>
      <c r="V143">
        <f t="shared" si="32"/>
        <v>0</v>
      </c>
    </row>
    <row r="144" spans="1:22" x14ac:dyDescent="0.2">
      <c r="A144" t="s">
        <v>6459</v>
      </c>
      <c r="B144" t="s">
        <v>6460</v>
      </c>
      <c r="D144">
        <v>-77.905000000000001</v>
      </c>
      <c r="E144">
        <v>-171.25399999999999</v>
      </c>
      <c r="F144">
        <v>0</v>
      </c>
      <c r="G144">
        <v>42.953000000000003</v>
      </c>
      <c r="H144">
        <v>13.153</v>
      </c>
      <c r="I144">
        <v>0</v>
      </c>
      <c r="J144">
        <v>1</v>
      </c>
      <c r="K144">
        <v>0</v>
      </c>
      <c r="L144">
        <f t="shared" si="22"/>
        <v>7.7144376416590785E-3</v>
      </c>
      <c r="M144">
        <f t="shared" si="23"/>
        <v>125.99852680094176</v>
      </c>
      <c r="N144">
        <f t="shared" si="24"/>
        <v>0.97200874995552533</v>
      </c>
      <c r="O144">
        <f t="shared" si="25"/>
        <v>0.23400417552542527</v>
      </c>
      <c r="P144">
        <f t="shared" si="26"/>
        <v>5.9999139843846461</v>
      </c>
      <c r="Q144">
        <f t="shared" si="27"/>
        <v>1.4040063291457276</v>
      </c>
      <c r="R144">
        <f t="shared" si="28"/>
        <v>0</v>
      </c>
      <c r="S144">
        <f t="shared" si="29"/>
        <v>131.99844078532641</v>
      </c>
      <c r="T144">
        <f t="shared" si="30"/>
        <v>0.47619604390129688</v>
      </c>
      <c r="U144">
        <f t="shared" si="31"/>
        <v>0</v>
      </c>
      <c r="V144">
        <f t="shared" si="32"/>
        <v>0</v>
      </c>
    </row>
    <row r="145" spans="1:22" x14ac:dyDescent="0.2">
      <c r="A145" t="s">
        <v>279</v>
      </c>
      <c r="B145" t="s">
        <v>1067</v>
      </c>
      <c r="D145">
        <v>-79.019000000000005</v>
      </c>
      <c r="E145">
        <v>0</v>
      </c>
      <c r="F145">
        <v>0</v>
      </c>
      <c r="G145">
        <v>68.25</v>
      </c>
      <c r="H145">
        <v>0</v>
      </c>
      <c r="I145">
        <v>0</v>
      </c>
      <c r="J145">
        <v>1</v>
      </c>
      <c r="K145">
        <v>0</v>
      </c>
      <c r="L145">
        <f t="shared" si="22"/>
        <v>6.9852958258220894E-3</v>
      </c>
      <c r="M145">
        <f t="shared" si="23"/>
        <v>201.00111024608523</v>
      </c>
      <c r="N145">
        <f t="shared" si="24"/>
        <v>1.4040536204412053</v>
      </c>
      <c r="O145" t="str">
        <f t="shared" si="25"/>
        <v/>
      </c>
      <c r="P145">
        <f t="shared" si="26"/>
        <v>0</v>
      </c>
      <c r="Q145">
        <f t="shared" si="27"/>
        <v>0</v>
      </c>
      <c r="R145">
        <f t="shared" si="28"/>
        <v>0</v>
      </c>
      <c r="S145">
        <f t="shared" si="29"/>
        <v>201.00111024608523</v>
      </c>
      <c r="T145">
        <f t="shared" si="30"/>
        <v>0.29850581385616293</v>
      </c>
      <c r="U145" t="str">
        <f t="shared" si="31"/>
        <v/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-75.426000000000002</v>
      </c>
      <c r="E146">
        <v>-174.56</v>
      </c>
      <c r="F146">
        <v>0</v>
      </c>
      <c r="G146">
        <v>51.661999999999999</v>
      </c>
      <c r="H146">
        <v>21.094999999999999</v>
      </c>
      <c r="I146">
        <v>0</v>
      </c>
      <c r="J146">
        <v>1</v>
      </c>
      <c r="K146">
        <v>0</v>
      </c>
      <c r="L146">
        <f t="shared" si="22"/>
        <v>9.3598456161858388E-3</v>
      </c>
      <c r="M146">
        <f t="shared" si="23"/>
        <v>149.99908619631526</v>
      </c>
      <c r="N146">
        <f t="shared" si="24"/>
        <v>1.4039696933361563</v>
      </c>
      <c r="O146">
        <f t="shared" si="25"/>
        <v>0.37802283250133095</v>
      </c>
      <c r="P146">
        <f t="shared" si="26"/>
        <v>5.9996283401032189</v>
      </c>
      <c r="Q146">
        <f t="shared" si="27"/>
        <v>2.2679987670798445</v>
      </c>
      <c r="R146">
        <f t="shared" si="28"/>
        <v>0</v>
      </c>
      <c r="S146">
        <f t="shared" si="29"/>
        <v>155.99871453641848</v>
      </c>
      <c r="T146">
        <f t="shared" si="30"/>
        <v>0.40000243682467118</v>
      </c>
      <c r="U146">
        <f t="shared" si="31"/>
        <v>0</v>
      </c>
      <c r="V146">
        <f t="shared" si="32"/>
        <v>0</v>
      </c>
    </row>
    <row r="147" spans="1:22" x14ac:dyDescent="0.2">
      <c r="A147" t="s">
        <v>6461</v>
      </c>
      <c r="B147" t="s">
        <v>6462</v>
      </c>
      <c r="D147">
        <v>-73.47</v>
      </c>
      <c r="E147">
        <v>-173.15700000000001</v>
      </c>
      <c r="F147">
        <v>0</v>
      </c>
      <c r="G147">
        <v>161.68199999999999</v>
      </c>
      <c r="H147">
        <v>50.359000000000002</v>
      </c>
      <c r="I147">
        <v>0</v>
      </c>
      <c r="J147">
        <v>1</v>
      </c>
      <c r="K147">
        <v>0</v>
      </c>
      <c r="L147">
        <f t="shared" si="22"/>
        <v>1.068418177868509E-2</v>
      </c>
      <c r="M147">
        <f t="shared" si="23"/>
        <v>464.99948213842242</v>
      </c>
      <c r="N147">
        <f t="shared" si="24"/>
        <v>4.968143962305299</v>
      </c>
      <c r="O147">
        <f t="shared" si="25"/>
        <v>0.29998967123240877</v>
      </c>
      <c r="P147">
        <f t="shared" si="26"/>
        <v>18.000695702952715</v>
      </c>
      <c r="Q147">
        <f t="shared" si="27"/>
        <v>5.4000281859116042</v>
      </c>
      <c r="R147">
        <f t="shared" si="28"/>
        <v>0</v>
      </c>
      <c r="S147">
        <f t="shared" si="29"/>
        <v>483.00017784137515</v>
      </c>
      <c r="T147">
        <f t="shared" si="30"/>
        <v>0.1290324017654261</v>
      </c>
      <c r="U147">
        <f t="shared" si="31"/>
        <v>0</v>
      </c>
      <c r="V147">
        <f t="shared" si="32"/>
        <v>0</v>
      </c>
    </row>
    <row r="148" spans="1:22" x14ac:dyDescent="0.2">
      <c r="A148" t="s">
        <v>1485</v>
      </c>
      <c r="B148" t="s">
        <v>1486</v>
      </c>
      <c r="D148">
        <v>-82.405000000000001</v>
      </c>
      <c r="E148">
        <v>-174.28899999999999</v>
      </c>
      <c r="F148">
        <v>0</v>
      </c>
      <c r="G148">
        <v>30.265000000000001</v>
      </c>
      <c r="H148">
        <v>10.050000000000001</v>
      </c>
      <c r="I148">
        <v>0</v>
      </c>
      <c r="J148">
        <v>1</v>
      </c>
      <c r="K148">
        <v>0</v>
      </c>
      <c r="L148">
        <f t="shared" si="22"/>
        <v>4.800223261694915E-3</v>
      </c>
      <c r="M148">
        <f t="shared" si="23"/>
        <v>89.998462549242831</v>
      </c>
      <c r="N148">
        <f t="shared" si="24"/>
        <v>0.4320131454587996</v>
      </c>
      <c r="O148">
        <f t="shared" si="25"/>
        <v>0.35997382229506519</v>
      </c>
      <c r="P148">
        <f t="shared" si="26"/>
        <v>3.000250163751037</v>
      </c>
      <c r="Q148">
        <f t="shared" si="27"/>
        <v>1.0800125992994554</v>
      </c>
      <c r="R148">
        <f t="shared" si="28"/>
        <v>0</v>
      </c>
      <c r="S148">
        <f t="shared" si="29"/>
        <v>92.998712712993864</v>
      </c>
      <c r="T148">
        <f t="shared" si="30"/>
        <v>0.66667805538534486</v>
      </c>
      <c r="U148">
        <f t="shared" si="31"/>
        <v>0</v>
      </c>
      <c r="V148">
        <f t="shared" si="32"/>
        <v>0</v>
      </c>
    </row>
    <row r="149" spans="1:22" x14ac:dyDescent="0.2">
      <c r="A149" t="s">
        <v>113</v>
      </c>
      <c r="B149" t="s">
        <v>5759</v>
      </c>
      <c r="D149">
        <v>-76.608000000000004</v>
      </c>
      <c r="E149">
        <v>-167.471</v>
      </c>
      <c r="F149">
        <v>0</v>
      </c>
      <c r="G149">
        <v>21.587</v>
      </c>
      <c r="H149">
        <v>9.2200000000000006</v>
      </c>
      <c r="I149">
        <v>0</v>
      </c>
      <c r="J149">
        <v>1</v>
      </c>
      <c r="K149">
        <v>0</v>
      </c>
      <c r="L149">
        <f t="shared" si="22"/>
        <v>8.571089523635389E-3</v>
      </c>
      <c r="M149">
        <f t="shared" si="23"/>
        <v>63.000033578288921</v>
      </c>
      <c r="N149">
        <f t="shared" si="24"/>
        <v>0.53997946777101768</v>
      </c>
      <c r="O149">
        <f t="shared" si="25"/>
        <v>0.16199727061839408</v>
      </c>
      <c r="P149">
        <f t="shared" si="26"/>
        <v>6.0003870826351182</v>
      </c>
      <c r="Q149">
        <f t="shared" si="27"/>
        <v>0.97204730208805956</v>
      </c>
      <c r="R149">
        <f t="shared" si="28"/>
        <v>0</v>
      </c>
      <c r="S149">
        <f t="shared" si="29"/>
        <v>69.000420660924036</v>
      </c>
      <c r="T149">
        <f t="shared" si="30"/>
        <v>0.95238044477292483</v>
      </c>
      <c r="U149">
        <f t="shared" si="31"/>
        <v>0</v>
      </c>
      <c r="V149">
        <f t="shared" si="32"/>
        <v>0</v>
      </c>
    </row>
    <row r="150" spans="1:22" x14ac:dyDescent="0.2">
      <c r="A150" t="s">
        <v>2819</v>
      </c>
      <c r="B150" t="s">
        <v>2820</v>
      </c>
      <c r="D150">
        <v>-74.384</v>
      </c>
      <c r="E150">
        <v>0</v>
      </c>
      <c r="F150">
        <v>0</v>
      </c>
      <c r="G150">
        <v>167.17099999999999</v>
      </c>
      <c r="H150">
        <v>0</v>
      </c>
      <c r="I150">
        <v>0</v>
      </c>
      <c r="J150">
        <v>1</v>
      </c>
      <c r="K150">
        <v>0</v>
      </c>
      <c r="L150">
        <f t="shared" si="22"/>
        <v>1.0062208176856982E-2</v>
      </c>
      <c r="M150">
        <f t="shared" si="23"/>
        <v>483.00086761723765</v>
      </c>
      <c r="N150">
        <f t="shared" si="24"/>
        <v>4.8600601396273246</v>
      </c>
      <c r="O150" t="str">
        <f t="shared" si="25"/>
        <v/>
      </c>
      <c r="P150">
        <f t="shared" si="26"/>
        <v>0</v>
      </c>
      <c r="Q150">
        <f t="shared" si="27"/>
        <v>0</v>
      </c>
      <c r="R150">
        <f t="shared" si="28"/>
        <v>0</v>
      </c>
      <c r="S150">
        <f t="shared" si="29"/>
        <v>483.00086761723765</v>
      </c>
      <c r="T150">
        <f t="shared" si="30"/>
        <v>0.12422337934090014</v>
      </c>
      <c r="U150" t="str">
        <f t="shared" si="31"/>
        <v/>
      </c>
      <c r="V150">
        <f t="shared" si="32"/>
        <v>0</v>
      </c>
    </row>
    <row r="151" spans="1:22" x14ac:dyDescent="0.2">
      <c r="A151" t="s">
        <v>1485</v>
      </c>
      <c r="B151" t="s">
        <v>1486</v>
      </c>
      <c r="D151">
        <v>-83.852999999999994</v>
      </c>
      <c r="E151">
        <v>-171.87</v>
      </c>
      <c r="F151">
        <v>0</v>
      </c>
      <c r="G151">
        <v>65.376000000000005</v>
      </c>
      <c r="H151">
        <v>14.141999999999999</v>
      </c>
      <c r="I151">
        <v>0</v>
      </c>
      <c r="J151">
        <v>1</v>
      </c>
      <c r="K151">
        <v>0</v>
      </c>
      <c r="L151">
        <f t="shared" ref="L151:L214" si="33">1/TAN(-D151*$L$1/180)*0.108*0.333333</f>
        <v>3.8771571327313598E-3</v>
      </c>
      <c r="M151">
        <f t="shared" ref="M151:M214" si="34">SIN(-D151*$L$1/180)*G151*3</f>
        <v>195.00035042885395</v>
      </c>
      <c r="N151">
        <f t="shared" ref="N151:N214" si="35">COS(-D151*$L$1/180)*G151*0.108</f>
        <v>0.75604775559810122</v>
      </c>
      <c r="O151">
        <f t="shared" ref="O151:O214" si="36">IFERROR(1/TAN(E151*$L$1/180)*0.108*0.333333,"")</f>
        <v>0.25200296358763974</v>
      </c>
      <c r="P151">
        <f t="shared" ref="P151:P214" si="37">SIN(-E151*$L$1/180)*H151*3</f>
        <v>5.9998674309190161</v>
      </c>
      <c r="Q151">
        <f t="shared" ref="Q151:Q214" si="38">-COS(E151*$L$1/180)*H151*0.108</f>
        <v>1.5119858857104358</v>
      </c>
      <c r="R151">
        <f t="shared" ref="R151:R214" si="39">ABS(SIN(-F151*$L$1/180)*I151*3)</f>
        <v>0</v>
      </c>
      <c r="S151">
        <f t="shared" ref="S151:S214" si="40">M151+P151</f>
        <v>201.00021785977296</v>
      </c>
      <c r="T151">
        <f t="shared" ref="T151:T214" si="41">60*(J151/M151)</f>
        <v>0.30769175474836419</v>
      </c>
      <c r="U151">
        <f t="shared" ref="U151:U214" si="42">IFERROR(60*(K151/P151),"")</f>
        <v>0</v>
      </c>
      <c r="V151">
        <f t="shared" ref="V151:V214" si="43">100*(R151/(S151))</f>
        <v>0</v>
      </c>
    </row>
    <row r="152" spans="1:22" x14ac:dyDescent="0.2">
      <c r="A152" t="s">
        <v>113</v>
      </c>
      <c r="B152" t="s">
        <v>2334</v>
      </c>
      <c r="D152">
        <v>-77.566999999999993</v>
      </c>
      <c r="E152">
        <v>-169.04599999999999</v>
      </c>
      <c r="F152">
        <v>0</v>
      </c>
      <c r="G152">
        <v>130.05000000000001</v>
      </c>
      <c r="H152">
        <v>31.574999999999999</v>
      </c>
      <c r="I152">
        <v>0</v>
      </c>
      <c r="J152">
        <v>1</v>
      </c>
      <c r="K152">
        <v>0</v>
      </c>
      <c r="L152">
        <f t="shared" si="33"/>
        <v>7.9368449812981419E-3</v>
      </c>
      <c r="M152">
        <f t="shared" si="34"/>
        <v>381.00037295938432</v>
      </c>
      <c r="N152">
        <f t="shared" si="35"/>
        <v>3.0239439219393325</v>
      </c>
      <c r="O152">
        <f t="shared" si="36"/>
        <v>0.18600090405862199</v>
      </c>
      <c r="P152">
        <f t="shared" si="37"/>
        <v>17.999723420407786</v>
      </c>
      <c r="Q152">
        <f t="shared" si="38"/>
        <v>3.3479681769691769</v>
      </c>
      <c r="R152">
        <f t="shared" si="39"/>
        <v>0</v>
      </c>
      <c r="S152">
        <f t="shared" si="40"/>
        <v>399.00009637979213</v>
      </c>
      <c r="T152">
        <f t="shared" si="41"/>
        <v>0.15748016080392699</v>
      </c>
      <c r="U152">
        <f t="shared" si="42"/>
        <v>0</v>
      </c>
      <c r="V152">
        <f t="shared" si="43"/>
        <v>0</v>
      </c>
    </row>
    <row r="153" spans="1:22" x14ac:dyDescent="0.2">
      <c r="A153" t="s">
        <v>170</v>
      </c>
      <c r="B153" t="s">
        <v>2057</v>
      </c>
      <c r="D153">
        <v>-81.010999999999996</v>
      </c>
      <c r="E153">
        <v>-173.48</v>
      </c>
      <c r="F153">
        <v>0</v>
      </c>
      <c r="G153">
        <v>179.20099999999999</v>
      </c>
      <c r="H153">
        <v>35.228000000000002</v>
      </c>
      <c r="I153">
        <v>0</v>
      </c>
      <c r="J153">
        <v>1</v>
      </c>
      <c r="K153">
        <v>0</v>
      </c>
      <c r="L153">
        <f t="shared" si="33"/>
        <v>5.6947494889966477E-3</v>
      </c>
      <c r="M153">
        <f t="shared" si="34"/>
        <v>531.00035115452795</v>
      </c>
      <c r="N153">
        <f t="shared" si="35"/>
        <v>3.0239170023112907</v>
      </c>
      <c r="O153">
        <f t="shared" si="36"/>
        <v>0.31499002387612429</v>
      </c>
      <c r="P153">
        <f t="shared" si="37"/>
        <v>12.000421250977038</v>
      </c>
      <c r="Q153">
        <f t="shared" si="38"/>
        <v>3.7800167563855629</v>
      </c>
      <c r="R153">
        <f t="shared" si="39"/>
        <v>0</v>
      </c>
      <c r="S153">
        <f t="shared" si="40"/>
        <v>543.00077240550502</v>
      </c>
      <c r="T153">
        <f t="shared" si="41"/>
        <v>0.11299427555847176</v>
      </c>
      <c r="U153">
        <f t="shared" si="42"/>
        <v>0</v>
      </c>
      <c r="V153">
        <f t="shared" si="43"/>
        <v>0</v>
      </c>
    </row>
    <row r="154" spans="1:22" x14ac:dyDescent="0.2">
      <c r="A154" t="s">
        <v>41</v>
      </c>
      <c r="B154" t="s">
        <v>41</v>
      </c>
      <c r="D154">
        <v>-73.959999999999994</v>
      </c>
      <c r="E154">
        <v>-173.83</v>
      </c>
      <c r="F154">
        <v>0</v>
      </c>
      <c r="G154">
        <v>83.241</v>
      </c>
      <c r="H154">
        <v>37.216000000000001</v>
      </c>
      <c r="I154">
        <v>0</v>
      </c>
      <c r="J154">
        <v>1</v>
      </c>
      <c r="K154">
        <v>0</v>
      </c>
      <c r="L154">
        <f t="shared" si="33"/>
        <v>1.0350028216201318E-2</v>
      </c>
      <c r="M154">
        <f t="shared" si="34"/>
        <v>240.00104150961823</v>
      </c>
      <c r="N154">
        <f t="shared" si="35"/>
        <v>2.4840200355622883</v>
      </c>
      <c r="O154">
        <f t="shared" si="36"/>
        <v>0.33300919047222588</v>
      </c>
      <c r="P154">
        <f t="shared" si="37"/>
        <v>11.999793586921619</v>
      </c>
      <c r="Q154">
        <f t="shared" si="38"/>
        <v>3.9960455442601219</v>
      </c>
      <c r="R154">
        <f t="shared" si="39"/>
        <v>0</v>
      </c>
      <c r="S154">
        <f t="shared" si="40"/>
        <v>252.00083509653984</v>
      </c>
      <c r="T154">
        <f t="shared" si="41"/>
        <v>0.24999891509885577</v>
      </c>
      <c r="U154">
        <f t="shared" si="42"/>
        <v>0</v>
      </c>
      <c r="V154">
        <f t="shared" si="43"/>
        <v>0</v>
      </c>
    </row>
    <row r="155" spans="1:22" x14ac:dyDescent="0.2">
      <c r="A155" t="s">
        <v>41</v>
      </c>
      <c r="B155" t="s">
        <v>41</v>
      </c>
      <c r="D155">
        <v>-65.897999999999996</v>
      </c>
      <c r="E155">
        <v>-170.53800000000001</v>
      </c>
      <c r="F155">
        <v>0</v>
      </c>
      <c r="G155">
        <v>41.628999999999998</v>
      </c>
      <c r="H155">
        <v>18.248000000000001</v>
      </c>
      <c r="I155">
        <v>0</v>
      </c>
      <c r="J155">
        <v>1</v>
      </c>
      <c r="K155">
        <v>0</v>
      </c>
      <c r="L155">
        <f t="shared" si="33"/>
        <v>1.6105070223014765E-2</v>
      </c>
      <c r="M155">
        <f t="shared" si="34"/>
        <v>113.99934175554412</v>
      </c>
      <c r="N155">
        <f t="shared" si="35"/>
        <v>1.8359692403197383</v>
      </c>
      <c r="O155">
        <f t="shared" si="36"/>
        <v>0.21600727486837354</v>
      </c>
      <c r="P155">
        <f t="shared" si="37"/>
        <v>8.9995544917781505</v>
      </c>
      <c r="Q155">
        <f t="shared" si="38"/>
        <v>1.9439711847696131</v>
      </c>
      <c r="R155">
        <f t="shared" si="39"/>
        <v>0</v>
      </c>
      <c r="S155">
        <f t="shared" si="40"/>
        <v>122.99889624732228</v>
      </c>
      <c r="T155">
        <f t="shared" si="41"/>
        <v>0.52631882847763922</v>
      </c>
      <c r="U155">
        <f t="shared" si="42"/>
        <v>0</v>
      </c>
      <c r="V155">
        <f t="shared" si="43"/>
        <v>0</v>
      </c>
    </row>
    <row r="156" spans="1:22" x14ac:dyDescent="0.2">
      <c r="A156" t="s">
        <v>6330</v>
      </c>
      <c r="B156" t="s">
        <v>6331</v>
      </c>
      <c r="D156">
        <v>-76.328999999999994</v>
      </c>
      <c r="E156">
        <v>-171.87</v>
      </c>
      <c r="F156">
        <v>0</v>
      </c>
      <c r="G156">
        <v>38.079000000000001</v>
      </c>
      <c r="H156">
        <v>21.213000000000001</v>
      </c>
      <c r="I156">
        <v>0</v>
      </c>
      <c r="J156">
        <v>1</v>
      </c>
      <c r="K156">
        <v>0</v>
      </c>
      <c r="L156">
        <f t="shared" si="33"/>
        <v>8.756543605706461E-3</v>
      </c>
      <c r="M156">
        <f t="shared" si="34"/>
        <v>111.00053671396518</v>
      </c>
      <c r="N156">
        <f t="shared" si="35"/>
        <v>0.97198201197466916</v>
      </c>
      <c r="O156">
        <f t="shared" si="36"/>
        <v>0.25200296358763974</v>
      </c>
      <c r="P156">
        <f t="shared" si="37"/>
        <v>8.999801146378525</v>
      </c>
      <c r="Q156">
        <f t="shared" si="38"/>
        <v>2.2679788285656537</v>
      </c>
      <c r="R156">
        <f t="shared" si="39"/>
        <v>0</v>
      </c>
      <c r="S156">
        <f t="shared" si="40"/>
        <v>120.00033786034371</v>
      </c>
      <c r="T156">
        <f t="shared" si="41"/>
        <v>0.54053792689861191</v>
      </c>
      <c r="U156">
        <f t="shared" si="42"/>
        <v>0</v>
      </c>
      <c r="V156">
        <f t="shared" si="43"/>
        <v>0</v>
      </c>
    </row>
    <row r="157" spans="1:22" x14ac:dyDescent="0.2">
      <c r="A157" t="s">
        <v>635</v>
      </c>
      <c r="B157" t="s">
        <v>244</v>
      </c>
      <c r="D157">
        <v>-75.117999999999995</v>
      </c>
      <c r="E157">
        <v>0</v>
      </c>
      <c r="F157">
        <v>0</v>
      </c>
      <c r="G157">
        <v>147.96299999999999</v>
      </c>
      <c r="H157">
        <v>0</v>
      </c>
      <c r="I157">
        <v>0</v>
      </c>
      <c r="J157">
        <v>1</v>
      </c>
      <c r="K157">
        <v>0</v>
      </c>
      <c r="L157">
        <f t="shared" si="33"/>
        <v>9.5667403629831893E-3</v>
      </c>
      <c r="M157">
        <f t="shared" si="34"/>
        <v>428.99954794644543</v>
      </c>
      <c r="N157">
        <f t="shared" si="35"/>
        <v>4.1041313951721978</v>
      </c>
      <c r="O157" t="str">
        <f t="shared" si="36"/>
        <v/>
      </c>
      <c r="P157">
        <f t="shared" si="37"/>
        <v>0</v>
      </c>
      <c r="Q157">
        <f t="shared" si="38"/>
        <v>0</v>
      </c>
      <c r="R157">
        <f t="shared" si="39"/>
        <v>0</v>
      </c>
      <c r="S157">
        <f t="shared" si="40"/>
        <v>428.99954794644543</v>
      </c>
      <c r="T157">
        <f t="shared" si="41"/>
        <v>0.13986028723622373</v>
      </c>
      <c r="U157" t="str">
        <f t="shared" si="42"/>
        <v/>
      </c>
      <c r="V157">
        <f t="shared" si="43"/>
        <v>0</v>
      </c>
    </row>
    <row r="158" spans="1:22" x14ac:dyDescent="0.2">
      <c r="A158" t="s">
        <v>41</v>
      </c>
      <c r="B158" t="s">
        <v>41</v>
      </c>
      <c r="D158">
        <v>-80.272000000000006</v>
      </c>
      <c r="E158">
        <v>-174.28899999999999</v>
      </c>
      <c r="F158">
        <v>0</v>
      </c>
      <c r="G158">
        <v>106.532</v>
      </c>
      <c r="H158">
        <v>30.15</v>
      </c>
      <c r="I158">
        <v>0</v>
      </c>
      <c r="J158">
        <v>1</v>
      </c>
      <c r="K158">
        <v>0</v>
      </c>
      <c r="L158">
        <f t="shared" si="33"/>
        <v>6.1716949860293078E-3</v>
      </c>
      <c r="M158">
        <f t="shared" si="34"/>
        <v>315.00053293366</v>
      </c>
      <c r="N158">
        <f t="shared" si="35"/>
        <v>1.944089153792383</v>
      </c>
      <c r="O158">
        <f t="shared" si="36"/>
        <v>0.35997382229506519</v>
      </c>
      <c r="P158">
        <f t="shared" si="37"/>
        <v>9.0007504912531093</v>
      </c>
      <c r="Q158">
        <f t="shared" si="38"/>
        <v>3.2400377978983657</v>
      </c>
      <c r="R158">
        <f t="shared" si="39"/>
        <v>0</v>
      </c>
      <c r="S158">
        <f t="shared" si="40"/>
        <v>324.00128342491308</v>
      </c>
      <c r="T158">
        <f t="shared" si="41"/>
        <v>0.19047586821904255</v>
      </c>
      <c r="U158">
        <f t="shared" si="42"/>
        <v>0</v>
      </c>
      <c r="V158">
        <f t="shared" si="43"/>
        <v>0</v>
      </c>
    </row>
    <row r="159" spans="1:22" x14ac:dyDescent="0.2">
      <c r="A159" t="s">
        <v>1244</v>
      </c>
      <c r="B159" t="s">
        <v>3973</v>
      </c>
      <c r="D159">
        <v>-81.649000000000001</v>
      </c>
      <c r="E159">
        <v>-177.51</v>
      </c>
      <c r="F159">
        <v>0</v>
      </c>
      <c r="G159">
        <v>110.16800000000001</v>
      </c>
      <c r="H159">
        <v>23.021999999999998</v>
      </c>
      <c r="I159">
        <v>0</v>
      </c>
      <c r="J159">
        <v>1</v>
      </c>
      <c r="K159">
        <v>0</v>
      </c>
      <c r="L159">
        <f t="shared" si="33"/>
        <v>5.2845572240972959E-3</v>
      </c>
      <c r="M159">
        <f t="shared" si="34"/>
        <v>326.99963404208734</v>
      </c>
      <c r="N159">
        <f t="shared" si="35"/>
        <v>1.7280500064042914</v>
      </c>
      <c r="O159">
        <f t="shared" si="36"/>
        <v>0.8278503179454253</v>
      </c>
      <c r="P159">
        <f t="shared" si="37"/>
        <v>3.0005737439528746</v>
      </c>
      <c r="Q159">
        <f t="shared" si="38"/>
        <v>2.4840284119784948</v>
      </c>
      <c r="R159">
        <f t="shared" si="39"/>
        <v>0</v>
      </c>
      <c r="S159">
        <f t="shared" si="40"/>
        <v>330.00020778604022</v>
      </c>
      <c r="T159">
        <f t="shared" si="41"/>
        <v>0.18348644387864221</v>
      </c>
      <c r="U159">
        <f t="shared" si="42"/>
        <v>0</v>
      </c>
      <c r="V159">
        <f t="shared" si="43"/>
        <v>0</v>
      </c>
    </row>
    <row r="160" spans="1:22" x14ac:dyDescent="0.2">
      <c r="A160" t="s">
        <v>303</v>
      </c>
      <c r="B160" t="s">
        <v>965</v>
      </c>
      <c r="D160">
        <v>-81.180000000000007</v>
      </c>
      <c r="E160">
        <v>-168.69</v>
      </c>
      <c r="F160">
        <v>0</v>
      </c>
      <c r="G160">
        <v>58.694000000000003</v>
      </c>
      <c r="H160">
        <v>15.297000000000001</v>
      </c>
      <c r="I160">
        <v>0</v>
      </c>
      <c r="J160">
        <v>1</v>
      </c>
      <c r="K160">
        <v>0</v>
      </c>
      <c r="L160">
        <f t="shared" si="33"/>
        <v>5.5859570890468497E-3</v>
      </c>
      <c r="M160">
        <f t="shared" si="34"/>
        <v>173.99981610677642</v>
      </c>
      <c r="N160">
        <f t="shared" si="35"/>
        <v>0.97195647823097431</v>
      </c>
      <c r="O160">
        <f t="shared" si="36"/>
        <v>0.17999871688416874</v>
      </c>
      <c r="P160">
        <f t="shared" si="37"/>
        <v>9.0000185921977121</v>
      </c>
      <c r="Q160">
        <f t="shared" si="38"/>
        <v>1.6199934185226692</v>
      </c>
      <c r="R160">
        <f t="shared" si="39"/>
        <v>0</v>
      </c>
      <c r="S160">
        <f t="shared" si="40"/>
        <v>182.99983469897413</v>
      </c>
      <c r="T160">
        <f t="shared" si="41"/>
        <v>0.34482795064093924</v>
      </c>
      <c r="U160">
        <f t="shared" si="42"/>
        <v>0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-80.537999999999997</v>
      </c>
      <c r="E161">
        <v>-170.91</v>
      </c>
      <c r="F161">
        <v>0</v>
      </c>
      <c r="G161">
        <v>103.407</v>
      </c>
      <c r="H161">
        <v>25.318000000000001</v>
      </c>
      <c r="I161">
        <v>0</v>
      </c>
      <c r="J161">
        <v>1</v>
      </c>
      <c r="K161">
        <v>0</v>
      </c>
      <c r="L161">
        <f t="shared" si="33"/>
        <v>5.999785927538929E-3</v>
      </c>
      <c r="M161">
        <f t="shared" si="34"/>
        <v>306.00039624353252</v>
      </c>
      <c r="N161">
        <f t="shared" si="35"/>
        <v>1.8359387071419897</v>
      </c>
      <c r="O161">
        <f t="shared" si="36"/>
        <v>0.22500674585762356</v>
      </c>
      <c r="P161">
        <f t="shared" si="37"/>
        <v>11.999648032089532</v>
      </c>
      <c r="Q161">
        <f t="shared" si="38"/>
        <v>2.700004455141757</v>
      </c>
      <c r="R161">
        <f t="shared" si="39"/>
        <v>0</v>
      </c>
      <c r="S161">
        <f t="shared" si="40"/>
        <v>318.00004427562203</v>
      </c>
      <c r="T161">
        <f t="shared" si="41"/>
        <v>0.19607817746826897</v>
      </c>
      <c r="U161">
        <f t="shared" si="42"/>
        <v>0</v>
      </c>
      <c r="V161">
        <f t="shared" si="43"/>
        <v>0</v>
      </c>
    </row>
    <row r="162" spans="1:22" x14ac:dyDescent="0.2">
      <c r="A162" t="s">
        <v>3448</v>
      </c>
      <c r="B162" t="s">
        <v>708</v>
      </c>
      <c r="D162">
        <v>-78.111000000000004</v>
      </c>
      <c r="E162">
        <v>0</v>
      </c>
      <c r="F162">
        <v>0</v>
      </c>
      <c r="G162">
        <v>58.249000000000002</v>
      </c>
      <c r="H162">
        <v>0</v>
      </c>
      <c r="I162">
        <v>0</v>
      </c>
      <c r="J162">
        <v>1</v>
      </c>
      <c r="K162">
        <v>0</v>
      </c>
      <c r="L162">
        <f t="shared" si="33"/>
        <v>7.5791641724523504E-3</v>
      </c>
      <c r="M162">
        <f t="shared" si="34"/>
        <v>170.99842441570507</v>
      </c>
      <c r="N162">
        <f t="shared" si="35"/>
        <v>1.296026427903741</v>
      </c>
      <c r="O162" t="str">
        <f t="shared" si="36"/>
        <v/>
      </c>
      <c r="P162">
        <f t="shared" si="37"/>
        <v>0</v>
      </c>
      <c r="Q162">
        <f t="shared" si="38"/>
        <v>0</v>
      </c>
      <c r="R162">
        <f t="shared" si="39"/>
        <v>0</v>
      </c>
      <c r="S162">
        <f t="shared" si="40"/>
        <v>170.99842441570507</v>
      </c>
      <c r="T162">
        <f t="shared" si="41"/>
        <v>0.35088042597478691</v>
      </c>
      <c r="U162" t="str">
        <f t="shared" si="42"/>
        <v/>
      </c>
      <c r="V162">
        <f t="shared" si="43"/>
        <v>0</v>
      </c>
    </row>
    <row r="163" spans="1:22" x14ac:dyDescent="0.2">
      <c r="A163" t="s">
        <v>223</v>
      </c>
      <c r="B163" t="s">
        <v>1139</v>
      </c>
      <c r="D163">
        <v>-78.546000000000006</v>
      </c>
      <c r="E163">
        <v>-175.48599999999999</v>
      </c>
      <c r="F163">
        <v>0</v>
      </c>
      <c r="G163">
        <v>156.10900000000001</v>
      </c>
      <c r="H163">
        <v>38.118000000000002</v>
      </c>
      <c r="I163">
        <v>0</v>
      </c>
      <c r="J163">
        <v>1</v>
      </c>
      <c r="K163">
        <v>0</v>
      </c>
      <c r="L163">
        <f t="shared" si="33"/>
        <v>7.2941813790030913E-3</v>
      </c>
      <c r="M163">
        <f t="shared" si="34"/>
        <v>459.0000109760889</v>
      </c>
      <c r="N163">
        <f t="shared" si="35"/>
        <v>3.3480326810566825</v>
      </c>
      <c r="O163">
        <f t="shared" si="36"/>
        <v>0.45599837320070274</v>
      </c>
      <c r="P163">
        <f t="shared" si="37"/>
        <v>8.9999669824072086</v>
      </c>
      <c r="Q163">
        <f t="shared" si="38"/>
        <v>4.1039744068121315</v>
      </c>
      <c r="R163">
        <f t="shared" si="39"/>
        <v>0</v>
      </c>
      <c r="S163">
        <f t="shared" si="40"/>
        <v>467.99997795849612</v>
      </c>
      <c r="T163">
        <f t="shared" si="41"/>
        <v>0.1307189511224775</v>
      </c>
      <c r="U163">
        <f t="shared" si="42"/>
        <v>0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-80.180999999999997</v>
      </c>
      <c r="E164">
        <v>-166.75899999999999</v>
      </c>
      <c r="F164">
        <v>0</v>
      </c>
      <c r="G164">
        <v>52.773000000000003</v>
      </c>
      <c r="H164">
        <v>17.463999999999999</v>
      </c>
      <c r="I164">
        <v>0</v>
      </c>
      <c r="J164">
        <v>1</v>
      </c>
      <c r="K164">
        <v>0</v>
      </c>
      <c r="L164">
        <f t="shared" si="33"/>
        <v>6.2305684449445228E-3</v>
      </c>
      <c r="M164">
        <f t="shared" si="34"/>
        <v>155.99984840679181</v>
      </c>
      <c r="N164">
        <f t="shared" si="35"/>
        <v>0.97196870486819109</v>
      </c>
      <c r="O164">
        <f t="shared" si="36"/>
        <v>0.15299409708012415</v>
      </c>
      <c r="P164">
        <f t="shared" si="37"/>
        <v>12.000256098124323</v>
      </c>
      <c r="Q164">
        <f t="shared" si="38"/>
        <v>1.8359701824329666</v>
      </c>
      <c r="R164">
        <f t="shared" si="39"/>
        <v>0</v>
      </c>
      <c r="S164">
        <f t="shared" si="40"/>
        <v>168.00010450491612</v>
      </c>
      <c r="T164">
        <f t="shared" si="41"/>
        <v>0.38461575836626111</v>
      </c>
      <c r="U164">
        <f t="shared" si="42"/>
        <v>0</v>
      </c>
      <c r="V164">
        <f t="shared" si="43"/>
        <v>0</v>
      </c>
    </row>
    <row r="165" spans="1:22" x14ac:dyDescent="0.2">
      <c r="A165" t="s">
        <v>2172</v>
      </c>
      <c r="B165" t="s">
        <v>2173</v>
      </c>
      <c r="D165">
        <v>-81.027000000000001</v>
      </c>
      <c r="E165">
        <v>-173.29</v>
      </c>
      <c r="F165">
        <v>0</v>
      </c>
      <c r="G165">
        <v>76.941999999999993</v>
      </c>
      <c r="H165">
        <v>17.117000000000001</v>
      </c>
      <c r="I165">
        <v>0</v>
      </c>
      <c r="J165">
        <v>1</v>
      </c>
      <c r="K165">
        <v>0</v>
      </c>
      <c r="L165">
        <f t="shared" si="33"/>
        <v>5.6844452957645515E-3</v>
      </c>
      <c r="M165">
        <f t="shared" si="34"/>
        <v>228.00113962401247</v>
      </c>
      <c r="N165">
        <f t="shared" si="35"/>
        <v>1.2960613016259763</v>
      </c>
      <c r="O165">
        <f t="shared" si="36"/>
        <v>0.30599218337530759</v>
      </c>
      <c r="P165">
        <f t="shared" si="37"/>
        <v>6.0000601620886069</v>
      </c>
      <c r="Q165">
        <f t="shared" si="38"/>
        <v>1.8359733453540406</v>
      </c>
      <c r="R165">
        <f t="shared" si="39"/>
        <v>0</v>
      </c>
      <c r="S165">
        <f t="shared" si="40"/>
        <v>234.00119978610107</v>
      </c>
      <c r="T165">
        <f t="shared" si="41"/>
        <v>0.26315657938790832</v>
      </c>
      <c r="U165">
        <f t="shared" si="42"/>
        <v>0</v>
      </c>
      <c r="V165">
        <f t="shared" si="43"/>
        <v>0</v>
      </c>
    </row>
    <row r="166" spans="1:22" x14ac:dyDescent="0.2">
      <c r="A166" t="s">
        <v>399</v>
      </c>
      <c r="B166" t="s">
        <v>2515</v>
      </c>
      <c r="D166">
        <v>-74.337999999999994</v>
      </c>
      <c r="E166">
        <v>-174.958</v>
      </c>
      <c r="F166">
        <v>0</v>
      </c>
      <c r="G166">
        <v>111.126</v>
      </c>
      <c r="H166">
        <v>34.131999999999998</v>
      </c>
      <c r="I166">
        <v>0</v>
      </c>
      <c r="J166">
        <v>1</v>
      </c>
      <c r="K166">
        <v>0</v>
      </c>
      <c r="L166">
        <f t="shared" si="33"/>
        <v>1.0093375779251169E-2</v>
      </c>
      <c r="M166">
        <f t="shared" si="34"/>
        <v>321.00000947049978</v>
      </c>
      <c r="N166">
        <f t="shared" si="35"/>
        <v>3.2399769607058988</v>
      </c>
      <c r="O166">
        <f t="shared" si="36"/>
        <v>0.40803628174948231</v>
      </c>
      <c r="P166">
        <f t="shared" si="37"/>
        <v>8.9991715915902351</v>
      </c>
      <c r="Q166">
        <f t="shared" si="38"/>
        <v>3.6719921870502374</v>
      </c>
      <c r="R166">
        <f t="shared" si="39"/>
        <v>0</v>
      </c>
      <c r="S166">
        <f t="shared" si="40"/>
        <v>329.99918106209003</v>
      </c>
      <c r="T166">
        <f t="shared" si="41"/>
        <v>0.18691588233586662</v>
      </c>
      <c r="U166">
        <f t="shared" si="42"/>
        <v>0</v>
      </c>
      <c r="V166">
        <f t="shared" si="43"/>
        <v>0</v>
      </c>
    </row>
    <row r="167" spans="1:22" x14ac:dyDescent="0.2">
      <c r="A167" t="s">
        <v>41</v>
      </c>
      <c r="B167" t="s">
        <v>41</v>
      </c>
      <c r="D167">
        <v>-72.254999999999995</v>
      </c>
      <c r="E167">
        <v>-174.28899999999999</v>
      </c>
      <c r="F167">
        <v>0</v>
      </c>
      <c r="G167">
        <v>26.248999999999999</v>
      </c>
      <c r="H167">
        <v>10.050000000000001</v>
      </c>
      <c r="I167">
        <v>0</v>
      </c>
      <c r="J167">
        <v>1</v>
      </c>
      <c r="K167">
        <v>0</v>
      </c>
      <c r="L167">
        <f t="shared" si="33"/>
        <v>1.1520215931835373E-2</v>
      </c>
      <c r="M167">
        <f t="shared" si="34"/>
        <v>75.000406767900628</v>
      </c>
      <c r="N167">
        <f t="shared" si="35"/>
        <v>0.86402174496344752</v>
      </c>
      <c r="O167">
        <f t="shared" si="36"/>
        <v>0.35997382229506519</v>
      </c>
      <c r="P167">
        <f t="shared" si="37"/>
        <v>3.000250163751037</v>
      </c>
      <c r="Q167">
        <f t="shared" si="38"/>
        <v>1.0800125992994554</v>
      </c>
      <c r="R167">
        <f t="shared" si="39"/>
        <v>0</v>
      </c>
      <c r="S167">
        <f t="shared" si="40"/>
        <v>78.000656931651662</v>
      </c>
      <c r="T167">
        <f t="shared" si="41"/>
        <v>0.79999566116592535</v>
      </c>
      <c r="U167">
        <f t="shared" si="42"/>
        <v>0</v>
      </c>
      <c r="V167">
        <f t="shared" si="43"/>
        <v>0</v>
      </c>
    </row>
    <row r="168" spans="1:22" x14ac:dyDescent="0.2">
      <c r="A168" t="s">
        <v>325</v>
      </c>
      <c r="B168" t="s">
        <v>2005</v>
      </c>
      <c r="D168">
        <v>-74.826999999999998</v>
      </c>
      <c r="E168">
        <v>-169.69499999999999</v>
      </c>
      <c r="F168">
        <v>0</v>
      </c>
      <c r="G168">
        <v>61.131</v>
      </c>
      <c r="H168">
        <v>22.361000000000001</v>
      </c>
      <c r="I168">
        <v>0</v>
      </c>
      <c r="J168">
        <v>1</v>
      </c>
      <c r="K168">
        <v>0</v>
      </c>
      <c r="L168">
        <f t="shared" si="33"/>
        <v>9.7627592033375926E-3</v>
      </c>
      <c r="M168">
        <f t="shared" si="34"/>
        <v>176.99990921056656</v>
      </c>
      <c r="N168">
        <f t="shared" si="35"/>
        <v>1.7280092206445978</v>
      </c>
      <c r="O168">
        <f t="shared" si="36"/>
        <v>0.19799678746871249</v>
      </c>
      <c r="P168">
        <f t="shared" si="37"/>
        <v>12.000348708544616</v>
      </c>
      <c r="Q168">
        <f t="shared" si="38"/>
        <v>2.3760328688290149</v>
      </c>
      <c r="R168">
        <f t="shared" si="39"/>
        <v>0</v>
      </c>
      <c r="S168">
        <f t="shared" si="40"/>
        <v>189.00025791911116</v>
      </c>
      <c r="T168">
        <f t="shared" si="41"/>
        <v>0.33898322472370007</v>
      </c>
      <c r="U168">
        <f t="shared" si="42"/>
        <v>0</v>
      </c>
      <c r="V168">
        <f t="shared" si="43"/>
        <v>0</v>
      </c>
    </row>
    <row r="169" spans="1:22" x14ac:dyDescent="0.2">
      <c r="A169" t="s">
        <v>121</v>
      </c>
      <c r="B169" t="s">
        <v>367</v>
      </c>
      <c r="D169">
        <v>-80.775999999999996</v>
      </c>
      <c r="E169">
        <v>-171.87</v>
      </c>
      <c r="F169">
        <v>0</v>
      </c>
      <c r="G169">
        <v>118.533</v>
      </c>
      <c r="H169">
        <v>28.283999999999999</v>
      </c>
      <c r="I169">
        <v>0</v>
      </c>
      <c r="J169">
        <v>1</v>
      </c>
      <c r="K169">
        <v>0</v>
      </c>
      <c r="L169">
        <f t="shared" si="33"/>
        <v>5.8461981193185832E-3</v>
      </c>
      <c r="M169">
        <f t="shared" si="34"/>
        <v>351.00082315277297</v>
      </c>
      <c r="N169">
        <f t="shared" si="35"/>
        <v>2.05202240421742</v>
      </c>
      <c r="O169">
        <f t="shared" si="36"/>
        <v>0.25200296358763974</v>
      </c>
      <c r="P169">
        <f t="shared" si="37"/>
        <v>11.999734861838032</v>
      </c>
      <c r="Q169">
        <f t="shared" si="38"/>
        <v>3.0239717714208716</v>
      </c>
      <c r="R169">
        <f t="shared" si="39"/>
        <v>0</v>
      </c>
      <c r="S169">
        <f t="shared" si="40"/>
        <v>363.00055801461099</v>
      </c>
      <c r="T169">
        <f t="shared" si="41"/>
        <v>0.17093977005827427</v>
      </c>
      <c r="U169">
        <f t="shared" si="42"/>
        <v>0</v>
      </c>
      <c r="V169">
        <f t="shared" si="43"/>
        <v>0</v>
      </c>
    </row>
    <row r="170" spans="1:22" x14ac:dyDescent="0.2">
      <c r="A170" t="s">
        <v>41</v>
      </c>
      <c r="B170" t="s">
        <v>41</v>
      </c>
      <c r="D170">
        <v>-75.069000000000003</v>
      </c>
      <c r="E170">
        <v>-171.87</v>
      </c>
      <c r="F170">
        <v>0</v>
      </c>
      <c r="G170">
        <v>93.144999999999996</v>
      </c>
      <c r="H170">
        <v>28.283999999999999</v>
      </c>
      <c r="I170">
        <v>0</v>
      </c>
      <c r="J170">
        <v>1</v>
      </c>
      <c r="K170">
        <v>0</v>
      </c>
      <c r="L170">
        <f t="shared" si="33"/>
        <v>9.5997096403733599E-3</v>
      </c>
      <c r="M170">
        <f t="shared" si="34"/>
        <v>270.00038458155495</v>
      </c>
      <c r="N170">
        <f t="shared" si="35"/>
        <v>2.5919278866999544</v>
      </c>
      <c r="O170">
        <f t="shared" si="36"/>
        <v>0.25200296358763974</v>
      </c>
      <c r="P170">
        <f t="shared" si="37"/>
        <v>11.999734861838032</v>
      </c>
      <c r="Q170">
        <f t="shared" si="38"/>
        <v>3.0239717714208716</v>
      </c>
      <c r="R170">
        <f t="shared" si="39"/>
        <v>0</v>
      </c>
      <c r="S170">
        <f t="shared" si="40"/>
        <v>282.00011944339298</v>
      </c>
      <c r="T170">
        <f t="shared" si="41"/>
        <v>0.22222190569464431</v>
      </c>
      <c r="U170">
        <f t="shared" si="42"/>
        <v>0</v>
      </c>
      <c r="V170">
        <f t="shared" si="43"/>
        <v>0</v>
      </c>
    </row>
    <row r="171" spans="1:22" x14ac:dyDescent="0.2">
      <c r="A171" t="s">
        <v>947</v>
      </c>
      <c r="B171" t="s">
        <v>948</v>
      </c>
      <c r="D171">
        <v>-78.111000000000004</v>
      </c>
      <c r="E171">
        <v>0</v>
      </c>
      <c r="F171">
        <v>0</v>
      </c>
      <c r="G171">
        <v>116.499</v>
      </c>
      <c r="H171">
        <v>0</v>
      </c>
      <c r="I171">
        <v>0</v>
      </c>
      <c r="J171">
        <v>1</v>
      </c>
      <c r="K171">
        <v>0</v>
      </c>
      <c r="L171">
        <f t="shared" si="33"/>
        <v>7.5791641724523504E-3</v>
      </c>
      <c r="M171">
        <f t="shared" si="34"/>
        <v>341.99978447707645</v>
      </c>
      <c r="N171">
        <f t="shared" si="35"/>
        <v>2.5920751055701885</v>
      </c>
      <c r="O171" t="str">
        <f t="shared" si="36"/>
        <v/>
      </c>
      <c r="P171">
        <f t="shared" si="37"/>
        <v>0</v>
      </c>
      <c r="Q171">
        <f t="shared" si="38"/>
        <v>0</v>
      </c>
      <c r="R171">
        <f t="shared" si="39"/>
        <v>0</v>
      </c>
      <c r="S171">
        <f t="shared" si="40"/>
        <v>341.99978447707645</v>
      </c>
      <c r="T171">
        <f t="shared" si="41"/>
        <v>0.17543870704989195</v>
      </c>
      <c r="U171" t="str">
        <f t="shared" si="42"/>
        <v/>
      </c>
      <c r="V171">
        <f t="shared" si="43"/>
        <v>0</v>
      </c>
    </row>
    <row r="172" spans="1:22" x14ac:dyDescent="0.2">
      <c r="A172" t="s">
        <v>223</v>
      </c>
      <c r="B172" t="s">
        <v>592</v>
      </c>
      <c r="D172">
        <v>-80.028000000000006</v>
      </c>
      <c r="E172">
        <v>-173.66</v>
      </c>
      <c r="F172">
        <v>0</v>
      </c>
      <c r="G172">
        <v>92.396000000000001</v>
      </c>
      <c r="H172">
        <v>27.166</v>
      </c>
      <c r="I172">
        <v>0</v>
      </c>
      <c r="J172">
        <v>1</v>
      </c>
      <c r="K172">
        <v>0</v>
      </c>
      <c r="L172">
        <f t="shared" si="33"/>
        <v>6.3296266335103324E-3</v>
      </c>
      <c r="M172">
        <f t="shared" si="34"/>
        <v>273.00038115941703</v>
      </c>
      <c r="N172">
        <f t="shared" si="35"/>
        <v>1.7279922115373303</v>
      </c>
      <c r="O172">
        <f t="shared" si="36"/>
        <v>0.32400955544337012</v>
      </c>
      <c r="P172">
        <f t="shared" si="37"/>
        <v>8.9996774391543912</v>
      </c>
      <c r="Q172">
        <f t="shared" si="38"/>
        <v>2.9159844021785446</v>
      </c>
      <c r="R172">
        <f t="shared" si="39"/>
        <v>0</v>
      </c>
      <c r="S172">
        <f t="shared" si="40"/>
        <v>282.0000585985714</v>
      </c>
      <c r="T172">
        <f t="shared" si="41"/>
        <v>0.21977991292606783</v>
      </c>
      <c r="U172">
        <f t="shared" si="42"/>
        <v>0</v>
      </c>
      <c r="V172">
        <f t="shared" si="43"/>
        <v>0</v>
      </c>
    </row>
    <row r="173" spans="1:22" x14ac:dyDescent="0.2">
      <c r="A173" t="s">
        <v>41</v>
      </c>
      <c r="B173" t="s">
        <v>41</v>
      </c>
      <c r="D173">
        <v>-80.87</v>
      </c>
      <c r="E173">
        <v>-168.69</v>
      </c>
      <c r="F173">
        <v>0</v>
      </c>
      <c r="G173">
        <v>56.719000000000001</v>
      </c>
      <c r="H173">
        <v>15.297000000000001</v>
      </c>
      <c r="I173">
        <v>0</v>
      </c>
      <c r="J173">
        <v>1</v>
      </c>
      <c r="K173">
        <v>0</v>
      </c>
      <c r="L173">
        <f t="shared" si="33"/>
        <v>5.7855947489724151E-3</v>
      </c>
      <c r="M173">
        <f t="shared" si="34"/>
        <v>168.00125715042799</v>
      </c>
      <c r="N173">
        <f t="shared" si="35"/>
        <v>0.97198816317844372</v>
      </c>
      <c r="O173">
        <f t="shared" si="36"/>
        <v>0.17999871688416874</v>
      </c>
      <c r="P173">
        <f t="shared" si="37"/>
        <v>9.0000185921977121</v>
      </c>
      <c r="Q173">
        <f t="shared" si="38"/>
        <v>1.6199934185226692</v>
      </c>
      <c r="R173">
        <f t="shared" si="39"/>
        <v>0</v>
      </c>
      <c r="S173">
        <f t="shared" si="40"/>
        <v>177.00127574262569</v>
      </c>
      <c r="T173">
        <f t="shared" si="41"/>
        <v>0.35714018464919056</v>
      </c>
      <c r="U173">
        <f t="shared" si="42"/>
        <v>0</v>
      </c>
      <c r="V173">
        <f t="shared" si="43"/>
        <v>0</v>
      </c>
    </row>
    <row r="174" spans="1:22" x14ac:dyDescent="0.2">
      <c r="A174" t="s">
        <v>6463</v>
      </c>
      <c r="B174" t="s">
        <v>6464</v>
      </c>
      <c r="D174">
        <v>-80.38</v>
      </c>
      <c r="E174">
        <v>0</v>
      </c>
      <c r="F174">
        <v>0</v>
      </c>
      <c r="G174">
        <v>179.524</v>
      </c>
      <c r="H174">
        <v>0</v>
      </c>
      <c r="I174">
        <v>0</v>
      </c>
      <c r="J174">
        <v>1</v>
      </c>
      <c r="K174">
        <v>0</v>
      </c>
      <c r="L174">
        <f t="shared" si="33"/>
        <v>6.1018647552183768E-3</v>
      </c>
      <c r="M174">
        <f t="shared" si="34"/>
        <v>530.99847328596798</v>
      </c>
      <c r="N174">
        <f t="shared" si="35"/>
        <v>3.2400841093025239</v>
      </c>
      <c r="O174" t="str">
        <f t="shared" si="36"/>
        <v/>
      </c>
      <c r="P174">
        <f t="shared" si="37"/>
        <v>0</v>
      </c>
      <c r="Q174">
        <f t="shared" si="38"/>
        <v>0</v>
      </c>
      <c r="R174">
        <f t="shared" si="39"/>
        <v>0</v>
      </c>
      <c r="S174">
        <f t="shared" si="40"/>
        <v>530.99847328596798</v>
      </c>
      <c r="T174">
        <f t="shared" si="41"/>
        <v>0.11299467516112262</v>
      </c>
      <c r="U174" t="str">
        <f t="shared" si="42"/>
        <v/>
      </c>
      <c r="V174">
        <f t="shared" si="43"/>
        <v>0</v>
      </c>
    </row>
    <row r="175" spans="1:22" x14ac:dyDescent="0.2">
      <c r="A175" t="s">
        <v>72</v>
      </c>
      <c r="B175" t="s">
        <v>73</v>
      </c>
      <c r="D175">
        <v>-80.134</v>
      </c>
      <c r="E175">
        <v>-172.875</v>
      </c>
      <c r="F175">
        <v>0</v>
      </c>
      <c r="G175">
        <v>93.381</v>
      </c>
      <c r="H175">
        <v>24.187000000000001</v>
      </c>
      <c r="I175">
        <v>0</v>
      </c>
      <c r="J175">
        <v>1</v>
      </c>
      <c r="K175">
        <v>0</v>
      </c>
      <c r="L175">
        <f t="shared" si="33"/>
        <v>6.2609882743801673E-3</v>
      </c>
      <c r="M175">
        <f t="shared" si="34"/>
        <v>276.00001489379434</v>
      </c>
      <c r="N175">
        <f t="shared" si="35"/>
        <v>1.7280345850133831</v>
      </c>
      <c r="O175">
        <f t="shared" si="36"/>
        <v>0.28800037970152381</v>
      </c>
      <c r="P175">
        <f t="shared" si="37"/>
        <v>9.000063831698661</v>
      </c>
      <c r="Q175">
        <f t="shared" si="38"/>
        <v>2.5920243928915587</v>
      </c>
      <c r="R175">
        <f t="shared" si="39"/>
        <v>0</v>
      </c>
      <c r="S175">
        <f t="shared" si="40"/>
        <v>285.00007872549298</v>
      </c>
      <c r="T175">
        <f t="shared" si="41"/>
        <v>0.21739129261673476</v>
      </c>
      <c r="U175">
        <f t="shared" si="42"/>
        <v>0</v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-78.986000000000004</v>
      </c>
      <c r="E176">
        <v>-168.36600000000001</v>
      </c>
      <c r="F176">
        <v>0</v>
      </c>
      <c r="G176">
        <v>151.79599999999999</v>
      </c>
      <c r="H176">
        <v>34.713000000000001</v>
      </c>
      <c r="I176">
        <v>0</v>
      </c>
      <c r="J176">
        <v>1</v>
      </c>
      <c r="K176">
        <v>0</v>
      </c>
      <c r="L176">
        <f t="shared" si="33"/>
        <v>7.0068133781774553E-3</v>
      </c>
      <c r="M176">
        <f t="shared" si="34"/>
        <v>446.99999471948058</v>
      </c>
      <c r="N176">
        <f t="shared" si="35"/>
        <v>3.1320486750943832</v>
      </c>
      <c r="O176">
        <f t="shared" si="36"/>
        <v>0.1748513129132826</v>
      </c>
      <c r="P176">
        <f t="shared" si="37"/>
        <v>21.000585071414918</v>
      </c>
      <c r="Q176">
        <f t="shared" si="38"/>
        <v>3.6719835436675252</v>
      </c>
      <c r="R176">
        <f t="shared" si="39"/>
        <v>0</v>
      </c>
      <c r="S176">
        <f t="shared" si="40"/>
        <v>468.00057979089547</v>
      </c>
      <c r="T176">
        <f t="shared" si="41"/>
        <v>0.13422818950513324</v>
      </c>
      <c r="U176">
        <f t="shared" si="42"/>
        <v>0</v>
      </c>
      <c r="V176">
        <f t="shared" si="43"/>
        <v>0</v>
      </c>
    </row>
    <row r="177" spans="1:22" x14ac:dyDescent="0.2">
      <c r="A177" t="s">
        <v>155</v>
      </c>
      <c r="B177" t="s">
        <v>4308</v>
      </c>
      <c r="D177">
        <v>-81.552000000000007</v>
      </c>
      <c r="E177">
        <v>0</v>
      </c>
      <c r="F177">
        <v>0</v>
      </c>
      <c r="G177">
        <v>102.108</v>
      </c>
      <c r="H177">
        <v>0</v>
      </c>
      <c r="I177">
        <v>0</v>
      </c>
      <c r="J177">
        <v>1</v>
      </c>
      <c r="K177">
        <v>0</v>
      </c>
      <c r="L177">
        <f t="shared" si="33"/>
        <v>5.3468328975850264E-3</v>
      </c>
      <c r="M177">
        <f t="shared" si="34"/>
        <v>303.00026317034087</v>
      </c>
      <c r="N177">
        <f t="shared" si="35"/>
        <v>1.6200933951894942</v>
      </c>
      <c r="O177" t="str">
        <f t="shared" si="36"/>
        <v/>
      </c>
      <c r="P177">
        <f t="shared" si="37"/>
        <v>0</v>
      </c>
      <c r="Q177">
        <f t="shared" si="38"/>
        <v>0</v>
      </c>
      <c r="R177">
        <f t="shared" si="39"/>
        <v>0</v>
      </c>
      <c r="S177">
        <f t="shared" si="40"/>
        <v>303.00026317034087</v>
      </c>
      <c r="T177">
        <f t="shared" si="41"/>
        <v>0.19801962999045042</v>
      </c>
      <c r="U177" t="str">
        <f t="shared" si="42"/>
        <v/>
      </c>
      <c r="V177">
        <f t="shared" si="43"/>
        <v>0</v>
      </c>
    </row>
    <row r="178" spans="1:22" x14ac:dyDescent="0.2">
      <c r="A178" t="s">
        <v>261</v>
      </c>
      <c r="B178" t="s">
        <v>262</v>
      </c>
      <c r="D178">
        <v>-80.91</v>
      </c>
      <c r="E178">
        <v>-168.44</v>
      </c>
      <c r="F178">
        <v>0</v>
      </c>
      <c r="G178">
        <v>227.86199999999999</v>
      </c>
      <c r="H178">
        <v>44.911000000000001</v>
      </c>
      <c r="I178">
        <v>0</v>
      </c>
      <c r="J178">
        <v>1</v>
      </c>
      <c r="K178">
        <v>0</v>
      </c>
      <c r="L178">
        <f t="shared" si="33"/>
        <v>5.759815791573448E-3</v>
      </c>
      <c r="M178">
        <f t="shared" si="34"/>
        <v>675.00111378543932</v>
      </c>
      <c r="N178">
        <f t="shared" si="35"/>
        <v>3.8878859623970015</v>
      </c>
      <c r="O178">
        <f t="shared" si="36"/>
        <v>0.17600187041497481</v>
      </c>
      <c r="P178">
        <f t="shared" si="37"/>
        <v>26.999684756862607</v>
      </c>
      <c r="Q178">
        <f t="shared" si="38"/>
        <v>4.7519997698222731</v>
      </c>
      <c r="R178">
        <f t="shared" si="39"/>
        <v>0</v>
      </c>
      <c r="S178">
        <f t="shared" si="40"/>
        <v>702.00079854230194</v>
      </c>
      <c r="T178">
        <f t="shared" si="41"/>
        <v>8.8888742217797342E-2</v>
      </c>
      <c r="U178">
        <f t="shared" si="42"/>
        <v>0</v>
      </c>
      <c r="V178">
        <f t="shared" si="43"/>
        <v>0</v>
      </c>
    </row>
    <row r="179" spans="1:22" x14ac:dyDescent="0.2">
      <c r="A179" t="s">
        <v>41</v>
      </c>
      <c r="B179" t="s">
        <v>41</v>
      </c>
      <c r="D179">
        <v>-84.358999999999995</v>
      </c>
      <c r="E179">
        <v>-168.69</v>
      </c>
      <c r="F179">
        <v>0</v>
      </c>
      <c r="G179">
        <v>81.394000000000005</v>
      </c>
      <c r="H179">
        <v>15.297000000000001</v>
      </c>
      <c r="I179">
        <v>0</v>
      </c>
      <c r="J179">
        <v>1</v>
      </c>
      <c r="K179">
        <v>0</v>
      </c>
      <c r="L179">
        <f t="shared" si="33"/>
        <v>3.5558378615928605E-3</v>
      </c>
      <c r="M179">
        <f t="shared" si="34"/>
        <v>242.99950381367989</v>
      </c>
      <c r="N179">
        <f t="shared" si="35"/>
        <v>0.86406770007666189</v>
      </c>
      <c r="O179">
        <f t="shared" si="36"/>
        <v>0.17999871688416874</v>
      </c>
      <c r="P179">
        <f t="shared" si="37"/>
        <v>9.0000185921977121</v>
      </c>
      <c r="Q179">
        <f t="shared" si="38"/>
        <v>1.6199934185226692</v>
      </c>
      <c r="R179">
        <f t="shared" si="39"/>
        <v>0</v>
      </c>
      <c r="S179">
        <f t="shared" si="40"/>
        <v>251.9995224058776</v>
      </c>
      <c r="T179">
        <f t="shared" si="41"/>
        <v>0.24691408442547708</v>
      </c>
      <c r="U179">
        <f t="shared" si="42"/>
        <v>0</v>
      </c>
      <c r="V179">
        <f t="shared" si="43"/>
        <v>0</v>
      </c>
    </row>
    <row r="180" spans="1:22" x14ac:dyDescent="0.2">
      <c r="A180" t="s">
        <v>1676</v>
      </c>
      <c r="B180" t="s">
        <v>479</v>
      </c>
      <c r="D180">
        <v>-76.616</v>
      </c>
      <c r="E180">
        <v>-169.33</v>
      </c>
      <c r="F180">
        <v>0</v>
      </c>
      <c r="G180">
        <v>298.096</v>
      </c>
      <c r="H180">
        <v>70.213999999999999</v>
      </c>
      <c r="I180">
        <v>0</v>
      </c>
      <c r="J180">
        <v>1</v>
      </c>
      <c r="K180">
        <v>1</v>
      </c>
      <c r="L180">
        <f t="shared" si="33"/>
        <v>8.5657782274884166E-3</v>
      </c>
      <c r="M180">
        <f t="shared" si="34"/>
        <v>869.99963559326761</v>
      </c>
      <c r="N180">
        <f t="shared" si="35"/>
        <v>7.4522313887190563</v>
      </c>
      <c r="O180">
        <f t="shared" si="36"/>
        <v>0.19107275109567268</v>
      </c>
      <c r="P180">
        <f t="shared" si="37"/>
        <v>39.000807616296569</v>
      </c>
      <c r="Q180">
        <f t="shared" si="38"/>
        <v>7.4519990581979076</v>
      </c>
      <c r="R180">
        <f t="shared" si="39"/>
        <v>0</v>
      </c>
      <c r="S180">
        <f t="shared" si="40"/>
        <v>909.0004432095642</v>
      </c>
      <c r="T180">
        <f t="shared" si="41"/>
        <v>6.8965546128171615E-2</v>
      </c>
      <c r="U180">
        <f t="shared" si="42"/>
        <v>1.5384296804902284</v>
      </c>
      <c r="V180">
        <f t="shared" si="43"/>
        <v>0</v>
      </c>
    </row>
    <row r="181" spans="1:22" x14ac:dyDescent="0.2">
      <c r="A181" t="s">
        <v>121</v>
      </c>
      <c r="B181" t="s">
        <v>1035</v>
      </c>
      <c r="D181">
        <v>-76.328999999999994</v>
      </c>
      <c r="E181">
        <v>-173.66</v>
      </c>
      <c r="F181">
        <v>0</v>
      </c>
      <c r="G181">
        <v>152.315</v>
      </c>
      <c r="H181">
        <v>54.332000000000001</v>
      </c>
      <c r="I181">
        <v>0</v>
      </c>
      <c r="J181">
        <v>1</v>
      </c>
      <c r="K181">
        <v>0</v>
      </c>
      <c r="L181">
        <f t="shared" si="33"/>
        <v>8.756543605706461E-3</v>
      </c>
      <c r="M181">
        <f t="shared" si="34"/>
        <v>443.99923184925035</v>
      </c>
      <c r="N181">
        <f t="shared" si="35"/>
        <v>3.8879025224906565</v>
      </c>
      <c r="O181">
        <f t="shared" si="36"/>
        <v>0.32400955544337012</v>
      </c>
      <c r="P181">
        <f t="shared" si="37"/>
        <v>17.999354878308782</v>
      </c>
      <c r="Q181">
        <f t="shared" si="38"/>
        <v>5.8319688043570892</v>
      </c>
      <c r="R181">
        <f t="shared" si="39"/>
        <v>0</v>
      </c>
      <c r="S181">
        <f t="shared" si="40"/>
        <v>461.99858672755914</v>
      </c>
      <c r="T181">
        <f t="shared" si="41"/>
        <v>0.1351353689286823</v>
      </c>
      <c r="U181">
        <f t="shared" si="42"/>
        <v>0</v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-77.8</v>
      </c>
      <c r="E182">
        <v>-169.50899999999999</v>
      </c>
      <c r="F182">
        <v>0</v>
      </c>
      <c r="G182">
        <v>75.709999999999994</v>
      </c>
      <c r="H182">
        <v>27.459</v>
      </c>
      <c r="I182">
        <v>0</v>
      </c>
      <c r="J182">
        <v>1</v>
      </c>
      <c r="K182">
        <v>0</v>
      </c>
      <c r="L182">
        <f t="shared" si="33"/>
        <v>7.7834677225685723E-3</v>
      </c>
      <c r="M182">
        <f t="shared" si="34"/>
        <v>222.00047206920092</v>
      </c>
      <c r="N182">
        <f t="shared" si="35"/>
        <v>1.7279352366808483</v>
      </c>
      <c r="O182">
        <f t="shared" si="36"/>
        <v>0.19440884542249698</v>
      </c>
      <c r="P182">
        <f t="shared" si="37"/>
        <v>14.999292626705842</v>
      </c>
      <c r="Q182">
        <f t="shared" si="38"/>
        <v>2.9159980777101322</v>
      </c>
      <c r="R182">
        <f t="shared" si="39"/>
        <v>0</v>
      </c>
      <c r="S182">
        <f t="shared" si="40"/>
        <v>236.99976469590678</v>
      </c>
      <c r="T182">
        <f t="shared" si="41"/>
        <v>0.27026969555856212</v>
      </c>
      <c r="U182">
        <f t="shared" si="42"/>
        <v>0</v>
      </c>
      <c r="V182">
        <f t="shared" si="43"/>
        <v>0</v>
      </c>
    </row>
    <row r="183" spans="1:22" x14ac:dyDescent="0.2">
      <c r="A183" t="s">
        <v>6465</v>
      </c>
      <c r="B183" t="s">
        <v>6466</v>
      </c>
      <c r="D183">
        <v>-75.069000000000003</v>
      </c>
      <c r="E183">
        <v>-168.69</v>
      </c>
      <c r="F183">
        <v>0</v>
      </c>
      <c r="G183">
        <v>15.523999999999999</v>
      </c>
      <c r="H183">
        <v>10.198</v>
      </c>
      <c r="I183">
        <v>0</v>
      </c>
      <c r="J183">
        <v>1</v>
      </c>
      <c r="K183">
        <v>0</v>
      </c>
      <c r="L183">
        <f t="shared" si="33"/>
        <v>9.5997096403733599E-3</v>
      </c>
      <c r="M183">
        <f t="shared" si="34"/>
        <v>44.999580978517997</v>
      </c>
      <c r="N183">
        <f t="shared" si="35"/>
        <v>0.43198334331558419</v>
      </c>
      <c r="O183">
        <f t="shared" si="36"/>
        <v>0.17999871688416874</v>
      </c>
      <c r="P183">
        <f t="shared" si="37"/>
        <v>6.0000123947984747</v>
      </c>
      <c r="Q183">
        <f t="shared" si="38"/>
        <v>1.0799956123484462</v>
      </c>
      <c r="R183">
        <f t="shared" si="39"/>
        <v>0</v>
      </c>
      <c r="S183">
        <f t="shared" si="40"/>
        <v>50.999593373316472</v>
      </c>
      <c r="T183">
        <f t="shared" si="41"/>
        <v>1.3333457489002607</v>
      </c>
      <c r="U183">
        <f t="shared" si="42"/>
        <v>0</v>
      </c>
      <c r="V183">
        <f t="shared" si="43"/>
        <v>0</v>
      </c>
    </row>
    <row r="184" spans="1:22" x14ac:dyDescent="0.2">
      <c r="A184" t="s">
        <v>379</v>
      </c>
      <c r="B184" t="s">
        <v>787</v>
      </c>
      <c r="D184">
        <v>-76.042000000000002</v>
      </c>
      <c r="E184">
        <v>0</v>
      </c>
      <c r="F184">
        <v>0</v>
      </c>
      <c r="G184">
        <v>178.26400000000001</v>
      </c>
      <c r="H184">
        <v>0</v>
      </c>
      <c r="I184">
        <v>0</v>
      </c>
      <c r="J184">
        <v>1</v>
      </c>
      <c r="K184">
        <v>0</v>
      </c>
      <c r="L184">
        <f t="shared" si="33"/>
        <v>8.947774411992215E-3</v>
      </c>
      <c r="M184">
        <f t="shared" si="34"/>
        <v>519.00109157212444</v>
      </c>
      <c r="N184">
        <f t="shared" si="35"/>
        <v>4.6439093308744139</v>
      </c>
      <c r="O184" t="str">
        <f t="shared" si="36"/>
        <v/>
      </c>
      <c r="P184">
        <f t="shared" si="37"/>
        <v>0</v>
      </c>
      <c r="Q184">
        <f t="shared" si="38"/>
        <v>0</v>
      </c>
      <c r="R184">
        <f t="shared" si="39"/>
        <v>0</v>
      </c>
      <c r="S184">
        <f t="shared" si="40"/>
        <v>519.00109157212444</v>
      </c>
      <c r="T184">
        <f t="shared" si="41"/>
        <v>0.11560669326966518</v>
      </c>
      <c r="U184" t="str">
        <f t="shared" si="42"/>
        <v/>
      </c>
      <c r="V184">
        <f t="shared" si="43"/>
        <v>0</v>
      </c>
    </row>
    <row r="185" spans="1:22" x14ac:dyDescent="0.2">
      <c r="A185" t="s">
        <v>41</v>
      </c>
      <c r="B185" t="s">
        <v>41</v>
      </c>
      <c r="D185">
        <v>-78.293999999999997</v>
      </c>
      <c r="E185">
        <v>-164.291</v>
      </c>
      <c r="F185">
        <v>0</v>
      </c>
      <c r="G185">
        <v>113.358</v>
      </c>
      <c r="H185">
        <v>33.241999999999997</v>
      </c>
      <c r="I185">
        <v>0</v>
      </c>
      <c r="J185">
        <v>1</v>
      </c>
      <c r="K185">
        <v>0</v>
      </c>
      <c r="L185">
        <f t="shared" si="33"/>
        <v>7.4591658141862586E-3</v>
      </c>
      <c r="M185">
        <f t="shared" si="34"/>
        <v>333.00099451781614</v>
      </c>
      <c r="N185">
        <f t="shared" si="35"/>
        <v>2.4839121183094379</v>
      </c>
      <c r="O185">
        <f t="shared" si="36"/>
        <v>0.12799676772215082</v>
      </c>
      <c r="P185">
        <f t="shared" si="37"/>
        <v>27.000980234914145</v>
      </c>
      <c r="Q185">
        <f t="shared" si="38"/>
        <v>3.4560416514403429</v>
      </c>
      <c r="R185">
        <f t="shared" si="39"/>
        <v>0</v>
      </c>
      <c r="S185">
        <f t="shared" si="40"/>
        <v>360.00197475273029</v>
      </c>
      <c r="T185">
        <f t="shared" si="41"/>
        <v>0.18017964206647405</v>
      </c>
      <c r="U185">
        <f t="shared" si="42"/>
        <v>0</v>
      </c>
      <c r="V185">
        <f t="shared" si="43"/>
        <v>0</v>
      </c>
    </row>
    <row r="186" spans="1:22" x14ac:dyDescent="0.2">
      <c r="A186" t="s">
        <v>6467</v>
      </c>
      <c r="B186" t="s">
        <v>6468</v>
      </c>
      <c r="D186">
        <v>-81.87</v>
      </c>
      <c r="E186">
        <v>0</v>
      </c>
      <c r="F186">
        <v>0</v>
      </c>
      <c r="G186">
        <v>197.99</v>
      </c>
      <c r="H186">
        <v>0</v>
      </c>
      <c r="I186">
        <v>0</v>
      </c>
      <c r="J186">
        <v>1</v>
      </c>
      <c r="K186">
        <v>0</v>
      </c>
      <c r="L186">
        <f t="shared" si="33"/>
        <v>5.1427863765998181E-3</v>
      </c>
      <c r="M186">
        <f t="shared" si="34"/>
        <v>588.00045080809173</v>
      </c>
      <c r="N186">
        <f t="shared" si="35"/>
        <v>3.023963731814137</v>
      </c>
      <c r="O186" t="str">
        <f t="shared" si="36"/>
        <v/>
      </c>
      <c r="P186">
        <f t="shared" si="37"/>
        <v>0</v>
      </c>
      <c r="Q186">
        <f t="shared" si="38"/>
        <v>0</v>
      </c>
      <c r="R186">
        <f t="shared" si="39"/>
        <v>0</v>
      </c>
      <c r="S186">
        <f t="shared" si="40"/>
        <v>588.00045080809173</v>
      </c>
      <c r="T186">
        <f t="shared" si="41"/>
        <v>0.10204073809389384</v>
      </c>
      <c r="U186" t="str">
        <f t="shared" si="42"/>
        <v/>
      </c>
      <c r="V186">
        <f t="shared" si="43"/>
        <v>0</v>
      </c>
    </row>
    <row r="187" spans="1:22" x14ac:dyDescent="0.2">
      <c r="A187" t="s">
        <v>223</v>
      </c>
      <c r="B187" t="s">
        <v>2464</v>
      </c>
      <c r="D187">
        <v>-78.465000000000003</v>
      </c>
      <c r="E187">
        <v>-169.38</v>
      </c>
      <c r="F187">
        <v>0</v>
      </c>
      <c r="G187">
        <v>50.01</v>
      </c>
      <c r="H187">
        <v>16.279</v>
      </c>
      <c r="I187">
        <v>0</v>
      </c>
      <c r="J187">
        <v>1</v>
      </c>
      <c r="K187">
        <v>0</v>
      </c>
      <c r="L187">
        <f t="shared" si="33"/>
        <v>7.3471797061312634E-3</v>
      </c>
      <c r="M187">
        <f t="shared" si="34"/>
        <v>146.99980431031139</v>
      </c>
      <c r="N187">
        <f t="shared" si="35"/>
        <v>1.080035059069046</v>
      </c>
      <c r="O187">
        <f t="shared" si="36"/>
        <v>0.19199343065094673</v>
      </c>
      <c r="P187">
        <f t="shared" si="37"/>
        <v>9.000387984438678</v>
      </c>
      <c r="Q187">
        <f t="shared" si="38"/>
        <v>1.7280170943390358</v>
      </c>
      <c r="R187">
        <f t="shared" si="39"/>
        <v>0</v>
      </c>
      <c r="S187">
        <f t="shared" si="40"/>
        <v>156.00019229475006</v>
      </c>
      <c r="T187">
        <f t="shared" si="41"/>
        <v>0.40816380866291579</v>
      </c>
      <c r="U187">
        <f t="shared" si="42"/>
        <v>0</v>
      </c>
      <c r="V187">
        <f t="shared" si="43"/>
        <v>0</v>
      </c>
    </row>
    <row r="188" spans="1:22" x14ac:dyDescent="0.2">
      <c r="A188" t="s">
        <v>41</v>
      </c>
      <c r="B188" t="s">
        <v>41</v>
      </c>
      <c r="D188">
        <v>-82.147000000000006</v>
      </c>
      <c r="E188">
        <v>-173.66</v>
      </c>
      <c r="F188">
        <v>0</v>
      </c>
      <c r="G188">
        <v>29.274999999999999</v>
      </c>
      <c r="H188">
        <v>9.0549999999999997</v>
      </c>
      <c r="I188">
        <v>0</v>
      </c>
      <c r="J188">
        <v>1</v>
      </c>
      <c r="K188">
        <v>0</v>
      </c>
      <c r="L188">
        <f t="shared" si="33"/>
        <v>4.9653116776445126E-3</v>
      </c>
      <c r="M188">
        <f t="shared" si="34"/>
        <v>87.001366293301359</v>
      </c>
      <c r="N188">
        <f t="shared" si="35"/>
        <v>0.43198933201648892</v>
      </c>
      <c r="O188">
        <f t="shared" si="36"/>
        <v>0.32400955544337012</v>
      </c>
      <c r="P188">
        <f t="shared" si="37"/>
        <v>2.999782051518185</v>
      </c>
      <c r="Q188">
        <f t="shared" si="38"/>
        <v>0.97195902089842878</v>
      </c>
      <c r="R188">
        <f t="shared" si="39"/>
        <v>0</v>
      </c>
      <c r="S188">
        <f t="shared" si="40"/>
        <v>90.001148344819541</v>
      </c>
      <c r="T188">
        <f t="shared" si="41"/>
        <v>0.68964434187994672</v>
      </c>
      <c r="U188">
        <f t="shared" si="42"/>
        <v>0</v>
      </c>
      <c r="V188">
        <f t="shared" si="43"/>
        <v>0</v>
      </c>
    </row>
    <row r="189" spans="1:22" x14ac:dyDescent="0.2">
      <c r="A189" t="s">
        <v>966</v>
      </c>
      <c r="B189" t="s">
        <v>177</v>
      </c>
      <c r="D189">
        <v>-78.275000000000006</v>
      </c>
      <c r="E189">
        <v>-174.28899999999999</v>
      </c>
      <c r="F189">
        <v>0</v>
      </c>
      <c r="G189">
        <v>54.128999999999998</v>
      </c>
      <c r="H189">
        <v>20.100000000000001</v>
      </c>
      <c r="I189">
        <v>0</v>
      </c>
      <c r="J189">
        <v>1</v>
      </c>
      <c r="K189">
        <v>0</v>
      </c>
      <c r="L189">
        <f t="shared" si="33"/>
        <v>7.4716172286800808E-3</v>
      </c>
      <c r="M189">
        <f t="shared" si="34"/>
        <v>158.99867097994667</v>
      </c>
      <c r="N189">
        <f t="shared" si="35"/>
        <v>1.1879783974094027</v>
      </c>
      <c r="O189">
        <f t="shared" si="36"/>
        <v>0.35997382229506519</v>
      </c>
      <c r="P189">
        <f t="shared" si="37"/>
        <v>6.0005003275020741</v>
      </c>
      <c r="Q189">
        <f t="shared" si="38"/>
        <v>2.1600251985989107</v>
      </c>
      <c r="R189">
        <f t="shared" si="39"/>
        <v>0</v>
      </c>
      <c r="S189">
        <f t="shared" si="40"/>
        <v>164.99917130744873</v>
      </c>
      <c r="T189">
        <f t="shared" si="41"/>
        <v>0.3773616447873791</v>
      </c>
      <c r="U189">
        <f t="shared" si="42"/>
        <v>0</v>
      </c>
      <c r="V189">
        <f t="shared" si="43"/>
        <v>0</v>
      </c>
    </row>
    <row r="190" spans="1:22" x14ac:dyDescent="0.2">
      <c r="A190" t="s">
        <v>223</v>
      </c>
      <c r="B190" t="s">
        <v>556</v>
      </c>
      <c r="D190">
        <v>-82.504000000000005</v>
      </c>
      <c r="E190">
        <v>-175.23599999999999</v>
      </c>
      <c r="F190">
        <v>0</v>
      </c>
      <c r="G190">
        <v>38.328000000000003</v>
      </c>
      <c r="H190">
        <v>12.042</v>
      </c>
      <c r="I190">
        <v>0</v>
      </c>
      <c r="J190">
        <v>1</v>
      </c>
      <c r="K190">
        <v>0</v>
      </c>
      <c r="L190">
        <f t="shared" si="33"/>
        <v>4.7369283645635283E-3</v>
      </c>
      <c r="M190">
        <f t="shared" si="34"/>
        <v>114.001343448029</v>
      </c>
      <c r="N190">
        <f t="shared" si="35"/>
        <v>0.54001673739405454</v>
      </c>
      <c r="O190">
        <f t="shared" si="36"/>
        <v>0.43196692629052102</v>
      </c>
      <c r="P190">
        <f t="shared" si="37"/>
        <v>3.0003261450738798</v>
      </c>
      <c r="Q190">
        <f t="shared" si="38"/>
        <v>1.2960429587996107</v>
      </c>
      <c r="R190">
        <f t="shared" si="39"/>
        <v>0</v>
      </c>
      <c r="S190">
        <f t="shared" si="40"/>
        <v>117.00166959310289</v>
      </c>
      <c r="T190">
        <f t="shared" si="41"/>
        <v>0.5263095871089698</v>
      </c>
      <c r="U190">
        <f t="shared" si="42"/>
        <v>0</v>
      </c>
      <c r="V190">
        <f t="shared" si="43"/>
        <v>0</v>
      </c>
    </row>
    <row r="191" spans="1:22" x14ac:dyDescent="0.2">
      <c r="A191" t="s">
        <v>41</v>
      </c>
      <c r="B191" t="s">
        <v>41</v>
      </c>
      <c r="D191">
        <v>-82.010999999999996</v>
      </c>
      <c r="E191">
        <v>-170.01</v>
      </c>
      <c r="F191">
        <v>0</v>
      </c>
      <c r="G191">
        <v>115.117</v>
      </c>
      <c r="H191">
        <v>14</v>
      </c>
      <c r="I191">
        <v>0</v>
      </c>
      <c r="J191">
        <v>1</v>
      </c>
      <c r="K191">
        <v>0</v>
      </c>
      <c r="L191">
        <f t="shared" si="33"/>
        <v>5.0524171689716292E-3</v>
      </c>
      <c r="M191">
        <f t="shared" si="34"/>
        <v>341.99928904819302</v>
      </c>
      <c r="N191">
        <f t="shared" si="35"/>
        <v>1.7279248076879887</v>
      </c>
      <c r="O191">
        <f t="shared" si="36"/>
        <v>0.20437451961300537</v>
      </c>
      <c r="P191">
        <f t="shared" si="37"/>
        <v>7.2860043330941195</v>
      </c>
      <c r="Q191">
        <f t="shared" si="38"/>
        <v>1.4890751245495106</v>
      </c>
      <c r="R191">
        <f t="shared" si="39"/>
        <v>0</v>
      </c>
      <c r="S191">
        <f t="shared" si="40"/>
        <v>349.28529338128715</v>
      </c>
      <c r="T191">
        <f t="shared" si="41"/>
        <v>0.17543896119487273</v>
      </c>
      <c r="U191">
        <f t="shared" si="42"/>
        <v>0</v>
      </c>
      <c r="V191">
        <f t="shared" si="43"/>
        <v>0</v>
      </c>
    </row>
    <row r="192" spans="1:22" x14ac:dyDescent="0.2">
      <c r="A192" t="s">
        <v>758</v>
      </c>
      <c r="B192" t="s">
        <v>759</v>
      </c>
      <c r="D192">
        <v>-81.119</v>
      </c>
      <c r="E192">
        <v>-166.75899999999999</v>
      </c>
      <c r="F192">
        <v>0</v>
      </c>
      <c r="G192">
        <v>97.165000000000006</v>
      </c>
      <c r="H192">
        <v>17.463999999999999</v>
      </c>
      <c r="I192">
        <v>0</v>
      </c>
      <c r="J192">
        <v>1</v>
      </c>
      <c r="K192">
        <v>0</v>
      </c>
      <c r="L192">
        <f t="shared" si="33"/>
        <v>5.6252137655943965E-3</v>
      </c>
      <c r="M192">
        <f t="shared" si="34"/>
        <v>288.00030007009798</v>
      </c>
      <c r="N192">
        <f t="shared" si="35"/>
        <v>1.6200648725145044</v>
      </c>
      <c r="O192">
        <f t="shared" si="36"/>
        <v>0.15299409708012415</v>
      </c>
      <c r="P192">
        <f t="shared" si="37"/>
        <v>12.000256098124323</v>
      </c>
      <c r="Q192">
        <f t="shared" si="38"/>
        <v>1.8359701824329666</v>
      </c>
      <c r="R192">
        <f t="shared" si="39"/>
        <v>0</v>
      </c>
      <c r="S192">
        <f t="shared" si="40"/>
        <v>300.00055616822232</v>
      </c>
      <c r="T192">
        <f t="shared" si="41"/>
        <v>0.20833311626896314</v>
      </c>
      <c r="U192">
        <f t="shared" si="42"/>
        <v>0</v>
      </c>
      <c r="V192">
        <f t="shared" si="43"/>
        <v>0</v>
      </c>
    </row>
    <row r="193" spans="1:22" x14ac:dyDescent="0.2">
      <c r="A193" t="s">
        <v>575</v>
      </c>
      <c r="B193" t="s">
        <v>884</v>
      </c>
      <c r="D193">
        <v>-84.358999999999995</v>
      </c>
      <c r="E193">
        <v>-171.25399999999999</v>
      </c>
      <c r="F193">
        <v>-90</v>
      </c>
      <c r="G193">
        <v>244.18199999999999</v>
      </c>
      <c r="H193">
        <v>39.459000000000003</v>
      </c>
      <c r="I193">
        <v>12</v>
      </c>
      <c r="J193">
        <v>1</v>
      </c>
      <c r="K193">
        <v>1</v>
      </c>
      <c r="L193">
        <f t="shared" si="33"/>
        <v>3.5558378615928605E-3</v>
      </c>
      <c r="M193">
        <f t="shared" si="34"/>
        <v>728.99851144103957</v>
      </c>
      <c r="N193">
        <f t="shared" si="35"/>
        <v>2.5922031002299852</v>
      </c>
      <c r="O193">
        <f t="shared" si="36"/>
        <v>0.23400417552542527</v>
      </c>
      <c r="P193">
        <f t="shared" si="37"/>
        <v>17.99974195315394</v>
      </c>
      <c r="Q193">
        <f t="shared" si="38"/>
        <v>4.2120189874371832</v>
      </c>
      <c r="R193">
        <f t="shared" si="39"/>
        <v>36</v>
      </c>
      <c r="S193">
        <f t="shared" si="40"/>
        <v>746.99825339419351</v>
      </c>
      <c r="T193">
        <f t="shared" si="41"/>
        <v>8.2304694808492382E-2</v>
      </c>
      <c r="U193">
        <f t="shared" si="42"/>
        <v>3.3333811204713806</v>
      </c>
      <c r="V193">
        <f t="shared" si="43"/>
        <v>4.819288376702894</v>
      </c>
    </row>
    <row r="194" spans="1:22" x14ac:dyDescent="0.2">
      <c r="A194" t="s">
        <v>41</v>
      </c>
      <c r="B194" t="s">
        <v>41</v>
      </c>
      <c r="D194">
        <v>-75.619</v>
      </c>
      <c r="E194">
        <v>0</v>
      </c>
      <c r="F194">
        <v>0</v>
      </c>
      <c r="G194">
        <v>120.785</v>
      </c>
      <c r="H194">
        <v>0</v>
      </c>
      <c r="I194">
        <v>0</v>
      </c>
      <c r="J194">
        <v>0</v>
      </c>
      <c r="K194">
        <v>0</v>
      </c>
      <c r="L194">
        <f t="shared" si="33"/>
        <v>9.2304957714490158E-3</v>
      </c>
      <c r="M194">
        <f t="shared" si="34"/>
        <v>351.00081499464636</v>
      </c>
      <c r="N194">
        <f t="shared" si="35"/>
        <v>3.23991477849802</v>
      </c>
      <c r="O194" t="str">
        <f t="shared" si="36"/>
        <v/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351.00081499464636</v>
      </c>
      <c r="T194">
        <f t="shared" si="41"/>
        <v>0</v>
      </c>
      <c r="U194" t="str">
        <f t="shared" si="42"/>
        <v/>
      </c>
      <c r="V194">
        <f t="shared" si="43"/>
        <v>0</v>
      </c>
    </row>
    <row r="195" spans="1:22" x14ac:dyDescent="0.2">
      <c r="A195" t="s">
        <v>1965</v>
      </c>
      <c r="B195" t="s">
        <v>2076</v>
      </c>
      <c r="D195">
        <v>-77.515000000000001</v>
      </c>
      <c r="E195">
        <v>-173.48</v>
      </c>
      <c r="F195">
        <v>0</v>
      </c>
      <c r="G195">
        <v>143.39099999999999</v>
      </c>
      <c r="H195">
        <v>35.228000000000002</v>
      </c>
      <c r="I195">
        <v>0</v>
      </c>
      <c r="J195">
        <v>1</v>
      </c>
      <c r="K195">
        <v>0</v>
      </c>
      <c r="L195">
        <f t="shared" si="33"/>
        <v>7.9711124657792544E-3</v>
      </c>
      <c r="M195">
        <f t="shared" si="34"/>
        <v>420.00054309712056</v>
      </c>
      <c r="N195">
        <f t="shared" si="35"/>
        <v>3.3478749125904281</v>
      </c>
      <c r="O195">
        <f t="shared" si="36"/>
        <v>0.31499002387612429</v>
      </c>
      <c r="P195">
        <f t="shared" si="37"/>
        <v>12.000421250977038</v>
      </c>
      <c r="Q195">
        <f t="shared" si="38"/>
        <v>3.7800167563855629</v>
      </c>
      <c r="R195">
        <f t="shared" si="39"/>
        <v>0</v>
      </c>
      <c r="S195">
        <f t="shared" si="40"/>
        <v>432.00096434809757</v>
      </c>
      <c r="T195">
        <f t="shared" si="41"/>
        <v>0.14285695813046997</v>
      </c>
      <c r="U195">
        <f t="shared" si="42"/>
        <v>0</v>
      </c>
      <c r="V195">
        <f t="shared" si="43"/>
        <v>0</v>
      </c>
    </row>
    <row r="196" spans="1:22" x14ac:dyDescent="0.2">
      <c r="A196" t="s">
        <v>72</v>
      </c>
      <c r="B196" t="s">
        <v>73</v>
      </c>
      <c r="D196">
        <v>-74.745000000000005</v>
      </c>
      <c r="E196">
        <v>-167.989</v>
      </c>
      <c r="F196">
        <v>0</v>
      </c>
      <c r="G196">
        <v>136.821</v>
      </c>
      <c r="H196">
        <v>48.052</v>
      </c>
      <c r="I196">
        <v>0</v>
      </c>
      <c r="J196">
        <v>1</v>
      </c>
      <c r="K196">
        <v>0</v>
      </c>
      <c r="L196">
        <f t="shared" si="33"/>
        <v>9.8180918692740739E-3</v>
      </c>
      <c r="M196">
        <f t="shared" si="34"/>
        <v>396.0000761057625</v>
      </c>
      <c r="N196">
        <f t="shared" si="35"/>
        <v>3.8879690154149165</v>
      </c>
      <c r="O196">
        <f t="shared" si="36"/>
        <v>0.1692067714349573</v>
      </c>
      <c r="P196">
        <f t="shared" si="37"/>
        <v>29.998788327959133</v>
      </c>
      <c r="Q196">
        <f t="shared" si="38"/>
        <v>5.0760031959378411</v>
      </c>
      <c r="R196">
        <f t="shared" si="39"/>
        <v>0</v>
      </c>
      <c r="S196">
        <f t="shared" si="40"/>
        <v>425.99886443372162</v>
      </c>
      <c r="T196">
        <f t="shared" si="41"/>
        <v>0.15151512239602546</v>
      </c>
      <c r="U196">
        <f t="shared" si="42"/>
        <v>0</v>
      </c>
      <c r="V196">
        <f t="shared" si="43"/>
        <v>0</v>
      </c>
    </row>
    <row r="197" spans="1:22" x14ac:dyDescent="0.2">
      <c r="A197" t="s">
        <v>41</v>
      </c>
      <c r="B197" t="s">
        <v>41</v>
      </c>
      <c r="D197">
        <v>-76.430000000000007</v>
      </c>
      <c r="E197">
        <v>-171.25399999999999</v>
      </c>
      <c r="F197">
        <v>0</v>
      </c>
      <c r="G197">
        <v>59.665999999999997</v>
      </c>
      <c r="H197">
        <v>26.306000000000001</v>
      </c>
      <c r="I197">
        <v>0</v>
      </c>
      <c r="J197">
        <v>1</v>
      </c>
      <c r="K197">
        <v>0</v>
      </c>
      <c r="L197">
        <f t="shared" si="33"/>
        <v>8.6893576492129681E-3</v>
      </c>
      <c r="M197">
        <f t="shared" si="34"/>
        <v>174.00108958756596</v>
      </c>
      <c r="N197">
        <f t="shared" si="35"/>
        <v>1.511959210738318</v>
      </c>
      <c r="O197">
        <f t="shared" si="36"/>
        <v>0.23400417552542527</v>
      </c>
      <c r="P197">
        <f t="shared" si="37"/>
        <v>11.999827968769292</v>
      </c>
      <c r="Q197">
        <f t="shared" si="38"/>
        <v>2.8080126582914553</v>
      </c>
      <c r="R197">
        <f t="shared" si="39"/>
        <v>0</v>
      </c>
      <c r="S197">
        <f t="shared" si="40"/>
        <v>186.00091755633525</v>
      </c>
      <c r="T197">
        <f t="shared" si="41"/>
        <v>0.34482542691093343</v>
      </c>
      <c r="U197">
        <f t="shared" si="42"/>
        <v>0</v>
      </c>
      <c r="V197">
        <f t="shared" si="43"/>
        <v>0</v>
      </c>
    </row>
    <row r="198" spans="1:22" x14ac:dyDescent="0.2">
      <c r="A198" t="s">
        <v>2136</v>
      </c>
      <c r="B198" t="s">
        <v>209</v>
      </c>
      <c r="D198">
        <v>-75.963999999999999</v>
      </c>
      <c r="E198">
        <v>-173.66</v>
      </c>
      <c r="F198">
        <v>0</v>
      </c>
      <c r="G198">
        <v>28.861999999999998</v>
      </c>
      <c r="H198">
        <v>9.0549999999999997</v>
      </c>
      <c r="I198">
        <v>0</v>
      </c>
      <c r="J198">
        <v>1</v>
      </c>
      <c r="K198">
        <v>0</v>
      </c>
      <c r="L198">
        <f t="shared" si="33"/>
        <v>8.9998284639622485E-3</v>
      </c>
      <c r="M198">
        <f t="shared" si="34"/>
        <v>84.000847753286848</v>
      </c>
      <c r="N198">
        <f t="shared" si="35"/>
        <v>0.7559939766009669</v>
      </c>
      <c r="O198">
        <f t="shared" si="36"/>
        <v>0.32400955544337012</v>
      </c>
      <c r="P198">
        <f t="shared" si="37"/>
        <v>2.999782051518185</v>
      </c>
      <c r="Q198">
        <f t="shared" si="38"/>
        <v>0.97195902089842878</v>
      </c>
      <c r="R198">
        <f t="shared" si="39"/>
        <v>0</v>
      </c>
      <c r="S198">
        <f t="shared" si="40"/>
        <v>87.00062980480503</v>
      </c>
      <c r="T198">
        <f t="shared" si="41"/>
        <v>0.714278505572014</v>
      </c>
      <c r="U198">
        <f t="shared" si="42"/>
        <v>0</v>
      </c>
      <c r="V198">
        <f t="shared" si="43"/>
        <v>0</v>
      </c>
    </row>
    <row r="199" spans="1:22" x14ac:dyDescent="0.2">
      <c r="A199" t="s">
        <v>133</v>
      </c>
      <c r="B199" t="s">
        <v>912</v>
      </c>
      <c r="D199">
        <v>-74.055000000000007</v>
      </c>
      <c r="E199">
        <v>-172.875</v>
      </c>
      <c r="F199">
        <v>0</v>
      </c>
      <c r="G199">
        <v>14.56</v>
      </c>
      <c r="H199">
        <v>8.0619999999999994</v>
      </c>
      <c r="I199">
        <v>0</v>
      </c>
      <c r="J199">
        <v>1</v>
      </c>
      <c r="K199">
        <v>0</v>
      </c>
      <c r="L199">
        <f t="shared" si="33"/>
        <v>1.0285434942637646E-2</v>
      </c>
      <c r="M199">
        <f t="shared" si="34"/>
        <v>41.99944894799232</v>
      </c>
      <c r="N199">
        <f t="shared" si="35"/>
        <v>0.43198303176423797</v>
      </c>
      <c r="O199">
        <f t="shared" si="36"/>
        <v>0.28800037970152381</v>
      </c>
      <c r="P199">
        <f t="shared" si="37"/>
        <v>2.9998972427814361</v>
      </c>
      <c r="Q199">
        <f t="shared" si="38"/>
        <v>0.86397240895901706</v>
      </c>
      <c r="R199">
        <f t="shared" si="39"/>
        <v>0</v>
      </c>
      <c r="S199">
        <f t="shared" si="40"/>
        <v>44.999346190773757</v>
      </c>
      <c r="T199">
        <f t="shared" si="41"/>
        <v>1.4285901720829162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-82.185000000000002</v>
      </c>
      <c r="E200">
        <v>-159.44399999999999</v>
      </c>
      <c r="F200">
        <v>0</v>
      </c>
      <c r="G200">
        <v>51.478000000000002</v>
      </c>
      <c r="H200">
        <v>8.5440000000000005</v>
      </c>
      <c r="I200">
        <v>0</v>
      </c>
      <c r="J200">
        <v>1</v>
      </c>
      <c r="K200">
        <v>0</v>
      </c>
      <c r="L200">
        <f t="shared" si="33"/>
        <v>4.9409836141938975E-3</v>
      </c>
      <c r="M200">
        <f t="shared" si="34"/>
        <v>152.99965967281378</v>
      </c>
      <c r="N200">
        <f t="shared" si="35"/>
        <v>0.75596956739018317</v>
      </c>
      <c r="O200">
        <f t="shared" si="36"/>
        <v>9.6000134455594938E-2</v>
      </c>
      <c r="P200">
        <f t="shared" si="37"/>
        <v>8.9999771132643325</v>
      </c>
      <c r="Q200">
        <f t="shared" si="38"/>
        <v>0.86399987697052993</v>
      </c>
      <c r="R200">
        <f t="shared" si="39"/>
        <v>0</v>
      </c>
      <c r="S200">
        <f t="shared" si="40"/>
        <v>161.9996367860781</v>
      </c>
      <c r="T200">
        <f t="shared" si="41"/>
        <v>0.39215773504534984</v>
      </c>
      <c r="U200">
        <f t="shared" si="42"/>
        <v>0</v>
      </c>
      <c r="V200">
        <f t="shared" si="43"/>
        <v>0</v>
      </c>
    </row>
    <row r="201" spans="1:22" x14ac:dyDescent="0.2">
      <c r="A201" t="s">
        <v>366</v>
      </c>
      <c r="B201" t="s">
        <v>1035</v>
      </c>
      <c r="D201">
        <v>-82.405000000000001</v>
      </c>
      <c r="E201">
        <v>-167.471</v>
      </c>
      <c r="F201">
        <v>0</v>
      </c>
      <c r="G201">
        <v>15.132999999999999</v>
      </c>
      <c r="H201">
        <v>9.2200000000000006</v>
      </c>
      <c r="I201">
        <v>0</v>
      </c>
      <c r="J201">
        <v>1</v>
      </c>
      <c r="K201">
        <v>0</v>
      </c>
      <c r="L201">
        <f t="shared" si="33"/>
        <v>4.800223261694915E-3</v>
      </c>
      <c r="M201">
        <f t="shared" si="34"/>
        <v>45.000718115238449</v>
      </c>
      <c r="N201">
        <f t="shared" si="35"/>
        <v>0.21601370990345325</v>
      </c>
      <c r="O201">
        <f t="shared" si="36"/>
        <v>0.16199727061839408</v>
      </c>
      <c r="P201">
        <f t="shared" si="37"/>
        <v>6.0003870826351182</v>
      </c>
      <c r="Q201">
        <f t="shared" si="38"/>
        <v>0.97204730208805956</v>
      </c>
      <c r="R201">
        <f t="shared" si="39"/>
        <v>0</v>
      </c>
      <c r="S201">
        <f t="shared" si="40"/>
        <v>51.001105197873571</v>
      </c>
      <c r="T201">
        <f t="shared" si="41"/>
        <v>1.3333120561843299</v>
      </c>
      <c r="U201">
        <f t="shared" si="42"/>
        <v>0</v>
      </c>
      <c r="V201">
        <f t="shared" si="43"/>
        <v>0</v>
      </c>
    </row>
    <row r="202" spans="1:22" x14ac:dyDescent="0.2">
      <c r="A202" t="s">
        <v>279</v>
      </c>
      <c r="B202" t="s">
        <v>433</v>
      </c>
      <c r="D202">
        <v>-76.504000000000005</v>
      </c>
      <c r="E202">
        <v>-169.69499999999999</v>
      </c>
      <c r="F202">
        <v>0</v>
      </c>
      <c r="G202">
        <v>25.71</v>
      </c>
      <c r="H202">
        <v>11.18</v>
      </c>
      <c r="I202">
        <v>0</v>
      </c>
      <c r="J202">
        <v>1</v>
      </c>
      <c r="K202">
        <v>0</v>
      </c>
      <c r="L202">
        <f t="shared" si="33"/>
        <v>8.6401685975132942E-3</v>
      </c>
      <c r="M202">
        <f t="shared" si="34"/>
        <v>75.00014880837557</v>
      </c>
      <c r="N202">
        <f t="shared" si="35"/>
        <v>0.6480145785575292</v>
      </c>
      <c r="O202">
        <f t="shared" si="36"/>
        <v>0.19799678746871249</v>
      </c>
      <c r="P202">
        <f t="shared" si="37"/>
        <v>5.9999060221604035</v>
      </c>
      <c r="Q202">
        <f t="shared" si="38"/>
        <v>1.1879633054652468</v>
      </c>
      <c r="R202">
        <f t="shared" si="39"/>
        <v>0</v>
      </c>
      <c r="S202">
        <f t="shared" si="40"/>
        <v>81.000054830535973</v>
      </c>
      <c r="T202">
        <f t="shared" si="41"/>
        <v>0.79999841271381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-77.176000000000002</v>
      </c>
      <c r="E203">
        <v>-173.541</v>
      </c>
      <c r="F203">
        <v>0</v>
      </c>
      <c r="G203">
        <v>63.073</v>
      </c>
      <c r="H203">
        <v>26.669</v>
      </c>
      <c r="I203">
        <v>0</v>
      </c>
      <c r="J203">
        <v>1</v>
      </c>
      <c r="K203">
        <v>0</v>
      </c>
      <c r="L203">
        <f t="shared" si="33"/>
        <v>8.1948506595174025E-3</v>
      </c>
      <c r="M203">
        <f t="shared" si="34"/>
        <v>184.49920958025254</v>
      </c>
      <c r="N203">
        <f t="shared" si="35"/>
        <v>1.511944981254153</v>
      </c>
      <c r="O203">
        <f t="shared" si="36"/>
        <v>0.31799056462278313</v>
      </c>
      <c r="P203">
        <f t="shared" si="37"/>
        <v>9.0001634242266046</v>
      </c>
      <c r="Q203">
        <f t="shared" si="38"/>
        <v>2.8619699109370509</v>
      </c>
      <c r="R203">
        <f t="shared" si="39"/>
        <v>0</v>
      </c>
      <c r="S203">
        <f t="shared" si="40"/>
        <v>193.49937300447914</v>
      </c>
      <c r="T203">
        <f t="shared" si="41"/>
        <v>0.32520464524755321</v>
      </c>
      <c r="U203">
        <f t="shared" si="42"/>
        <v>0</v>
      </c>
      <c r="V203">
        <f t="shared" si="43"/>
        <v>0</v>
      </c>
    </row>
    <row r="204" spans="1:22" x14ac:dyDescent="0.2">
      <c r="A204" t="s">
        <v>970</v>
      </c>
      <c r="B204" t="s">
        <v>6469</v>
      </c>
      <c r="D204">
        <v>-81.87</v>
      </c>
      <c r="E204">
        <v>-163.30099999999999</v>
      </c>
      <c r="F204">
        <v>0</v>
      </c>
      <c r="G204">
        <v>28.283999999999999</v>
      </c>
      <c r="H204">
        <v>10.44</v>
      </c>
      <c r="I204">
        <v>0</v>
      </c>
      <c r="J204">
        <v>1</v>
      </c>
      <c r="K204">
        <v>0</v>
      </c>
      <c r="L204">
        <f t="shared" si="33"/>
        <v>5.1427863765998181E-3</v>
      </c>
      <c r="M204">
        <f t="shared" si="34"/>
        <v>83.999215872801983</v>
      </c>
      <c r="N204">
        <f t="shared" si="35"/>
        <v>0.43199045502616823</v>
      </c>
      <c r="O204">
        <f t="shared" si="36"/>
        <v>0.12000173855622707</v>
      </c>
      <c r="P204">
        <f t="shared" si="37"/>
        <v>8.9996078989905168</v>
      </c>
      <c r="Q204">
        <f t="shared" si="38"/>
        <v>1.0799696741728899</v>
      </c>
      <c r="R204">
        <f t="shared" si="39"/>
        <v>0</v>
      </c>
      <c r="S204">
        <f t="shared" si="40"/>
        <v>92.998823771792502</v>
      </c>
      <c r="T204">
        <f t="shared" si="41"/>
        <v>0.71429238209623969</v>
      </c>
      <c r="U204">
        <f t="shared" si="42"/>
        <v>0</v>
      </c>
      <c r="V204">
        <f t="shared" si="43"/>
        <v>0</v>
      </c>
    </row>
    <row r="205" spans="1:22" x14ac:dyDescent="0.2">
      <c r="A205" t="s">
        <v>279</v>
      </c>
      <c r="B205" t="s">
        <v>433</v>
      </c>
      <c r="D205">
        <v>-80.218000000000004</v>
      </c>
      <c r="E205">
        <v>-171.46899999999999</v>
      </c>
      <c r="F205">
        <v>0</v>
      </c>
      <c r="G205">
        <v>14.714</v>
      </c>
      <c r="H205">
        <v>10.112</v>
      </c>
      <c r="I205">
        <v>0</v>
      </c>
      <c r="J205">
        <v>1</v>
      </c>
      <c r="K205">
        <v>0</v>
      </c>
      <c r="L205">
        <f t="shared" si="33"/>
        <v>6.2066269973598872E-3</v>
      </c>
      <c r="M205">
        <f t="shared" si="34"/>
        <v>43.500233708649311</v>
      </c>
      <c r="N205">
        <f t="shared" si="35"/>
        <v>0.26998999491756237</v>
      </c>
      <c r="O205">
        <f t="shared" si="36"/>
        <v>0.23999306751257837</v>
      </c>
      <c r="P205">
        <f t="shared" si="37"/>
        <v>4.5001787079251319</v>
      </c>
      <c r="Q205">
        <f t="shared" si="38"/>
        <v>1.0800127724825164</v>
      </c>
      <c r="R205">
        <f t="shared" si="39"/>
        <v>0</v>
      </c>
      <c r="S205">
        <f t="shared" si="40"/>
        <v>48.000412416574441</v>
      </c>
      <c r="T205">
        <f t="shared" si="41"/>
        <v>1.3793029343672234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-85.292000000000002</v>
      </c>
      <c r="E206">
        <v>-162.47399999999999</v>
      </c>
      <c r="F206">
        <v>0</v>
      </c>
      <c r="G206">
        <v>42.643999999999998</v>
      </c>
      <c r="H206">
        <v>9.9619999999999997</v>
      </c>
      <c r="I206">
        <v>0</v>
      </c>
      <c r="J206">
        <v>1</v>
      </c>
      <c r="K206">
        <v>0</v>
      </c>
      <c r="L206">
        <f t="shared" si="33"/>
        <v>2.9647963847976261E-3</v>
      </c>
      <c r="M206">
        <f t="shared" si="34"/>
        <v>127.50034928644369</v>
      </c>
      <c r="N206">
        <f t="shared" si="35"/>
        <v>0.37801295263783552</v>
      </c>
      <c r="O206">
        <f t="shared" si="36"/>
        <v>0.11399689535436311</v>
      </c>
      <c r="P206">
        <f t="shared" si="37"/>
        <v>8.9998267516990111</v>
      </c>
      <c r="Q206">
        <f t="shared" si="38"/>
        <v>1.0259533343741645</v>
      </c>
      <c r="R206">
        <f t="shared" si="39"/>
        <v>0</v>
      </c>
      <c r="S206">
        <f t="shared" si="40"/>
        <v>136.50017603814271</v>
      </c>
      <c r="T206">
        <f t="shared" si="41"/>
        <v>0.47058694612046387</v>
      </c>
      <c r="U206">
        <f t="shared" si="42"/>
        <v>0</v>
      </c>
      <c r="V206">
        <f t="shared" si="43"/>
        <v>0</v>
      </c>
    </row>
    <row r="207" spans="1:22" x14ac:dyDescent="0.2">
      <c r="A207" t="s">
        <v>979</v>
      </c>
      <c r="B207" t="s">
        <v>991</v>
      </c>
      <c r="D207">
        <v>-76.866</v>
      </c>
      <c r="E207">
        <v>-167.471</v>
      </c>
      <c r="F207">
        <v>0</v>
      </c>
      <c r="G207">
        <v>15.403</v>
      </c>
      <c r="H207">
        <v>9.2200000000000006</v>
      </c>
      <c r="I207">
        <v>0</v>
      </c>
      <c r="J207">
        <v>1</v>
      </c>
      <c r="K207">
        <v>0</v>
      </c>
      <c r="L207">
        <f t="shared" si="33"/>
        <v>8.399976821426642E-3</v>
      </c>
      <c r="M207">
        <f t="shared" si="34"/>
        <v>45.000232548836493</v>
      </c>
      <c r="N207">
        <f t="shared" si="35"/>
        <v>0.37800128837032371</v>
      </c>
      <c r="O207">
        <f t="shared" si="36"/>
        <v>0.16199727061839408</v>
      </c>
      <c r="P207">
        <f t="shared" si="37"/>
        <v>6.0003870826351182</v>
      </c>
      <c r="Q207">
        <f t="shared" si="38"/>
        <v>0.97204730208805956</v>
      </c>
      <c r="R207">
        <f t="shared" si="39"/>
        <v>0</v>
      </c>
      <c r="S207">
        <f t="shared" si="40"/>
        <v>51.000619631471608</v>
      </c>
      <c r="T207">
        <f t="shared" si="41"/>
        <v>1.3333264430330445</v>
      </c>
      <c r="U207">
        <f t="shared" si="42"/>
        <v>0</v>
      </c>
      <c r="V207">
        <f t="shared" si="43"/>
        <v>0</v>
      </c>
    </row>
    <row r="208" spans="1:22" x14ac:dyDescent="0.2">
      <c r="A208" t="s">
        <v>368</v>
      </c>
      <c r="B208" t="s">
        <v>285</v>
      </c>
      <c r="D208">
        <v>-82.349000000000004</v>
      </c>
      <c r="E208">
        <v>-165.256</v>
      </c>
      <c r="F208">
        <v>0</v>
      </c>
      <c r="G208">
        <v>33.801000000000002</v>
      </c>
      <c r="H208">
        <v>9.8230000000000004</v>
      </c>
      <c r="I208">
        <v>0</v>
      </c>
      <c r="J208">
        <v>1</v>
      </c>
      <c r="K208">
        <v>0</v>
      </c>
      <c r="L208">
        <f t="shared" si="33"/>
        <v>4.8360393281518827E-3</v>
      </c>
      <c r="M208">
        <f t="shared" si="34"/>
        <v>100.50025206654053</v>
      </c>
      <c r="N208">
        <f t="shared" si="35"/>
        <v>0.48602365750662507</v>
      </c>
      <c r="O208">
        <f t="shared" si="36"/>
        <v>0.13679562229970846</v>
      </c>
      <c r="P208">
        <f t="shared" si="37"/>
        <v>7.4998804798578966</v>
      </c>
      <c r="Q208">
        <f t="shared" si="38"/>
        <v>1.0259518433674406</v>
      </c>
      <c r="R208">
        <f t="shared" si="39"/>
        <v>0</v>
      </c>
      <c r="S208">
        <f t="shared" si="40"/>
        <v>108.00013254639842</v>
      </c>
      <c r="T208">
        <f t="shared" si="41"/>
        <v>0.59701342798896073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-77.125</v>
      </c>
      <c r="E209">
        <v>-169.04599999999999</v>
      </c>
      <c r="F209">
        <v>0</v>
      </c>
      <c r="G209">
        <v>71.805000000000007</v>
      </c>
      <c r="H209">
        <v>31.574999999999999</v>
      </c>
      <c r="I209">
        <v>0</v>
      </c>
      <c r="J209">
        <v>1</v>
      </c>
      <c r="K209">
        <v>0</v>
      </c>
      <c r="L209">
        <f t="shared" si="33"/>
        <v>8.2285621688710994E-3</v>
      </c>
      <c r="M209">
        <f t="shared" si="34"/>
        <v>209.9991464997513</v>
      </c>
      <c r="N209">
        <f t="shared" si="35"/>
        <v>1.7279927603758338</v>
      </c>
      <c r="O209">
        <f t="shared" si="36"/>
        <v>0.18600090405862199</v>
      </c>
      <c r="P209">
        <f t="shared" si="37"/>
        <v>17.999723420407786</v>
      </c>
      <c r="Q209">
        <f t="shared" si="38"/>
        <v>3.3479681769691769</v>
      </c>
      <c r="R209">
        <f t="shared" si="39"/>
        <v>0</v>
      </c>
      <c r="S209">
        <f t="shared" si="40"/>
        <v>227.99886992015908</v>
      </c>
      <c r="T209">
        <f t="shared" si="41"/>
        <v>0.28571544694383344</v>
      </c>
      <c r="U209">
        <f t="shared" si="42"/>
        <v>0</v>
      </c>
      <c r="V209">
        <f t="shared" si="43"/>
        <v>0</v>
      </c>
    </row>
    <row r="210" spans="1:22" x14ac:dyDescent="0.2">
      <c r="A210" t="s">
        <v>6470</v>
      </c>
      <c r="B210" t="s">
        <v>6471</v>
      </c>
      <c r="D210">
        <v>-80.537999999999997</v>
      </c>
      <c r="E210">
        <v>-172.875</v>
      </c>
      <c r="F210">
        <v>0</v>
      </c>
      <c r="G210">
        <v>42.579000000000001</v>
      </c>
      <c r="H210">
        <v>24.187000000000001</v>
      </c>
      <c r="I210">
        <v>0</v>
      </c>
      <c r="J210">
        <v>1</v>
      </c>
      <c r="K210">
        <v>0</v>
      </c>
      <c r="L210">
        <f t="shared" si="33"/>
        <v>5.999785927538929E-3</v>
      </c>
      <c r="M210">
        <f t="shared" si="34"/>
        <v>125.99911874102693</v>
      </c>
      <c r="N210">
        <f t="shared" si="35"/>
        <v>0.75596849547321543</v>
      </c>
      <c r="O210">
        <f t="shared" si="36"/>
        <v>0.28800037970152381</v>
      </c>
      <c r="P210">
        <f t="shared" si="37"/>
        <v>9.000063831698661</v>
      </c>
      <c r="Q210">
        <f t="shared" si="38"/>
        <v>2.5920243928915587</v>
      </c>
      <c r="R210">
        <f t="shared" si="39"/>
        <v>0</v>
      </c>
      <c r="S210">
        <f t="shared" si="40"/>
        <v>134.9991825727256</v>
      </c>
      <c r="T210">
        <f t="shared" si="41"/>
        <v>0.47619380674654854</v>
      </c>
      <c r="U210">
        <f t="shared" si="42"/>
        <v>0</v>
      </c>
      <c r="V210">
        <f t="shared" si="43"/>
        <v>0</v>
      </c>
    </row>
    <row r="211" spans="1:22" x14ac:dyDescent="0.2">
      <c r="A211" t="s">
        <v>900</v>
      </c>
      <c r="B211" t="s">
        <v>972</v>
      </c>
      <c r="D211">
        <v>-69.677000000000007</v>
      </c>
      <c r="E211">
        <v>-172.69399999999999</v>
      </c>
      <c r="F211">
        <v>0</v>
      </c>
      <c r="G211">
        <v>115.169</v>
      </c>
      <c r="H211">
        <v>39.319000000000003</v>
      </c>
      <c r="I211">
        <v>0</v>
      </c>
      <c r="J211">
        <v>1</v>
      </c>
      <c r="K211">
        <v>0</v>
      </c>
      <c r="L211">
        <f t="shared" si="33"/>
        <v>1.3333222234346116E-2</v>
      </c>
      <c r="M211">
        <f t="shared" si="34"/>
        <v>323.99904764472086</v>
      </c>
      <c r="N211">
        <f t="shared" si="35"/>
        <v>4.3199556259191842</v>
      </c>
      <c r="O211">
        <f t="shared" si="36"/>
        <v>0.28079037612958313</v>
      </c>
      <c r="P211">
        <f t="shared" si="37"/>
        <v>15.000412259424454</v>
      </c>
      <c r="Q211">
        <f t="shared" si="38"/>
        <v>4.2119756123982146</v>
      </c>
      <c r="R211">
        <f t="shared" si="39"/>
        <v>0</v>
      </c>
      <c r="S211">
        <f t="shared" si="40"/>
        <v>338.99945990414534</v>
      </c>
      <c r="T211">
        <f t="shared" si="41"/>
        <v>0.18518572951421952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-67.38</v>
      </c>
      <c r="E212">
        <v>-169.69499999999999</v>
      </c>
      <c r="F212">
        <v>0</v>
      </c>
      <c r="G212">
        <v>26</v>
      </c>
      <c r="H212">
        <v>11.18</v>
      </c>
      <c r="I212">
        <v>0</v>
      </c>
      <c r="J212">
        <v>1</v>
      </c>
      <c r="K212">
        <v>0</v>
      </c>
      <c r="L212">
        <f t="shared" si="33"/>
        <v>1.5000084587530511E-2</v>
      </c>
      <c r="M212">
        <f t="shared" si="34"/>
        <v>71.999929286759311</v>
      </c>
      <c r="N212">
        <f t="shared" si="35"/>
        <v>1.0800061096037146</v>
      </c>
      <c r="O212">
        <f t="shared" si="36"/>
        <v>0.19799678746871249</v>
      </c>
      <c r="P212">
        <f t="shared" si="37"/>
        <v>5.9999060221604035</v>
      </c>
      <c r="Q212">
        <f t="shared" si="38"/>
        <v>1.1879633054652468</v>
      </c>
      <c r="R212">
        <f t="shared" si="39"/>
        <v>0</v>
      </c>
      <c r="S212">
        <f t="shared" si="40"/>
        <v>77.999835308919714</v>
      </c>
      <c r="T212">
        <f t="shared" si="41"/>
        <v>0.83333415177442283</v>
      </c>
      <c r="U212">
        <f t="shared" si="42"/>
        <v>0</v>
      </c>
      <c r="V212">
        <f t="shared" si="43"/>
        <v>0</v>
      </c>
    </row>
    <row r="213" spans="1:22" x14ac:dyDescent="0.2">
      <c r="A213" t="s">
        <v>2367</v>
      </c>
      <c r="B213" t="s">
        <v>73</v>
      </c>
      <c r="D213">
        <v>-66.801000000000002</v>
      </c>
      <c r="E213">
        <v>-170.53800000000001</v>
      </c>
      <c r="F213">
        <v>0</v>
      </c>
      <c r="G213">
        <v>30.463000000000001</v>
      </c>
      <c r="H213">
        <v>12.166</v>
      </c>
      <c r="I213">
        <v>0</v>
      </c>
      <c r="J213">
        <v>1</v>
      </c>
      <c r="K213">
        <v>0</v>
      </c>
      <c r="L213">
        <f t="shared" si="33"/>
        <v>1.5428860545445599E-2</v>
      </c>
      <c r="M213">
        <f t="shared" si="34"/>
        <v>83.99948785909271</v>
      </c>
      <c r="N213">
        <f t="shared" si="35"/>
        <v>1.2960176800844725</v>
      </c>
      <c r="O213">
        <f t="shared" si="36"/>
        <v>0.21600727486837354</v>
      </c>
      <c r="P213">
        <f t="shared" si="37"/>
        <v>6.0000317813992208</v>
      </c>
      <c r="Q213">
        <f t="shared" si="38"/>
        <v>1.2960518102754883</v>
      </c>
      <c r="R213">
        <f t="shared" si="39"/>
        <v>0</v>
      </c>
      <c r="S213">
        <f t="shared" si="40"/>
        <v>89.999519640491926</v>
      </c>
      <c r="T213">
        <f t="shared" si="41"/>
        <v>0.71429006925195393</v>
      </c>
      <c r="U213">
        <f t="shared" si="42"/>
        <v>0</v>
      </c>
      <c r="V213">
        <f t="shared" si="43"/>
        <v>0</v>
      </c>
    </row>
    <row r="214" spans="1:22" x14ac:dyDescent="0.2">
      <c r="A214" t="s">
        <v>223</v>
      </c>
      <c r="B214" t="s">
        <v>592</v>
      </c>
      <c r="D214">
        <v>-76.608000000000004</v>
      </c>
      <c r="E214">
        <v>0</v>
      </c>
      <c r="F214">
        <v>0</v>
      </c>
      <c r="G214">
        <v>86.347999999999999</v>
      </c>
      <c r="H214">
        <v>0</v>
      </c>
      <c r="I214">
        <v>0</v>
      </c>
      <c r="J214">
        <v>1</v>
      </c>
      <c r="K214">
        <v>0</v>
      </c>
      <c r="L214">
        <f t="shared" si="33"/>
        <v>8.571089523635389E-3</v>
      </c>
      <c r="M214">
        <f t="shared" si="34"/>
        <v>252.00013431315568</v>
      </c>
      <c r="N214">
        <f t="shared" si="35"/>
        <v>2.1599178710840707</v>
      </c>
      <c r="O214" t="str">
        <f t="shared" si="36"/>
        <v/>
      </c>
      <c r="P214">
        <f t="shared" si="37"/>
        <v>0</v>
      </c>
      <c r="Q214">
        <f t="shared" si="38"/>
        <v>0</v>
      </c>
      <c r="R214">
        <f t="shared" si="39"/>
        <v>0</v>
      </c>
      <c r="S214">
        <f t="shared" si="40"/>
        <v>252.00013431315568</v>
      </c>
      <c r="T214">
        <f t="shared" si="41"/>
        <v>0.23809511119323121</v>
      </c>
      <c r="U214" t="str">
        <f t="shared" si="42"/>
        <v/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-67.165999999999997</v>
      </c>
      <c r="E215">
        <v>-170.53800000000001</v>
      </c>
      <c r="F215">
        <v>90</v>
      </c>
      <c r="G215">
        <v>20.616</v>
      </c>
      <c r="H215">
        <v>12.166</v>
      </c>
      <c r="I215">
        <v>1</v>
      </c>
      <c r="J215">
        <v>1</v>
      </c>
      <c r="K215">
        <v>0</v>
      </c>
      <c r="L215">
        <f t="shared" ref="L215:L278" si="44">1/TAN(-D215*$L$1/180)*0.108*0.333333</f>
        <v>1.5158135387457075E-2</v>
      </c>
      <c r="M215">
        <f t="shared" ref="M215:M278" si="45">SIN(-D215*$L$1/180)*G215*3</f>
        <v>57.001159819569949</v>
      </c>
      <c r="N215">
        <f t="shared" ref="N215:N278" si="46">COS(-D215*$L$1/180)*G215*0.108</f>
        <v>0.86403216181928155</v>
      </c>
      <c r="O215">
        <f t="shared" ref="O215:O278" si="47">IFERROR(1/TAN(E215*$L$1/180)*0.108*0.333333,"")</f>
        <v>0.21600727486837354</v>
      </c>
      <c r="P215">
        <f t="shared" ref="P215:P278" si="48">SIN(-E215*$L$1/180)*H215*3</f>
        <v>6.0000317813992208</v>
      </c>
      <c r="Q215">
        <f t="shared" ref="Q215:Q278" si="49">-COS(E215*$L$1/180)*H215*0.108</f>
        <v>1.2960518102754883</v>
      </c>
      <c r="R215">
        <f t="shared" ref="R215:R278" si="50">ABS(SIN(-F215*$L$1/180)*I215*3)</f>
        <v>3</v>
      </c>
      <c r="S215">
        <f t="shared" ref="S215:S278" si="51">M215+P215</f>
        <v>63.001191600969172</v>
      </c>
      <c r="T215">
        <f t="shared" ref="T215:T278" si="52">60*(J215/M215)</f>
        <v>1.0526101607392289</v>
      </c>
      <c r="U215">
        <f t="shared" ref="U215:U278" si="53">IFERROR(60*(K215/P215),"")</f>
        <v>0</v>
      </c>
      <c r="V215">
        <f t="shared" ref="V215:V278" si="54">100*(R215/(S215))</f>
        <v>4.7618146955078382</v>
      </c>
    </row>
    <row r="216" spans="1:22" x14ac:dyDescent="0.2">
      <c r="A216" t="s">
        <v>6238</v>
      </c>
      <c r="B216" t="s">
        <v>818</v>
      </c>
      <c r="D216">
        <v>-73.009</v>
      </c>
      <c r="E216">
        <v>-165.06899999999999</v>
      </c>
      <c r="F216">
        <v>0</v>
      </c>
      <c r="G216">
        <v>37.643000000000001</v>
      </c>
      <c r="H216">
        <v>15.523999999999999</v>
      </c>
      <c r="I216">
        <v>0</v>
      </c>
      <c r="J216">
        <v>1</v>
      </c>
      <c r="K216">
        <v>0</v>
      </c>
      <c r="L216">
        <f t="shared" si="44"/>
        <v>1.1000110395038615E-2</v>
      </c>
      <c r="M216">
        <f t="shared" si="45"/>
        <v>107.9997247903968</v>
      </c>
      <c r="N216">
        <f t="shared" si="46"/>
        <v>1.1880100833382368</v>
      </c>
      <c r="O216">
        <f t="shared" si="47"/>
        <v>0.13500381329772082</v>
      </c>
      <c r="P216">
        <f t="shared" si="48"/>
        <v>11.999537314321788</v>
      </c>
      <c r="Q216">
        <f t="shared" si="49"/>
        <v>1.6199849152266479</v>
      </c>
      <c r="R216">
        <f t="shared" si="50"/>
        <v>0</v>
      </c>
      <c r="S216">
        <f t="shared" si="51"/>
        <v>119.99926210471858</v>
      </c>
      <c r="T216">
        <f t="shared" si="52"/>
        <v>0.55555697124642234</v>
      </c>
      <c r="U216">
        <f t="shared" si="53"/>
        <v>0</v>
      </c>
      <c r="V216">
        <f t="shared" si="54"/>
        <v>0</v>
      </c>
    </row>
    <row r="217" spans="1:22" x14ac:dyDescent="0.2">
      <c r="A217" t="s">
        <v>223</v>
      </c>
      <c r="B217" t="s">
        <v>556</v>
      </c>
      <c r="D217">
        <v>-80.433000000000007</v>
      </c>
      <c r="E217">
        <v>-172.405</v>
      </c>
      <c r="F217">
        <v>0</v>
      </c>
      <c r="G217">
        <v>90.254999999999995</v>
      </c>
      <c r="H217">
        <v>15.132999999999999</v>
      </c>
      <c r="I217">
        <v>0</v>
      </c>
      <c r="J217">
        <v>1</v>
      </c>
      <c r="K217">
        <v>0</v>
      </c>
      <c r="L217">
        <f t="shared" si="44"/>
        <v>6.0676125657500024E-3</v>
      </c>
      <c r="M217">
        <f t="shared" si="45"/>
        <v>266.99918018811093</v>
      </c>
      <c r="N217">
        <f t="shared" si="46"/>
        <v>1.6200492008035319</v>
      </c>
      <c r="O217">
        <f t="shared" si="47"/>
        <v>0.26998690213915028</v>
      </c>
      <c r="P217">
        <f t="shared" si="48"/>
        <v>6.0003808306514728</v>
      </c>
      <c r="Q217">
        <f t="shared" si="49"/>
        <v>1.6200258521485842</v>
      </c>
      <c r="R217">
        <f t="shared" si="50"/>
        <v>0</v>
      </c>
      <c r="S217">
        <f t="shared" si="51"/>
        <v>272.99956101876239</v>
      </c>
      <c r="T217">
        <f t="shared" si="52"/>
        <v>0.22471979111594181</v>
      </c>
      <c r="U217">
        <f t="shared" si="53"/>
        <v>0</v>
      </c>
      <c r="V217">
        <f t="shared" si="54"/>
        <v>0</v>
      </c>
    </row>
    <row r="218" spans="1:22" x14ac:dyDescent="0.2">
      <c r="A218" t="s">
        <v>41</v>
      </c>
      <c r="B218" t="s">
        <v>41</v>
      </c>
      <c r="D218">
        <v>-80.858000000000004</v>
      </c>
      <c r="E218">
        <v>-172.875</v>
      </c>
      <c r="F218">
        <v>0</v>
      </c>
      <c r="G218">
        <v>88.119</v>
      </c>
      <c r="H218">
        <v>24.187000000000001</v>
      </c>
      <c r="I218">
        <v>0</v>
      </c>
      <c r="J218">
        <v>1</v>
      </c>
      <c r="K218">
        <v>0</v>
      </c>
      <c r="L218">
        <f t="shared" si="44"/>
        <v>5.7933295630975068E-3</v>
      </c>
      <c r="M218">
        <f t="shared" si="45"/>
        <v>260.99903311085586</v>
      </c>
      <c r="N218">
        <f t="shared" si="46"/>
        <v>1.5120549265159131</v>
      </c>
      <c r="O218">
        <f t="shared" si="47"/>
        <v>0.28800037970152381</v>
      </c>
      <c r="P218">
        <f t="shared" si="48"/>
        <v>9.000063831698661</v>
      </c>
      <c r="Q218">
        <f t="shared" si="49"/>
        <v>2.5920243928915587</v>
      </c>
      <c r="R218">
        <f t="shared" si="50"/>
        <v>0</v>
      </c>
      <c r="S218">
        <f t="shared" si="51"/>
        <v>269.9990969425545</v>
      </c>
      <c r="T218">
        <f t="shared" si="52"/>
        <v>0.22988590909651302</v>
      </c>
      <c r="U218">
        <f t="shared" si="53"/>
        <v>0</v>
      </c>
      <c r="V218">
        <f t="shared" si="54"/>
        <v>0</v>
      </c>
    </row>
    <row r="219" spans="1:22" x14ac:dyDescent="0.2">
      <c r="A219" t="s">
        <v>3229</v>
      </c>
      <c r="B219" t="s">
        <v>6472</v>
      </c>
      <c r="D219">
        <v>-78.69</v>
      </c>
      <c r="E219">
        <v>0</v>
      </c>
      <c r="F219">
        <v>0</v>
      </c>
      <c r="G219">
        <v>76.484999999999999</v>
      </c>
      <c r="H219">
        <v>0</v>
      </c>
      <c r="I219">
        <v>0</v>
      </c>
      <c r="J219">
        <v>1</v>
      </c>
      <c r="K219">
        <v>0</v>
      </c>
      <c r="L219">
        <f t="shared" si="44"/>
        <v>7.2000369249036579E-3</v>
      </c>
      <c r="M219">
        <f t="shared" si="45"/>
        <v>224.99908590592628</v>
      </c>
      <c r="N219">
        <f t="shared" si="46"/>
        <v>1.6200033465955856</v>
      </c>
      <c r="O219" t="str">
        <f t="shared" si="47"/>
        <v/>
      </c>
      <c r="P219">
        <f t="shared" si="48"/>
        <v>0</v>
      </c>
      <c r="Q219">
        <f t="shared" si="49"/>
        <v>0</v>
      </c>
      <c r="R219">
        <f t="shared" si="50"/>
        <v>0</v>
      </c>
      <c r="S219">
        <f t="shared" si="51"/>
        <v>224.99908590592628</v>
      </c>
      <c r="T219">
        <f t="shared" si="52"/>
        <v>0.26666775004182208</v>
      </c>
      <c r="U219" t="str">
        <f t="shared" si="53"/>
        <v/>
      </c>
      <c r="V219">
        <f t="shared" si="54"/>
        <v>0</v>
      </c>
    </row>
    <row r="220" spans="1:22" x14ac:dyDescent="0.2">
      <c r="A220" t="s">
        <v>453</v>
      </c>
      <c r="B220" t="s">
        <v>454</v>
      </c>
      <c r="D220">
        <v>-79.638000000000005</v>
      </c>
      <c r="E220">
        <v>-169.99199999999999</v>
      </c>
      <c r="F220">
        <v>0</v>
      </c>
      <c r="G220">
        <v>177.90199999999999</v>
      </c>
      <c r="H220">
        <v>34.524999999999999</v>
      </c>
      <c r="I220">
        <v>0</v>
      </c>
      <c r="J220">
        <v>1</v>
      </c>
      <c r="K220">
        <v>1</v>
      </c>
      <c r="L220">
        <f t="shared" si="44"/>
        <v>6.582552455520474E-3</v>
      </c>
      <c r="M220">
        <f t="shared" si="45"/>
        <v>525.00177780630906</v>
      </c>
      <c r="N220">
        <f t="shared" si="46"/>
        <v>3.4558551975067324</v>
      </c>
      <c r="O220">
        <f t="shared" si="47"/>
        <v>0.2039993757838871</v>
      </c>
      <c r="P220">
        <f t="shared" si="48"/>
        <v>17.999851917458827</v>
      </c>
      <c r="Q220">
        <f t="shared" si="49"/>
        <v>3.6719622273262322</v>
      </c>
      <c r="R220">
        <f t="shared" si="50"/>
        <v>0</v>
      </c>
      <c r="S220">
        <f t="shared" si="51"/>
        <v>543.00162972376791</v>
      </c>
      <c r="T220">
        <f t="shared" si="52"/>
        <v>0.11428532728156976</v>
      </c>
      <c r="U220">
        <f t="shared" si="53"/>
        <v>3.3333607562517464</v>
      </c>
      <c r="V220">
        <f t="shared" si="54"/>
        <v>0</v>
      </c>
    </row>
    <row r="221" spans="1:22" x14ac:dyDescent="0.2">
      <c r="A221" t="s">
        <v>41</v>
      </c>
      <c r="B221" t="s">
        <v>41</v>
      </c>
      <c r="D221">
        <v>-78.197999999999993</v>
      </c>
      <c r="E221">
        <v>-169.99199999999999</v>
      </c>
      <c r="F221">
        <v>0</v>
      </c>
      <c r="G221">
        <v>68.447000000000003</v>
      </c>
      <c r="H221">
        <v>17.263000000000002</v>
      </c>
      <c r="I221">
        <v>0</v>
      </c>
      <c r="J221">
        <v>1</v>
      </c>
      <c r="K221">
        <v>0</v>
      </c>
      <c r="L221">
        <f t="shared" si="44"/>
        <v>7.5220958052729329E-3</v>
      </c>
      <c r="M221">
        <f t="shared" si="45"/>
        <v>201.0001425760511</v>
      </c>
      <c r="N221">
        <f t="shared" si="46"/>
        <v>1.5119438412744171</v>
      </c>
      <c r="O221">
        <f t="shared" si="47"/>
        <v>0.2039993757838871</v>
      </c>
      <c r="P221">
        <f t="shared" si="48"/>
        <v>9.0001866372510282</v>
      </c>
      <c r="Q221">
        <f t="shared" si="49"/>
        <v>1.8360342919719841</v>
      </c>
      <c r="R221">
        <f t="shared" si="50"/>
        <v>0</v>
      </c>
      <c r="S221">
        <f t="shared" si="51"/>
        <v>210.00032921330214</v>
      </c>
      <c r="T221">
        <f t="shared" si="52"/>
        <v>0.29850725094534791</v>
      </c>
      <c r="U221">
        <f t="shared" si="53"/>
        <v>0</v>
      </c>
      <c r="V221">
        <f t="shared" si="54"/>
        <v>0</v>
      </c>
    </row>
    <row r="222" spans="1:22" x14ac:dyDescent="0.2">
      <c r="A222" t="s">
        <v>1897</v>
      </c>
      <c r="B222" t="s">
        <v>1898</v>
      </c>
      <c r="D222">
        <v>-79.38</v>
      </c>
      <c r="E222">
        <v>0</v>
      </c>
      <c r="F222">
        <v>0</v>
      </c>
      <c r="G222">
        <v>81.394000000000005</v>
      </c>
      <c r="H222">
        <v>0</v>
      </c>
      <c r="I222">
        <v>0</v>
      </c>
      <c r="J222">
        <v>1</v>
      </c>
      <c r="K222">
        <v>0</v>
      </c>
      <c r="L222">
        <f t="shared" si="44"/>
        <v>6.750217461124911E-3</v>
      </c>
      <c r="M222">
        <f t="shared" si="45"/>
        <v>239.99942560052062</v>
      </c>
      <c r="N222">
        <f t="shared" si="46"/>
        <v>1.620049933398517</v>
      </c>
      <c r="O222" t="str">
        <f t="shared" si="47"/>
        <v/>
      </c>
      <c r="P222">
        <f t="shared" si="48"/>
        <v>0</v>
      </c>
      <c r="Q222">
        <f t="shared" si="49"/>
        <v>0</v>
      </c>
      <c r="R222">
        <f t="shared" si="50"/>
        <v>0</v>
      </c>
      <c r="S222">
        <f t="shared" si="51"/>
        <v>239.99942560052062</v>
      </c>
      <c r="T222">
        <f t="shared" si="52"/>
        <v>0.25000059833422306</v>
      </c>
      <c r="U222" t="str">
        <f t="shared" si="53"/>
        <v/>
      </c>
      <c r="V222">
        <f t="shared" si="54"/>
        <v>0</v>
      </c>
    </row>
    <row r="223" spans="1:22" x14ac:dyDescent="0.2">
      <c r="A223" t="s">
        <v>453</v>
      </c>
      <c r="B223" t="s">
        <v>1784</v>
      </c>
      <c r="D223">
        <v>-78.448999999999998</v>
      </c>
      <c r="E223">
        <v>-175.91399999999999</v>
      </c>
      <c r="F223">
        <v>0</v>
      </c>
      <c r="G223">
        <v>139.83199999999999</v>
      </c>
      <c r="H223">
        <v>28.071000000000002</v>
      </c>
      <c r="I223">
        <v>0</v>
      </c>
      <c r="J223">
        <v>1</v>
      </c>
      <c r="K223">
        <v>0</v>
      </c>
      <c r="L223">
        <f t="shared" si="44"/>
        <v>7.3576521221294924E-3</v>
      </c>
      <c r="M223">
        <f t="shared" si="45"/>
        <v>410.99988688285555</v>
      </c>
      <c r="N223">
        <f t="shared" si="46"/>
        <v>3.0239972139158384</v>
      </c>
      <c r="O223">
        <f t="shared" si="47"/>
        <v>0.50395206599280151</v>
      </c>
      <c r="P223">
        <f t="shared" si="48"/>
        <v>6.0004896436395274</v>
      </c>
      <c r="Q223">
        <f t="shared" si="49"/>
        <v>3.0239621768427267</v>
      </c>
      <c r="R223">
        <f t="shared" si="50"/>
        <v>0</v>
      </c>
      <c r="S223">
        <f t="shared" si="51"/>
        <v>417.00037652649507</v>
      </c>
      <c r="T223">
        <f t="shared" si="52"/>
        <v>0.14598544163857979</v>
      </c>
      <c r="U223">
        <f t="shared" si="53"/>
        <v>0</v>
      </c>
      <c r="V223">
        <f t="shared" si="54"/>
        <v>0</v>
      </c>
    </row>
    <row r="224" spans="1:22" x14ac:dyDescent="0.2">
      <c r="A224" t="s">
        <v>41</v>
      </c>
      <c r="B224" t="s">
        <v>41</v>
      </c>
      <c r="D224">
        <v>-78.366</v>
      </c>
      <c r="E224">
        <v>0</v>
      </c>
      <c r="F224">
        <v>0</v>
      </c>
      <c r="G224">
        <v>34.713000000000001</v>
      </c>
      <c r="H224">
        <v>0</v>
      </c>
      <c r="I224">
        <v>0</v>
      </c>
      <c r="J224">
        <v>1</v>
      </c>
      <c r="K224">
        <v>0</v>
      </c>
      <c r="L224">
        <f t="shared" si="44"/>
        <v>7.4119970071030846E-3</v>
      </c>
      <c r="M224">
        <f t="shared" si="45"/>
        <v>101.99954287965348</v>
      </c>
      <c r="N224">
        <f t="shared" si="46"/>
        <v>0.75602106257093682</v>
      </c>
      <c r="O224" t="str">
        <f t="shared" si="47"/>
        <v/>
      </c>
      <c r="P224">
        <f t="shared" si="48"/>
        <v>0</v>
      </c>
      <c r="Q224">
        <f t="shared" si="49"/>
        <v>0</v>
      </c>
      <c r="R224">
        <f t="shared" si="50"/>
        <v>0</v>
      </c>
      <c r="S224">
        <f t="shared" si="51"/>
        <v>101.99954287965348</v>
      </c>
      <c r="T224">
        <f t="shared" si="52"/>
        <v>0.58823793034829963</v>
      </c>
      <c r="U224" t="str">
        <f t="shared" si="53"/>
        <v/>
      </c>
      <c r="V224">
        <f t="shared" si="54"/>
        <v>0</v>
      </c>
    </row>
    <row r="225" spans="1:22" x14ac:dyDescent="0.2">
      <c r="A225" t="s">
        <v>5184</v>
      </c>
      <c r="B225" t="s">
        <v>5185</v>
      </c>
      <c r="D225">
        <v>-81.87</v>
      </c>
      <c r="E225">
        <v>-176.53200000000001</v>
      </c>
      <c r="F225">
        <v>0</v>
      </c>
      <c r="G225">
        <v>197.99</v>
      </c>
      <c r="H225">
        <v>33.061</v>
      </c>
      <c r="I225">
        <v>0</v>
      </c>
      <c r="J225">
        <v>1</v>
      </c>
      <c r="K225">
        <v>0</v>
      </c>
      <c r="L225">
        <f t="shared" si="44"/>
        <v>5.1427863765998181E-3</v>
      </c>
      <c r="M225">
        <f t="shared" si="45"/>
        <v>588.00045080809173</v>
      </c>
      <c r="N225">
        <f t="shared" si="46"/>
        <v>3.023963731814137</v>
      </c>
      <c r="O225">
        <f t="shared" si="47"/>
        <v>0.59403876957329227</v>
      </c>
      <c r="P225">
        <f t="shared" si="48"/>
        <v>5.9996854394354386</v>
      </c>
      <c r="Q225">
        <f t="shared" si="49"/>
        <v>3.5640493203183454</v>
      </c>
      <c r="R225">
        <f t="shared" si="50"/>
        <v>0</v>
      </c>
      <c r="S225">
        <f t="shared" si="51"/>
        <v>594.00013624752717</v>
      </c>
      <c r="T225">
        <f t="shared" si="52"/>
        <v>0.10204073809389384</v>
      </c>
      <c r="U225">
        <f t="shared" si="53"/>
        <v>0</v>
      </c>
      <c r="V225">
        <f t="shared" si="54"/>
        <v>0</v>
      </c>
    </row>
    <row r="226" spans="1:22" x14ac:dyDescent="0.2">
      <c r="A226" t="s">
        <v>6473</v>
      </c>
      <c r="B226" t="s">
        <v>6474</v>
      </c>
      <c r="D226">
        <v>-81.069000000000003</v>
      </c>
      <c r="E226">
        <v>-170.53800000000001</v>
      </c>
      <c r="F226">
        <v>0</v>
      </c>
      <c r="G226">
        <v>70.858999999999995</v>
      </c>
      <c r="H226">
        <v>12.166</v>
      </c>
      <c r="I226">
        <v>0</v>
      </c>
      <c r="J226">
        <v>1</v>
      </c>
      <c r="K226">
        <v>0</v>
      </c>
      <c r="L226">
        <f t="shared" si="44"/>
        <v>5.6574011073817574E-3</v>
      </c>
      <c r="M226">
        <f t="shared" si="45"/>
        <v>209.99971959657464</v>
      </c>
      <c r="N226">
        <f t="shared" si="46"/>
        <v>1.1880538342493543</v>
      </c>
      <c r="O226">
        <f t="shared" si="47"/>
        <v>0.21600727486837354</v>
      </c>
      <c r="P226">
        <f t="shared" si="48"/>
        <v>6.0000317813992208</v>
      </c>
      <c r="Q226">
        <f t="shared" si="49"/>
        <v>1.2960518102754883</v>
      </c>
      <c r="R226">
        <f t="shared" si="50"/>
        <v>0</v>
      </c>
      <c r="S226">
        <f t="shared" si="51"/>
        <v>215.99975137797387</v>
      </c>
      <c r="T226">
        <f t="shared" si="52"/>
        <v>0.2857146672160541</v>
      </c>
      <c r="U226">
        <f t="shared" si="53"/>
        <v>0</v>
      </c>
      <c r="V226">
        <f t="shared" si="54"/>
        <v>0</v>
      </c>
    </row>
    <row r="227" spans="1:22" x14ac:dyDescent="0.2">
      <c r="A227" t="s">
        <v>41</v>
      </c>
      <c r="B227" t="s">
        <v>41</v>
      </c>
      <c r="D227">
        <v>-68.42</v>
      </c>
      <c r="E227">
        <v>-173.517</v>
      </c>
      <c r="F227">
        <v>0</v>
      </c>
      <c r="G227">
        <v>144.101</v>
      </c>
      <c r="H227">
        <v>44.283000000000001</v>
      </c>
      <c r="I227">
        <v>0</v>
      </c>
      <c r="J227">
        <v>1</v>
      </c>
      <c r="K227">
        <v>0</v>
      </c>
      <c r="L227">
        <f t="shared" si="44"/>
        <v>1.4238859823802808E-2</v>
      </c>
      <c r="M227">
        <f t="shared" si="45"/>
        <v>402.00069050006857</v>
      </c>
      <c r="N227">
        <f t="shared" si="46"/>
        <v>5.72403720513962</v>
      </c>
      <c r="O227">
        <f t="shared" si="47"/>
        <v>0.31680331521443306</v>
      </c>
      <c r="P227">
        <f t="shared" si="48"/>
        <v>14.99976937142441</v>
      </c>
      <c r="Q227">
        <f t="shared" si="49"/>
        <v>4.7519814163005822</v>
      </c>
      <c r="R227">
        <f t="shared" si="50"/>
        <v>0</v>
      </c>
      <c r="S227">
        <f t="shared" si="51"/>
        <v>417.00045987149298</v>
      </c>
      <c r="T227">
        <f t="shared" si="52"/>
        <v>0.14925347497628183</v>
      </c>
      <c r="U227">
        <f t="shared" si="53"/>
        <v>0</v>
      </c>
      <c r="V227">
        <f t="shared" si="54"/>
        <v>0</v>
      </c>
    </row>
    <row r="228" spans="1:22" x14ac:dyDescent="0.2">
      <c r="A228" t="s">
        <v>2333</v>
      </c>
      <c r="B228" t="s">
        <v>1481</v>
      </c>
      <c r="D228">
        <v>-77.004999999999995</v>
      </c>
      <c r="E228">
        <v>-170.53800000000001</v>
      </c>
      <c r="F228">
        <v>0</v>
      </c>
      <c r="G228">
        <v>66.707999999999998</v>
      </c>
      <c r="H228">
        <v>24.331</v>
      </c>
      <c r="I228">
        <v>1</v>
      </c>
      <c r="J228">
        <v>1</v>
      </c>
      <c r="K228">
        <v>0</v>
      </c>
      <c r="L228">
        <f t="shared" si="44"/>
        <v>8.3079375993077471E-3</v>
      </c>
      <c r="M228">
        <f t="shared" si="45"/>
        <v>194.99876267334892</v>
      </c>
      <c r="N228">
        <f t="shared" si="46"/>
        <v>1.6200391722715757</v>
      </c>
      <c r="O228">
        <f t="shared" si="47"/>
        <v>0.21600727486837354</v>
      </c>
      <c r="P228">
        <f t="shared" si="48"/>
        <v>11.99957038247776</v>
      </c>
      <c r="Q228">
        <f t="shared" si="49"/>
        <v>2.5919970899073572</v>
      </c>
      <c r="R228">
        <f t="shared" si="50"/>
        <v>0</v>
      </c>
      <c r="S228">
        <f t="shared" si="51"/>
        <v>206.99833305582669</v>
      </c>
      <c r="T228">
        <f t="shared" si="52"/>
        <v>0.30769426009388923</v>
      </c>
      <c r="U228">
        <f t="shared" si="53"/>
        <v>0</v>
      </c>
      <c r="V228">
        <f t="shared" si="54"/>
        <v>0</v>
      </c>
    </row>
    <row r="229" spans="1:22" x14ac:dyDescent="0.2">
      <c r="A229" t="s">
        <v>261</v>
      </c>
      <c r="B229" t="s">
        <v>1164</v>
      </c>
      <c r="D229">
        <v>-77.004999999999995</v>
      </c>
      <c r="E229">
        <v>-170.53800000000001</v>
      </c>
      <c r="F229">
        <v>0</v>
      </c>
      <c r="G229">
        <v>53.366999999999997</v>
      </c>
      <c r="H229">
        <v>12.166</v>
      </c>
      <c r="I229">
        <v>0</v>
      </c>
      <c r="J229">
        <v>1</v>
      </c>
      <c r="K229">
        <v>0</v>
      </c>
      <c r="L229">
        <f t="shared" si="44"/>
        <v>8.3079375993077471E-3</v>
      </c>
      <c r="M229">
        <f t="shared" si="45"/>
        <v>156.0007640401243</v>
      </c>
      <c r="N229">
        <f t="shared" si="46"/>
        <v>1.2960459091355936</v>
      </c>
      <c r="O229">
        <f t="shared" si="47"/>
        <v>0.21600727486837354</v>
      </c>
      <c r="P229">
        <f t="shared" si="48"/>
        <v>6.0000317813992208</v>
      </c>
      <c r="Q229">
        <f t="shared" si="49"/>
        <v>1.2960518102754883</v>
      </c>
      <c r="R229">
        <f t="shared" si="50"/>
        <v>0</v>
      </c>
      <c r="S229">
        <f t="shared" si="51"/>
        <v>162.00079582152352</v>
      </c>
      <c r="T229">
        <f t="shared" si="52"/>
        <v>0.38461350089649343</v>
      </c>
      <c r="U229">
        <f t="shared" si="53"/>
        <v>0</v>
      </c>
      <c r="V229">
        <f t="shared" si="54"/>
        <v>0</v>
      </c>
    </row>
    <row r="230" spans="1:22" x14ac:dyDescent="0.2">
      <c r="A230" t="s">
        <v>41</v>
      </c>
      <c r="B230" t="s">
        <v>41</v>
      </c>
      <c r="D230">
        <v>-76.960999999999999</v>
      </c>
      <c r="E230">
        <v>-174.28899999999999</v>
      </c>
      <c r="F230">
        <v>0</v>
      </c>
      <c r="G230">
        <v>97.513999999999996</v>
      </c>
      <c r="H230">
        <v>30.15</v>
      </c>
      <c r="I230">
        <v>0</v>
      </c>
      <c r="J230">
        <v>1</v>
      </c>
      <c r="K230">
        <v>0</v>
      </c>
      <c r="L230">
        <f t="shared" si="44"/>
        <v>8.3370611155293723E-3</v>
      </c>
      <c r="M230">
        <f t="shared" si="45"/>
        <v>284.99930762833782</v>
      </c>
      <c r="N230">
        <f t="shared" si="46"/>
        <v>2.3760590216400308</v>
      </c>
      <c r="O230">
        <f t="shared" si="47"/>
        <v>0.35997382229506519</v>
      </c>
      <c r="P230">
        <f t="shared" si="48"/>
        <v>9.0007504912531093</v>
      </c>
      <c r="Q230">
        <f t="shared" si="49"/>
        <v>3.2400377978983657</v>
      </c>
      <c r="R230">
        <f t="shared" si="50"/>
        <v>0</v>
      </c>
      <c r="S230">
        <f t="shared" si="51"/>
        <v>294.0000581195909</v>
      </c>
      <c r="T230">
        <f t="shared" si="52"/>
        <v>0.2105268272379274</v>
      </c>
      <c r="U230">
        <f t="shared" si="53"/>
        <v>0</v>
      </c>
      <c r="V230">
        <f t="shared" si="54"/>
        <v>0</v>
      </c>
    </row>
    <row r="231" spans="1:22" x14ac:dyDescent="0.2">
      <c r="A231" t="s">
        <v>364</v>
      </c>
      <c r="B231" t="s">
        <v>1271</v>
      </c>
      <c r="D231">
        <v>-79.334999999999994</v>
      </c>
      <c r="E231">
        <v>-175.23599999999999</v>
      </c>
      <c r="F231">
        <v>0</v>
      </c>
      <c r="G231">
        <v>156.70699999999999</v>
      </c>
      <c r="H231">
        <v>36.125</v>
      </c>
      <c r="I231">
        <v>0</v>
      </c>
      <c r="J231">
        <v>1</v>
      </c>
      <c r="K231">
        <v>0</v>
      </c>
      <c r="L231">
        <f t="shared" si="44"/>
        <v>6.7794901682502375E-3</v>
      </c>
      <c r="M231">
        <f t="shared" si="45"/>
        <v>462.00014417702897</v>
      </c>
      <c r="N231">
        <f t="shared" si="46"/>
        <v>3.1321285673069279</v>
      </c>
      <c r="O231">
        <f t="shared" si="47"/>
        <v>0.43196692629052102</v>
      </c>
      <c r="P231">
        <f t="shared" si="48"/>
        <v>9.00072928008586</v>
      </c>
      <c r="Q231">
        <f t="shared" si="49"/>
        <v>3.8880212495130322</v>
      </c>
      <c r="R231">
        <f t="shared" si="50"/>
        <v>0</v>
      </c>
      <c r="S231">
        <f t="shared" si="51"/>
        <v>471.00087345711484</v>
      </c>
      <c r="T231">
        <f t="shared" si="52"/>
        <v>0.12987008934137739</v>
      </c>
      <c r="U231">
        <f t="shared" si="53"/>
        <v>0</v>
      </c>
      <c r="V231">
        <f t="shared" si="54"/>
        <v>0</v>
      </c>
    </row>
    <row r="232" spans="1:22" x14ac:dyDescent="0.2">
      <c r="A232" t="s">
        <v>269</v>
      </c>
      <c r="B232" t="s">
        <v>485</v>
      </c>
      <c r="D232">
        <v>-79.694999999999993</v>
      </c>
      <c r="E232">
        <v>-169.69499999999999</v>
      </c>
      <c r="F232">
        <v>0</v>
      </c>
      <c r="G232">
        <v>22.361000000000001</v>
      </c>
      <c r="H232">
        <v>11.18</v>
      </c>
      <c r="I232">
        <v>0</v>
      </c>
      <c r="J232">
        <v>1</v>
      </c>
      <c r="K232">
        <v>0</v>
      </c>
      <c r="L232">
        <f t="shared" si="44"/>
        <v>6.5455476554440962E-3</v>
      </c>
      <c r="M232">
        <f t="shared" si="45"/>
        <v>66.00091302302819</v>
      </c>
      <c r="N232">
        <f t="shared" si="46"/>
        <v>0.43201255350760548</v>
      </c>
      <c r="O232">
        <f t="shared" si="47"/>
        <v>0.19799678746871249</v>
      </c>
      <c r="P232">
        <f t="shared" si="48"/>
        <v>5.9999060221604035</v>
      </c>
      <c r="Q232">
        <f t="shared" si="49"/>
        <v>1.1879633054652468</v>
      </c>
      <c r="R232">
        <f t="shared" si="50"/>
        <v>0</v>
      </c>
      <c r="S232">
        <f t="shared" si="51"/>
        <v>72.000819045188592</v>
      </c>
      <c r="T232">
        <f t="shared" si="52"/>
        <v>0.90907833319011166</v>
      </c>
      <c r="U232">
        <f t="shared" si="53"/>
        <v>0</v>
      </c>
      <c r="V232">
        <f t="shared" si="54"/>
        <v>0</v>
      </c>
    </row>
    <row r="233" spans="1:22" x14ac:dyDescent="0.2">
      <c r="A233" t="s">
        <v>368</v>
      </c>
      <c r="B233" t="s">
        <v>401</v>
      </c>
      <c r="D233">
        <v>-79.129000000000005</v>
      </c>
      <c r="E233">
        <v>-171.63399999999999</v>
      </c>
      <c r="F233">
        <v>0</v>
      </c>
      <c r="G233">
        <v>153.76</v>
      </c>
      <c r="H233">
        <v>34.366</v>
      </c>
      <c r="I233">
        <v>0</v>
      </c>
      <c r="J233">
        <v>1</v>
      </c>
      <c r="K233">
        <v>0</v>
      </c>
      <c r="L233">
        <f t="shared" si="44"/>
        <v>6.9136052932858433E-3</v>
      </c>
      <c r="M233">
        <f t="shared" si="45"/>
        <v>453.00200598916229</v>
      </c>
      <c r="N233">
        <f t="shared" si="46"/>
        <v>3.1318801983559759</v>
      </c>
      <c r="O233">
        <f t="shared" si="47"/>
        <v>0.24479637520908459</v>
      </c>
      <c r="P233">
        <f t="shared" si="48"/>
        <v>15.000342159969101</v>
      </c>
      <c r="Q233">
        <f t="shared" si="49"/>
        <v>3.6720330596895061</v>
      </c>
      <c r="R233">
        <f t="shared" si="50"/>
        <v>0</v>
      </c>
      <c r="S233">
        <f t="shared" si="51"/>
        <v>468.00234814913136</v>
      </c>
      <c r="T233">
        <f t="shared" si="52"/>
        <v>0.13244974460761097</v>
      </c>
      <c r="U233">
        <f t="shared" si="53"/>
        <v>0</v>
      </c>
      <c r="V233">
        <f t="shared" si="54"/>
        <v>0</v>
      </c>
    </row>
    <row r="234" spans="1:22" x14ac:dyDescent="0.2">
      <c r="A234" t="s">
        <v>3041</v>
      </c>
      <c r="B234" t="s">
        <v>3042</v>
      </c>
      <c r="D234">
        <v>-74.055000000000007</v>
      </c>
      <c r="E234">
        <v>-172.24</v>
      </c>
      <c r="F234">
        <v>0</v>
      </c>
      <c r="G234">
        <v>29.12</v>
      </c>
      <c r="H234">
        <v>15</v>
      </c>
      <c r="I234">
        <v>0</v>
      </c>
      <c r="J234">
        <v>1</v>
      </c>
      <c r="K234">
        <v>0</v>
      </c>
      <c r="L234">
        <f t="shared" si="44"/>
        <v>1.0285434942637646E-2</v>
      </c>
      <c r="M234">
        <f t="shared" si="45"/>
        <v>83.998897895984641</v>
      </c>
      <c r="N234">
        <f t="shared" si="46"/>
        <v>0.86396606352847594</v>
      </c>
      <c r="O234">
        <f t="shared" si="47"/>
        <v>0.26417765693313477</v>
      </c>
      <c r="P234">
        <f t="shared" si="48"/>
        <v>6.0760740124124695</v>
      </c>
      <c r="Q234">
        <f t="shared" si="49"/>
        <v>1.6051646011160376</v>
      </c>
      <c r="R234">
        <f t="shared" si="50"/>
        <v>0</v>
      </c>
      <c r="S234">
        <f t="shared" si="51"/>
        <v>90.074971908397117</v>
      </c>
      <c r="T234">
        <f t="shared" si="52"/>
        <v>0.71429508604145808</v>
      </c>
      <c r="U234">
        <f t="shared" si="53"/>
        <v>0</v>
      </c>
      <c r="V234">
        <f t="shared" si="54"/>
        <v>0</v>
      </c>
    </row>
    <row r="235" spans="1:22" x14ac:dyDescent="0.2">
      <c r="A235" t="s">
        <v>269</v>
      </c>
      <c r="B235" t="s">
        <v>270</v>
      </c>
      <c r="D235">
        <v>-77.471000000000004</v>
      </c>
      <c r="E235">
        <v>-172.875</v>
      </c>
      <c r="F235">
        <v>0</v>
      </c>
      <c r="G235">
        <v>36.878</v>
      </c>
      <c r="H235">
        <v>16.125</v>
      </c>
      <c r="I235">
        <v>0</v>
      </c>
      <c r="J235">
        <v>1</v>
      </c>
      <c r="K235">
        <v>0</v>
      </c>
      <c r="L235">
        <f t="shared" si="44"/>
        <v>8.0001187862861391E-3</v>
      </c>
      <c r="M235">
        <f t="shared" si="45"/>
        <v>107.99939866956936</v>
      </c>
      <c r="N235">
        <f t="shared" si="46"/>
        <v>0.86400888221291028</v>
      </c>
      <c r="O235">
        <f t="shared" si="47"/>
        <v>0.28800037970152381</v>
      </c>
      <c r="P235">
        <f t="shared" si="48"/>
        <v>6.0001665889172244</v>
      </c>
      <c r="Q235">
        <f t="shared" si="49"/>
        <v>1.7280519839325417</v>
      </c>
      <c r="R235">
        <f t="shared" si="50"/>
        <v>0</v>
      </c>
      <c r="S235">
        <f t="shared" si="51"/>
        <v>113.99956525848658</v>
      </c>
      <c r="T235">
        <f t="shared" si="52"/>
        <v>0.55555864883631056</v>
      </c>
      <c r="U235">
        <f t="shared" si="53"/>
        <v>0</v>
      </c>
      <c r="V235">
        <f t="shared" si="54"/>
        <v>0</v>
      </c>
    </row>
    <row r="236" spans="1:22" x14ac:dyDescent="0.2">
      <c r="A236" t="s">
        <v>113</v>
      </c>
      <c r="B236" t="s">
        <v>413</v>
      </c>
      <c r="D236">
        <v>-67.067999999999998</v>
      </c>
      <c r="E236">
        <v>-171.38399999999999</v>
      </c>
      <c r="F236">
        <v>0</v>
      </c>
      <c r="G236">
        <v>56.462000000000003</v>
      </c>
      <c r="H236">
        <v>33.377000000000002</v>
      </c>
      <c r="I236">
        <v>0</v>
      </c>
      <c r="J236">
        <v>1</v>
      </c>
      <c r="K236">
        <v>0</v>
      </c>
      <c r="L236">
        <f t="shared" si="44"/>
        <v>1.5230679597587168E-2</v>
      </c>
      <c r="M236">
        <f t="shared" si="45"/>
        <v>155.99907448428488</v>
      </c>
      <c r="N236">
        <f t="shared" si="46"/>
        <v>2.3759742969645758</v>
      </c>
      <c r="O236">
        <f t="shared" si="47"/>
        <v>0.23758991271367097</v>
      </c>
      <c r="P236">
        <f t="shared" si="48"/>
        <v>15.000770347930231</v>
      </c>
      <c r="Q236">
        <f t="shared" si="49"/>
        <v>3.5640352816378491</v>
      </c>
      <c r="R236">
        <f t="shared" si="50"/>
        <v>0</v>
      </c>
      <c r="S236">
        <f t="shared" si="51"/>
        <v>170.9998448322151</v>
      </c>
      <c r="T236">
        <f t="shared" si="52"/>
        <v>0.38461766647240148</v>
      </c>
      <c r="U236">
        <f t="shared" si="53"/>
        <v>0</v>
      </c>
      <c r="V236">
        <f t="shared" si="54"/>
        <v>0</v>
      </c>
    </row>
    <row r="237" spans="1:22" x14ac:dyDescent="0.2">
      <c r="A237" t="s">
        <v>6475</v>
      </c>
      <c r="B237" t="s">
        <v>6476</v>
      </c>
      <c r="D237">
        <v>-80.328999999999994</v>
      </c>
      <c r="E237">
        <v>-167.95699999999999</v>
      </c>
      <c r="F237">
        <v>0</v>
      </c>
      <c r="G237">
        <v>315.48399999999998</v>
      </c>
      <c r="H237">
        <v>76.688000000000002</v>
      </c>
      <c r="I237">
        <v>0</v>
      </c>
      <c r="J237">
        <v>1</v>
      </c>
      <c r="K237">
        <v>1</v>
      </c>
      <c r="L237">
        <f t="shared" si="44"/>
        <v>6.1348345504431004E-3</v>
      </c>
      <c r="M237">
        <f t="shared" si="45"/>
        <v>933.00161378083214</v>
      </c>
      <c r="N237">
        <f t="shared" si="46"/>
        <v>5.7238162596580784</v>
      </c>
      <c r="O237">
        <f t="shared" si="47"/>
        <v>0.16874369901981315</v>
      </c>
      <c r="P237">
        <f t="shared" si="48"/>
        <v>48.001869785081539</v>
      </c>
      <c r="Q237">
        <f t="shared" si="49"/>
        <v>8.100021167423229</v>
      </c>
      <c r="R237">
        <f t="shared" si="50"/>
        <v>0</v>
      </c>
      <c r="S237">
        <f t="shared" si="51"/>
        <v>981.00348356591371</v>
      </c>
      <c r="T237">
        <f t="shared" si="52"/>
        <v>6.4308570439508772E-2</v>
      </c>
      <c r="U237">
        <f t="shared" si="53"/>
        <v>1.249951309576848</v>
      </c>
      <c r="V237">
        <f t="shared" si="54"/>
        <v>0</v>
      </c>
    </row>
    <row r="238" spans="1:22" x14ac:dyDescent="0.2">
      <c r="A238" t="s">
        <v>184</v>
      </c>
      <c r="B238" t="s">
        <v>185</v>
      </c>
      <c r="D238">
        <v>-81.468999999999994</v>
      </c>
      <c r="E238">
        <v>0</v>
      </c>
      <c r="F238">
        <v>0</v>
      </c>
      <c r="G238">
        <v>40.447000000000003</v>
      </c>
      <c r="H238">
        <v>0</v>
      </c>
      <c r="I238">
        <v>0</v>
      </c>
      <c r="J238">
        <v>1</v>
      </c>
      <c r="K238">
        <v>0</v>
      </c>
      <c r="L238">
        <f t="shared" si="44"/>
        <v>5.4001451851661188E-3</v>
      </c>
      <c r="M238">
        <f t="shared" si="45"/>
        <v>119.99845235748597</v>
      </c>
      <c r="N238">
        <f t="shared" si="46"/>
        <v>0.64800971273537655</v>
      </c>
      <c r="O238" t="str">
        <f t="shared" si="47"/>
        <v/>
      </c>
      <c r="P238">
        <f t="shared" si="48"/>
        <v>0</v>
      </c>
      <c r="Q238">
        <f t="shared" si="49"/>
        <v>0</v>
      </c>
      <c r="R238">
        <f t="shared" si="50"/>
        <v>0</v>
      </c>
      <c r="S238">
        <f t="shared" si="51"/>
        <v>119.99845235748597</v>
      </c>
      <c r="T238">
        <f t="shared" si="52"/>
        <v>0.50000644859364274</v>
      </c>
      <c r="U238" t="str">
        <f t="shared" si="53"/>
        <v/>
      </c>
      <c r="V238">
        <f t="shared" si="54"/>
        <v>0</v>
      </c>
    </row>
    <row r="239" spans="1:22" x14ac:dyDescent="0.2">
      <c r="A239" t="s">
        <v>41</v>
      </c>
      <c r="B239" t="s">
        <v>41</v>
      </c>
      <c r="D239">
        <v>-72.813999999999993</v>
      </c>
      <c r="E239">
        <v>-175.07300000000001</v>
      </c>
      <c r="F239">
        <v>0</v>
      </c>
      <c r="G239">
        <v>50.767000000000003</v>
      </c>
      <c r="H239">
        <v>29.108000000000001</v>
      </c>
      <c r="I239">
        <v>0</v>
      </c>
      <c r="J239">
        <v>1</v>
      </c>
      <c r="K239">
        <v>0</v>
      </c>
      <c r="L239">
        <f t="shared" si="44"/>
        <v>1.1134211780596152E-2</v>
      </c>
      <c r="M239">
        <f t="shared" si="45"/>
        <v>145.50085001135648</v>
      </c>
      <c r="N239">
        <f t="shared" si="46"/>
        <v>1.6200388983220977</v>
      </c>
      <c r="O239">
        <f t="shared" si="47"/>
        <v>0.4176089473747101</v>
      </c>
      <c r="P239">
        <f t="shared" si="48"/>
        <v>7.4999466391095861</v>
      </c>
      <c r="Q239">
        <f t="shared" si="49"/>
        <v>3.1320479533730032</v>
      </c>
      <c r="R239">
        <f t="shared" si="50"/>
        <v>0</v>
      </c>
      <c r="S239">
        <f t="shared" si="51"/>
        <v>153.00079665046607</v>
      </c>
      <c r="T239">
        <f t="shared" si="52"/>
        <v>0.412368724961517</v>
      </c>
      <c r="U239">
        <f t="shared" si="53"/>
        <v>0</v>
      </c>
      <c r="V239">
        <f t="shared" si="54"/>
        <v>0</v>
      </c>
    </row>
    <row r="240" spans="1:22" x14ac:dyDescent="0.2">
      <c r="A240" t="s">
        <v>517</v>
      </c>
      <c r="B240" t="s">
        <v>6477</v>
      </c>
      <c r="D240">
        <v>-79.563000000000002</v>
      </c>
      <c r="E240">
        <v>-177.55</v>
      </c>
      <c r="F240">
        <v>0</v>
      </c>
      <c r="G240">
        <v>19.32</v>
      </c>
      <c r="H240">
        <v>8.5</v>
      </c>
      <c r="I240">
        <v>0</v>
      </c>
      <c r="J240">
        <v>1</v>
      </c>
      <c r="K240">
        <v>0</v>
      </c>
      <c r="L240">
        <f t="shared" si="44"/>
        <v>6.6312635096652224E-3</v>
      </c>
      <c r="M240">
        <f t="shared" si="45"/>
        <v>57.001033922750167</v>
      </c>
      <c r="N240">
        <f t="shared" si="46"/>
        <v>0.37798925425437696</v>
      </c>
      <c r="O240">
        <f t="shared" si="47"/>
        <v>0.84138313761154604</v>
      </c>
      <c r="P240">
        <f t="shared" si="48"/>
        <v>1.0900621890202091</v>
      </c>
      <c r="Q240">
        <f t="shared" si="49"/>
        <v>0.91716086195039559</v>
      </c>
      <c r="R240">
        <f t="shared" si="50"/>
        <v>0</v>
      </c>
      <c r="S240">
        <f t="shared" si="51"/>
        <v>58.091096111770376</v>
      </c>
      <c r="T240">
        <f t="shared" si="52"/>
        <v>1.0526124856141057</v>
      </c>
      <c r="U240">
        <f t="shared" si="53"/>
        <v>0</v>
      </c>
      <c r="V240">
        <f t="shared" si="54"/>
        <v>0</v>
      </c>
    </row>
    <row r="241" spans="1:22" x14ac:dyDescent="0.2">
      <c r="A241" t="s">
        <v>208</v>
      </c>
      <c r="B241" t="s">
        <v>3503</v>
      </c>
      <c r="D241">
        <v>-74.822000000000003</v>
      </c>
      <c r="E241">
        <v>-173.99100000000001</v>
      </c>
      <c r="F241">
        <v>0</v>
      </c>
      <c r="G241">
        <v>97.397000000000006</v>
      </c>
      <c r="H241">
        <v>28.657</v>
      </c>
      <c r="I241">
        <v>0</v>
      </c>
      <c r="J241">
        <v>1</v>
      </c>
      <c r="K241">
        <v>0</v>
      </c>
      <c r="L241">
        <f t="shared" si="44"/>
        <v>9.7661319144229687E-3</v>
      </c>
      <c r="M241">
        <f t="shared" si="45"/>
        <v>281.99852961612424</v>
      </c>
      <c r="N241">
        <f t="shared" si="46"/>
        <v>2.7540375939419754</v>
      </c>
      <c r="O241">
        <f t="shared" si="47"/>
        <v>0.34199999956738092</v>
      </c>
      <c r="P241">
        <f t="shared" si="48"/>
        <v>8.9998467198332079</v>
      </c>
      <c r="Q241">
        <f t="shared" si="49"/>
        <v>3.0779506522401041</v>
      </c>
      <c r="R241">
        <f t="shared" si="50"/>
        <v>0</v>
      </c>
      <c r="S241">
        <f t="shared" si="51"/>
        <v>290.99837633595746</v>
      </c>
      <c r="T241">
        <f t="shared" si="52"/>
        <v>0.21276706684136304</v>
      </c>
      <c r="U241">
        <f t="shared" si="53"/>
        <v>0</v>
      </c>
      <c r="V241">
        <f t="shared" si="54"/>
        <v>0</v>
      </c>
    </row>
    <row r="242" spans="1:22" x14ac:dyDescent="0.2">
      <c r="A242" t="s">
        <v>41</v>
      </c>
      <c r="B242" t="s">
        <v>41</v>
      </c>
      <c r="D242">
        <v>-78.275000000000006</v>
      </c>
      <c r="E242">
        <v>-171.119</v>
      </c>
      <c r="F242">
        <v>0</v>
      </c>
      <c r="G242">
        <v>54.128999999999998</v>
      </c>
      <c r="H242">
        <v>16.193999999999999</v>
      </c>
      <c r="I242">
        <v>0</v>
      </c>
      <c r="J242">
        <v>1</v>
      </c>
      <c r="K242">
        <v>0</v>
      </c>
      <c r="L242">
        <f t="shared" si="44"/>
        <v>7.4716172286800808E-3</v>
      </c>
      <c r="M242">
        <f t="shared" si="45"/>
        <v>158.99867097994667</v>
      </c>
      <c r="N242">
        <f t="shared" si="46"/>
        <v>1.1879783974094027</v>
      </c>
      <c r="O242">
        <f t="shared" si="47"/>
        <v>0.23039078371172803</v>
      </c>
      <c r="P242">
        <f t="shared" si="48"/>
        <v>7.5002231443363616</v>
      </c>
      <c r="Q242">
        <f t="shared" si="49"/>
        <v>1.7279840162205113</v>
      </c>
      <c r="R242">
        <f t="shared" si="50"/>
        <v>0</v>
      </c>
      <c r="S242">
        <f t="shared" si="51"/>
        <v>166.49889412428303</v>
      </c>
      <c r="T242">
        <f t="shared" si="52"/>
        <v>0.3773616447873791</v>
      </c>
      <c r="U242">
        <f t="shared" si="53"/>
        <v>0</v>
      </c>
      <c r="V242">
        <f t="shared" si="54"/>
        <v>0</v>
      </c>
    </row>
    <row r="243" spans="1:22" x14ac:dyDescent="0.2">
      <c r="A243" t="s">
        <v>2545</v>
      </c>
      <c r="B243" t="s">
        <v>6478</v>
      </c>
      <c r="D243">
        <v>-76.373000000000005</v>
      </c>
      <c r="E243">
        <v>-170.83799999999999</v>
      </c>
      <c r="F243">
        <v>0</v>
      </c>
      <c r="G243">
        <v>50.933999999999997</v>
      </c>
      <c r="H243">
        <v>15.7</v>
      </c>
      <c r="I243">
        <v>0</v>
      </c>
      <c r="J243">
        <v>1</v>
      </c>
      <c r="K243">
        <v>0</v>
      </c>
      <c r="L243">
        <f t="shared" si="44"/>
        <v>8.7272674194255554E-3</v>
      </c>
      <c r="M243">
        <f t="shared" si="45"/>
        <v>148.50063661980556</v>
      </c>
      <c r="N243">
        <f t="shared" si="46"/>
        <v>1.2960060637420463</v>
      </c>
      <c r="O243">
        <f t="shared" si="47"/>
        <v>0.22320837721375303</v>
      </c>
      <c r="P243">
        <f t="shared" si="48"/>
        <v>7.4995662195070043</v>
      </c>
      <c r="Q243">
        <f t="shared" si="49"/>
        <v>1.6739676796309182</v>
      </c>
      <c r="R243">
        <f t="shared" si="50"/>
        <v>0</v>
      </c>
      <c r="S243">
        <f t="shared" si="51"/>
        <v>156.00020283931258</v>
      </c>
      <c r="T243">
        <f t="shared" si="52"/>
        <v>0.40403867192578613</v>
      </c>
      <c r="U243">
        <f t="shared" si="53"/>
        <v>0</v>
      </c>
      <c r="V243">
        <f t="shared" si="54"/>
        <v>0</v>
      </c>
    </row>
    <row r="244" spans="1:22" x14ac:dyDescent="0.2">
      <c r="A244" t="s">
        <v>3268</v>
      </c>
      <c r="B244" t="s">
        <v>2591</v>
      </c>
      <c r="D244">
        <v>-75.888000000000005</v>
      </c>
      <c r="E244">
        <v>0</v>
      </c>
      <c r="F244">
        <v>-90</v>
      </c>
      <c r="G244">
        <v>369.14</v>
      </c>
      <c r="H244">
        <v>0</v>
      </c>
      <c r="I244">
        <v>14</v>
      </c>
      <c r="J244">
        <v>1</v>
      </c>
      <c r="K244">
        <v>0</v>
      </c>
      <c r="L244">
        <f t="shared" si="44"/>
        <v>9.0505818867187594E-3</v>
      </c>
      <c r="M244">
        <f t="shared" si="45"/>
        <v>1073.9991401529828</v>
      </c>
      <c r="N244">
        <f t="shared" si="46"/>
        <v>9.7203268845469939</v>
      </c>
      <c r="O244" t="str">
        <f t="shared" si="47"/>
        <v/>
      </c>
      <c r="P244">
        <f t="shared" si="48"/>
        <v>0</v>
      </c>
      <c r="Q244">
        <f t="shared" si="49"/>
        <v>0</v>
      </c>
      <c r="R244">
        <f t="shared" si="50"/>
        <v>42</v>
      </c>
      <c r="S244">
        <f t="shared" si="51"/>
        <v>1073.9991401529828</v>
      </c>
      <c r="T244">
        <f t="shared" si="52"/>
        <v>5.5865966514138422E-2</v>
      </c>
      <c r="U244" t="str">
        <f t="shared" si="53"/>
        <v/>
      </c>
      <c r="V244">
        <f t="shared" si="54"/>
        <v>3.9106176559896899</v>
      </c>
    </row>
    <row r="245" spans="1:22" x14ac:dyDescent="0.2">
      <c r="A245" t="s">
        <v>41</v>
      </c>
      <c r="B245" t="s">
        <v>41</v>
      </c>
      <c r="D245">
        <v>-83.088999999999999</v>
      </c>
      <c r="E245">
        <v>-177.13800000000001</v>
      </c>
      <c r="F245">
        <v>0</v>
      </c>
      <c r="G245">
        <v>66.483000000000004</v>
      </c>
      <c r="H245">
        <v>20.024999999999999</v>
      </c>
      <c r="I245">
        <v>0</v>
      </c>
      <c r="J245">
        <v>1</v>
      </c>
      <c r="K245">
        <v>0</v>
      </c>
      <c r="L245">
        <f t="shared" si="44"/>
        <v>4.3634872004746743E-3</v>
      </c>
      <c r="M245">
        <f t="shared" si="45"/>
        <v>197.99985522656482</v>
      </c>
      <c r="N245">
        <f t="shared" si="46"/>
        <v>0.86397069794765202</v>
      </c>
      <c r="O245">
        <f t="shared" si="47"/>
        <v>0.72010139338303925</v>
      </c>
      <c r="P245">
        <f t="shared" si="48"/>
        <v>2.9995779857066727</v>
      </c>
      <c r="Q245">
        <f t="shared" si="49"/>
        <v>2.1600024470709127</v>
      </c>
      <c r="R245">
        <f t="shared" si="50"/>
        <v>0</v>
      </c>
      <c r="S245">
        <f t="shared" si="51"/>
        <v>200.9994332122715</v>
      </c>
      <c r="T245">
        <f t="shared" si="52"/>
        <v>0.30303052459984853</v>
      </c>
      <c r="U245">
        <f t="shared" si="53"/>
        <v>0</v>
      </c>
      <c r="V245">
        <f t="shared" si="54"/>
        <v>0</v>
      </c>
    </row>
    <row r="246" spans="1:22" x14ac:dyDescent="0.2">
      <c r="A246" t="s">
        <v>286</v>
      </c>
      <c r="B246" t="s">
        <v>2779</v>
      </c>
      <c r="D246">
        <v>-78.275000000000006</v>
      </c>
      <c r="E246">
        <v>-175.23599999999999</v>
      </c>
      <c r="F246">
        <v>0</v>
      </c>
      <c r="G246">
        <v>54.128999999999998</v>
      </c>
      <c r="H246">
        <v>12.042</v>
      </c>
      <c r="I246">
        <v>0</v>
      </c>
      <c r="J246">
        <v>1</v>
      </c>
      <c r="K246">
        <v>0</v>
      </c>
      <c r="L246">
        <f t="shared" si="44"/>
        <v>7.4716172286800808E-3</v>
      </c>
      <c r="M246">
        <f t="shared" si="45"/>
        <v>158.99867097994667</v>
      </c>
      <c r="N246">
        <f t="shared" si="46"/>
        <v>1.1879783974094027</v>
      </c>
      <c r="O246">
        <f t="shared" si="47"/>
        <v>0.43196692629052102</v>
      </c>
      <c r="P246">
        <f t="shared" si="48"/>
        <v>3.0003261450738798</v>
      </c>
      <c r="Q246">
        <f t="shared" si="49"/>
        <v>1.2960429587996107</v>
      </c>
      <c r="R246">
        <f t="shared" si="50"/>
        <v>0</v>
      </c>
      <c r="S246">
        <f t="shared" si="51"/>
        <v>161.99899712502054</v>
      </c>
      <c r="T246">
        <f t="shared" si="52"/>
        <v>0.3773616447873791</v>
      </c>
      <c r="U246">
        <f t="shared" si="53"/>
        <v>0</v>
      </c>
      <c r="V246">
        <f t="shared" si="54"/>
        <v>0</v>
      </c>
    </row>
    <row r="247" spans="1:22" x14ac:dyDescent="0.2">
      <c r="A247" t="s">
        <v>184</v>
      </c>
      <c r="B247" t="s">
        <v>587</v>
      </c>
      <c r="D247">
        <v>-84.805999999999997</v>
      </c>
      <c r="E247">
        <v>-169.17</v>
      </c>
      <c r="F247">
        <v>0</v>
      </c>
      <c r="G247">
        <v>22.091000000000001</v>
      </c>
      <c r="H247">
        <v>8</v>
      </c>
      <c r="I247">
        <v>0</v>
      </c>
      <c r="J247">
        <v>1</v>
      </c>
      <c r="K247">
        <v>0</v>
      </c>
      <c r="L247">
        <f t="shared" si="44"/>
        <v>3.2724522825831946E-3</v>
      </c>
      <c r="M247">
        <f t="shared" si="45"/>
        <v>66.000875386062987</v>
      </c>
      <c r="N247">
        <f t="shared" si="46"/>
        <v>0.21598493129454213</v>
      </c>
      <c r="O247">
        <f t="shared" si="47"/>
        <v>0.18818304562162788</v>
      </c>
      <c r="P247">
        <f t="shared" si="48"/>
        <v>4.5094947186759953</v>
      </c>
      <c r="Q247">
        <f t="shared" si="49"/>
        <v>0.84861129898639365</v>
      </c>
      <c r="R247">
        <f t="shared" si="50"/>
        <v>0</v>
      </c>
      <c r="S247">
        <f t="shared" si="51"/>
        <v>70.510370104738982</v>
      </c>
      <c r="T247">
        <f t="shared" si="52"/>
        <v>0.9090788515915631</v>
      </c>
      <c r="U247">
        <f t="shared" si="53"/>
        <v>0</v>
      </c>
      <c r="V247">
        <f t="shared" si="54"/>
        <v>0</v>
      </c>
    </row>
    <row r="248" spans="1:22" x14ac:dyDescent="0.2">
      <c r="A248" t="s">
        <v>1830</v>
      </c>
      <c r="B248" t="s">
        <v>1261</v>
      </c>
      <c r="D248">
        <v>-81.87</v>
      </c>
      <c r="E248">
        <v>-165.964</v>
      </c>
      <c r="F248">
        <v>0</v>
      </c>
      <c r="G248">
        <v>35.354999999999997</v>
      </c>
      <c r="H248">
        <v>8.2460000000000004</v>
      </c>
      <c r="I248">
        <v>0</v>
      </c>
      <c r="J248">
        <v>1</v>
      </c>
      <c r="K248">
        <v>0</v>
      </c>
      <c r="L248">
        <f t="shared" si="44"/>
        <v>5.1427863765998181E-3</v>
      </c>
      <c r="M248">
        <f t="shared" si="45"/>
        <v>104.99901984100248</v>
      </c>
      <c r="N248">
        <f t="shared" si="46"/>
        <v>0.53998806878271022</v>
      </c>
      <c r="O248">
        <f t="shared" si="47"/>
        <v>0.14400245662357042</v>
      </c>
      <c r="P248">
        <f t="shared" si="48"/>
        <v>5.9997443111006818</v>
      </c>
      <c r="Q248">
        <f t="shared" si="49"/>
        <v>0.86397878389057325</v>
      </c>
      <c r="R248">
        <f t="shared" si="50"/>
        <v>0</v>
      </c>
      <c r="S248">
        <f t="shared" si="51"/>
        <v>110.99876415210316</v>
      </c>
      <c r="T248">
        <f t="shared" si="52"/>
        <v>0.5714339056769917</v>
      </c>
      <c r="U248">
        <f t="shared" si="53"/>
        <v>0</v>
      </c>
      <c r="V248">
        <f t="shared" si="54"/>
        <v>0</v>
      </c>
    </row>
    <row r="249" spans="1:22" x14ac:dyDescent="0.2">
      <c r="A249" t="s">
        <v>361</v>
      </c>
      <c r="B249" t="s">
        <v>5085</v>
      </c>
      <c r="D249">
        <v>-85.426000000000002</v>
      </c>
      <c r="E249">
        <v>-172.405</v>
      </c>
      <c r="F249">
        <v>0</v>
      </c>
      <c r="G249">
        <v>25.08</v>
      </c>
      <c r="H249">
        <v>15.132999999999999</v>
      </c>
      <c r="I249">
        <v>0</v>
      </c>
      <c r="J249">
        <v>1</v>
      </c>
      <c r="K249">
        <v>0</v>
      </c>
      <c r="L249">
        <f t="shared" si="44"/>
        <v>2.8800469104518093E-3</v>
      </c>
      <c r="M249">
        <f t="shared" si="45"/>
        <v>75.00037331130136</v>
      </c>
      <c r="N249">
        <f t="shared" si="46"/>
        <v>0.2160048094427553</v>
      </c>
      <c r="O249">
        <f t="shared" si="47"/>
        <v>0.26998690213915028</v>
      </c>
      <c r="P249">
        <f t="shared" si="48"/>
        <v>6.0003808306514728</v>
      </c>
      <c r="Q249">
        <f t="shared" si="49"/>
        <v>1.6200258521485842</v>
      </c>
      <c r="R249">
        <f t="shared" si="50"/>
        <v>0</v>
      </c>
      <c r="S249">
        <f t="shared" si="51"/>
        <v>81.000754141952825</v>
      </c>
      <c r="T249">
        <f t="shared" si="52"/>
        <v>0.79999601803260567</v>
      </c>
      <c r="U249">
        <f t="shared" si="53"/>
        <v>0</v>
      </c>
      <c r="V249">
        <f t="shared" si="54"/>
        <v>0</v>
      </c>
    </row>
    <row r="250" spans="1:22" x14ac:dyDescent="0.2">
      <c r="A250" t="s">
        <v>208</v>
      </c>
      <c r="B250" t="s">
        <v>209</v>
      </c>
      <c r="D250">
        <v>-82.875</v>
      </c>
      <c r="E250">
        <v>-175.23599999999999</v>
      </c>
      <c r="F250">
        <v>0</v>
      </c>
      <c r="G250">
        <v>48.374000000000002</v>
      </c>
      <c r="H250">
        <v>12.042</v>
      </c>
      <c r="I250">
        <v>0</v>
      </c>
      <c r="J250">
        <v>1</v>
      </c>
      <c r="K250">
        <v>0</v>
      </c>
      <c r="L250">
        <f t="shared" si="44"/>
        <v>4.4999850671878835E-3</v>
      </c>
      <c r="M250">
        <f t="shared" si="45"/>
        <v>144.00135516064216</v>
      </c>
      <c r="N250">
        <f t="shared" si="46"/>
        <v>0.64800459588230452</v>
      </c>
      <c r="O250">
        <f t="shared" si="47"/>
        <v>0.43196692629052102</v>
      </c>
      <c r="P250">
        <f t="shared" si="48"/>
        <v>3.0003261450738798</v>
      </c>
      <c r="Q250">
        <f t="shared" si="49"/>
        <v>1.2960429587996107</v>
      </c>
      <c r="R250">
        <f t="shared" si="50"/>
        <v>0</v>
      </c>
      <c r="S250">
        <f t="shared" si="51"/>
        <v>147.00168130571603</v>
      </c>
      <c r="T250">
        <f t="shared" si="52"/>
        <v>0.41666274552115423</v>
      </c>
      <c r="U250">
        <f t="shared" si="53"/>
        <v>0</v>
      </c>
      <c r="V250">
        <f t="shared" si="54"/>
        <v>0</v>
      </c>
    </row>
    <row r="251" spans="1:22" x14ac:dyDescent="0.2">
      <c r="A251" t="s">
        <v>41</v>
      </c>
      <c r="B251" t="s">
        <v>41</v>
      </c>
      <c r="D251">
        <v>-74.623999999999995</v>
      </c>
      <c r="E251">
        <v>0</v>
      </c>
      <c r="F251">
        <v>0</v>
      </c>
      <c r="G251">
        <v>41.484999999999999</v>
      </c>
      <c r="H251">
        <v>0</v>
      </c>
      <c r="I251">
        <v>0</v>
      </c>
      <c r="J251">
        <v>1</v>
      </c>
      <c r="K251">
        <v>0</v>
      </c>
      <c r="L251">
        <f t="shared" si="44"/>
        <v>9.8998202975940711E-3</v>
      </c>
      <c r="M251">
        <f t="shared" si="45"/>
        <v>120.00032686939717</v>
      </c>
      <c r="N251">
        <f t="shared" si="46"/>
        <v>1.1879828596424409</v>
      </c>
      <c r="O251" t="str">
        <f t="shared" si="47"/>
        <v/>
      </c>
      <c r="P251">
        <f t="shared" si="48"/>
        <v>0</v>
      </c>
      <c r="Q251">
        <f t="shared" si="49"/>
        <v>0</v>
      </c>
      <c r="R251">
        <f t="shared" si="50"/>
        <v>0</v>
      </c>
      <c r="S251">
        <f t="shared" si="51"/>
        <v>120.00032686939717</v>
      </c>
      <c r="T251">
        <f t="shared" si="52"/>
        <v>0.4999986380478883</v>
      </c>
      <c r="U251" t="str">
        <f t="shared" si="53"/>
        <v/>
      </c>
      <c r="V251">
        <f t="shared" si="54"/>
        <v>0</v>
      </c>
    </row>
    <row r="252" spans="1:22" x14ac:dyDescent="0.2">
      <c r="A252" t="s">
        <v>4628</v>
      </c>
      <c r="B252" t="s">
        <v>4629</v>
      </c>
      <c r="D252">
        <v>-82.057000000000002</v>
      </c>
      <c r="E252">
        <v>-170.53800000000001</v>
      </c>
      <c r="F252">
        <v>0</v>
      </c>
      <c r="G252">
        <v>43.417000000000002</v>
      </c>
      <c r="H252">
        <v>12.166</v>
      </c>
      <c r="I252">
        <v>0</v>
      </c>
      <c r="J252">
        <v>1</v>
      </c>
      <c r="K252">
        <v>0</v>
      </c>
      <c r="L252">
        <f t="shared" si="44"/>
        <v>5.0229485721853548E-3</v>
      </c>
      <c r="M252">
        <f t="shared" si="45"/>
        <v>129.00137624695611</v>
      </c>
      <c r="N252">
        <f t="shared" si="46"/>
        <v>0.64796792659752056</v>
      </c>
      <c r="O252">
        <f t="shared" si="47"/>
        <v>0.21600727486837354</v>
      </c>
      <c r="P252">
        <f t="shared" si="48"/>
        <v>6.0000317813992208</v>
      </c>
      <c r="Q252">
        <f t="shared" si="49"/>
        <v>1.2960518102754883</v>
      </c>
      <c r="R252">
        <f t="shared" si="50"/>
        <v>0</v>
      </c>
      <c r="S252">
        <f t="shared" si="51"/>
        <v>135.00140802835534</v>
      </c>
      <c r="T252">
        <f t="shared" si="52"/>
        <v>0.46511131699198249</v>
      </c>
      <c r="U252">
        <f t="shared" si="53"/>
        <v>0</v>
      </c>
      <c r="V252">
        <f t="shared" si="54"/>
        <v>0</v>
      </c>
    </row>
    <row r="253" spans="1:22" x14ac:dyDescent="0.2">
      <c r="A253" t="s">
        <v>269</v>
      </c>
      <c r="B253" t="s">
        <v>270</v>
      </c>
      <c r="D253">
        <v>-76.799000000000007</v>
      </c>
      <c r="E253">
        <v>0</v>
      </c>
      <c r="F253">
        <v>0</v>
      </c>
      <c r="G253">
        <v>166.39699999999999</v>
      </c>
      <c r="H253">
        <v>0</v>
      </c>
      <c r="I253">
        <v>0</v>
      </c>
      <c r="J253">
        <v>1</v>
      </c>
      <c r="K253">
        <v>0</v>
      </c>
      <c r="L253">
        <f t="shared" si="44"/>
        <v>8.4443782121805221E-3</v>
      </c>
      <c r="M253">
        <f t="shared" si="45"/>
        <v>485.99983651711585</v>
      </c>
      <c r="N253">
        <f t="shared" si="46"/>
        <v>4.1039705345789628</v>
      </c>
      <c r="O253" t="str">
        <f t="shared" si="47"/>
        <v/>
      </c>
      <c r="P253">
        <f t="shared" si="48"/>
        <v>0</v>
      </c>
      <c r="Q253">
        <f t="shared" si="49"/>
        <v>0</v>
      </c>
      <c r="R253">
        <f t="shared" si="50"/>
        <v>0</v>
      </c>
      <c r="S253">
        <f t="shared" si="51"/>
        <v>485.99983651711585</v>
      </c>
      <c r="T253">
        <f t="shared" si="52"/>
        <v>0.12345683165242574</v>
      </c>
      <c r="U253" t="str">
        <f t="shared" si="53"/>
        <v/>
      </c>
      <c r="V253">
        <f t="shared" si="54"/>
        <v>0</v>
      </c>
    </row>
    <row r="254" spans="1:22" x14ac:dyDescent="0.2">
      <c r="A254" t="s">
        <v>41</v>
      </c>
      <c r="B254" t="s">
        <v>41</v>
      </c>
      <c r="D254">
        <v>-84.174000000000007</v>
      </c>
      <c r="E254">
        <v>-158.19900000000001</v>
      </c>
      <c r="F254">
        <v>0</v>
      </c>
      <c r="G254">
        <v>49.253999999999998</v>
      </c>
      <c r="H254">
        <v>10.77</v>
      </c>
      <c r="I254">
        <v>0</v>
      </c>
      <c r="J254">
        <v>1</v>
      </c>
      <c r="K254">
        <v>0</v>
      </c>
      <c r="L254">
        <f t="shared" si="44"/>
        <v>3.6732485734813159E-3</v>
      </c>
      <c r="M254">
        <f t="shared" si="45"/>
        <v>146.99877210841154</v>
      </c>
      <c r="N254">
        <f t="shared" si="46"/>
        <v>0.53996356991429784</v>
      </c>
      <c r="O254">
        <f t="shared" si="47"/>
        <v>9.0001775368469872E-2</v>
      </c>
      <c r="P254">
        <f t="shared" si="48"/>
        <v>11.999418352703874</v>
      </c>
      <c r="Q254">
        <f t="shared" si="49"/>
        <v>1.0799700351023838</v>
      </c>
      <c r="R254">
        <f t="shared" si="50"/>
        <v>0</v>
      </c>
      <c r="S254">
        <f t="shared" si="51"/>
        <v>158.99819046111543</v>
      </c>
      <c r="T254">
        <f t="shared" si="52"/>
        <v>0.40816667472399037</v>
      </c>
      <c r="U254">
        <f t="shared" si="53"/>
        <v>0</v>
      </c>
      <c r="V254">
        <f t="shared" si="54"/>
        <v>0</v>
      </c>
    </row>
    <row r="255" spans="1:22" x14ac:dyDescent="0.2">
      <c r="A255" t="s">
        <v>4364</v>
      </c>
      <c r="B255" t="s">
        <v>4365</v>
      </c>
      <c r="D255">
        <v>-80.134</v>
      </c>
      <c r="E255">
        <v>-168.69</v>
      </c>
      <c r="F255">
        <v>0</v>
      </c>
      <c r="G255">
        <v>46.69</v>
      </c>
      <c r="H255">
        <v>10.198</v>
      </c>
      <c r="I255">
        <v>0</v>
      </c>
      <c r="J255">
        <v>1</v>
      </c>
      <c r="K255">
        <v>0</v>
      </c>
      <c r="L255">
        <f t="shared" si="44"/>
        <v>6.2609882743801673E-3</v>
      </c>
      <c r="M255">
        <f t="shared" si="45"/>
        <v>137.99852963013097</v>
      </c>
      <c r="N255">
        <f t="shared" si="46"/>
        <v>0.864008039903994</v>
      </c>
      <c r="O255">
        <f t="shared" si="47"/>
        <v>0.17999871688416874</v>
      </c>
      <c r="P255">
        <f t="shared" si="48"/>
        <v>6.0000123947984747</v>
      </c>
      <c r="Q255">
        <f t="shared" si="49"/>
        <v>1.0799956123484462</v>
      </c>
      <c r="R255">
        <f t="shared" si="50"/>
        <v>0</v>
      </c>
      <c r="S255">
        <f t="shared" si="51"/>
        <v>143.99854202492946</v>
      </c>
      <c r="T255">
        <f t="shared" si="52"/>
        <v>0.43478724129028284</v>
      </c>
      <c r="U255">
        <f t="shared" si="53"/>
        <v>0</v>
      </c>
      <c r="V255">
        <f t="shared" si="54"/>
        <v>0</v>
      </c>
    </row>
    <row r="256" spans="1:22" x14ac:dyDescent="0.2">
      <c r="A256" t="s">
        <v>303</v>
      </c>
      <c r="B256" t="s">
        <v>965</v>
      </c>
      <c r="D256">
        <v>-81.87</v>
      </c>
      <c r="E256">
        <v>-167.471</v>
      </c>
      <c r="F256">
        <v>0</v>
      </c>
      <c r="G256">
        <v>28.283999999999999</v>
      </c>
      <c r="H256">
        <v>9.2200000000000006</v>
      </c>
      <c r="I256">
        <v>0</v>
      </c>
      <c r="J256">
        <v>1</v>
      </c>
      <c r="K256">
        <v>0</v>
      </c>
      <c r="L256">
        <f t="shared" si="44"/>
        <v>5.1427863765998181E-3</v>
      </c>
      <c r="M256">
        <f t="shared" si="45"/>
        <v>83.999215872801983</v>
      </c>
      <c r="N256">
        <f t="shared" si="46"/>
        <v>0.43199045502616823</v>
      </c>
      <c r="O256">
        <f t="shared" si="47"/>
        <v>0.16199727061839408</v>
      </c>
      <c r="P256">
        <f t="shared" si="48"/>
        <v>6.0003870826351182</v>
      </c>
      <c r="Q256">
        <f t="shared" si="49"/>
        <v>0.97204730208805956</v>
      </c>
      <c r="R256">
        <f t="shared" si="50"/>
        <v>0</v>
      </c>
      <c r="S256">
        <f t="shared" si="51"/>
        <v>89.999602955437098</v>
      </c>
      <c r="T256">
        <f t="shared" si="52"/>
        <v>0.71429238209623969</v>
      </c>
      <c r="U256">
        <f t="shared" si="53"/>
        <v>0</v>
      </c>
      <c r="V256">
        <f t="shared" si="54"/>
        <v>0</v>
      </c>
    </row>
    <row r="257" spans="1:22" x14ac:dyDescent="0.2">
      <c r="A257" t="s">
        <v>41</v>
      </c>
      <c r="B257" t="s">
        <v>41</v>
      </c>
      <c r="D257">
        <v>-86.009</v>
      </c>
      <c r="E257">
        <v>-174.28899999999999</v>
      </c>
      <c r="F257">
        <v>0</v>
      </c>
      <c r="G257">
        <v>43.104999999999997</v>
      </c>
      <c r="H257">
        <v>10.050000000000001</v>
      </c>
      <c r="I257">
        <v>0</v>
      </c>
      <c r="J257">
        <v>1</v>
      </c>
      <c r="K257">
        <v>0</v>
      </c>
      <c r="L257">
        <f t="shared" si="44"/>
        <v>2.5116802629410553E-3</v>
      </c>
      <c r="M257">
        <f t="shared" si="45"/>
        <v>129.00141051387007</v>
      </c>
      <c r="N257">
        <f t="shared" si="46"/>
        <v>0.32401062068986491</v>
      </c>
      <c r="O257">
        <f t="shared" si="47"/>
        <v>0.35997382229506519</v>
      </c>
      <c r="P257">
        <f t="shared" si="48"/>
        <v>3.000250163751037</v>
      </c>
      <c r="Q257">
        <f t="shared" si="49"/>
        <v>1.0800125992994554</v>
      </c>
      <c r="R257">
        <f t="shared" si="50"/>
        <v>0</v>
      </c>
      <c r="S257">
        <f t="shared" si="51"/>
        <v>132.00166067762112</v>
      </c>
      <c r="T257">
        <f t="shared" si="52"/>
        <v>0.46511119344349244</v>
      </c>
      <c r="U257">
        <f t="shared" si="53"/>
        <v>0</v>
      </c>
      <c r="V257">
        <f t="shared" si="54"/>
        <v>0</v>
      </c>
    </row>
    <row r="258" spans="1:22" x14ac:dyDescent="0.2">
      <c r="A258" t="s">
        <v>1787</v>
      </c>
      <c r="B258" t="s">
        <v>400</v>
      </c>
      <c r="D258">
        <v>-80.537999999999997</v>
      </c>
      <c r="E258">
        <v>-169.69499999999999</v>
      </c>
      <c r="F258">
        <v>0</v>
      </c>
      <c r="G258">
        <v>24.331</v>
      </c>
      <c r="H258">
        <v>11.18</v>
      </c>
      <c r="I258">
        <v>0</v>
      </c>
      <c r="J258">
        <v>1</v>
      </c>
      <c r="K258">
        <v>0</v>
      </c>
      <c r="L258">
        <f t="shared" si="44"/>
        <v>5.999785927538929E-3</v>
      </c>
      <c r="M258">
        <f t="shared" si="45"/>
        <v>71.999919164093242</v>
      </c>
      <c r="N258">
        <f t="shared" si="46"/>
        <v>0.43198453376920087</v>
      </c>
      <c r="O258">
        <f t="shared" si="47"/>
        <v>0.19799678746871249</v>
      </c>
      <c r="P258">
        <f t="shared" si="48"/>
        <v>5.9999060221604035</v>
      </c>
      <c r="Q258">
        <f t="shared" si="49"/>
        <v>1.1879633054652468</v>
      </c>
      <c r="R258">
        <f t="shared" si="50"/>
        <v>0</v>
      </c>
      <c r="S258">
        <f t="shared" si="51"/>
        <v>77.999825186253645</v>
      </c>
      <c r="T258">
        <f t="shared" si="52"/>
        <v>0.83333426893515639</v>
      </c>
      <c r="U258">
        <f t="shared" si="53"/>
        <v>0</v>
      </c>
      <c r="V258">
        <f t="shared" si="54"/>
        <v>0</v>
      </c>
    </row>
    <row r="259" spans="1:22" x14ac:dyDescent="0.2">
      <c r="A259" t="s">
        <v>41</v>
      </c>
      <c r="B259" t="s">
        <v>41</v>
      </c>
      <c r="D259">
        <v>-79.992000000000004</v>
      </c>
      <c r="E259">
        <v>-162.89699999999999</v>
      </c>
      <c r="F259">
        <v>0</v>
      </c>
      <c r="G259">
        <v>51.787999999999997</v>
      </c>
      <c r="H259">
        <v>13.601000000000001</v>
      </c>
      <c r="I259">
        <v>0</v>
      </c>
      <c r="J259">
        <v>1</v>
      </c>
      <c r="K259">
        <v>0</v>
      </c>
      <c r="L259">
        <f t="shared" si="44"/>
        <v>6.3529479098712992E-3</v>
      </c>
      <c r="M259">
        <f t="shared" si="45"/>
        <v>152.9999033138393</v>
      </c>
      <c r="N259">
        <f t="shared" si="46"/>
        <v>0.97200138796955449</v>
      </c>
      <c r="O259">
        <f t="shared" si="47"/>
        <v>0.11699791401056107</v>
      </c>
      <c r="P259">
        <f t="shared" si="48"/>
        <v>11.999769368515445</v>
      </c>
      <c r="Q259">
        <f t="shared" si="49"/>
        <v>1.4039493886735235</v>
      </c>
      <c r="R259">
        <f t="shared" si="50"/>
        <v>0</v>
      </c>
      <c r="S259">
        <f t="shared" si="51"/>
        <v>164.99967268235474</v>
      </c>
      <c r="T259">
        <f t="shared" si="52"/>
        <v>0.39215711056317265</v>
      </c>
      <c r="U259">
        <f t="shared" si="53"/>
        <v>0</v>
      </c>
      <c r="V259">
        <f t="shared" si="54"/>
        <v>0</v>
      </c>
    </row>
    <row r="260" spans="1:22" x14ac:dyDescent="0.2">
      <c r="A260" t="s">
        <v>41</v>
      </c>
      <c r="B260" t="s">
        <v>41</v>
      </c>
      <c r="D260">
        <v>-85.533000000000001</v>
      </c>
      <c r="E260">
        <v>-169.99199999999999</v>
      </c>
      <c r="F260">
        <v>-90</v>
      </c>
      <c r="G260">
        <v>192.58500000000001</v>
      </c>
      <c r="H260">
        <v>34.524999999999999</v>
      </c>
      <c r="I260">
        <v>22</v>
      </c>
      <c r="J260">
        <v>1</v>
      </c>
      <c r="K260">
        <v>0</v>
      </c>
      <c r="L260">
        <f t="shared" si="44"/>
        <v>2.8123966364111694E-3</v>
      </c>
      <c r="M260">
        <f t="shared" si="45"/>
        <v>575.99998689950564</v>
      </c>
      <c r="N260">
        <f t="shared" si="46"/>
        <v>1.6199420456710929</v>
      </c>
      <c r="O260">
        <f t="shared" si="47"/>
        <v>0.2039993757838871</v>
      </c>
      <c r="P260">
        <f t="shared" si="48"/>
        <v>17.999851917458827</v>
      </c>
      <c r="Q260">
        <f t="shared" si="49"/>
        <v>3.6719622273262322</v>
      </c>
      <c r="R260">
        <f t="shared" si="50"/>
        <v>66</v>
      </c>
      <c r="S260">
        <f t="shared" si="51"/>
        <v>593.99983881696448</v>
      </c>
      <c r="T260">
        <f t="shared" si="52"/>
        <v>0.1041666690358244</v>
      </c>
      <c r="U260">
        <f t="shared" si="53"/>
        <v>0</v>
      </c>
      <c r="V260">
        <f t="shared" si="54"/>
        <v>11.11111412613317</v>
      </c>
    </row>
    <row r="261" spans="1:22" x14ac:dyDescent="0.2">
      <c r="A261" t="s">
        <v>2289</v>
      </c>
      <c r="B261" t="s">
        <v>4766</v>
      </c>
      <c r="D261">
        <v>-81.754000000000005</v>
      </c>
      <c r="E261">
        <v>-169.04599999999999</v>
      </c>
      <c r="F261">
        <v>0</v>
      </c>
      <c r="G261">
        <v>139.44200000000001</v>
      </c>
      <c r="H261">
        <v>31.574999999999999</v>
      </c>
      <c r="I261">
        <v>0</v>
      </c>
      <c r="J261">
        <v>1</v>
      </c>
      <c r="K261">
        <v>0</v>
      </c>
      <c r="L261">
        <f t="shared" si="44"/>
        <v>5.2171802798022171E-3</v>
      </c>
      <c r="M261">
        <f t="shared" si="45"/>
        <v>414.00109568767516</v>
      </c>
      <c r="N261">
        <f t="shared" si="46"/>
        <v>2.1599205121587617</v>
      </c>
      <c r="O261">
        <f t="shared" si="47"/>
        <v>0.18600090405862199</v>
      </c>
      <c r="P261">
        <f t="shared" si="48"/>
        <v>17.999723420407786</v>
      </c>
      <c r="Q261">
        <f t="shared" si="49"/>
        <v>3.3479681769691769</v>
      </c>
      <c r="R261">
        <f t="shared" si="50"/>
        <v>0</v>
      </c>
      <c r="S261">
        <f t="shared" si="51"/>
        <v>432.00081910808296</v>
      </c>
      <c r="T261">
        <f t="shared" si="52"/>
        <v>0.14492715266933581</v>
      </c>
      <c r="U261">
        <f t="shared" si="53"/>
        <v>0</v>
      </c>
      <c r="V261">
        <f t="shared" si="54"/>
        <v>0</v>
      </c>
    </row>
    <row r="262" spans="1:22" x14ac:dyDescent="0.2">
      <c r="A262" t="s">
        <v>255</v>
      </c>
      <c r="B262" t="s">
        <v>300</v>
      </c>
      <c r="D262">
        <v>-82.093000000000004</v>
      </c>
      <c r="E262">
        <v>-176.63399999999999</v>
      </c>
      <c r="F262">
        <v>0</v>
      </c>
      <c r="G262">
        <v>36.345999999999997</v>
      </c>
      <c r="H262">
        <v>17.029</v>
      </c>
      <c r="I262">
        <v>0</v>
      </c>
      <c r="J262">
        <v>1</v>
      </c>
      <c r="K262">
        <v>0</v>
      </c>
      <c r="L262">
        <f t="shared" si="44"/>
        <v>4.9998907988459849E-3</v>
      </c>
      <c r="M262">
        <f t="shared" si="45"/>
        <v>108.00133907836647</v>
      </c>
      <c r="N262">
        <f t="shared" si="46"/>
        <v>0.53999544151641143</v>
      </c>
      <c r="O262">
        <f t="shared" si="47"/>
        <v>0.61208333796759296</v>
      </c>
      <c r="P262">
        <f t="shared" si="48"/>
        <v>2.9995218998677196</v>
      </c>
      <c r="Q262">
        <f t="shared" si="49"/>
        <v>1.8359592127371429</v>
      </c>
      <c r="R262">
        <f t="shared" si="50"/>
        <v>0</v>
      </c>
      <c r="S262">
        <f t="shared" si="51"/>
        <v>111.00086097823419</v>
      </c>
      <c r="T262">
        <f t="shared" si="52"/>
        <v>0.5555486673777591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-78.784999999999997</v>
      </c>
      <c r="E263">
        <v>-170.91</v>
      </c>
      <c r="F263">
        <v>0</v>
      </c>
      <c r="G263">
        <v>118.258</v>
      </c>
      <c r="H263">
        <v>25.318000000000001</v>
      </c>
      <c r="I263">
        <v>0</v>
      </c>
      <c r="J263">
        <v>1</v>
      </c>
      <c r="K263">
        <v>0</v>
      </c>
      <c r="L263">
        <f t="shared" si="44"/>
        <v>7.1379796091243413E-3</v>
      </c>
      <c r="M263">
        <f t="shared" si="45"/>
        <v>347.99933194573578</v>
      </c>
      <c r="N263">
        <f t="shared" si="46"/>
        <v>2.4840146194321742</v>
      </c>
      <c r="O263">
        <f t="shared" si="47"/>
        <v>0.22500674585762356</v>
      </c>
      <c r="P263">
        <f t="shared" si="48"/>
        <v>11.999648032089532</v>
      </c>
      <c r="Q263">
        <f t="shared" si="49"/>
        <v>2.700004455141757</v>
      </c>
      <c r="R263">
        <f t="shared" si="50"/>
        <v>0</v>
      </c>
      <c r="S263">
        <f t="shared" si="51"/>
        <v>359.99897997782529</v>
      </c>
      <c r="T263">
        <f t="shared" si="52"/>
        <v>0.17241412408618048</v>
      </c>
      <c r="U263">
        <f t="shared" si="53"/>
        <v>0</v>
      </c>
      <c r="V263">
        <f t="shared" si="54"/>
        <v>0</v>
      </c>
    </row>
    <row r="264" spans="1:22" x14ac:dyDescent="0.2">
      <c r="A264" t="s">
        <v>2822</v>
      </c>
      <c r="B264" t="s">
        <v>2823</v>
      </c>
      <c r="D264">
        <v>-79.287000000000006</v>
      </c>
      <c r="E264">
        <v>0</v>
      </c>
      <c r="F264">
        <v>0</v>
      </c>
      <c r="G264">
        <v>112.96899999999999</v>
      </c>
      <c r="H264">
        <v>0</v>
      </c>
      <c r="I264">
        <v>0</v>
      </c>
      <c r="J264">
        <v>1</v>
      </c>
      <c r="K264">
        <v>0</v>
      </c>
      <c r="L264">
        <f t="shared" si="44"/>
        <v>6.8107239359387175E-3</v>
      </c>
      <c r="M264">
        <f t="shared" si="45"/>
        <v>333.00006952828562</v>
      </c>
      <c r="N264">
        <f t="shared" si="46"/>
        <v>2.2679738121793642</v>
      </c>
      <c r="O264" t="str">
        <f t="shared" si="47"/>
        <v/>
      </c>
      <c r="P264">
        <f t="shared" si="48"/>
        <v>0</v>
      </c>
      <c r="Q264">
        <f t="shared" si="49"/>
        <v>0</v>
      </c>
      <c r="R264">
        <f t="shared" si="50"/>
        <v>0</v>
      </c>
      <c r="S264">
        <f t="shared" si="51"/>
        <v>333.00006952828562</v>
      </c>
      <c r="T264">
        <f t="shared" si="52"/>
        <v>0.18018014255971046</v>
      </c>
      <c r="U264" t="str">
        <f t="shared" si="53"/>
        <v/>
      </c>
      <c r="V264">
        <f t="shared" si="54"/>
        <v>0</v>
      </c>
    </row>
    <row r="265" spans="1:22" x14ac:dyDescent="0.2">
      <c r="A265" t="s">
        <v>41</v>
      </c>
      <c r="B265" t="s">
        <v>41</v>
      </c>
      <c r="D265">
        <v>-72.536000000000001</v>
      </c>
      <c r="E265">
        <v>-172.405</v>
      </c>
      <c r="F265">
        <v>0</v>
      </c>
      <c r="G265">
        <v>93.301000000000002</v>
      </c>
      <c r="H265">
        <v>30.265000000000001</v>
      </c>
      <c r="I265">
        <v>0</v>
      </c>
      <c r="J265">
        <v>1</v>
      </c>
      <c r="K265">
        <v>0</v>
      </c>
      <c r="L265">
        <f t="shared" si="44"/>
        <v>1.1325881852513915E-2</v>
      </c>
      <c r="M265">
        <f t="shared" si="45"/>
        <v>267.00106756856229</v>
      </c>
      <c r="N265">
        <f t="shared" si="46"/>
        <v>3.0240255698021912</v>
      </c>
      <c r="O265">
        <f t="shared" si="47"/>
        <v>0.26998690213915028</v>
      </c>
      <c r="P265">
        <f t="shared" si="48"/>
        <v>12.000365151633307</v>
      </c>
      <c r="Q265">
        <f t="shared" si="49"/>
        <v>3.2399446517727424</v>
      </c>
      <c r="R265">
        <f t="shared" si="50"/>
        <v>0</v>
      </c>
      <c r="S265">
        <f t="shared" si="51"/>
        <v>279.00143272019562</v>
      </c>
      <c r="T265">
        <f t="shared" si="52"/>
        <v>0.22471820261390082</v>
      </c>
      <c r="U265">
        <f t="shared" si="53"/>
        <v>0</v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-80.754000000000005</v>
      </c>
      <c r="E266">
        <v>0</v>
      </c>
      <c r="F266">
        <v>0</v>
      </c>
      <c r="G266">
        <v>130.69800000000001</v>
      </c>
      <c r="H266">
        <v>0</v>
      </c>
      <c r="I266">
        <v>0</v>
      </c>
      <c r="J266">
        <v>1</v>
      </c>
      <c r="K266">
        <v>0</v>
      </c>
      <c r="L266">
        <f t="shared" si="44"/>
        <v>5.8603865384624912E-3</v>
      </c>
      <c r="M266">
        <f t="shared" si="45"/>
        <v>386.99975246548701</v>
      </c>
      <c r="N266">
        <f t="shared" si="46"/>
        <v>2.2679704077074638</v>
      </c>
      <c r="O266" t="str">
        <f t="shared" si="47"/>
        <v/>
      </c>
      <c r="P266">
        <f t="shared" si="48"/>
        <v>0</v>
      </c>
      <c r="Q266">
        <f t="shared" si="49"/>
        <v>0</v>
      </c>
      <c r="R266">
        <f t="shared" si="50"/>
        <v>0</v>
      </c>
      <c r="S266">
        <f t="shared" si="51"/>
        <v>386.99975246548701</v>
      </c>
      <c r="T266">
        <f t="shared" si="52"/>
        <v>0.15503885885650756</v>
      </c>
      <c r="U266" t="str">
        <f t="shared" si="53"/>
        <v/>
      </c>
      <c r="V266">
        <f t="shared" si="54"/>
        <v>0</v>
      </c>
    </row>
    <row r="267" spans="1:22" x14ac:dyDescent="0.2">
      <c r="A267" t="s">
        <v>296</v>
      </c>
      <c r="B267" t="s">
        <v>297</v>
      </c>
      <c r="D267">
        <v>-80.218000000000004</v>
      </c>
      <c r="E267">
        <v>-171.25399999999999</v>
      </c>
      <c r="F267">
        <v>0</v>
      </c>
      <c r="G267">
        <v>29.428000000000001</v>
      </c>
      <c r="H267">
        <v>13.153</v>
      </c>
      <c r="I267">
        <v>0</v>
      </c>
      <c r="J267">
        <v>1</v>
      </c>
      <c r="K267">
        <v>0</v>
      </c>
      <c r="L267">
        <f t="shared" si="44"/>
        <v>6.2066269973598872E-3</v>
      </c>
      <c r="M267">
        <f t="shared" si="45"/>
        <v>87.000467417298623</v>
      </c>
      <c r="N267">
        <f t="shared" si="46"/>
        <v>0.53997998983512474</v>
      </c>
      <c r="O267">
        <f t="shared" si="47"/>
        <v>0.23400417552542527</v>
      </c>
      <c r="P267">
        <f t="shared" si="48"/>
        <v>5.9999139843846461</v>
      </c>
      <c r="Q267">
        <f t="shared" si="49"/>
        <v>1.4040063291457276</v>
      </c>
      <c r="R267">
        <f t="shared" si="50"/>
        <v>0</v>
      </c>
      <c r="S267">
        <f t="shared" si="51"/>
        <v>93.000381401683271</v>
      </c>
      <c r="T267">
        <f t="shared" si="52"/>
        <v>0.6896514671836117</v>
      </c>
      <c r="U267">
        <f t="shared" si="53"/>
        <v>0</v>
      </c>
      <c r="V267">
        <f t="shared" si="54"/>
        <v>0</v>
      </c>
    </row>
    <row r="268" spans="1:22" x14ac:dyDescent="0.2">
      <c r="A268" t="s">
        <v>2894</v>
      </c>
      <c r="B268" t="s">
        <v>2955</v>
      </c>
      <c r="D268">
        <v>-82.694000000000003</v>
      </c>
      <c r="E268">
        <v>-172.875</v>
      </c>
      <c r="F268">
        <v>0</v>
      </c>
      <c r="G268">
        <v>39.319000000000003</v>
      </c>
      <c r="H268">
        <v>16.125</v>
      </c>
      <c r="I268">
        <v>0</v>
      </c>
      <c r="J268">
        <v>1</v>
      </c>
      <c r="K268">
        <v>0</v>
      </c>
      <c r="L268">
        <f t="shared" si="44"/>
        <v>4.6155335729996519E-3</v>
      </c>
      <c r="M268">
        <f t="shared" si="45"/>
        <v>116.99932256661708</v>
      </c>
      <c r="N268">
        <f t="shared" si="46"/>
        <v>0.54001484133927824</v>
      </c>
      <c r="O268">
        <f t="shared" si="47"/>
        <v>0.28800037970152381</v>
      </c>
      <c r="P268">
        <f t="shared" si="48"/>
        <v>6.0001665889172244</v>
      </c>
      <c r="Q268">
        <f t="shared" si="49"/>
        <v>1.7280519839325417</v>
      </c>
      <c r="R268">
        <f t="shared" si="50"/>
        <v>0</v>
      </c>
      <c r="S268">
        <f t="shared" si="51"/>
        <v>122.99948915553431</v>
      </c>
      <c r="T268">
        <f t="shared" si="52"/>
        <v>0.51282348208330175</v>
      </c>
      <c r="U268">
        <f t="shared" si="53"/>
        <v>0</v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-81.363</v>
      </c>
      <c r="E269">
        <v>-170.53800000000001</v>
      </c>
      <c r="F269">
        <v>0</v>
      </c>
      <c r="G269">
        <v>79.906000000000006</v>
      </c>
      <c r="H269">
        <v>18.248000000000001</v>
      </c>
      <c r="I269">
        <v>0</v>
      </c>
      <c r="J269">
        <v>1</v>
      </c>
      <c r="K269">
        <v>0</v>
      </c>
      <c r="L269">
        <f t="shared" si="44"/>
        <v>5.4682644864467297E-3</v>
      </c>
      <c r="M269">
        <f t="shared" si="45"/>
        <v>236.99950419248614</v>
      </c>
      <c r="N269">
        <f t="shared" si="46"/>
        <v>1.2959772680585229</v>
      </c>
      <c r="O269">
        <f t="shared" si="47"/>
        <v>0.21600727486837354</v>
      </c>
      <c r="P269">
        <f t="shared" si="48"/>
        <v>8.9995544917781505</v>
      </c>
      <c r="Q269">
        <f t="shared" si="49"/>
        <v>1.9439711847696131</v>
      </c>
      <c r="R269">
        <f t="shared" si="50"/>
        <v>0</v>
      </c>
      <c r="S269">
        <f t="shared" si="51"/>
        <v>245.9990586842643</v>
      </c>
      <c r="T269">
        <f t="shared" si="52"/>
        <v>0.25316508658713999</v>
      </c>
      <c r="U269">
        <f t="shared" si="53"/>
        <v>0</v>
      </c>
      <c r="V269">
        <f t="shared" si="54"/>
        <v>0</v>
      </c>
    </row>
    <row r="270" spans="1:22" x14ac:dyDescent="0.2">
      <c r="A270" t="s">
        <v>1470</v>
      </c>
      <c r="B270" t="s">
        <v>760</v>
      </c>
      <c r="D270">
        <v>-76.451999999999998</v>
      </c>
      <c r="E270">
        <v>0</v>
      </c>
      <c r="F270">
        <v>0</v>
      </c>
      <c r="G270">
        <v>85.376000000000005</v>
      </c>
      <c r="H270">
        <v>0</v>
      </c>
      <c r="I270">
        <v>0</v>
      </c>
      <c r="J270">
        <v>1</v>
      </c>
      <c r="K270">
        <v>0</v>
      </c>
      <c r="L270">
        <f t="shared" si="44"/>
        <v>8.6747306812872405E-3</v>
      </c>
      <c r="M270">
        <f t="shared" si="45"/>
        <v>249.0009844405175</v>
      </c>
      <c r="N270">
        <f t="shared" si="46"/>
        <v>2.1600186394155236</v>
      </c>
      <c r="O270" t="str">
        <f t="shared" si="47"/>
        <v/>
      </c>
      <c r="P270">
        <f t="shared" si="48"/>
        <v>0</v>
      </c>
      <c r="Q270">
        <f t="shared" si="49"/>
        <v>0</v>
      </c>
      <c r="R270">
        <f t="shared" si="50"/>
        <v>0</v>
      </c>
      <c r="S270">
        <f t="shared" si="51"/>
        <v>249.0009844405175</v>
      </c>
      <c r="T270">
        <f t="shared" si="52"/>
        <v>0.24096290275644705</v>
      </c>
      <c r="U270" t="str">
        <f t="shared" si="53"/>
        <v/>
      </c>
      <c r="V270">
        <f t="shared" si="54"/>
        <v>0</v>
      </c>
    </row>
    <row r="271" spans="1:22" x14ac:dyDescent="0.2">
      <c r="A271" t="s">
        <v>379</v>
      </c>
      <c r="B271" t="s">
        <v>380</v>
      </c>
      <c r="D271">
        <v>-80.055999999999997</v>
      </c>
      <c r="E271">
        <v>-172.56899999999999</v>
      </c>
      <c r="F271">
        <v>0</v>
      </c>
      <c r="G271">
        <v>156.34899999999999</v>
      </c>
      <c r="H271">
        <v>46.39</v>
      </c>
      <c r="I271">
        <v>0</v>
      </c>
      <c r="J271">
        <v>1</v>
      </c>
      <c r="K271">
        <v>0</v>
      </c>
      <c r="L271">
        <f t="shared" si="44"/>
        <v>6.3114914260324504E-3</v>
      </c>
      <c r="M271">
        <f t="shared" si="45"/>
        <v>462.00050861610441</v>
      </c>
      <c r="N271">
        <f t="shared" si="46"/>
        <v>2.9159151648683386</v>
      </c>
      <c r="O271">
        <f t="shared" si="47"/>
        <v>0.27601504800855431</v>
      </c>
      <c r="P271">
        <f t="shared" si="48"/>
        <v>17.999151618177017</v>
      </c>
      <c r="Q271">
        <f t="shared" si="49"/>
        <v>4.9680416660460418</v>
      </c>
      <c r="R271">
        <f t="shared" si="50"/>
        <v>0</v>
      </c>
      <c r="S271">
        <f t="shared" si="51"/>
        <v>479.99966023428141</v>
      </c>
      <c r="T271">
        <f t="shared" si="52"/>
        <v>0.12986998689617574</v>
      </c>
      <c r="U271">
        <f t="shared" si="53"/>
        <v>0</v>
      </c>
      <c r="V271">
        <f t="shared" si="54"/>
        <v>0</v>
      </c>
    </row>
    <row r="272" spans="1:22" x14ac:dyDescent="0.2">
      <c r="A272" t="s">
        <v>41</v>
      </c>
      <c r="B272" t="s">
        <v>41</v>
      </c>
      <c r="D272">
        <v>-81.545000000000002</v>
      </c>
      <c r="E272">
        <v>0</v>
      </c>
      <c r="F272">
        <v>0</v>
      </c>
      <c r="G272">
        <v>74.813000000000002</v>
      </c>
      <c r="H272">
        <v>0</v>
      </c>
      <c r="I272">
        <v>0</v>
      </c>
      <c r="J272">
        <v>1</v>
      </c>
      <c r="K272">
        <v>0</v>
      </c>
      <c r="L272">
        <f t="shared" si="44"/>
        <v>5.3513282256769778E-3</v>
      </c>
      <c r="M272">
        <f t="shared" si="45"/>
        <v>221.99971784507545</v>
      </c>
      <c r="N272">
        <f t="shared" si="46"/>
        <v>1.1879945441912214</v>
      </c>
      <c r="O272" t="str">
        <f t="shared" si="47"/>
        <v/>
      </c>
      <c r="P272">
        <f t="shared" si="48"/>
        <v>0</v>
      </c>
      <c r="Q272">
        <f t="shared" si="49"/>
        <v>0</v>
      </c>
      <c r="R272">
        <f t="shared" si="50"/>
        <v>0</v>
      </c>
      <c r="S272">
        <f t="shared" si="51"/>
        <v>221.99971784507545</v>
      </c>
      <c r="T272">
        <f t="shared" si="52"/>
        <v>0.27027061377560646</v>
      </c>
      <c r="U272" t="str">
        <f t="shared" si="53"/>
        <v/>
      </c>
      <c r="V272">
        <f t="shared" si="54"/>
        <v>0</v>
      </c>
    </row>
    <row r="273" spans="1:22" x14ac:dyDescent="0.2">
      <c r="A273" t="s">
        <v>532</v>
      </c>
      <c r="B273" t="s">
        <v>533</v>
      </c>
      <c r="D273">
        <v>-78.69</v>
      </c>
      <c r="E273">
        <v>-173.88399999999999</v>
      </c>
      <c r="F273">
        <v>0</v>
      </c>
      <c r="G273">
        <v>96.881</v>
      </c>
      <c r="H273">
        <v>28.16</v>
      </c>
      <c r="I273">
        <v>0</v>
      </c>
      <c r="J273">
        <v>1</v>
      </c>
      <c r="K273">
        <v>0</v>
      </c>
      <c r="L273">
        <f t="shared" si="44"/>
        <v>7.2000369249036579E-3</v>
      </c>
      <c r="M273">
        <f t="shared" si="45"/>
        <v>284.99884214750659</v>
      </c>
      <c r="N273">
        <f t="shared" si="46"/>
        <v>2.0520042390210751</v>
      </c>
      <c r="O273">
        <f t="shared" si="47"/>
        <v>0.33597218276402707</v>
      </c>
      <c r="P273">
        <f t="shared" si="48"/>
        <v>9.0006460875151397</v>
      </c>
      <c r="Q273">
        <f t="shared" si="49"/>
        <v>3.0239697362786981</v>
      </c>
      <c r="R273">
        <f t="shared" si="50"/>
        <v>0</v>
      </c>
      <c r="S273">
        <f t="shared" si="51"/>
        <v>293.99948823502172</v>
      </c>
      <c r="T273">
        <f t="shared" si="52"/>
        <v>0.21052717108564903</v>
      </c>
      <c r="U273">
        <f t="shared" si="53"/>
        <v>0</v>
      </c>
      <c r="V273">
        <f t="shared" si="54"/>
        <v>0</v>
      </c>
    </row>
    <row r="274" spans="1:22" x14ac:dyDescent="0.2">
      <c r="A274" t="s">
        <v>55</v>
      </c>
      <c r="B274" t="s">
        <v>201</v>
      </c>
      <c r="D274">
        <v>-80.218000000000004</v>
      </c>
      <c r="E274">
        <v>-170.13399999999999</v>
      </c>
      <c r="F274">
        <v>-90</v>
      </c>
      <c r="G274">
        <v>58.856000000000002</v>
      </c>
      <c r="H274">
        <v>23.344999999999999</v>
      </c>
      <c r="I274">
        <v>12</v>
      </c>
      <c r="J274">
        <v>1</v>
      </c>
      <c r="K274">
        <v>0</v>
      </c>
      <c r="L274">
        <f t="shared" si="44"/>
        <v>6.2066269973598872E-3</v>
      </c>
      <c r="M274">
        <f t="shared" si="45"/>
        <v>174.00093483459725</v>
      </c>
      <c r="N274">
        <f t="shared" si="46"/>
        <v>1.0799599796702495</v>
      </c>
      <c r="O274">
        <f t="shared" si="47"/>
        <v>0.20699566126077698</v>
      </c>
      <c r="P274">
        <f t="shared" si="48"/>
        <v>12.000111665333268</v>
      </c>
      <c r="Q274">
        <f t="shared" si="49"/>
        <v>2.4839735333423567</v>
      </c>
      <c r="R274">
        <f t="shared" si="50"/>
        <v>36</v>
      </c>
      <c r="S274">
        <f t="shared" si="51"/>
        <v>186.00104649993051</v>
      </c>
      <c r="T274">
        <f t="shared" si="52"/>
        <v>0.34482573359180585</v>
      </c>
      <c r="U274">
        <f t="shared" si="53"/>
        <v>0</v>
      </c>
      <c r="V274">
        <f t="shared" si="54"/>
        <v>19.354729813315029</v>
      </c>
    </row>
    <row r="275" spans="1:22" x14ac:dyDescent="0.2">
      <c r="A275" t="s">
        <v>113</v>
      </c>
      <c r="B275" t="s">
        <v>285</v>
      </c>
      <c r="D275">
        <v>-83.156999999999996</v>
      </c>
      <c r="E275">
        <v>-171.02699999999999</v>
      </c>
      <c r="F275">
        <v>0</v>
      </c>
      <c r="G275">
        <v>25.178999999999998</v>
      </c>
      <c r="H275">
        <v>9.6180000000000003</v>
      </c>
      <c r="I275">
        <v>0</v>
      </c>
      <c r="J275">
        <v>1</v>
      </c>
      <c r="K275">
        <v>0</v>
      </c>
      <c r="L275">
        <f t="shared" si="44"/>
        <v>4.3201400990811427E-3</v>
      </c>
      <c r="M275">
        <f t="shared" si="45"/>
        <v>74.998902156443549</v>
      </c>
      <c r="N275">
        <f t="shared" si="46"/>
        <v>0.32400608859920355</v>
      </c>
      <c r="O275">
        <f t="shared" si="47"/>
        <v>0.22799012754453557</v>
      </c>
      <c r="P275">
        <f t="shared" si="48"/>
        <v>4.5003298296258674</v>
      </c>
      <c r="Q275">
        <f t="shared" si="49"/>
        <v>1.0260317978806774</v>
      </c>
      <c r="R275">
        <f t="shared" si="50"/>
        <v>0</v>
      </c>
      <c r="S275">
        <f t="shared" si="51"/>
        <v>79.499231986069418</v>
      </c>
      <c r="T275">
        <f t="shared" si="52"/>
        <v>0.80001171050268616</v>
      </c>
      <c r="U275">
        <f t="shared" si="53"/>
        <v>0</v>
      </c>
      <c r="V275">
        <f t="shared" si="54"/>
        <v>0</v>
      </c>
    </row>
    <row r="276" spans="1:22" x14ac:dyDescent="0.2">
      <c r="A276" t="s">
        <v>170</v>
      </c>
      <c r="B276" t="s">
        <v>513</v>
      </c>
      <c r="D276">
        <v>-83.135999999999996</v>
      </c>
      <c r="E276">
        <v>-173.41800000000001</v>
      </c>
      <c r="F276">
        <v>0</v>
      </c>
      <c r="G276">
        <v>54.39</v>
      </c>
      <c r="H276">
        <v>13.086</v>
      </c>
      <c r="I276">
        <v>0</v>
      </c>
      <c r="J276">
        <v>1</v>
      </c>
      <c r="K276">
        <v>0</v>
      </c>
      <c r="L276">
        <f t="shared" si="44"/>
        <v>4.333525380403669E-3</v>
      </c>
      <c r="M276">
        <f t="shared" si="45"/>
        <v>162.0005002638766</v>
      </c>
      <c r="N276">
        <f t="shared" si="46"/>
        <v>0.70203398156558205</v>
      </c>
      <c r="O276">
        <f t="shared" si="47"/>
        <v>0.31199704132353501</v>
      </c>
      <c r="P276">
        <f t="shared" si="48"/>
        <v>4.4999509025771189</v>
      </c>
      <c r="Q276">
        <f t="shared" si="49"/>
        <v>1.4039727716780039</v>
      </c>
      <c r="R276">
        <f t="shared" si="50"/>
        <v>0</v>
      </c>
      <c r="S276">
        <f t="shared" si="51"/>
        <v>166.50045116645373</v>
      </c>
      <c r="T276">
        <f t="shared" si="52"/>
        <v>0.37036922665219074</v>
      </c>
      <c r="U276">
        <f t="shared" si="53"/>
        <v>0</v>
      </c>
      <c r="V276">
        <f t="shared" si="54"/>
        <v>0</v>
      </c>
    </row>
    <row r="277" spans="1:22" x14ac:dyDescent="0.2">
      <c r="A277" t="s">
        <v>55</v>
      </c>
      <c r="B277" t="s">
        <v>56</v>
      </c>
      <c r="D277">
        <v>-72.013000000000005</v>
      </c>
      <c r="E277">
        <v>0</v>
      </c>
      <c r="F277">
        <v>0</v>
      </c>
      <c r="G277">
        <v>242.87</v>
      </c>
      <c r="H277">
        <v>0</v>
      </c>
      <c r="I277">
        <v>0</v>
      </c>
      <c r="J277">
        <v>1</v>
      </c>
      <c r="K277">
        <v>0</v>
      </c>
      <c r="L277">
        <f t="shared" si="44"/>
        <v>1.1688067567367072E-2</v>
      </c>
      <c r="M277">
        <f t="shared" si="45"/>
        <v>693.00035606697884</v>
      </c>
      <c r="N277">
        <f t="shared" si="46"/>
        <v>8.0998430857633732</v>
      </c>
      <c r="O277" t="str">
        <f t="shared" si="47"/>
        <v/>
      </c>
      <c r="P277">
        <f t="shared" si="48"/>
        <v>0</v>
      </c>
      <c r="Q277">
        <f t="shared" si="49"/>
        <v>0</v>
      </c>
      <c r="R277">
        <f t="shared" si="50"/>
        <v>0</v>
      </c>
      <c r="S277">
        <f t="shared" si="51"/>
        <v>693.00035606697884</v>
      </c>
      <c r="T277">
        <f t="shared" si="52"/>
        <v>8.6580042094813819E-2</v>
      </c>
      <c r="U277" t="str">
        <f t="shared" si="53"/>
        <v/>
      </c>
      <c r="V277">
        <f t="shared" si="54"/>
        <v>0</v>
      </c>
    </row>
    <row r="278" spans="1:22" x14ac:dyDescent="0.2">
      <c r="A278" t="s">
        <v>41</v>
      </c>
      <c r="B278" t="s">
        <v>41</v>
      </c>
      <c r="D278">
        <v>-79.837999999999994</v>
      </c>
      <c r="E278">
        <v>-170.13399999999999</v>
      </c>
      <c r="F278">
        <v>0</v>
      </c>
      <c r="G278">
        <v>107.68899999999999</v>
      </c>
      <c r="H278">
        <v>46.69</v>
      </c>
      <c r="I278">
        <v>0</v>
      </c>
      <c r="J278">
        <v>1</v>
      </c>
      <c r="K278">
        <v>0</v>
      </c>
      <c r="L278">
        <f t="shared" si="44"/>
        <v>6.4527697841336917E-3</v>
      </c>
      <c r="M278">
        <f t="shared" si="45"/>
        <v>317.99899581189084</v>
      </c>
      <c r="N278">
        <f t="shared" si="46"/>
        <v>2.051976363536189</v>
      </c>
      <c r="O278">
        <f t="shared" si="47"/>
        <v>0.20699566126077698</v>
      </c>
      <c r="P278">
        <f t="shared" si="48"/>
        <v>24.000223330666536</v>
      </c>
      <c r="Q278">
        <f t="shared" si="49"/>
        <v>4.9679470666847134</v>
      </c>
      <c r="R278">
        <f t="shared" si="50"/>
        <v>0</v>
      </c>
      <c r="S278">
        <f t="shared" si="51"/>
        <v>341.99921914255737</v>
      </c>
      <c r="T278">
        <f t="shared" si="52"/>
        <v>0.18867984110079519</v>
      </c>
      <c r="U278">
        <f t="shared" si="53"/>
        <v>0</v>
      </c>
      <c r="V278">
        <f t="shared" si="54"/>
        <v>0</v>
      </c>
    </row>
    <row r="279" spans="1:22" x14ac:dyDescent="0.2">
      <c r="A279" t="s">
        <v>6479</v>
      </c>
      <c r="B279" t="s">
        <v>6480</v>
      </c>
      <c r="D279">
        <v>-80.593000000000004</v>
      </c>
      <c r="E279">
        <v>-164.05500000000001</v>
      </c>
      <c r="F279">
        <v>0</v>
      </c>
      <c r="G279">
        <v>171.304</v>
      </c>
      <c r="H279">
        <v>29.12</v>
      </c>
      <c r="I279">
        <v>0</v>
      </c>
      <c r="J279">
        <v>1</v>
      </c>
      <c r="K279">
        <v>0</v>
      </c>
      <c r="L279">
        <f t="shared" ref="L279:L280" si="55">1/TAN(-D279*$L$1/180)*0.108*0.333333</f>
        <v>5.9642742497114879E-3</v>
      </c>
      <c r="M279">
        <f t="shared" ref="M279:M280" si="56">SIN(-D279*$L$1/180)*G279*3</f>
        <v>507.00101431614087</v>
      </c>
      <c r="N279">
        <f t="shared" ref="N279:N280" si="57">COS(-D279*$L$1/180)*G279*0.108</f>
        <v>3.0238961181594828</v>
      </c>
      <c r="O279">
        <f t="shared" ref="O279:O280" si="58">IFERROR(1/TAN(E279*$L$1/180)*0.108*0.333333,"")</f>
        <v>0.12600317003890771</v>
      </c>
      <c r="P279">
        <f t="shared" ref="P279:P280" si="59">SIN(-E279*$L$1/180)*H279*3</f>
        <v>23.999057320235469</v>
      </c>
      <c r="Q279">
        <f t="shared" ref="Q279:Q280" si="60">-COS(E279*$L$1/180)*H279*0.108</f>
        <v>3.0239603242554471</v>
      </c>
      <c r="R279">
        <f t="shared" ref="R279:R280" si="61">ABS(SIN(-F279*$L$1/180)*I279*3)</f>
        <v>0</v>
      </c>
      <c r="S279">
        <f t="shared" ref="S279:S280" si="62">M279+P279</f>
        <v>531.00007163637633</v>
      </c>
      <c r="T279">
        <f t="shared" ref="T279:T280" si="63">60*(J279/M279)</f>
        <v>0.11834295850656218</v>
      </c>
      <c r="U279">
        <f t="shared" ref="U279:U280" si="64">IFERROR(60*(K279/P279),"")</f>
        <v>0</v>
      </c>
      <c r="V279">
        <f t="shared" ref="V279:V280" si="65">100*(R279/(S279))</f>
        <v>0</v>
      </c>
    </row>
    <row r="280" spans="1:22" x14ac:dyDescent="0.2">
      <c r="A280" t="s">
        <v>3892</v>
      </c>
      <c r="B280" t="s">
        <v>6481</v>
      </c>
      <c r="D280">
        <v>-77.948999999999998</v>
      </c>
      <c r="E280">
        <v>-171.25399999999999</v>
      </c>
      <c r="F280">
        <v>-90</v>
      </c>
      <c r="G280">
        <v>273.01600000000002</v>
      </c>
      <c r="H280">
        <v>78.918000000000006</v>
      </c>
      <c r="I280">
        <v>19</v>
      </c>
      <c r="J280">
        <v>1</v>
      </c>
      <c r="K280">
        <v>0</v>
      </c>
      <c r="L280">
        <f t="shared" si="55"/>
        <v>7.6855268947492658E-3</v>
      </c>
      <c r="M280">
        <f t="shared" si="56"/>
        <v>800.99794085353744</v>
      </c>
      <c r="N280">
        <f t="shared" si="57"/>
        <v>6.1560973731660171</v>
      </c>
      <c r="O280">
        <f t="shared" si="58"/>
        <v>0.23400417552542527</v>
      </c>
      <c r="P280">
        <f t="shared" si="59"/>
        <v>35.99948390630788</v>
      </c>
      <c r="Q280">
        <f t="shared" si="60"/>
        <v>8.4240379748743663</v>
      </c>
      <c r="R280">
        <f t="shared" si="61"/>
        <v>57</v>
      </c>
      <c r="S280">
        <f t="shared" si="62"/>
        <v>836.99742475984533</v>
      </c>
      <c r="T280">
        <f t="shared" si="63"/>
        <v>7.4906559604965339E-2</v>
      </c>
      <c r="U280">
        <f t="shared" si="64"/>
        <v>0</v>
      </c>
      <c r="V280">
        <f t="shared" si="65"/>
        <v>6.8100567951394435</v>
      </c>
    </row>
    <row r="281" spans="1:22" x14ac:dyDescent="0.2">
      <c r="A281" t="s">
        <v>41</v>
      </c>
      <c r="B281" t="s">
        <v>41</v>
      </c>
    </row>
    <row r="282" spans="1:22" x14ac:dyDescent="0.2">
      <c r="A282" t="s">
        <v>170</v>
      </c>
      <c r="B282" t="s">
        <v>6482</v>
      </c>
    </row>
    <row r="283" spans="1:22" x14ac:dyDescent="0.2">
      <c r="A283" t="s">
        <v>191</v>
      </c>
      <c r="B283" t="s">
        <v>192</v>
      </c>
    </row>
    <row r="284" spans="1:22" x14ac:dyDescent="0.2">
      <c r="A284" t="s">
        <v>41</v>
      </c>
      <c r="B284" t="s">
        <v>41</v>
      </c>
    </row>
    <row r="285" spans="1:22" x14ac:dyDescent="0.2">
      <c r="A285" t="s">
        <v>815</v>
      </c>
      <c r="B285" t="s">
        <v>6483</v>
      </c>
    </row>
    <row r="286" spans="1:22" x14ac:dyDescent="0.2">
      <c r="A286" t="s">
        <v>184</v>
      </c>
      <c r="B286" t="s">
        <v>587</v>
      </c>
    </row>
    <row r="287" spans="1:22" x14ac:dyDescent="0.2">
      <c r="A287" t="s">
        <v>41</v>
      </c>
      <c r="B287" t="s">
        <v>41</v>
      </c>
    </row>
    <row r="288" spans="1:22" x14ac:dyDescent="0.2">
      <c r="A288" t="s">
        <v>2710</v>
      </c>
      <c r="B288" t="s">
        <v>4998</v>
      </c>
    </row>
    <row r="289" spans="1:2" x14ac:dyDescent="0.2">
      <c r="A289" t="s">
        <v>896</v>
      </c>
      <c r="B289" t="s">
        <v>897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448</v>
      </c>
      <c r="B291" t="s">
        <v>4395</v>
      </c>
    </row>
    <row r="292" spans="1:2" x14ac:dyDescent="0.2">
      <c r="A292" t="s">
        <v>223</v>
      </c>
      <c r="B292" t="s">
        <v>556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2690</v>
      </c>
      <c r="B294" t="s">
        <v>2691</v>
      </c>
    </row>
    <row r="295" spans="1:2" x14ac:dyDescent="0.2">
      <c r="A295" t="s">
        <v>315</v>
      </c>
      <c r="B295" t="s">
        <v>611</v>
      </c>
    </row>
    <row r="296" spans="1:2" x14ac:dyDescent="0.2">
      <c r="A296" t="s">
        <v>113</v>
      </c>
      <c r="B296" t="s">
        <v>114</v>
      </c>
    </row>
    <row r="297" spans="1:2" x14ac:dyDescent="0.2">
      <c r="A297" t="s">
        <v>4593</v>
      </c>
      <c r="B297" t="s">
        <v>6484</v>
      </c>
    </row>
    <row r="298" spans="1:2" x14ac:dyDescent="0.2">
      <c r="A298" t="s">
        <v>4153</v>
      </c>
      <c r="B298" t="s">
        <v>4404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1118</v>
      </c>
      <c r="B300" t="s">
        <v>134</v>
      </c>
    </row>
    <row r="301" spans="1:2" x14ac:dyDescent="0.2">
      <c r="A301" t="s">
        <v>1907</v>
      </c>
      <c r="B301" t="s">
        <v>3054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6485</v>
      </c>
      <c r="B303" t="s">
        <v>6486</v>
      </c>
    </row>
    <row r="304" spans="1:2" x14ac:dyDescent="0.2">
      <c r="A304" t="s">
        <v>635</v>
      </c>
      <c r="B304" t="s">
        <v>244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2058</v>
      </c>
      <c r="B306" t="s">
        <v>2221</v>
      </c>
    </row>
    <row r="307" spans="1:2" x14ac:dyDescent="0.2">
      <c r="A307" t="s">
        <v>488</v>
      </c>
      <c r="B307" t="s">
        <v>648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1894</v>
      </c>
      <c r="B309" t="s">
        <v>2375</v>
      </c>
    </row>
    <row r="310" spans="1:2" x14ac:dyDescent="0.2">
      <c r="A310" t="s">
        <v>269</v>
      </c>
      <c r="B310" t="s">
        <v>330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1136</v>
      </c>
      <c r="B312" t="s">
        <v>6487</v>
      </c>
    </row>
    <row r="313" spans="1:2" x14ac:dyDescent="0.2">
      <c r="A313" t="s">
        <v>223</v>
      </c>
      <c r="B313" t="s">
        <v>592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1268</v>
      </c>
      <c r="B315" t="s">
        <v>1269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189</v>
      </c>
      <c r="B318" t="s">
        <v>6488</v>
      </c>
    </row>
    <row r="319" spans="1:2" x14ac:dyDescent="0.2">
      <c r="A319" t="s">
        <v>504</v>
      </c>
      <c r="B319" t="s">
        <v>725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2513</v>
      </c>
      <c r="B321" t="s">
        <v>1178</v>
      </c>
    </row>
    <row r="322" spans="1:2" x14ac:dyDescent="0.2">
      <c r="A322" t="s">
        <v>231</v>
      </c>
      <c r="B322" t="s">
        <v>232</v>
      </c>
    </row>
    <row r="323" spans="1:2" x14ac:dyDescent="0.2">
      <c r="A323" t="s">
        <v>113</v>
      </c>
      <c r="B323" t="s">
        <v>114</v>
      </c>
    </row>
    <row r="324" spans="1:2" x14ac:dyDescent="0.2">
      <c r="A324" t="s">
        <v>6489</v>
      </c>
      <c r="B324" t="s">
        <v>6490</v>
      </c>
    </row>
    <row r="325" spans="1:2" x14ac:dyDescent="0.2">
      <c r="A325" t="s">
        <v>371</v>
      </c>
      <c r="B325" t="s">
        <v>372</v>
      </c>
    </row>
    <row r="326" spans="1:2" x14ac:dyDescent="0.2">
      <c r="A326" t="s">
        <v>113</v>
      </c>
      <c r="B326" t="s">
        <v>5272</v>
      </c>
    </row>
    <row r="327" spans="1:2" x14ac:dyDescent="0.2">
      <c r="A327" t="s">
        <v>3393</v>
      </c>
      <c r="B327" t="s">
        <v>6491</v>
      </c>
    </row>
    <row r="328" spans="1:2" x14ac:dyDescent="0.2">
      <c r="A328" t="s">
        <v>149</v>
      </c>
      <c r="B328" t="s">
        <v>6492</v>
      </c>
    </row>
    <row r="329" spans="1:2" x14ac:dyDescent="0.2">
      <c r="A329" t="s">
        <v>113</v>
      </c>
      <c r="B329" t="s">
        <v>2134</v>
      </c>
    </row>
    <row r="330" spans="1:2" x14ac:dyDescent="0.2">
      <c r="A330" t="s">
        <v>4245</v>
      </c>
      <c r="B330" t="s">
        <v>6493</v>
      </c>
    </row>
    <row r="331" spans="1:2" x14ac:dyDescent="0.2">
      <c r="A331" t="s">
        <v>311</v>
      </c>
      <c r="B331" t="s">
        <v>1204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3083</v>
      </c>
      <c r="B333" t="s">
        <v>3084</v>
      </c>
    </row>
    <row r="334" spans="1:2" x14ac:dyDescent="0.2">
      <c r="A334" t="s">
        <v>368</v>
      </c>
      <c r="B334" t="s">
        <v>114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6494</v>
      </c>
      <c r="B336" t="s">
        <v>6495</v>
      </c>
    </row>
    <row r="337" spans="1:2" x14ac:dyDescent="0.2">
      <c r="A337" t="s">
        <v>208</v>
      </c>
      <c r="B337" t="s">
        <v>428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1041</v>
      </c>
      <c r="B339" t="s">
        <v>2104</v>
      </c>
    </row>
    <row r="340" spans="1:2" x14ac:dyDescent="0.2">
      <c r="A340" t="s">
        <v>497</v>
      </c>
      <c r="B340" t="s">
        <v>310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6496</v>
      </c>
      <c r="B342" t="s">
        <v>6497</v>
      </c>
    </row>
    <row r="343" spans="1:2" x14ac:dyDescent="0.2">
      <c r="A343" t="s">
        <v>157</v>
      </c>
      <c r="B343" t="s">
        <v>2285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6498</v>
      </c>
      <c r="B345" t="s">
        <v>1176</v>
      </c>
    </row>
    <row r="346" spans="1:2" x14ac:dyDescent="0.2">
      <c r="A346" t="s">
        <v>1005</v>
      </c>
      <c r="B346" t="s">
        <v>1006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6499</v>
      </c>
      <c r="B348" t="s">
        <v>6500</v>
      </c>
    </row>
    <row r="349" spans="1:2" x14ac:dyDescent="0.2">
      <c r="A349" t="s">
        <v>265</v>
      </c>
      <c r="B349" t="s">
        <v>1643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1051</v>
      </c>
      <c r="B351" t="s">
        <v>1398</v>
      </c>
    </row>
    <row r="352" spans="1:2" x14ac:dyDescent="0.2">
      <c r="A352" t="s">
        <v>488</v>
      </c>
      <c r="B352" t="s">
        <v>489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6501</v>
      </c>
      <c r="B354" t="s">
        <v>555</v>
      </c>
    </row>
    <row r="355" spans="1:2" x14ac:dyDescent="0.2">
      <c r="A355" t="s">
        <v>184</v>
      </c>
      <c r="B355" t="s">
        <v>587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6502</v>
      </c>
      <c r="B357" t="s">
        <v>6503</v>
      </c>
    </row>
    <row r="358" spans="1:2" x14ac:dyDescent="0.2">
      <c r="A358" t="s">
        <v>137</v>
      </c>
      <c r="B358" t="s">
        <v>1220</v>
      </c>
    </row>
    <row r="359" spans="1:2" x14ac:dyDescent="0.2">
      <c r="A359" t="s">
        <v>113</v>
      </c>
      <c r="B359" t="s">
        <v>285</v>
      </c>
    </row>
    <row r="360" spans="1:2" x14ac:dyDescent="0.2">
      <c r="A360" t="s">
        <v>364</v>
      </c>
      <c r="B360" t="s">
        <v>1946</v>
      </c>
    </row>
    <row r="361" spans="1:2" x14ac:dyDescent="0.2">
      <c r="A361" t="s">
        <v>303</v>
      </c>
      <c r="B361" t="s">
        <v>965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6504</v>
      </c>
      <c r="B363" t="s">
        <v>6505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338</v>
      </c>
      <c r="B366" t="s">
        <v>339</v>
      </c>
    </row>
    <row r="367" spans="1:2" x14ac:dyDescent="0.2">
      <c r="A367" t="s">
        <v>311</v>
      </c>
      <c r="B367" t="s">
        <v>312</v>
      </c>
    </row>
    <row r="368" spans="1:2" x14ac:dyDescent="0.2">
      <c r="A368" t="s">
        <v>6506</v>
      </c>
      <c r="B368" t="s">
        <v>6507</v>
      </c>
    </row>
    <row r="369" spans="1:2" x14ac:dyDescent="0.2">
      <c r="A369" t="s">
        <v>2035</v>
      </c>
      <c r="B369" t="s">
        <v>284</v>
      </c>
    </row>
    <row r="370" spans="1:2" x14ac:dyDescent="0.2">
      <c r="A370" t="s">
        <v>279</v>
      </c>
      <c r="B370" t="s">
        <v>1067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2307</v>
      </c>
      <c r="B372" t="s">
        <v>6508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366</v>
      </c>
      <c r="B375" t="s">
        <v>1155</v>
      </c>
    </row>
    <row r="376" spans="1:2" x14ac:dyDescent="0.2">
      <c r="A376" t="s">
        <v>900</v>
      </c>
      <c r="B376" t="s">
        <v>901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2167</v>
      </c>
      <c r="B378" t="s">
        <v>462</v>
      </c>
    </row>
    <row r="379" spans="1:2" x14ac:dyDescent="0.2">
      <c r="A379" t="s">
        <v>133</v>
      </c>
      <c r="B379" t="s">
        <v>146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3965</v>
      </c>
      <c r="B381" t="s">
        <v>4752</v>
      </c>
    </row>
    <row r="382" spans="1:2" x14ac:dyDescent="0.2">
      <c r="A382" t="s">
        <v>6158</v>
      </c>
      <c r="B382" t="s">
        <v>2453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6509</v>
      </c>
      <c r="B384" t="s">
        <v>6510</v>
      </c>
    </row>
    <row r="385" spans="1:2" x14ac:dyDescent="0.2">
      <c r="A385" t="s">
        <v>488</v>
      </c>
      <c r="B385" t="s">
        <v>648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5617</v>
      </c>
      <c r="B387" t="s">
        <v>5618</v>
      </c>
    </row>
    <row r="388" spans="1:2" x14ac:dyDescent="0.2">
      <c r="A388" t="s">
        <v>2294</v>
      </c>
      <c r="B388" t="s">
        <v>2295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1268</v>
      </c>
      <c r="B390" t="s">
        <v>1269</v>
      </c>
    </row>
    <row r="391" spans="1:2" x14ac:dyDescent="0.2">
      <c r="A391" t="s">
        <v>900</v>
      </c>
      <c r="B391" t="s">
        <v>901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2077</v>
      </c>
      <c r="B393" t="s">
        <v>2098</v>
      </c>
    </row>
    <row r="394" spans="1:2" x14ac:dyDescent="0.2">
      <c r="A394" t="s">
        <v>269</v>
      </c>
      <c r="B394" t="s">
        <v>485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309</v>
      </c>
      <c r="B396" t="s">
        <v>915</v>
      </c>
    </row>
    <row r="397" spans="1:2" x14ac:dyDescent="0.2">
      <c r="A397" t="s">
        <v>121</v>
      </c>
      <c r="B397" t="s">
        <v>375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90</v>
      </c>
      <c r="B399" t="s">
        <v>6381</v>
      </c>
    </row>
    <row r="400" spans="1:2" x14ac:dyDescent="0.2">
      <c r="A400" t="s">
        <v>223</v>
      </c>
      <c r="B400" t="s">
        <v>556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1540</v>
      </c>
      <c r="B402" t="s">
        <v>130</v>
      </c>
    </row>
    <row r="403" spans="1:2" x14ac:dyDescent="0.2">
      <c r="A403" t="s">
        <v>261</v>
      </c>
      <c r="B403" t="s">
        <v>1164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2428</v>
      </c>
      <c r="B405" t="s">
        <v>2702</v>
      </c>
    </row>
    <row r="406" spans="1:2" x14ac:dyDescent="0.2">
      <c r="A406" t="s">
        <v>133</v>
      </c>
      <c r="B406" t="s">
        <v>146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1292</v>
      </c>
      <c r="B408" t="s">
        <v>1744</v>
      </c>
    </row>
    <row r="409" spans="1:2" x14ac:dyDescent="0.2">
      <c r="A409" t="s">
        <v>38</v>
      </c>
      <c r="B409" t="s">
        <v>2002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189</v>
      </c>
      <c r="B411" t="s">
        <v>999</v>
      </c>
    </row>
    <row r="412" spans="1:2" x14ac:dyDescent="0.2">
      <c r="A412" t="s">
        <v>251</v>
      </c>
      <c r="B412" t="s">
        <v>252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871</v>
      </c>
      <c r="B414" t="s">
        <v>1614</v>
      </c>
    </row>
    <row r="415" spans="1:2" x14ac:dyDescent="0.2">
      <c r="A415" t="s">
        <v>157</v>
      </c>
      <c r="B415" t="s">
        <v>949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199</v>
      </c>
      <c r="B417" t="s">
        <v>4534</v>
      </c>
    </row>
    <row r="418" spans="1:2" x14ac:dyDescent="0.2">
      <c r="A418" t="s">
        <v>121</v>
      </c>
      <c r="B418" t="s">
        <v>1230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174</v>
      </c>
      <c r="B420" t="s">
        <v>812</v>
      </c>
    </row>
    <row r="421" spans="1:2" x14ac:dyDescent="0.2">
      <c r="A421" t="s">
        <v>261</v>
      </c>
      <c r="B421" t="s">
        <v>1164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309</v>
      </c>
      <c r="B423" t="s">
        <v>310</v>
      </c>
    </row>
    <row r="424" spans="1:2" x14ac:dyDescent="0.2">
      <c r="A424" t="s">
        <v>269</v>
      </c>
      <c r="B424" t="s">
        <v>485</v>
      </c>
    </row>
    <row r="425" spans="1:2" x14ac:dyDescent="0.2">
      <c r="A425" t="s">
        <v>41</v>
      </c>
      <c r="B425" t="s">
        <v>401</v>
      </c>
    </row>
    <row r="426" spans="1:2" x14ac:dyDescent="0.2">
      <c r="A426" t="s">
        <v>325</v>
      </c>
      <c r="B426" t="s">
        <v>964</v>
      </c>
    </row>
    <row r="427" spans="1:2" x14ac:dyDescent="0.2">
      <c r="A427" t="s">
        <v>379</v>
      </c>
      <c r="B427" t="s">
        <v>380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2587</v>
      </c>
      <c r="B429" t="s">
        <v>4316</v>
      </c>
    </row>
    <row r="430" spans="1:2" x14ac:dyDescent="0.2">
      <c r="A430" t="s">
        <v>41</v>
      </c>
      <c r="B430" t="s">
        <v>41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659</v>
      </c>
      <c r="B432" t="s">
        <v>1127</v>
      </c>
    </row>
    <row r="433" spans="1:2" x14ac:dyDescent="0.2">
      <c r="A433" t="s">
        <v>137</v>
      </c>
      <c r="B433" t="s">
        <v>138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6511</v>
      </c>
      <c r="B435" t="s">
        <v>6512</v>
      </c>
    </row>
    <row r="436" spans="1:2" x14ac:dyDescent="0.2">
      <c r="A436" t="s">
        <v>255</v>
      </c>
      <c r="B436" t="s">
        <v>256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1640</v>
      </c>
      <c r="B438" t="s">
        <v>304</v>
      </c>
    </row>
    <row r="439" spans="1:2" x14ac:dyDescent="0.2">
      <c r="A439" t="s">
        <v>279</v>
      </c>
      <c r="B439" t="s">
        <v>433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166</v>
      </c>
      <c r="B441" t="s">
        <v>186</v>
      </c>
    </row>
    <row r="442" spans="1:2" x14ac:dyDescent="0.2">
      <c r="A442" t="s">
        <v>187</v>
      </c>
      <c r="B442" t="s">
        <v>188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6513</v>
      </c>
      <c r="B444" t="s">
        <v>6514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6515</v>
      </c>
      <c r="B447" t="s">
        <v>6481</v>
      </c>
    </row>
    <row r="448" spans="1:2" x14ac:dyDescent="0.2">
      <c r="A448" t="s">
        <v>261</v>
      </c>
      <c r="B448" t="s">
        <v>1164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6516</v>
      </c>
      <c r="B450" t="s">
        <v>6517</v>
      </c>
    </row>
    <row r="451" spans="1:2" x14ac:dyDescent="0.2">
      <c r="A451" t="s">
        <v>172</v>
      </c>
      <c r="B451" t="s">
        <v>173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6518</v>
      </c>
      <c r="B453" t="s">
        <v>6519</v>
      </c>
    </row>
    <row r="454" spans="1:2" x14ac:dyDescent="0.2">
      <c r="A454" t="s">
        <v>2348</v>
      </c>
      <c r="B454" t="s">
        <v>3394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521</v>
      </c>
      <c r="B456" t="s">
        <v>6520</v>
      </c>
    </row>
    <row r="457" spans="1:2" x14ac:dyDescent="0.2">
      <c r="A457" t="s">
        <v>873</v>
      </c>
      <c r="B457" t="s">
        <v>874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4682</v>
      </c>
      <c r="B459" t="s">
        <v>4683</v>
      </c>
    </row>
    <row r="460" spans="1:2" x14ac:dyDescent="0.2">
      <c r="A460" t="s">
        <v>223</v>
      </c>
      <c r="B460" t="s">
        <v>592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2003</v>
      </c>
      <c r="B462" t="s">
        <v>2004</v>
      </c>
    </row>
    <row r="463" spans="1:2" x14ac:dyDescent="0.2">
      <c r="A463" t="s">
        <v>261</v>
      </c>
      <c r="B463" t="s">
        <v>262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6521</v>
      </c>
      <c r="B465" t="s">
        <v>6522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346</v>
      </c>
      <c r="B468" t="s">
        <v>347</v>
      </c>
    </row>
    <row r="469" spans="1:2" x14ac:dyDescent="0.2">
      <c r="A469" t="s">
        <v>279</v>
      </c>
      <c r="B469" t="s">
        <v>280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6523</v>
      </c>
      <c r="B471" t="s">
        <v>3658</v>
      </c>
    </row>
    <row r="472" spans="1:2" x14ac:dyDescent="0.2">
      <c r="A472" t="s">
        <v>784</v>
      </c>
      <c r="B472" t="s">
        <v>785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6059</v>
      </c>
      <c r="B474" t="s">
        <v>795</v>
      </c>
    </row>
    <row r="475" spans="1:2" x14ac:dyDescent="0.2">
      <c r="A475" t="s">
        <v>121</v>
      </c>
      <c r="B475" t="s">
        <v>1035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418</v>
      </c>
      <c r="B477" t="s">
        <v>6524</v>
      </c>
    </row>
    <row r="478" spans="1:2" x14ac:dyDescent="0.2">
      <c r="A478" t="s">
        <v>473</v>
      </c>
      <c r="B478" t="s">
        <v>474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1051</v>
      </c>
      <c r="B480" t="s">
        <v>6492</v>
      </c>
    </row>
    <row r="481" spans="1:2" x14ac:dyDescent="0.2">
      <c r="A481" t="s">
        <v>41</v>
      </c>
      <c r="B481" t="s">
        <v>41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3391</v>
      </c>
      <c r="B483" t="s">
        <v>3392</v>
      </c>
    </row>
    <row r="484" spans="1:2" x14ac:dyDescent="0.2">
      <c r="A484" t="s">
        <v>1681</v>
      </c>
      <c r="B484" t="s">
        <v>1682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5074</v>
      </c>
      <c r="B486" t="s">
        <v>2863</v>
      </c>
    </row>
    <row r="487" spans="1:2" x14ac:dyDescent="0.2">
      <c r="A487" t="s">
        <v>1907</v>
      </c>
      <c r="B487" t="s">
        <v>2512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1215</v>
      </c>
      <c r="B489" t="s">
        <v>1216</v>
      </c>
    </row>
    <row r="490" spans="1:2" x14ac:dyDescent="0.2">
      <c r="A490" t="s">
        <v>55</v>
      </c>
      <c r="B490" t="s">
        <v>56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221</v>
      </c>
      <c r="B492" t="s">
        <v>222</v>
      </c>
    </row>
    <row r="493" spans="1:2" x14ac:dyDescent="0.2">
      <c r="A493" t="s">
        <v>1005</v>
      </c>
      <c r="B493" t="s">
        <v>1006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1773</v>
      </c>
      <c r="B495" t="s">
        <v>1774</v>
      </c>
    </row>
    <row r="496" spans="1:2" x14ac:dyDescent="0.2">
      <c r="A496" t="s">
        <v>279</v>
      </c>
      <c r="B496" t="s">
        <v>433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968</v>
      </c>
      <c r="B498" t="s">
        <v>6474</v>
      </c>
    </row>
    <row r="499" spans="1:2" x14ac:dyDescent="0.2">
      <c r="A499" t="s">
        <v>269</v>
      </c>
      <c r="B499" t="s">
        <v>330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6525</v>
      </c>
      <c r="B501" t="s">
        <v>6526</v>
      </c>
    </row>
    <row r="502" spans="1:2" x14ac:dyDescent="0.2">
      <c r="A502" t="s">
        <v>261</v>
      </c>
      <c r="B502" t="s">
        <v>760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758</v>
      </c>
      <c r="B504" t="s">
        <v>759</v>
      </c>
    </row>
    <row r="505" spans="1:2" x14ac:dyDescent="0.2">
      <c r="A505" t="s">
        <v>261</v>
      </c>
      <c r="B505" t="s">
        <v>760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1051</v>
      </c>
      <c r="B507" t="s">
        <v>6527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4335</v>
      </c>
      <c r="B510" t="s">
        <v>6528</v>
      </c>
    </row>
    <row r="511" spans="1:2" x14ac:dyDescent="0.2">
      <c r="A511" t="s">
        <v>157</v>
      </c>
      <c r="B511" t="s">
        <v>158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3030</v>
      </c>
      <c r="B513" t="s">
        <v>112</v>
      </c>
    </row>
    <row r="514" spans="1:2" x14ac:dyDescent="0.2">
      <c r="A514" t="s">
        <v>121</v>
      </c>
      <c r="B514" t="s">
        <v>1035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1096</v>
      </c>
      <c r="B516" t="s">
        <v>6529</v>
      </c>
    </row>
    <row r="517" spans="1:2" x14ac:dyDescent="0.2">
      <c r="A517" t="s">
        <v>41</v>
      </c>
      <c r="B517" t="s">
        <v>41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1272</v>
      </c>
      <c r="B519" t="s">
        <v>2575</v>
      </c>
    </row>
    <row r="520" spans="1:2" x14ac:dyDescent="0.2">
      <c r="A520" t="s">
        <v>133</v>
      </c>
      <c r="B520" t="s">
        <v>348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6530</v>
      </c>
      <c r="B522" t="s">
        <v>6531</v>
      </c>
    </row>
    <row r="523" spans="1:2" x14ac:dyDescent="0.2">
      <c r="A523" t="s">
        <v>1808</v>
      </c>
      <c r="B523" t="s">
        <v>1332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6532</v>
      </c>
      <c r="B525" t="s">
        <v>6533</v>
      </c>
    </row>
    <row r="526" spans="1:2" x14ac:dyDescent="0.2">
      <c r="A526" t="s">
        <v>41</v>
      </c>
      <c r="B526" t="s">
        <v>41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2513</v>
      </c>
      <c r="B528" t="s">
        <v>6534</v>
      </c>
    </row>
    <row r="529" spans="1:2" x14ac:dyDescent="0.2">
      <c r="A529" t="s">
        <v>6288</v>
      </c>
      <c r="B529" t="s">
        <v>886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3396</v>
      </c>
      <c r="B531" t="s">
        <v>4632</v>
      </c>
    </row>
    <row r="532" spans="1:2" x14ac:dyDescent="0.2">
      <c r="A532" t="s">
        <v>121</v>
      </c>
      <c r="B532" t="s">
        <v>1035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5680</v>
      </c>
      <c r="B534" t="s">
        <v>5681</v>
      </c>
    </row>
    <row r="535" spans="1:2" x14ac:dyDescent="0.2">
      <c r="A535" t="s">
        <v>6535</v>
      </c>
      <c r="B535" t="s">
        <v>1702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2003</v>
      </c>
      <c r="B537" t="s">
        <v>6536</v>
      </c>
    </row>
    <row r="538" spans="1:2" x14ac:dyDescent="0.2">
      <c r="A538" t="s">
        <v>157</v>
      </c>
      <c r="B538" t="s">
        <v>859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813</v>
      </c>
      <c r="B540" t="s">
        <v>814</v>
      </c>
    </row>
    <row r="541" spans="1:2" x14ac:dyDescent="0.2">
      <c r="A541" t="s">
        <v>2224</v>
      </c>
      <c r="B541" t="s">
        <v>1969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758</v>
      </c>
      <c r="B543" t="s">
        <v>2102</v>
      </c>
    </row>
    <row r="544" spans="1:2" x14ac:dyDescent="0.2">
      <c r="A544" t="s">
        <v>121</v>
      </c>
      <c r="B544" t="s">
        <v>1230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6537</v>
      </c>
      <c r="B546" t="s">
        <v>6538</v>
      </c>
    </row>
    <row r="547" spans="1:2" x14ac:dyDescent="0.2">
      <c r="A547" t="s">
        <v>41</v>
      </c>
      <c r="B547" t="s">
        <v>41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5963</v>
      </c>
      <c r="B549" t="s">
        <v>6539</v>
      </c>
    </row>
    <row r="550" spans="1:2" x14ac:dyDescent="0.2">
      <c r="A550" t="s">
        <v>4580</v>
      </c>
      <c r="B550" t="s">
        <v>328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1470</v>
      </c>
      <c r="B552" t="s">
        <v>6540</v>
      </c>
    </row>
    <row r="553" spans="1:2" x14ac:dyDescent="0.2">
      <c r="A553" t="s">
        <v>41</v>
      </c>
      <c r="B553" t="s">
        <v>41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267</v>
      </c>
      <c r="B555" t="s">
        <v>1590</v>
      </c>
    </row>
    <row r="556" spans="1:2" x14ac:dyDescent="0.2">
      <c r="A556" t="s">
        <v>488</v>
      </c>
      <c r="B556" t="s">
        <v>489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3525</v>
      </c>
      <c r="B558" t="s">
        <v>312</v>
      </c>
    </row>
    <row r="559" spans="1:2" x14ac:dyDescent="0.2">
      <c r="A559" t="s">
        <v>157</v>
      </c>
      <c r="B559" t="s">
        <v>949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2296</v>
      </c>
      <c r="B561" t="s">
        <v>2253</v>
      </c>
    </row>
    <row r="562" spans="1:2" x14ac:dyDescent="0.2">
      <c r="A562" t="s">
        <v>279</v>
      </c>
      <c r="B562" t="s">
        <v>1067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2845</v>
      </c>
      <c r="B564" t="s">
        <v>284</v>
      </c>
    </row>
    <row r="565" spans="1:2" x14ac:dyDescent="0.2">
      <c r="A565" t="s">
        <v>453</v>
      </c>
      <c r="B565" t="s">
        <v>454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2458</v>
      </c>
      <c r="B567" t="s">
        <v>6541</v>
      </c>
    </row>
    <row r="568" spans="1:2" x14ac:dyDescent="0.2">
      <c r="A568" t="s">
        <v>368</v>
      </c>
      <c r="B568" t="s">
        <v>2334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2630</v>
      </c>
      <c r="B570" t="s">
        <v>6542</v>
      </c>
    </row>
    <row r="571" spans="1:2" x14ac:dyDescent="0.2">
      <c r="A571" t="s">
        <v>1907</v>
      </c>
      <c r="B571" t="s">
        <v>2512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3396</v>
      </c>
      <c r="B573" t="s">
        <v>6543</v>
      </c>
    </row>
    <row r="574" spans="1:2" x14ac:dyDescent="0.2">
      <c r="A574" t="s">
        <v>379</v>
      </c>
      <c r="B574" t="s">
        <v>436</v>
      </c>
    </row>
    <row r="575" spans="1:2" x14ac:dyDescent="0.2">
      <c r="A575" t="s">
        <v>113</v>
      </c>
      <c r="B575" t="s">
        <v>2519</v>
      </c>
    </row>
    <row r="576" spans="1:2" x14ac:dyDescent="0.2">
      <c r="A576" t="s">
        <v>691</v>
      </c>
      <c r="B576" t="s">
        <v>6544</v>
      </c>
    </row>
    <row r="577" spans="1:2" x14ac:dyDescent="0.2">
      <c r="A577" t="s">
        <v>41</v>
      </c>
      <c r="B577" t="s">
        <v>41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6545</v>
      </c>
      <c r="B579" t="s">
        <v>6546</v>
      </c>
    </row>
    <row r="580" spans="1:2" x14ac:dyDescent="0.2">
      <c r="A580" t="s">
        <v>2348</v>
      </c>
      <c r="B580" t="s">
        <v>3394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296</v>
      </c>
      <c r="B582" t="s">
        <v>6547</v>
      </c>
    </row>
    <row r="583" spans="1:2" x14ac:dyDescent="0.2">
      <c r="A583" t="s">
        <v>1825</v>
      </c>
      <c r="B583" t="s">
        <v>1826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1540</v>
      </c>
      <c r="B585" t="s">
        <v>2451</v>
      </c>
    </row>
    <row r="586" spans="1:2" x14ac:dyDescent="0.2">
      <c r="A586" t="s">
        <v>379</v>
      </c>
      <c r="B586" t="s">
        <v>388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155</v>
      </c>
      <c r="B588" t="s">
        <v>1160</v>
      </c>
    </row>
    <row r="589" spans="1:2" x14ac:dyDescent="0.2">
      <c r="A589" t="s">
        <v>157</v>
      </c>
      <c r="B589" t="s">
        <v>949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189</v>
      </c>
      <c r="B591" t="s">
        <v>515</v>
      </c>
    </row>
    <row r="592" spans="1:2" x14ac:dyDescent="0.2">
      <c r="A592" t="s">
        <v>133</v>
      </c>
      <c r="B592" t="s">
        <v>912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6548</v>
      </c>
      <c r="B594" t="s">
        <v>2485</v>
      </c>
    </row>
    <row r="595" spans="1:2" x14ac:dyDescent="0.2">
      <c r="A595" t="s">
        <v>2808</v>
      </c>
      <c r="B595" t="s">
        <v>2809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1640</v>
      </c>
      <c r="B597" t="s">
        <v>965</v>
      </c>
    </row>
    <row r="598" spans="1:2" x14ac:dyDescent="0.2">
      <c r="A598" t="s">
        <v>187</v>
      </c>
      <c r="B598" t="s">
        <v>188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1837</v>
      </c>
      <c r="B600" t="s">
        <v>4991</v>
      </c>
    </row>
    <row r="601" spans="1:2" x14ac:dyDescent="0.2">
      <c r="A601" t="s">
        <v>269</v>
      </c>
      <c r="B601" t="s">
        <v>485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6549</v>
      </c>
      <c r="B603" t="s">
        <v>6550</v>
      </c>
    </row>
    <row r="604" spans="1:2" x14ac:dyDescent="0.2">
      <c r="A604" t="s">
        <v>523</v>
      </c>
      <c r="B604" t="s">
        <v>6551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1470</v>
      </c>
      <c r="B606" t="s">
        <v>760</v>
      </c>
    </row>
    <row r="607" spans="1:2" x14ac:dyDescent="0.2">
      <c r="A607" t="s">
        <v>2894</v>
      </c>
      <c r="B607" t="s">
        <v>2955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1185</v>
      </c>
      <c r="B609" t="s">
        <v>1249</v>
      </c>
    </row>
    <row r="610" spans="1:2" x14ac:dyDescent="0.2">
      <c r="A610" t="s">
        <v>331</v>
      </c>
      <c r="B610" t="s">
        <v>2417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6552</v>
      </c>
      <c r="B612" t="s">
        <v>6553</v>
      </c>
    </row>
    <row r="613" spans="1:2" x14ac:dyDescent="0.2">
      <c r="A613" t="s">
        <v>939</v>
      </c>
      <c r="B613" t="s">
        <v>940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143</v>
      </c>
      <c r="B615" t="s">
        <v>6554</v>
      </c>
    </row>
    <row r="616" spans="1:2" x14ac:dyDescent="0.2">
      <c r="A616" t="s">
        <v>187</v>
      </c>
      <c r="B616" t="s">
        <v>188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2963</v>
      </c>
      <c r="B618" t="s">
        <v>2922</v>
      </c>
    </row>
    <row r="619" spans="1:2" x14ac:dyDescent="0.2">
      <c r="A619" t="s">
        <v>1609</v>
      </c>
      <c r="B619" t="s">
        <v>1610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229</v>
      </c>
      <c r="B621" t="s">
        <v>230</v>
      </c>
    </row>
    <row r="622" spans="1:2" x14ac:dyDescent="0.2">
      <c r="A622" t="s">
        <v>172</v>
      </c>
      <c r="B622" t="s">
        <v>173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418</v>
      </c>
      <c r="B624" t="s">
        <v>2464</v>
      </c>
    </row>
    <row r="625" spans="1:2" x14ac:dyDescent="0.2">
      <c r="A625" t="s">
        <v>133</v>
      </c>
      <c r="B625" t="s">
        <v>348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444</v>
      </c>
      <c r="B627" t="s">
        <v>6555</v>
      </c>
    </row>
    <row r="628" spans="1:2" x14ac:dyDescent="0.2">
      <c r="A628" t="s">
        <v>340</v>
      </c>
      <c r="B628" t="s">
        <v>341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3805</v>
      </c>
      <c r="B630" t="s">
        <v>3615</v>
      </c>
    </row>
    <row r="631" spans="1:2" x14ac:dyDescent="0.2">
      <c r="A631" t="s">
        <v>269</v>
      </c>
      <c r="B631" t="s">
        <v>485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970</v>
      </c>
      <c r="B633" t="s">
        <v>6556</v>
      </c>
    </row>
    <row r="634" spans="1:2" x14ac:dyDescent="0.2">
      <c r="A634" t="s">
        <v>223</v>
      </c>
      <c r="B634" t="s">
        <v>556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166</v>
      </c>
      <c r="B636" t="s">
        <v>167</v>
      </c>
    </row>
    <row r="637" spans="1:2" x14ac:dyDescent="0.2">
      <c r="A637" t="s">
        <v>41</v>
      </c>
      <c r="B637" t="s">
        <v>41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4545</v>
      </c>
      <c r="B639" t="s">
        <v>1928</v>
      </c>
    </row>
    <row r="640" spans="1:2" x14ac:dyDescent="0.2">
      <c r="A640" t="s">
        <v>223</v>
      </c>
      <c r="B640" t="s">
        <v>556</v>
      </c>
    </row>
    <row r="641" spans="1:2" x14ac:dyDescent="0.2">
      <c r="A641" t="s">
        <v>1830</v>
      </c>
      <c r="B641" t="s">
        <v>401</v>
      </c>
    </row>
    <row r="642" spans="1:2" x14ac:dyDescent="0.2">
      <c r="A642" t="s">
        <v>1401</v>
      </c>
      <c r="B642" t="s">
        <v>1402</v>
      </c>
    </row>
    <row r="643" spans="1:2" x14ac:dyDescent="0.2">
      <c r="A643" t="s">
        <v>2101</v>
      </c>
      <c r="B643" t="s">
        <v>2102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6557</v>
      </c>
      <c r="B645" t="s">
        <v>6558</v>
      </c>
    </row>
    <row r="646" spans="1:2" x14ac:dyDescent="0.2">
      <c r="A646" t="s">
        <v>303</v>
      </c>
      <c r="B646" t="s">
        <v>965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6426</v>
      </c>
      <c r="B648" t="s">
        <v>4331</v>
      </c>
    </row>
    <row r="649" spans="1:2" x14ac:dyDescent="0.2">
      <c r="A649" t="s">
        <v>133</v>
      </c>
      <c r="B649" t="s">
        <v>348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366</v>
      </c>
      <c r="B651" t="s">
        <v>1007</v>
      </c>
    </row>
    <row r="652" spans="1:2" x14ac:dyDescent="0.2">
      <c r="A652" t="s">
        <v>41</v>
      </c>
      <c r="B652" t="s">
        <v>41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6559</v>
      </c>
      <c r="B654" t="s">
        <v>6560</v>
      </c>
    </row>
    <row r="655" spans="1:2" x14ac:dyDescent="0.2">
      <c r="A655" t="s">
        <v>575</v>
      </c>
      <c r="B655" t="s">
        <v>884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1831</v>
      </c>
      <c r="B657" t="s">
        <v>1832</v>
      </c>
    </row>
    <row r="658" spans="1:2" x14ac:dyDescent="0.2">
      <c r="A658" t="s">
        <v>575</v>
      </c>
      <c r="B658" t="s">
        <v>576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338</v>
      </c>
      <c r="B660" t="s">
        <v>4632</v>
      </c>
    </row>
    <row r="661" spans="1:2" x14ac:dyDescent="0.2">
      <c r="A661" t="s">
        <v>41</v>
      </c>
      <c r="B661" t="s">
        <v>41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6561</v>
      </c>
      <c r="B663" t="s">
        <v>6562</v>
      </c>
    </row>
    <row r="664" spans="1:2" x14ac:dyDescent="0.2">
      <c r="A664" t="s">
        <v>900</v>
      </c>
      <c r="B664" t="s">
        <v>972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1331</v>
      </c>
      <c r="B666" t="s">
        <v>1332</v>
      </c>
    </row>
    <row r="667" spans="1:2" x14ac:dyDescent="0.2">
      <c r="A667" t="s">
        <v>41</v>
      </c>
      <c r="B667" t="s">
        <v>41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1470</v>
      </c>
      <c r="B669" t="s">
        <v>6540</v>
      </c>
    </row>
    <row r="670" spans="1:2" x14ac:dyDescent="0.2">
      <c r="A670" t="s">
        <v>5456</v>
      </c>
      <c r="B670" t="s">
        <v>2657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2677</v>
      </c>
      <c r="B672" t="s">
        <v>2678</v>
      </c>
    </row>
    <row r="673" spans="1:2" x14ac:dyDescent="0.2">
      <c r="A673" t="s">
        <v>223</v>
      </c>
      <c r="B673" t="s">
        <v>556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6563</v>
      </c>
      <c r="B675" t="s">
        <v>6564</v>
      </c>
    </row>
    <row r="676" spans="1:2" x14ac:dyDescent="0.2">
      <c r="A676" t="s">
        <v>833</v>
      </c>
      <c r="B676" t="s">
        <v>834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170</v>
      </c>
      <c r="B678" t="s">
        <v>4493</v>
      </c>
    </row>
    <row r="679" spans="1:2" x14ac:dyDescent="0.2">
      <c r="A679" t="s">
        <v>223</v>
      </c>
      <c r="B679" t="s">
        <v>241</v>
      </c>
    </row>
    <row r="680" spans="1:2" x14ac:dyDescent="0.2">
      <c r="A680" t="s">
        <v>41</v>
      </c>
      <c r="B680" t="s">
        <v>401</v>
      </c>
    </row>
    <row r="681" spans="1:2" x14ac:dyDescent="0.2">
      <c r="A681" t="s">
        <v>170</v>
      </c>
      <c r="B681" t="s">
        <v>2057</v>
      </c>
    </row>
    <row r="682" spans="1:2" x14ac:dyDescent="0.2">
      <c r="A682" t="s">
        <v>223</v>
      </c>
      <c r="B682" t="s">
        <v>556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1780</v>
      </c>
      <c r="B684" t="s">
        <v>1781</v>
      </c>
    </row>
    <row r="685" spans="1:2" x14ac:dyDescent="0.2">
      <c r="A685" t="s">
        <v>279</v>
      </c>
      <c r="B685" t="s">
        <v>280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6565</v>
      </c>
      <c r="B687" t="s">
        <v>6566</v>
      </c>
    </row>
    <row r="688" spans="1:2" x14ac:dyDescent="0.2">
      <c r="A688" t="s">
        <v>453</v>
      </c>
      <c r="B688" t="s">
        <v>963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892</v>
      </c>
      <c r="B690" t="s">
        <v>330</v>
      </c>
    </row>
    <row r="691" spans="1:2" x14ac:dyDescent="0.2">
      <c r="A691" t="s">
        <v>269</v>
      </c>
      <c r="B691" t="s">
        <v>485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6567</v>
      </c>
      <c r="B693" t="s">
        <v>6568</v>
      </c>
    </row>
    <row r="694" spans="1:2" x14ac:dyDescent="0.2">
      <c r="A694" t="s">
        <v>896</v>
      </c>
      <c r="B694" t="s">
        <v>897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189</v>
      </c>
      <c r="B696" t="s">
        <v>4561</v>
      </c>
    </row>
    <row r="697" spans="1:2" x14ac:dyDescent="0.2">
      <c r="A697" t="s">
        <v>368</v>
      </c>
      <c r="B697" t="s">
        <v>1410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364</v>
      </c>
      <c r="B699" t="s">
        <v>1729</v>
      </c>
    </row>
    <row r="700" spans="1:2" x14ac:dyDescent="0.2">
      <c r="A700" t="s">
        <v>133</v>
      </c>
      <c r="B700" t="s">
        <v>146</v>
      </c>
    </row>
    <row r="701" spans="1:2" x14ac:dyDescent="0.2">
      <c r="A701" t="s">
        <v>2083</v>
      </c>
      <c r="B701" t="s">
        <v>2084</v>
      </c>
    </row>
    <row r="702" spans="1:2" x14ac:dyDescent="0.2">
      <c r="A702" t="s">
        <v>3897</v>
      </c>
      <c r="B702" t="s">
        <v>3998</v>
      </c>
    </row>
    <row r="703" spans="1:2" x14ac:dyDescent="0.2">
      <c r="A703" t="s">
        <v>191</v>
      </c>
      <c r="B703" t="s">
        <v>192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6569</v>
      </c>
      <c r="B705" t="s">
        <v>6570</v>
      </c>
    </row>
    <row r="706" spans="1:2" x14ac:dyDescent="0.2">
      <c r="A706" t="s">
        <v>6571</v>
      </c>
      <c r="B706" t="s">
        <v>6572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1676</v>
      </c>
      <c r="B708" t="s">
        <v>479</v>
      </c>
    </row>
    <row r="709" spans="1:2" x14ac:dyDescent="0.2">
      <c r="A709" t="s">
        <v>41</v>
      </c>
      <c r="B709" t="s">
        <v>41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6573</v>
      </c>
      <c r="B711" t="s">
        <v>6574</v>
      </c>
    </row>
    <row r="712" spans="1:2" x14ac:dyDescent="0.2">
      <c r="A712" t="s">
        <v>6154</v>
      </c>
      <c r="B712" t="s">
        <v>6575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1329</v>
      </c>
      <c r="B714" t="s">
        <v>1260</v>
      </c>
    </row>
    <row r="715" spans="1:2" x14ac:dyDescent="0.2">
      <c r="A715" t="s">
        <v>368</v>
      </c>
      <c r="B715" t="s">
        <v>6576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6577</v>
      </c>
      <c r="B717" t="s">
        <v>6578</v>
      </c>
    </row>
    <row r="718" spans="1:2" x14ac:dyDescent="0.2">
      <c r="A718" t="s">
        <v>208</v>
      </c>
      <c r="B718" t="s">
        <v>3503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2296</v>
      </c>
      <c r="B720" t="s">
        <v>2253</v>
      </c>
    </row>
    <row r="721" spans="1:2" x14ac:dyDescent="0.2">
      <c r="A721" t="s">
        <v>204</v>
      </c>
      <c r="B721" t="s">
        <v>3348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1183</v>
      </c>
      <c r="B723" t="s">
        <v>6579</v>
      </c>
    </row>
    <row r="724" spans="1:2" x14ac:dyDescent="0.2">
      <c r="A724" t="s">
        <v>952</v>
      </c>
      <c r="B724" t="s">
        <v>2159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2110</v>
      </c>
      <c r="B726" t="s">
        <v>6580</v>
      </c>
    </row>
    <row r="727" spans="1:2" x14ac:dyDescent="0.2">
      <c r="A727" t="s">
        <v>41</v>
      </c>
      <c r="B727" t="s">
        <v>41</v>
      </c>
    </row>
    <row r="728" spans="1:2" x14ac:dyDescent="0.2">
      <c r="A728" t="s">
        <v>113</v>
      </c>
      <c r="B728" t="s">
        <v>2334</v>
      </c>
    </row>
    <row r="729" spans="1:2" x14ac:dyDescent="0.2">
      <c r="A729" t="s">
        <v>1616</v>
      </c>
      <c r="B729" t="s">
        <v>559</v>
      </c>
    </row>
    <row r="730" spans="1:2" x14ac:dyDescent="0.2">
      <c r="A730" t="s">
        <v>1543</v>
      </c>
      <c r="B730" t="s">
        <v>1544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2296</v>
      </c>
      <c r="B732" t="s">
        <v>2253</v>
      </c>
    </row>
    <row r="733" spans="1:2" x14ac:dyDescent="0.2">
      <c r="A733" t="s">
        <v>453</v>
      </c>
      <c r="B733" t="s">
        <v>454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2343</v>
      </c>
      <c r="B735" t="s">
        <v>266</v>
      </c>
    </row>
    <row r="736" spans="1:2" x14ac:dyDescent="0.2">
      <c r="A736" t="s">
        <v>368</v>
      </c>
      <c r="B736" t="s">
        <v>369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1470</v>
      </c>
      <c r="B738" t="s">
        <v>629</v>
      </c>
    </row>
    <row r="739" spans="1:2" x14ac:dyDescent="0.2">
      <c r="A739" t="s">
        <v>66</v>
      </c>
      <c r="B739" t="s">
        <v>2052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2694</v>
      </c>
      <c r="B741" t="s">
        <v>1486</v>
      </c>
    </row>
    <row r="742" spans="1:2" x14ac:dyDescent="0.2">
      <c r="A742" t="s">
        <v>303</v>
      </c>
      <c r="B742" t="s">
        <v>965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1118</v>
      </c>
      <c r="B744" t="s">
        <v>751</v>
      </c>
    </row>
    <row r="745" spans="1:2" x14ac:dyDescent="0.2">
      <c r="A745" t="s">
        <v>453</v>
      </c>
      <c r="B745" t="s">
        <v>454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1290</v>
      </c>
      <c r="B747" t="s">
        <v>2643</v>
      </c>
    </row>
    <row r="748" spans="1:2" x14ac:dyDescent="0.2">
      <c r="A748" t="s">
        <v>41</v>
      </c>
      <c r="B748" t="s">
        <v>41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486</v>
      </c>
      <c r="B750" t="s">
        <v>802</v>
      </c>
    </row>
    <row r="751" spans="1:2" x14ac:dyDescent="0.2">
      <c r="A751" t="s">
        <v>223</v>
      </c>
      <c r="B751" t="s">
        <v>556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6581</v>
      </c>
      <c r="B753" t="s">
        <v>6582</v>
      </c>
    </row>
    <row r="754" spans="1:2" x14ac:dyDescent="0.2">
      <c r="A754" t="s">
        <v>41</v>
      </c>
      <c r="B754" t="s">
        <v>41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5815</v>
      </c>
      <c r="B756" t="s">
        <v>1626</v>
      </c>
    </row>
    <row r="757" spans="1:2" x14ac:dyDescent="0.2">
      <c r="A757" t="s">
        <v>4393</v>
      </c>
      <c r="B757" t="s">
        <v>4394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1272</v>
      </c>
      <c r="B759" t="s">
        <v>108</v>
      </c>
    </row>
    <row r="760" spans="1:2" x14ac:dyDescent="0.2">
      <c r="A760" t="s">
        <v>121</v>
      </c>
      <c r="B760" t="s">
        <v>1230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1470</v>
      </c>
      <c r="B762" t="s">
        <v>760</v>
      </c>
    </row>
    <row r="763" spans="1:2" x14ac:dyDescent="0.2">
      <c r="A763" t="s">
        <v>187</v>
      </c>
      <c r="B763" t="s">
        <v>188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6319</v>
      </c>
      <c r="B765" t="s">
        <v>1716</v>
      </c>
    </row>
    <row r="766" spans="1:2" x14ac:dyDescent="0.2">
      <c r="A766" t="s">
        <v>279</v>
      </c>
      <c r="B766" t="s">
        <v>433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418</v>
      </c>
      <c r="B768" t="s">
        <v>241</v>
      </c>
    </row>
    <row r="769" spans="1:2" x14ac:dyDescent="0.2">
      <c r="A769" t="s">
        <v>269</v>
      </c>
      <c r="B769" t="s">
        <v>485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938</v>
      </c>
      <c r="B771" t="s">
        <v>1569</v>
      </c>
    </row>
    <row r="772" spans="1:2" x14ac:dyDescent="0.2">
      <c r="A772" t="s">
        <v>1179</v>
      </c>
      <c r="B772" t="s">
        <v>1180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4650</v>
      </c>
      <c r="B774" t="s">
        <v>6583</v>
      </c>
    </row>
    <row r="775" spans="1:2" x14ac:dyDescent="0.2">
      <c r="A775" t="s">
        <v>575</v>
      </c>
      <c r="B775" t="s">
        <v>884</v>
      </c>
    </row>
    <row r="776" spans="1:2" x14ac:dyDescent="0.2">
      <c r="A776" t="s">
        <v>113</v>
      </c>
      <c r="B776" t="s">
        <v>722</v>
      </c>
    </row>
    <row r="777" spans="1:2" x14ac:dyDescent="0.2">
      <c r="A777" t="s">
        <v>933</v>
      </c>
      <c r="B777" t="s">
        <v>6584</v>
      </c>
    </row>
    <row r="778" spans="1:2" x14ac:dyDescent="0.2">
      <c r="A778" t="s">
        <v>172</v>
      </c>
      <c r="B778" t="s">
        <v>173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2333</v>
      </c>
      <c r="B780" t="s">
        <v>372</v>
      </c>
    </row>
    <row r="781" spans="1:2" x14ac:dyDescent="0.2">
      <c r="A781" t="s">
        <v>141</v>
      </c>
      <c r="B781" t="s">
        <v>142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2822</v>
      </c>
      <c r="B783" t="s">
        <v>2823</v>
      </c>
    </row>
    <row r="784" spans="1:2" x14ac:dyDescent="0.2">
      <c r="A784" t="s">
        <v>473</v>
      </c>
      <c r="B784" t="s">
        <v>474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1965</v>
      </c>
      <c r="B786" t="s">
        <v>3038</v>
      </c>
    </row>
    <row r="787" spans="1:2" x14ac:dyDescent="0.2">
      <c r="A787" t="s">
        <v>41</v>
      </c>
      <c r="B787" t="s">
        <v>41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6585</v>
      </c>
      <c r="B789" t="s">
        <v>6586</v>
      </c>
    </row>
    <row r="790" spans="1:2" x14ac:dyDescent="0.2">
      <c r="A790" t="s">
        <v>303</v>
      </c>
      <c r="B790" t="s">
        <v>304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1387</v>
      </c>
      <c r="B792" t="s">
        <v>6587</v>
      </c>
    </row>
    <row r="793" spans="1:2" x14ac:dyDescent="0.2">
      <c r="A793" t="s">
        <v>41</v>
      </c>
      <c r="B793" t="s">
        <v>41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1185</v>
      </c>
      <c r="B795" t="s">
        <v>2002</v>
      </c>
    </row>
    <row r="796" spans="1:2" x14ac:dyDescent="0.2">
      <c r="A796" t="s">
        <v>379</v>
      </c>
      <c r="B796" t="s">
        <v>380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1444</v>
      </c>
      <c r="B798" t="s">
        <v>341</v>
      </c>
    </row>
    <row r="799" spans="1:2" x14ac:dyDescent="0.2">
      <c r="A799" t="s">
        <v>133</v>
      </c>
      <c r="B799" t="s">
        <v>146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1915</v>
      </c>
      <c r="B801" t="s">
        <v>1916</v>
      </c>
    </row>
    <row r="802" spans="1:2" x14ac:dyDescent="0.2">
      <c r="A802" t="s">
        <v>223</v>
      </c>
      <c r="B802" t="s">
        <v>592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6588</v>
      </c>
      <c r="B804" t="s">
        <v>6589</v>
      </c>
    </row>
    <row r="805" spans="1:2" x14ac:dyDescent="0.2">
      <c r="A805" t="s">
        <v>41</v>
      </c>
      <c r="B805" t="s">
        <v>41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6590</v>
      </c>
      <c r="B807" t="s">
        <v>6591</v>
      </c>
    </row>
    <row r="808" spans="1:2" x14ac:dyDescent="0.2">
      <c r="A808" t="s">
        <v>504</v>
      </c>
      <c r="B808" t="s">
        <v>725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3248</v>
      </c>
      <c r="B810" t="s">
        <v>6592</v>
      </c>
    </row>
    <row r="811" spans="1:2" x14ac:dyDescent="0.2">
      <c r="A811" t="s">
        <v>41</v>
      </c>
      <c r="B811" t="s">
        <v>41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366</v>
      </c>
      <c r="B813" t="s">
        <v>2033</v>
      </c>
    </row>
    <row r="814" spans="1:2" x14ac:dyDescent="0.2">
      <c r="A814" t="s">
        <v>635</v>
      </c>
      <c r="B814" t="s">
        <v>244</v>
      </c>
    </row>
    <row r="815" spans="1:2" x14ac:dyDescent="0.2">
      <c r="A815" t="s">
        <v>41</v>
      </c>
      <c r="B815" t="s">
        <v>41</v>
      </c>
    </row>
    <row r="816" spans="1:2" x14ac:dyDescent="0.2">
      <c r="A816" t="s">
        <v>1185</v>
      </c>
      <c r="B816" t="s">
        <v>39</v>
      </c>
    </row>
    <row r="817" spans="1:2" x14ac:dyDescent="0.2">
      <c r="A817" t="s">
        <v>107</v>
      </c>
      <c r="B817" t="s">
        <v>245</v>
      </c>
    </row>
    <row r="818" spans="1:2" x14ac:dyDescent="0.2">
      <c r="A818" t="s">
        <v>113</v>
      </c>
      <c r="B818" t="s">
        <v>2519</v>
      </c>
    </row>
    <row r="819" spans="1:2" x14ac:dyDescent="0.2">
      <c r="A819" t="s">
        <v>910</v>
      </c>
      <c r="B819" t="s">
        <v>300</v>
      </c>
    </row>
    <row r="820" spans="1:2" x14ac:dyDescent="0.2">
      <c r="A820" t="s">
        <v>81</v>
      </c>
      <c r="B820" t="s">
        <v>2021</v>
      </c>
    </row>
    <row r="821" spans="1:2" x14ac:dyDescent="0.2">
      <c r="A821" t="s">
        <v>41</v>
      </c>
      <c r="B821" t="s">
        <v>41</v>
      </c>
    </row>
    <row r="822" spans="1:2" x14ac:dyDescent="0.2">
      <c r="A822" t="s">
        <v>1735</v>
      </c>
      <c r="B822" t="s">
        <v>6593</v>
      </c>
    </row>
    <row r="823" spans="1:2" x14ac:dyDescent="0.2">
      <c r="A823" t="s">
        <v>72</v>
      </c>
      <c r="B823" t="s">
        <v>1606</v>
      </c>
    </row>
    <row r="824" spans="1:2" x14ac:dyDescent="0.2">
      <c r="A824" t="s">
        <v>41</v>
      </c>
      <c r="B824" t="s">
        <v>41</v>
      </c>
    </row>
    <row r="825" spans="1:2" x14ac:dyDescent="0.2">
      <c r="A825" t="s">
        <v>4470</v>
      </c>
      <c r="B825" t="s">
        <v>6594</v>
      </c>
    </row>
    <row r="826" spans="1:2" x14ac:dyDescent="0.2">
      <c r="A826" t="s">
        <v>41</v>
      </c>
      <c r="B826" t="s">
        <v>41</v>
      </c>
    </row>
    <row r="827" spans="1:2" x14ac:dyDescent="0.2">
      <c r="A827" t="s">
        <v>41</v>
      </c>
      <c r="B827" t="s">
        <v>41</v>
      </c>
    </row>
    <row r="828" spans="1:2" x14ac:dyDescent="0.2">
      <c r="A828" t="s">
        <v>6595</v>
      </c>
      <c r="B828" t="s">
        <v>6596</v>
      </c>
    </row>
    <row r="829" spans="1:2" x14ac:dyDescent="0.2">
      <c r="A829" t="s">
        <v>107</v>
      </c>
      <c r="B829" t="s">
        <v>108</v>
      </c>
    </row>
    <row r="830" spans="1:2" x14ac:dyDescent="0.2">
      <c r="A830" t="s">
        <v>41</v>
      </c>
      <c r="B830" t="s">
        <v>41</v>
      </c>
    </row>
    <row r="831" spans="1:2" x14ac:dyDescent="0.2">
      <c r="A831" t="s">
        <v>6597</v>
      </c>
      <c r="B831" t="s">
        <v>6598</v>
      </c>
    </row>
    <row r="832" spans="1:2" x14ac:dyDescent="0.2">
      <c r="A832" t="s">
        <v>514</v>
      </c>
      <c r="B832" t="s">
        <v>4561</v>
      </c>
    </row>
    <row r="833" spans="1:2" x14ac:dyDescent="0.2">
      <c r="A833" t="s">
        <v>41</v>
      </c>
      <c r="B833" t="s">
        <v>41</v>
      </c>
    </row>
    <row r="834" spans="1:2" x14ac:dyDescent="0.2">
      <c r="A834" t="s">
        <v>3451</v>
      </c>
      <c r="B834" t="s">
        <v>6599</v>
      </c>
    </row>
    <row r="835" spans="1:2" x14ac:dyDescent="0.2">
      <c r="A835" t="s">
        <v>379</v>
      </c>
      <c r="B835" t="s">
        <v>2149</v>
      </c>
    </row>
    <row r="836" spans="1:2" x14ac:dyDescent="0.2">
      <c r="A836" t="s">
        <v>113</v>
      </c>
      <c r="B836" t="s">
        <v>956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815"/>
  <sheetViews>
    <sheetView zoomScaleNormal="100" workbookViewId="0">
      <selection activeCell="V3" sqref="V3:V273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3578</v>
      </c>
      <c r="B3" t="s">
        <v>838</v>
      </c>
      <c r="D3">
        <v>-87.206999999999994</v>
      </c>
      <c r="E3">
        <v>-173.66</v>
      </c>
      <c r="F3">
        <v>0</v>
      </c>
      <c r="G3">
        <v>41.048999999999999</v>
      </c>
      <c r="H3">
        <v>18.111000000000001</v>
      </c>
      <c r="I3">
        <v>0</v>
      </c>
      <c r="J3">
        <v>1</v>
      </c>
      <c r="K3">
        <v>0</v>
      </c>
      <c r="L3">
        <f>1/TAN(-D3*$L$1/180)*0.108*0.333333</f>
        <v>1.7562832588708002E-3</v>
      </c>
      <c r="M3">
        <f>SIN(-D3*$L$1/180)*G3*3</f>
        <v>123.00071343393977</v>
      </c>
      <c r="N3">
        <f>COS(-D3*$L$1/180)*G3*0.108</f>
        <v>0.21602430985750301</v>
      </c>
      <c r="O3">
        <f>IFERROR(1/TAN(E3*$L$1/180)*0.108*0.333333,"")</f>
        <v>0.32400955544337012</v>
      </c>
      <c r="P3">
        <f>SIN(-E3*$L$1/180)*H3*3</f>
        <v>5.9998953876362062</v>
      </c>
      <c r="Q3">
        <f>-COS(E3*$L$1/180)*H3*0.108</f>
        <v>1.9440253812801156</v>
      </c>
      <c r="R3">
        <f>ABS(SIN(-F3*$L$1/180)*I3*3)</f>
        <v>0</v>
      </c>
      <c r="S3">
        <f>M3+P3</f>
        <v>129.00060882157598</v>
      </c>
      <c r="T3">
        <f>60*(J3/M3)</f>
        <v>0.48780204866229754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7.3018284222108511E-3</v>
      </c>
      <c r="Z3">
        <f>STDEVA(L3:L2000)</f>
        <v>2.7154948681800484E-3</v>
      </c>
      <c r="AA3">
        <f>COUNTA(L3:L2000)</f>
        <v>271</v>
      </c>
      <c r="AB3">
        <f>AVERAGE(O3:O2000)</f>
        <v>0.3221862175358689</v>
      </c>
      <c r="AC3">
        <f>STDEVA(O3:O2001)</f>
        <v>0.17798537389514152</v>
      </c>
      <c r="AD3">
        <f>COUNTA(O3:O2001)</f>
        <v>271</v>
      </c>
      <c r="AE3">
        <f>1/Y8</f>
        <v>4.033818505162096E-3</v>
      </c>
      <c r="AF3">
        <f>Z8/Y8^2</f>
        <v>3.1429150389616456E-3</v>
      </c>
      <c r="AG3">
        <f>COUNTA(M3:M2001)</f>
        <v>271</v>
      </c>
      <c r="AH3">
        <f>1/AB8</f>
        <v>0.12722288577885382</v>
      </c>
      <c r="AI3">
        <f>AC8/AB8^2</f>
        <v>9.4715437088965987E-2</v>
      </c>
      <c r="AJ3">
        <f>COUNTA(P3:P2001)</f>
        <v>271</v>
      </c>
    </row>
    <row r="4" spans="1:36" x14ac:dyDescent="0.2">
      <c r="A4" t="s">
        <v>157</v>
      </c>
      <c r="B4" t="s">
        <v>991</v>
      </c>
      <c r="D4">
        <v>-81.186999999999998</v>
      </c>
      <c r="E4">
        <v>-171.87</v>
      </c>
      <c r="F4">
        <v>0</v>
      </c>
      <c r="G4">
        <v>130.541</v>
      </c>
      <c r="H4">
        <v>35.354999999999997</v>
      </c>
      <c r="I4">
        <v>0</v>
      </c>
      <c r="J4">
        <v>1</v>
      </c>
      <c r="K4">
        <v>0</v>
      </c>
      <c r="L4">
        <f t="shared" ref="L4:L67" si="0">1/TAN(-D4*$L$1/180)*0.108*0.333333</f>
        <v>5.581453055778964E-3</v>
      </c>
      <c r="M4">
        <f t="shared" ref="M4:M67" si="1">SIN(-D4*$L$1/180)*G4*3</f>
        <v>386.99935968878265</v>
      </c>
      <c r="N4">
        <f t="shared" ref="N4:N67" si="2">COS(-D4*$L$1/180)*G4*0.108</f>
        <v>2.1600209187403774</v>
      </c>
      <c r="O4">
        <f t="shared" ref="O4:O67" si="3">IFERROR(1/TAN(E4*$L$1/180)*0.108*0.333333,"")</f>
        <v>0.25200296358763974</v>
      </c>
      <c r="P4">
        <f t="shared" ref="P4:P67" si="4">SIN(-E4*$L$1/180)*H4*3</f>
        <v>14.999668577297539</v>
      </c>
      <c r="Q4">
        <f t="shared" ref="Q4:Q67" si="5">-COS(E4*$L$1/180)*H4*0.108</f>
        <v>3.779964714276089</v>
      </c>
      <c r="R4">
        <f t="shared" ref="R4:R67" si="6">ABS(SIN(-F4*$L$1/180)*I4*3)</f>
        <v>0</v>
      </c>
      <c r="S4">
        <f t="shared" ref="S4:S67" si="7">M4+P4</f>
        <v>401.99902826608019</v>
      </c>
      <c r="T4">
        <f t="shared" ref="T4:T67" si="8">60*(J4/M4)</f>
        <v>0.15503901620987393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0.43810970533265109</v>
      </c>
      <c r="Z4">
        <f>Z3*60</f>
        <v>0.16292969209080291</v>
      </c>
      <c r="AA4">
        <f>AA3</f>
        <v>271</v>
      </c>
      <c r="AB4">
        <f>AB3*60</f>
        <v>19.331173052152135</v>
      </c>
      <c r="AC4">
        <f>AC3*60</f>
        <v>10.679122433708491</v>
      </c>
      <c r="AD4">
        <f>AD3</f>
        <v>271</v>
      </c>
      <c r="AE4">
        <f>AE3*60</f>
        <v>0.24202911030972576</v>
      </c>
      <c r="AF4">
        <f>AF3*60</f>
        <v>0.18857490233769875</v>
      </c>
      <c r="AG4">
        <f>AG3</f>
        <v>271</v>
      </c>
      <c r="AH4">
        <f>AH3*60</f>
        <v>7.6333731467312296</v>
      </c>
      <c r="AI4">
        <f>AI3*60</f>
        <v>5.6829262253379591</v>
      </c>
      <c r="AJ4">
        <f>AJ3</f>
        <v>271</v>
      </c>
    </row>
    <row r="5" spans="1:36" x14ac:dyDescent="0.2">
      <c r="A5" t="s">
        <v>41</v>
      </c>
      <c r="B5" t="s">
        <v>41</v>
      </c>
      <c r="D5">
        <v>-79.38</v>
      </c>
      <c r="E5">
        <v>-173.29</v>
      </c>
      <c r="F5">
        <v>0</v>
      </c>
      <c r="G5">
        <v>48.835999999999999</v>
      </c>
      <c r="H5">
        <v>17.117000000000001</v>
      </c>
      <c r="I5">
        <v>0</v>
      </c>
      <c r="J5">
        <v>1</v>
      </c>
      <c r="K5">
        <v>0</v>
      </c>
      <c r="L5">
        <f t="shared" si="0"/>
        <v>6.750217461124911E-3</v>
      </c>
      <c r="M5">
        <f t="shared" si="1"/>
        <v>143.99847591501862</v>
      </c>
      <c r="N5">
        <f t="shared" si="2"/>
        <v>0.97202199851893212</v>
      </c>
      <c r="O5">
        <f t="shared" si="3"/>
        <v>0.30599218337530759</v>
      </c>
      <c r="P5">
        <f t="shared" si="4"/>
        <v>6.0000601620886069</v>
      </c>
      <c r="Q5">
        <f t="shared" si="5"/>
        <v>1.8359733453540406</v>
      </c>
      <c r="R5">
        <f t="shared" si="6"/>
        <v>0</v>
      </c>
      <c r="S5">
        <f t="shared" si="7"/>
        <v>149.99853607710722</v>
      </c>
      <c r="T5">
        <f t="shared" si="8"/>
        <v>0.41667107668145936</v>
      </c>
      <c r="U5">
        <f t="shared" si="9"/>
        <v>0</v>
      </c>
      <c r="V5">
        <f t="shared" si="10"/>
        <v>0</v>
      </c>
    </row>
    <row r="6" spans="1:36" x14ac:dyDescent="0.2">
      <c r="A6" t="s">
        <v>5697</v>
      </c>
      <c r="B6" t="s">
        <v>5698</v>
      </c>
      <c r="D6">
        <v>-87.51</v>
      </c>
      <c r="E6">
        <v>-161.565</v>
      </c>
      <c r="F6">
        <v>0</v>
      </c>
      <c r="G6">
        <v>23.021999999999998</v>
      </c>
      <c r="H6">
        <v>12.648999999999999</v>
      </c>
      <c r="I6">
        <v>0</v>
      </c>
      <c r="J6">
        <v>1</v>
      </c>
      <c r="K6">
        <v>0</v>
      </c>
      <c r="L6">
        <f t="shared" si="0"/>
        <v>1.5654972643094772E-3</v>
      </c>
      <c r="M6">
        <f t="shared" si="1"/>
        <v>69.000789221624856</v>
      </c>
      <c r="N6">
        <f t="shared" si="2"/>
        <v>0.10802065478230334</v>
      </c>
      <c r="O6">
        <f t="shared" si="3"/>
        <v>0.1079995704461187</v>
      </c>
      <c r="P6">
        <f t="shared" si="4"/>
        <v>11.999927192261353</v>
      </c>
      <c r="Q6">
        <f t="shared" si="5"/>
        <v>1.2959882781372032</v>
      </c>
      <c r="R6">
        <f t="shared" si="6"/>
        <v>0</v>
      </c>
      <c r="S6">
        <f t="shared" si="7"/>
        <v>81.000716413886209</v>
      </c>
      <c r="T6">
        <f t="shared" si="8"/>
        <v>0.86955527142283739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261</v>
      </c>
      <c r="B7" t="s">
        <v>629</v>
      </c>
      <c r="D7">
        <v>-83.48</v>
      </c>
      <c r="E7">
        <v>-172.875</v>
      </c>
      <c r="F7">
        <v>0</v>
      </c>
      <c r="G7">
        <v>35.228000000000002</v>
      </c>
      <c r="H7">
        <v>16.125</v>
      </c>
      <c r="I7">
        <v>0</v>
      </c>
      <c r="J7">
        <v>1</v>
      </c>
      <c r="K7">
        <v>0</v>
      </c>
      <c r="L7">
        <f t="shared" si="0"/>
        <v>4.1144077899780244E-3</v>
      </c>
      <c r="M7">
        <f t="shared" si="1"/>
        <v>105.00046545515454</v>
      </c>
      <c r="N7">
        <f t="shared" si="2"/>
        <v>0.4320151650351714</v>
      </c>
      <c r="O7">
        <f t="shared" si="3"/>
        <v>0.28800037970152381</v>
      </c>
      <c r="P7">
        <f t="shared" si="4"/>
        <v>6.0001665889172244</v>
      </c>
      <c r="Q7">
        <f t="shared" si="5"/>
        <v>1.7280519839325417</v>
      </c>
      <c r="R7">
        <f t="shared" si="6"/>
        <v>0</v>
      </c>
      <c r="S7">
        <f t="shared" si="7"/>
        <v>111.00063204407176</v>
      </c>
      <c r="T7">
        <f t="shared" si="8"/>
        <v>0.57142603835052397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-86.634</v>
      </c>
      <c r="E8">
        <v>-174.28899999999999</v>
      </c>
      <c r="F8">
        <v>0</v>
      </c>
      <c r="G8">
        <v>51.088000000000001</v>
      </c>
      <c r="H8">
        <v>10.050000000000001</v>
      </c>
      <c r="I8">
        <v>0</v>
      </c>
      <c r="J8">
        <v>1</v>
      </c>
      <c r="K8">
        <v>0</v>
      </c>
      <c r="L8">
        <f t="shared" si="0"/>
        <v>2.1173544967007609E-3</v>
      </c>
      <c r="M8">
        <f t="shared" si="1"/>
        <v>152.9995958859644</v>
      </c>
      <c r="N8">
        <f t="shared" si="2"/>
        <v>0.3239547062972522</v>
      </c>
      <c r="O8">
        <f t="shared" si="3"/>
        <v>0.35997382229506519</v>
      </c>
      <c r="P8">
        <f t="shared" si="4"/>
        <v>3.000250163751037</v>
      </c>
      <c r="Q8">
        <f t="shared" si="5"/>
        <v>1.0800125992994554</v>
      </c>
      <c r="R8">
        <f t="shared" si="6"/>
        <v>0</v>
      </c>
      <c r="S8">
        <f t="shared" si="7"/>
        <v>155.99984604971544</v>
      </c>
      <c r="T8">
        <f t="shared" si="8"/>
        <v>0.3921578985392874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247.90406378479733</v>
      </c>
      <c r="Z8">
        <f>STDEVA(M3:M2000)</f>
        <v>193.15232187364796</v>
      </c>
      <c r="AA8">
        <f>COUNTA(M3:M2001)</f>
        <v>271</v>
      </c>
      <c r="AB8">
        <f>AVERAGE(P3:P2000)</f>
        <v>7.8602210119510874</v>
      </c>
      <c r="AC8">
        <f>STDEVA(P3:P2000)</f>
        <v>5.8518108923965722</v>
      </c>
      <c r="AD8">
        <f>COUNTA(P3:P2001)</f>
        <v>271</v>
      </c>
      <c r="AE8" t="s">
        <v>51</v>
      </c>
      <c r="AF8">
        <f>AG8+AH8</f>
        <v>69312.121179918817</v>
      </c>
      <c r="AG8">
        <f>SUM(M3:M2000)</f>
        <v>67182.001285680075</v>
      </c>
      <c r="AH8">
        <f>SUM(P3:P2000)</f>
        <v>2130.1198942387446</v>
      </c>
    </row>
    <row r="9" spans="1:36" x14ac:dyDescent="0.2">
      <c r="A9" t="s">
        <v>338</v>
      </c>
      <c r="B9" t="s">
        <v>2440</v>
      </c>
      <c r="D9">
        <v>-76.608000000000004</v>
      </c>
      <c r="E9">
        <v>-175.101</v>
      </c>
      <c r="F9">
        <v>0</v>
      </c>
      <c r="G9">
        <v>172.696</v>
      </c>
      <c r="H9">
        <v>35.128</v>
      </c>
      <c r="I9">
        <v>0</v>
      </c>
      <c r="J9">
        <v>1</v>
      </c>
      <c r="K9">
        <v>0</v>
      </c>
      <c r="L9">
        <f t="shared" si="0"/>
        <v>8.571089523635389E-3</v>
      </c>
      <c r="M9">
        <f t="shared" si="1"/>
        <v>504.00026862631137</v>
      </c>
      <c r="N9">
        <f t="shared" si="2"/>
        <v>4.3198357421681415</v>
      </c>
      <c r="O9">
        <f t="shared" si="3"/>
        <v>0.42000754498511883</v>
      </c>
      <c r="P9">
        <f t="shared" si="4"/>
        <v>8.9997444508471265</v>
      </c>
      <c r="Q9">
        <f t="shared" si="5"/>
        <v>3.7799643522581006</v>
      </c>
      <c r="R9">
        <f t="shared" si="6"/>
        <v>0</v>
      </c>
      <c r="S9">
        <f t="shared" si="7"/>
        <v>513.00001307715854</v>
      </c>
      <c r="T9">
        <f t="shared" si="8"/>
        <v>0.1190475555966156</v>
      </c>
      <c r="U9">
        <f t="shared" si="9"/>
        <v>0</v>
      </c>
      <c r="V9">
        <f t="shared" si="10"/>
        <v>0</v>
      </c>
      <c r="X9" t="s">
        <v>54</v>
      </c>
      <c r="Y9">
        <f>Y8/60</f>
        <v>4.1317343964132887</v>
      </c>
      <c r="Z9">
        <f>Z8/60</f>
        <v>3.2192053645607994</v>
      </c>
      <c r="AA9">
        <f>AA8</f>
        <v>271</v>
      </c>
      <c r="AB9">
        <f>AB8/60</f>
        <v>0.13100368353251812</v>
      </c>
      <c r="AC9">
        <f>AC8/60</f>
        <v>9.7530181539942876E-2</v>
      </c>
      <c r="AD9">
        <f>AD8</f>
        <v>271</v>
      </c>
      <c r="AE9" t="s">
        <v>54</v>
      </c>
      <c r="AF9">
        <f>AF8/60</f>
        <v>1155.2020196653136</v>
      </c>
      <c r="AG9">
        <f>AG8/60</f>
        <v>1119.7000214280013</v>
      </c>
      <c r="AH9">
        <f>AH8/60</f>
        <v>35.501998237312407</v>
      </c>
    </row>
    <row r="10" spans="1:36" x14ac:dyDescent="0.2">
      <c r="A10" t="s">
        <v>55</v>
      </c>
      <c r="B10" t="s">
        <v>56</v>
      </c>
      <c r="D10">
        <v>-79.992000000000004</v>
      </c>
      <c r="E10">
        <v>-173.99100000000001</v>
      </c>
      <c r="F10">
        <v>0</v>
      </c>
      <c r="G10">
        <v>17.263000000000002</v>
      </c>
      <c r="H10">
        <v>9.5519999999999996</v>
      </c>
      <c r="I10">
        <v>0</v>
      </c>
      <c r="J10">
        <v>1</v>
      </c>
      <c r="K10">
        <v>0</v>
      </c>
      <c r="L10">
        <f t="shared" si="0"/>
        <v>6.3529479098712992E-3</v>
      </c>
      <c r="M10">
        <f t="shared" si="1"/>
        <v>51.000952554777342</v>
      </c>
      <c r="N10">
        <f t="shared" si="2"/>
        <v>0.32400671894103694</v>
      </c>
      <c r="O10">
        <f t="shared" si="3"/>
        <v>0.34199999956738092</v>
      </c>
      <c r="P10">
        <f t="shared" si="4"/>
        <v>2.9998442219299584</v>
      </c>
      <c r="Q10">
        <f t="shared" si="5"/>
        <v>1.0259477485500044</v>
      </c>
      <c r="R10">
        <f t="shared" si="6"/>
        <v>0</v>
      </c>
      <c r="S10">
        <f t="shared" si="7"/>
        <v>54.000796776707304</v>
      </c>
      <c r="T10">
        <f t="shared" si="8"/>
        <v>1.1764486150637534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-79.432000000000002</v>
      </c>
      <c r="E11">
        <v>-172.304</v>
      </c>
      <c r="F11">
        <v>0</v>
      </c>
      <c r="G11">
        <v>68.156000000000006</v>
      </c>
      <c r="H11">
        <v>18.667999999999999</v>
      </c>
      <c r="I11">
        <v>0</v>
      </c>
      <c r="J11">
        <v>1</v>
      </c>
      <c r="K11">
        <v>0</v>
      </c>
      <c r="L11">
        <f t="shared" si="0"/>
        <v>6.7164019555035403E-3</v>
      </c>
      <c r="M11">
        <f t="shared" si="1"/>
        <v>200.99980021897647</v>
      </c>
      <c r="N11">
        <f t="shared" si="2"/>
        <v>1.3499968012433556</v>
      </c>
      <c r="O11">
        <f t="shared" si="3"/>
        <v>0.26640154569327823</v>
      </c>
      <c r="P11">
        <f t="shared" si="4"/>
        <v>7.4998877471428411</v>
      </c>
      <c r="Q11">
        <f t="shared" si="5"/>
        <v>1.9979836863486178</v>
      </c>
      <c r="R11">
        <f t="shared" si="6"/>
        <v>0</v>
      </c>
      <c r="S11">
        <f t="shared" si="7"/>
        <v>208.49968796611932</v>
      </c>
      <c r="T11">
        <f t="shared" si="8"/>
        <v>0.29850775938400848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5107</v>
      </c>
      <c r="B12" t="s">
        <v>785</v>
      </c>
      <c r="D12">
        <v>-78.111000000000004</v>
      </c>
      <c r="E12">
        <v>-172.23500000000001</v>
      </c>
      <c r="F12">
        <v>0</v>
      </c>
      <c r="G12">
        <v>38.832999999999998</v>
      </c>
      <c r="H12">
        <v>22.204000000000001</v>
      </c>
      <c r="I12">
        <v>0</v>
      </c>
      <c r="J12">
        <v>1</v>
      </c>
      <c r="K12">
        <v>0</v>
      </c>
      <c r="L12">
        <f t="shared" si="0"/>
        <v>7.5791641724523504E-3</v>
      </c>
      <c r="M12">
        <f t="shared" si="1"/>
        <v>113.99992815902549</v>
      </c>
      <c r="N12">
        <f t="shared" si="2"/>
        <v>0.8640250351900628</v>
      </c>
      <c r="O12">
        <f t="shared" si="3"/>
        <v>0.26400545012007914</v>
      </c>
      <c r="P12">
        <f t="shared" si="4"/>
        <v>8.999969550743689</v>
      </c>
      <c r="Q12">
        <f t="shared" si="5"/>
        <v>2.376043388354482</v>
      </c>
      <c r="R12">
        <f t="shared" si="6"/>
        <v>0</v>
      </c>
      <c r="S12">
        <f t="shared" si="7"/>
        <v>122.99989770976917</v>
      </c>
      <c r="T12">
        <f t="shared" si="8"/>
        <v>0.52631612114967585</v>
      </c>
      <c r="U12">
        <f t="shared" si="9"/>
        <v>0</v>
      </c>
      <c r="V12">
        <f t="shared" si="10"/>
        <v>0</v>
      </c>
      <c r="Y12">
        <f>Y3</f>
        <v>7.3018284222108511E-3</v>
      </c>
      <c r="Z12">
        <f>AE3</f>
        <v>4.033818505162096E-3</v>
      </c>
      <c r="AA12">
        <f>AB3</f>
        <v>0.3221862175358689</v>
      </c>
      <c r="AB12">
        <f>AH3</f>
        <v>0.12722288577885382</v>
      </c>
      <c r="AE12" t="s">
        <v>1</v>
      </c>
      <c r="AF12">
        <f>AG12+AH12</f>
        <v>1095.2511771196293</v>
      </c>
      <c r="AG12">
        <f>SUM(N3:N2000)</f>
        <v>487.40423687731163</v>
      </c>
      <c r="AH12">
        <f>SUM(Q3:Q2000)</f>
        <v>607.84694024231771</v>
      </c>
    </row>
    <row r="13" spans="1:36" x14ac:dyDescent="0.2">
      <c r="A13" t="s">
        <v>382</v>
      </c>
      <c r="B13" t="s">
        <v>4534</v>
      </c>
      <c r="D13">
        <v>-65.555999999999997</v>
      </c>
      <c r="E13">
        <v>-176.63399999999999</v>
      </c>
      <c r="F13">
        <v>0</v>
      </c>
      <c r="G13">
        <v>24.166</v>
      </c>
      <c r="H13">
        <v>17.029</v>
      </c>
      <c r="I13">
        <v>0</v>
      </c>
      <c r="J13">
        <v>1</v>
      </c>
      <c r="K13">
        <v>0</v>
      </c>
      <c r="L13">
        <f t="shared" si="0"/>
        <v>1.6363654282590647E-2</v>
      </c>
      <c r="M13">
        <f t="shared" si="1"/>
        <v>65.999725206234913</v>
      </c>
      <c r="N13">
        <f t="shared" si="2"/>
        <v>1.0799977660185778</v>
      </c>
      <c r="O13">
        <f t="shared" si="3"/>
        <v>0.61208333796759296</v>
      </c>
      <c r="P13">
        <f t="shared" si="4"/>
        <v>2.9995218998677196</v>
      </c>
      <c r="Q13">
        <f t="shared" si="5"/>
        <v>1.8359592127371429</v>
      </c>
      <c r="R13">
        <f t="shared" si="6"/>
        <v>0</v>
      </c>
      <c r="S13">
        <f t="shared" si="7"/>
        <v>68.999247106102629</v>
      </c>
      <c r="T13">
        <f t="shared" si="8"/>
        <v>0.90909469414475486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-69.444000000000003</v>
      </c>
      <c r="E14">
        <v>-165.964</v>
      </c>
      <c r="F14">
        <v>0</v>
      </c>
      <c r="G14">
        <v>17.088000000000001</v>
      </c>
      <c r="H14">
        <v>12.369</v>
      </c>
      <c r="I14">
        <v>0</v>
      </c>
      <c r="J14">
        <v>1</v>
      </c>
      <c r="K14">
        <v>0</v>
      </c>
      <c r="L14">
        <f t="shared" si="0"/>
        <v>1.3499954092259757E-2</v>
      </c>
      <c r="M14">
        <f t="shared" si="1"/>
        <v>47.999993165029444</v>
      </c>
      <c r="N14">
        <f t="shared" si="2"/>
        <v>0.64799835215503188</v>
      </c>
      <c r="O14">
        <f t="shared" si="3"/>
        <v>0.14400245662357042</v>
      </c>
      <c r="P14">
        <f t="shared" si="4"/>
        <v>8.9996164666510232</v>
      </c>
      <c r="Q14">
        <f t="shared" si="5"/>
        <v>1.2959681758358597</v>
      </c>
      <c r="R14">
        <f t="shared" si="6"/>
        <v>0</v>
      </c>
      <c r="S14">
        <f t="shared" si="7"/>
        <v>56.999609631680471</v>
      </c>
      <c r="T14">
        <f t="shared" si="8"/>
        <v>1.2500001779940502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0.36784472476301006</v>
      </c>
      <c r="Z14">
        <f>STDEVA(T3:T2345)</f>
        <v>0.28762890516070055</v>
      </c>
      <c r="AA14">
        <f>COUNTA(T3:T2345)</f>
        <v>271</v>
      </c>
    </row>
    <row r="15" spans="1:36" x14ac:dyDescent="0.2">
      <c r="A15" t="s">
        <v>6369</v>
      </c>
      <c r="B15" t="s">
        <v>3394</v>
      </c>
      <c r="D15">
        <v>-76.841999999999999</v>
      </c>
      <c r="E15">
        <v>-171.87</v>
      </c>
      <c r="F15">
        <v>0</v>
      </c>
      <c r="G15">
        <v>79.075999999999993</v>
      </c>
      <c r="H15">
        <v>21.213000000000001</v>
      </c>
      <c r="I15">
        <v>0</v>
      </c>
      <c r="J15">
        <v>1</v>
      </c>
      <c r="K15">
        <v>0</v>
      </c>
      <c r="L15">
        <f t="shared" si="0"/>
        <v>8.4158790054364527E-3</v>
      </c>
      <c r="M15">
        <f t="shared" si="1"/>
        <v>230.99982349298568</v>
      </c>
      <c r="N15">
        <f t="shared" si="2"/>
        <v>1.9440685088626535</v>
      </c>
      <c r="O15">
        <f t="shared" si="3"/>
        <v>0.25200296358763974</v>
      </c>
      <c r="P15">
        <f t="shared" si="4"/>
        <v>8.999801146378525</v>
      </c>
      <c r="Q15">
        <f t="shared" si="5"/>
        <v>2.2679788285656537</v>
      </c>
      <c r="R15">
        <f t="shared" si="6"/>
        <v>0</v>
      </c>
      <c r="S15">
        <f t="shared" si="7"/>
        <v>239.99962463936421</v>
      </c>
      <c r="T15">
        <f t="shared" si="8"/>
        <v>0.25974045820784752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0.10740012459553075</v>
      </c>
      <c r="Z15">
        <f>STDEVA(U3:U2345)</f>
        <v>0.73480650485650145</v>
      </c>
      <c r="AA15">
        <f>COUNTA(U3:U2345)</f>
        <v>271</v>
      </c>
    </row>
    <row r="16" spans="1:36" x14ac:dyDescent="0.2">
      <c r="A16" t="s">
        <v>133</v>
      </c>
      <c r="B16" t="s">
        <v>146</v>
      </c>
      <c r="D16">
        <v>-77.661000000000001</v>
      </c>
      <c r="E16">
        <v>-172.875</v>
      </c>
      <c r="F16">
        <v>0</v>
      </c>
      <c r="G16">
        <v>32.756999999999998</v>
      </c>
      <c r="H16">
        <v>16.125</v>
      </c>
      <c r="I16">
        <v>0</v>
      </c>
      <c r="J16">
        <v>1</v>
      </c>
      <c r="K16">
        <v>0</v>
      </c>
      <c r="L16">
        <f t="shared" si="0"/>
        <v>7.8749346623747316E-3</v>
      </c>
      <c r="M16">
        <f t="shared" si="1"/>
        <v>96.000973598927729</v>
      </c>
      <c r="N16">
        <f t="shared" si="2"/>
        <v>0.75600215061806797</v>
      </c>
      <c r="O16">
        <f t="shared" si="3"/>
        <v>0.28800037970152381</v>
      </c>
      <c r="P16">
        <f t="shared" si="4"/>
        <v>6.0001665889172244</v>
      </c>
      <c r="Q16">
        <f t="shared" si="5"/>
        <v>1.7280519839325417</v>
      </c>
      <c r="R16">
        <f t="shared" si="6"/>
        <v>0</v>
      </c>
      <c r="S16">
        <f t="shared" si="7"/>
        <v>102.00114018784495</v>
      </c>
      <c r="T16">
        <f t="shared" si="8"/>
        <v>0.62499366152959679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0.61927432064143162</v>
      </c>
      <c r="Z16">
        <f>STDEVA(V3:V2345)</f>
        <v>3.3628031453264939</v>
      </c>
      <c r="AA16">
        <f>COUNTA(V3:V2345)</f>
        <v>271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-74.548000000000002</v>
      </c>
      <c r="E17">
        <v>-173.517</v>
      </c>
      <c r="F17">
        <v>-90</v>
      </c>
      <c r="G17">
        <v>127.613</v>
      </c>
      <c r="H17">
        <v>44.283000000000001</v>
      </c>
      <c r="I17">
        <v>16</v>
      </c>
      <c r="J17">
        <v>1</v>
      </c>
      <c r="K17">
        <v>0</v>
      </c>
      <c r="L17">
        <f t="shared" si="0"/>
        <v>9.9512023640885416E-3</v>
      </c>
      <c r="M17">
        <f t="shared" si="1"/>
        <v>369.00090002225915</v>
      </c>
      <c r="N17">
        <f t="shared" si="2"/>
        <v>3.6720063006586057</v>
      </c>
      <c r="O17">
        <f t="shared" si="3"/>
        <v>0.31680331521443306</v>
      </c>
      <c r="P17">
        <f t="shared" si="4"/>
        <v>14.99976937142441</v>
      </c>
      <c r="Q17">
        <f t="shared" si="5"/>
        <v>4.7519814163005822</v>
      </c>
      <c r="R17">
        <f t="shared" si="6"/>
        <v>48</v>
      </c>
      <c r="S17">
        <f t="shared" si="7"/>
        <v>384.00066939368355</v>
      </c>
      <c r="T17">
        <f t="shared" si="8"/>
        <v>0.16260122941808716</v>
      </c>
      <c r="U17">
        <f t="shared" si="9"/>
        <v>0</v>
      </c>
      <c r="V17">
        <f t="shared" si="10"/>
        <v>12.499978209879014</v>
      </c>
      <c r="AD17">
        <f>(AA12*Y12)/((AA12*Z12)-(Y12*AB12))</f>
        <v>6.3465573015891463</v>
      </c>
      <c r="AE17">
        <f>(Y12*AB12-AA12*Z12)/(Z12+AB12)</f>
        <v>-2.8240922632535551E-3</v>
      </c>
    </row>
    <row r="18" spans="1:35" x14ac:dyDescent="0.2">
      <c r="A18" t="s">
        <v>6134</v>
      </c>
      <c r="B18" t="s">
        <v>773</v>
      </c>
      <c r="D18">
        <v>-79.248999999999995</v>
      </c>
      <c r="E18">
        <v>-171.02699999999999</v>
      </c>
      <c r="F18">
        <v>0</v>
      </c>
      <c r="G18">
        <v>80.411000000000001</v>
      </c>
      <c r="H18">
        <v>19.234999999999999</v>
      </c>
      <c r="I18">
        <v>0</v>
      </c>
      <c r="J18">
        <v>1</v>
      </c>
      <c r="K18">
        <v>0</v>
      </c>
      <c r="L18">
        <f t="shared" si="0"/>
        <v>6.8354576889772482E-3</v>
      </c>
      <c r="M18">
        <f t="shared" si="1"/>
        <v>236.99867143438544</v>
      </c>
      <c r="N18">
        <f t="shared" si="2"/>
        <v>1.6199960109295737</v>
      </c>
      <c r="O18">
        <f t="shared" si="3"/>
        <v>0.22799012754453557</v>
      </c>
      <c r="P18">
        <f t="shared" si="4"/>
        <v>9.0001917522201644</v>
      </c>
      <c r="Q18">
        <f t="shared" si="5"/>
        <v>2.0519569174708701</v>
      </c>
      <c r="R18">
        <f t="shared" si="6"/>
        <v>0</v>
      </c>
      <c r="S18">
        <f t="shared" si="7"/>
        <v>245.9988631866056</v>
      </c>
      <c r="T18">
        <f t="shared" si="8"/>
        <v>0.2531659761502561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7.8</v>
      </c>
      <c r="AB18" t="s">
        <v>80</v>
      </c>
    </row>
    <row r="19" spans="1:35" x14ac:dyDescent="0.2">
      <c r="A19" t="s">
        <v>279</v>
      </c>
      <c r="B19" t="s">
        <v>433</v>
      </c>
      <c r="D19">
        <v>-79.114000000000004</v>
      </c>
      <c r="E19">
        <v>-172.875</v>
      </c>
      <c r="F19">
        <v>0</v>
      </c>
      <c r="G19">
        <v>26.475999999999999</v>
      </c>
      <c r="H19">
        <v>16.125</v>
      </c>
      <c r="I19">
        <v>0</v>
      </c>
      <c r="J19">
        <v>1</v>
      </c>
      <c r="K19">
        <v>0</v>
      </c>
      <c r="L19">
        <f t="shared" si="0"/>
        <v>6.9233781501598177E-3</v>
      </c>
      <c r="M19">
        <f t="shared" si="1"/>
        <v>77.998684253212843</v>
      </c>
      <c r="N19">
        <f t="shared" si="2"/>
        <v>0.54001492631483494</v>
      </c>
      <c r="O19">
        <f t="shared" si="3"/>
        <v>0.28800037970152381</v>
      </c>
      <c r="P19">
        <f t="shared" si="4"/>
        <v>6.0001665889172244</v>
      </c>
      <c r="Q19">
        <f t="shared" si="5"/>
        <v>1.7280519839325417</v>
      </c>
      <c r="R19">
        <f t="shared" si="6"/>
        <v>0</v>
      </c>
      <c r="S19">
        <f t="shared" si="7"/>
        <v>83.998850842130068</v>
      </c>
      <c r="T19">
        <f t="shared" si="8"/>
        <v>0.7692437452562354</v>
      </c>
      <c r="U19">
        <f t="shared" si="9"/>
        <v>0</v>
      </c>
      <c r="V19">
        <f t="shared" si="10"/>
        <v>0</v>
      </c>
      <c r="X19" t="s">
        <v>83</v>
      </c>
      <c r="Z19">
        <f>Z27</f>
        <v>17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-75.963999999999999</v>
      </c>
      <c r="E20">
        <v>-176.98699999999999</v>
      </c>
      <c r="F20">
        <v>0</v>
      </c>
      <c r="G20">
        <v>61.847000000000001</v>
      </c>
      <c r="H20">
        <v>19.026</v>
      </c>
      <c r="I20">
        <v>0</v>
      </c>
      <c r="J20">
        <v>1</v>
      </c>
      <c r="K20">
        <v>0</v>
      </c>
      <c r="L20">
        <f t="shared" si="0"/>
        <v>8.9998284639622485E-3</v>
      </c>
      <c r="M20">
        <f t="shared" si="1"/>
        <v>180.00140083838721</v>
      </c>
      <c r="N20">
        <f t="shared" si="2"/>
        <v>1.6199833508017463</v>
      </c>
      <c r="O20">
        <f t="shared" si="3"/>
        <v>0.68395098700242118</v>
      </c>
      <c r="P20">
        <f t="shared" si="4"/>
        <v>3.0001644724979131</v>
      </c>
      <c r="Q20">
        <f t="shared" si="5"/>
        <v>2.0519675041020502</v>
      </c>
      <c r="R20">
        <f t="shared" si="6"/>
        <v>0</v>
      </c>
      <c r="S20">
        <f t="shared" si="7"/>
        <v>183.00156531088513</v>
      </c>
      <c r="T20">
        <f t="shared" si="8"/>
        <v>0.33333073920836043</v>
      </c>
      <c r="U20">
        <f t="shared" si="9"/>
        <v>0</v>
      </c>
      <c r="V20">
        <f t="shared" si="10"/>
        <v>0</v>
      </c>
      <c r="AB20">
        <f>X27/AG9</f>
        <v>0.22595337604561111</v>
      </c>
      <c r="AC20">
        <f>Y27/AH9</f>
        <v>0.19717200010006869</v>
      </c>
      <c r="AD20">
        <f>Z19/AF9</f>
        <v>1.4716040753569023E-2</v>
      </c>
      <c r="AF20">
        <f>X27/AG12</f>
        <v>0.5190763248610919</v>
      </c>
      <c r="AG20">
        <f>Y27/AH12</f>
        <v>1.1516056981728749E-2</v>
      </c>
      <c r="AH20">
        <f>Z19/AF12</f>
        <v>1.552155373592734E-2</v>
      </c>
    </row>
    <row r="21" spans="1:35" x14ac:dyDescent="0.2">
      <c r="A21" t="s">
        <v>166</v>
      </c>
      <c r="B21" t="s">
        <v>6600</v>
      </c>
      <c r="D21">
        <v>-80.134</v>
      </c>
      <c r="E21">
        <v>-177.614</v>
      </c>
      <c r="F21">
        <v>0</v>
      </c>
      <c r="G21">
        <v>93.381</v>
      </c>
      <c r="H21">
        <v>24.021000000000001</v>
      </c>
      <c r="I21">
        <v>0</v>
      </c>
      <c r="J21">
        <v>1</v>
      </c>
      <c r="K21">
        <v>0</v>
      </c>
      <c r="L21">
        <f t="shared" si="0"/>
        <v>6.2609882743801673E-3</v>
      </c>
      <c r="M21">
        <f t="shared" si="1"/>
        <v>276.00001489379434</v>
      </c>
      <c r="N21">
        <f t="shared" si="2"/>
        <v>1.7280345850133831</v>
      </c>
      <c r="O21">
        <f t="shared" si="3"/>
        <v>0.86397884528477831</v>
      </c>
      <c r="P21">
        <f t="shared" si="4"/>
        <v>3.0000922775947076</v>
      </c>
      <c r="Q21">
        <f t="shared" si="5"/>
        <v>2.5920188537629096</v>
      </c>
      <c r="R21">
        <f t="shared" si="6"/>
        <v>0</v>
      </c>
      <c r="S21">
        <f t="shared" si="7"/>
        <v>279.00010717138906</v>
      </c>
      <c r="T21">
        <f t="shared" si="8"/>
        <v>0.21739129261673476</v>
      </c>
      <c r="U21">
        <f t="shared" si="9"/>
        <v>0</v>
      </c>
      <c r="V21">
        <f t="shared" si="10"/>
        <v>0</v>
      </c>
    </row>
    <row r="22" spans="1:35" x14ac:dyDescent="0.2">
      <c r="A22" t="s">
        <v>217</v>
      </c>
      <c r="B22" t="s">
        <v>776</v>
      </c>
      <c r="D22">
        <v>-76.200999999999993</v>
      </c>
      <c r="E22">
        <v>0</v>
      </c>
      <c r="F22">
        <v>0</v>
      </c>
      <c r="G22">
        <v>176.08199999999999</v>
      </c>
      <c r="H22">
        <v>0</v>
      </c>
      <c r="I22">
        <v>0</v>
      </c>
      <c r="J22">
        <v>0</v>
      </c>
      <c r="K22">
        <v>0</v>
      </c>
      <c r="L22">
        <f t="shared" si="0"/>
        <v>8.8417730402342715E-3</v>
      </c>
      <c r="M22">
        <f t="shared" si="1"/>
        <v>512.99999793770064</v>
      </c>
      <c r="N22">
        <f t="shared" si="2"/>
        <v>4.5358340872398868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512.99999793770064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6.7520657575199051E-3</v>
      </c>
      <c r="AA22" t="s">
        <v>95</v>
      </c>
    </row>
    <row r="23" spans="1:35" x14ac:dyDescent="0.2">
      <c r="A23" t="s">
        <v>41</v>
      </c>
      <c r="B23" t="s">
        <v>41</v>
      </c>
      <c r="D23">
        <v>-74.358000000000004</v>
      </c>
      <c r="E23">
        <v>-173.66</v>
      </c>
      <c r="F23">
        <v>0</v>
      </c>
      <c r="G23">
        <v>51.923000000000002</v>
      </c>
      <c r="H23">
        <v>18.111000000000001</v>
      </c>
      <c r="I23">
        <v>0</v>
      </c>
      <c r="J23">
        <v>1</v>
      </c>
      <c r="K23">
        <v>0</v>
      </c>
      <c r="L23">
        <f t="shared" si="0"/>
        <v>1.0079822926212159E-2</v>
      </c>
      <c r="M23">
        <f t="shared" si="1"/>
        <v>150.0001230479711</v>
      </c>
      <c r="N23">
        <f t="shared" si="2"/>
        <v>1.5119761912097756</v>
      </c>
      <c r="O23">
        <f t="shared" si="3"/>
        <v>0.32400955544337012</v>
      </c>
      <c r="P23">
        <f t="shared" si="4"/>
        <v>5.9998953876362062</v>
      </c>
      <c r="Q23">
        <f t="shared" si="5"/>
        <v>1.9440253812801156</v>
      </c>
      <c r="R23">
        <f t="shared" si="6"/>
        <v>0</v>
      </c>
      <c r="S23">
        <f t="shared" si="7"/>
        <v>156.0000184356073</v>
      </c>
      <c r="T23">
        <f t="shared" si="8"/>
        <v>0.39999967187234625</v>
      </c>
      <c r="U23">
        <f t="shared" si="9"/>
        <v>0</v>
      </c>
      <c r="V23">
        <f t="shared" si="10"/>
        <v>0</v>
      </c>
      <c r="X23" t="s">
        <v>96</v>
      </c>
      <c r="Z23">
        <f>Z19/AF9</f>
        <v>1.4716040753569023E-2</v>
      </c>
      <c r="AA23" t="s">
        <v>97</v>
      </c>
      <c r="AB23">
        <f>Z27/AF9</f>
        <v>1.4716040753569023E-2</v>
      </c>
      <c r="AC23" t="s">
        <v>98</v>
      </c>
      <c r="AD23">
        <f>Z27/AF9</f>
        <v>1.4716040753569023E-2</v>
      </c>
      <c r="AE23" t="s">
        <v>98</v>
      </c>
      <c r="AH23">
        <f>Z27/AF12</f>
        <v>1.552155373592734E-2</v>
      </c>
      <c r="AI23" t="s">
        <v>98</v>
      </c>
    </row>
    <row r="24" spans="1:35" x14ac:dyDescent="0.2">
      <c r="A24" t="s">
        <v>938</v>
      </c>
      <c r="B24" t="s">
        <v>576</v>
      </c>
      <c r="D24">
        <v>-75.801000000000002</v>
      </c>
      <c r="E24">
        <v>-174.80600000000001</v>
      </c>
      <c r="F24">
        <v>0</v>
      </c>
      <c r="G24">
        <v>85.614999999999995</v>
      </c>
      <c r="H24">
        <v>22.091000000000001</v>
      </c>
      <c r="I24">
        <v>0</v>
      </c>
      <c r="J24">
        <v>1</v>
      </c>
      <c r="K24">
        <v>0</v>
      </c>
      <c r="L24">
        <f t="shared" si="0"/>
        <v>9.1087227798609029E-3</v>
      </c>
      <c r="M24">
        <f t="shared" si="1"/>
        <v>248.99829051761378</v>
      </c>
      <c r="N24">
        <f t="shared" si="2"/>
        <v>2.2680586690428814</v>
      </c>
      <c r="O24">
        <f t="shared" si="3"/>
        <v>0.39603248453733669</v>
      </c>
      <c r="P24">
        <f t="shared" si="4"/>
        <v>5.9995814248483663</v>
      </c>
      <c r="Q24">
        <f t="shared" si="5"/>
        <v>2.3760315138982673</v>
      </c>
      <c r="R24">
        <f t="shared" si="6"/>
        <v>0</v>
      </c>
      <c r="S24">
        <f t="shared" si="7"/>
        <v>254.99787194246215</v>
      </c>
      <c r="T24">
        <f t="shared" si="8"/>
        <v>0.24096550974415501</v>
      </c>
      <c r="U24">
        <f t="shared" si="9"/>
        <v>0</v>
      </c>
      <c r="V24">
        <f t="shared" si="10"/>
        <v>0</v>
      </c>
    </row>
    <row r="25" spans="1:35" x14ac:dyDescent="0.2">
      <c r="A25" t="s">
        <v>208</v>
      </c>
      <c r="B25" t="s">
        <v>1476</v>
      </c>
      <c r="D25">
        <v>-76.650999999999996</v>
      </c>
      <c r="E25">
        <v>-172.875</v>
      </c>
      <c r="F25">
        <v>0</v>
      </c>
      <c r="G25">
        <v>121.277</v>
      </c>
      <c r="H25">
        <v>32.249000000000002</v>
      </c>
      <c r="I25">
        <v>0</v>
      </c>
      <c r="J25">
        <v>1</v>
      </c>
      <c r="K25">
        <v>0</v>
      </c>
      <c r="L25">
        <f t="shared" si="0"/>
        <v>8.5425454529408223E-3</v>
      </c>
      <c r="M25">
        <f t="shared" si="1"/>
        <v>354.00093246151278</v>
      </c>
      <c r="N25">
        <f t="shared" si="2"/>
        <v>3.0240720800079863</v>
      </c>
      <c r="O25">
        <f t="shared" si="3"/>
        <v>0.28800037970152381</v>
      </c>
      <c r="P25">
        <f t="shared" si="4"/>
        <v>11.999961074480099</v>
      </c>
      <c r="Q25">
        <f t="shared" si="5"/>
        <v>3.455996801850576</v>
      </c>
      <c r="R25">
        <f t="shared" si="6"/>
        <v>0</v>
      </c>
      <c r="S25">
        <f t="shared" si="7"/>
        <v>366.00089353599287</v>
      </c>
      <c r="T25">
        <f t="shared" si="8"/>
        <v>0.16949107897201157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-69.075000000000003</v>
      </c>
      <c r="E26">
        <v>-170.53800000000001</v>
      </c>
      <c r="F26">
        <v>0</v>
      </c>
      <c r="G26">
        <v>36.401000000000003</v>
      </c>
      <c r="H26">
        <v>12.166</v>
      </c>
      <c r="I26">
        <v>0</v>
      </c>
      <c r="J26">
        <v>1</v>
      </c>
      <c r="K26">
        <v>0</v>
      </c>
      <c r="L26">
        <f t="shared" si="0"/>
        <v>1.3765050949226382E-2</v>
      </c>
      <c r="M26">
        <f t="shared" si="1"/>
        <v>102.00092336171437</v>
      </c>
      <c r="N26">
        <f t="shared" si="2"/>
        <v>1.4040493109914447</v>
      </c>
      <c r="O26">
        <f t="shared" si="3"/>
        <v>0.21600727486837354</v>
      </c>
      <c r="P26">
        <f t="shared" si="4"/>
        <v>6.0000317813992208</v>
      </c>
      <c r="Q26">
        <f t="shared" si="5"/>
        <v>1.2960518102754883</v>
      </c>
      <c r="R26">
        <f t="shared" si="6"/>
        <v>0</v>
      </c>
      <c r="S26">
        <f t="shared" si="7"/>
        <v>108.00095514311359</v>
      </c>
      <c r="T26">
        <f t="shared" si="8"/>
        <v>0.58822996912712999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6601</v>
      </c>
      <c r="B27" t="s">
        <v>6602</v>
      </c>
      <c r="D27">
        <v>-75.426000000000002</v>
      </c>
      <c r="E27">
        <v>-173.928</v>
      </c>
      <c r="F27">
        <v>0</v>
      </c>
      <c r="G27">
        <v>51.661999999999999</v>
      </c>
      <c r="H27">
        <v>23.632999999999999</v>
      </c>
      <c r="I27">
        <v>0</v>
      </c>
      <c r="J27">
        <v>1</v>
      </c>
      <c r="K27">
        <v>0</v>
      </c>
      <c r="L27">
        <f t="shared" si="0"/>
        <v>9.3598456161858388E-3</v>
      </c>
      <c r="M27">
        <f t="shared" si="1"/>
        <v>149.99908619631526</v>
      </c>
      <c r="N27">
        <f t="shared" si="2"/>
        <v>1.4039696933361563</v>
      </c>
      <c r="O27">
        <f t="shared" si="3"/>
        <v>0.33842528918065751</v>
      </c>
      <c r="P27">
        <f t="shared" si="4"/>
        <v>7.4995638854925559</v>
      </c>
      <c r="Q27">
        <f t="shared" si="5"/>
        <v>2.5380446147212483</v>
      </c>
      <c r="R27">
        <f t="shared" si="6"/>
        <v>0</v>
      </c>
      <c r="S27">
        <f t="shared" si="7"/>
        <v>157.49865008180782</v>
      </c>
      <c r="T27">
        <f t="shared" si="8"/>
        <v>0.40000243682467118</v>
      </c>
      <c r="U27">
        <f t="shared" si="9"/>
        <v>0</v>
      </c>
      <c r="V27">
        <f t="shared" si="10"/>
        <v>0</v>
      </c>
      <c r="X27">
        <f>SUM(J3:J2345)</f>
        <v>253</v>
      </c>
      <c r="Y27">
        <f>SUM(K3:K2345)</f>
        <v>7</v>
      </c>
      <c r="Z27">
        <f>COUNTIF(V3:V2345,"&gt;0")</f>
        <v>17</v>
      </c>
      <c r="AB27">
        <v>401</v>
      </c>
    </row>
    <row r="28" spans="1:35" x14ac:dyDescent="0.2">
      <c r="A28" t="s">
        <v>603</v>
      </c>
      <c r="B28" t="s">
        <v>1535</v>
      </c>
      <c r="D28">
        <v>-72.897000000000006</v>
      </c>
      <c r="E28">
        <v>-177.797</v>
      </c>
      <c r="F28">
        <v>0</v>
      </c>
      <c r="G28">
        <v>34.003999999999998</v>
      </c>
      <c r="H28">
        <v>13.01</v>
      </c>
      <c r="I28">
        <v>0</v>
      </c>
      <c r="J28">
        <v>1</v>
      </c>
      <c r="K28">
        <v>0</v>
      </c>
      <c r="L28">
        <f t="shared" si="0"/>
        <v>1.1077098416338504E-2</v>
      </c>
      <c r="M28">
        <f t="shared" si="1"/>
        <v>97.500786323829317</v>
      </c>
      <c r="N28">
        <f t="shared" si="2"/>
        <v>1.0800268858063344</v>
      </c>
      <c r="O28">
        <f t="shared" si="3"/>
        <v>0.93582816474331165</v>
      </c>
      <c r="P28">
        <f t="shared" si="4"/>
        <v>1.5003182863438658</v>
      </c>
      <c r="Q28">
        <f t="shared" si="5"/>
        <v>1.4040415124815229</v>
      </c>
      <c r="R28">
        <f t="shared" si="6"/>
        <v>0</v>
      </c>
      <c r="S28">
        <f t="shared" si="7"/>
        <v>99.001104610173186</v>
      </c>
      <c r="T28">
        <f t="shared" si="8"/>
        <v>0.61537965243400217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-78.311000000000007</v>
      </c>
      <c r="E29">
        <v>-171.87</v>
      </c>
      <c r="F29">
        <v>0</v>
      </c>
      <c r="G29">
        <v>14.807</v>
      </c>
      <c r="H29">
        <v>7.0709999999999997</v>
      </c>
      <c r="I29">
        <v>0</v>
      </c>
      <c r="J29">
        <v>1</v>
      </c>
      <c r="K29">
        <v>0</v>
      </c>
      <c r="L29">
        <f t="shared" si="0"/>
        <v>7.448026525275553E-3</v>
      </c>
      <c r="M29">
        <f t="shared" si="1"/>
        <v>43.499785083600607</v>
      </c>
      <c r="N29">
        <f t="shared" si="2"/>
        <v>0.32398787713432031</v>
      </c>
      <c r="O29">
        <f t="shared" si="3"/>
        <v>0.25200296358763974</v>
      </c>
      <c r="P29">
        <f t="shared" si="4"/>
        <v>2.999933715459508</v>
      </c>
      <c r="Q29">
        <f t="shared" si="5"/>
        <v>0.7559929428552179</v>
      </c>
      <c r="R29">
        <f t="shared" si="6"/>
        <v>0</v>
      </c>
      <c r="S29">
        <f t="shared" si="7"/>
        <v>46.499718799060112</v>
      </c>
      <c r="T29">
        <f t="shared" si="8"/>
        <v>1.3793171594914377</v>
      </c>
      <c r="U29">
        <f t="shared" si="9"/>
        <v>0</v>
      </c>
      <c r="V29">
        <f t="shared" si="10"/>
        <v>0</v>
      </c>
    </row>
    <row r="30" spans="1:35" x14ac:dyDescent="0.2">
      <c r="A30" t="s">
        <v>1051</v>
      </c>
      <c r="B30" t="s">
        <v>1398</v>
      </c>
      <c r="D30">
        <v>-80.34</v>
      </c>
      <c r="E30">
        <v>-171.38399999999999</v>
      </c>
      <c r="F30">
        <v>0</v>
      </c>
      <c r="G30">
        <v>71.513999999999996</v>
      </c>
      <c r="H30">
        <v>16.687999999999999</v>
      </c>
      <c r="I30">
        <v>0</v>
      </c>
      <c r="J30">
        <v>1</v>
      </c>
      <c r="K30">
        <v>0</v>
      </c>
      <c r="L30">
        <f t="shared" si="0"/>
        <v>6.1277225739452892E-3</v>
      </c>
      <c r="M30">
        <f t="shared" si="1"/>
        <v>211.49997822664747</v>
      </c>
      <c r="N30">
        <f t="shared" si="2"/>
        <v>1.2960144869828518</v>
      </c>
      <c r="O30">
        <f t="shared" si="3"/>
        <v>0.23758991271367097</v>
      </c>
      <c r="P30">
        <f t="shared" si="4"/>
        <v>7.5001604567893967</v>
      </c>
      <c r="Q30">
        <f t="shared" si="5"/>
        <v>1.7819642502313691</v>
      </c>
      <c r="R30">
        <f t="shared" si="6"/>
        <v>0</v>
      </c>
      <c r="S30">
        <f t="shared" si="7"/>
        <v>219.00013868343686</v>
      </c>
      <c r="T30">
        <f t="shared" si="8"/>
        <v>0.28368797246732025</v>
      </c>
      <c r="U30">
        <f t="shared" si="9"/>
        <v>0</v>
      </c>
      <c r="V30">
        <f t="shared" si="10"/>
        <v>0</v>
      </c>
    </row>
    <row r="31" spans="1:35" x14ac:dyDescent="0.2">
      <c r="A31" t="s">
        <v>227</v>
      </c>
      <c r="B31" t="s">
        <v>228</v>
      </c>
      <c r="D31">
        <v>-77.105999999999995</v>
      </c>
      <c r="E31">
        <v>-172.23500000000001</v>
      </c>
      <c r="F31">
        <v>0</v>
      </c>
      <c r="G31">
        <v>42.573</v>
      </c>
      <c r="H31">
        <v>11.102</v>
      </c>
      <c r="I31">
        <v>0</v>
      </c>
      <c r="J31">
        <v>1</v>
      </c>
      <c r="K31">
        <v>0</v>
      </c>
      <c r="L31">
        <f t="shared" si="0"/>
        <v>8.2411248632265014E-3</v>
      </c>
      <c r="M31">
        <f t="shared" si="1"/>
        <v>124.49851018214342</v>
      </c>
      <c r="N31">
        <f t="shared" si="2"/>
        <v>1.0260087937055138</v>
      </c>
      <c r="O31">
        <f t="shared" si="3"/>
        <v>0.26400545012007914</v>
      </c>
      <c r="P31">
        <f t="shared" si="4"/>
        <v>4.4999847753718445</v>
      </c>
      <c r="Q31">
        <f t="shared" si="5"/>
        <v>1.188021694177241</v>
      </c>
      <c r="R31">
        <f t="shared" si="6"/>
        <v>0</v>
      </c>
      <c r="S31">
        <f t="shared" si="7"/>
        <v>128.99849495751528</v>
      </c>
      <c r="T31">
        <f t="shared" si="8"/>
        <v>0.48193347785623292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-83.92</v>
      </c>
      <c r="E32">
        <v>-169.69499999999999</v>
      </c>
      <c r="F32">
        <v>0</v>
      </c>
      <c r="G32">
        <v>84.977999999999994</v>
      </c>
      <c r="H32">
        <v>11.18</v>
      </c>
      <c r="I32">
        <v>0</v>
      </c>
      <c r="J32">
        <v>1</v>
      </c>
      <c r="K32">
        <v>0</v>
      </c>
      <c r="L32">
        <f t="shared" si="0"/>
        <v>3.8345768874521605E-3</v>
      </c>
      <c r="M32">
        <f t="shared" si="1"/>
        <v>253.49999031318572</v>
      </c>
      <c r="N32">
        <f t="shared" si="2"/>
        <v>0.97206617589046451</v>
      </c>
      <c r="O32">
        <f t="shared" si="3"/>
        <v>0.19799678746871249</v>
      </c>
      <c r="P32">
        <f t="shared" si="4"/>
        <v>5.9999060221604035</v>
      </c>
      <c r="Q32">
        <f t="shared" si="5"/>
        <v>1.1879633054652468</v>
      </c>
      <c r="R32">
        <f t="shared" si="6"/>
        <v>0</v>
      </c>
      <c r="S32">
        <f t="shared" si="7"/>
        <v>259.49989633534614</v>
      </c>
      <c r="T32">
        <f t="shared" si="8"/>
        <v>0.23668639957687254</v>
      </c>
      <c r="U32">
        <f t="shared" si="9"/>
        <v>0</v>
      </c>
      <c r="V32">
        <f t="shared" si="10"/>
        <v>0</v>
      </c>
    </row>
    <row r="33" spans="1:22" x14ac:dyDescent="0.2">
      <c r="A33" t="s">
        <v>4324</v>
      </c>
      <c r="B33" t="s">
        <v>6603</v>
      </c>
      <c r="D33">
        <v>-80.91</v>
      </c>
      <c r="E33">
        <v>-164.05500000000001</v>
      </c>
      <c r="F33">
        <v>0</v>
      </c>
      <c r="G33">
        <v>25.318000000000001</v>
      </c>
      <c r="H33">
        <v>7.28</v>
      </c>
      <c r="I33">
        <v>0</v>
      </c>
      <c r="J33">
        <v>1</v>
      </c>
      <c r="K33">
        <v>0</v>
      </c>
      <c r="L33">
        <f t="shared" si="0"/>
        <v>5.759815791573448E-3</v>
      </c>
      <c r="M33">
        <f t="shared" si="1"/>
        <v>75.000123753937714</v>
      </c>
      <c r="N33">
        <f t="shared" si="2"/>
        <v>0.43198732915522242</v>
      </c>
      <c r="O33">
        <f t="shared" si="3"/>
        <v>0.12600317003890771</v>
      </c>
      <c r="P33">
        <f t="shared" si="4"/>
        <v>5.9997643300588672</v>
      </c>
      <c r="Q33">
        <f t="shared" si="5"/>
        <v>0.75599008106386179</v>
      </c>
      <c r="R33">
        <f t="shared" si="6"/>
        <v>0</v>
      </c>
      <c r="S33">
        <f t="shared" si="7"/>
        <v>80.999888083996581</v>
      </c>
      <c r="T33">
        <f t="shared" si="8"/>
        <v>0.79999867996017582</v>
      </c>
      <c r="U33">
        <f t="shared" si="9"/>
        <v>0</v>
      </c>
      <c r="V33">
        <f t="shared" si="10"/>
        <v>0</v>
      </c>
    </row>
    <row r="34" spans="1:22" x14ac:dyDescent="0.2">
      <c r="A34" t="s">
        <v>141</v>
      </c>
      <c r="B34" t="s">
        <v>142</v>
      </c>
      <c r="D34">
        <v>-82.674000000000007</v>
      </c>
      <c r="E34">
        <v>-173.66</v>
      </c>
      <c r="F34">
        <v>0</v>
      </c>
      <c r="G34">
        <v>70.575999999999993</v>
      </c>
      <c r="H34">
        <v>18.111000000000001</v>
      </c>
      <c r="I34">
        <v>0</v>
      </c>
      <c r="J34">
        <v>1</v>
      </c>
      <c r="K34">
        <v>0</v>
      </c>
      <c r="L34">
        <f t="shared" si="0"/>
        <v>4.6283070646047381E-3</v>
      </c>
      <c r="M34">
        <f t="shared" si="1"/>
        <v>209.99959666254853</v>
      </c>
      <c r="N34">
        <f t="shared" si="2"/>
        <v>0.97194358874100795</v>
      </c>
      <c r="O34">
        <f t="shared" si="3"/>
        <v>0.32400955544337012</v>
      </c>
      <c r="P34">
        <f t="shared" si="4"/>
        <v>5.9998953876362062</v>
      </c>
      <c r="Q34">
        <f t="shared" si="5"/>
        <v>1.9440253812801156</v>
      </c>
      <c r="R34">
        <f t="shared" si="6"/>
        <v>0</v>
      </c>
      <c r="S34">
        <f t="shared" si="7"/>
        <v>215.99949205018473</v>
      </c>
      <c r="T34">
        <f t="shared" si="8"/>
        <v>0.2857148344737771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-82.694000000000003</v>
      </c>
      <c r="E35">
        <v>-173.99100000000001</v>
      </c>
      <c r="F35">
        <v>0</v>
      </c>
      <c r="G35">
        <v>78.638000000000005</v>
      </c>
      <c r="H35">
        <v>19.105</v>
      </c>
      <c r="I35">
        <v>0</v>
      </c>
      <c r="J35">
        <v>1</v>
      </c>
      <c r="K35">
        <v>0</v>
      </c>
      <c r="L35">
        <f t="shared" si="0"/>
        <v>4.6155335729996519E-3</v>
      </c>
      <c r="M35">
        <f t="shared" si="1"/>
        <v>233.99864513323416</v>
      </c>
      <c r="N35">
        <f t="shared" si="2"/>
        <v>1.0800296826785565</v>
      </c>
      <c r="O35">
        <f t="shared" si="3"/>
        <v>0.34199999956738092</v>
      </c>
      <c r="P35">
        <f t="shared" si="4"/>
        <v>6.0000024979032514</v>
      </c>
      <c r="Q35">
        <f t="shared" si="5"/>
        <v>2.0520029036900995</v>
      </c>
      <c r="R35">
        <f t="shared" si="6"/>
        <v>0</v>
      </c>
      <c r="S35">
        <f t="shared" si="7"/>
        <v>239.9986476311374</v>
      </c>
      <c r="T35">
        <f t="shared" si="8"/>
        <v>0.25641174104165088</v>
      </c>
      <c r="U35">
        <f t="shared" si="9"/>
        <v>0</v>
      </c>
      <c r="V35">
        <f t="shared" si="10"/>
        <v>0</v>
      </c>
    </row>
    <row r="36" spans="1:22" x14ac:dyDescent="0.2">
      <c r="A36" t="s">
        <v>90</v>
      </c>
      <c r="B36" t="s">
        <v>6318</v>
      </c>
      <c r="D36">
        <v>-82.763000000000005</v>
      </c>
      <c r="E36">
        <v>-169.99199999999999</v>
      </c>
      <c r="F36">
        <v>0</v>
      </c>
      <c r="G36">
        <v>63.506</v>
      </c>
      <c r="H36">
        <v>17.263000000000002</v>
      </c>
      <c r="I36">
        <v>0</v>
      </c>
      <c r="J36">
        <v>1</v>
      </c>
      <c r="K36">
        <v>0</v>
      </c>
      <c r="L36">
        <f t="shared" si="0"/>
        <v>4.5714737824910237E-3</v>
      </c>
      <c r="M36">
        <f t="shared" si="1"/>
        <v>189.0002493616833</v>
      </c>
      <c r="N36">
        <f t="shared" si="2"/>
        <v>0.86401054885174988</v>
      </c>
      <c r="O36">
        <f t="shared" si="3"/>
        <v>0.2039993757838871</v>
      </c>
      <c r="P36">
        <f t="shared" si="4"/>
        <v>9.0001866372510282</v>
      </c>
      <c r="Q36">
        <f t="shared" si="5"/>
        <v>1.8360342919719841</v>
      </c>
      <c r="R36">
        <f t="shared" si="6"/>
        <v>0</v>
      </c>
      <c r="S36">
        <f t="shared" si="7"/>
        <v>198.00043599893434</v>
      </c>
      <c r="T36">
        <f t="shared" si="8"/>
        <v>0.3174598986119857</v>
      </c>
      <c r="U36">
        <f t="shared" si="9"/>
        <v>0</v>
      </c>
      <c r="V36">
        <f t="shared" si="10"/>
        <v>0</v>
      </c>
    </row>
    <row r="37" spans="1:22" x14ac:dyDescent="0.2">
      <c r="A37" t="s">
        <v>66</v>
      </c>
      <c r="B37" t="s">
        <v>381</v>
      </c>
      <c r="D37">
        <v>-81.403999999999996</v>
      </c>
      <c r="E37">
        <v>-171.87</v>
      </c>
      <c r="F37">
        <v>0</v>
      </c>
      <c r="G37">
        <v>86.977000000000004</v>
      </c>
      <c r="H37">
        <v>21.213000000000001</v>
      </c>
      <c r="I37">
        <v>0</v>
      </c>
      <c r="J37">
        <v>1</v>
      </c>
      <c r="K37">
        <v>0</v>
      </c>
      <c r="L37">
        <f t="shared" si="0"/>
        <v>5.4419119405534908E-3</v>
      </c>
      <c r="M37">
        <f t="shared" si="1"/>
        <v>257.99991463291377</v>
      </c>
      <c r="N37">
        <f t="shared" si="2"/>
        <v>1.4040142201168548</v>
      </c>
      <c r="O37">
        <f t="shared" si="3"/>
        <v>0.25200296358763974</v>
      </c>
      <c r="P37">
        <f t="shared" si="4"/>
        <v>8.999801146378525</v>
      </c>
      <c r="Q37">
        <f t="shared" si="5"/>
        <v>2.2679788285656537</v>
      </c>
      <c r="R37">
        <f t="shared" si="6"/>
        <v>0</v>
      </c>
      <c r="S37">
        <f t="shared" si="7"/>
        <v>266.99971577929227</v>
      </c>
      <c r="T37">
        <f t="shared" si="8"/>
        <v>0.23255821648378805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-72.120999999999995</v>
      </c>
      <c r="E38">
        <v>-169.38</v>
      </c>
      <c r="F38">
        <v>0</v>
      </c>
      <c r="G38">
        <v>32.573</v>
      </c>
      <c r="H38">
        <v>16.279</v>
      </c>
      <c r="I38">
        <v>0</v>
      </c>
      <c r="J38">
        <v>1</v>
      </c>
      <c r="K38">
        <v>0</v>
      </c>
      <c r="L38">
        <f t="shared" si="0"/>
        <v>1.1613102084599586E-2</v>
      </c>
      <c r="M38">
        <f t="shared" si="1"/>
        <v>92.999855555568729</v>
      </c>
      <c r="N38">
        <f t="shared" si="2"/>
        <v>1.0800178964377323</v>
      </c>
      <c r="O38">
        <f t="shared" si="3"/>
        <v>0.19199343065094673</v>
      </c>
      <c r="P38">
        <f t="shared" si="4"/>
        <v>9.000387984438678</v>
      </c>
      <c r="Q38">
        <f t="shared" si="5"/>
        <v>1.7280170943390358</v>
      </c>
      <c r="R38">
        <f t="shared" si="6"/>
        <v>0</v>
      </c>
      <c r="S38">
        <f t="shared" si="7"/>
        <v>102.0002435400074</v>
      </c>
      <c r="T38">
        <f t="shared" si="8"/>
        <v>0.64516229236667089</v>
      </c>
      <c r="U38">
        <f t="shared" si="9"/>
        <v>0</v>
      </c>
      <c r="V38">
        <f t="shared" si="10"/>
        <v>0</v>
      </c>
    </row>
    <row r="39" spans="1:22" x14ac:dyDescent="0.2">
      <c r="A39" t="s">
        <v>6604</v>
      </c>
      <c r="B39" t="s">
        <v>4281</v>
      </c>
      <c r="D39">
        <v>-83.83</v>
      </c>
      <c r="E39">
        <v>-164.745</v>
      </c>
      <c r="F39">
        <v>0</v>
      </c>
      <c r="G39">
        <v>37.216000000000001</v>
      </c>
      <c r="H39">
        <v>11.401999999999999</v>
      </c>
      <c r="I39">
        <v>0</v>
      </c>
      <c r="J39">
        <v>1</v>
      </c>
      <c r="K39">
        <v>0</v>
      </c>
      <c r="L39">
        <f t="shared" si="0"/>
        <v>3.8917766989058087E-3</v>
      </c>
      <c r="M39">
        <f t="shared" si="1"/>
        <v>111.00126511833673</v>
      </c>
      <c r="N39">
        <f t="shared" si="2"/>
        <v>0.43199256912917805</v>
      </c>
      <c r="O39">
        <f t="shared" si="3"/>
        <v>0.1320009453218855</v>
      </c>
      <c r="P39">
        <f t="shared" si="4"/>
        <v>9.0001256129786942</v>
      </c>
      <c r="Q39">
        <f t="shared" si="5"/>
        <v>1.188026276955179</v>
      </c>
      <c r="R39">
        <f t="shared" si="6"/>
        <v>0</v>
      </c>
      <c r="S39">
        <f t="shared" si="7"/>
        <v>120.00139073131542</v>
      </c>
      <c r="T39">
        <f t="shared" si="8"/>
        <v>0.54053437982022023</v>
      </c>
      <c r="U39">
        <f t="shared" si="9"/>
        <v>0</v>
      </c>
      <c r="V39">
        <f t="shared" si="10"/>
        <v>0</v>
      </c>
    </row>
    <row r="40" spans="1:22" x14ac:dyDescent="0.2">
      <c r="A40" t="s">
        <v>261</v>
      </c>
      <c r="B40" t="s">
        <v>262</v>
      </c>
      <c r="D40">
        <v>-79.694999999999993</v>
      </c>
      <c r="E40">
        <v>-173.66</v>
      </c>
      <c r="F40">
        <v>0</v>
      </c>
      <c r="G40">
        <v>44.720999999999997</v>
      </c>
      <c r="H40">
        <v>18.111000000000001</v>
      </c>
      <c r="I40">
        <v>0</v>
      </c>
      <c r="J40">
        <v>1</v>
      </c>
      <c r="K40">
        <v>0</v>
      </c>
      <c r="L40">
        <f t="shared" si="0"/>
        <v>6.5455476554440962E-3</v>
      </c>
      <c r="M40">
        <f t="shared" si="1"/>
        <v>131.99887443776413</v>
      </c>
      <c r="N40">
        <f t="shared" si="2"/>
        <v>0.86400578710315379</v>
      </c>
      <c r="O40">
        <f t="shared" si="3"/>
        <v>0.32400955544337012</v>
      </c>
      <c r="P40">
        <f t="shared" si="4"/>
        <v>5.9998953876362062</v>
      </c>
      <c r="Q40">
        <f t="shared" si="5"/>
        <v>1.9440253812801156</v>
      </c>
      <c r="R40">
        <f t="shared" si="6"/>
        <v>0</v>
      </c>
      <c r="S40">
        <f t="shared" si="7"/>
        <v>137.99876982540033</v>
      </c>
      <c r="T40">
        <f t="shared" si="8"/>
        <v>0.45454933048152069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-81.936999999999998</v>
      </c>
      <c r="E41">
        <v>0</v>
      </c>
      <c r="F41">
        <v>0</v>
      </c>
      <c r="G41">
        <v>121.19799999999999</v>
      </c>
      <c r="H41">
        <v>0</v>
      </c>
      <c r="I41">
        <v>0</v>
      </c>
      <c r="J41">
        <v>0</v>
      </c>
      <c r="K41">
        <v>0</v>
      </c>
      <c r="L41">
        <f t="shared" si="0"/>
        <v>5.0998371256342065E-3</v>
      </c>
      <c r="M41">
        <f t="shared" si="1"/>
        <v>359.99967017920744</v>
      </c>
      <c r="N41">
        <f t="shared" si="2"/>
        <v>1.835941519137511</v>
      </c>
      <c r="O41" t="str">
        <f t="shared" si="3"/>
        <v/>
      </c>
      <c r="P41">
        <f t="shared" si="4"/>
        <v>0</v>
      </c>
      <c r="Q41">
        <f t="shared" si="5"/>
        <v>0</v>
      </c>
      <c r="R41">
        <f t="shared" si="6"/>
        <v>0</v>
      </c>
      <c r="S41">
        <f t="shared" si="7"/>
        <v>359.99967017920744</v>
      </c>
      <c r="T41">
        <f t="shared" si="8"/>
        <v>0</v>
      </c>
      <c r="U41" t="str">
        <f t="shared" si="9"/>
        <v/>
      </c>
      <c r="V41">
        <f t="shared" si="10"/>
        <v>0</v>
      </c>
    </row>
    <row r="42" spans="1:22" x14ac:dyDescent="0.2">
      <c r="A42" t="s">
        <v>966</v>
      </c>
      <c r="B42" t="s">
        <v>177</v>
      </c>
      <c r="D42">
        <v>-82.807000000000002</v>
      </c>
      <c r="E42">
        <v>-171.02699999999999</v>
      </c>
      <c r="F42">
        <v>0</v>
      </c>
      <c r="G42">
        <v>103.81699999999999</v>
      </c>
      <c r="H42">
        <v>19.234999999999999</v>
      </c>
      <c r="I42">
        <v>0</v>
      </c>
      <c r="J42">
        <v>1</v>
      </c>
      <c r="K42">
        <v>0</v>
      </c>
      <c r="L42">
        <f t="shared" si="0"/>
        <v>4.5433847280581235E-3</v>
      </c>
      <c r="M42">
        <f t="shared" si="1"/>
        <v>308.99988257758935</v>
      </c>
      <c r="N42">
        <f t="shared" si="2"/>
        <v>1.4039067513815242</v>
      </c>
      <c r="O42">
        <f t="shared" si="3"/>
        <v>0.22799012754453557</v>
      </c>
      <c r="P42">
        <f t="shared" si="4"/>
        <v>9.0001917522201644</v>
      </c>
      <c r="Q42">
        <f t="shared" si="5"/>
        <v>2.0519569174708701</v>
      </c>
      <c r="R42">
        <f t="shared" si="6"/>
        <v>0</v>
      </c>
      <c r="S42">
        <f t="shared" si="7"/>
        <v>318.00007432980954</v>
      </c>
      <c r="T42">
        <f t="shared" si="8"/>
        <v>0.19417483106950406</v>
      </c>
      <c r="U42">
        <f t="shared" si="9"/>
        <v>0</v>
      </c>
      <c r="V42">
        <f t="shared" si="10"/>
        <v>0</v>
      </c>
    </row>
    <row r="43" spans="1:22" x14ac:dyDescent="0.2">
      <c r="A43" t="s">
        <v>133</v>
      </c>
      <c r="B43" t="s">
        <v>146</v>
      </c>
      <c r="D43">
        <v>-83.394999999999996</v>
      </c>
      <c r="E43">
        <v>-177.13800000000001</v>
      </c>
      <c r="F43">
        <v>0</v>
      </c>
      <c r="G43">
        <v>95.635000000000005</v>
      </c>
      <c r="H43">
        <v>20.024999999999999</v>
      </c>
      <c r="I43">
        <v>0</v>
      </c>
      <c r="J43">
        <v>1</v>
      </c>
      <c r="K43">
        <v>0</v>
      </c>
      <c r="L43">
        <f t="shared" si="0"/>
        <v>4.1685216303527367E-3</v>
      </c>
      <c r="M43">
        <f t="shared" si="1"/>
        <v>285.00073452673485</v>
      </c>
      <c r="N43">
        <f t="shared" si="2"/>
        <v>1.1880329145740267</v>
      </c>
      <c r="O43">
        <f t="shared" si="3"/>
        <v>0.72010139338303925</v>
      </c>
      <c r="P43">
        <f t="shared" si="4"/>
        <v>2.9995779857066727</v>
      </c>
      <c r="Q43">
        <f t="shared" si="5"/>
        <v>2.1600024470709127</v>
      </c>
      <c r="R43">
        <f t="shared" si="6"/>
        <v>0</v>
      </c>
      <c r="S43">
        <f t="shared" si="7"/>
        <v>288.0003125124415</v>
      </c>
      <c r="T43">
        <f t="shared" si="8"/>
        <v>0.21052577320417967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-85.953000000000003</v>
      </c>
      <c r="E44">
        <v>-171.57300000000001</v>
      </c>
      <c r="F44">
        <v>-90</v>
      </c>
      <c r="G44">
        <v>212.53</v>
      </c>
      <c r="H44">
        <v>27.295000000000002</v>
      </c>
      <c r="I44">
        <v>38</v>
      </c>
      <c r="J44">
        <v>1</v>
      </c>
      <c r="K44">
        <v>0</v>
      </c>
      <c r="L44">
        <f t="shared" si="0"/>
        <v>2.5470397621718968E-3</v>
      </c>
      <c r="M44">
        <f t="shared" si="1"/>
        <v>636.00016491602241</v>
      </c>
      <c r="N44">
        <f t="shared" si="2"/>
        <v>1.6199193287083216</v>
      </c>
      <c r="O44">
        <f t="shared" si="3"/>
        <v>0.2429988506941255</v>
      </c>
      <c r="P44">
        <f t="shared" si="4"/>
        <v>12.000180908659186</v>
      </c>
      <c r="Q44">
        <f t="shared" si="5"/>
        <v>2.9160330849588538</v>
      </c>
      <c r="R44">
        <f t="shared" si="6"/>
        <v>114</v>
      </c>
      <c r="S44">
        <f t="shared" si="7"/>
        <v>648.00034582468163</v>
      </c>
      <c r="T44">
        <f t="shared" si="8"/>
        <v>9.4339598179070311E-2</v>
      </c>
      <c r="U44">
        <f t="shared" si="9"/>
        <v>0</v>
      </c>
      <c r="V44">
        <f t="shared" si="10"/>
        <v>17.592583203781658</v>
      </c>
    </row>
    <row r="45" spans="1:22" x14ac:dyDescent="0.2">
      <c r="A45" t="s">
        <v>349</v>
      </c>
      <c r="B45" t="s">
        <v>350</v>
      </c>
      <c r="D45">
        <v>-77.319999999999993</v>
      </c>
      <c r="E45">
        <v>-169.21600000000001</v>
      </c>
      <c r="F45">
        <v>0</v>
      </c>
      <c r="G45">
        <v>41</v>
      </c>
      <c r="H45">
        <v>21.378</v>
      </c>
      <c r="I45">
        <v>0</v>
      </c>
      <c r="J45">
        <v>1</v>
      </c>
      <c r="K45">
        <v>0</v>
      </c>
      <c r="L45">
        <f t="shared" si="0"/>
        <v>8.0997387472699044E-3</v>
      </c>
      <c r="M45">
        <f t="shared" si="1"/>
        <v>120.00018071357465</v>
      </c>
      <c r="N45">
        <f t="shared" si="2"/>
        <v>0.97197108537621668</v>
      </c>
      <c r="O45">
        <f t="shared" si="3"/>
        <v>0.18900515677550569</v>
      </c>
      <c r="P45">
        <f t="shared" si="4"/>
        <v>11.999920397996743</v>
      </c>
      <c r="Q45">
        <f t="shared" si="5"/>
        <v>2.2680491041660664</v>
      </c>
      <c r="R45">
        <f t="shared" si="6"/>
        <v>0</v>
      </c>
      <c r="S45">
        <f t="shared" si="7"/>
        <v>132.00010111157138</v>
      </c>
      <c r="T45">
        <f t="shared" si="8"/>
        <v>0.49999924702790627</v>
      </c>
      <c r="U45">
        <f t="shared" si="9"/>
        <v>0</v>
      </c>
      <c r="V45">
        <f t="shared" si="10"/>
        <v>0</v>
      </c>
    </row>
    <row r="46" spans="1:22" x14ac:dyDescent="0.2">
      <c r="A46" t="s">
        <v>833</v>
      </c>
      <c r="B46" t="s">
        <v>834</v>
      </c>
      <c r="D46">
        <v>-77.661000000000001</v>
      </c>
      <c r="E46">
        <v>-172.405</v>
      </c>
      <c r="F46">
        <v>0</v>
      </c>
      <c r="G46">
        <v>32.756999999999998</v>
      </c>
      <c r="H46">
        <v>15.132999999999999</v>
      </c>
      <c r="I46">
        <v>0</v>
      </c>
      <c r="J46">
        <v>1</v>
      </c>
      <c r="K46">
        <v>0</v>
      </c>
      <c r="L46">
        <f t="shared" si="0"/>
        <v>7.8749346623747316E-3</v>
      </c>
      <c r="M46">
        <f t="shared" si="1"/>
        <v>96.000973598927729</v>
      </c>
      <c r="N46">
        <f t="shared" si="2"/>
        <v>0.75600215061806797</v>
      </c>
      <c r="O46">
        <f t="shared" si="3"/>
        <v>0.26998690213915028</v>
      </c>
      <c r="P46">
        <f t="shared" si="4"/>
        <v>6.0003808306514728</v>
      </c>
      <c r="Q46">
        <f t="shared" si="5"/>
        <v>1.6200258521485842</v>
      </c>
      <c r="R46">
        <f t="shared" si="6"/>
        <v>0</v>
      </c>
      <c r="S46">
        <f t="shared" si="7"/>
        <v>102.00135442957921</v>
      </c>
      <c r="T46">
        <f t="shared" si="8"/>
        <v>0.62499366152959679</v>
      </c>
      <c r="U46">
        <f t="shared" si="9"/>
        <v>0</v>
      </c>
      <c r="V46">
        <f t="shared" si="10"/>
        <v>0</v>
      </c>
    </row>
    <row r="47" spans="1:22" x14ac:dyDescent="0.2">
      <c r="A47" t="s">
        <v>113</v>
      </c>
      <c r="B47" t="s">
        <v>114</v>
      </c>
      <c r="D47">
        <v>-80.91</v>
      </c>
      <c r="E47">
        <v>-173.66</v>
      </c>
      <c r="F47">
        <v>0</v>
      </c>
      <c r="G47">
        <v>25.318000000000001</v>
      </c>
      <c r="H47">
        <v>9.0549999999999997</v>
      </c>
      <c r="I47">
        <v>0</v>
      </c>
      <c r="J47">
        <v>1</v>
      </c>
      <c r="K47">
        <v>0</v>
      </c>
      <c r="L47">
        <f t="shared" si="0"/>
        <v>5.759815791573448E-3</v>
      </c>
      <c r="M47">
        <f t="shared" si="1"/>
        <v>75.000123753937714</v>
      </c>
      <c r="N47">
        <f t="shared" si="2"/>
        <v>0.43198732915522242</v>
      </c>
      <c r="O47">
        <f t="shared" si="3"/>
        <v>0.32400955544337012</v>
      </c>
      <c r="P47">
        <f t="shared" si="4"/>
        <v>2.999782051518185</v>
      </c>
      <c r="Q47">
        <f t="shared" si="5"/>
        <v>0.97195902089842878</v>
      </c>
      <c r="R47">
        <f t="shared" si="6"/>
        <v>0</v>
      </c>
      <c r="S47">
        <f t="shared" si="7"/>
        <v>77.999905805455896</v>
      </c>
      <c r="T47">
        <f t="shared" si="8"/>
        <v>0.79999867996017582</v>
      </c>
      <c r="U47">
        <f t="shared" si="9"/>
        <v>0</v>
      </c>
      <c r="V47">
        <f t="shared" si="10"/>
        <v>0</v>
      </c>
    </row>
    <row r="48" spans="1:22" x14ac:dyDescent="0.2">
      <c r="A48" t="s">
        <v>6335</v>
      </c>
      <c r="B48" t="s">
        <v>4071</v>
      </c>
      <c r="D48">
        <v>-75.619</v>
      </c>
      <c r="E48">
        <v>-172.405</v>
      </c>
      <c r="F48">
        <v>0</v>
      </c>
      <c r="G48">
        <v>40.262</v>
      </c>
      <c r="H48">
        <v>15.132999999999999</v>
      </c>
      <c r="I48">
        <v>0</v>
      </c>
      <c r="J48">
        <v>1</v>
      </c>
      <c r="K48">
        <v>0</v>
      </c>
      <c r="L48">
        <f t="shared" si="0"/>
        <v>9.2304957714490158E-3</v>
      </c>
      <c r="M48">
        <f t="shared" si="1"/>
        <v>117.00124033045867</v>
      </c>
      <c r="N48">
        <f t="shared" si="2"/>
        <v>1.0799805341051232</v>
      </c>
      <c r="O48">
        <f t="shared" si="3"/>
        <v>0.26998690213915028</v>
      </c>
      <c r="P48">
        <f t="shared" si="4"/>
        <v>6.0003808306514728</v>
      </c>
      <c r="Q48">
        <f t="shared" si="5"/>
        <v>1.6200258521485842</v>
      </c>
      <c r="R48">
        <f t="shared" si="6"/>
        <v>0</v>
      </c>
      <c r="S48">
        <f t="shared" si="7"/>
        <v>123.00162116111014</v>
      </c>
      <c r="T48">
        <f t="shared" si="8"/>
        <v>0.51281507640889801</v>
      </c>
      <c r="U48">
        <f t="shared" si="9"/>
        <v>0</v>
      </c>
      <c r="V48">
        <f t="shared" si="10"/>
        <v>0</v>
      </c>
    </row>
    <row r="49" spans="1:22" x14ac:dyDescent="0.2">
      <c r="A49" t="s">
        <v>81</v>
      </c>
      <c r="B49" t="s">
        <v>82</v>
      </c>
      <c r="D49">
        <v>-74.055000000000007</v>
      </c>
      <c r="E49">
        <v>-178.315</v>
      </c>
      <c r="F49">
        <v>0</v>
      </c>
      <c r="G49">
        <v>123.762</v>
      </c>
      <c r="H49">
        <v>34.015000000000001</v>
      </c>
      <c r="I49">
        <v>0</v>
      </c>
      <c r="J49">
        <v>1</v>
      </c>
      <c r="K49">
        <v>0</v>
      </c>
      <c r="L49">
        <f t="shared" si="0"/>
        <v>1.0285434942637646E-2</v>
      </c>
      <c r="M49">
        <f t="shared" si="1"/>
        <v>357.00108521301001</v>
      </c>
      <c r="N49">
        <f t="shared" si="2"/>
        <v>3.671915108324562</v>
      </c>
      <c r="O49">
        <f t="shared" si="3"/>
        <v>1.2237693295162653</v>
      </c>
      <c r="P49">
        <f t="shared" si="4"/>
        <v>3.0005882141756599</v>
      </c>
      <c r="Q49">
        <f t="shared" si="5"/>
        <v>3.6720314990476539</v>
      </c>
      <c r="R49">
        <f t="shared" si="6"/>
        <v>0</v>
      </c>
      <c r="S49">
        <f t="shared" si="7"/>
        <v>360.00167342718566</v>
      </c>
      <c r="T49">
        <f t="shared" si="8"/>
        <v>0.1680667159994769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-80.015000000000001</v>
      </c>
      <c r="E50">
        <v>0</v>
      </c>
      <c r="F50">
        <v>0</v>
      </c>
      <c r="G50">
        <v>144.184</v>
      </c>
      <c r="H50">
        <v>0</v>
      </c>
      <c r="I50">
        <v>0</v>
      </c>
      <c r="J50">
        <v>0</v>
      </c>
      <c r="K50">
        <v>0</v>
      </c>
      <c r="L50">
        <f t="shared" si="0"/>
        <v>6.3380476101481216E-3</v>
      </c>
      <c r="M50">
        <f t="shared" si="1"/>
        <v>426.00021282326651</v>
      </c>
      <c r="N50">
        <f t="shared" si="2"/>
        <v>2.7000123308194262</v>
      </c>
      <c r="O50" t="str">
        <f t="shared" si="3"/>
        <v/>
      </c>
      <c r="P50">
        <f t="shared" si="4"/>
        <v>0</v>
      </c>
      <c r="Q50">
        <f t="shared" si="5"/>
        <v>0</v>
      </c>
      <c r="R50">
        <f t="shared" si="6"/>
        <v>0</v>
      </c>
      <c r="S50">
        <f t="shared" si="7"/>
        <v>426.00021282326651</v>
      </c>
      <c r="T50">
        <f t="shared" si="8"/>
        <v>0</v>
      </c>
      <c r="U50" t="str">
        <f t="shared" si="9"/>
        <v/>
      </c>
      <c r="V50">
        <f t="shared" si="10"/>
        <v>0</v>
      </c>
    </row>
    <row r="51" spans="1:22" x14ac:dyDescent="0.2">
      <c r="A51" t="s">
        <v>1787</v>
      </c>
      <c r="B51" t="s">
        <v>2515</v>
      </c>
      <c r="D51">
        <v>-76.569000000000003</v>
      </c>
      <c r="E51">
        <v>-170.27199999999999</v>
      </c>
      <c r="F51">
        <v>0</v>
      </c>
      <c r="G51">
        <v>34.442</v>
      </c>
      <c r="H51">
        <v>17.754999999999999</v>
      </c>
      <c r="I51">
        <v>0</v>
      </c>
      <c r="J51">
        <v>1</v>
      </c>
      <c r="K51">
        <v>0</v>
      </c>
      <c r="L51">
        <f t="shared" si="0"/>
        <v>8.5969871539030886E-3</v>
      </c>
      <c r="M51">
        <f t="shared" si="1"/>
        <v>100.50006987285788</v>
      </c>
      <c r="N51">
        <f t="shared" si="2"/>
        <v>0.8639986736619959</v>
      </c>
      <c r="O51">
        <f t="shared" si="3"/>
        <v>0.20999051491284104</v>
      </c>
      <c r="P51">
        <f t="shared" si="4"/>
        <v>9.0002437779738109</v>
      </c>
      <c r="Q51">
        <f t="shared" si="5"/>
        <v>1.8899677152455299</v>
      </c>
      <c r="R51">
        <f t="shared" si="6"/>
        <v>0</v>
      </c>
      <c r="S51">
        <f t="shared" si="7"/>
        <v>109.50031365083169</v>
      </c>
      <c r="T51">
        <f t="shared" si="8"/>
        <v>0.59701451029741259</v>
      </c>
      <c r="U51">
        <f t="shared" si="9"/>
        <v>0</v>
      </c>
      <c r="V51">
        <f t="shared" si="10"/>
        <v>0</v>
      </c>
    </row>
    <row r="52" spans="1:22" x14ac:dyDescent="0.2">
      <c r="A52" t="s">
        <v>133</v>
      </c>
      <c r="B52" t="s">
        <v>146</v>
      </c>
      <c r="D52">
        <v>-66.037999999999997</v>
      </c>
      <c r="E52">
        <v>-165.964</v>
      </c>
      <c r="F52">
        <v>0</v>
      </c>
      <c r="G52">
        <v>14.773</v>
      </c>
      <c r="H52">
        <v>12.369</v>
      </c>
      <c r="I52">
        <v>0</v>
      </c>
      <c r="J52">
        <v>1</v>
      </c>
      <c r="K52">
        <v>0</v>
      </c>
      <c r="L52">
        <f t="shared" si="0"/>
        <v>1.5999616082214205E-2</v>
      </c>
      <c r="M52">
        <f t="shared" si="1"/>
        <v>40.4993676347394</v>
      </c>
      <c r="N52">
        <f t="shared" si="2"/>
        <v>0.64797498170326362</v>
      </c>
      <c r="O52">
        <f t="shared" si="3"/>
        <v>0.14400245662357042</v>
      </c>
      <c r="P52">
        <f t="shared" si="4"/>
        <v>8.9996164666510232</v>
      </c>
      <c r="Q52">
        <f t="shared" si="5"/>
        <v>1.2959681758358597</v>
      </c>
      <c r="R52">
        <f t="shared" si="6"/>
        <v>0</v>
      </c>
      <c r="S52">
        <f t="shared" si="7"/>
        <v>49.49898410139042</v>
      </c>
      <c r="T52">
        <f t="shared" si="8"/>
        <v>1.4815046136308909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-75.096999999999994</v>
      </c>
      <c r="E53">
        <v>-171.25399999999999</v>
      </c>
      <c r="F53">
        <v>0</v>
      </c>
      <c r="G53">
        <v>64.158000000000001</v>
      </c>
      <c r="H53">
        <v>19.728999999999999</v>
      </c>
      <c r="I53">
        <v>0</v>
      </c>
      <c r="J53">
        <v>1</v>
      </c>
      <c r="K53">
        <v>0</v>
      </c>
      <c r="L53">
        <f t="shared" si="0"/>
        <v>9.5808682153279145E-3</v>
      </c>
      <c r="M53">
        <f t="shared" si="1"/>
        <v>185.99967787387482</v>
      </c>
      <c r="N53">
        <f t="shared" si="2"/>
        <v>1.7820401838432223</v>
      </c>
      <c r="O53">
        <f t="shared" si="3"/>
        <v>0.23400417552542527</v>
      </c>
      <c r="P53">
        <f t="shared" si="4"/>
        <v>8.9996428949992158</v>
      </c>
      <c r="Q53">
        <f t="shared" si="5"/>
        <v>2.1059561216236644</v>
      </c>
      <c r="R53">
        <f t="shared" si="6"/>
        <v>0</v>
      </c>
      <c r="S53">
        <f t="shared" si="7"/>
        <v>194.99932076887404</v>
      </c>
      <c r="T53">
        <f t="shared" si="8"/>
        <v>0.32258120382706046</v>
      </c>
      <c r="U53">
        <f t="shared" si="9"/>
        <v>0</v>
      </c>
      <c r="V53">
        <f t="shared" si="10"/>
        <v>0</v>
      </c>
    </row>
    <row r="54" spans="1:22" x14ac:dyDescent="0.2">
      <c r="A54" t="s">
        <v>155</v>
      </c>
      <c r="B54" t="s">
        <v>2599</v>
      </c>
      <c r="D54">
        <v>-77.680999999999997</v>
      </c>
      <c r="E54">
        <v>-174.71</v>
      </c>
      <c r="F54">
        <v>0</v>
      </c>
      <c r="G54">
        <v>89.051000000000002</v>
      </c>
      <c r="H54">
        <v>27.114999999999998</v>
      </c>
      <c r="I54">
        <v>0</v>
      </c>
      <c r="J54">
        <v>1</v>
      </c>
      <c r="K54">
        <v>0</v>
      </c>
      <c r="L54">
        <f t="shared" si="0"/>
        <v>7.8617679980747413E-3</v>
      </c>
      <c r="M54">
        <f t="shared" si="1"/>
        <v>261.00176935897525</v>
      </c>
      <c r="N54">
        <f t="shared" si="2"/>
        <v>2.0519374097246863</v>
      </c>
      <c r="O54">
        <f t="shared" si="3"/>
        <v>0.38880561361272309</v>
      </c>
      <c r="P54">
        <f t="shared" si="4"/>
        <v>7.4997486387568415</v>
      </c>
      <c r="Q54">
        <f t="shared" si="5"/>
        <v>2.9159472873803263</v>
      </c>
      <c r="R54">
        <f t="shared" si="6"/>
        <v>0</v>
      </c>
      <c r="S54">
        <f t="shared" si="7"/>
        <v>268.50151799773209</v>
      </c>
      <c r="T54">
        <f t="shared" si="8"/>
        <v>0.22988349905581487</v>
      </c>
      <c r="U54">
        <f t="shared" si="9"/>
        <v>0</v>
      </c>
      <c r="V54">
        <f t="shared" si="10"/>
        <v>0</v>
      </c>
    </row>
    <row r="55" spans="1:22" x14ac:dyDescent="0.2">
      <c r="A55" t="s">
        <v>231</v>
      </c>
      <c r="B55" t="s">
        <v>232</v>
      </c>
      <c r="D55">
        <v>-85.914000000000001</v>
      </c>
      <c r="E55">
        <v>-168.11099999999999</v>
      </c>
      <c r="F55">
        <v>0</v>
      </c>
      <c r="G55">
        <v>49.125</v>
      </c>
      <c r="H55">
        <v>9.7080000000000002</v>
      </c>
      <c r="I55">
        <v>0</v>
      </c>
      <c r="J55">
        <v>1</v>
      </c>
      <c r="K55">
        <v>0</v>
      </c>
      <c r="L55">
        <f t="shared" si="0"/>
        <v>2.571668012607776E-3</v>
      </c>
      <c r="M55">
        <f t="shared" si="1"/>
        <v>147.00040565530159</v>
      </c>
      <c r="N55">
        <f t="shared" si="2"/>
        <v>0.37803661910072539</v>
      </c>
      <c r="O55">
        <f t="shared" si="3"/>
        <v>0.17099476650892431</v>
      </c>
      <c r="P55">
        <f t="shared" si="4"/>
        <v>6.0000193432455369</v>
      </c>
      <c r="Q55">
        <f t="shared" si="5"/>
        <v>1.0259729326202327</v>
      </c>
      <c r="R55">
        <f t="shared" si="6"/>
        <v>0</v>
      </c>
      <c r="S55">
        <f t="shared" si="7"/>
        <v>153.00042499854712</v>
      </c>
      <c r="T55">
        <f t="shared" si="8"/>
        <v>0.40816213895826137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-80.605000000000004</v>
      </c>
      <c r="E56">
        <v>-165.57900000000001</v>
      </c>
      <c r="F56">
        <v>0</v>
      </c>
      <c r="G56">
        <v>70.444999999999993</v>
      </c>
      <c r="H56">
        <v>18.068999999999999</v>
      </c>
      <c r="I56">
        <v>0</v>
      </c>
      <c r="J56">
        <v>1</v>
      </c>
      <c r="K56">
        <v>0</v>
      </c>
      <c r="L56">
        <f t="shared" si="0"/>
        <v>5.9565277505487747E-3</v>
      </c>
      <c r="M56">
        <f t="shared" si="1"/>
        <v>208.50023911148475</v>
      </c>
      <c r="N56">
        <f t="shared" si="2"/>
        <v>1.2419387022023163</v>
      </c>
      <c r="O56">
        <f t="shared" si="3"/>
        <v>0.13999756166812444</v>
      </c>
      <c r="P56">
        <f t="shared" si="4"/>
        <v>13.499975524105967</v>
      </c>
      <c r="Q56">
        <f t="shared" si="5"/>
        <v>1.8899655459197415</v>
      </c>
      <c r="R56">
        <f t="shared" si="6"/>
        <v>0</v>
      </c>
      <c r="S56">
        <f t="shared" si="7"/>
        <v>222.00021463559071</v>
      </c>
      <c r="T56">
        <f t="shared" si="8"/>
        <v>0.2877694541535662</v>
      </c>
      <c r="U56">
        <f t="shared" si="9"/>
        <v>0</v>
      </c>
      <c r="V56">
        <f t="shared" si="10"/>
        <v>0</v>
      </c>
    </row>
    <row r="57" spans="1:22" x14ac:dyDescent="0.2">
      <c r="A57" t="s">
        <v>1272</v>
      </c>
      <c r="B57" t="s">
        <v>2575</v>
      </c>
      <c r="D57">
        <v>-74.141000000000005</v>
      </c>
      <c r="E57">
        <v>-175.36500000000001</v>
      </c>
      <c r="F57">
        <v>0</v>
      </c>
      <c r="G57">
        <v>45.741</v>
      </c>
      <c r="H57">
        <v>18.561</v>
      </c>
      <c r="I57">
        <v>0</v>
      </c>
      <c r="J57">
        <v>1</v>
      </c>
      <c r="K57">
        <v>0</v>
      </c>
      <c r="L57">
        <f t="shared" si="0"/>
        <v>1.0227013795185444E-2</v>
      </c>
      <c r="M57">
        <f t="shared" si="1"/>
        <v>131.99989527744287</v>
      </c>
      <c r="N57">
        <f t="shared" si="2"/>
        <v>1.3499660999315419</v>
      </c>
      <c r="O57">
        <f t="shared" si="3"/>
        <v>0.44404414325228203</v>
      </c>
      <c r="P57">
        <f t="shared" si="4"/>
        <v>4.4996211113142826</v>
      </c>
      <c r="Q57">
        <f t="shared" si="5"/>
        <v>1.9980323993658313</v>
      </c>
      <c r="R57">
        <f t="shared" si="6"/>
        <v>0</v>
      </c>
      <c r="S57">
        <f t="shared" si="7"/>
        <v>136.49951638875714</v>
      </c>
      <c r="T57">
        <f t="shared" si="8"/>
        <v>0.45454581516060677</v>
      </c>
      <c r="U57">
        <f t="shared" si="9"/>
        <v>0</v>
      </c>
      <c r="V57">
        <f t="shared" si="10"/>
        <v>0</v>
      </c>
    </row>
    <row r="58" spans="1:22" x14ac:dyDescent="0.2">
      <c r="A58" t="s">
        <v>1899</v>
      </c>
      <c r="B58" t="s">
        <v>1900</v>
      </c>
      <c r="D58">
        <v>-72.44</v>
      </c>
      <c r="E58">
        <v>-171.63399999999999</v>
      </c>
      <c r="F58">
        <v>0</v>
      </c>
      <c r="G58">
        <v>41.430999999999997</v>
      </c>
      <c r="H58">
        <v>17.183</v>
      </c>
      <c r="I58">
        <v>0</v>
      </c>
      <c r="J58">
        <v>1</v>
      </c>
      <c r="K58">
        <v>0</v>
      </c>
      <c r="L58">
        <f t="shared" si="0"/>
        <v>1.1392205618000074E-2</v>
      </c>
      <c r="M58">
        <f t="shared" si="1"/>
        <v>118.50113630553733</v>
      </c>
      <c r="N58">
        <f t="shared" si="2"/>
        <v>1.3499906607499959</v>
      </c>
      <c r="O58">
        <f t="shared" si="3"/>
        <v>0.24479637520908459</v>
      </c>
      <c r="P58">
        <f t="shared" si="4"/>
        <v>7.5001710799845505</v>
      </c>
      <c r="Q58">
        <f t="shared" si="5"/>
        <v>1.8360165298447531</v>
      </c>
      <c r="R58">
        <f t="shared" si="6"/>
        <v>0</v>
      </c>
      <c r="S58">
        <f t="shared" si="7"/>
        <v>126.00130738552188</v>
      </c>
      <c r="T58">
        <f t="shared" si="8"/>
        <v>0.50632425874211906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-83.66</v>
      </c>
      <c r="E59">
        <v>-167.73500000000001</v>
      </c>
      <c r="F59">
        <v>0</v>
      </c>
      <c r="G59">
        <v>27.166</v>
      </c>
      <c r="H59">
        <v>11.769</v>
      </c>
      <c r="I59">
        <v>0</v>
      </c>
      <c r="J59">
        <v>1</v>
      </c>
      <c r="K59">
        <v>0</v>
      </c>
      <c r="L59">
        <f t="shared" si="0"/>
        <v>3.9998740352822863E-3</v>
      </c>
      <c r="M59">
        <f t="shared" si="1"/>
        <v>80.999566727181787</v>
      </c>
      <c r="N59">
        <f t="shared" si="2"/>
        <v>0.32398838780955724</v>
      </c>
      <c r="O59">
        <f t="shared" si="3"/>
        <v>0.16559668395194924</v>
      </c>
      <c r="P59">
        <f t="shared" si="4"/>
        <v>7.5003897041102139</v>
      </c>
      <c r="Q59">
        <f t="shared" si="5"/>
        <v>1.2420409053888986</v>
      </c>
      <c r="R59">
        <f t="shared" si="6"/>
        <v>0</v>
      </c>
      <c r="S59">
        <f t="shared" si="7"/>
        <v>88.499956431292006</v>
      </c>
      <c r="T59">
        <f t="shared" si="8"/>
        <v>0.7407447030190748</v>
      </c>
      <c r="U59">
        <f t="shared" si="9"/>
        <v>0</v>
      </c>
      <c r="V59">
        <f t="shared" si="10"/>
        <v>0</v>
      </c>
    </row>
    <row r="60" spans="1:22" x14ac:dyDescent="0.2">
      <c r="A60" t="s">
        <v>1812</v>
      </c>
      <c r="B60" t="s">
        <v>5252</v>
      </c>
      <c r="D60">
        <v>-78.13</v>
      </c>
      <c r="E60">
        <v>-171.87</v>
      </c>
      <c r="F60">
        <v>0</v>
      </c>
      <c r="G60">
        <v>80.215000000000003</v>
      </c>
      <c r="H60">
        <v>21.213000000000001</v>
      </c>
      <c r="I60">
        <v>0</v>
      </c>
      <c r="J60">
        <v>1</v>
      </c>
      <c r="K60">
        <v>0</v>
      </c>
      <c r="L60">
        <f t="shared" si="0"/>
        <v>7.5666978610454978E-3</v>
      </c>
      <c r="M60">
        <f t="shared" si="1"/>
        <v>235.499244462147</v>
      </c>
      <c r="N60">
        <f t="shared" si="2"/>
        <v>1.78195341130297</v>
      </c>
      <c r="O60">
        <f t="shared" si="3"/>
        <v>0.25200296358763974</v>
      </c>
      <c r="P60">
        <f t="shared" si="4"/>
        <v>8.999801146378525</v>
      </c>
      <c r="Q60">
        <f t="shared" si="5"/>
        <v>2.2679788285656537</v>
      </c>
      <c r="R60">
        <f t="shared" si="6"/>
        <v>0</v>
      </c>
      <c r="S60">
        <f t="shared" si="7"/>
        <v>244.49904560852553</v>
      </c>
      <c r="T60">
        <f t="shared" si="8"/>
        <v>0.25477788744941859</v>
      </c>
      <c r="U60">
        <f t="shared" si="9"/>
        <v>0</v>
      </c>
      <c r="V60">
        <f t="shared" si="10"/>
        <v>0</v>
      </c>
    </row>
    <row r="61" spans="1:22" x14ac:dyDescent="0.2">
      <c r="A61" t="s">
        <v>41</v>
      </c>
      <c r="B61" t="s">
        <v>41</v>
      </c>
      <c r="D61">
        <v>-79.23</v>
      </c>
      <c r="E61">
        <v>-174.28899999999999</v>
      </c>
      <c r="F61">
        <v>0</v>
      </c>
      <c r="G61">
        <v>93.65</v>
      </c>
      <c r="H61">
        <v>25.125</v>
      </c>
      <c r="I61">
        <v>0</v>
      </c>
      <c r="J61">
        <v>1</v>
      </c>
      <c r="K61">
        <v>0</v>
      </c>
      <c r="L61">
        <f t="shared" si="0"/>
        <v>6.8478269003102417E-3</v>
      </c>
      <c r="M61">
        <f t="shared" si="1"/>
        <v>276.00113000362524</v>
      </c>
      <c r="N61">
        <f t="shared" si="2"/>
        <v>1.890009852564702</v>
      </c>
      <c r="O61">
        <f t="shared" si="3"/>
        <v>0.35997382229506519</v>
      </c>
      <c r="P61">
        <f t="shared" si="4"/>
        <v>7.5006254093775926</v>
      </c>
      <c r="Q61">
        <f t="shared" si="5"/>
        <v>2.700031498248638</v>
      </c>
      <c r="R61">
        <f t="shared" si="6"/>
        <v>0</v>
      </c>
      <c r="S61">
        <f t="shared" si="7"/>
        <v>283.50175541300285</v>
      </c>
      <c r="T61">
        <f t="shared" si="8"/>
        <v>0.21739041430450631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-80.165999999999997</v>
      </c>
      <c r="E62">
        <v>-174.09399999999999</v>
      </c>
      <c r="F62">
        <v>0</v>
      </c>
      <c r="G62">
        <v>38.058999999999997</v>
      </c>
      <c r="H62">
        <v>14.577</v>
      </c>
      <c r="I62">
        <v>0</v>
      </c>
      <c r="J62">
        <v>1</v>
      </c>
      <c r="K62">
        <v>0</v>
      </c>
      <c r="L62">
        <f t="shared" si="0"/>
        <v>6.2402759607162661E-3</v>
      </c>
      <c r="M62">
        <f t="shared" si="1"/>
        <v>112.49936544247859</v>
      </c>
      <c r="N62">
        <f t="shared" si="2"/>
        <v>0.70202778779432118</v>
      </c>
      <c r="O62">
        <f t="shared" si="3"/>
        <v>0.34800802605070685</v>
      </c>
      <c r="P62">
        <f t="shared" si="4"/>
        <v>4.4997756427511515</v>
      </c>
      <c r="Q62">
        <f t="shared" si="5"/>
        <v>1.5659596050644842</v>
      </c>
      <c r="R62">
        <f t="shared" si="6"/>
        <v>0</v>
      </c>
      <c r="S62">
        <f t="shared" si="7"/>
        <v>116.99914108522974</v>
      </c>
      <c r="T62">
        <f t="shared" si="8"/>
        <v>0.5333363416229957</v>
      </c>
      <c r="U62">
        <f t="shared" si="9"/>
        <v>0</v>
      </c>
      <c r="V62">
        <f t="shared" si="10"/>
        <v>0</v>
      </c>
    </row>
    <row r="63" spans="1:22" x14ac:dyDescent="0.2">
      <c r="A63" t="s">
        <v>249</v>
      </c>
      <c r="B63" t="s">
        <v>2695</v>
      </c>
      <c r="D63">
        <v>-84.56</v>
      </c>
      <c r="E63">
        <v>-171.87</v>
      </c>
      <c r="F63">
        <v>0</v>
      </c>
      <c r="G63">
        <v>42.19</v>
      </c>
      <c r="H63">
        <v>14.141999999999999</v>
      </c>
      <c r="I63">
        <v>0</v>
      </c>
      <c r="J63">
        <v>1</v>
      </c>
      <c r="K63">
        <v>0</v>
      </c>
      <c r="L63">
        <f t="shared" si="0"/>
        <v>3.428357486837081E-3</v>
      </c>
      <c r="M63">
        <f t="shared" si="1"/>
        <v>125.99993150443581</v>
      </c>
      <c r="N63">
        <f t="shared" si="2"/>
        <v>0.43197324048743246</v>
      </c>
      <c r="O63">
        <f t="shared" si="3"/>
        <v>0.25200296358763974</v>
      </c>
      <c r="P63">
        <f t="shared" si="4"/>
        <v>5.9998674309190161</v>
      </c>
      <c r="Q63">
        <f t="shared" si="5"/>
        <v>1.5119858857104358</v>
      </c>
      <c r="R63">
        <f t="shared" si="6"/>
        <v>0</v>
      </c>
      <c r="S63">
        <f t="shared" si="7"/>
        <v>131.99979893535482</v>
      </c>
      <c r="T63">
        <f t="shared" si="8"/>
        <v>0.476190735055183</v>
      </c>
      <c r="U63">
        <f t="shared" si="9"/>
        <v>0</v>
      </c>
      <c r="V63">
        <f t="shared" si="10"/>
        <v>0</v>
      </c>
    </row>
    <row r="64" spans="1:22" x14ac:dyDescent="0.2">
      <c r="A64" t="s">
        <v>157</v>
      </c>
      <c r="B64" t="s">
        <v>991</v>
      </c>
      <c r="D64">
        <v>-78.977000000000004</v>
      </c>
      <c r="E64">
        <v>-169.69499999999999</v>
      </c>
      <c r="F64">
        <v>0</v>
      </c>
      <c r="G64">
        <v>39.223999999999997</v>
      </c>
      <c r="H64">
        <v>11.18</v>
      </c>
      <c r="I64">
        <v>0</v>
      </c>
      <c r="J64">
        <v>1</v>
      </c>
      <c r="K64">
        <v>0</v>
      </c>
      <c r="L64">
        <f t="shared" si="0"/>
        <v>7.0126826382440688E-3</v>
      </c>
      <c r="M64">
        <f t="shared" si="1"/>
        <v>115.50101146196643</v>
      </c>
      <c r="N64">
        <f t="shared" si="2"/>
        <v>0.80997274775170902</v>
      </c>
      <c r="O64">
        <f t="shared" si="3"/>
        <v>0.19799678746871249</v>
      </c>
      <c r="P64">
        <f t="shared" si="4"/>
        <v>5.9999060221604035</v>
      </c>
      <c r="Q64">
        <f t="shared" si="5"/>
        <v>1.1879633054652468</v>
      </c>
      <c r="R64">
        <f t="shared" si="6"/>
        <v>0</v>
      </c>
      <c r="S64">
        <f t="shared" si="7"/>
        <v>121.50091748412683</v>
      </c>
      <c r="T64">
        <f t="shared" si="8"/>
        <v>0.51947597030141612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-74.421999999999997</v>
      </c>
      <c r="E65">
        <v>-172.09299999999999</v>
      </c>
      <c r="F65">
        <v>0</v>
      </c>
      <c r="G65">
        <v>85.646000000000001</v>
      </c>
      <c r="H65">
        <v>18.172999999999998</v>
      </c>
      <c r="I65">
        <v>0</v>
      </c>
      <c r="J65">
        <v>1</v>
      </c>
      <c r="K65">
        <v>0</v>
      </c>
      <c r="L65">
        <f t="shared" si="0"/>
        <v>1.003647157745295E-2</v>
      </c>
      <c r="M65">
        <f t="shared" si="1"/>
        <v>247.49957619635086</v>
      </c>
      <c r="N65">
        <f t="shared" si="2"/>
        <v>2.4840249459512718</v>
      </c>
      <c r="O65">
        <f t="shared" si="3"/>
        <v>0.25920514270040018</v>
      </c>
      <c r="P65">
        <f t="shared" si="4"/>
        <v>7.4999366877279634</v>
      </c>
      <c r="Q65">
        <f t="shared" si="5"/>
        <v>1.9440241034105963</v>
      </c>
      <c r="R65">
        <f t="shared" si="6"/>
        <v>0</v>
      </c>
      <c r="S65">
        <f t="shared" si="7"/>
        <v>254.99951288407883</v>
      </c>
      <c r="T65">
        <f t="shared" si="8"/>
        <v>0.24242465753718992</v>
      </c>
      <c r="U65">
        <f t="shared" si="9"/>
        <v>0</v>
      </c>
      <c r="V65">
        <f t="shared" si="10"/>
        <v>0</v>
      </c>
    </row>
    <row r="66" spans="1:22" x14ac:dyDescent="0.2">
      <c r="A66" t="s">
        <v>6605</v>
      </c>
      <c r="B66" t="s">
        <v>6606</v>
      </c>
      <c r="D66">
        <v>-78.231999999999999</v>
      </c>
      <c r="E66">
        <v>-167.73500000000001</v>
      </c>
      <c r="F66">
        <v>0</v>
      </c>
      <c r="G66">
        <v>49.030999999999999</v>
      </c>
      <c r="H66">
        <v>23.536999999999999</v>
      </c>
      <c r="I66">
        <v>0</v>
      </c>
      <c r="J66">
        <v>1</v>
      </c>
      <c r="K66">
        <v>0</v>
      </c>
      <c r="L66">
        <f t="shared" si="0"/>
        <v>7.4998030796471788E-3</v>
      </c>
      <c r="M66">
        <f t="shared" si="1"/>
        <v>144.0013181643107</v>
      </c>
      <c r="N66">
        <f t="shared" si="2"/>
        <v>1.0799826094245604</v>
      </c>
      <c r="O66">
        <f t="shared" si="3"/>
        <v>0.16559668395194924</v>
      </c>
      <c r="P66">
        <f t="shared" si="4"/>
        <v>15.000142107710264</v>
      </c>
      <c r="Q66">
        <f t="shared" si="5"/>
        <v>2.4839762758210981</v>
      </c>
      <c r="R66">
        <f t="shared" si="6"/>
        <v>0</v>
      </c>
      <c r="S66">
        <f t="shared" si="7"/>
        <v>159.00146027202098</v>
      </c>
      <c r="T66">
        <f t="shared" si="8"/>
        <v>0.41666285256873714</v>
      </c>
      <c r="U66">
        <f t="shared" si="9"/>
        <v>0</v>
      </c>
      <c r="V66">
        <f t="shared" si="10"/>
        <v>0</v>
      </c>
    </row>
    <row r="67" spans="1:22" x14ac:dyDescent="0.2">
      <c r="A67" t="s">
        <v>265</v>
      </c>
      <c r="B67" t="s">
        <v>266</v>
      </c>
      <c r="D67">
        <v>-76.39</v>
      </c>
      <c r="E67">
        <v>-169.38</v>
      </c>
      <c r="F67">
        <v>0</v>
      </c>
      <c r="G67">
        <v>97.745000000000005</v>
      </c>
      <c r="H67">
        <v>32.558</v>
      </c>
      <c r="I67">
        <v>0</v>
      </c>
      <c r="J67">
        <v>1</v>
      </c>
      <c r="K67">
        <v>0</v>
      </c>
      <c r="L67">
        <f t="shared" si="0"/>
        <v>8.7159590867206139E-3</v>
      </c>
      <c r="M67">
        <f t="shared" si="1"/>
        <v>285.00094528734019</v>
      </c>
      <c r="N67">
        <f t="shared" si="2"/>
        <v>2.4840590628602199</v>
      </c>
      <c r="O67">
        <f t="shared" si="3"/>
        <v>0.19199343065094673</v>
      </c>
      <c r="P67">
        <f t="shared" si="4"/>
        <v>18.000775968877356</v>
      </c>
      <c r="Q67">
        <f t="shared" si="5"/>
        <v>3.4560341886780717</v>
      </c>
      <c r="R67">
        <f t="shared" si="6"/>
        <v>0</v>
      </c>
      <c r="S67">
        <f t="shared" si="7"/>
        <v>303.00172125621754</v>
      </c>
      <c r="T67">
        <f t="shared" si="8"/>
        <v>0.21052561751859289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-75.7</v>
      </c>
      <c r="E68">
        <v>-168.69</v>
      </c>
      <c r="F68">
        <v>0</v>
      </c>
      <c r="G68">
        <v>105.262</v>
      </c>
      <c r="H68">
        <v>30.594000000000001</v>
      </c>
      <c r="I68">
        <v>0</v>
      </c>
      <c r="J68">
        <v>1</v>
      </c>
      <c r="K68">
        <v>0</v>
      </c>
      <c r="L68">
        <f t="shared" ref="L68:L131" si="11">1/TAN(-D68*$L$1/180)*0.108*0.333333</f>
        <v>9.1762757588511584E-3</v>
      </c>
      <c r="M68">
        <f t="shared" ref="M68:M131" si="12">SIN(-D68*$L$1/180)*G68*3</f>
        <v>306.00160175804973</v>
      </c>
      <c r="N68">
        <f t="shared" ref="N68:N131" si="13">COS(-D68*$L$1/180)*G68*0.108</f>
        <v>2.8079578883399057</v>
      </c>
      <c r="O68">
        <f t="shared" ref="O68:O131" si="14">IFERROR(1/TAN(E68*$L$1/180)*0.108*0.333333,"")</f>
        <v>0.17999871688416874</v>
      </c>
      <c r="P68">
        <f t="shared" ref="P68:P131" si="15">SIN(-E68*$L$1/180)*H68*3</f>
        <v>18.000037184395424</v>
      </c>
      <c r="Q68">
        <f t="shared" ref="Q68:Q131" si="16">-COS(E68*$L$1/180)*H68*0.108</f>
        <v>3.2399868370453384</v>
      </c>
      <c r="R68">
        <f t="shared" ref="R68:R131" si="17">ABS(SIN(-F68*$L$1/180)*I68*3)</f>
        <v>0</v>
      </c>
      <c r="S68">
        <f t="shared" ref="S68:S131" si="18">M68+P68</f>
        <v>324.00163894244514</v>
      </c>
      <c r="T68">
        <f t="shared" ref="T68:T131" si="19">60*(J68/M68)</f>
        <v>0.19607740500469989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3418</v>
      </c>
      <c r="B69" t="s">
        <v>6607</v>
      </c>
      <c r="D69">
        <v>-73.61</v>
      </c>
      <c r="E69">
        <v>0</v>
      </c>
      <c r="F69">
        <v>0</v>
      </c>
      <c r="G69">
        <v>53.16</v>
      </c>
      <c r="H69">
        <v>0</v>
      </c>
      <c r="I69">
        <v>0</v>
      </c>
      <c r="J69">
        <v>0</v>
      </c>
      <c r="K69">
        <v>0</v>
      </c>
      <c r="L69">
        <f t="shared" si="11"/>
        <v>1.0588538507091641E-2</v>
      </c>
      <c r="M69">
        <f t="shared" si="12"/>
        <v>152.99924916577737</v>
      </c>
      <c r="N69">
        <f t="shared" si="13"/>
        <v>1.6200400613880035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152.99924916577737</v>
      </c>
      <c r="T69">
        <f t="shared" si="19"/>
        <v>0</v>
      </c>
      <c r="U69" t="str">
        <f t="shared" si="20"/>
        <v/>
      </c>
      <c r="V69">
        <f t="shared" si="21"/>
        <v>0</v>
      </c>
    </row>
    <row r="70" spans="1:22" x14ac:dyDescent="0.2">
      <c r="A70" t="s">
        <v>133</v>
      </c>
      <c r="B70" t="s">
        <v>134</v>
      </c>
      <c r="D70">
        <v>-83.210999999999999</v>
      </c>
      <c r="E70">
        <v>-175.03</v>
      </c>
      <c r="F70">
        <v>0</v>
      </c>
      <c r="G70">
        <v>42.296999999999997</v>
      </c>
      <c r="H70">
        <v>23.087</v>
      </c>
      <c r="I70">
        <v>0</v>
      </c>
      <c r="J70">
        <v>1</v>
      </c>
      <c r="K70">
        <v>0</v>
      </c>
      <c r="L70">
        <f t="shared" si="11"/>
        <v>4.2857262017439559E-3</v>
      </c>
      <c r="M70">
        <f t="shared" si="12"/>
        <v>126.00126844439447</v>
      </c>
      <c r="N70">
        <f t="shared" si="13"/>
        <v>0.54000747763259305</v>
      </c>
      <c r="O70">
        <f t="shared" si="14"/>
        <v>0.41397788001567454</v>
      </c>
      <c r="P70">
        <f t="shared" si="15"/>
        <v>6.0003660970078556</v>
      </c>
      <c r="Q70">
        <f t="shared" si="16"/>
        <v>2.4840213201785595</v>
      </c>
      <c r="R70">
        <f t="shared" si="17"/>
        <v>0</v>
      </c>
      <c r="S70">
        <f t="shared" si="18"/>
        <v>132.00163454140232</v>
      </c>
      <c r="T70">
        <f t="shared" si="19"/>
        <v>0.4761856824201619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-78.53</v>
      </c>
      <c r="E71">
        <v>-170.13399999999999</v>
      </c>
      <c r="F71">
        <v>0</v>
      </c>
      <c r="G71">
        <v>70.406000000000006</v>
      </c>
      <c r="H71">
        <v>23.344999999999999</v>
      </c>
      <c r="I71">
        <v>0</v>
      </c>
      <c r="J71">
        <v>1</v>
      </c>
      <c r="K71">
        <v>0</v>
      </c>
      <c r="L71">
        <f t="shared" si="11"/>
        <v>7.3046477711533183E-3</v>
      </c>
      <c r="M71">
        <f t="shared" si="12"/>
        <v>206.99975668243536</v>
      </c>
      <c r="N71">
        <f t="shared" si="13"/>
        <v>1.512061823341454</v>
      </c>
      <c r="O71">
        <f t="shared" si="14"/>
        <v>0.20699566126077698</v>
      </c>
      <c r="P71">
        <f t="shared" si="15"/>
        <v>12.000111665333268</v>
      </c>
      <c r="Q71">
        <f t="shared" si="16"/>
        <v>2.4839735333423567</v>
      </c>
      <c r="R71">
        <f t="shared" si="17"/>
        <v>0</v>
      </c>
      <c r="S71">
        <f t="shared" si="18"/>
        <v>218.99986834776863</v>
      </c>
      <c r="T71">
        <f t="shared" si="19"/>
        <v>0.28985541317349384</v>
      </c>
      <c r="U71">
        <f t="shared" si="20"/>
        <v>0</v>
      </c>
      <c r="V71">
        <f t="shared" si="21"/>
        <v>0</v>
      </c>
    </row>
    <row r="72" spans="1:22" x14ac:dyDescent="0.2">
      <c r="A72" t="s">
        <v>6608</v>
      </c>
      <c r="B72" t="s">
        <v>190</v>
      </c>
      <c r="D72">
        <v>-75.963999999999999</v>
      </c>
      <c r="E72">
        <v>-177.39699999999999</v>
      </c>
      <c r="F72">
        <v>0</v>
      </c>
      <c r="G72">
        <v>90.707999999999998</v>
      </c>
      <c r="H72">
        <v>22.023</v>
      </c>
      <c r="I72">
        <v>0</v>
      </c>
      <c r="J72">
        <v>1</v>
      </c>
      <c r="K72">
        <v>0</v>
      </c>
      <c r="L72">
        <f t="shared" si="11"/>
        <v>8.9998284639622485E-3</v>
      </c>
      <c r="M72">
        <f t="shared" si="12"/>
        <v>263.99933816108182</v>
      </c>
      <c r="N72">
        <f t="shared" si="13"/>
        <v>2.3759511340004331</v>
      </c>
      <c r="O72">
        <f t="shared" si="14"/>
        <v>0.79186581855964966</v>
      </c>
      <c r="P72">
        <f t="shared" si="15"/>
        <v>3.0005430621777003</v>
      </c>
      <c r="Q72">
        <f t="shared" si="16"/>
        <v>2.3760298640846864</v>
      </c>
      <c r="R72">
        <f t="shared" si="17"/>
        <v>0</v>
      </c>
      <c r="S72">
        <f t="shared" si="18"/>
        <v>266.99988122325954</v>
      </c>
      <c r="T72">
        <f t="shared" si="19"/>
        <v>0.22727329703906457</v>
      </c>
      <c r="U72">
        <f t="shared" si="20"/>
        <v>0</v>
      </c>
      <c r="V72">
        <f t="shared" si="21"/>
        <v>0</v>
      </c>
    </row>
    <row r="73" spans="1:22" x14ac:dyDescent="0.2">
      <c r="A73" t="s">
        <v>223</v>
      </c>
      <c r="B73" t="s">
        <v>556</v>
      </c>
      <c r="D73">
        <v>-72.646000000000001</v>
      </c>
      <c r="E73">
        <v>-169.114</v>
      </c>
      <c r="F73">
        <v>0</v>
      </c>
      <c r="G73">
        <v>67.052000000000007</v>
      </c>
      <c r="H73">
        <v>26.475999999999999</v>
      </c>
      <c r="I73">
        <v>0</v>
      </c>
      <c r="J73">
        <v>1</v>
      </c>
      <c r="K73">
        <v>0</v>
      </c>
      <c r="L73">
        <f t="shared" si="11"/>
        <v>1.12499717589377E-2</v>
      </c>
      <c r="M73">
        <f t="shared" si="12"/>
        <v>191.9994002605452</v>
      </c>
      <c r="N73">
        <f t="shared" si="13"/>
        <v>2.1599899906540996</v>
      </c>
      <c r="O73">
        <f t="shared" si="14"/>
        <v>0.18719148079054132</v>
      </c>
      <c r="P73">
        <f t="shared" si="15"/>
        <v>15.000414619856532</v>
      </c>
      <c r="Q73">
        <f t="shared" si="16"/>
        <v>2.8079526331156623</v>
      </c>
      <c r="R73">
        <f t="shared" si="17"/>
        <v>0</v>
      </c>
      <c r="S73">
        <f t="shared" si="18"/>
        <v>206.99981488040174</v>
      </c>
      <c r="T73">
        <f t="shared" si="19"/>
        <v>0.31250097614148464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-82.234999999999999</v>
      </c>
      <c r="E74">
        <v>-168.69</v>
      </c>
      <c r="F74">
        <v>0</v>
      </c>
      <c r="G74">
        <v>22.204000000000001</v>
      </c>
      <c r="H74">
        <v>10.198</v>
      </c>
      <c r="I74">
        <v>0</v>
      </c>
      <c r="J74">
        <v>1</v>
      </c>
      <c r="K74">
        <v>0</v>
      </c>
      <c r="L74">
        <f t="shared" si="11"/>
        <v>4.9089797480007837E-3</v>
      </c>
      <c r="M74">
        <f t="shared" si="12"/>
        <v>66.001205232068955</v>
      </c>
      <c r="N74">
        <f t="shared" si="13"/>
        <v>0.32399890382677371</v>
      </c>
      <c r="O74">
        <f t="shared" si="14"/>
        <v>0.17999871688416874</v>
      </c>
      <c r="P74">
        <f t="shared" si="15"/>
        <v>6.0000123947984747</v>
      </c>
      <c r="Q74">
        <f t="shared" si="16"/>
        <v>1.0799956123484462</v>
      </c>
      <c r="R74">
        <f t="shared" si="17"/>
        <v>0</v>
      </c>
      <c r="S74">
        <f t="shared" si="18"/>
        <v>72.00121762686743</v>
      </c>
      <c r="T74">
        <f t="shared" si="19"/>
        <v>0.90907430840137049</v>
      </c>
      <c r="U74">
        <f t="shared" si="20"/>
        <v>0</v>
      </c>
      <c r="V74">
        <f t="shared" si="21"/>
        <v>0</v>
      </c>
    </row>
    <row r="75" spans="1:22" x14ac:dyDescent="0.2">
      <c r="A75" t="s">
        <v>659</v>
      </c>
      <c r="B75" t="s">
        <v>1127</v>
      </c>
      <c r="D75">
        <v>-74.358000000000004</v>
      </c>
      <c r="E75">
        <v>-171.87</v>
      </c>
      <c r="F75">
        <v>0</v>
      </c>
      <c r="G75">
        <v>77.885000000000005</v>
      </c>
      <c r="H75">
        <v>28.283999999999999</v>
      </c>
      <c r="I75">
        <v>0</v>
      </c>
      <c r="J75">
        <v>1</v>
      </c>
      <c r="K75">
        <v>0</v>
      </c>
      <c r="L75">
        <f t="shared" si="11"/>
        <v>1.0079822926212159E-2</v>
      </c>
      <c r="M75">
        <f t="shared" si="12"/>
        <v>225.0016290197259</v>
      </c>
      <c r="N75">
        <f t="shared" si="13"/>
        <v>2.2679788466069635</v>
      </c>
      <c r="O75">
        <f t="shared" si="14"/>
        <v>0.25200296358763974</v>
      </c>
      <c r="P75">
        <f t="shared" si="15"/>
        <v>11.999734861838032</v>
      </c>
      <c r="Q75">
        <f t="shared" si="16"/>
        <v>3.0239717714208716</v>
      </c>
      <c r="R75">
        <f t="shared" si="17"/>
        <v>0</v>
      </c>
      <c r="S75">
        <f t="shared" si="18"/>
        <v>237.00136388156392</v>
      </c>
      <c r="T75">
        <f t="shared" si="19"/>
        <v>0.26666473599059942</v>
      </c>
      <c r="U75">
        <f t="shared" si="20"/>
        <v>0</v>
      </c>
      <c r="V75">
        <f t="shared" si="21"/>
        <v>0</v>
      </c>
    </row>
    <row r="76" spans="1:22" x14ac:dyDescent="0.2">
      <c r="A76" t="s">
        <v>614</v>
      </c>
      <c r="B76" t="s">
        <v>1443</v>
      </c>
      <c r="D76">
        <v>-77.093000000000004</v>
      </c>
      <c r="E76">
        <v>0</v>
      </c>
      <c r="F76">
        <v>0</v>
      </c>
      <c r="G76">
        <v>49.244</v>
      </c>
      <c r="H76">
        <v>0</v>
      </c>
      <c r="I76">
        <v>0</v>
      </c>
      <c r="J76">
        <v>0</v>
      </c>
      <c r="K76">
        <v>0</v>
      </c>
      <c r="L76">
        <f t="shared" si="11"/>
        <v>8.2497214897990136E-3</v>
      </c>
      <c r="M76">
        <f t="shared" si="12"/>
        <v>143.99939025352651</v>
      </c>
      <c r="N76">
        <f t="shared" si="13"/>
        <v>1.1879560522485246</v>
      </c>
      <c r="O76" t="str">
        <f t="shared" si="14"/>
        <v/>
      </c>
      <c r="P76">
        <f t="shared" si="15"/>
        <v>0</v>
      </c>
      <c r="Q76">
        <f t="shared" si="16"/>
        <v>0</v>
      </c>
      <c r="R76">
        <f t="shared" si="17"/>
        <v>0</v>
      </c>
      <c r="S76">
        <f t="shared" si="18"/>
        <v>143.99939025352651</v>
      </c>
      <c r="T76">
        <f t="shared" si="19"/>
        <v>0</v>
      </c>
      <c r="U76" t="str">
        <f t="shared" si="20"/>
        <v/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-82.569000000000003</v>
      </c>
      <c r="E77">
        <v>-175.601</v>
      </c>
      <c r="F77">
        <v>0</v>
      </c>
      <c r="G77">
        <v>23.195</v>
      </c>
      <c r="H77">
        <v>13.038</v>
      </c>
      <c r="I77">
        <v>0</v>
      </c>
      <c r="J77">
        <v>1</v>
      </c>
      <c r="K77">
        <v>0</v>
      </c>
      <c r="L77">
        <f t="shared" si="11"/>
        <v>4.6953867818146262E-3</v>
      </c>
      <c r="M77">
        <f t="shared" si="12"/>
        <v>69.000578695083917</v>
      </c>
      <c r="N77">
        <f t="shared" si="13"/>
        <v>0.32398472912718618</v>
      </c>
      <c r="O77">
        <f t="shared" si="14"/>
        <v>0.4679680618795688</v>
      </c>
      <c r="P77">
        <f t="shared" si="15"/>
        <v>3.0001074096037383</v>
      </c>
      <c r="Q77">
        <f t="shared" si="16"/>
        <v>1.4039558538586494</v>
      </c>
      <c r="R77">
        <f t="shared" si="17"/>
        <v>0</v>
      </c>
      <c r="S77">
        <f t="shared" si="18"/>
        <v>72.000686104687659</v>
      </c>
      <c r="T77">
        <f t="shared" si="19"/>
        <v>0.86955792450875224</v>
      </c>
      <c r="U77">
        <f t="shared" si="20"/>
        <v>0</v>
      </c>
      <c r="V77">
        <f t="shared" si="21"/>
        <v>0</v>
      </c>
    </row>
    <row r="78" spans="1:22" x14ac:dyDescent="0.2">
      <c r="A78" t="s">
        <v>1001</v>
      </c>
      <c r="B78" t="s">
        <v>6609</v>
      </c>
      <c r="D78">
        <v>-77.734999999999999</v>
      </c>
      <c r="E78">
        <v>-173.29</v>
      </c>
      <c r="F78">
        <v>0</v>
      </c>
      <c r="G78">
        <v>47.073999999999998</v>
      </c>
      <c r="H78">
        <v>17.117000000000001</v>
      </c>
      <c r="I78">
        <v>0</v>
      </c>
      <c r="J78">
        <v>1</v>
      </c>
      <c r="K78">
        <v>0</v>
      </c>
      <c r="L78">
        <f t="shared" si="11"/>
        <v>7.8262280202262644E-3</v>
      </c>
      <c r="M78">
        <f t="shared" si="12"/>
        <v>137.99868199006102</v>
      </c>
      <c r="N78">
        <f t="shared" si="13"/>
        <v>1.0800102317551408</v>
      </c>
      <c r="O78">
        <f t="shared" si="14"/>
        <v>0.30599218337530759</v>
      </c>
      <c r="P78">
        <f t="shared" si="15"/>
        <v>6.0000601620886069</v>
      </c>
      <c r="Q78">
        <f t="shared" si="16"/>
        <v>1.8359733453540406</v>
      </c>
      <c r="R78">
        <f t="shared" si="17"/>
        <v>0</v>
      </c>
      <c r="S78">
        <f t="shared" si="18"/>
        <v>143.99874215214962</v>
      </c>
      <c r="T78">
        <f t="shared" si="19"/>
        <v>0.43478676125559906</v>
      </c>
      <c r="U78">
        <f t="shared" si="20"/>
        <v>0</v>
      </c>
      <c r="V78">
        <f t="shared" si="21"/>
        <v>0</v>
      </c>
    </row>
    <row r="79" spans="1:22" x14ac:dyDescent="0.2">
      <c r="A79" t="s">
        <v>3156</v>
      </c>
      <c r="B79" t="s">
        <v>3637</v>
      </c>
      <c r="D79">
        <v>-75.963999999999999</v>
      </c>
      <c r="E79">
        <v>-174.09399999999999</v>
      </c>
      <c r="F79">
        <v>0</v>
      </c>
      <c r="G79">
        <v>202.03200000000001</v>
      </c>
      <c r="H79">
        <v>58.31</v>
      </c>
      <c r="I79">
        <v>0</v>
      </c>
      <c r="J79">
        <v>1</v>
      </c>
      <c r="K79">
        <v>0</v>
      </c>
      <c r="L79">
        <f t="shared" si="11"/>
        <v>8.9998284639622485E-3</v>
      </c>
      <c r="M79">
        <f t="shared" si="12"/>
        <v>588.00011341182346</v>
      </c>
      <c r="N79">
        <f t="shared" si="13"/>
        <v>5.2919054494022086</v>
      </c>
      <c r="O79">
        <f t="shared" si="14"/>
        <v>0.34800802605070685</v>
      </c>
      <c r="P79">
        <f t="shared" si="15"/>
        <v>17.999719951212157</v>
      </c>
      <c r="Q79">
        <f t="shared" si="16"/>
        <v>6.2640532737401431</v>
      </c>
      <c r="R79">
        <f t="shared" si="17"/>
        <v>0</v>
      </c>
      <c r="S79">
        <f t="shared" si="18"/>
        <v>605.99983336303558</v>
      </c>
      <c r="T79">
        <f t="shared" si="19"/>
        <v>0.10204079664518229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-83.774000000000001</v>
      </c>
      <c r="E80">
        <v>0</v>
      </c>
      <c r="F80">
        <v>0</v>
      </c>
      <c r="G80">
        <v>55.326000000000001</v>
      </c>
      <c r="H80">
        <v>0</v>
      </c>
      <c r="I80">
        <v>0</v>
      </c>
      <c r="J80">
        <v>0</v>
      </c>
      <c r="K80">
        <v>0</v>
      </c>
      <c r="L80">
        <f t="shared" si="11"/>
        <v>3.9273774800879652E-3</v>
      </c>
      <c r="M80">
        <f t="shared" si="12"/>
        <v>164.99903736760882</v>
      </c>
      <c r="N80">
        <f t="shared" si="13"/>
        <v>0.64801415160789133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164.99903736760882</v>
      </c>
      <c r="T80">
        <f t="shared" si="19"/>
        <v>0</v>
      </c>
      <c r="U80" t="str">
        <f t="shared" si="20"/>
        <v/>
      </c>
      <c r="V80">
        <f t="shared" si="21"/>
        <v>0</v>
      </c>
    </row>
    <row r="81" spans="1:22" x14ac:dyDescent="0.2">
      <c r="A81" t="s">
        <v>853</v>
      </c>
      <c r="B81" t="s">
        <v>6610</v>
      </c>
      <c r="D81">
        <v>-87.183999999999997</v>
      </c>
      <c r="E81">
        <v>-171.02699999999999</v>
      </c>
      <c r="F81">
        <v>0</v>
      </c>
      <c r="G81">
        <v>61.073999999999998</v>
      </c>
      <c r="H81">
        <v>19.234999999999999</v>
      </c>
      <c r="I81">
        <v>0</v>
      </c>
      <c r="J81">
        <v>1</v>
      </c>
      <c r="K81">
        <v>0</v>
      </c>
      <c r="L81">
        <f t="shared" si="11"/>
        <v>1.7707692498534892E-3</v>
      </c>
      <c r="M81">
        <f t="shared" si="12"/>
        <v>183.00075155058784</v>
      </c>
      <c r="N81">
        <f t="shared" si="13"/>
        <v>0.32405242759828673</v>
      </c>
      <c r="O81">
        <f t="shared" si="14"/>
        <v>0.22799012754453557</v>
      </c>
      <c r="P81">
        <f t="shared" si="15"/>
        <v>9.0001917522201644</v>
      </c>
      <c r="Q81">
        <f t="shared" si="16"/>
        <v>2.0519569174708701</v>
      </c>
      <c r="R81">
        <f t="shared" si="17"/>
        <v>0</v>
      </c>
      <c r="S81">
        <f t="shared" si="18"/>
        <v>192.000943302808</v>
      </c>
      <c r="T81">
        <f t="shared" si="19"/>
        <v>0.32786750596165665</v>
      </c>
      <c r="U81">
        <f t="shared" si="20"/>
        <v>0</v>
      </c>
      <c r="V81">
        <f t="shared" si="21"/>
        <v>0</v>
      </c>
    </row>
    <row r="82" spans="1:22" x14ac:dyDescent="0.2">
      <c r="A82" t="s">
        <v>261</v>
      </c>
      <c r="B82" t="s">
        <v>386</v>
      </c>
      <c r="D82">
        <v>-75.411000000000001</v>
      </c>
      <c r="E82">
        <v>-174.50800000000001</v>
      </c>
      <c r="F82">
        <v>-90</v>
      </c>
      <c r="G82">
        <v>150.864</v>
      </c>
      <c r="H82">
        <v>52.24</v>
      </c>
      <c r="I82">
        <v>20</v>
      </c>
      <c r="J82">
        <v>1</v>
      </c>
      <c r="K82">
        <v>0</v>
      </c>
      <c r="L82">
        <f t="shared" si="11"/>
        <v>9.3699081644873141E-3</v>
      </c>
      <c r="M82">
        <f t="shared" si="12"/>
        <v>437.99932348105244</v>
      </c>
      <c r="N82">
        <f t="shared" si="13"/>
        <v>4.104017541142575</v>
      </c>
      <c r="O82">
        <f t="shared" si="14"/>
        <v>0.37442188737032278</v>
      </c>
      <c r="P82">
        <f t="shared" si="15"/>
        <v>14.999164690082289</v>
      </c>
      <c r="Q82">
        <f t="shared" si="16"/>
        <v>5.6160211682600814</v>
      </c>
      <c r="R82">
        <f t="shared" si="17"/>
        <v>60</v>
      </c>
      <c r="S82">
        <f t="shared" si="18"/>
        <v>452.99848817113474</v>
      </c>
      <c r="T82">
        <f t="shared" si="19"/>
        <v>0.136986512954273</v>
      </c>
      <c r="U82">
        <f t="shared" si="20"/>
        <v>0</v>
      </c>
      <c r="V82">
        <f t="shared" si="21"/>
        <v>13.245077316313928</v>
      </c>
    </row>
    <row r="83" spans="1:22" x14ac:dyDescent="0.2">
      <c r="A83" t="s">
        <v>41</v>
      </c>
      <c r="B83" t="s">
        <v>41</v>
      </c>
      <c r="D83">
        <v>-76.159000000000006</v>
      </c>
      <c r="E83">
        <v>-172.648</v>
      </c>
      <c r="F83">
        <v>0</v>
      </c>
      <c r="G83">
        <v>142.12700000000001</v>
      </c>
      <c r="H83">
        <v>62.514000000000003</v>
      </c>
      <c r="I83">
        <v>0</v>
      </c>
      <c r="J83">
        <v>1</v>
      </c>
      <c r="K83">
        <v>0</v>
      </c>
      <c r="L83">
        <f t="shared" si="11"/>
        <v>8.8697592900416657E-3</v>
      </c>
      <c r="M83">
        <f t="shared" si="12"/>
        <v>414.00032000946925</v>
      </c>
      <c r="N83">
        <f t="shared" si="13"/>
        <v>3.6720868565710689</v>
      </c>
      <c r="O83">
        <f t="shared" si="14"/>
        <v>0.27901427651962724</v>
      </c>
      <c r="P83">
        <f t="shared" si="15"/>
        <v>23.998769080559505</v>
      </c>
      <c r="Q83">
        <f t="shared" si="16"/>
        <v>6.6960058883797968</v>
      </c>
      <c r="R83">
        <f t="shared" si="17"/>
        <v>0</v>
      </c>
      <c r="S83">
        <f t="shared" si="18"/>
        <v>437.99908909002875</v>
      </c>
      <c r="T83">
        <f t="shared" si="19"/>
        <v>0.14492742420737173</v>
      </c>
      <c r="U83">
        <f t="shared" si="20"/>
        <v>0</v>
      </c>
      <c r="V83">
        <f t="shared" si="21"/>
        <v>0</v>
      </c>
    </row>
    <row r="84" spans="1:22" x14ac:dyDescent="0.2">
      <c r="A84" t="s">
        <v>2601</v>
      </c>
      <c r="B84" t="s">
        <v>6611</v>
      </c>
      <c r="D84">
        <v>-77.125</v>
      </c>
      <c r="E84">
        <v>-174.28899999999999</v>
      </c>
      <c r="F84">
        <v>0</v>
      </c>
      <c r="G84">
        <v>35.902999999999999</v>
      </c>
      <c r="H84">
        <v>10.050000000000001</v>
      </c>
      <c r="I84">
        <v>0</v>
      </c>
      <c r="J84">
        <v>1</v>
      </c>
      <c r="K84">
        <v>0</v>
      </c>
      <c r="L84">
        <f t="shared" si="11"/>
        <v>8.2285621688710994E-3</v>
      </c>
      <c r="M84">
        <f t="shared" si="12"/>
        <v>105.00103553764461</v>
      </c>
      <c r="N84">
        <f t="shared" si="13"/>
        <v>0.86400841272576479</v>
      </c>
      <c r="O84">
        <f t="shared" si="14"/>
        <v>0.35997382229506519</v>
      </c>
      <c r="P84">
        <f t="shared" si="15"/>
        <v>3.000250163751037</v>
      </c>
      <c r="Q84">
        <f t="shared" si="16"/>
        <v>1.0800125992994554</v>
      </c>
      <c r="R84">
        <f t="shared" si="17"/>
        <v>0</v>
      </c>
      <c r="S84">
        <f t="shared" si="18"/>
        <v>108.00128570139564</v>
      </c>
      <c r="T84">
        <f t="shared" si="19"/>
        <v>0.57142293590513216</v>
      </c>
      <c r="U84">
        <f t="shared" si="20"/>
        <v>0</v>
      </c>
      <c r="V84">
        <f t="shared" si="21"/>
        <v>0</v>
      </c>
    </row>
    <row r="85" spans="1:22" x14ac:dyDescent="0.2">
      <c r="A85" t="s">
        <v>191</v>
      </c>
      <c r="B85" t="s">
        <v>978</v>
      </c>
      <c r="D85">
        <v>-74.948999999999998</v>
      </c>
      <c r="E85">
        <v>-175.101</v>
      </c>
      <c r="F85">
        <v>0</v>
      </c>
      <c r="G85">
        <v>123.227</v>
      </c>
      <c r="H85">
        <v>35.128</v>
      </c>
      <c r="I85">
        <v>0</v>
      </c>
      <c r="J85">
        <v>1</v>
      </c>
      <c r="K85">
        <v>0</v>
      </c>
      <c r="L85">
        <f t="shared" si="11"/>
        <v>9.6805143678582138E-3</v>
      </c>
      <c r="M85">
        <f t="shared" si="12"/>
        <v>356.99911702612269</v>
      </c>
      <c r="N85">
        <f t="shared" si="13"/>
        <v>3.455938537622615</v>
      </c>
      <c r="O85">
        <f t="shared" si="14"/>
        <v>0.42000754498511883</v>
      </c>
      <c r="P85">
        <f t="shared" si="15"/>
        <v>8.9997444508471265</v>
      </c>
      <c r="Q85">
        <f t="shared" si="16"/>
        <v>3.7799643522581006</v>
      </c>
      <c r="R85">
        <f t="shared" si="17"/>
        <v>0</v>
      </c>
      <c r="S85">
        <f t="shared" si="18"/>
        <v>365.99886147696981</v>
      </c>
      <c r="T85">
        <f t="shared" si="19"/>
        <v>0.16806764257517653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-77.004999999999995</v>
      </c>
      <c r="E86">
        <v>-169.99199999999999</v>
      </c>
      <c r="F86">
        <v>0</v>
      </c>
      <c r="G86">
        <v>26.683</v>
      </c>
      <c r="H86">
        <v>17.263000000000002</v>
      </c>
      <c r="I86">
        <v>0</v>
      </c>
      <c r="J86">
        <v>1</v>
      </c>
      <c r="K86">
        <v>0</v>
      </c>
      <c r="L86">
        <f t="shared" si="11"/>
        <v>8.3079375993077471E-3</v>
      </c>
      <c r="M86">
        <f t="shared" si="12"/>
        <v>77.998920435524511</v>
      </c>
      <c r="N86">
        <f t="shared" si="13"/>
        <v>0.64801081180251929</v>
      </c>
      <c r="O86">
        <f t="shared" si="14"/>
        <v>0.2039993757838871</v>
      </c>
      <c r="P86">
        <f t="shared" si="15"/>
        <v>9.0001866372510282</v>
      </c>
      <c r="Q86">
        <f t="shared" si="16"/>
        <v>1.8360342919719841</v>
      </c>
      <c r="R86">
        <f t="shared" si="17"/>
        <v>0</v>
      </c>
      <c r="S86">
        <f t="shared" si="18"/>
        <v>86.999107072775544</v>
      </c>
      <c r="T86">
        <f t="shared" si="19"/>
        <v>0.76924141597058671</v>
      </c>
      <c r="U86">
        <f t="shared" si="20"/>
        <v>0</v>
      </c>
      <c r="V86">
        <f t="shared" si="21"/>
        <v>0</v>
      </c>
    </row>
    <row r="87" spans="1:22" x14ac:dyDescent="0.2">
      <c r="A87" t="s">
        <v>2652</v>
      </c>
      <c r="B87" t="s">
        <v>3582</v>
      </c>
      <c r="D87">
        <v>-76.866</v>
      </c>
      <c r="E87">
        <v>-173.29</v>
      </c>
      <c r="F87">
        <v>0</v>
      </c>
      <c r="G87">
        <v>61.612000000000002</v>
      </c>
      <c r="H87">
        <v>17.117000000000001</v>
      </c>
      <c r="I87">
        <v>0</v>
      </c>
      <c r="J87">
        <v>1</v>
      </c>
      <c r="K87">
        <v>0</v>
      </c>
      <c r="L87">
        <f t="shared" si="11"/>
        <v>8.399976821426642E-3</v>
      </c>
      <c r="M87">
        <f t="shared" si="12"/>
        <v>180.00093019534597</v>
      </c>
      <c r="N87">
        <f t="shared" si="13"/>
        <v>1.5120051534812948</v>
      </c>
      <c r="O87">
        <f t="shared" si="14"/>
        <v>0.30599218337530759</v>
      </c>
      <c r="P87">
        <f t="shared" si="15"/>
        <v>6.0000601620886069</v>
      </c>
      <c r="Q87">
        <f t="shared" si="16"/>
        <v>1.8359733453540406</v>
      </c>
      <c r="R87">
        <f t="shared" si="17"/>
        <v>0</v>
      </c>
      <c r="S87">
        <f t="shared" si="18"/>
        <v>186.00099035743457</v>
      </c>
      <c r="T87">
        <f t="shared" si="19"/>
        <v>0.33333161075826112</v>
      </c>
      <c r="U87">
        <f t="shared" si="20"/>
        <v>0</v>
      </c>
      <c r="V87">
        <f t="shared" si="21"/>
        <v>0</v>
      </c>
    </row>
    <row r="88" spans="1:22" x14ac:dyDescent="0.2">
      <c r="A88" t="s">
        <v>227</v>
      </c>
      <c r="B88" t="s">
        <v>1451</v>
      </c>
      <c r="D88">
        <v>-84.289000000000001</v>
      </c>
      <c r="E88">
        <v>-175.91399999999999</v>
      </c>
      <c r="F88">
        <v>0</v>
      </c>
      <c r="G88">
        <v>30.15</v>
      </c>
      <c r="H88">
        <v>14.036</v>
      </c>
      <c r="I88">
        <v>0</v>
      </c>
      <c r="J88">
        <v>1</v>
      </c>
      <c r="K88">
        <v>0</v>
      </c>
      <c r="L88">
        <f t="shared" si="11"/>
        <v>3.6002545955660611E-3</v>
      </c>
      <c r="M88">
        <f t="shared" si="12"/>
        <v>90.001049941621289</v>
      </c>
      <c r="N88">
        <f t="shared" si="13"/>
        <v>0.32402701768511033</v>
      </c>
      <c r="O88">
        <f t="shared" si="14"/>
        <v>0.50395206599280151</v>
      </c>
      <c r="P88">
        <f t="shared" si="15"/>
        <v>3.0003517024019235</v>
      </c>
      <c r="Q88">
        <f t="shared" si="16"/>
        <v>1.5120349511654201</v>
      </c>
      <c r="R88">
        <f t="shared" si="17"/>
        <v>0</v>
      </c>
      <c r="S88">
        <f t="shared" si="18"/>
        <v>93.001401644023218</v>
      </c>
      <c r="T88">
        <f t="shared" si="19"/>
        <v>0.66665888941205331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-79.028000000000006</v>
      </c>
      <c r="E89">
        <v>-174.28899999999999</v>
      </c>
      <c r="F89">
        <v>0</v>
      </c>
      <c r="G89">
        <v>99.825000000000003</v>
      </c>
      <c r="H89">
        <v>20.100000000000001</v>
      </c>
      <c r="I89">
        <v>0</v>
      </c>
      <c r="J89">
        <v>1</v>
      </c>
      <c r="K89">
        <v>0</v>
      </c>
      <c r="L89">
        <f t="shared" si="11"/>
        <v>6.9794282377284396E-3</v>
      </c>
      <c r="M89">
        <f t="shared" si="12"/>
        <v>294.00069076375189</v>
      </c>
      <c r="N89">
        <f t="shared" si="13"/>
        <v>2.0519587749869714</v>
      </c>
      <c r="O89">
        <f t="shared" si="14"/>
        <v>0.35997382229506519</v>
      </c>
      <c r="P89">
        <f t="shared" si="15"/>
        <v>6.0005003275020741</v>
      </c>
      <c r="Q89">
        <f t="shared" si="16"/>
        <v>2.1600251985989107</v>
      </c>
      <c r="R89">
        <f t="shared" si="17"/>
        <v>0</v>
      </c>
      <c r="S89">
        <f t="shared" si="18"/>
        <v>300.00119109125399</v>
      </c>
      <c r="T89">
        <f t="shared" si="19"/>
        <v>0.20408115315692843</v>
      </c>
      <c r="U89">
        <f t="shared" si="20"/>
        <v>0</v>
      </c>
      <c r="V89">
        <f t="shared" si="21"/>
        <v>0</v>
      </c>
    </row>
    <row r="90" spans="1:22" x14ac:dyDescent="0.2">
      <c r="A90" t="s">
        <v>6612</v>
      </c>
      <c r="B90" t="s">
        <v>6613</v>
      </c>
      <c r="D90">
        <v>-81.510999999999996</v>
      </c>
      <c r="E90">
        <v>-175.23599999999999</v>
      </c>
      <c r="F90">
        <v>-90</v>
      </c>
      <c r="G90">
        <v>67.742000000000004</v>
      </c>
      <c r="H90">
        <v>24.082999999999998</v>
      </c>
      <c r="I90">
        <v>12</v>
      </c>
      <c r="J90">
        <v>1</v>
      </c>
      <c r="K90">
        <v>0</v>
      </c>
      <c r="L90">
        <f t="shared" si="11"/>
        <v>5.3731650016080072E-3</v>
      </c>
      <c r="M90">
        <f t="shared" si="12"/>
        <v>200.99950116272095</v>
      </c>
      <c r="N90">
        <f t="shared" si="13"/>
        <v>1.080004564992765</v>
      </c>
      <c r="O90">
        <f t="shared" si="14"/>
        <v>0.43196692629052102</v>
      </c>
      <c r="P90">
        <f t="shared" si="15"/>
        <v>6.0004031350119789</v>
      </c>
      <c r="Q90">
        <f t="shared" si="16"/>
        <v>2.5919782907134215</v>
      </c>
      <c r="R90">
        <f t="shared" si="17"/>
        <v>36</v>
      </c>
      <c r="S90">
        <f t="shared" si="18"/>
        <v>206.99990429773294</v>
      </c>
      <c r="T90">
        <f t="shared" si="19"/>
        <v>0.29850820351751256</v>
      </c>
      <c r="U90">
        <f t="shared" si="20"/>
        <v>0</v>
      </c>
      <c r="V90">
        <f t="shared" si="21"/>
        <v>17.391312388347934</v>
      </c>
    </row>
    <row r="91" spans="1:22" x14ac:dyDescent="0.2">
      <c r="A91" t="s">
        <v>269</v>
      </c>
      <c r="B91" t="s">
        <v>485</v>
      </c>
      <c r="D91">
        <v>-75.578999999999994</v>
      </c>
      <c r="E91">
        <v>-174.80600000000001</v>
      </c>
      <c r="F91">
        <v>0</v>
      </c>
      <c r="G91">
        <v>36.139000000000003</v>
      </c>
      <c r="H91">
        <v>11.045</v>
      </c>
      <c r="I91">
        <v>0</v>
      </c>
      <c r="J91">
        <v>1</v>
      </c>
      <c r="K91">
        <v>0</v>
      </c>
      <c r="L91">
        <f t="shared" si="11"/>
        <v>9.2572855738270801E-3</v>
      </c>
      <c r="M91">
        <f t="shared" si="12"/>
        <v>105.0009913602695</v>
      </c>
      <c r="N91">
        <f t="shared" si="13"/>
        <v>0.9720251345820996</v>
      </c>
      <c r="O91">
        <f t="shared" si="14"/>
        <v>0.39603248453733669</v>
      </c>
      <c r="P91">
        <f t="shared" si="15"/>
        <v>2.9996549199877873</v>
      </c>
      <c r="Q91">
        <f t="shared" si="16"/>
        <v>1.187961978679388</v>
      </c>
      <c r="R91">
        <f t="shared" si="17"/>
        <v>0</v>
      </c>
      <c r="S91">
        <f t="shared" si="18"/>
        <v>108.00064628025729</v>
      </c>
      <c r="T91">
        <f t="shared" si="19"/>
        <v>0.57142317632158024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-80.537999999999997</v>
      </c>
      <c r="E92">
        <v>0</v>
      </c>
      <c r="F92">
        <v>0</v>
      </c>
      <c r="G92">
        <v>42.579000000000001</v>
      </c>
      <c r="H92">
        <v>0</v>
      </c>
      <c r="I92">
        <v>0</v>
      </c>
      <c r="J92">
        <v>0</v>
      </c>
      <c r="K92">
        <v>0</v>
      </c>
      <c r="L92">
        <f t="shared" si="11"/>
        <v>5.999785927538929E-3</v>
      </c>
      <c r="M92">
        <f t="shared" si="12"/>
        <v>125.99911874102693</v>
      </c>
      <c r="N92">
        <f t="shared" si="13"/>
        <v>0.75596849547321543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0</v>
      </c>
      <c r="S92">
        <f t="shared" si="18"/>
        <v>125.99911874102693</v>
      </c>
      <c r="T92">
        <f t="shared" si="19"/>
        <v>0</v>
      </c>
      <c r="U92" t="str">
        <f t="shared" si="20"/>
        <v/>
      </c>
      <c r="V92">
        <f t="shared" si="21"/>
        <v>0</v>
      </c>
    </row>
    <row r="93" spans="1:22" x14ac:dyDescent="0.2">
      <c r="A93" t="s">
        <v>2513</v>
      </c>
      <c r="B93" t="s">
        <v>474</v>
      </c>
      <c r="D93">
        <v>-77.073999999999998</v>
      </c>
      <c r="E93">
        <v>-171.57300000000001</v>
      </c>
      <c r="F93">
        <v>0</v>
      </c>
      <c r="G93">
        <v>62.585999999999999</v>
      </c>
      <c r="H93">
        <v>27.295000000000002</v>
      </c>
      <c r="I93">
        <v>0</v>
      </c>
      <c r="J93">
        <v>1</v>
      </c>
      <c r="K93">
        <v>0</v>
      </c>
      <c r="L93">
        <f t="shared" si="11"/>
        <v>8.2622873986038046E-3</v>
      </c>
      <c r="M93">
        <f t="shared" si="12"/>
        <v>183.00017212673899</v>
      </c>
      <c r="N93">
        <f t="shared" si="13"/>
        <v>1.512001528106611</v>
      </c>
      <c r="O93">
        <f t="shared" si="14"/>
        <v>0.2429988506941255</v>
      </c>
      <c r="P93">
        <f t="shared" si="15"/>
        <v>12.000180908659186</v>
      </c>
      <c r="Q93">
        <f t="shared" si="16"/>
        <v>2.9160330849588538</v>
      </c>
      <c r="R93">
        <f t="shared" si="17"/>
        <v>0</v>
      </c>
      <c r="S93">
        <f t="shared" si="18"/>
        <v>195.00035303539818</v>
      </c>
      <c r="T93">
        <f t="shared" si="19"/>
        <v>0.32786854407134802</v>
      </c>
      <c r="U93">
        <f t="shared" si="20"/>
        <v>0</v>
      </c>
      <c r="V93">
        <f t="shared" si="21"/>
        <v>0</v>
      </c>
    </row>
    <row r="94" spans="1:22" x14ac:dyDescent="0.2">
      <c r="A94" t="s">
        <v>514</v>
      </c>
      <c r="B94" t="s">
        <v>2928</v>
      </c>
      <c r="D94">
        <v>-76.218000000000004</v>
      </c>
      <c r="E94">
        <v>-169.69499999999999</v>
      </c>
      <c r="F94">
        <v>0</v>
      </c>
      <c r="G94">
        <v>54.570999999999998</v>
      </c>
      <c r="H94">
        <v>22.361000000000001</v>
      </c>
      <c r="I94">
        <v>0</v>
      </c>
      <c r="J94">
        <v>1</v>
      </c>
      <c r="K94">
        <v>0</v>
      </c>
      <c r="L94">
        <f t="shared" si="11"/>
        <v>8.8304481388530327E-3</v>
      </c>
      <c r="M94">
        <f t="shared" si="12"/>
        <v>158.99956676318473</v>
      </c>
      <c r="N94">
        <f t="shared" si="13"/>
        <v>1.4040388324412356</v>
      </c>
      <c r="O94">
        <f t="shared" si="14"/>
        <v>0.19799678746871249</v>
      </c>
      <c r="P94">
        <f t="shared" si="15"/>
        <v>12.000348708544616</v>
      </c>
      <c r="Q94">
        <f t="shared" si="16"/>
        <v>2.3760328688290149</v>
      </c>
      <c r="R94">
        <f t="shared" si="17"/>
        <v>0</v>
      </c>
      <c r="S94">
        <f t="shared" si="18"/>
        <v>170.99991547172934</v>
      </c>
      <c r="T94">
        <f t="shared" si="19"/>
        <v>0.37735951878010143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-75.323999999999998</v>
      </c>
      <c r="E95">
        <v>-171.87</v>
      </c>
      <c r="F95">
        <v>0</v>
      </c>
      <c r="G95">
        <v>86.832999999999998</v>
      </c>
      <c r="H95">
        <v>28.283999999999999</v>
      </c>
      <c r="I95">
        <v>0</v>
      </c>
      <c r="J95">
        <v>1</v>
      </c>
      <c r="K95">
        <v>0</v>
      </c>
      <c r="L95">
        <f t="shared" si="11"/>
        <v>9.4282980413832873E-3</v>
      </c>
      <c r="M95">
        <f t="shared" si="12"/>
        <v>251.99994967332651</v>
      </c>
      <c r="N95">
        <f t="shared" si="13"/>
        <v>2.37593300786672</v>
      </c>
      <c r="O95">
        <f t="shared" si="14"/>
        <v>0.25200296358763974</v>
      </c>
      <c r="P95">
        <f t="shared" si="15"/>
        <v>11.999734861838032</v>
      </c>
      <c r="Q95">
        <f t="shared" si="16"/>
        <v>3.0239717714208716</v>
      </c>
      <c r="R95">
        <f t="shared" si="17"/>
        <v>0</v>
      </c>
      <c r="S95">
        <f t="shared" si="18"/>
        <v>263.99968453516453</v>
      </c>
      <c r="T95">
        <f t="shared" si="19"/>
        <v>0.2380952856450147</v>
      </c>
      <c r="U95">
        <f t="shared" si="20"/>
        <v>0</v>
      </c>
      <c r="V95">
        <f t="shared" si="21"/>
        <v>0</v>
      </c>
    </row>
    <row r="96" spans="1:22" x14ac:dyDescent="0.2">
      <c r="A96" t="s">
        <v>6614</v>
      </c>
      <c r="B96" t="s">
        <v>6615</v>
      </c>
      <c r="D96">
        <v>-87.337000000000003</v>
      </c>
      <c r="E96">
        <v>-161.565</v>
      </c>
      <c r="F96">
        <v>0</v>
      </c>
      <c r="G96">
        <v>43.045999999999999</v>
      </c>
      <c r="H96">
        <v>9.4870000000000001</v>
      </c>
      <c r="I96">
        <v>0</v>
      </c>
      <c r="J96">
        <v>1</v>
      </c>
      <c r="K96">
        <v>0</v>
      </c>
      <c r="L96">
        <f t="shared" si="11"/>
        <v>1.6744164478575707E-3</v>
      </c>
      <c r="M96">
        <f t="shared" si="12"/>
        <v>128.99854215617071</v>
      </c>
      <c r="N96">
        <f t="shared" si="13"/>
        <v>0.21599749673343718</v>
      </c>
      <c r="O96">
        <f t="shared" si="14"/>
        <v>0.1079995704461187</v>
      </c>
      <c r="P96">
        <f t="shared" si="15"/>
        <v>9.0001825656560577</v>
      </c>
      <c r="Q96">
        <f t="shared" si="16"/>
        <v>0.97201682304432357</v>
      </c>
      <c r="R96">
        <f t="shared" si="17"/>
        <v>0</v>
      </c>
      <c r="S96">
        <f t="shared" si="18"/>
        <v>137.99872472182676</v>
      </c>
      <c r="T96">
        <f t="shared" si="19"/>
        <v>0.46512153546170804</v>
      </c>
      <c r="U96">
        <f t="shared" si="20"/>
        <v>0</v>
      </c>
      <c r="V96">
        <f t="shared" si="21"/>
        <v>0</v>
      </c>
    </row>
    <row r="97" spans="1:22" x14ac:dyDescent="0.2">
      <c r="A97" t="s">
        <v>157</v>
      </c>
      <c r="B97" t="s">
        <v>991</v>
      </c>
      <c r="D97">
        <v>-72.180999999999997</v>
      </c>
      <c r="E97">
        <v>-175.23599999999999</v>
      </c>
      <c r="F97">
        <v>0</v>
      </c>
      <c r="G97">
        <v>29.411000000000001</v>
      </c>
      <c r="H97">
        <v>12.042</v>
      </c>
      <c r="I97">
        <v>0</v>
      </c>
      <c r="J97">
        <v>1</v>
      </c>
      <c r="K97">
        <v>0</v>
      </c>
      <c r="L97">
        <f t="shared" si="11"/>
        <v>1.1571494008211052E-2</v>
      </c>
      <c r="M97">
        <f t="shared" si="12"/>
        <v>84.000283699717556</v>
      </c>
      <c r="N97">
        <f t="shared" si="13"/>
        <v>0.97200975152906177</v>
      </c>
      <c r="O97">
        <f t="shared" si="14"/>
        <v>0.43196692629052102</v>
      </c>
      <c r="P97">
        <f t="shared" si="15"/>
        <v>3.0003261450738798</v>
      </c>
      <c r="Q97">
        <f t="shared" si="16"/>
        <v>1.2960429587996107</v>
      </c>
      <c r="R97">
        <f t="shared" si="17"/>
        <v>0</v>
      </c>
      <c r="S97">
        <f t="shared" si="18"/>
        <v>87.000609844791441</v>
      </c>
      <c r="T97">
        <f t="shared" si="19"/>
        <v>0.71428330188129763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-80.073999999999998</v>
      </c>
      <c r="E98">
        <v>-175.601</v>
      </c>
      <c r="F98">
        <v>0</v>
      </c>
      <c r="G98">
        <v>40.607999999999997</v>
      </c>
      <c r="H98">
        <v>13.038</v>
      </c>
      <c r="I98">
        <v>0</v>
      </c>
      <c r="J98">
        <v>1</v>
      </c>
      <c r="K98">
        <v>0</v>
      </c>
      <c r="L98">
        <f t="shared" si="11"/>
        <v>6.2998347197979181E-3</v>
      </c>
      <c r="M98">
        <f t="shared" si="12"/>
        <v>120.00044161282611</v>
      </c>
      <c r="N98">
        <f t="shared" si="13"/>
        <v>0.75598370444726926</v>
      </c>
      <c r="O98">
        <f t="shared" si="14"/>
        <v>0.4679680618795688</v>
      </c>
      <c r="P98">
        <f t="shared" si="15"/>
        <v>3.0001074096037383</v>
      </c>
      <c r="Q98">
        <f t="shared" si="16"/>
        <v>1.4039558538586494</v>
      </c>
      <c r="R98">
        <f t="shared" si="17"/>
        <v>0</v>
      </c>
      <c r="S98">
        <f t="shared" si="18"/>
        <v>123.00054902242985</v>
      </c>
      <c r="T98">
        <f t="shared" si="19"/>
        <v>0.49999815995332941</v>
      </c>
      <c r="U98">
        <f t="shared" si="20"/>
        <v>0</v>
      </c>
      <c r="V98">
        <f t="shared" si="21"/>
        <v>0</v>
      </c>
    </row>
    <row r="99" spans="1:22" x14ac:dyDescent="0.2">
      <c r="A99" t="s">
        <v>1444</v>
      </c>
      <c r="B99" t="s">
        <v>6616</v>
      </c>
      <c r="D99">
        <v>-75.53</v>
      </c>
      <c r="E99">
        <v>-173.99100000000001</v>
      </c>
      <c r="F99">
        <v>0</v>
      </c>
      <c r="G99">
        <v>64.031000000000006</v>
      </c>
      <c r="H99">
        <v>19.105</v>
      </c>
      <c r="I99">
        <v>0</v>
      </c>
      <c r="J99">
        <v>1</v>
      </c>
      <c r="K99">
        <v>0</v>
      </c>
      <c r="L99">
        <f t="shared" si="11"/>
        <v>9.290116195843896E-3</v>
      </c>
      <c r="M99">
        <f t="shared" si="12"/>
        <v>185.99954232461374</v>
      </c>
      <c r="N99">
        <f t="shared" si="13"/>
        <v>1.7279590885285352</v>
      </c>
      <c r="O99">
        <f t="shared" si="14"/>
        <v>0.34199999956738092</v>
      </c>
      <c r="P99">
        <f t="shared" si="15"/>
        <v>6.0000024979032514</v>
      </c>
      <c r="Q99">
        <f t="shared" si="16"/>
        <v>2.0520029036900995</v>
      </c>
      <c r="R99">
        <f t="shared" si="17"/>
        <v>0</v>
      </c>
      <c r="S99">
        <f t="shared" si="18"/>
        <v>191.99954482251698</v>
      </c>
      <c r="T99">
        <f t="shared" si="19"/>
        <v>0.32258143891174546</v>
      </c>
      <c r="U99">
        <f t="shared" si="20"/>
        <v>0</v>
      </c>
      <c r="V99">
        <f t="shared" si="21"/>
        <v>0</v>
      </c>
    </row>
    <row r="100" spans="1:22" x14ac:dyDescent="0.2">
      <c r="A100" t="s">
        <v>208</v>
      </c>
      <c r="B100" t="s">
        <v>209</v>
      </c>
      <c r="D100">
        <v>-77.8</v>
      </c>
      <c r="E100">
        <v>0</v>
      </c>
      <c r="F100">
        <v>0</v>
      </c>
      <c r="G100">
        <v>37.854999999999997</v>
      </c>
      <c r="H100">
        <v>0</v>
      </c>
      <c r="I100">
        <v>0</v>
      </c>
      <c r="J100">
        <v>0</v>
      </c>
      <c r="K100">
        <v>0</v>
      </c>
      <c r="L100">
        <f t="shared" si="11"/>
        <v>7.7834677225685723E-3</v>
      </c>
      <c r="M100">
        <f t="shared" si="12"/>
        <v>111.00023603460046</v>
      </c>
      <c r="N100">
        <f t="shared" si="13"/>
        <v>0.86396761834042413</v>
      </c>
      <c r="O100" t="str">
        <f t="shared" si="14"/>
        <v/>
      </c>
      <c r="P100">
        <f t="shared" si="15"/>
        <v>0</v>
      </c>
      <c r="Q100">
        <f t="shared" si="16"/>
        <v>0</v>
      </c>
      <c r="R100">
        <f t="shared" si="17"/>
        <v>0</v>
      </c>
      <c r="S100">
        <f t="shared" si="18"/>
        <v>111.00023603460046</v>
      </c>
      <c r="T100">
        <f t="shared" si="19"/>
        <v>0</v>
      </c>
      <c r="U100" t="str">
        <f t="shared" si="20"/>
        <v/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-74.835999999999999</v>
      </c>
      <c r="E101">
        <v>-172.05699999999999</v>
      </c>
      <c r="F101">
        <v>0</v>
      </c>
      <c r="G101">
        <v>110.86</v>
      </c>
      <c r="H101">
        <v>43.417000000000002</v>
      </c>
      <c r="I101">
        <v>0</v>
      </c>
      <c r="J101">
        <v>1</v>
      </c>
      <c r="K101">
        <v>0</v>
      </c>
      <c r="L101">
        <f t="shared" si="11"/>
        <v>9.7566887256114471E-3</v>
      </c>
      <c r="M101">
        <f t="shared" si="12"/>
        <v>320.99991104625536</v>
      </c>
      <c r="N101">
        <f t="shared" si="13"/>
        <v>3.1318993449266221</v>
      </c>
      <c r="O101">
        <f t="shared" si="14"/>
        <v>0.25801526521252754</v>
      </c>
      <c r="P101">
        <f t="shared" si="15"/>
        <v>17.999109072153416</v>
      </c>
      <c r="Q101">
        <f t="shared" si="16"/>
        <v>4.6440495448904189</v>
      </c>
      <c r="R101">
        <f t="shared" si="17"/>
        <v>0</v>
      </c>
      <c r="S101">
        <f t="shared" si="18"/>
        <v>338.99902011840879</v>
      </c>
      <c r="T101">
        <f t="shared" si="19"/>
        <v>0.18691593964757869</v>
      </c>
      <c r="U101">
        <f t="shared" si="20"/>
        <v>0</v>
      </c>
      <c r="V101">
        <f t="shared" si="21"/>
        <v>0</v>
      </c>
    </row>
    <row r="102" spans="1:22" x14ac:dyDescent="0.2">
      <c r="A102" t="s">
        <v>2765</v>
      </c>
      <c r="B102" t="s">
        <v>2766</v>
      </c>
      <c r="D102">
        <v>-81.158000000000001</v>
      </c>
      <c r="E102">
        <v>-172.405</v>
      </c>
      <c r="F102">
        <v>-90</v>
      </c>
      <c r="G102">
        <v>45.540999999999997</v>
      </c>
      <c r="H102">
        <v>15.132999999999999</v>
      </c>
      <c r="I102">
        <v>10</v>
      </c>
      <c r="J102">
        <v>1</v>
      </c>
      <c r="K102">
        <v>0</v>
      </c>
      <c r="L102">
        <f t="shared" si="11"/>
        <v>5.6001137345904391E-3</v>
      </c>
      <c r="M102">
        <f t="shared" si="12"/>
        <v>134.99936837036</v>
      </c>
      <c r="N102">
        <f t="shared" si="13"/>
        <v>0.75601257298446001</v>
      </c>
      <c r="O102">
        <f t="shared" si="14"/>
        <v>0.26998690213915028</v>
      </c>
      <c r="P102">
        <f t="shared" si="15"/>
        <v>6.0003808306514728</v>
      </c>
      <c r="Q102">
        <f t="shared" si="16"/>
        <v>1.6200258521485842</v>
      </c>
      <c r="R102">
        <f t="shared" si="17"/>
        <v>30</v>
      </c>
      <c r="S102">
        <f t="shared" si="18"/>
        <v>140.99974920101147</v>
      </c>
      <c r="T102">
        <f t="shared" si="19"/>
        <v>0.44444652389331768</v>
      </c>
      <c r="U102">
        <f t="shared" si="20"/>
        <v>0</v>
      </c>
      <c r="V102">
        <f t="shared" si="21"/>
        <v>21.276633589774352</v>
      </c>
    </row>
    <row r="103" spans="1:22" x14ac:dyDescent="0.2">
      <c r="A103" t="s">
        <v>575</v>
      </c>
      <c r="B103" t="s">
        <v>576</v>
      </c>
      <c r="D103">
        <v>-79.38</v>
      </c>
      <c r="E103">
        <v>-167.471</v>
      </c>
      <c r="F103">
        <v>0</v>
      </c>
      <c r="G103">
        <v>16.279</v>
      </c>
      <c r="H103">
        <v>9.2200000000000006</v>
      </c>
      <c r="I103">
        <v>0</v>
      </c>
      <c r="J103">
        <v>1</v>
      </c>
      <c r="K103">
        <v>0</v>
      </c>
      <c r="L103">
        <f t="shared" si="11"/>
        <v>6.750217461124911E-3</v>
      </c>
      <c r="M103">
        <f t="shared" si="12"/>
        <v>48.000474842750997</v>
      </c>
      <c r="N103">
        <f t="shared" si="13"/>
        <v>0.32401396743979233</v>
      </c>
      <c r="O103">
        <f t="shared" si="14"/>
        <v>0.16199727061839408</v>
      </c>
      <c r="P103">
        <f t="shared" si="15"/>
        <v>6.0003870826351182</v>
      </c>
      <c r="Q103">
        <f t="shared" si="16"/>
        <v>0.97204730208805956</v>
      </c>
      <c r="R103">
        <f t="shared" si="17"/>
        <v>0</v>
      </c>
      <c r="S103">
        <f t="shared" si="18"/>
        <v>54.000861925386118</v>
      </c>
      <c r="T103">
        <f t="shared" si="19"/>
        <v>1.2499876344256866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-76.849000000000004</v>
      </c>
      <c r="E104">
        <v>-172.875</v>
      </c>
      <c r="F104">
        <v>0</v>
      </c>
      <c r="G104">
        <v>109.88200000000001</v>
      </c>
      <c r="H104">
        <v>32.249000000000002</v>
      </c>
      <c r="I104">
        <v>0</v>
      </c>
      <c r="J104">
        <v>1</v>
      </c>
      <c r="K104">
        <v>1</v>
      </c>
      <c r="L104">
        <f t="shared" si="11"/>
        <v>8.4112405469789452E-3</v>
      </c>
      <c r="M104">
        <f t="shared" si="12"/>
        <v>321.00064963558685</v>
      </c>
      <c r="N104">
        <f t="shared" si="13"/>
        <v>2.7000163798378107</v>
      </c>
      <c r="O104">
        <f t="shared" si="14"/>
        <v>0.28800037970152381</v>
      </c>
      <c r="P104">
        <f t="shared" si="15"/>
        <v>11.999961074480099</v>
      </c>
      <c r="Q104">
        <f t="shared" si="16"/>
        <v>3.455996801850576</v>
      </c>
      <c r="R104">
        <f t="shared" si="17"/>
        <v>0</v>
      </c>
      <c r="S104">
        <f t="shared" si="18"/>
        <v>333.00061071006695</v>
      </c>
      <c r="T104">
        <f t="shared" si="19"/>
        <v>0.18691550957331229</v>
      </c>
      <c r="U104">
        <f t="shared" si="20"/>
        <v>5.000016219019237</v>
      </c>
      <c r="V104">
        <f t="shared" si="21"/>
        <v>0</v>
      </c>
    </row>
    <row r="105" spans="1:22" x14ac:dyDescent="0.2">
      <c r="A105" t="s">
        <v>6353</v>
      </c>
      <c r="B105" t="s">
        <v>1176</v>
      </c>
      <c r="D105">
        <v>-82.304000000000002</v>
      </c>
      <c r="E105">
        <v>-175.23599999999999</v>
      </c>
      <c r="F105">
        <v>0</v>
      </c>
      <c r="G105">
        <v>74.673000000000002</v>
      </c>
      <c r="H105">
        <v>12.042</v>
      </c>
      <c r="I105">
        <v>0</v>
      </c>
      <c r="J105">
        <v>1</v>
      </c>
      <c r="K105">
        <v>0</v>
      </c>
      <c r="L105">
        <f t="shared" si="11"/>
        <v>4.8648269086750927E-3</v>
      </c>
      <c r="M105">
        <f t="shared" si="12"/>
        <v>222.00116034972257</v>
      </c>
      <c r="N105">
        <f t="shared" si="13"/>
        <v>1.0799982986247232</v>
      </c>
      <c r="O105">
        <f t="shared" si="14"/>
        <v>0.43196692629052102</v>
      </c>
      <c r="P105">
        <f t="shared" si="15"/>
        <v>3.0003261450738798</v>
      </c>
      <c r="Q105">
        <f t="shared" si="16"/>
        <v>1.2960429587996107</v>
      </c>
      <c r="R105">
        <f t="shared" si="17"/>
        <v>0</v>
      </c>
      <c r="S105">
        <f t="shared" si="18"/>
        <v>225.00148649479644</v>
      </c>
      <c r="T105">
        <f t="shared" si="19"/>
        <v>0.270268857628856</v>
      </c>
      <c r="U105">
        <f t="shared" si="20"/>
        <v>0</v>
      </c>
      <c r="V105">
        <f t="shared" si="21"/>
        <v>0</v>
      </c>
    </row>
    <row r="106" spans="1:22" x14ac:dyDescent="0.2">
      <c r="A106" t="s">
        <v>261</v>
      </c>
      <c r="B106" t="s">
        <v>262</v>
      </c>
      <c r="D106">
        <v>-77.518000000000001</v>
      </c>
      <c r="E106">
        <v>-177.51</v>
      </c>
      <c r="F106">
        <v>0</v>
      </c>
      <c r="G106">
        <v>134.172</v>
      </c>
      <c r="H106">
        <v>46.042999999999999</v>
      </c>
      <c r="I106">
        <v>0</v>
      </c>
      <c r="J106">
        <v>1</v>
      </c>
      <c r="K106">
        <v>0</v>
      </c>
      <c r="L106">
        <f t="shared" si="11"/>
        <v>7.9691351217051794E-3</v>
      </c>
      <c r="M106">
        <f t="shared" si="12"/>
        <v>393.00211389217293</v>
      </c>
      <c r="N106">
        <f t="shared" si="13"/>
        <v>3.1318900806125751</v>
      </c>
      <c r="O106">
        <f t="shared" si="14"/>
        <v>0.8278503179454253</v>
      </c>
      <c r="P106">
        <f t="shared" si="15"/>
        <v>6.0010171528460701</v>
      </c>
      <c r="Q106">
        <f t="shared" si="16"/>
        <v>4.9679489259284955</v>
      </c>
      <c r="R106">
        <f t="shared" si="17"/>
        <v>0</v>
      </c>
      <c r="S106">
        <f t="shared" si="18"/>
        <v>399.00313104501902</v>
      </c>
      <c r="T106">
        <f t="shared" si="19"/>
        <v>0.15267093452953301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-77.691999999999993</v>
      </c>
      <c r="E107">
        <v>-169.38</v>
      </c>
      <c r="F107">
        <v>0</v>
      </c>
      <c r="G107">
        <v>56.293999999999997</v>
      </c>
      <c r="H107">
        <v>16.279</v>
      </c>
      <c r="I107">
        <v>0</v>
      </c>
      <c r="J107">
        <v>1</v>
      </c>
      <c r="K107">
        <v>0</v>
      </c>
      <c r="L107">
        <f t="shared" si="11"/>
        <v>7.8545271885280786E-3</v>
      </c>
      <c r="M107">
        <f t="shared" si="12"/>
        <v>165.00038575684172</v>
      </c>
      <c r="N107">
        <f t="shared" si="13"/>
        <v>1.2960013120460465</v>
      </c>
      <c r="O107">
        <f t="shared" si="14"/>
        <v>0.19199343065094673</v>
      </c>
      <c r="P107">
        <f t="shared" si="15"/>
        <v>9.000387984438678</v>
      </c>
      <c r="Q107">
        <f t="shared" si="16"/>
        <v>1.7280170943390358</v>
      </c>
      <c r="R107">
        <f t="shared" si="17"/>
        <v>0</v>
      </c>
      <c r="S107">
        <f t="shared" si="18"/>
        <v>174.0007737412804</v>
      </c>
      <c r="T107">
        <f t="shared" si="19"/>
        <v>0.36363551348553197</v>
      </c>
      <c r="U107">
        <f t="shared" si="20"/>
        <v>0</v>
      </c>
      <c r="V107">
        <f t="shared" si="21"/>
        <v>0</v>
      </c>
    </row>
    <row r="108" spans="1:22" x14ac:dyDescent="0.2">
      <c r="A108" t="s">
        <v>947</v>
      </c>
      <c r="B108" t="s">
        <v>948</v>
      </c>
      <c r="D108">
        <v>-80.837999999999994</v>
      </c>
      <c r="E108">
        <v>-174.28899999999999</v>
      </c>
      <c r="F108">
        <v>0</v>
      </c>
      <c r="G108">
        <v>31.401</v>
      </c>
      <c r="H108">
        <v>10.050000000000001</v>
      </c>
      <c r="I108">
        <v>0</v>
      </c>
      <c r="J108">
        <v>1</v>
      </c>
      <c r="K108">
        <v>0</v>
      </c>
      <c r="L108">
        <f t="shared" si="11"/>
        <v>5.8062220790225808E-3</v>
      </c>
      <c r="M108">
        <f t="shared" si="12"/>
        <v>93.001166150195459</v>
      </c>
      <c r="N108">
        <f t="shared" si="13"/>
        <v>0.53998596426207679</v>
      </c>
      <c r="O108">
        <f t="shared" si="14"/>
        <v>0.35997382229506519</v>
      </c>
      <c r="P108">
        <f t="shared" si="15"/>
        <v>3.000250163751037</v>
      </c>
      <c r="Q108">
        <f t="shared" si="16"/>
        <v>1.0800125992994554</v>
      </c>
      <c r="R108">
        <f t="shared" si="17"/>
        <v>0</v>
      </c>
      <c r="S108">
        <f t="shared" si="18"/>
        <v>96.001416313946493</v>
      </c>
      <c r="T108">
        <f t="shared" si="19"/>
        <v>0.64515320058568859</v>
      </c>
      <c r="U108">
        <f t="shared" si="20"/>
        <v>0</v>
      </c>
      <c r="V108">
        <f t="shared" si="21"/>
        <v>0</v>
      </c>
    </row>
    <row r="109" spans="1:22" x14ac:dyDescent="0.2">
      <c r="A109" t="s">
        <v>488</v>
      </c>
      <c r="B109" t="s">
        <v>489</v>
      </c>
      <c r="D109">
        <v>-81.384</v>
      </c>
      <c r="E109">
        <v>-171.25399999999999</v>
      </c>
      <c r="F109">
        <v>0</v>
      </c>
      <c r="G109">
        <v>33.377000000000002</v>
      </c>
      <c r="H109">
        <v>13.153</v>
      </c>
      <c r="I109">
        <v>0</v>
      </c>
      <c r="J109">
        <v>1</v>
      </c>
      <c r="K109">
        <v>0</v>
      </c>
      <c r="L109">
        <f t="shared" si="11"/>
        <v>5.454766127058381E-3</v>
      </c>
      <c r="M109">
        <f t="shared" si="12"/>
        <v>99.000980045495808</v>
      </c>
      <c r="N109">
        <f t="shared" si="13"/>
        <v>0.54002773252548575</v>
      </c>
      <c r="O109">
        <f t="shared" si="14"/>
        <v>0.23400417552542527</v>
      </c>
      <c r="P109">
        <f t="shared" si="15"/>
        <v>5.9999139843846461</v>
      </c>
      <c r="Q109">
        <f t="shared" si="16"/>
        <v>1.4040063291457276</v>
      </c>
      <c r="R109">
        <f t="shared" si="17"/>
        <v>0</v>
      </c>
      <c r="S109">
        <f t="shared" si="18"/>
        <v>105.00089402988046</v>
      </c>
      <c r="T109">
        <f t="shared" si="19"/>
        <v>0.60605460645366394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-75.963999999999999</v>
      </c>
      <c r="E110">
        <v>-170.53800000000001</v>
      </c>
      <c r="F110">
        <v>0</v>
      </c>
      <c r="G110">
        <v>32.984999999999999</v>
      </c>
      <c r="H110">
        <v>12.166</v>
      </c>
      <c r="I110">
        <v>0</v>
      </c>
      <c r="J110">
        <v>1</v>
      </c>
      <c r="K110">
        <v>0</v>
      </c>
      <c r="L110">
        <f t="shared" si="11"/>
        <v>8.9998284639622485E-3</v>
      </c>
      <c r="M110">
        <f t="shared" si="12"/>
        <v>96.000553085100364</v>
      </c>
      <c r="N110">
        <f t="shared" si="13"/>
        <v>0.86398937420077937</v>
      </c>
      <c r="O110">
        <f t="shared" si="14"/>
        <v>0.21600727486837354</v>
      </c>
      <c r="P110">
        <f t="shared" si="15"/>
        <v>6.0000317813992208</v>
      </c>
      <c r="Q110">
        <f t="shared" si="16"/>
        <v>1.2960518102754883</v>
      </c>
      <c r="R110">
        <f t="shared" si="17"/>
        <v>0</v>
      </c>
      <c r="S110">
        <f t="shared" si="18"/>
        <v>102.00058486649958</v>
      </c>
      <c r="T110">
        <f t="shared" si="19"/>
        <v>0.6249963992062898</v>
      </c>
      <c r="U110">
        <f t="shared" si="20"/>
        <v>0</v>
      </c>
      <c r="V110">
        <f t="shared" si="21"/>
        <v>0</v>
      </c>
    </row>
    <row r="111" spans="1:22" x14ac:dyDescent="0.2">
      <c r="A111" t="s">
        <v>1471</v>
      </c>
      <c r="B111" t="s">
        <v>874</v>
      </c>
      <c r="D111">
        <v>-73.436000000000007</v>
      </c>
      <c r="E111">
        <v>-174.38200000000001</v>
      </c>
      <c r="F111">
        <v>0</v>
      </c>
      <c r="G111">
        <v>203.44300000000001</v>
      </c>
      <c r="H111">
        <v>61.293999999999997</v>
      </c>
      <c r="I111">
        <v>0</v>
      </c>
      <c r="J111">
        <v>1</v>
      </c>
      <c r="K111">
        <v>0</v>
      </c>
      <c r="L111">
        <f t="shared" si="11"/>
        <v>1.0707430325450849E-2</v>
      </c>
      <c r="M111">
        <f t="shared" si="12"/>
        <v>585.00149915714826</v>
      </c>
      <c r="N111">
        <f t="shared" si="13"/>
        <v>6.2638690563785149</v>
      </c>
      <c r="O111">
        <f t="shared" si="14"/>
        <v>0.36597213452144367</v>
      </c>
      <c r="P111">
        <f t="shared" si="15"/>
        <v>18.001230416436204</v>
      </c>
      <c r="Q111">
        <f t="shared" si="16"/>
        <v>6.5879553074708017</v>
      </c>
      <c r="R111">
        <f t="shared" si="17"/>
        <v>0</v>
      </c>
      <c r="S111">
        <f t="shared" si="18"/>
        <v>603.00272957358447</v>
      </c>
      <c r="T111">
        <f t="shared" si="19"/>
        <v>0.10256383972766928</v>
      </c>
      <c r="U111">
        <f t="shared" si="20"/>
        <v>0</v>
      </c>
      <c r="V111">
        <f t="shared" si="21"/>
        <v>0</v>
      </c>
    </row>
    <row r="112" spans="1:22" x14ac:dyDescent="0.2">
      <c r="A112" t="s">
        <v>2099</v>
      </c>
      <c r="B112" t="s">
        <v>2100</v>
      </c>
      <c r="D112">
        <v>-80.739999999999995</v>
      </c>
      <c r="E112">
        <v>0</v>
      </c>
      <c r="F112">
        <v>0</v>
      </c>
      <c r="G112">
        <v>93.215000000000003</v>
      </c>
      <c r="H112">
        <v>0</v>
      </c>
      <c r="I112">
        <v>0</v>
      </c>
      <c r="J112">
        <v>0</v>
      </c>
      <c r="K112">
        <v>0</v>
      </c>
      <c r="L112">
        <f t="shared" si="11"/>
        <v>5.8694164557497605E-3</v>
      </c>
      <c r="M112">
        <f t="shared" si="12"/>
        <v>276.00074931875338</v>
      </c>
      <c r="N112">
        <f t="shared" si="13"/>
        <v>1.6199649598157153</v>
      </c>
      <c r="O112" t="str">
        <f t="shared" si="14"/>
        <v/>
      </c>
      <c r="P112">
        <f t="shared" si="15"/>
        <v>0</v>
      </c>
      <c r="Q112">
        <f t="shared" si="16"/>
        <v>0</v>
      </c>
      <c r="R112">
        <f t="shared" si="17"/>
        <v>0</v>
      </c>
      <c r="S112">
        <f t="shared" si="18"/>
        <v>276.00074931875338</v>
      </c>
      <c r="T112">
        <f t="shared" si="19"/>
        <v>0</v>
      </c>
      <c r="U112" t="str">
        <f t="shared" si="20"/>
        <v/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-81.254000000000005</v>
      </c>
      <c r="E113">
        <v>-171.25399999999999</v>
      </c>
      <c r="F113">
        <v>0</v>
      </c>
      <c r="G113">
        <v>26.306000000000001</v>
      </c>
      <c r="H113">
        <v>13.153</v>
      </c>
      <c r="I113">
        <v>0</v>
      </c>
      <c r="J113">
        <v>1</v>
      </c>
      <c r="K113">
        <v>0</v>
      </c>
      <c r="L113">
        <f t="shared" si="11"/>
        <v>5.5383516345009652E-3</v>
      </c>
      <c r="M113">
        <f t="shared" si="12"/>
        <v>78.000351619207095</v>
      </c>
      <c r="N113">
        <f t="shared" si="13"/>
        <v>0.4319938068756925</v>
      </c>
      <c r="O113">
        <f t="shared" si="14"/>
        <v>0.23400417552542527</v>
      </c>
      <c r="P113">
        <f t="shared" si="15"/>
        <v>5.9999139843846461</v>
      </c>
      <c r="Q113">
        <f t="shared" si="16"/>
        <v>1.4040063291457276</v>
      </c>
      <c r="R113">
        <f t="shared" si="17"/>
        <v>0</v>
      </c>
      <c r="S113">
        <f t="shared" si="18"/>
        <v>84.000265603591743</v>
      </c>
      <c r="T113">
        <f t="shared" si="19"/>
        <v>0.76922730160136066</v>
      </c>
      <c r="U113">
        <f t="shared" si="20"/>
        <v>0</v>
      </c>
      <c r="V113">
        <f t="shared" si="21"/>
        <v>0</v>
      </c>
    </row>
    <row r="114" spans="1:22" x14ac:dyDescent="0.2">
      <c r="A114" t="s">
        <v>892</v>
      </c>
      <c r="B114" t="s">
        <v>1551</v>
      </c>
      <c r="D114">
        <v>-74.180999999999997</v>
      </c>
      <c r="E114">
        <v>-174.14400000000001</v>
      </c>
      <c r="F114">
        <v>0</v>
      </c>
      <c r="G114">
        <v>124.724</v>
      </c>
      <c r="H114">
        <v>39.204999999999998</v>
      </c>
      <c r="I114">
        <v>0</v>
      </c>
      <c r="J114">
        <v>1</v>
      </c>
      <c r="K114">
        <v>0</v>
      </c>
      <c r="L114">
        <f t="shared" si="11"/>
        <v>1.0199858156734683E-2</v>
      </c>
      <c r="M114">
        <f t="shared" si="12"/>
        <v>360.00122670995296</v>
      </c>
      <c r="N114">
        <f t="shared" si="13"/>
        <v>3.6719651206571267</v>
      </c>
      <c r="O114">
        <f t="shared" si="14"/>
        <v>0.35100046898834275</v>
      </c>
      <c r="P114">
        <f t="shared" si="15"/>
        <v>12.000097273400439</v>
      </c>
      <c r="Q114">
        <f t="shared" si="16"/>
        <v>4.2120439829132712</v>
      </c>
      <c r="R114">
        <f t="shared" si="17"/>
        <v>0</v>
      </c>
      <c r="S114">
        <f t="shared" si="18"/>
        <v>372.00132398335342</v>
      </c>
      <c r="T114">
        <f t="shared" si="19"/>
        <v>0.16666609874732735</v>
      </c>
      <c r="U114">
        <f t="shared" si="20"/>
        <v>0</v>
      </c>
      <c r="V114">
        <f t="shared" si="21"/>
        <v>0</v>
      </c>
    </row>
    <row r="115" spans="1:22" x14ac:dyDescent="0.2">
      <c r="A115" t="s">
        <v>157</v>
      </c>
      <c r="B115" t="s">
        <v>991</v>
      </c>
      <c r="D115">
        <v>-76.608000000000004</v>
      </c>
      <c r="E115">
        <v>-171.87</v>
      </c>
      <c r="F115">
        <v>0</v>
      </c>
      <c r="G115">
        <v>86.347999999999999</v>
      </c>
      <c r="H115">
        <v>21.213000000000001</v>
      </c>
      <c r="I115">
        <v>0</v>
      </c>
      <c r="J115">
        <v>1</v>
      </c>
      <c r="K115">
        <v>0</v>
      </c>
      <c r="L115">
        <f t="shared" si="11"/>
        <v>8.571089523635389E-3</v>
      </c>
      <c r="M115">
        <f t="shared" si="12"/>
        <v>252.00013431315568</v>
      </c>
      <c r="N115">
        <f t="shared" si="13"/>
        <v>2.1599178710840707</v>
      </c>
      <c r="O115">
        <f t="shared" si="14"/>
        <v>0.25200296358763974</v>
      </c>
      <c r="P115">
        <f t="shared" si="15"/>
        <v>8.999801146378525</v>
      </c>
      <c r="Q115">
        <f t="shared" si="16"/>
        <v>2.2679788285656537</v>
      </c>
      <c r="R115">
        <f t="shared" si="17"/>
        <v>0</v>
      </c>
      <c r="S115">
        <f t="shared" si="18"/>
        <v>260.99993545953419</v>
      </c>
      <c r="T115">
        <f t="shared" si="19"/>
        <v>0.23809511119323121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-75.45</v>
      </c>
      <c r="E116">
        <v>-174.56</v>
      </c>
      <c r="F116">
        <v>0</v>
      </c>
      <c r="G116">
        <v>135.34</v>
      </c>
      <c r="H116">
        <v>42.19</v>
      </c>
      <c r="I116">
        <v>0</v>
      </c>
      <c r="J116">
        <v>1</v>
      </c>
      <c r="K116">
        <v>0</v>
      </c>
      <c r="L116">
        <f t="shared" si="11"/>
        <v>9.3437483873089651E-3</v>
      </c>
      <c r="M116">
        <f t="shared" si="12"/>
        <v>392.99844081540891</v>
      </c>
      <c r="N116">
        <f t="shared" si="13"/>
        <v>3.6720822196661347</v>
      </c>
      <c r="O116">
        <f t="shared" si="14"/>
        <v>0.37802283250133095</v>
      </c>
      <c r="P116">
        <f t="shared" si="15"/>
        <v>11.999256680206438</v>
      </c>
      <c r="Q116">
        <f t="shared" si="16"/>
        <v>4.535997534159689</v>
      </c>
      <c r="R116">
        <f t="shared" si="17"/>
        <v>0</v>
      </c>
      <c r="S116">
        <f t="shared" si="18"/>
        <v>404.99769749561534</v>
      </c>
      <c r="T116">
        <f t="shared" si="19"/>
        <v>0.15267236143611559</v>
      </c>
      <c r="U116">
        <f t="shared" si="20"/>
        <v>0</v>
      </c>
      <c r="V116">
        <f t="shared" si="21"/>
        <v>0</v>
      </c>
    </row>
    <row r="117" spans="1:22" x14ac:dyDescent="0.2">
      <c r="A117" t="s">
        <v>5715</v>
      </c>
      <c r="B117" t="s">
        <v>6617</v>
      </c>
      <c r="D117">
        <v>-78.003</v>
      </c>
      <c r="E117">
        <v>-175.23599999999999</v>
      </c>
      <c r="F117">
        <v>0</v>
      </c>
      <c r="G117">
        <v>81.786000000000001</v>
      </c>
      <c r="H117">
        <v>24.082999999999998</v>
      </c>
      <c r="I117">
        <v>0</v>
      </c>
      <c r="J117">
        <v>1</v>
      </c>
      <c r="K117">
        <v>0</v>
      </c>
      <c r="L117">
        <f t="shared" si="11"/>
        <v>7.6500584735428936E-3</v>
      </c>
      <c r="M117">
        <f t="shared" si="12"/>
        <v>239.9990097156479</v>
      </c>
      <c r="N117">
        <f t="shared" si="13"/>
        <v>1.8360082939253892</v>
      </c>
      <c r="O117">
        <f t="shared" si="14"/>
        <v>0.43196692629052102</v>
      </c>
      <c r="P117">
        <f t="shared" si="15"/>
        <v>6.0004031350119789</v>
      </c>
      <c r="Q117">
        <f t="shared" si="16"/>
        <v>2.5919782907134215</v>
      </c>
      <c r="R117">
        <f t="shared" si="17"/>
        <v>0</v>
      </c>
      <c r="S117">
        <f t="shared" si="18"/>
        <v>245.99941285065989</v>
      </c>
      <c r="T117">
        <f t="shared" si="19"/>
        <v>0.25000103155045644</v>
      </c>
      <c r="U117">
        <f t="shared" si="20"/>
        <v>0</v>
      </c>
      <c r="V117">
        <f t="shared" si="21"/>
        <v>0</v>
      </c>
    </row>
    <row r="118" spans="1:22" x14ac:dyDescent="0.2">
      <c r="A118" t="s">
        <v>41</v>
      </c>
      <c r="B118" t="s">
        <v>41</v>
      </c>
      <c r="D118">
        <v>-73.540000000000006</v>
      </c>
      <c r="E118">
        <v>-176.00899999999999</v>
      </c>
      <c r="F118">
        <v>0</v>
      </c>
      <c r="G118">
        <v>137.64099999999999</v>
      </c>
      <c r="H118">
        <v>43.104999999999997</v>
      </c>
      <c r="I118">
        <v>0</v>
      </c>
      <c r="J118">
        <v>1</v>
      </c>
      <c r="K118">
        <v>1</v>
      </c>
      <c r="L118">
        <f t="shared" si="11"/>
        <v>1.0636342880920094E-2</v>
      </c>
      <c r="M118">
        <f t="shared" si="12"/>
        <v>396.00049931153546</v>
      </c>
      <c r="N118">
        <f t="shared" si="13"/>
        <v>4.2120013036943558</v>
      </c>
      <c r="O118">
        <f t="shared" si="14"/>
        <v>0.51598821200423672</v>
      </c>
      <c r="P118">
        <f t="shared" si="15"/>
        <v>9.00029501916298</v>
      </c>
      <c r="Q118">
        <f t="shared" si="16"/>
        <v>4.6440507784993228</v>
      </c>
      <c r="R118">
        <f t="shared" si="17"/>
        <v>0</v>
      </c>
      <c r="S118">
        <f t="shared" si="18"/>
        <v>405.00079433069845</v>
      </c>
      <c r="T118">
        <f t="shared" si="19"/>
        <v>0.15151496047179908</v>
      </c>
      <c r="U118">
        <f t="shared" si="20"/>
        <v>6.6664481411165948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-78.287999999999997</v>
      </c>
      <c r="E119">
        <v>-175.601</v>
      </c>
      <c r="F119">
        <v>0</v>
      </c>
      <c r="G119">
        <v>83.744</v>
      </c>
      <c r="H119">
        <v>26.077000000000002</v>
      </c>
      <c r="I119">
        <v>0</v>
      </c>
      <c r="J119">
        <v>1</v>
      </c>
      <c r="K119">
        <v>0</v>
      </c>
      <c r="L119">
        <f t="shared" si="11"/>
        <v>7.4630976548296524E-3</v>
      </c>
      <c r="M119">
        <f t="shared" si="12"/>
        <v>246.00142951950102</v>
      </c>
      <c r="N119">
        <f t="shared" si="13"/>
        <v>1.8359345276662578</v>
      </c>
      <c r="O119">
        <f t="shared" si="14"/>
        <v>0.4679680618795688</v>
      </c>
      <c r="P119">
        <f t="shared" si="15"/>
        <v>6.0004449240862634</v>
      </c>
      <c r="Q119">
        <f t="shared" si="16"/>
        <v>2.808019389559135</v>
      </c>
      <c r="R119">
        <f t="shared" si="17"/>
        <v>0</v>
      </c>
      <c r="S119">
        <f t="shared" si="18"/>
        <v>252.00187444358727</v>
      </c>
      <c r="T119">
        <f t="shared" si="19"/>
        <v>0.24390102170216729</v>
      </c>
      <c r="U119">
        <f t="shared" si="20"/>
        <v>0</v>
      </c>
      <c r="V119">
        <f t="shared" si="21"/>
        <v>0</v>
      </c>
    </row>
    <row r="120" spans="1:22" x14ac:dyDescent="0.2">
      <c r="A120" t="s">
        <v>6618</v>
      </c>
      <c r="B120" t="s">
        <v>6619</v>
      </c>
      <c r="D120">
        <v>-79.591999999999999</v>
      </c>
      <c r="E120">
        <v>-171.87</v>
      </c>
      <c r="F120">
        <v>0</v>
      </c>
      <c r="G120">
        <v>49.82</v>
      </c>
      <c r="H120">
        <v>14.141999999999999</v>
      </c>
      <c r="I120">
        <v>0</v>
      </c>
      <c r="J120">
        <v>1</v>
      </c>
      <c r="K120">
        <v>0</v>
      </c>
      <c r="L120">
        <f t="shared" si="11"/>
        <v>6.6124257926979705E-3</v>
      </c>
      <c r="M120">
        <f t="shared" si="12"/>
        <v>147.00082342150168</v>
      </c>
      <c r="N120">
        <f t="shared" si="13"/>
        <v>0.97203300837318596</v>
      </c>
      <c r="O120">
        <f t="shared" si="14"/>
        <v>0.25200296358763974</v>
      </c>
      <c r="P120">
        <f t="shared" si="15"/>
        <v>5.9998674309190161</v>
      </c>
      <c r="Q120">
        <f t="shared" si="16"/>
        <v>1.5119858857104358</v>
      </c>
      <c r="R120">
        <f t="shared" si="17"/>
        <v>0</v>
      </c>
      <c r="S120">
        <f t="shared" si="18"/>
        <v>153.00069085242069</v>
      </c>
      <c r="T120">
        <f t="shared" si="19"/>
        <v>0.40816097898961734</v>
      </c>
      <c r="U120">
        <f t="shared" si="20"/>
        <v>0</v>
      </c>
      <c r="V120">
        <f t="shared" si="21"/>
        <v>0</v>
      </c>
    </row>
    <row r="121" spans="1:22" x14ac:dyDescent="0.2">
      <c r="A121" t="s">
        <v>81</v>
      </c>
      <c r="B121" t="s">
        <v>82</v>
      </c>
      <c r="D121">
        <v>-81.415999999999997</v>
      </c>
      <c r="E121">
        <v>-169.38</v>
      </c>
      <c r="F121">
        <v>0</v>
      </c>
      <c r="G121">
        <v>107.20099999999999</v>
      </c>
      <c r="H121">
        <v>16.279</v>
      </c>
      <c r="I121">
        <v>0</v>
      </c>
      <c r="J121">
        <v>1</v>
      </c>
      <c r="K121">
        <v>0</v>
      </c>
      <c r="L121">
        <f t="shared" si="11"/>
        <v>5.4342000799678216E-3</v>
      </c>
      <c r="M121">
        <f t="shared" si="12"/>
        <v>318.00043555989851</v>
      </c>
      <c r="N121">
        <f t="shared" si="13"/>
        <v>1.7280797204291232</v>
      </c>
      <c r="O121">
        <f t="shared" si="14"/>
        <v>0.19199343065094673</v>
      </c>
      <c r="P121">
        <f t="shared" si="15"/>
        <v>9.000387984438678</v>
      </c>
      <c r="Q121">
        <f t="shared" si="16"/>
        <v>1.7280170943390358</v>
      </c>
      <c r="R121">
        <f t="shared" si="17"/>
        <v>0</v>
      </c>
      <c r="S121">
        <f t="shared" si="18"/>
        <v>327.00082354433721</v>
      </c>
      <c r="T121">
        <f t="shared" si="19"/>
        <v>0.18867898685220011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-83.245999999999995</v>
      </c>
      <c r="E122">
        <v>-167.905</v>
      </c>
      <c r="F122">
        <v>0</v>
      </c>
      <c r="G122">
        <v>76.531000000000006</v>
      </c>
      <c r="H122">
        <v>14.318</v>
      </c>
      <c r="I122">
        <v>0</v>
      </c>
      <c r="J122">
        <v>1</v>
      </c>
      <c r="K122">
        <v>0</v>
      </c>
      <c r="L122">
        <f t="shared" si="11"/>
        <v>4.2634250261967769E-3</v>
      </c>
      <c r="M122">
        <f t="shared" si="12"/>
        <v>227.99968172031743</v>
      </c>
      <c r="N122">
        <f t="shared" si="13"/>
        <v>0.97206052107182206</v>
      </c>
      <c r="O122">
        <f t="shared" si="14"/>
        <v>0.16799635543136984</v>
      </c>
      <c r="P122">
        <f t="shared" si="15"/>
        <v>9.0002905513411289</v>
      </c>
      <c r="Q122">
        <f t="shared" si="16"/>
        <v>1.5120175224662264</v>
      </c>
      <c r="R122">
        <f t="shared" si="17"/>
        <v>0</v>
      </c>
      <c r="S122">
        <f t="shared" si="18"/>
        <v>236.99997227165855</v>
      </c>
      <c r="T122">
        <f t="shared" si="19"/>
        <v>0.26315826209617599</v>
      </c>
      <c r="U122">
        <f t="shared" si="20"/>
        <v>0</v>
      </c>
      <c r="V122">
        <f t="shared" si="21"/>
        <v>0</v>
      </c>
    </row>
    <row r="123" spans="1:22" x14ac:dyDescent="0.2">
      <c r="A123" t="s">
        <v>3083</v>
      </c>
      <c r="B123" t="s">
        <v>3084</v>
      </c>
      <c r="D123">
        <v>-78.906000000000006</v>
      </c>
      <c r="E123">
        <v>0</v>
      </c>
      <c r="F123">
        <v>0</v>
      </c>
      <c r="G123">
        <v>51.970999999999997</v>
      </c>
      <c r="H123">
        <v>0</v>
      </c>
      <c r="I123">
        <v>0</v>
      </c>
      <c r="J123">
        <v>0</v>
      </c>
      <c r="K123">
        <v>0</v>
      </c>
      <c r="L123">
        <f t="shared" si="11"/>
        <v>7.0589971987059475E-3</v>
      </c>
      <c r="M123">
        <f t="shared" si="12"/>
        <v>152.99942562122456</v>
      </c>
      <c r="N123">
        <f t="shared" si="13"/>
        <v>1.0800235968874399</v>
      </c>
      <c r="O123" t="str">
        <f t="shared" si="14"/>
        <v/>
      </c>
      <c r="P123">
        <f t="shared" si="15"/>
        <v>0</v>
      </c>
      <c r="Q123">
        <f t="shared" si="16"/>
        <v>0</v>
      </c>
      <c r="R123">
        <f t="shared" si="17"/>
        <v>0</v>
      </c>
      <c r="S123">
        <f t="shared" si="18"/>
        <v>152.99942562122456</v>
      </c>
      <c r="T123">
        <f t="shared" si="19"/>
        <v>0</v>
      </c>
      <c r="U123" t="str">
        <f t="shared" si="20"/>
        <v/>
      </c>
      <c r="V123">
        <f t="shared" si="21"/>
        <v>0</v>
      </c>
    </row>
    <row r="124" spans="1:22" x14ac:dyDescent="0.2">
      <c r="A124" t="s">
        <v>1543</v>
      </c>
      <c r="B124" t="s">
        <v>1544</v>
      </c>
      <c r="D124">
        <v>-75.203000000000003</v>
      </c>
      <c r="E124">
        <v>-173.089</v>
      </c>
      <c r="F124">
        <v>0</v>
      </c>
      <c r="G124">
        <v>109.636</v>
      </c>
      <c r="H124">
        <v>33.241999999999997</v>
      </c>
      <c r="I124">
        <v>0</v>
      </c>
      <c r="J124">
        <v>1</v>
      </c>
      <c r="K124">
        <v>0</v>
      </c>
      <c r="L124">
        <f t="shared" si="11"/>
        <v>9.5095842621862013E-3</v>
      </c>
      <c r="M124">
        <f t="shared" si="12"/>
        <v>318.00034584343382</v>
      </c>
      <c r="N124">
        <f t="shared" si="13"/>
        <v>3.0240541082565962</v>
      </c>
      <c r="O124">
        <f t="shared" si="14"/>
        <v>0.29700955874473856</v>
      </c>
      <c r="P124">
        <f t="shared" si="15"/>
        <v>11.999773518199225</v>
      </c>
      <c r="Q124">
        <f t="shared" si="16"/>
        <v>3.5640510017281537</v>
      </c>
      <c r="R124">
        <f t="shared" si="17"/>
        <v>0</v>
      </c>
      <c r="S124">
        <f t="shared" si="18"/>
        <v>330.00011936163304</v>
      </c>
      <c r="T124">
        <f t="shared" si="19"/>
        <v>0.18867904008362543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-79.875</v>
      </c>
      <c r="E125">
        <v>-175.91399999999999</v>
      </c>
      <c r="F125">
        <v>0</v>
      </c>
      <c r="G125">
        <v>28.443000000000001</v>
      </c>
      <c r="H125">
        <v>14.036</v>
      </c>
      <c r="I125">
        <v>0</v>
      </c>
      <c r="J125">
        <v>1</v>
      </c>
      <c r="K125">
        <v>0</v>
      </c>
      <c r="L125">
        <f t="shared" si="11"/>
        <v>6.428777883606243E-3</v>
      </c>
      <c r="M125">
        <f t="shared" si="12"/>
        <v>84.000134628542355</v>
      </c>
      <c r="N125">
        <f t="shared" si="13"/>
        <v>0.54001874773866787</v>
      </c>
      <c r="O125">
        <f t="shared" si="14"/>
        <v>0.50395206599280151</v>
      </c>
      <c r="P125">
        <f t="shared" si="15"/>
        <v>3.0003517024019235</v>
      </c>
      <c r="Q125">
        <f t="shared" si="16"/>
        <v>1.5120349511654201</v>
      </c>
      <c r="R125">
        <f t="shared" si="17"/>
        <v>0</v>
      </c>
      <c r="S125">
        <f t="shared" si="18"/>
        <v>87.000486330944284</v>
      </c>
      <c r="T125">
        <f t="shared" si="19"/>
        <v>0.71428456948701879</v>
      </c>
      <c r="U125">
        <f t="shared" si="20"/>
        <v>0</v>
      </c>
      <c r="V125">
        <f t="shared" si="21"/>
        <v>0</v>
      </c>
    </row>
    <row r="126" spans="1:22" x14ac:dyDescent="0.2">
      <c r="A126" t="s">
        <v>6620</v>
      </c>
      <c r="B126" t="s">
        <v>6621</v>
      </c>
      <c r="D126">
        <v>-77.989000000000004</v>
      </c>
      <c r="E126">
        <v>-176.82</v>
      </c>
      <c r="F126">
        <v>0</v>
      </c>
      <c r="G126">
        <v>48.052</v>
      </c>
      <c r="H126">
        <v>18.027999999999999</v>
      </c>
      <c r="I126">
        <v>0</v>
      </c>
      <c r="J126">
        <v>1</v>
      </c>
      <c r="K126">
        <v>0</v>
      </c>
      <c r="L126">
        <f t="shared" si="11"/>
        <v>7.6592526233471266E-3</v>
      </c>
      <c r="M126">
        <f t="shared" si="12"/>
        <v>141.00008877605114</v>
      </c>
      <c r="N126">
        <f t="shared" si="13"/>
        <v>1.0799563798065275</v>
      </c>
      <c r="O126">
        <f t="shared" si="14"/>
        <v>0.64796466376384987</v>
      </c>
      <c r="P126">
        <f t="shared" si="15"/>
        <v>3.0002006516709949</v>
      </c>
      <c r="Q126">
        <f t="shared" si="16"/>
        <v>1.9440259505100306</v>
      </c>
      <c r="R126">
        <f t="shared" si="17"/>
        <v>0</v>
      </c>
      <c r="S126">
        <f t="shared" si="18"/>
        <v>144.00028942772215</v>
      </c>
      <c r="T126">
        <f t="shared" si="19"/>
        <v>0.42553164697149465</v>
      </c>
      <c r="U126">
        <f t="shared" si="20"/>
        <v>0</v>
      </c>
      <c r="V126">
        <f t="shared" si="21"/>
        <v>0</v>
      </c>
    </row>
    <row r="127" spans="1:22" x14ac:dyDescent="0.2">
      <c r="A127" t="s">
        <v>638</v>
      </c>
      <c r="B127" t="s">
        <v>555</v>
      </c>
      <c r="D127">
        <v>-76.31</v>
      </c>
      <c r="E127">
        <v>-173.15700000000001</v>
      </c>
      <c r="F127">
        <v>0</v>
      </c>
      <c r="G127">
        <v>80.281000000000006</v>
      </c>
      <c r="H127">
        <v>25.178999999999998</v>
      </c>
      <c r="I127">
        <v>0</v>
      </c>
      <c r="J127">
        <v>1</v>
      </c>
      <c r="K127">
        <v>0</v>
      </c>
      <c r="L127">
        <f t="shared" si="11"/>
        <v>8.7691889746343028E-3</v>
      </c>
      <c r="M127">
        <f t="shared" si="12"/>
        <v>234.0007566430163</v>
      </c>
      <c r="N127">
        <f t="shared" si="13"/>
        <v>2.0519989072089304</v>
      </c>
      <c r="O127">
        <f t="shared" si="14"/>
        <v>0.29998967123240877</v>
      </c>
      <c r="P127">
        <f t="shared" si="15"/>
        <v>9.0001691277556439</v>
      </c>
      <c r="Q127">
        <f t="shared" si="16"/>
        <v>2.6999604776319677</v>
      </c>
      <c r="R127">
        <f t="shared" si="17"/>
        <v>0</v>
      </c>
      <c r="S127">
        <f t="shared" si="18"/>
        <v>243.00092577077194</v>
      </c>
      <c r="T127">
        <f t="shared" si="19"/>
        <v>0.25640942730597233</v>
      </c>
      <c r="U127">
        <f t="shared" si="20"/>
        <v>0</v>
      </c>
      <c r="V127">
        <f t="shared" si="21"/>
        <v>0</v>
      </c>
    </row>
    <row r="128" spans="1:22" x14ac:dyDescent="0.2">
      <c r="A128" t="s">
        <v>113</v>
      </c>
      <c r="B128" t="s">
        <v>5199</v>
      </c>
      <c r="D128">
        <v>-74.686999999999998</v>
      </c>
      <c r="E128">
        <v>-177.66300000000001</v>
      </c>
      <c r="F128">
        <v>0</v>
      </c>
      <c r="G128">
        <v>174.184</v>
      </c>
      <c r="H128">
        <v>49.040999999999997</v>
      </c>
      <c r="I128">
        <v>0</v>
      </c>
      <c r="J128">
        <v>1</v>
      </c>
      <c r="K128">
        <v>0</v>
      </c>
      <c r="L128">
        <f t="shared" si="11"/>
        <v>9.8572556835655623E-3</v>
      </c>
      <c r="M128">
        <f t="shared" si="12"/>
        <v>504.00010949998915</v>
      </c>
      <c r="N128">
        <f t="shared" si="13"/>
        <v>4.9680629119493451</v>
      </c>
      <c r="O128">
        <f t="shared" si="14"/>
        <v>0.88211467939276489</v>
      </c>
      <c r="P128">
        <f t="shared" si="15"/>
        <v>5.9992398241899503</v>
      </c>
      <c r="Q128">
        <f t="shared" si="16"/>
        <v>5.2920228061384309</v>
      </c>
      <c r="R128">
        <f t="shared" si="17"/>
        <v>0</v>
      </c>
      <c r="S128">
        <f t="shared" si="18"/>
        <v>509.99934932417909</v>
      </c>
      <c r="T128">
        <f t="shared" si="19"/>
        <v>0.11904759318311475</v>
      </c>
      <c r="U128">
        <f t="shared" si="20"/>
        <v>0</v>
      </c>
      <c r="V128">
        <f t="shared" si="21"/>
        <v>0</v>
      </c>
    </row>
    <row r="129" spans="1:22" x14ac:dyDescent="0.2">
      <c r="A129" t="s">
        <v>2077</v>
      </c>
      <c r="B129" t="s">
        <v>2098</v>
      </c>
      <c r="D129">
        <v>-74.932000000000002</v>
      </c>
      <c r="E129">
        <v>-165.06899999999999</v>
      </c>
      <c r="F129">
        <v>0</v>
      </c>
      <c r="G129">
        <v>53.851999999999997</v>
      </c>
      <c r="H129">
        <v>15.523999999999999</v>
      </c>
      <c r="I129">
        <v>0</v>
      </c>
      <c r="J129">
        <v>1</v>
      </c>
      <c r="K129">
        <v>0</v>
      </c>
      <c r="L129">
        <f t="shared" si="11"/>
        <v>9.6919690487908983E-3</v>
      </c>
      <c r="M129">
        <f t="shared" si="12"/>
        <v>156.00137731983915</v>
      </c>
      <c r="N129">
        <f t="shared" si="13"/>
        <v>1.5119620325146641</v>
      </c>
      <c r="O129">
        <f t="shared" si="14"/>
        <v>0.13500381329772082</v>
      </c>
      <c r="P129">
        <f t="shared" si="15"/>
        <v>11.999537314321788</v>
      </c>
      <c r="Q129">
        <f t="shared" si="16"/>
        <v>1.6199849152266479</v>
      </c>
      <c r="R129">
        <f t="shared" si="17"/>
        <v>0</v>
      </c>
      <c r="S129">
        <f t="shared" si="18"/>
        <v>168.00091463416095</v>
      </c>
      <c r="T129">
        <f t="shared" si="19"/>
        <v>0.38461198888639314</v>
      </c>
      <c r="U129">
        <f t="shared" si="20"/>
        <v>0</v>
      </c>
      <c r="V129">
        <f t="shared" si="21"/>
        <v>0</v>
      </c>
    </row>
    <row r="130" spans="1:22" x14ac:dyDescent="0.2">
      <c r="A130" t="s">
        <v>491</v>
      </c>
      <c r="B130" t="s">
        <v>572</v>
      </c>
      <c r="D130">
        <v>-78.930000000000007</v>
      </c>
      <c r="E130">
        <v>-174.17400000000001</v>
      </c>
      <c r="F130">
        <v>0</v>
      </c>
      <c r="G130">
        <v>234.36099999999999</v>
      </c>
      <c r="H130">
        <v>49.253999999999998</v>
      </c>
      <c r="I130">
        <v>0</v>
      </c>
      <c r="J130">
        <v>2</v>
      </c>
      <c r="K130">
        <v>2</v>
      </c>
      <c r="L130">
        <f t="shared" si="11"/>
        <v>7.0433390617591829E-3</v>
      </c>
      <c r="M130">
        <f t="shared" si="12"/>
        <v>690.00096926600008</v>
      </c>
      <c r="N130">
        <f t="shared" si="13"/>
        <v>4.8599156393985554</v>
      </c>
      <c r="O130">
        <f t="shared" si="14"/>
        <v>0.35282050263563092</v>
      </c>
      <c r="P130">
        <f t="shared" si="15"/>
        <v>14.99898805317498</v>
      </c>
      <c r="Q130">
        <f t="shared" si="16"/>
        <v>5.2919557959028154</v>
      </c>
      <c r="R130">
        <f t="shared" si="17"/>
        <v>0</v>
      </c>
      <c r="S130">
        <f t="shared" si="18"/>
        <v>704.99995731917511</v>
      </c>
      <c r="T130">
        <f t="shared" si="19"/>
        <v>0.17391279917715474</v>
      </c>
      <c r="U130">
        <f t="shared" si="20"/>
        <v>8.0005397413859836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-75.426000000000002</v>
      </c>
      <c r="E131">
        <v>-176.82</v>
      </c>
      <c r="F131">
        <v>-90</v>
      </c>
      <c r="G131">
        <v>51.661999999999999</v>
      </c>
      <c r="H131">
        <v>18.027999999999999</v>
      </c>
      <c r="I131">
        <v>1</v>
      </c>
      <c r="J131">
        <v>1</v>
      </c>
      <c r="K131">
        <v>0</v>
      </c>
      <c r="L131">
        <f t="shared" si="11"/>
        <v>9.3598456161858388E-3</v>
      </c>
      <c r="M131">
        <f t="shared" si="12"/>
        <v>149.99908619631526</v>
      </c>
      <c r="N131">
        <f t="shared" si="13"/>
        <v>1.4039696933361563</v>
      </c>
      <c r="O131">
        <f t="shared" si="14"/>
        <v>0.64796466376384987</v>
      </c>
      <c r="P131">
        <f t="shared" si="15"/>
        <v>3.0002006516709949</v>
      </c>
      <c r="Q131">
        <f t="shared" si="16"/>
        <v>1.9440259505100306</v>
      </c>
      <c r="R131">
        <f t="shared" si="17"/>
        <v>3</v>
      </c>
      <c r="S131">
        <f t="shared" si="18"/>
        <v>152.99928684798627</v>
      </c>
      <c r="T131">
        <f t="shared" si="19"/>
        <v>0.40000243682467118</v>
      </c>
      <c r="U131">
        <f t="shared" si="20"/>
        <v>0</v>
      </c>
      <c r="V131">
        <f t="shared" si="21"/>
        <v>1.9607934532274489</v>
      </c>
    </row>
    <row r="132" spans="1:22" x14ac:dyDescent="0.2">
      <c r="A132" t="s">
        <v>966</v>
      </c>
      <c r="B132" t="s">
        <v>177</v>
      </c>
      <c r="D132">
        <v>-76.908000000000001</v>
      </c>
      <c r="E132">
        <v>-167.905</v>
      </c>
      <c r="F132">
        <v>0</v>
      </c>
      <c r="G132">
        <v>44.146999999999998</v>
      </c>
      <c r="H132">
        <v>14.318</v>
      </c>
      <c r="I132">
        <v>0</v>
      </c>
      <c r="J132">
        <v>1</v>
      </c>
      <c r="K132">
        <v>0</v>
      </c>
      <c r="L132">
        <f t="shared" ref="L132:L195" si="22">1/TAN(-D132*$L$1/180)*0.108*0.333333</f>
        <v>8.3721554746125221E-3</v>
      </c>
      <c r="M132">
        <f t="shared" ref="M132:M195" si="23">SIN(-D132*$L$1/180)*G132*3</f>
        <v>128.99854111810538</v>
      </c>
      <c r="N132">
        <f t="shared" ref="N132:N195" si="24">COS(-D132*$L$1/180)*G132*0.108</f>
        <v>1.0799969222358967</v>
      </c>
      <c r="O132">
        <f t="shared" ref="O132:O195" si="25">IFERROR(1/TAN(E132*$L$1/180)*0.108*0.333333,"")</f>
        <v>0.16799635543136984</v>
      </c>
      <c r="P132">
        <f t="shared" ref="P132:P195" si="26">SIN(-E132*$L$1/180)*H132*3</f>
        <v>9.0002905513411289</v>
      </c>
      <c r="Q132">
        <f t="shared" ref="Q132:Q195" si="27">-COS(E132*$L$1/180)*H132*0.108</f>
        <v>1.5120175224662264</v>
      </c>
      <c r="R132">
        <f t="shared" ref="R132:R195" si="28">ABS(SIN(-F132*$L$1/180)*I132*3)</f>
        <v>0</v>
      </c>
      <c r="S132">
        <f t="shared" ref="S132:S195" si="29">M132+P132</f>
        <v>137.9988316694465</v>
      </c>
      <c r="T132">
        <f t="shared" ref="T132:T195" si="30">60*(J132/M132)</f>
        <v>0.46512153920459182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303</v>
      </c>
      <c r="B133" t="s">
        <v>965</v>
      </c>
      <c r="D133">
        <v>-83.156999999999996</v>
      </c>
      <c r="E133">
        <v>-172.875</v>
      </c>
      <c r="F133">
        <v>-90</v>
      </c>
      <c r="G133">
        <v>50.359000000000002</v>
      </c>
      <c r="H133">
        <v>16.125</v>
      </c>
      <c r="I133">
        <v>19</v>
      </c>
      <c r="J133">
        <v>1</v>
      </c>
      <c r="K133">
        <v>0</v>
      </c>
      <c r="L133">
        <f t="shared" si="22"/>
        <v>4.3201400990811427E-3</v>
      </c>
      <c r="M133">
        <f t="shared" si="23"/>
        <v>150.000782941989</v>
      </c>
      <c r="N133">
        <f t="shared" si="24"/>
        <v>0.64802504530629867</v>
      </c>
      <c r="O133">
        <f t="shared" si="25"/>
        <v>0.28800037970152381</v>
      </c>
      <c r="P133">
        <f t="shared" si="26"/>
        <v>6.0001665889172244</v>
      </c>
      <c r="Q133">
        <f t="shared" si="27"/>
        <v>1.7280519839325417</v>
      </c>
      <c r="R133">
        <f t="shared" si="28"/>
        <v>57</v>
      </c>
      <c r="S133">
        <f t="shared" si="29"/>
        <v>156.00094953090621</v>
      </c>
      <c r="T133">
        <f t="shared" si="30"/>
        <v>0.39999791216559366</v>
      </c>
      <c r="U133">
        <f t="shared" si="31"/>
        <v>0</v>
      </c>
      <c r="V133">
        <f t="shared" si="32"/>
        <v>36.53823913982486</v>
      </c>
    </row>
    <row r="134" spans="1:22" x14ac:dyDescent="0.2">
      <c r="A134" t="s">
        <v>41</v>
      </c>
      <c r="B134" t="s">
        <v>41</v>
      </c>
      <c r="D134">
        <v>-69.146000000000001</v>
      </c>
      <c r="E134">
        <v>-175.601</v>
      </c>
      <c r="F134">
        <v>0</v>
      </c>
      <c r="G134">
        <v>22.472000000000001</v>
      </c>
      <c r="H134">
        <v>13.038</v>
      </c>
      <c r="I134">
        <v>0</v>
      </c>
      <c r="J134">
        <v>1</v>
      </c>
      <c r="K134">
        <v>0</v>
      </c>
      <c r="L134">
        <f t="shared" si="22"/>
        <v>1.3713942440446108E-2</v>
      </c>
      <c r="M134">
        <f t="shared" si="23"/>
        <v>62.999616997377402</v>
      </c>
      <c r="N134">
        <f t="shared" si="24"/>
        <v>0.86397398524616931</v>
      </c>
      <c r="O134">
        <f t="shared" si="25"/>
        <v>0.4679680618795688</v>
      </c>
      <c r="P134">
        <f t="shared" si="26"/>
        <v>3.0001074096037383</v>
      </c>
      <c r="Q134">
        <f t="shared" si="27"/>
        <v>1.4039558538586494</v>
      </c>
      <c r="R134">
        <f t="shared" si="28"/>
        <v>0</v>
      </c>
      <c r="S134">
        <f t="shared" si="29"/>
        <v>65.999724406981144</v>
      </c>
      <c r="T134">
        <f t="shared" si="30"/>
        <v>0.95238674232730225</v>
      </c>
      <c r="U134">
        <f t="shared" si="31"/>
        <v>0</v>
      </c>
      <c r="V134">
        <f t="shared" si="32"/>
        <v>0</v>
      </c>
    </row>
    <row r="135" spans="1:22" x14ac:dyDescent="0.2">
      <c r="A135" t="s">
        <v>2513</v>
      </c>
      <c r="B135" t="s">
        <v>474</v>
      </c>
      <c r="D135">
        <v>-78.408000000000001</v>
      </c>
      <c r="E135">
        <v>0</v>
      </c>
      <c r="F135">
        <v>0</v>
      </c>
      <c r="G135">
        <v>79.623999999999995</v>
      </c>
      <c r="H135">
        <v>0</v>
      </c>
      <c r="I135">
        <v>0</v>
      </c>
      <c r="J135">
        <v>0</v>
      </c>
      <c r="K135">
        <v>0</v>
      </c>
      <c r="L135">
        <f t="shared" si="22"/>
        <v>7.3844931491316669E-3</v>
      </c>
      <c r="M135">
        <f t="shared" si="23"/>
        <v>233.99980325770338</v>
      </c>
      <c r="N135">
        <f t="shared" si="24"/>
        <v>1.7279716720263407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0</v>
      </c>
      <c r="S135">
        <f t="shared" si="29"/>
        <v>233.99980325770338</v>
      </c>
      <c r="T135">
        <f t="shared" si="30"/>
        <v>0</v>
      </c>
      <c r="U135" t="str">
        <f t="shared" si="31"/>
        <v/>
      </c>
      <c r="V135">
        <f t="shared" si="32"/>
        <v>0</v>
      </c>
    </row>
    <row r="136" spans="1:22" x14ac:dyDescent="0.2">
      <c r="A136" t="s">
        <v>157</v>
      </c>
      <c r="B136" t="s">
        <v>949</v>
      </c>
      <c r="D136">
        <v>-76.456999999999994</v>
      </c>
      <c r="E136">
        <v>-176.1</v>
      </c>
      <c r="F136">
        <v>0</v>
      </c>
      <c r="G136">
        <v>140.91800000000001</v>
      </c>
      <c r="H136">
        <v>44.101999999999997</v>
      </c>
      <c r="I136">
        <v>0</v>
      </c>
      <c r="J136">
        <v>1</v>
      </c>
      <c r="K136">
        <v>0</v>
      </c>
      <c r="L136">
        <f t="shared" si="22"/>
        <v>8.6714067480244145E-3</v>
      </c>
      <c r="M136">
        <f t="shared" si="23"/>
        <v>410.99909158393098</v>
      </c>
      <c r="N136">
        <f t="shared" si="24"/>
        <v>3.5639438601366638</v>
      </c>
      <c r="O136">
        <f t="shared" si="25"/>
        <v>0.52806652401470744</v>
      </c>
      <c r="P136">
        <f t="shared" si="26"/>
        <v>8.998831046756365</v>
      </c>
      <c r="Q136">
        <f t="shared" si="27"/>
        <v>4.7519861830424492</v>
      </c>
      <c r="R136">
        <f t="shared" si="28"/>
        <v>0</v>
      </c>
      <c r="S136">
        <f t="shared" si="29"/>
        <v>419.99792263068736</v>
      </c>
      <c r="T136">
        <f t="shared" si="30"/>
        <v>0.14598572412597965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-84.957999999999998</v>
      </c>
      <c r="E137">
        <v>-172.875</v>
      </c>
      <c r="F137">
        <v>0</v>
      </c>
      <c r="G137">
        <v>34.131999999999998</v>
      </c>
      <c r="H137">
        <v>24.187000000000001</v>
      </c>
      <c r="I137">
        <v>0</v>
      </c>
      <c r="J137">
        <v>0</v>
      </c>
      <c r="K137">
        <v>0</v>
      </c>
      <c r="L137">
        <f t="shared" si="22"/>
        <v>3.1761817906109089E-3</v>
      </c>
      <c r="M137">
        <f t="shared" si="23"/>
        <v>101.99978297361773</v>
      </c>
      <c r="N137">
        <f t="shared" si="24"/>
        <v>0.32397017729724664</v>
      </c>
      <c r="O137">
        <f t="shared" si="25"/>
        <v>0.28800037970152381</v>
      </c>
      <c r="P137">
        <f t="shared" si="26"/>
        <v>9.000063831698661</v>
      </c>
      <c r="Q137">
        <f t="shared" si="27"/>
        <v>2.5920243928915587</v>
      </c>
      <c r="R137">
        <f t="shared" si="28"/>
        <v>0</v>
      </c>
      <c r="S137">
        <f t="shared" si="29"/>
        <v>110.99984680531639</v>
      </c>
      <c r="T137">
        <f t="shared" si="30"/>
        <v>0</v>
      </c>
      <c r="U137">
        <f t="shared" si="31"/>
        <v>0</v>
      </c>
      <c r="V137">
        <f t="shared" si="32"/>
        <v>0</v>
      </c>
    </row>
    <row r="138" spans="1:22" x14ac:dyDescent="0.2">
      <c r="A138" t="s">
        <v>691</v>
      </c>
      <c r="B138" t="s">
        <v>692</v>
      </c>
      <c r="D138">
        <v>-80.433000000000007</v>
      </c>
      <c r="E138">
        <v>-173.66</v>
      </c>
      <c r="F138">
        <v>0</v>
      </c>
      <c r="G138">
        <v>270.76600000000002</v>
      </c>
      <c r="H138">
        <v>45.277000000000001</v>
      </c>
      <c r="I138">
        <v>0</v>
      </c>
      <c r="J138">
        <v>0</v>
      </c>
      <c r="K138">
        <v>0</v>
      </c>
      <c r="L138">
        <f t="shared" si="22"/>
        <v>6.0676125657500024E-3</v>
      </c>
      <c r="M138">
        <f t="shared" si="23"/>
        <v>801.00049884010923</v>
      </c>
      <c r="N138">
        <f t="shared" si="24"/>
        <v>4.8601655520998186</v>
      </c>
      <c r="O138">
        <f t="shared" si="25"/>
        <v>0.32400955544337012</v>
      </c>
      <c r="P138">
        <f t="shared" si="26"/>
        <v>14.999572826790597</v>
      </c>
      <c r="Q138">
        <f t="shared" si="27"/>
        <v>4.8600097834586604</v>
      </c>
      <c r="R138">
        <f t="shared" si="28"/>
        <v>0</v>
      </c>
      <c r="S138">
        <f t="shared" si="29"/>
        <v>816.00007166689988</v>
      </c>
      <c r="T138">
        <f t="shared" si="30"/>
        <v>0</v>
      </c>
      <c r="U138">
        <f t="shared" si="31"/>
        <v>0</v>
      </c>
      <c r="V138">
        <f t="shared" si="32"/>
        <v>0</v>
      </c>
    </row>
    <row r="139" spans="1:22" x14ac:dyDescent="0.2">
      <c r="A139" t="s">
        <v>303</v>
      </c>
      <c r="B139" t="s">
        <v>965</v>
      </c>
      <c r="D139">
        <v>-83.046999999999997</v>
      </c>
      <c r="E139">
        <v>-172.875</v>
      </c>
      <c r="F139">
        <v>0</v>
      </c>
      <c r="G139">
        <v>82.608000000000004</v>
      </c>
      <c r="H139">
        <v>16.125</v>
      </c>
      <c r="I139">
        <v>0</v>
      </c>
      <c r="J139">
        <v>0</v>
      </c>
      <c r="K139">
        <v>0</v>
      </c>
      <c r="L139">
        <f t="shared" si="22"/>
        <v>4.3902666331400112E-3</v>
      </c>
      <c r="M139">
        <f t="shared" si="23"/>
        <v>246.00144968826848</v>
      </c>
      <c r="N139">
        <f t="shared" si="24"/>
        <v>1.0800130362835125</v>
      </c>
      <c r="O139">
        <f t="shared" si="25"/>
        <v>0.28800037970152381</v>
      </c>
      <c r="P139">
        <f t="shared" si="26"/>
        <v>6.0001665889172244</v>
      </c>
      <c r="Q139">
        <f t="shared" si="27"/>
        <v>1.7280519839325417</v>
      </c>
      <c r="R139">
        <f t="shared" si="28"/>
        <v>0</v>
      </c>
      <c r="S139">
        <f t="shared" si="29"/>
        <v>252.00161627718569</v>
      </c>
      <c r="T139">
        <f t="shared" si="30"/>
        <v>0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-80.837999999999994</v>
      </c>
      <c r="E140">
        <v>-175.91399999999999</v>
      </c>
      <c r="F140">
        <v>0</v>
      </c>
      <c r="G140">
        <v>31.401</v>
      </c>
      <c r="H140">
        <v>14.036</v>
      </c>
      <c r="I140">
        <v>0</v>
      </c>
      <c r="J140">
        <v>0</v>
      </c>
      <c r="K140">
        <v>0</v>
      </c>
      <c r="L140">
        <f t="shared" si="22"/>
        <v>5.8062220790225808E-3</v>
      </c>
      <c r="M140">
        <f t="shared" si="23"/>
        <v>93.001166150195459</v>
      </c>
      <c r="N140">
        <f t="shared" si="24"/>
        <v>0.53998596426207679</v>
      </c>
      <c r="O140">
        <f t="shared" si="25"/>
        <v>0.50395206599280151</v>
      </c>
      <c r="P140">
        <f t="shared" si="26"/>
        <v>3.0003517024019235</v>
      </c>
      <c r="Q140">
        <f t="shared" si="27"/>
        <v>1.5120349511654201</v>
      </c>
      <c r="R140">
        <f t="shared" si="28"/>
        <v>0</v>
      </c>
      <c r="S140">
        <f t="shared" si="29"/>
        <v>96.001517852597388</v>
      </c>
      <c r="T140">
        <f t="shared" si="30"/>
        <v>0</v>
      </c>
      <c r="U140">
        <f t="shared" si="31"/>
        <v>0</v>
      </c>
      <c r="V140">
        <f t="shared" si="32"/>
        <v>0</v>
      </c>
    </row>
    <row r="141" spans="1:22" x14ac:dyDescent="0.2">
      <c r="A141" t="s">
        <v>189</v>
      </c>
      <c r="B141" t="s">
        <v>1661</v>
      </c>
      <c r="D141">
        <v>-84.257999999999996</v>
      </c>
      <c r="E141">
        <v>-172.52799999999999</v>
      </c>
      <c r="F141">
        <v>0</v>
      </c>
      <c r="G141">
        <v>359.80599999999998</v>
      </c>
      <c r="H141">
        <v>61.521999999999998</v>
      </c>
      <c r="I141">
        <v>0</v>
      </c>
      <c r="J141">
        <v>0</v>
      </c>
      <c r="K141">
        <v>0</v>
      </c>
      <c r="L141">
        <f t="shared" si="22"/>
        <v>3.6199283234778575E-3</v>
      </c>
      <c r="M141">
        <f t="shared" si="23"/>
        <v>1074.0020174265742</v>
      </c>
      <c r="N141">
        <f t="shared" si="24"/>
        <v>3.8878142101690267</v>
      </c>
      <c r="O141">
        <f t="shared" si="25"/>
        <v>0.27448334585390416</v>
      </c>
      <c r="P141">
        <f t="shared" si="26"/>
        <v>24.001269996297665</v>
      </c>
      <c r="Q141">
        <f t="shared" si="27"/>
        <v>6.5879554812821866</v>
      </c>
      <c r="R141">
        <f t="shared" si="28"/>
        <v>0</v>
      </c>
      <c r="S141">
        <f t="shared" si="29"/>
        <v>1098.0032874228718</v>
      </c>
      <c r="T141">
        <f t="shared" si="30"/>
        <v>0</v>
      </c>
      <c r="U141">
        <f t="shared" si="31"/>
        <v>0</v>
      </c>
      <c r="V141">
        <f t="shared" si="32"/>
        <v>0</v>
      </c>
    </row>
    <row r="142" spans="1:22" x14ac:dyDescent="0.2">
      <c r="A142" t="s">
        <v>4555</v>
      </c>
      <c r="B142" t="s">
        <v>4556</v>
      </c>
      <c r="D142">
        <v>-64.736999999999995</v>
      </c>
      <c r="E142">
        <v>-169.91900000000001</v>
      </c>
      <c r="F142">
        <v>-90</v>
      </c>
      <c r="G142">
        <v>98.412000000000006</v>
      </c>
      <c r="H142">
        <v>45.706000000000003</v>
      </c>
      <c r="I142">
        <v>1</v>
      </c>
      <c r="J142">
        <v>0</v>
      </c>
      <c r="K142">
        <v>0</v>
      </c>
      <c r="L142">
        <f t="shared" si="22"/>
        <v>1.6988671380773628E-2</v>
      </c>
      <c r="M142">
        <f t="shared" si="23"/>
        <v>266.99913792271775</v>
      </c>
      <c r="N142">
        <f t="shared" si="24"/>
        <v>4.5359651490840545</v>
      </c>
      <c r="O142">
        <f t="shared" si="25"/>
        <v>0.20249155307690403</v>
      </c>
      <c r="P142">
        <f t="shared" si="26"/>
        <v>24.001168017454482</v>
      </c>
      <c r="Q142">
        <f t="shared" si="27"/>
        <v>4.8600386475527237</v>
      </c>
      <c r="R142">
        <f t="shared" si="28"/>
        <v>3</v>
      </c>
      <c r="S142">
        <f t="shared" si="29"/>
        <v>291.00030594017221</v>
      </c>
      <c r="T142">
        <f t="shared" si="30"/>
        <v>0</v>
      </c>
      <c r="U142">
        <f t="shared" si="31"/>
        <v>0</v>
      </c>
      <c r="V142">
        <f t="shared" si="32"/>
        <v>1.0309267511961933</v>
      </c>
    </row>
    <row r="143" spans="1:22" x14ac:dyDescent="0.2">
      <c r="A143" t="s">
        <v>41</v>
      </c>
      <c r="B143" t="s">
        <v>41</v>
      </c>
      <c r="D143">
        <v>-81.587999999999994</v>
      </c>
      <c r="E143">
        <v>-171.57300000000001</v>
      </c>
      <c r="F143">
        <v>0</v>
      </c>
      <c r="G143">
        <v>143.54400000000001</v>
      </c>
      <c r="H143">
        <v>27.295000000000002</v>
      </c>
      <c r="I143">
        <v>0</v>
      </c>
      <c r="J143">
        <v>0</v>
      </c>
      <c r="K143">
        <v>0</v>
      </c>
      <c r="L143">
        <f t="shared" si="22"/>
        <v>5.3237166411820736E-3</v>
      </c>
      <c r="M143">
        <f t="shared" si="23"/>
        <v>425.99913851880433</v>
      </c>
      <c r="N143">
        <f t="shared" si="24"/>
        <v>2.2679009707627569</v>
      </c>
      <c r="O143">
        <f t="shared" si="25"/>
        <v>0.2429988506941255</v>
      </c>
      <c r="P143">
        <f t="shared" si="26"/>
        <v>12.000180908659186</v>
      </c>
      <c r="Q143">
        <f t="shared" si="27"/>
        <v>2.9160330849588538</v>
      </c>
      <c r="R143">
        <f t="shared" si="28"/>
        <v>0</v>
      </c>
      <c r="S143">
        <f t="shared" si="29"/>
        <v>437.99931942746349</v>
      </c>
      <c r="T143">
        <f t="shared" si="30"/>
        <v>0</v>
      </c>
      <c r="U143">
        <f t="shared" si="31"/>
        <v>0</v>
      </c>
      <c r="V143">
        <f t="shared" si="32"/>
        <v>0</v>
      </c>
    </row>
    <row r="144" spans="1:22" x14ac:dyDescent="0.2">
      <c r="A144" t="s">
        <v>6622</v>
      </c>
      <c r="B144" t="s">
        <v>6623</v>
      </c>
      <c r="D144">
        <v>-83.605999999999995</v>
      </c>
      <c r="E144">
        <v>0</v>
      </c>
      <c r="F144">
        <v>0</v>
      </c>
      <c r="G144">
        <v>116.726</v>
      </c>
      <c r="H144">
        <v>0</v>
      </c>
      <c r="I144">
        <v>0</v>
      </c>
      <c r="J144">
        <v>0</v>
      </c>
      <c r="K144">
        <v>0</v>
      </c>
      <c r="L144">
        <f t="shared" si="22"/>
        <v>4.0342256624250191E-3</v>
      </c>
      <c r="M144">
        <f t="shared" si="23"/>
        <v>347.99974811525544</v>
      </c>
      <c r="N144">
        <f t="shared" si="24"/>
        <v>1.4039109182749243</v>
      </c>
      <c r="O144" t="str">
        <f t="shared" si="25"/>
        <v/>
      </c>
      <c r="P144">
        <f t="shared" si="26"/>
        <v>0</v>
      </c>
      <c r="Q144">
        <f t="shared" si="27"/>
        <v>0</v>
      </c>
      <c r="R144">
        <f t="shared" si="28"/>
        <v>0</v>
      </c>
      <c r="S144">
        <f t="shared" si="29"/>
        <v>347.99974811525544</v>
      </c>
      <c r="T144">
        <f t="shared" si="30"/>
        <v>0</v>
      </c>
      <c r="U144" t="str">
        <f t="shared" si="31"/>
        <v/>
      </c>
      <c r="V144">
        <f t="shared" si="32"/>
        <v>0</v>
      </c>
    </row>
    <row r="145" spans="1:22" x14ac:dyDescent="0.2">
      <c r="A145" t="s">
        <v>41</v>
      </c>
      <c r="B145" t="s">
        <v>41</v>
      </c>
      <c r="D145">
        <v>-76.727999999999994</v>
      </c>
      <c r="E145">
        <v>-170.77</v>
      </c>
      <c r="F145">
        <v>0</v>
      </c>
      <c r="G145">
        <v>309.26</v>
      </c>
      <c r="H145">
        <v>81.049000000000007</v>
      </c>
      <c r="I145">
        <v>0</v>
      </c>
      <c r="J145">
        <v>1</v>
      </c>
      <c r="K145">
        <v>1</v>
      </c>
      <c r="L145">
        <f t="shared" si="22"/>
        <v>8.4914570255032636E-3</v>
      </c>
      <c r="M145">
        <f t="shared" si="23"/>
        <v>903.00009105026425</v>
      </c>
      <c r="N145">
        <f t="shared" si="24"/>
        <v>7.6677941349729863</v>
      </c>
      <c r="O145">
        <f t="shared" si="25"/>
        <v>0.22153546180940165</v>
      </c>
      <c r="P145">
        <f t="shared" si="26"/>
        <v>39.000299579581963</v>
      </c>
      <c r="Q145">
        <f t="shared" si="27"/>
        <v>8.6399580180257196</v>
      </c>
      <c r="R145">
        <f t="shared" si="28"/>
        <v>0</v>
      </c>
      <c r="S145">
        <f t="shared" si="29"/>
        <v>942.00039062984615</v>
      </c>
      <c r="T145">
        <f t="shared" si="30"/>
        <v>6.6445176024528416E-2</v>
      </c>
      <c r="U145">
        <f t="shared" si="31"/>
        <v>1.5384497208173273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-75.343000000000004</v>
      </c>
      <c r="E146">
        <v>-174.28899999999999</v>
      </c>
      <c r="F146">
        <v>0</v>
      </c>
      <c r="G146">
        <v>67.186000000000007</v>
      </c>
      <c r="H146">
        <v>20.100000000000001</v>
      </c>
      <c r="I146">
        <v>0</v>
      </c>
      <c r="J146">
        <v>1</v>
      </c>
      <c r="K146">
        <v>0</v>
      </c>
      <c r="L146">
        <f t="shared" si="22"/>
        <v>9.4155422752674484E-3</v>
      </c>
      <c r="M146">
        <f t="shared" si="23"/>
        <v>194.99888415641794</v>
      </c>
      <c r="N146">
        <f t="shared" si="24"/>
        <v>1.8360220734268067</v>
      </c>
      <c r="O146">
        <f t="shared" si="25"/>
        <v>0.35997382229506519</v>
      </c>
      <c r="P146">
        <f t="shared" si="26"/>
        <v>6.0005003275020741</v>
      </c>
      <c r="Q146">
        <f t="shared" si="27"/>
        <v>2.1600251985989107</v>
      </c>
      <c r="R146">
        <f t="shared" si="28"/>
        <v>0</v>
      </c>
      <c r="S146">
        <f t="shared" si="29"/>
        <v>200.99938448392001</v>
      </c>
      <c r="T146">
        <f t="shared" si="30"/>
        <v>0.30769406840231517</v>
      </c>
      <c r="U146">
        <f t="shared" si="31"/>
        <v>0</v>
      </c>
      <c r="V146">
        <f t="shared" si="32"/>
        <v>0</v>
      </c>
    </row>
    <row r="147" spans="1:22" x14ac:dyDescent="0.2">
      <c r="A147" t="s">
        <v>2454</v>
      </c>
      <c r="B147" t="s">
        <v>6373</v>
      </c>
      <c r="D147">
        <v>-75.578999999999994</v>
      </c>
      <c r="E147">
        <v>-175.31399999999999</v>
      </c>
      <c r="F147">
        <v>0</v>
      </c>
      <c r="G147">
        <v>216.83199999999999</v>
      </c>
      <c r="H147">
        <v>61.204999999999998</v>
      </c>
      <c r="I147">
        <v>0</v>
      </c>
      <c r="J147">
        <v>1</v>
      </c>
      <c r="K147">
        <v>0</v>
      </c>
      <c r="L147">
        <f t="shared" si="22"/>
        <v>9.2572855738270801E-3</v>
      </c>
      <c r="M147">
        <f t="shared" si="23"/>
        <v>630.0001372099382</v>
      </c>
      <c r="N147">
        <f t="shared" si="24"/>
        <v>5.8320970137996566</v>
      </c>
      <c r="O147">
        <f t="shared" si="25"/>
        <v>0.43919013117529337</v>
      </c>
      <c r="P147">
        <f t="shared" si="26"/>
        <v>15.000424070815949</v>
      </c>
      <c r="Q147">
        <f t="shared" si="27"/>
        <v>6.5880448033914885</v>
      </c>
      <c r="R147">
        <f t="shared" si="28"/>
        <v>0</v>
      </c>
      <c r="S147">
        <f t="shared" si="29"/>
        <v>645.00056128075414</v>
      </c>
      <c r="T147">
        <f t="shared" si="30"/>
        <v>9.5238074495856653E-2</v>
      </c>
      <c r="U147">
        <f t="shared" si="31"/>
        <v>0</v>
      </c>
      <c r="V147">
        <f t="shared" si="32"/>
        <v>0</v>
      </c>
    </row>
    <row r="148" spans="1:22" x14ac:dyDescent="0.2">
      <c r="A148" t="s">
        <v>168</v>
      </c>
      <c r="B148" t="s">
        <v>2624</v>
      </c>
      <c r="D148">
        <v>-78.388999999999996</v>
      </c>
      <c r="E148">
        <v>-174.56</v>
      </c>
      <c r="F148">
        <v>0</v>
      </c>
      <c r="G148">
        <v>74.525000000000006</v>
      </c>
      <c r="H148">
        <v>21.094999999999999</v>
      </c>
      <c r="I148">
        <v>0</v>
      </c>
      <c r="J148">
        <v>1</v>
      </c>
      <c r="K148">
        <v>0</v>
      </c>
      <c r="L148">
        <f t="shared" si="22"/>
        <v>7.3969343442294591E-3</v>
      </c>
      <c r="M148">
        <f t="shared" si="23"/>
        <v>218.99990146136244</v>
      </c>
      <c r="N148">
        <f t="shared" si="24"/>
        <v>1.6199295124319317</v>
      </c>
      <c r="O148">
        <f t="shared" si="25"/>
        <v>0.37802283250133095</v>
      </c>
      <c r="P148">
        <f t="shared" si="26"/>
        <v>5.9996283401032189</v>
      </c>
      <c r="Q148">
        <f t="shared" si="27"/>
        <v>2.2679987670798445</v>
      </c>
      <c r="R148">
        <f t="shared" si="28"/>
        <v>0</v>
      </c>
      <c r="S148">
        <f t="shared" si="29"/>
        <v>224.99952980146566</v>
      </c>
      <c r="T148">
        <f t="shared" si="30"/>
        <v>0.27397272601323813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-75.734999999999999</v>
      </c>
      <c r="E149">
        <v>-172.405</v>
      </c>
      <c r="F149">
        <v>0</v>
      </c>
      <c r="G149">
        <v>60.877000000000002</v>
      </c>
      <c r="H149">
        <v>15.132999999999999</v>
      </c>
      <c r="I149">
        <v>0</v>
      </c>
      <c r="J149">
        <v>1</v>
      </c>
      <c r="K149">
        <v>0</v>
      </c>
      <c r="L149">
        <f t="shared" si="22"/>
        <v>9.1528594596047771E-3</v>
      </c>
      <c r="M149">
        <f t="shared" si="23"/>
        <v>176.99983495508303</v>
      </c>
      <c r="N149">
        <f t="shared" si="24"/>
        <v>1.6200562337733497</v>
      </c>
      <c r="O149">
        <f t="shared" si="25"/>
        <v>0.26998690213915028</v>
      </c>
      <c r="P149">
        <f t="shared" si="26"/>
        <v>6.0003808306514728</v>
      </c>
      <c r="Q149">
        <f t="shared" si="27"/>
        <v>1.6200258521485842</v>
      </c>
      <c r="R149">
        <f t="shared" si="28"/>
        <v>0</v>
      </c>
      <c r="S149">
        <f t="shared" si="29"/>
        <v>183.0002157857345</v>
      </c>
      <c r="T149">
        <f t="shared" si="30"/>
        <v>0.33898336693492453</v>
      </c>
      <c r="U149">
        <f t="shared" si="31"/>
        <v>0</v>
      </c>
      <c r="V149">
        <f t="shared" si="32"/>
        <v>0</v>
      </c>
    </row>
    <row r="150" spans="1:22" x14ac:dyDescent="0.2">
      <c r="A150" t="s">
        <v>4298</v>
      </c>
      <c r="B150" t="s">
        <v>6624</v>
      </c>
      <c r="D150">
        <v>-79.935000000000002</v>
      </c>
      <c r="E150">
        <v>-174.28899999999999</v>
      </c>
      <c r="F150">
        <v>0</v>
      </c>
      <c r="G150">
        <v>117.30500000000001</v>
      </c>
      <c r="H150">
        <v>25.125</v>
      </c>
      <c r="I150">
        <v>0</v>
      </c>
      <c r="J150">
        <v>1</v>
      </c>
      <c r="K150">
        <v>0</v>
      </c>
      <c r="L150">
        <f t="shared" si="22"/>
        <v>6.3898838501895271E-3</v>
      </c>
      <c r="M150">
        <f t="shared" si="23"/>
        <v>346.49907098434943</v>
      </c>
      <c r="N150">
        <f t="shared" si="24"/>
        <v>2.2140910318796005</v>
      </c>
      <c r="O150">
        <f t="shared" si="25"/>
        <v>0.35997382229506519</v>
      </c>
      <c r="P150">
        <f t="shared" si="26"/>
        <v>7.5006254093775926</v>
      </c>
      <c r="Q150">
        <f t="shared" si="27"/>
        <v>2.700031498248638</v>
      </c>
      <c r="R150">
        <f t="shared" si="28"/>
        <v>0</v>
      </c>
      <c r="S150">
        <f t="shared" si="29"/>
        <v>353.99969639372705</v>
      </c>
      <c r="T150">
        <f t="shared" si="30"/>
        <v>0.17316063742840473</v>
      </c>
      <c r="U150">
        <f t="shared" si="31"/>
        <v>0</v>
      </c>
      <c r="V150">
        <f t="shared" si="32"/>
        <v>0</v>
      </c>
    </row>
    <row r="151" spans="1:22" x14ac:dyDescent="0.2">
      <c r="A151" t="s">
        <v>66</v>
      </c>
      <c r="B151" t="s">
        <v>381</v>
      </c>
      <c r="D151">
        <v>-80.537999999999997</v>
      </c>
      <c r="E151">
        <v>-173.29</v>
      </c>
      <c r="F151">
        <v>0</v>
      </c>
      <c r="G151">
        <v>15.207000000000001</v>
      </c>
      <c r="H151">
        <v>8.5589999999999993</v>
      </c>
      <c r="I151">
        <v>0</v>
      </c>
      <c r="J151">
        <v>1</v>
      </c>
      <c r="K151">
        <v>0</v>
      </c>
      <c r="L151">
        <f t="shared" si="22"/>
        <v>5.999785927538929E-3</v>
      </c>
      <c r="M151">
        <f t="shared" si="23"/>
        <v>45.000319375626404</v>
      </c>
      <c r="N151">
        <f t="shared" si="24"/>
        <v>0.2699925529171936</v>
      </c>
      <c r="O151">
        <f t="shared" si="25"/>
        <v>0.30599218337530759</v>
      </c>
      <c r="P151">
        <f t="shared" si="26"/>
        <v>3.0002053471587531</v>
      </c>
      <c r="Q151">
        <f t="shared" si="27"/>
        <v>0.91804030279168269</v>
      </c>
      <c r="R151">
        <f t="shared" si="28"/>
        <v>0</v>
      </c>
      <c r="S151">
        <f t="shared" si="29"/>
        <v>48.000524722785158</v>
      </c>
      <c r="T151">
        <f t="shared" si="30"/>
        <v>1.3333238704189709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-73.61</v>
      </c>
      <c r="E152">
        <v>-173.66</v>
      </c>
      <c r="F152">
        <v>0</v>
      </c>
      <c r="G152">
        <v>26.58</v>
      </c>
      <c r="H152">
        <v>9.0549999999999997</v>
      </c>
      <c r="I152">
        <v>0</v>
      </c>
      <c r="J152">
        <v>1</v>
      </c>
      <c r="K152">
        <v>0</v>
      </c>
      <c r="L152">
        <f t="shared" si="22"/>
        <v>1.0588538507091641E-2</v>
      </c>
      <c r="M152">
        <f t="shared" si="23"/>
        <v>76.499624582888686</v>
      </c>
      <c r="N152">
        <f t="shared" si="24"/>
        <v>0.81002003069400175</v>
      </c>
      <c r="O152">
        <f t="shared" si="25"/>
        <v>0.32400955544337012</v>
      </c>
      <c r="P152">
        <f t="shared" si="26"/>
        <v>2.999782051518185</v>
      </c>
      <c r="Q152">
        <f t="shared" si="27"/>
        <v>0.97195902089842878</v>
      </c>
      <c r="R152">
        <f t="shared" si="28"/>
        <v>0</v>
      </c>
      <c r="S152">
        <f t="shared" si="29"/>
        <v>79.499406634406867</v>
      </c>
      <c r="T152">
        <f t="shared" si="30"/>
        <v>0.78431757446062955</v>
      </c>
      <c r="U152">
        <f t="shared" si="31"/>
        <v>0</v>
      </c>
      <c r="V152">
        <f t="shared" si="32"/>
        <v>0</v>
      </c>
    </row>
    <row r="153" spans="1:22" x14ac:dyDescent="0.2">
      <c r="A153" t="s">
        <v>6625</v>
      </c>
      <c r="B153" t="s">
        <v>6626</v>
      </c>
      <c r="D153">
        <v>-80.311000000000007</v>
      </c>
      <c r="E153">
        <v>-171.57300000000001</v>
      </c>
      <c r="F153">
        <v>0</v>
      </c>
      <c r="G153">
        <v>41.593000000000004</v>
      </c>
      <c r="H153">
        <v>13.647</v>
      </c>
      <c r="I153">
        <v>0</v>
      </c>
      <c r="J153">
        <v>1</v>
      </c>
      <c r="K153">
        <v>0</v>
      </c>
      <c r="L153">
        <f t="shared" si="22"/>
        <v>6.1464733342583549E-3</v>
      </c>
      <c r="M153">
        <f t="shared" si="23"/>
        <v>122.99912720870358</v>
      </c>
      <c r="N153">
        <f t="shared" si="24"/>
        <v>0.75601161153695939</v>
      </c>
      <c r="O153">
        <f t="shared" si="25"/>
        <v>0.2429988506941255</v>
      </c>
      <c r="P153">
        <f t="shared" si="26"/>
        <v>5.9998706305356997</v>
      </c>
      <c r="Q153">
        <f t="shared" si="27"/>
        <v>1.4579631254967385</v>
      </c>
      <c r="R153">
        <f t="shared" si="28"/>
        <v>0</v>
      </c>
      <c r="S153">
        <f t="shared" si="29"/>
        <v>128.99899783923928</v>
      </c>
      <c r="T153">
        <f t="shared" si="30"/>
        <v>0.48780833947051228</v>
      </c>
      <c r="U153">
        <f t="shared" si="31"/>
        <v>0</v>
      </c>
      <c r="V153">
        <f t="shared" si="32"/>
        <v>0</v>
      </c>
    </row>
    <row r="154" spans="1:22" x14ac:dyDescent="0.2">
      <c r="A154" t="s">
        <v>379</v>
      </c>
      <c r="B154" t="s">
        <v>1980</v>
      </c>
      <c r="D154">
        <v>-74.792000000000002</v>
      </c>
      <c r="E154">
        <v>0</v>
      </c>
      <c r="F154">
        <v>0</v>
      </c>
      <c r="G154">
        <v>53.369</v>
      </c>
      <c r="H154">
        <v>0</v>
      </c>
      <c r="I154">
        <v>0</v>
      </c>
      <c r="J154">
        <v>1</v>
      </c>
      <c r="K154">
        <v>0</v>
      </c>
      <c r="L154">
        <f t="shared" si="22"/>
        <v>9.7863715366947619E-3</v>
      </c>
      <c r="M154">
        <f t="shared" si="23"/>
        <v>154.50003309482938</v>
      </c>
      <c r="N154">
        <f t="shared" si="24"/>
        <v>1.5119962382938752</v>
      </c>
      <c r="O154" t="str">
        <f t="shared" si="25"/>
        <v/>
      </c>
      <c r="P154">
        <f t="shared" si="26"/>
        <v>0</v>
      </c>
      <c r="Q154">
        <f t="shared" si="27"/>
        <v>0</v>
      </c>
      <c r="R154">
        <f t="shared" si="28"/>
        <v>0</v>
      </c>
      <c r="S154">
        <f t="shared" si="29"/>
        <v>154.50003309482938</v>
      </c>
      <c r="T154">
        <f t="shared" si="30"/>
        <v>0.38834943137632255</v>
      </c>
      <c r="U154" t="str">
        <f t="shared" si="31"/>
        <v/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-81.69</v>
      </c>
      <c r="E155">
        <v>-176.98699999999999</v>
      </c>
      <c r="F155">
        <v>0</v>
      </c>
      <c r="G155">
        <v>89.944000000000003</v>
      </c>
      <c r="H155">
        <v>19.026</v>
      </c>
      <c r="I155">
        <v>0</v>
      </c>
      <c r="J155">
        <v>1</v>
      </c>
      <c r="K155">
        <v>0</v>
      </c>
      <c r="L155">
        <f t="shared" si="22"/>
        <v>5.2582438430775966E-3</v>
      </c>
      <c r="M155">
        <f t="shared" si="23"/>
        <v>266.9989202563994</v>
      </c>
      <c r="N155">
        <f t="shared" si="24"/>
        <v>1.403946832493411</v>
      </c>
      <c r="O155">
        <f t="shared" si="25"/>
        <v>0.68395098700242118</v>
      </c>
      <c r="P155">
        <f t="shared" si="26"/>
        <v>3.0001644724979131</v>
      </c>
      <c r="Q155">
        <f t="shared" si="27"/>
        <v>2.0519675041020502</v>
      </c>
      <c r="R155">
        <f t="shared" si="28"/>
        <v>0</v>
      </c>
      <c r="S155">
        <f t="shared" si="29"/>
        <v>269.99908472889729</v>
      </c>
      <c r="T155">
        <f t="shared" si="30"/>
        <v>0.22472000988761276</v>
      </c>
      <c r="U155">
        <f t="shared" si="31"/>
        <v>0</v>
      </c>
      <c r="V155">
        <f t="shared" si="32"/>
        <v>0</v>
      </c>
    </row>
    <row r="156" spans="1:22" x14ac:dyDescent="0.2">
      <c r="A156" t="s">
        <v>6627</v>
      </c>
      <c r="B156" t="s">
        <v>6628</v>
      </c>
      <c r="D156">
        <v>-83.367000000000004</v>
      </c>
      <c r="E156">
        <v>-168.69</v>
      </c>
      <c r="F156">
        <v>0</v>
      </c>
      <c r="G156">
        <v>86.578999999999994</v>
      </c>
      <c r="H156">
        <v>20.396000000000001</v>
      </c>
      <c r="I156">
        <v>0</v>
      </c>
      <c r="J156">
        <v>1</v>
      </c>
      <c r="K156">
        <v>0</v>
      </c>
      <c r="L156">
        <f t="shared" si="22"/>
        <v>4.1863514254101408E-3</v>
      </c>
      <c r="M156">
        <f t="shared" si="23"/>
        <v>257.99842488243075</v>
      </c>
      <c r="N156">
        <f t="shared" si="24"/>
        <v>1.0800731538332893</v>
      </c>
      <c r="O156">
        <f t="shared" si="25"/>
        <v>0.17999871688416874</v>
      </c>
      <c r="P156">
        <f t="shared" si="26"/>
        <v>12.000024789596949</v>
      </c>
      <c r="Q156">
        <f t="shared" si="27"/>
        <v>2.1599912246968924</v>
      </c>
      <c r="R156">
        <f t="shared" si="28"/>
        <v>0</v>
      </c>
      <c r="S156">
        <f t="shared" si="29"/>
        <v>269.99844967202773</v>
      </c>
      <c r="T156">
        <f t="shared" si="30"/>
        <v>0.23255955933584421</v>
      </c>
      <c r="U156">
        <f t="shared" si="31"/>
        <v>0</v>
      </c>
      <c r="V156">
        <f t="shared" si="32"/>
        <v>0</v>
      </c>
    </row>
    <row r="157" spans="1:22" x14ac:dyDescent="0.2">
      <c r="A157" t="s">
        <v>3003</v>
      </c>
      <c r="B157" t="s">
        <v>3004</v>
      </c>
      <c r="D157">
        <v>-75.411000000000001</v>
      </c>
      <c r="E157">
        <v>-173.517</v>
      </c>
      <c r="F157">
        <v>-90</v>
      </c>
      <c r="G157">
        <v>150.864</v>
      </c>
      <c r="H157">
        <v>44.283000000000001</v>
      </c>
      <c r="I157">
        <v>1</v>
      </c>
      <c r="J157">
        <v>1</v>
      </c>
      <c r="K157">
        <v>0</v>
      </c>
      <c r="L157">
        <f t="shared" si="22"/>
        <v>9.3699081644873141E-3</v>
      </c>
      <c r="M157">
        <f t="shared" si="23"/>
        <v>437.99932348105244</v>
      </c>
      <c r="N157">
        <f t="shared" si="24"/>
        <v>4.104017541142575</v>
      </c>
      <c r="O157">
        <f t="shared" si="25"/>
        <v>0.31680331521443306</v>
      </c>
      <c r="P157">
        <f t="shared" si="26"/>
        <v>14.99976937142441</v>
      </c>
      <c r="Q157">
        <f t="shared" si="27"/>
        <v>4.7519814163005822</v>
      </c>
      <c r="R157">
        <f t="shared" si="28"/>
        <v>3</v>
      </c>
      <c r="S157">
        <f t="shared" si="29"/>
        <v>452.99909285247685</v>
      </c>
      <c r="T157">
        <f t="shared" si="30"/>
        <v>0.136986512954273</v>
      </c>
      <c r="U157">
        <f t="shared" si="31"/>
        <v>0</v>
      </c>
      <c r="V157">
        <f t="shared" si="32"/>
        <v>0.66225298181269787</v>
      </c>
    </row>
    <row r="158" spans="1:22" x14ac:dyDescent="0.2">
      <c r="A158" t="s">
        <v>41</v>
      </c>
      <c r="B158" t="s">
        <v>41</v>
      </c>
      <c r="D158">
        <v>-83.418000000000006</v>
      </c>
      <c r="E158">
        <v>-174.28899999999999</v>
      </c>
      <c r="F158">
        <v>0</v>
      </c>
      <c r="G158">
        <v>52.344999999999999</v>
      </c>
      <c r="H158">
        <v>10.050000000000001</v>
      </c>
      <c r="I158">
        <v>0</v>
      </c>
      <c r="J158">
        <v>1</v>
      </c>
      <c r="K158">
        <v>0</v>
      </c>
      <c r="L158">
        <f t="shared" si="22"/>
        <v>4.1538772371157379E-3</v>
      </c>
      <c r="M158">
        <f t="shared" si="23"/>
        <v>155.99995485736477</v>
      </c>
      <c r="N158">
        <f t="shared" si="24"/>
        <v>0.64800530947839974</v>
      </c>
      <c r="O158">
        <f t="shared" si="25"/>
        <v>0.35997382229506519</v>
      </c>
      <c r="P158">
        <f t="shared" si="26"/>
        <v>3.000250163751037</v>
      </c>
      <c r="Q158">
        <f t="shared" si="27"/>
        <v>1.0800125992994554</v>
      </c>
      <c r="R158">
        <f t="shared" si="28"/>
        <v>0</v>
      </c>
      <c r="S158">
        <f t="shared" si="29"/>
        <v>159.00020502111582</v>
      </c>
      <c r="T158">
        <f t="shared" si="30"/>
        <v>0.38461549591382715</v>
      </c>
      <c r="U158">
        <f t="shared" si="31"/>
        <v>0</v>
      </c>
      <c r="V158">
        <f t="shared" si="32"/>
        <v>0</v>
      </c>
    </row>
    <row r="159" spans="1:22" x14ac:dyDescent="0.2">
      <c r="A159" t="s">
        <v>2550</v>
      </c>
      <c r="B159" t="s">
        <v>6629</v>
      </c>
      <c r="D159">
        <v>-81.158000000000001</v>
      </c>
      <c r="E159">
        <v>0</v>
      </c>
      <c r="F159">
        <v>0</v>
      </c>
      <c r="G159">
        <v>45.540999999999997</v>
      </c>
      <c r="H159">
        <v>0</v>
      </c>
      <c r="I159">
        <v>0</v>
      </c>
      <c r="J159">
        <v>1</v>
      </c>
      <c r="K159">
        <v>0</v>
      </c>
      <c r="L159">
        <f t="shared" si="22"/>
        <v>5.6001137345904391E-3</v>
      </c>
      <c r="M159">
        <f t="shared" si="23"/>
        <v>134.99936837036</v>
      </c>
      <c r="N159">
        <f t="shared" si="24"/>
        <v>0.75601257298446001</v>
      </c>
      <c r="O159" t="str">
        <f t="shared" si="25"/>
        <v/>
      </c>
      <c r="P159">
        <f t="shared" si="26"/>
        <v>0</v>
      </c>
      <c r="Q159">
        <f t="shared" si="27"/>
        <v>0</v>
      </c>
      <c r="R159">
        <f t="shared" si="28"/>
        <v>0</v>
      </c>
      <c r="S159">
        <f t="shared" si="29"/>
        <v>134.99936837036</v>
      </c>
      <c r="T159">
        <f t="shared" si="30"/>
        <v>0.44444652389331768</v>
      </c>
      <c r="U159" t="str">
        <f t="shared" si="31"/>
        <v/>
      </c>
      <c r="V159">
        <f t="shared" si="32"/>
        <v>0</v>
      </c>
    </row>
    <row r="160" spans="1:22" x14ac:dyDescent="0.2">
      <c r="A160" t="s">
        <v>149</v>
      </c>
      <c r="B160" t="s">
        <v>6630</v>
      </c>
      <c r="D160">
        <v>-82.614000000000004</v>
      </c>
      <c r="E160">
        <v>-169.21600000000001</v>
      </c>
      <c r="F160">
        <v>0</v>
      </c>
      <c r="G160">
        <v>108.904</v>
      </c>
      <c r="H160">
        <v>21.378</v>
      </c>
      <c r="I160">
        <v>0</v>
      </c>
      <c r="J160">
        <v>1</v>
      </c>
      <c r="K160">
        <v>0</v>
      </c>
      <c r="L160">
        <f t="shared" si="22"/>
        <v>4.6666344316912273E-3</v>
      </c>
      <c r="M160">
        <f t="shared" si="23"/>
        <v>324.00114098816425</v>
      </c>
      <c r="N160">
        <f t="shared" si="24"/>
        <v>1.5119963924390034</v>
      </c>
      <c r="O160">
        <f t="shared" si="25"/>
        <v>0.18900515677550569</v>
      </c>
      <c r="P160">
        <f t="shared" si="26"/>
        <v>11.999920397996743</v>
      </c>
      <c r="Q160">
        <f t="shared" si="27"/>
        <v>2.2680491041660664</v>
      </c>
      <c r="R160">
        <f t="shared" si="28"/>
        <v>0</v>
      </c>
      <c r="S160">
        <f t="shared" si="29"/>
        <v>336.00106138616098</v>
      </c>
      <c r="T160">
        <f t="shared" si="30"/>
        <v>0.18518453304518392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-76.200999999999993</v>
      </c>
      <c r="E161">
        <v>-176.98699999999999</v>
      </c>
      <c r="F161">
        <v>0</v>
      </c>
      <c r="G161">
        <v>58.694000000000003</v>
      </c>
      <c r="H161">
        <v>19.026</v>
      </c>
      <c r="I161">
        <v>0</v>
      </c>
      <c r="J161">
        <v>1</v>
      </c>
      <c r="K161">
        <v>0</v>
      </c>
      <c r="L161">
        <f t="shared" si="22"/>
        <v>8.8417730402342715E-3</v>
      </c>
      <c r="M161">
        <f t="shared" si="23"/>
        <v>170.99999931256687</v>
      </c>
      <c r="N161">
        <f t="shared" si="24"/>
        <v>1.5119446957466289</v>
      </c>
      <c r="O161">
        <f t="shared" si="25"/>
        <v>0.68395098700242118</v>
      </c>
      <c r="P161">
        <f t="shared" si="26"/>
        <v>3.0001644724979131</v>
      </c>
      <c r="Q161">
        <f t="shared" si="27"/>
        <v>2.0519675041020502</v>
      </c>
      <c r="R161">
        <f t="shared" si="28"/>
        <v>0</v>
      </c>
      <c r="S161">
        <f t="shared" si="29"/>
        <v>174.00016378506479</v>
      </c>
      <c r="T161">
        <f t="shared" si="30"/>
        <v>0.35087719439300941</v>
      </c>
      <c r="U161">
        <f t="shared" si="31"/>
        <v>0</v>
      </c>
      <c r="V161">
        <f t="shared" si="32"/>
        <v>0</v>
      </c>
    </row>
    <row r="162" spans="1:22" x14ac:dyDescent="0.2">
      <c r="A162" t="s">
        <v>6631</v>
      </c>
      <c r="B162" t="s">
        <v>6632</v>
      </c>
      <c r="D162">
        <v>-75.963999999999999</v>
      </c>
      <c r="E162">
        <v>-169.69499999999999</v>
      </c>
      <c r="F162">
        <v>0</v>
      </c>
      <c r="G162">
        <v>49.476999999999997</v>
      </c>
      <c r="H162">
        <v>22.361000000000001</v>
      </c>
      <c r="I162">
        <v>0</v>
      </c>
      <c r="J162">
        <v>1</v>
      </c>
      <c r="K162">
        <v>0</v>
      </c>
      <c r="L162">
        <f t="shared" si="22"/>
        <v>8.9998284639622485E-3</v>
      </c>
      <c r="M162">
        <f t="shared" si="23"/>
        <v>143.99937441235443</v>
      </c>
      <c r="N162">
        <f t="shared" si="24"/>
        <v>1.295970964600029</v>
      </c>
      <c r="O162">
        <f t="shared" si="25"/>
        <v>0.19799678746871249</v>
      </c>
      <c r="P162">
        <f t="shared" si="26"/>
        <v>12.000348708544616</v>
      </c>
      <c r="Q162">
        <f t="shared" si="27"/>
        <v>2.3760328688290149</v>
      </c>
      <c r="R162">
        <f t="shared" si="28"/>
        <v>0</v>
      </c>
      <c r="S162">
        <f t="shared" si="29"/>
        <v>155.99972312089903</v>
      </c>
      <c r="T162">
        <f t="shared" si="30"/>
        <v>0.41666847682396801</v>
      </c>
      <c r="U162">
        <f t="shared" si="31"/>
        <v>0</v>
      </c>
      <c r="V162">
        <f t="shared" si="32"/>
        <v>0</v>
      </c>
    </row>
    <row r="163" spans="1:22" x14ac:dyDescent="0.2">
      <c r="A163" t="s">
        <v>6633</v>
      </c>
      <c r="B163" t="s">
        <v>2174</v>
      </c>
      <c r="D163">
        <v>-75.846999999999994</v>
      </c>
      <c r="E163">
        <v>-163.072</v>
      </c>
      <c r="F163">
        <v>0</v>
      </c>
      <c r="G163">
        <v>118.6</v>
      </c>
      <c r="H163">
        <v>24.042000000000002</v>
      </c>
      <c r="I163">
        <v>0</v>
      </c>
      <c r="J163">
        <v>1</v>
      </c>
      <c r="K163">
        <v>0</v>
      </c>
      <c r="L163">
        <f t="shared" si="22"/>
        <v>9.0779760701971014E-3</v>
      </c>
      <c r="M163">
        <f t="shared" si="23"/>
        <v>345.00013593367203</v>
      </c>
      <c r="N163">
        <f t="shared" si="24"/>
        <v>3.131906110126732</v>
      </c>
      <c r="O163">
        <f t="shared" si="25"/>
        <v>0.11828198713348953</v>
      </c>
      <c r="P163">
        <f t="shared" si="26"/>
        <v>21.000909113933197</v>
      </c>
      <c r="Q163">
        <f t="shared" si="27"/>
        <v>2.4840317456375751</v>
      </c>
      <c r="R163">
        <f t="shared" si="28"/>
        <v>0</v>
      </c>
      <c r="S163">
        <f t="shared" si="29"/>
        <v>366.0010450476052</v>
      </c>
      <c r="T163">
        <f t="shared" si="30"/>
        <v>0.17391297495469771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-76.608000000000004</v>
      </c>
      <c r="E164">
        <v>-174.28899999999999</v>
      </c>
      <c r="F164">
        <v>0</v>
      </c>
      <c r="G164">
        <v>43.173999999999999</v>
      </c>
      <c r="H164">
        <v>20.100000000000001</v>
      </c>
      <c r="I164">
        <v>0</v>
      </c>
      <c r="J164">
        <v>1</v>
      </c>
      <c r="K164">
        <v>0</v>
      </c>
      <c r="L164">
        <f t="shared" si="22"/>
        <v>8.571089523635389E-3</v>
      </c>
      <c r="M164">
        <f t="shared" si="23"/>
        <v>126.00006715657784</v>
      </c>
      <c r="N164">
        <f t="shared" si="24"/>
        <v>1.0799589355420354</v>
      </c>
      <c r="O164">
        <f t="shared" si="25"/>
        <v>0.35997382229506519</v>
      </c>
      <c r="P164">
        <f t="shared" si="26"/>
        <v>6.0005003275020741</v>
      </c>
      <c r="Q164">
        <f t="shared" si="27"/>
        <v>2.1600251985989107</v>
      </c>
      <c r="R164">
        <f t="shared" si="28"/>
        <v>0</v>
      </c>
      <c r="S164">
        <f t="shared" si="29"/>
        <v>132.00056748407991</v>
      </c>
      <c r="T164">
        <f t="shared" si="30"/>
        <v>0.47619022238646241</v>
      </c>
      <c r="U164">
        <f t="shared" si="31"/>
        <v>0</v>
      </c>
      <c r="V164">
        <f t="shared" si="32"/>
        <v>0</v>
      </c>
    </row>
    <row r="165" spans="1:22" x14ac:dyDescent="0.2">
      <c r="A165" t="s">
        <v>2373</v>
      </c>
      <c r="B165" t="s">
        <v>4842</v>
      </c>
      <c r="D165">
        <v>-78.147000000000006</v>
      </c>
      <c r="E165">
        <v>0</v>
      </c>
      <c r="F165">
        <v>0</v>
      </c>
      <c r="G165">
        <v>82.765000000000001</v>
      </c>
      <c r="H165">
        <v>0</v>
      </c>
      <c r="I165">
        <v>0</v>
      </c>
      <c r="J165">
        <v>1</v>
      </c>
      <c r="K165">
        <v>0</v>
      </c>
      <c r="L165">
        <f t="shared" si="22"/>
        <v>7.5555452659843486E-3</v>
      </c>
      <c r="M165">
        <f t="shared" si="23"/>
        <v>243.00080587452959</v>
      </c>
      <c r="N165">
        <f t="shared" si="24"/>
        <v>1.8360054244611084</v>
      </c>
      <c r="O165" t="str">
        <f t="shared" si="25"/>
        <v/>
      </c>
      <c r="P165">
        <f t="shared" si="26"/>
        <v>0</v>
      </c>
      <c r="Q165">
        <f t="shared" si="27"/>
        <v>0</v>
      </c>
      <c r="R165">
        <f t="shared" si="28"/>
        <v>0</v>
      </c>
      <c r="S165">
        <f t="shared" si="29"/>
        <v>243.00080587452959</v>
      </c>
      <c r="T165">
        <f t="shared" si="30"/>
        <v>0.24691276139627391</v>
      </c>
      <c r="U165" t="str">
        <f t="shared" si="31"/>
        <v/>
      </c>
      <c r="V165">
        <f t="shared" si="32"/>
        <v>0</v>
      </c>
    </row>
    <row r="166" spans="1:22" x14ac:dyDescent="0.2">
      <c r="A166" t="s">
        <v>1509</v>
      </c>
      <c r="B166" t="s">
        <v>1510</v>
      </c>
      <c r="D166">
        <v>-78.287999999999997</v>
      </c>
      <c r="E166">
        <v>-174.80600000000001</v>
      </c>
      <c r="F166">
        <v>0</v>
      </c>
      <c r="G166">
        <v>83.744</v>
      </c>
      <c r="H166">
        <v>22.091000000000001</v>
      </c>
      <c r="I166">
        <v>0</v>
      </c>
      <c r="J166">
        <v>1</v>
      </c>
      <c r="K166">
        <v>0</v>
      </c>
      <c r="L166">
        <f t="shared" si="22"/>
        <v>7.4630976548296524E-3</v>
      </c>
      <c r="M166">
        <f t="shared" si="23"/>
        <v>246.00142951950102</v>
      </c>
      <c r="N166">
        <f t="shared" si="24"/>
        <v>1.8359345276662578</v>
      </c>
      <c r="O166">
        <f t="shared" si="25"/>
        <v>0.39603248453733669</v>
      </c>
      <c r="P166">
        <f t="shared" si="26"/>
        <v>5.9995814248483663</v>
      </c>
      <c r="Q166">
        <f t="shared" si="27"/>
        <v>2.3760315138982673</v>
      </c>
      <c r="R166">
        <f t="shared" si="28"/>
        <v>0</v>
      </c>
      <c r="S166">
        <f t="shared" si="29"/>
        <v>252.00101094434939</v>
      </c>
      <c r="T166">
        <f t="shared" si="30"/>
        <v>0.24390102170216729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-78.69</v>
      </c>
      <c r="E167">
        <v>-173.66</v>
      </c>
      <c r="F167">
        <v>90</v>
      </c>
      <c r="G167">
        <v>50.99</v>
      </c>
      <c r="H167">
        <v>18.111000000000001</v>
      </c>
      <c r="I167">
        <v>1</v>
      </c>
      <c r="J167">
        <v>1</v>
      </c>
      <c r="K167">
        <v>0</v>
      </c>
      <c r="L167">
        <f t="shared" si="22"/>
        <v>7.2000369249036579E-3</v>
      </c>
      <c r="M167">
        <f t="shared" si="23"/>
        <v>149.99939060395087</v>
      </c>
      <c r="N167">
        <f t="shared" si="24"/>
        <v>1.0800022310637238</v>
      </c>
      <c r="O167">
        <f t="shared" si="25"/>
        <v>0.32400955544337012</v>
      </c>
      <c r="P167">
        <f t="shared" si="26"/>
        <v>5.9998953876362062</v>
      </c>
      <c r="Q167">
        <f t="shared" si="27"/>
        <v>1.9440253812801156</v>
      </c>
      <c r="R167">
        <f t="shared" si="28"/>
        <v>3</v>
      </c>
      <c r="S167">
        <f t="shared" si="29"/>
        <v>155.99928599158707</v>
      </c>
      <c r="T167">
        <f t="shared" si="30"/>
        <v>0.40000162506273307</v>
      </c>
      <c r="U167">
        <f t="shared" si="31"/>
        <v>0</v>
      </c>
      <c r="V167">
        <f t="shared" si="32"/>
        <v>1.9230857249960667</v>
      </c>
    </row>
    <row r="168" spans="1:22" x14ac:dyDescent="0.2">
      <c r="A168" t="s">
        <v>6634</v>
      </c>
      <c r="B168" t="s">
        <v>6635</v>
      </c>
      <c r="D168">
        <v>-79.191999999999993</v>
      </c>
      <c r="E168">
        <v>-174.958</v>
      </c>
      <c r="F168">
        <v>0</v>
      </c>
      <c r="G168">
        <v>111.98699999999999</v>
      </c>
      <c r="H168">
        <v>34.131999999999998</v>
      </c>
      <c r="I168">
        <v>0</v>
      </c>
      <c r="J168">
        <v>1</v>
      </c>
      <c r="K168">
        <v>0</v>
      </c>
      <c r="L168">
        <f t="shared" si="22"/>
        <v>6.8725700076795494E-3</v>
      </c>
      <c r="M168">
        <f t="shared" si="23"/>
        <v>330.00141395423231</v>
      </c>
      <c r="N168">
        <f t="shared" si="24"/>
        <v>2.2679600879937882</v>
      </c>
      <c r="O168">
        <f t="shared" si="25"/>
        <v>0.40803628174948231</v>
      </c>
      <c r="P168">
        <f t="shared" si="26"/>
        <v>8.9991715915902351</v>
      </c>
      <c r="Q168">
        <f t="shared" si="27"/>
        <v>3.6719921870502374</v>
      </c>
      <c r="R168">
        <f t="shared" si="28"/>
        <v>0</v>
      </c>
      <c r="S168">
        <f t="shared" si="29"/>
        <v>339.00058554582256</v>
      </c>
      <c r="T168">
        <f t="shared" si="30"/>
        <v>0.18181740278337524</v>
      </c>
      <c r="U168">
        <f t="shared" si="31"/>
        <v>0</v>
      </c>
      <c r="V168">
        <f t="shared" si="32"/>
        <v>0</v>
      </c>
    </row>
    <row r="169" spans="1:22" x14ac:dyDescent="0.2">
      <c r="A169" t="s">
        <v>896</v>
      </c>
      <c r="B169" t="s">
        <v>2425</v>
      </c>
      <c r="D169">
        <v>-79.38</v>
      </c>
      <c r="E169">
        <v>-161.565</v>
      </c>
      <c r="F169">
        <v>0</v>
      </c>
      <c r="G169">
        <v>32.558</v>
      </c>
      <c r="H169">
        <v>12.648999999999999</v>
      </c>
      <c r="I169">
        <v>0</v>
      </c>
      <c r="J169">
        <v>1</v>
      </c>
      <c r="K169">
        <v>0</v>
      </c>
      <c r="L169">
        <f t="shared" si="22"/>
        <v>6.750217461124911E-3</v>
      </c>
      <c r="M169">
        <f t="shared" si="23"/>
        <v>96.000949685501993</v>
      </c>
      <c r="N169">
        <f t="shared" si="24"/>
        <v>0.64802793487958466</v>
      </c>
      <c r="O169">
        <f t="shared" si="25"/>
        <v>0.1079995704461187</v>
      </c>
      <c r="P169">
        <f t="shared" si="26"/>
        <v>11.999927192261353</v>
      </c>
      <c r="Q169">
        <f t="shared" si="27"/>
        <v>1.2959882781372032</v>
      </c>
      <c r="R169">
        <f t="shared" si="28"/>
        <v>0</v>
      </c>
      <c r="S169">
        <f t="shared" si="29"/>
        <v>108.00087687776335</v>
      </c>
      <c r="T169">
        <f t="shared" si="30"/>
        <v>0.62499381721284331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-86.034999999999997</v>
      </c>
      <c r="E170">
        <v>-175.23599999999999</v>
      </c>
      <c r="F170">
        <v>-90</v>
      </c>
      <c r="G170">
        <v>101.242</v>
      </c>
      <c r="H170">
        <v>24.082999999999998</v>
      </c>
      <c r="I170">
        <v>10</v>
      </c>
      <c r="J170">
        <v>1</v>
      </c>
      <c r="K170">
        <v>0</v>
      </c>
      <c r="L170">
        <f t="shared" si="22"/>
        <v>2.4952649958817183E-3</v>
      </c>
      <c r="M170">
        <f t="shared" si="23"/>
        <v>302.99902451088315</v>
      </c>
      <c r="N170">
        <f t="shared" si="24"/>
        <v>0.75606361571192915</v>
      </c>
      <c r="O170">
        <f t="shared" si="25"/>
        <v>0.43196692629052102</v>
      </c>
      <c r="P170">
        <f t="shared" si="26"/>
        <v>6.0004031350119789</v>
      </c>
      <c r="Q170">
        <f t="shared" si="27"/>
        <v>2.5919782907134215</v>
      </c>
      <c r="R170">
        <f t="shared" si="28"/>
        <v>30</v>
      </c>
      <c r="S170">
        <f t="shared" si="29"/>
        <v>308.99942764589514</v>
      </c>
      <c r="T170">
        <f t="shared" si="30"/>
        <v>0.19802043949433545</v>
      </c>
      <c r="U170">
        <f t="shared" si="31"/>
        <v>0</v>
      </c>
      <c r="V170">
        <f t="shared" si="32"/>
        <v>9.7087558473989066</v>
      </c>
    </row>
    <row r="171" spans="1:22" x14ac:dyDescent="0.2">
      <c r="A171" t="s">
        <v>979</v>
      </c>
      <c r="B171" t="s">
        <v>158</v>
      </c>
      <c r="D171">
        <v>-77.275999999999996</v>
      </c>
      <c r="E171">
        <v>0</v>
      </c>
      <c r="F171">
        <v>0</v>
      </c>
      <c r="G171">
        <v>63.561</v>
      </c>
      <c r="H171">
        <v>0</v>
      </c>
      <c r="I171">
        <v>0</v>
      </c>
      <c r="J171">
        <v>1</v>
      </c>
      <c r="K171">
        <v>0</v>
      </c>
      <c r="L171">
        <f t="shared" si="22"/>
        <v>8.128789250741647E-3</v>
      </c>
      <c r="M171">
        <f t="shared" si="23"/>
        <v>186.00027732474803</v>
      </c>
      <c r="N171">
        <f t="shared" si="24"/>
        <v>1.5119585669109443</v>
      </c>
      <c r="O171" t="str">
        <f t="shared" si="25"/>
        <v/>
      </c>
      <c r="P171">
        <f t="shared" si="26"/>
        <v>0</v>
      </c>
      <c r="Q171">
        <f t="shared" si="27"/>
        <v>0</v>
      </c>
      <c r="R171">
        <f t="shared" si="28"/>
        <v>0</v>
      </c>
      <c r="S171">
        <f t="shared" si="29"/>
        <v>186.00027732474803</v>
      </c>
      <c r="T171">
        <f t="shared" si="30"/>
        <v>0.32258016419643681</v>
      </c>
      <c r="U171" t="str">
        <f t="shared" si="31"/>
        <v/>
      </c>
      <c r="V171">
        <f t="shared" si="32"/>
        <v>0</v>
      </c>
    </row>
    <row r="172" spans="1:22" x14ac:dyDescent="0.2">
      <c r="A172" t="s">
        <v>195</v>
      </c>
      <c r="B172" t="s">
        <v>3859</v>
      </c>
      <c r="D172">
        <v>-76.635999999999996</v>
      </c>
      <c r="E172">
        <v>-176.12100000000001</v>
      </c>
      <c r="F172">
        <v>0</v>
      </c>
      <c r="G172">
        <v>93.019000000000005</v>
      </c>
      <c r="H172">
        <v>29.568000000000001</v>
      </c>
      <c r="I172">
        <v>0</v>
      </c>
      <c r="J172">
        <v>1</v>
      </c>
      <c r="K172">
        <v>0</v>
      </c>
      <c r="L172">
        <f t="shared" si="22"/>
        <v>8.5525015305163449E-3</v>
      </c>
      <c r="M172">
        <f t="shared" si="23"/>
        <v>271.5004985677428</v>
      </c>
      <c r="N172">
        <f t="shared" si="24"/>
        <v>2.3220107515473227</v>
      </c>
      <c r="O172">
        <f t="shared" si="25"/>
        <v>0.53093417852243285</v>
      </c>
      <c r="P172">
        <f t="shared" si="26"/>
        <v>6.0007915126665079</v>
      </c>
      <c r="Q172">
        <f t="shared" si="27"/>
        <v>3.1860284982904776</v>
      </c>
      <c r="R172">
        <f t="shared" si="28"/>
        <v>0</v>
      </c>
      <c r="S172">
        <f t="shared" si="29"/>
        <v>277.50129008040932</v>
      </c>
      <c r="T172">
        <f t="shared" si="30"/>
        <v>0.22099406931670604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-88.567999999999998</v>
      </c>
      <c r="E173">
        <v>-171.87</v>
      </c>
      <c r="F173">
        <v>0</v>
      </c>
      <c r="G173">
        <v>20.006</v>
      </c>
      <c r="H173">
        <v>7.0709999999999997</v>
      </c>
      <c r="I173">
        <v>0</v>
      </c>
      <c r="J173">
        <v>1</v>
      </c>
      <c r="K173">
        <v>0</v>
      </c>
      <c r="L173">
        <f t="shared" si="22"/>
        <v>8.9993862799856664E-4</v>
      </c>
      <c r="M173">
        <f t="shared" si="23"/>
        <v>59.999255680102365</v>
      </c>
      <c r="N173">
        <f t="shared" si="24"/>
        <v>5.3995701833388372E-2</v>
      </c>
      <c r="O173">
        <f t="shared" si="25"/>
        <v>0.25200296358763974</v>
      </c>
      <c r="P173">
        <f t="shared" si="26"/>
        <v>2.999933715459508</v>
      </c>
      <c r="Q173">
        <f t="shared" si="27"/>
        <v>0.7559929428552179</v>
      </c>
      <c r="R173">
        <f t="shared" si="28"/>
        <v>0</v>
      </c>
      <c r="S173">
        <f t="shared" si="29"/>
        <v>62.999189395561871</v>
      </c>
      <c r="T173">
        <f t="shared" si="30"/>
        <v>1.0000124054855213</v>
      </c>
      <c r="U173">
        <f t="shared" si="31"/>
        <v>0</v>
      </c>
      <c r="V173">
        <f t="shared" si="32"/>
        <v>0</v>
      </c>
    </row>
    <row r="174" spans="1:22" x14ac:dyDescent="0.2">
      <c r="A174" t="s">
        <v>1419</v>
      </c>
      <c r="B174" t="s">
        <v>6636</v>
      </c>
      <c r="D174">
        <v>-85.156000000000006</v>
      </c>
      <c r="E174">
        <v>-173.29</v>
      </c>
      <c r="F174">
        <v>0</v>
      </c>
      <c r="G174">
        <v>29.606000000000002</v>
      </c>
      <c r="H174">
        <v>8.5589999999999993</v>
      </c>
      <c r="I174">
        <v>0</v>
      </c>
      <c r="J174">
        <v>1</v>
      </c>
      <c r="K174">
        <v>0</v>
      </c>
      <c r="L174">
        <f t="shared" si="22"/>
        <v>3.050844169417209E-3</v>
      </c>
      <c r="M174">
        <f t="shared" si="23"/>
        <v>88.500769233434013</v>
      </c>
      <c r="N174">
        <f t="shared" si="24"/>
        <v>0.27000232580708589</v>
      </c>
      <c r="O174">
        <f t="shared" si="25"/>
        <v>0.30599218337530759</v>
      </c>
      <c r="P174">
        <f t="shared" si="26"/>
        <v>3.0002053471587531</v>
      </c>
      <c r="Q174">
        <f t="shared" si="27"/>
        <v>0.91804030279168269</v>
      </c>
      <c r="R174">
        <f t="shared" si="28"/>
        <v>0</v>
      </c>
      <c r="S174">
        <f t="shared" si="29"/>
        <v>91.500974580592768</v>
      </c>
      <c r="T174">
        <f t="shared" si="30"/>
        <v>0.67796020893039954</v>
      </c>
      <c r="U174">
        <f t="shared" si="31"/>
        <v>0</v>
      </c>
      <c r="V174">
        <f t="shared" si="32"/>
        <v>0</v>
      </c>
    </row>
    <row r="175" spans="1:22" x14ac:dyDescent="0.2">
      <c r="A175" t="s">
        <v>261</v>
      </c>
      <c r="B175" t="s">
        <v>262</v>
      </c>
      <c r="D175">
        <v>-81.319999999999993</v>
      </c>
      <c r="E175">
        <v>-173.15700000000001</v>
      </c>
      <c r="F175">
        <v>0</v>
      </c>
      <c r="G175">
        <v>132.518</v>
      </c>
      <c r="H175">
        <v>25.178999999999998</v>
      </c>
      <c r="I175">
        <v>0</v>
      </c>
      <c r="J175">
        <v>1</v>
      </c>
      <c r="K175">
        <v>0</v>
      </c>
      <c r="L175">
        <f t="shared" si="22"/>
        <v>5.4959086783201161E-3</v>
      </c>
      <c r="M175">
        <f t="shared" si="23"/>
        <v>393.00066558019375</v>
      </c>
      <c r="N175">
        <f t="shared" si="24"/>
        <v>2.1598979284456972</v>
      </c>
      <c r="O175">
        <f t="shared" si="25"/>
        <v>0.29998967123240877</v>
      </c>
      <c r="P175">
        <f t="shared" si="26"/>
        <v>9.0001691277556439</v>
      </c>
      <c r="Q175">
        <f t="shared" si="27"/>
        <v>2.6999604776319677</v>
      </c>
      <c r="R175">
        <f t="shared" si="28"/>
        <v>0</v>
      </c>
      <c r="S175">
        <f t="shared" si="29"/>
        <v>402.00083470794942</v>
      </c>
      <c r="T175">
        <f t="shared" si="30"/>
        <v>0.15267149716253267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-84.174000000000007</v>
      </c>
      <c r="E176">
        <v>-172.405</v>
      </c>
      <c r="F176">
        <v>0</v>
      </c>
      <c r="G176">
        <v>49.253999999999998</v>
      </c>
      <c r="H176">
        <v>15.132999999999999</v>
      </c>
      <c r="I176">
        <v>0</v>
      </c>
      <c r="J176">
        <v>1</v>
      </c>
      <c r="K176">
        <v>0</v>
      </c>
      <c r="L176">
        <f t="shared" si="22"/>
        <v>3.6732485734813159E-3</v>
      </c>
      <c r="M176">
        <f t="shared" si="23"/>
        <v>146.99877210841154</v>
      </c>
      <c r="N176">
        <f t="shared" si="24"/>
        <v>0.53996356991429784</v>
      </c>
      <c r="O176">
        <f t="shared" si="25"/>
        <v>0.26998690213915028</v>
      </c>
      <c r="P176">
        <f t="shared" si="26"/>
        <v>6.0003808306514728</v>
      </c>
      <c r="Q176">
        <f t="shared" si="27"/>
        <v>1.6200258521485842</v>
      </c>
      <c r="R176">
        <f t="shared" si="28"/>
        <v>0</v>
      </c>
      <c r="S176">
        <f t="shared" si="29"/>
        <v>152.99915293906301</v>
      </c>
      <c r="T176">
        <f t="shared" si="30"/>
        <v>0.40816667472399037</v>
      </c>
      <c r="U176">
        <f t="shared" si="31"/>
        <v>0</v>
      </c>
      <c r="V176">
        <f t="shared" si="32"/>
        <v>0</v>
      </c>
    </row>
    <row r="177" spans="1:22" x14ac:dyDescent="0.2">
      <c r="A177" t="s">
        <v>6637</v>
      </c>
      <c r="B177" t="s">
        <v>6638</v>
      </c>
      <c r="D177">
        <v>-79.634</v>
      </c>
      <c r="E177">
        <v>-168.69</v>
      </c>
      <c r="F177">
        <v>-90</v>
      </c>
      <c r="G177">
        <v>83.361000000000004</v>
      </c>
      <c r="H177">
        <v>15.297000000000001</v>
      </c>
      <c r="I177">
        <v>5</v>
      </c>
      <c r="J177">
        <v>1</v>
      </c>
      <c r="K177">
        <v>0</v>
      </c>
      <c r="L177">
        <f t="shared" si="22"/>
        <v>6.5851497882750158E-3</v>
      </c>
      <c r="M177">
        <f t="shared" si="23"/>
        <v>246.00125027084817</v>
      </c>
      <c r="N177">
        <f t="shared" si="24"/>
        <v>1.6199567010931664</v>
      </c>
      <c r="O177">
        <f t="shared" si="25"/>
        <v>0.17999871688416874</v>
      </c>
      <c r="P177">
        <f t="shared" si="26"/>
        <v>9.0000185921977121</v>
      </c>
      <c r="Q177">
        <f t="shared" si="27"/>
        <v>1.6199934185226692</v>
      </c>
      <c r="R177">
        <f t="shared" si="28"/>
        <v>15</v>
      </c>
      <c r="S177">
        <f t="shared" si="29"/>
        <v>255.00126886304588</v>
      </c>
      <c r="T177">
        <f t="shared" si="30"/>
        <v>0.24390119942048996</v>
      </c>
      <c r="U177">
        <f t="shared" si="31"/>
        <v>0</v>
      </c>
      <c r="V177">
        <f t="shared" si="32"/>
        <v>5.88232367112498</v>
      </c>
    </row>
    <row r="178" spans="1:22" x14ac:dyDescent="0.2">
      <c r="A178" t="s">
        <v>279</v>
      </c>
      <c r="B178" t="s">
        <v>2010</v>
      </c>
      <c r="D178">
        <v>-79.34</v>
      </c>
      <c r="E178">
        <v>-172.56899999999999</v>
      </c>
      <c r="F178">
        <v>0</v>
      </c>
      <c r="G178">
        <v>86.492999999999995</v>
      </c>
      <c r="H178">
        <v>23.195</v>
      </c>
      <c r="I178">
        <v>0</v>
      </c>
      <c r="J178">
        <v>1</v>
      </c>
      <c r="K178">
        <v>0</v>
      </c>
      <c r="L178">
        <f t="shared" si="22"/>
        <v>6.7762372182890666E-3</v>
      </c>
      <c r="M178">
        <f t="shared" si="23"/>
        <v>255.00095730071058</v>
      </c>
      <c r="N178">
        <f t="shared" si="24"/>
        <v>1.7279487055091216</v>
      </c>
      <c r="O178">
        <f t="shared" si="25"/>
        <v>0.27601504800855431</v>
      </c>
      <c r="P178">
        <f t="shared" si="26"/>
        <v>8.9995758090885083</v>
      </c>
      <c r="Q178">
        <f t="shared" si="27"/>
        <v>2.4840208330230209</v>
      </c>
      <c r="R178">
        <f t="shared" si="28"/>
        <v>0</v>
      </c>
      <c r="S178">
        <f t="shared" si="29"/>
        <v>264.00053310979911</v>
      </c>
      <c r="T178">
        <f t="shared" si="30"/>
        <v>0.23529323432791993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-75.734999999999999</v>
      </c>
      <c r="E179">
        <v>-169.38</v>
      </c>
      <c r="F179">
        <v>0</v>
      </c>
      <c r="G179">
        <v>60.877000000000002</v>
      </c>
      <c r="H179">
        <v>16.279</v>
      </c>
      <c r="I179">
        <v>0</v>
      </c>
      <c r="J179">
        <v>1</v>
      </c>
      <c r="K179">
        <v>0</v>
      </c>
      <c r="L179">
        <f t="shared" si="22"/>
        <v>9.1528594596047771E-3</v>
      </c>
      <c r="M179">
        <f t="shared" si="23"/>
        <v>176.99983495508303</v>
      </c>
      <c r="N179">
        <f t="shared" si="24"/>
        <v>1.6200562337733497</v>
      </c>
      <c r="O179">
        <f t="shared" si="25"/>
        <v>0.19199343065094673</v>
      </c>
      <c r="P179">
        <f t="shared" si="26"/>
        <v>9.000387984438678</v>
      </c>
      <c r="Q179">
        <f t="shared" si="27"/>
        <v>1.7280170943390358</v>
      </c>
      <c r="R179">
        <f t="shared" si="28"/>
        <v>0</v>
      </c>
      <c r="S179">
        <f t="shared" si="29"/>
        <v>186.00022293952171</v>
      </c>
      <c r="T179">
        <f t="shared" si="30"/>
        <v>0.33898336693492453</v>
      </c>
      <c r="U179">
        <f t="shared" si="31"/>
        <v>0</v>
      </c>
      <c r="V179">
        <f t="shared" si="32"/>
        <v>0</v>
      </c>
    </row>
    <row r="180" spans="1:22" x14ac:dyDescent="0.2">
      <c r="A180" t="s">
        <v>2184</v>
      </c>
      <c r="B180" t="s">
        <v>6639</v>
      </c>
      <c r="D180">
        <v>-78.825999999999993</v>
      </c>
      <c r="E180">
        <v>-176.18600000000001</v>
      </c>
      <c r="F180">
        <v>0</v>
      </c>
      <c r="G180">
        <v>82.564999999999998</v>
      </c>
      <c r="H180">
        <v>30.067</v>
      </c>
      <c r="I180">
        <v>0</v>
      </c>
      <c r="J180">
        <v>1</v>
      </c>
      <c r="K180">
        <v>0</v>
      </c>
      <c r="L180">
        <f t="shared" si="22"/>
        <v>7.1112096012839387E-3</v>
      </c>
      <c r="M180">
        <f t="shared" si="23"/>
        <v>242.99949421005459</v>
      </c>
      <c r="N180">
        <f t="shared" si="24"/>
        <v>1.728022064355746</v>
      </c>
      <c r="O180">
        <f t="shared" si="25"/>
        <v>0.54001008666589612</v>
      </c>
      <c r="P180">
        <f t="shared" si="26"/>
        <v>5.9999637172292166</v>
      </c>
      <c r="Q180">
        <f t="shared" si="27"/>
        <v>3.240044166977349</v>
      </c>
      <c r="R180">
        <f t="shared" si="28"/>
        <v>0</v>
      </c>
      <c r="S180">
        <f t="shared" si="29"/>
        <v>248.9994579272838</v>
      </c>
      <c r="T180">
        <f t="shared" si="30"/>
        <v>0.24691409418381158</v>
      </c>
      <c r="U180">
        <f t="shared" si="31"/>
        <v>0</v>
      </c>
      <c r="V180">
        <f t="shared" si="32"/>
        <v>0</v>
      </c>
    </row>
    <row r="181" spans="1:22" x14ac:dyDescent="0.2">
      <c r="A181" t="s">
        <v>125</v>
      </c>
      <c r="B181" t="s">
        <v>1287</v>
      </c>
      <c r="D181">
        <v>-85.186000000000007</v>
      </c>
      <c r="E181">
        <v>-170.53800000000001</v>
      </c>
      <c r="F181">
        <v>0</v>
      </c>
      <c r="G181">
        <v>381.34500000000003</v>
      </c>
      <c r="H181">
        <v>48.661999999999999</v>
      </c>
      <c r="I181">
        <v>0</v>
      </c>
      <c r="J181">
        <v>1</v>
      </c>
      <c r="K181">
        <v>1</v>
      </c>
      <c r="L181">
        <f t="shared" si="22"/>
        <v>3.0318600985669753E-3</v>
      </c>
      <c r="M181">
        <f t="shared" si="23"/>
        <v>1139.9992828542854</v>
      </c>
      <c r="N181">
        <f t="shared" si="24"/>
        <v>3.4563217944026698</v>
      </c>
      <c r="O181">
        <f t="shared" si="25"/>
        <v>0.21600727486837354</v>
      </c>
      <c r="P181">
        <f t="shared" si="26"/>
        <v>23.99914076495552</v>
      </c>
      <c r="Q181">
        <f t="shared" si="27"/>
        <v>5.1839941798147144</v>
      </c>
      <c r="R181">
        <f t="shared" si="28"/>
        <v>0</v>
      </c>
      <c r="S181">
        <f t="shared" si="29"/>
        <v>1163.9984236192408</v>
      </c>
      <c r="T181">
        <f t="shared" si="30"/>
        <v>5.2631612056609683E-2</v>
      </c>
      <c r="U181">
        <f t="shared" si="31"/>
        <v>2.5000895068549425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-81.027000000000001</v>
      </c>
      <c r="E182">
        <v>-173.88399999999999</v>
      </c>
      <c r="F182">
        <v>0</v>
      </c>
      <c r="G182">
        <v>115.41200000000001</v>
      </c>
      <c r="H182">
        <v>28.16</v>
      </c>
      <c r="I182">
        <v>0</v>
      </c>
      <c r="J182">
        <v>1</v>
      </c>
      <c r="K182">
        <v>0</v>
      </c>
      <c r="L182">
        <f t="shared" si="22"/>
        <v>5.6844452957645515E-3</v>
      </c>
      <c r="M182">
        <f t="shared" si="23"/>
        <v>341.998746150172</v>
      </c>
      <c r="N182">
        <f t="shared" si="24"/>
        <v>1.944075107785828</v>
      </c>
      <c r="O182">
        <f t="shared" si="25"/>
        <v>0.33597218276402707</v>
      </c>
      <c r="P182">
        <f t="shared" si="26"/>
        <v>9.0006460875151397</v>
      </c>
      <c r="Q182">
        <f t="shared" si="27"/>
        <v>3.0239697362786981</v>
      </c>
      <c r="R182">
        <f t="shared" si="28"/>
        <v>0</v>
      </c>
      <c r="S182">
        <f t="shared" si="29"/>
        <v>350.99939223768712</v>
      </c>
      <c r="T182">
        <f t="shared" si="30"/>
        <v>0.17543923969140501</v>
      </c>
      <c r="U182">
        <f t="shared" si="31"/>
        <v>0</v>
      </c>
      <c r="V182">
        <f t="shared" si="32"/>
        <v>0</v>
      </c>
    </row>
    <row r="183" spans="1:22" x14ac:dyDescent="0.2">
      <c r="A183" t="s">
        <v>2306</v>
      </c>
      <c r="B183" t="s">
        <v>1220</v>
      </c>
      <c r="D183">
        <v>-77.734999999999999</v>
      </c>
      <c r="E183">
        <v>-168.69</v>
      </c>
      <c r="F183">
        <v>-90</v>
      </c>
      <c r="G183">
        <v>23.536999999999999</v>
      </c>
      <c r="H183">
        <v>10.198</v>
      </c>
      <c r="I183">
        <v>1</v>
      </c>
      <c r="J183">
        <v>1</v>
      </c>
      <c r="K183">
        <v>0</v>
      </c>
      <c r="L183">
        <f t="shared" si="22"/>
        <v>7.8262280202262644E-3</v>
      </c>
      <c r="M183">
        <f t="shared" si="23"/>
        <v>68.999340995030508</v>
      </c>
      <c r="N183">
        <f t="shared" si="24"/>
        <v>0.54000511587757039</v>
      </c>
      <c r="O183">
        <f t="shared" si="25"/>
        <v>0.17999871688416874</v>
      </c>
      <c r="P183">
        <f t="shared" si="26"/>
        <v>6.0000123947984747</v>
      </c>
      <c r="Q183">
        <f t="shared" si="27"/>
        <v>1.0799956123484462</v>
      </c>
      <c r="R183">
        <f t="shared" si="28"/>
        <v>3</v>
      </c>
      <c r="S183">
        <f t="shared" si="29"/>
        <v>74.999353389828983</v>
      </c>
      <c r="T183">
        <f t="shared" si="30"/>
        <v>0.86957352251119813</v>
      </c>
      <c r="U183">
        <f t="shared" si="31"/>
        <v>0</v>
      </c>
      <c r="V183">
        <f t="shared" si="32"/>
        <v>4.0000344861731092</v>
      </c>
    </row>
    <row r="184" spans="1:22" x14ac:dyDescent="0.2">
      <c r="A184" t="s">
        <v>261</v>
      </c>
      <c r="B184" t="s">
        <v>1164</v>
      </c>
      <c r="D184">
        <v>-83.210999999999999</v>
      </c>
      <c r="E184">
        <v>-174.28899999999999</v>
      </c>
      <c r="F184">
        <v>0</v>
      </c>
      <c r="G184">
        <v>42.296999999999997</v>
      </c>
      <c r="H184">
        <v>10.050000000000001</v>
      </c>
      <c r="I184">
        <v>0</v>
      </c>
      <c r="J184">
        <v>1</v>
      </c>
      <c r="K184">
        <v>0</v>
      </c>
      <c r="L184">
        <f t="shared" si="22"/>
        <v>4.2857262017439559E-3</v>
      </c>
      <c r="M184">
        <f t="shared" si="23"/>
        <v>126.00126844439447</v>
      </c>
      <c r="N184">
        <f t="shared" si="24"/>
        <v>0.54000747763259305</v>
      </c>
      <c r="O184">
        <f t="shared" si="25"/>
        <v>0.35997382229506519</v>
      </c>
      <c r="P184">
        <f t="shared" si="26"/>
        <v>3.000250163751037</v>
      </c>
      <c r="Q184">
        <f t="shared" si="27"/>
        <v>1.0800125992994554</v>
      </c>
      <c r="R184">
        <f t="shared" si="28"/>
        <v>0</v>
      </c>
      <c r="S184">
        <f t="shared" si="29"/>
        <v>129.00151860814552</v>
      </c>
      <c r="T184">
        <f t="shared" si="30"/>
        <v>0.4761856824201619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-78.311000000000007</v>
      </c>
      <c r="E185">
        <v>-167.471</v>
      </c>
      <c r="F185">
        <v>0</v>
      </c>
      <c r="G185">
        <v>29.614000000000001</v>
      </c>
      <c r="H185">
        <v>9.2200000000000006</v>
      </c>
      <c r="I185">
        <v>0</v>
      </c>
      <c r="J185">
        <v>1</v>
      </c>
      <c r="K185">
        <v>0</v>
      </c>
      <c r="L185">
        <f t="shared" si="22"/>
        <v>7.448026525275553E-3</v>
      </c>
      <c r="M185">
        <f t="shared" si="23"/>
        <v>86.999570167201213</v>
      </c>
      <c r="N185">
        <f t="shared" si="24"/>
        <v>0.64797575426864062</v>
      </c>
      <c r="O185">
        <f t="shared" si="25"/>
        <v>0.16199727061839408</v>
      </c>
      <c r="P185">
        <f t="shared" si="26"/>
        <v>6.0003870826351182</v>
      </c>
      <c r="Q185">
        <f t="shared" si="27"/>
        <v>0.97204730208805956</v>
      </c>
      <c r="R185">
        <f t="shared" si="28"/>
        <v>0</v>
      </c>
      <c r="S185">
        <f t="shared" si="29"/>
        <v>92.999957249836328</v>
      </c>
      <c r="T185">
        <f t="shared" si="30"/>
        <v>0.68965857974571887</v>
      </c>
      <c r="U185">
        <f t="shared" si="31"/>
        <v>0</v>
      </c>
      <c r="V185">
        <f t="shared" si="32"/>
        <v>0</v>
      </c>
    </row>
    <row r="186" spans="1:22" x14ac:dyDescent="0.2">
      <c r="A186" t="s">
        <v>5801</v>
      </c>
      <c r="B186" t="s">
        <v>6640</v>
      </c>
      <c r="D186">
        <v>-83.088999999999999</v>
      </c>
      <c r="E186">
        <v>-177.39699999999999</v>
      </c>
      <c r="F186">
        <v>0</v>
      </c>
      <c r="G186">
        <v>66.483000000000004</v>
      </c>
      <c r="H186">
        <v>22.023</v>
      </c>
      <c r="I186">
        <v>0</v>
      </c>
      <c r="J186">
        <v>1</v>
      </c>
      <c r="K186">
        <v>0</v>
      </c>
      <c r="L186">
        <f t="shared" si="22"/>
        <v>4.3634872004746743E-3</v>
      </c>
      <c r="M186">
        <f t="shared" si="23"/>
        <v>197.99985522656482</v>
      </c>
      <c r="N186">
        <f t="shared" si="24"/>
        <v>0.86397069794765202</v>
      </c>
      <c r="O186">
        <f t="shared" si="25"/>
        <v>0.79186581855964966</v>
      </c>
      <c r="P186">
        <f t="shared" si="26"/>
        <v>3.0005430621777003</v>
      </c>
      <c r="Q186">
        <f t="shared" si="27"/>
        <v>2.3760298640846864</v>
      </c>
      <c r="R186">
        <f t="shared" si="28"/>
        <v>0</v>
      </c>
      <c r="S186">
        <f t="shared" si="29"/>
        <v>201.00039828874253</v>
      </c>
      <c r="T186">
        <f t="shared" si="30"/>
        <v>0.30303052459984853</v>
      </c>
      <c r="U186">
        <f t="shared" si="31"/>
        <v>0</v>
      </c>
      <c r="V186">
        <f t="shared" si="32"/>
        <v>0</v>
      </c>
    </row>
    <row r="187" spans="1:22" x14ac:dyDescent="0.2">
      <c r="A187" t="s">
        <v>269</v>
      </c>
      <c r="B187" t="s">
        <v>485</v>
      </c>
      <c r="D187">
        <v>-76.709000000000003</v>
      </c>
      <c r="E187">
        <v>0</v>
      </c>
      <c r="F187">
        <v>0</v>
      </c>
      <c r="G187">
        <v>130.495</v>
      </c>
      <c r="H187">
        <v>0</v>
      </c>
      <c r="I187">
        <v>0</v>
      </c>
      <c r="J187">
        <v>1</v>
      </c>
      <c r="K187">
        <v>0</v>
      </c>
      <c r="L187">
        <f t="shared" si="22"/>
        <v>8.5040602434510015E-3</v>
      </c>
      <c r="M187">
        <f t="shared" si="23"/>
        <v>380.99907306102153</v>
      </c>
      <c r="N187">
        <f t="shared" si="24"/>
        <v>3.2400423100522264</v>
      </c>
      <c r="O187" t="str">
        <f t="shared" si="25"/>
        <v/>
      </c>
      <c r="P187">
        <f t="shared" si="26"/>
        <v>0</v>
      </c>
      <c r="Q187">
        <f t="shared" si="27"/>
        <v>0</v>
      </c>
      <c r="R187">
        <f t="shared" si="28"/>
        <v>0</v>
      </c>
      <c r="S187">
        <f t="shared" si="29"/>
        <v>380.99907306102153</v>
      </c>
      <c r="T187">
        <f t="shared" si="30"/>
        <v>0.15748069809710608</v>
      </c>
      <c r="U187" t="str">
        <f t="shared" si="31"/>
        <v/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-80.105999999999995</v>
      </c>
      <c r="E188">
        <v>-174.47200000000001</v>
      </c>
      <c r="F188">
        <v>0</v>
      </c>
      <c r="G188">
        <v>87.298000000000002</v>
      </c>
      <c r="H188">
        <v>31.145</v>
      </c>
      <c r="I188">
        <v>0</v>
      </c>
      <c r="J188">
        <v>1</v>
      </c>
      <c r="K188">
        <v>0</v>
      </c>
      <c r="L188">
        <f t="shared" si="22"/>
        <v>6.2791148493756407E-3</v>
      </c>
      <c r="M188">
        <f t="shared" si="23"/>
        <v>257.9989356866937</v>
      </c>
      <c r="N188">
        <f t="shared" si="24"/>
        <v>1.6200065681999976</v>
      </c>
      <c r="O188">
        <f t="shared" si="25"/>
        <v>0.37196849024699774</v>
      </c>
      <c r="P188">
        <f t="shared" si="26"/>
        <v>9.0007975564061571</v>
      </c>
      <c r="Q188">
        <f t="shared" si="27"/>
        <v>3.3480164260916903</v>
      </c>
      <c r="R188">
        <f t="shared" si="28"/>
        <v>0</v>
      </c>
      <c r="S188">
        <f t="shared" si="29"/>
        <v>266.99973324309985</v>
      </c>
      <c r="T188">
        <f t="shared" si="30"/>
        <v>0.23255909889823045</v>
      </c>
      <c r="U188">
        <f t="shared" si="31"/>
        <v>0</v>
      </c>
      <c r="V188">
        <f t="shared" si="32"/>
        <v>0</v>
      </c>
    </row>
    <row r="189" spans="1:22" x14ac:dyDescent="0.2">
      <c r="A189" t="s">
        <v>6641</v>
      </c>
      <c r="B189" t="s">
        <v>6642</v>
      </c>
      <c r="D189">
        <v>-76.504000000000005</v>
      </c>
      <c r="E189">
        <v>-173.88399999999999</v>
      </c>
      <c r="F189">
        <v>0</v>
      </c>
      <c r="G189">
        <v>205.679</v>
      </c>
      <c r="H189">
        <v>56.320999999999998</v>
      </c>
      <c r="I189">
        <v>0</v>
      </c>
      <c r="J189">
        <v>1</v>
      </c>
      <c r="K189">
        <v>0</v>
      </c>
      <c r="L189">
        <f t="shared" si="22"/>
        <v>8.6401685975132942E-3</v>
      </c>
      <c r="M189">
        <f t="shared" si="23"/>
        <v>599.99827330835774</v>
      </c>
      <c r="N189">
        <f t="shared" si="24"/>
        <v>5.1840914236924949</v>
      </c>
      <c r="O189">
        <f t="shared" si="25"/>
        <v>0.33597218276402707</v>
      </c>
      <c r="P189">
        <f t="shared" si="26"/>
        <v>18.001611800246454</v>
      </c>
      <c r="Q189">
        <f t="shared" si="27"/>
        <v>6.0480468578463267</v>
      </c>
      <c r="R189">
        <f t="shared" si="28"/>
        <v>0</v>
      </c>
      <c r="S189">
        <f t="shared" si="29"/>
        <v>617.99988510860419</v>
      </c>
      <c r="T189">
        <f t="shared" si="30"/>
        <v>0.10000028778276857</v>
      </c>
      <c r="U189">
        <f t="shared" si="31"/>
        <v>0</v>
      </c>
      <c r="V189">
        <f t="shared" si="32"/>
        <v>0</v>
      </c>
    </row>
    <row r="190" spans="1:22" x14ac:dyDescent="0.2">
      <c r="A190" t="s">
        <v>371</v>
      </c>
      <c r="B190" t="s">
        <v>1243</v>
      </c>
      <c r="D190">
        <v>-75.106999999999999</v>
      </c>
      <c r="E190">
        <v>-173.88399999999999</v>
      </c>
      <c r="F190">
        <v>0</v>
      </c>
      <c r="G190">
        <v>97.268000000000001</v>
      </c>
      <c r="H190">
        <v>28.16</v>
      </c>
      <c r="I190">
        <v>0</v>
      </c>
      <c r="J190">
        <v>1</v>
      </c>
      <c r="K190">
        <v>0</v>
      </c>
      <c r="L190">
        <f t="shared" si="22"/>
        <v>9.574140323101504E-3</v>
      </c>
      <c r="M190">
        <f t="shared" si="23"/>
        <v>282.00157027995311</v>
      </c>
      <c r="N190">
        <f t="shared" si="24"/>
        <v>2.6999253051205478</v>
      </c>
      <c r="O190">
        <f t="shared" si="25"/>
        <v>0.33597218276402707</v>
      </c>
      <c r="P190">
        <f t="shared" si="26"/>
        <v>9.0006460875151397</v>
      </c>
      <c r="Q190">
        <f t="shared" si="27"/>
        <v>3.0239697362786981</v>
      </c>
      <c r="R190">
        <f t="shared" si="28"/>
        <v>0</v>
      </c>
      <c r="S190">
        <f t="shared" si="29"/>
        <v>291.00221636746824</v>
      </c>
      <c r="T190">
        <f t="shared" si="30"/>
        <v>0.21276477269412308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-81.87</v>
      </c>
      <c r="E191">
        <v>0</v>
      </c>
      <c r="F191">
        <v>0</v>
      </c>
      <c r="G191">
        <v>42.426000000000002</v>
      </c>
      <c r="H191">
        <v>0</v>
      </c>
      <c r="I191">
        <v>0</v>
      </c>
      <c r="J191">
        <v>1</v>
      </c>
      <c r="K191">
        <v>0</v>
      </c>
      <c r="L191">
        <f t="shared" si="22"/>
        <v>5.1427863765998181E-3</v>
      </c>
      <c r="M191">
        <f t="shared" si="23"/>
        <v>125.998823809203</v>
      </c>
      <c r="N191">
        <f t="shared" si="24"/>
        <v>0.64798568253925237</v>
      </c>
      <c r="O191" t="str">
        <f t="shared" si="25"/>
        <v/>
      </c>
      <c r="P191">
        <f t="shared" si="26"/>
        <v>0</v>
      </c>
      <c r="Q191">
        <f t="shared" si="27"/>
        <v>0</v>
      </c>
      <c r="R191">
        <f t="shared" si="28"/>
        <v>0</v>
      </c>
      <c r="S191">
        <f t="shared" si="29"/>
        <v>125.998823809203</v>
      </c>
      <c r="T191">
        <f t="shared" si="30"/>
        <v>0.47619492139749303</v>
      </c>
      <c r="U191" t="str">
        <f t="shared" si="31"/>
        <v/>
      </c>
      <c r="V191">
        <f t="shared" si="32"/>
        <v>0</v>
      </c>
    </row>
    <row r="192" spans="1:22" x14ac:dyDescent="0.2">
      <c r="A192" t="s">
        <v>457</v>
      </c>
      <c r="B192" t="s">
        <v>154</v>
      </c>
      <c r="D192">
        <v>-82.504000000000005</v>
      </c>
      <c r="E192">
        <v>-169.99199999999999</v>
      </c>
      <c r="F192">
        <v>0</v>
      </c>
      <c r="G192">
        <v>76.655000000000001</v>
      </c>
      <c r="H192">
        <v>17.263000000000002</v>
      </c>
      <c r="I192">
        <v>0</v>
      </c>
      <c r="J192">
        <v>1</v>
      </c>
      <c r="K192">
        <v>0</v>
      </c>
      <c r="L192">
        <f t="shared" si="22"/>
        <v>4.7369283645635283E-3</v>
      </c>
      <c r="M192">
        <f t="shared" si="23"/>
        <v>227.99971253414378</v>
      </c>
      <c r="N192">
        <f t="shared" si="24"/>
        <v>1.0800193854347018</v>
      </c>
      <c r="O192">
        <f t="shared" si="25"/>
        <v>0.2039993757838871</v>
      </c>
      <c r="P192">
        <f t="shared" si="26"/>
        <v>9.0001866372510282</v>
      </c>
      <c r="Q192">
        <f t="shared" si="27"/>
        <v>1.8360342919719841</v>
      </c>
      <c r="R192">
        <f t="shared" si="28"/>
        <v>0</v>
      </c>
      <c r="S192">
        <f t="shared" si="29"/>
        <v>236.99989917139482</v>
      </c>
      <c r="T192">
        <f t="shared" si="30"/>
        <v>0.26315822653072329</v>
      </c>
      <c r="U192">
        <f t="shared" si="31"/>
        <v>0</v>
      </c>
      <c r="V192">
        <f t="shared" si="32"/>
        <v>0</v>
      </c>
    </row>
    <row r="193" spans="1:22" x14ac:dyDescent="0.2">
      <c r="A193" t="s">
        <v>195</v>
      </c>
      <c r="B193" t="s">
        <v>196</v>
      </c>
      <c r="D193">
        <v>-80.715999999999994</v>
      </c>
      <c r="E193">
        <v>-174.56</v>
      </c>
      <c r="F193">
        <v>0</v>
      </c>
      <c r="G193">
        <v>105.38</v>
      </c>
      <c r="H193">
        <v>21.094999999999999</v>
      </c>
      <c r="I193">
        <v>0</v>
      </c>
      <c r="J193">
        <v>1</v>
      </c>
      <c r="K193">
        <v>0</v>
      </c>
      <c r="L193">
        <f t="shared" si="22"/>
        <v>5.8848979885346726E-3</v>
      </c>
      <c r="M193">
        <f t="shared" si="23"/>
        <v>311.99882088088617</v>
      </c>
      <c r="N193">
        <f t="shared" si="24"/>
        <v>1.8360830695101864</v>
      </c>
      <c r="O193">
        <f t="shared" si="25"/>
        <v>0.37802283250133095</v>
      </c>
      <c r="P193">
        <f t="shared" si="26"/>
        <v>5.9996283401032189</v>
      </c>
      <c r="Q193">
        <f t="shared" si="27"/>
        <v>2.2679987670798445</v>
      </c>
      <c r="R193">
        <f t="shared" si="28"/>
        <v>0</v>
      </c>
      <c r="S193">
        <f t="shared" si="29"/>
        <v>317.99844922098941</v>
      </c>
      <c r="T193">
        <f t="shared" si="30"/>
        <v>0.19230841908504068</v>
      </c>
      <c r="U193">
        <f t="shared" si="31"/>
        <v>0</v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-85.515000000000001</v>
      </c>
      <c r="E194">
        <v>-172.405</v>
      </c>
      <c r="F194">
        <v>0</v>
      </c>
      <c r="G194">
        <v>51.156999999999996</v>
      </c>
      <c r="H194">
        <v>15.132999999999999</v>
      </c>
      <c r="I194">
        <v>0</v>
      </c>
      <c r="J194">
        <v>1</v>
      </c>
      <c r="K194">
        <v>0</v>
      </c>
      <c r="L194">
        <f t="shared" si="22"/>
        <v>2.8237756624327724E-3</v>
      </c>
      <c r="M194">
        <f t="shared" si="23"/>
        <v>153.00104725987538</v>
      </c>
      <c r="N194">
        <f t="shared" si="24"/>
        <v>0.4320410656202282</v>
      </c>
      <c r="O194">
        <f t="shared" si="25"/>
        <v>0.26998690213915028</v>
      </c>
      <c r="P194">
        <f t="shared" si="26"/>
        <v>6.0003808306514728</v>
      </c>
      <c r="Q194">
        <f t="shared" si="27"/>
        <v>1.6200258521485842</v>
      </c>
      <c r="R194">
        <f t="shared" si="28"/>
        <v>0</v>
      </c>
      <c r="S194">
        <f t="shared" si="29"/>
        <v>159.00142809052684</v>
      </c>
      <c r="T194">
        <f t="shared" si="30"/>
        <v>0.39215417851414297</v>
      </c>
      <c r="U194">
        <f t="shared" si="31"/>
        <v>0</v>
      </c>
      <c r="V194">
        <f t="shared" si="32"/>
        <v>0</v>
      </c>
    </row>
    <row r="195" spans="1:22" x14ac:dyDescent="0.2">
      <c r="A195" t="s">
        <v>471</v>
      </c>
      <c r="B195" t="s">
        <v>472</v>
      </c>
      <c r="D195">
        <v>-78.989999999999995</v>
      </c>
      <c r="E195">
        <v>-173.66</v>
      </c>
      <c r="F195">
        <v>0</v>
      </c>
      <c r="G195">
        <v>261.81900000000002</v>
      </c>
      <c r="H195">
        <v>36.222000000000001</v>
      </c>
      <c r="I195">
        <v>0</v>
      </c>
      <c r="J195">
        <v>1</v>
      </c>
      <c r="K195">
        <v>0</v>
      </c>
      <c r="L195">
        <f t="shared" si="22"/>
        <v>7.0042049333602068E-3</v>
      </c>
      <c r="M195">
        <f t="shared" si="23"/>
        <v>770.99977324185511</v>
      </c>
      <c r="N195">
        <f t="shared" si="24"/>
        <v>5.4002458156060191</v>
      </c>
      <c r="O195">
        <f t="shared" si="25"/>
        <v>0.32400955544337012</v>
      </c>
      <c r="P195">
        <f t="shared" si="26"/>
        <v>11.999790775272412</v>
      </c>
      <c r="Q195">
        <f t="shared" si="27"/>
        <v>3.8880507625602312</v>
      </c>
      <c r="R195">
        <f t="shared" si="28"/>
        <v>0</v>
      </c>
      <c r="S195">
        <f t="shared" si="29"/>
        <v>782.99956401712757</v>
      </c>
      <c r="T195">
        <f t="shared" si="30"/>
        <v>7.7821034561029095E-2</v>
      </c>
      <c r="U195">
        <f t="shared" si="31"/>
        <v>0</v>
      </c>
      <c r="V195">
        <f t="shared" si="32"/>
        <v>0</v>
      </c>
    </row>
    <row r="196" spans="1:22" x14ac:dyDescent="0.2">
      <c r="A196" t="s">
        <v>488</v>
      </c>
      <c r="B196" t="s">
        <v>648</v>
      </c>
      <c r="D196">
        <v>-71.364999999999995</v>
      </c>
      <c r="E196">
        <v>-174.47200000000001</v>
      </c>
      <c r="F196">
        <v>0</v>
      </c>
      <c r="G196">
        <v>90.757999999999996</v>
      </c>
      <c r="H196">
        <v>31.145</v>
      </c>
      <c r="I196">
        <v>0</v>
      </c>
      <c r="J196">
        <v>1</v>
      </c>
      <c r="K196">
        <v>0</v>
      </c>
      <c r="L196">
        <f t="shared" ref="L196:L259" si="33">1/TAN(-D196*$L$1/180)*0.108*0.333333</f>
        <v>1.2139813232715391E-2</v>
      </c>
      <c r="M196">
        <f t="shared" ref="M196:M259" si="34">SIN(-D196*$L$1/180)*G196*3</f>
        <v>257.99959774276442</v>
      </c>
      <c r="N196">
        <f t="shared" ref="N196:N259" si="35">COS(-D196*$L$1/180)*G196*0.108</f>
        <v>3.1320700627829217</v>
      </c>
      <c r="O196">
        <f t="shared" ref="O196:O259" si="36">IFERROR(1/TAN(E196*$L$1/180)*0.108*0.333333,"")</f>
        <v>0.37196849024699774</v>
      </c>
      <c r="P196">
        <f t="shared" ref="P196:P259" si="37">SIN(-E196*$L$1/180)*H196*3</f>
        <v>9.0007975564061571</v>
      </c>
      <c r="Q196">
        <f t="shared" ref="Q196:Q259" si="38">-COS(E196*$L$1/180)*H196*0.108</f>
        <v>3.3480164260916903</v>
      </c>
      <c r="R196">
        <f t="shared" ref="R196:R259" si="39">ABS(SIN(-F196*$L$1/180)*I196*3)</f>
        <v>0</v>
      </c>
      <c r="S196">
        <f t="shared" ref="S196:S259" si="40">M196+P196</f>
        <v>267.00039529917058</v>
      </c>
      <c r="T196">
        <f t="shared" ref="T196:T259" si="41">60*(J196/M196)</f>
        <v>0.23255850212534951</v>
      </c>
      <c r="U196">
        <f t="shared" ref="U196:U259" si="42">IFERROR(60*(K196/P196),"")</f>
        <v>0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-73.361000000000004</v>
      </c>
      <c r="E197">
        <v>-174.47200000000001</v>
      </c>
      <c r="F197">
        <v>0</v>
      </c>
      <c r="G197">
        <v>90.802000000000007</v>
      </c>
      <c r="H197">
        <v>31.145</v>
      </c>
      <c r="I197">
        <v>0</v>
      </c>
      <c r="J197">
        <v>1</v>
      </c>
      <c r="K197">
        <v>0</v>
      </c>
      <c r="L197">
        <f t="shared" si="33"/>
        <v>1.0758742936940846E-2</v>
      </c>
      <c r="M197">
        <f t="shared" si="34"/>
        <v>260.99978615874187</v>
      </c>
      <c r="N197">
        <f t="shared" si="35"/>
        <v>2.808032413910849</v>
      </c>
      <c r="O197">
        <f t="shared" si="36"/>
        <v>0.37196849024699774</v>
      </c>
      <c r="P197">
        <f t="shared" si="37"/>
        <v>9.0007975564061571</v>
      </c>
      <c r="Q197">
        <f t="shared" si="38"/>
        <v>3.3480164260916903</v>
      </c>
      <c r="R197">
        <f t="shared" si="39"/>
        <v>0</v>
      </c>
      <c r="S197">
        <f t="shared" si="40"/>
        <v>270.00058371514803</v>
      </c>
      <c r="T197">
        <f t="shared" si="41"/>
        <v>0.22988524581973252</v>
      </c>
      <c r="U197">
        <f t="shared" si="42"/>
        <v>0</v>
      </c>
      <c r="V197">
        <f t="shared" si="43"/>
        <v>0</v>
      </c>
    </row>
    <row r="198" spans="1:22" x14ac:dyDescent="0.2">
      <c r="A198" t="s">
        <v>2710</v>
      </c>
      <c r="B198" t="s">
        <v>4998</v>
      </c>
      <c r="D198">
        <v>-76.096999999999994</v>
      </c>
      <c r="E198">
        <v>-174.80600000000001</v>
      </c>
      <c r="F198">
        <v>-90</v>
      </c>
      <c r="G198">
        <v>104.048</v>
      </c>
      <c r="H198">
        <v>33.136000000000003</v>
      </c>
      <c r="I198">
        <v>16</v>
      </c>
      <c r="J198">
        <v>1</v>
      </c>
      <c r="K198">
        <v>0</v>
      </c>
      <c r="L198">
        <f t="shared" si="33"/>
        <v>8.9110908151178985E-3</v>
      </c>
      <c r="M198">
        <f t="shared" si="34"/>
        <v>302.9993987661195</v>
      </c>
      <c r="N198">
        <f t="shared" si="35"/>
        <v>2.7000578593888735</v>
      </c>
      <c r="O198">
        <f t="shared" si="36"/>
        <v>0.39603248453733669</v>
      </c>
      <c r="P198">
        <f t="shared" si="37"/>
        <v>8.9992363448361541</v>
      </c>
      <c r="Q198">
        <f t="shared" si="38"/>
        <v>3.5639934925776555</v>
      </c>
      <c r="R198">
        <f t="shared" si="39"/>
        <v>48</v>
      </c>
      <c r="S198">
        <f t="shared" si="40"/>
        <v>311.99863511095566</v>
      </c>
      <c r="T198">
        <f t="shared" si="41"/>
        <v>0.19802019490577624</v>
      </c>
      <c r="U198">
        <f t="shared" si="42"/>
        <v>0</v>
      </c>
      <c r="V198">
        <f t="shared" si="43"/>
        <v>15.38468268713093</v>
      </c>
    </row>
    <row r="199" spans="1:22" x14ac:dyDescent="0.2">
      <c r="A199" t="s">
        <v>121</v>
      </c>
      <c r="B199" t="s">
        <v>367</v>
      </c>
      <c r="D199">
        <v>-78.003</v>
      </c>
      <c r="E199">
        <v>-172.405</v>
      </c>
      <c r="F199">
        <v>0</v>
      </c>
      <c r="G199">
        <v>245.35900000000001</v>
      </c>
      <c r="H199">
        <v>45.398000000000003</v>
      </c>
      <c r="I199">
        <v>0</v>
      </c>
      <c r="J199">
        <v>1</v>
      </c>
      <c r="K199">
        <v>0</v>
      </c>
      <c r="L199">
        <f t="shared" si="33"/>
        <v>7.6500584735428936E-3</v>
      </c>
      <c r="M199">
        <f t="shared" si="34"/>
        <v>719.99996362240063</v>
      </c>
      <c r="N199">
        <f t="shared" si="35"/>
        <v>5.5080473307074511</v>
      </c>
      <c r="O199">
        <f t="shared" si="36"/>
        <v>0.26998690213915028</v>
      </c>
      <c r="P199">
        <f t="shared" si="37"/>
        <v>18.00074598228478</v>
      </c>
      <c r="Q199">
        <f t="shared" si="38"/>
        <v>4.8599705039213275</v>
      </c>
      <c r="R199">
        <f t="shared" si="39"/>
        <v>0</v>
      </c>
      <c r="S199">
        <f t="shared" si="40"/>
        <v>738.00070960468543</v>
      </c>
      <c r="T199">
        <f t="shared" si="41"/>
        <v>8.3333337543703839E-2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-71.686000000000007</v>
      </c>
      <c r="E200">
        <v>-171.87</v>
      </c>
      <c r="F200">
        <v>0</v>
      </c>
      <c r="G200">
        <v>149.57599999999999</v>
      </c>
      <c r="H200">
        <v>35.354999999999997</v>
      </c>
      <c r="I200">
        <v>0</v>
      </c>
      <c r="J200">
        <v>1</v>
      </c>
      <c r="K200">
        <v>0</v>
      </c>
      <c r="L200">
        <f t="shared" si="33"/>
        <v>1.1915609124988956E-2</v>
      </c>
      <c r="M200">
        <f t="shared" si="34"/>
        <v>425.9993553311491</v>
      </c>
      <c r="N200">
        <f t="shared" si="35"/>
        <v>5.076046881670135</v>
      </c>
      <c r="O200">
        <f t="shared" si="36"/>
        <v>0.25200296358763974</v>
      </c>
      <c r="P200">
        <f t="shared" si="37"/>
        <v>14.999668577297539</v>
      </c>
      <c r="Q200">
        <f t="shared" si="38"/>
        <v>3.779964714276089</v>
      </c>
      <c r="R200">
        <f t="shared" si="39"/>
        <v>0</v>
      </c>
      <c r="S200">
        <f t="shared" si="40"/>
        <v>440.99902390844665</v>
      </c>
      <c r="T200">
        <f t="shared" si="41"/>
        <v>0.14084528356471152</v>
      </c>
      <c r="U200">
        <f t="shared" si="42"/>
        <v>0</v>
      </c>
      <c r="V200">
        <f t="shared" si="43"/>
        <v>0</v>
      </c>
    </row>
    <row r="201" spans="1:22" x14ac:dyDescent="0.2">
      <c r="A201" t="s">
        <v>373</v>
      </c>
      <c r="B201" t="s">
        <v>374</v>
      </c>
      <c r="D201">
        <v>-71.564999999999998</v>
      </c>
      <c r="E201">
        <v>-169.21600000000001</v>
      </c>
      <c r="F201">
        <v>0</v>
      </c>
      <c r="G201">
        <v>53.759</v>
      </c>
      <c r="H201">
        <v>21.378</v>
      </c>
      <c r="I201">
        <v>0</v>
      </c>
      <c r="J201">
        <v>1</v>
      </c>
      <c r="K201">
        <v>0</v>
      </c>
      <c r="L201">
        <f t="shared" si="33"/>
        <v>1.2000023728315417E-2</v>
      </c>
      <c r="M201">
        <f t="shared" si="34"/>
        <v>153.00075070576045</v>
      </c>
      <c r="N201">
        <f t="shared" si="35"/>
        <v>1.8360144749336722</v>
      </c>
      <c r="O201">
        <f t="shared" si="36"/>
        <v>0.18900515677550569</v>
      </c>
      <c r="P201">
        <f t="shared" si="37"/>
        <v>11.999920397996743</v>
      </c>
      <c r="Q201">
        <f t="shared" si="38"/>
        <v>2.2680491041660664</v>
      </c>
      <c r="R201">
        <f t="shared" si="39"/>
        <v>0</v>
      </c>
      <c r="S201">
        <f t="shared" si="40"/>
        <v>165.00067110375718</v>
      </c>
      <c r="T201">
        <f t="shared" si="41"/>
        <v>0.39215493860803002</v>
      </c>
      <c r="U201">
        <f t="shared" si="42"/>
        <v>0</v>
      </c>
      <c r="V201">
        <f t="shared" si="43"/>
        <v>0</v>
      </c>
    </row>
    <row r="202" spans="1:22" x14ac:dyDescent="0.2">
      <c r="A202" t="s">
        <v>41</v>
      </c>
      <c r="B202" t="s">
        <v>41</v>
      </c>
      <c r="D202">
        <v>-84.507999999999996</v>
      </c>
      <c r="E202">
        <v>0</v>
      </c>
      <c r="F202">
        <v>0</v>
      </c>
      <c r="G202">
        <v>52.24</v>
      </c>
      <c r="H202">
        <v>0</v>
      </c>
      <c r="I202">
        <v>0</v>
      </c>
      <c r="J202">
        <v>1</v>
      </c>
      <c r="K202">
        <v>0</v>
      </c>
      <c r="L202">
        <f t="shared" si="33"/>
        <v>3.4613291896568314E-3</v>
      </c>
      <c r="M202">
        <f t="shared" si="34"/>
        <v>156.00058800722448</v>
      </c>
      <c r="N202">
        <f t="shared" si="35"/>
        <v>0.53996992884296446</v>
      </c>
      <c r="O202" t="str">
        <f t="shared" si="36"/>
        <v/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156.00058800722448</v>
      </c>
      <c r="T202">
        <f t="shared" si="41"/>
        <v>0.38461393489889517</v>
      </c>
      <c r="U202" t="str">
        <f t="shared" si="42"/>
        <v/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-83.254000000000005</v>
      </c>
      <c r="E203">
        <v>-173.24100000000001</v>
      </c>
      <c r="F203">
        <v>0</v>
      </c>
      <c r="G203">
        <v>187.297</v>
      </c>
      <c r="H203">
        <v>17.463999999999999</v>
      </c>
      <c r="I203">
        <v>0</v>
      </c>
      <c r="J203">
        <v>1</v>
      </c>
      <c r="K203">
        <v>0</v>
      </c>
      <c r="L203">
        <f t="shared" si="33"/>
        <v>4.2583280682927591E-3</v>
      </c>
      <c r="M203">
        <f t="shared" si="34"/>
        <v>558.00083767261253</v>
      </c>
      <c r="N203">
        <f t="shared" si="35"/>
        <v>2.3761530053451634</v>
      </c>
      <c r="O203">
        <f t="shared" si="36"/>
        <v>0.303753376144626</v>
      </c>
      <c r="P203">
        <f t="shared" si="37"/>
        <v>6.1661919230897517</v>
      </c>
      <c r="Q203">
        <f t="shared" si="38"/>
        <v>1.8730034875977242</v>
      </c>
      <c r="R203">
        <f t="shared" si="39"/>
        <v>0</v>
      </c>
      <c r="S203">
        <f t="shared" si="40"/>
        <v>564.16702959570227</v>
      </c>
      <c r="T203">
        <f t="shared" si="41"/>
        <v>0.10752672030073708</v>
      </c>
      <c r="U203">
        <f t="shared" si="42"/>
        <v>0</v>
      </c>
      <c r="V203">
        <f t="shared" si="43"/>
        <v>0</v>
      </c>
    </row>
    <row r="204" spans="1:22" x14ac:dyDescent="0.2">
      <c r="A204" t="s">
        <v>2802</v>
      </c>
      <c r="B204" t="s">
        <v>118</v>
      </c>
      <c r="D204">
        <v>-72.349999999999994</v>
      </c>
      <c r="E204">
        <v>-174.958</v>
      </c>
      <c r="F204">
        <v>0</v>
      </c>
      <c r="G204">
        <v>92.346999999999994</v>
      </c>
      <c r="H204">
        <v>34.131999999999998</v>
      </c>
      <c r="I204">
        <v>0</v>
      </c>
      <c r="J204">
        <v>1</v>
      </c>
      <c r="K204">
        <v>0</v>
      </c>
      <c r="L204">
        <f t="shared" si="33"/>
        <v>1.1454448048737064E-2</v>
      </c>
      <c r="M204">
        <f t="shared" si="34"/>
        <v>263.99969313562559</v>
      </c>
      <c r="N204">
        <f t="shared" si="35"/>
        <v>3.0239737938783446</v>
      </c>
      <c r="O204">
        <f t="shared" si="36"/>
        <v>0.40803628174948231</v>
      </c>
      <c r="P204">
        <f t="shared" si="37"/>
        <v>8.9991715915902351</v>
      </c>
      <c r="Q204">
        <f t="shared" si="38"/>
        <v>3.6719921870502374</v>
      </c>
      <c r="R204">
        <f t="shared" si="39"/>
        <v>0</v>
      </c>
      <c r="S204">
        <f t="shared" si="40"/>
        <v>272.99886472721585</v>
      </c>
      <c r="T204">
        <f t="shared" si="41"/>
        <v>0.22727299144691038</v>
      </c>
      <c r="U204">
        <f t="shared" si="42"/>
        <v>0</v>
      </c>
      <c r="V204">
        <f t="shared" si="43"/>
        <v>0</v>
      </c>
    </row>
    <row r="205" spans="1:22" x14ac:dyDescent="0.2">
      <c r="A205" t="s">
        <v>497</v>
      </c>
      <c r="B205" t="s">
        <v>310</v>
      </c>
      <c r="D205">
        <v>-82.763000000000005</v>
      </c>
      <c r="E205">
        <v>-170.53800000000001</v>
      </c>
      <c r="F205">
        <v>0</v>
      </c>
      <c r="G205">
        <v>63.506</v>
      </c>
      <c r="H205">
        <v>12.166</v>
      </c>
      <c r="I205">
        <v>0</v>
      </c>
      <c r="J205">
        <v>1</v>
      </c>
      <c r="K205">
        <v>0</v>
      </c>
      <c r="L205">
        <f t="shared" si="33"/>
        <v>4.5714737824910237E-3</v>
      </c>
      <c r="M205">
        <f t="shared" si="34"/>
        <v>189.0002493616833</v>
      </c>
      <c r="N205">
        <f t="shared" si="35"/>
        <v>0.86401054885174988</v>
      </c>
      <c r="O205">
        <f t="shared" si="36"/>
        <v>0.21600727486837354</v>
      </c>
      <c r="P205">
        <f t="shared" si="37"/>
        <v>6.0000317813992208</v>
      </c>
      <c r="Q205">
        <f t="shared" si="38"/>
        <v>1.2960518102754883</v>
      </c>
      <c r="R205">
        <f t="shared" si="39"/>
        <v>0</v>
      </c>
      <c r="S205">
        <f t="shared" si="40"/>
        <v>195.00028114308253</v>
      </c>
      <c r="T205">
        <f t="shared" si="41"/>
        <v>0.3174598986119857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-82.811000000000007</v>
      </c>
      <c r="E206">
        <v>-169.21600000000001</v>
      </c>
      <c r="F206">
        <v>0</v>
      </c>
      <c r="G206">
        <v>111.879</v>
      </c>
      <c r="H206">
        <v>21.378</v>
      </c>
      <c r="I206">
        <v>0</v>
      </c>
      <c r="J206">
        <v>1</v>
      </c>
      <c r="K206">
        <v>0</v>
      </c>
      <c r="L206">
        <f t="shared" si="33"/>
        <v>4.540831448136105E-3</v>
      </c>
      <c r="M206">
        <f t="shared" si="34"/>
        <v>332.99847205080664</v>
      </c>
      <c r="N206">
        <f t="shared" si="35"/>
        <v>1.5120914461610204</v>
      </c>
      <c r="O206">
        <f t="shared" si="36"/>
        <v>0.18900515677550569</v>
      </c>
      <c r="P206">
        <f t="shared" si="37"/>
        <v>11.999920397996743</v>
      </c>
      <c r="Q206">
        <f t="shared" si="38"/>
        <v>2.2680491041660664</v>
      </c>
      <c r="R206">
        <f t="shared" si="39"/>
        <v>0</v>
      </c>
      <c r="S206">
        <f t="shared" si="40"/>
        <v>344.99839244880337</v>
      </c>
      <c r="T206">
        <f t="shared" si="41"/>
        <v>0.1801810069292018</v>
      </c>
      <c r="U206">
        <f t="shared" si="42"/>
        <v>0</v>
      </c>
      <c r="V206">
        <f t="shared" si="43"/>
        <v>0</v>
      </c>
    </row>
    <row r="207" spans="1:22" x14ac:dyDescent="0.2">
      <c r="A207" t="s">
        <v>4758</v>
      </c>
      <c r="B207" t="s">
        <v>4759</v>
      </c>
      <c r="D207">
        <v>-82.308000000000007</v>
      </c>
      <c r="E207">
        <v>-172.011</v>
      </c>
      <c r="F207">
        <v>0</v>
      </c>
      <c r="G207">
        <v>388.49599999999998</v>
      </c>
      <c r="H207">
        <v>57.558999999999997</v>
      </c>
      <c r="I207">
        <v>0</v>
      </c>
      <c r="J207">
        <v>1</v>
      </c>
      <c r="K207">
        <v>1</v>
      </c>
      <c r="L207">
        <f t="shared" si="33"/>
        <v>4.8622677657076162E-3</v>
      </c>
      <c r="M207">
        <f t="shared" si="34"/>
        <v>1155.0008201610408</v>
      </c>
      <c r="N207">
        <f t="shared" si="35"/>
        <v>5.6159288731637629</v>
      </c>
      <c r="O207">
        <f t="shared" si="36"/>
        <v>0.25651037209682337</v>
      </c>
      <c r="P207">
        <f t="shared" si="37"/>
        <v>23.999164136804126</v>
      </c>
      <c r="Q207">
        <f t="shared" si="38"/>
        <v>6.1560406787850432</v>
      </c>
      <c r="R207">
        <f t="shared" si="39"/>
        <v>0</v>
      </c>
      <c r="S207">
        <f t="shared" si="40"/>
        <v>1178.999984297845</v>
      </c>
      <c r="T207">
        <f t="shared" si="41"/>
        <v>5.1948015059967011E-2</v>
      </c>
      <c r="U207">
        <f t="shared" si="42"/>
        <v>2.5000870721154191</v>
      </c>
      <c r="V207">
        <f t="shared" si="43"/>
        <v>0</v>
      </c>
    </row>
    <row r="208" spans="1:22" x14ac:dyDescent="0.2">
      <c r="A208" t="s">
        <v>107</v>
      </c>
      <c r="B208" t="s">
        <v>245</v>
      </c>
      <c r="D208">
        <v>-81.254000000000005</v>
      </c>
      <c r="E208">
        <v>-174.28899999999999</v>
      </c>
      <c r="F208">
        <v>0</v>
      </c>
      <c r="G208">
        <v>39.459000000000003</v>
      </c>
      <c r="H208">
        <v>20.100000000000001</v>
      </c>
      <c r="I208">
        <v>0</v>
      </c>
      <c r="J208">
        <v>1</v>
      </c>
      <c r="K208">
        <v>0</v>
      </c>
      <c r="L208">
        <f t="shared" si="33"/>
        <v>5.5383516345009652E-3</v>
      </c>
      <c r="M208">
        <f t="shared" si="34"/>
        <v>117.00052742881067</v>
      </c>
      <c r="N208">
        <f t="shared" si="35"/>
        <v>0.64799071031353883</v>
      </c>
      <c r="O208">
        <f t="shared" si="36"/>
        <v>0.35997382229506519</v>
      </c>
      <c r="P208">
        <f t="shared" si="37"/>
        <v>6.0005003275020741</v>
      </c>
      <c r="Q208">
        <f t="shared" si="38"/>
        <v>2.1600251985989107</v>
      </c>
      <c r="R208">
        <f t="shared" si="39"/>
        <v>0</v>
      </c>
      <c r="S208">
        <f t="shared" si="40"/>
        <v>123.00102775631274</v>
      </c>
      <c r="T208">
        <f t="shared" si="41"/>
        <v>0.5128182010675737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-76.727000000000004</v>
      </c>
      <c r="E209">
        <v>0</v>
      </c>
      <c r="F209">
        <v>0</v>
      </c>
      <c r="G209">
        <v>200.352</v>
      </c>
      <c r="H209">
        <v>0</v>
      </c>
      <c r="I209">
        <v>0</v>
      </c>
      <c r="J209">
        <v>1</v>
      </c>
      <c r="K209">
        <v>0</v>
      </c>
      <c r="L209">
        <f t="shared" si="33"/>
        <v>8.4921203035853224E-3</v>
      </c>
      <c r="M209">
        <f t="shared" si="34"/>
        <v>585.00009511642031</v>
      </c>
      <c r="N209">
        <f t="shared" si="35"/>
        <v>4.967896153233653</v>
      </c>
      <c r="O209" t="str">
        <f t="shared" si="36"/>
        <v/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585.00009511642031</v>
      </c>
      <c r="T209">
        <f t="shared" si="41"/>
        <v>0.10256408588798513</v>
      </c>
      <c r="U209" t="str">
        <f t="shared" si="42"/>
        <v/>
      </c>
      <c r="V209">
        <f t="shared" si="43"/>
        <v>0</v>
      </c>
    </row>
    <row r="210" spans="1:22" x14ac:dyDescent="0.2">
      <c r="A210" t="s">
        <v>155</v>
      </c>
      <c r="B210" t="s">
        <v>2049</v>
      </c>
      <c r="D210">
        <v>-84.289000000000001</v>
      </c>
      <c r="E210">
        <v>-173.41800000000001</v>
      </c>
      <c r="F210">
        <v>0</v>
      </c>
      <c r="G210">
        <v>90.448999999999998</v>
      </c>
      <c r="H210">
        <v>26.172999999999998</v>
      </c>
      <c r="I210">
        <v>0</v>
      </c>
      <c r="J210">
        <v>1</v>
      </c>
      <c r="K210">
        <v>0</v>
      </c>
      <c r="L210">
        <f t="shared" si="33"/>
        <v>3.6002545955660611E-3</v>
      </c>
      <c r="M210">
        <f t="shared" si="34"/>
        <v>270.00016471541301</v>
      </c>
      <c r="N210">
        <f t="shared" si="35"/>
        <v>0.97207030589056531</v>
      </c>
      <c r="O210">
        <f t="shared" si="36"/>
        <v>0.31199704132353501</v>
      </c>
      <c r="P210">
        <f t="shared" si="37"/>
        <v>9.0002456803569419</v>
      </c>
      <c r="Q210">
        <f t="shared" si="38"/>
        <v>2.8080528315091238</v>
      </c>
      <c r="R210">
        <f t="shared" si="39"/>
        <v>0</v>
      </c>
      <c r="S210">
        <f t="shared" si="40"/>
        <v>279.00041039576996</v>
      </c>
      <c r="T210">
        <f t="shared" si="41"/>
        <v>0.22222208665406376</v>
      </c>
      <c r="U210">
        <f t="shared" si="42"/>
        <v>0</v>
      </c>
      <c r="V210">
        <f t="shared" si="43"/>
        <v>0</v>
      </c>
    </row>
    <row r="211" spans="1:22" x14ac:dyDescent="0.2">
      <c r="A211" t="s">
        <v>5101</v>
      </c>
      <c r="B211" t="s">
        <v>5102</v>
      </c>
      <c r="D211">
        <v>-78.179000000000002</v>
      </c>
      <c r="E211">
        <v>-173.48</v>
      </c>
      <c r="F211">
        <v>0</v>
      </c>
      <c r="G211">
        <v>131.79499999999999</v>
      </c>
      <c r="H211">
        <v>35.228000000000002</v>
      </c>
      <c r="I211">
        <v>0</v>
      </c>
      <c r="J211">
        <v>1</v>
      </c>
      <c r="K211">
        <v>0</v>
      </c>
      <c r="L211">
        <f t="shared" si="33"/>
        <v>7.5345559118899993E-3</v>
      </c>
      <c r="M211">
        <f t="shared" si="34"/>
        <v>386.99982172526813</v>
      </c>
      <c r="N211">
        <f t="shared" si="35"/>
        <v>2.915874710555205</v>
      </c>
      <c r="O211">
        <f t="shared" si="36"/>
        <v>0.31499002387612429</v>
      </c>
      <c r="P211">
        <f t="shared" si="37"/>
        <v>12.000421250977038</v>
      </c>
      <c r="Q211">
        <f t="shared" si="38"/>
        <v>3.7800167563855629</v>
      </c>
      <c r="R211">
        <f t="shared" si="39"/>
        <v>0</v>
      </c>
      <c r="S211">
        <f t="shared" si="40"/>
        <v>399.00024297624515</v>
      </c>
      <c r="T211">
        <f t="shared" si="41"/>
        <v>0.15503883110983474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-80.165999999999997</v>
      </c>
      <c r="E212">
        <v>0</v>
      </c>
      <c r="F212">
        <v>0</v>
      </c>
      <c r="G212">
        <v>76.117999999999995</v>
      </c>
      <c r="H212">
        <v>0</v>
      </c>
      <c r="I212">
        <v>0</v>
      </c>
      <c r="J212">
        <v>1</v>
      </c>
      <c r="K212">
        <v>0</v>
      </c>
      <c r="L212">
        <f t="shared" si="33"/>
        <v>6.2402759607162661E-3</v>
      </c>
      <c r="M212">
        <f t="shared" si="34"/>
        <v>224.99873088495718</v>
      </c>
      <c r="N212">
        <f t="shared" si="35"/>
        <v>1.4040555755886424</v>
      </c>
      <c r="O212" t="str">
        <f t="shared" si="36"/>
        <v/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224.99873088495718</v>
      </c>
      <c r="T212">
        <f t="shared" si="41"/>
        <v>0.26666817081149785</v>
      </c>
      <c r="U212" t="str">
        <f t="shared" si="42"/>
        <v/>
      </c>
      <c r="V212">
        <f t="shared" si="43"/>
        <v>0</v>
      </c>
    </row>
    <row r="213" spans="1:22" x14ac:dyDescent="0.2">
      <c r="A213" t="s">
        <v>237</v>
      </c>
      <c r="B213" t="s">
        <v>238</v>
      </c>
      <c r="D213">
        <v>-85.156000000000006</v>
      </c>
      <c r="E213">
        <v>-176.18600000000001</v>
      </c>
      <c r="F213">
        <v>0</v>
      </c>
      <c r="G213">
        <v>59.210999999999999</v>
      </c>
      <c r="H213">
        <v>15.032999999999999</v>
      </c>
      <c r="I213">
        <v>0</v>
      </c>
      <c r="J213">
        <v>1</v>
      </c>
      <c r="K213">
        <v>0</v>
      </c>
      <c r="L213">
        <f t="shared" si="33"/>
        <v>3.050844169417209E-3</v>
      </c>
      <c r="M213">
        <f t="shared" si="34"/>
        <v>176.99854918195166</v>
      </c>
      <c r="N213">
        <f t="shared" si="35"/>
        <v>0.53999553176259407</v>
      </c>
      <c r="O213">
        <f t="shared" si="36"/>
        <v>0.54001008666589612</v>
      </c>
      <c r="P213">
        <f t="shared" si="37"/>
        <v>2.9998820820536407</v>
      </c>
      <c r="Q213">
        <f t="shared" si="38"/>
        <v>1.6199682030854587</v>
      </c>
      <c r="R213">
        <f t="shared" si="39"/>
        <v>0</v>
      </c>
      <c r="S213">
        <f t="shared" si="40"/>
        <v>179.99843126400529</v>
      </c>
      <c r="T213">
        <f t="shared" si="41"/>
        <v>0.33898582941672006</v>
      </c>
      <c r="U213">
        <f t="shared" si="42"/>
        <v>0</v>
      </c>
      <c r="V213">
        <f t="shared" si="43"/>
        <v>0</v>
      </c>
    </row>
    <row r="214" spans="1:22" x14ac:dyDescent="0.2">
      <c r="A214" t="s">
        <v>399</v>
      </c>
      <c r="B214" t="s">
        <v>2515</v>
      </c>
      <c r="D214">
        <v>-79.611000000000004</v>
      </c>
      <c r="E214">
        <v>-173.29</v>
      </c>
      <c r="F214">
        <v>0</v>
      </c>
      <c r="G214">
        <v>61</v>
      </c>
      <c r="H214">
        <v>17.117000000000001</v>
      </c>
      <c r="I214">
        <v>0</v>
      </c>
      <c r="J214">
        <v>1</v>
      </c>
      <c r="K214">
        <v>0</v>
      </c>
      <c r="L214">
        <f t="shared" si="33"/>
        <v>6.600085739846614E-3</v>
      </c>
      <c r="M214">
        <f t="shared" si="34"/>
        <v>179.99991810703511</v>
      </c>
      <c r="N214">
        <f t="shared" si="35"/>
        <v>1.1880160806878819</v>
      </c>
      <c r="O214">
        <f t="shared" si="36"/>
        <v>0.30599218337530759</v>
      </c>
      <c r="P214">
        <f t="shared" si="37"/>
        <v>6.0000601620886069</v>
      </c>
      <c r="Q214">
        <f t="shared" si="38"/>
        <v>1.8359733453540406</v>
      </c>
      <c r="R214">
        <f t="shared" si="39"/>
        <v>0</v>
      </c>
      <c r="S214">
        <f t="shared" si="40"/>
        <v>185.99997826912372</v>
      </c>
      <c r="T214">
        <f t="shared" si="41"/>
        <v>0.33333348498704102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-79.694999999999993</v>
      </c>
      <c r="E215">
        <v>-171.25399999999999</v>
      </c>
      <c r="F215">
        <v>0</v>
      </c>
      <c r="G215">
        <v>33.540999999999997</v>
      </c>
      <c r="H215">
        <v>13.153</v>
      </c>
      <c r="I215">
        <v>0</v>
      </c>
      <c r="J215">
        <v>1</v>
      </c>
      <c r="K215">
        <v>0</v>
      </c>
      <c r="L215">
        <f t="shared" si="33"/>
        <v>6.5455476554440962E-3</v>
      </c>
      <c r="M215">
        <f t="shared" si="34"/>
        <v>98.999893730396153</v>
      </c>
      <c r="N215">
        <f t="shared" si="35"/>
        <v>0.64800917030537952</v>
      </c>
      <c r="O215">
        <f t="shared" si="36"/>
        <v>0.23400417552542527</v>
      </c>
      <c r="P215">
        <f t="shared" si="37"/>
        <v>5.9999139843846461</v>
      </c>
      <c r="Q215">
        <f t="shared" si="38"/>
        <v>1.4040063291457276</v>
      </c>
      <c r="R215">
        <f t="shared" si="39"/>
        <v>0</v>
      </c>
      <c r="S215">
        <f t="shared" si="40"/>
        <v>104.9998077147808</v>
      </c>
      <c r="T215">
        <f t="shared" si="41"/>
        <v>0.60606125662514798</v>
      </c>
      <c r="U215">
        <f t="shared" si="42"/>
        <v>0</v>
      </c>
      <c r="V215">
        <f t="shared" si="43"/>
        <v>0</v>
      </c>
    </row>
    <row r="216" spans="1:22" x14ac:dyDescent="0.2">
      <c r="A216" t="s">
        <v>1106</v>
      </c>
      <c r="B216" t="s">
        <v>228</v>
      </c>
      <c r="D216">
        <v>-77.081999999999994</v>
      </c>
      <c r="E216">
        <v>-173.41800000000001</v>
      </c>
      <c r="F216">
        <v>0</v>
      </c>
      <c r="G216">
        <v>111.83</v>
      </c>
      <c r="H216">
        <v>26.172999999999998</v>
      </c>
      <c r="I216">
        <v>0</v>
      </c>
      <c r="J216">
        <v>1</v>
      </c>
      <c r="K216">
        <v>0</v>
      </c>
      <c r="L216">
        <f t="shared" si="33"/>
        <v>8.2569962566701738E-3</v>
      </c>
      <c r="M216">
        <f t="shared" si="34"/>
        <v>326.99908694402825</v>
      </c>
      <c r="N216">
        <f t="shared" si="35"/>
        <v>2.7000329368643436</v>
      </c>
      <c r="O216">
        <f t="shared" si="36"/>
        <v>0.31199704132353501</v>
      </c>
      <c r="P216">
        <f t="shared" si="37"/>
        <v>9.0002456803569419</v>
      </c>
      <c r="Q216">
        <f t="shared" si="38"/>
        <v>2.8080528315091238</v>
      </c>
      <c r="R216">
        <f t="shared" si="39"/>
        <v>0</v>
      </c>
      <c r="S216">
        <f t="shared" si="40"/>
        <v>335.9993326243852</v>
      </c>
      <c r="T216">
        <f t="shared" si="41"/>
        <v>0.18348675086750343</v>
      </c>
      <c r="U216">
        <f t="shared" si="42"/>
        <v>0</v>
      </c>
      <c r="V216">
        <f t="shared" si="43"/>
        <v>0</v>
      </c>
    </row>
    <row r="217" spans="1:22" x14ac:dyDescent="0.2">
      <c r="A217" t="s">
        <v>121</v>
      </c>
      <c r="B217" t="s">
        <v>1230</v>
      </c>
      <c r="D217">
        <v>-79.287000000000006</v>
      </c>
      <c r="E217">
        <v>-171.25399999999999</v>
      </c>
      <c r="F217">
        <v>0</v>
      </c>
      <c r="G217">
        <v>37.655999999999999</v>
      </c>
      <c r="H217">
        <v>13.153</v>
      </c>
      <c r="I217">
        <v>0</v>
      </c>
      <c r="J217">
        <v>1</v>
      </c>
      <c r="K217">
        <v>0</v>
      </c>
      <c r="L217">
        <f t="shared" si="33"/>
        <v>6.8107239359387175E-3</v>
      </c>
      <c r="M217">
        <f t="shared" si="34"/>
        <v>110.99904060545038</v>
      </c>
      <c r="N217">
        <f t="shared" si="35"/>
        <v>0.75598457870235314</v>
      </c>
      <c r="O217">
        <f t="shared" si="36"/>
        <v>0.23400417552542527</v>
      </c>
      <c r="P217">
        <f t="shared" si="37"/>
        <v>5.9999139843846461</v>
      </c>
      <c r="Q217">
        <f t="shared" si="38"/>
        <v>1.4040063291457276</v>
      </c>
      <c r="R217">
        <f t="shared" si="39"/>
        <v>0</v>
      </c>
      <c r="S217">
        <f t="shared" si="40"/>
        <v>116.99895458983502</v>
      </c>
      <c r="T217">
        <f t="shared" si="41"/>
        <v>0.54054521257775467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-74.460999999999999</v>
      </c>
      <c r="E218">
        <v>-172.875</v>
      </c>
      <c r="F218">
        <v>0</v>
      </c>
      <c r="G218">
        <v>212.77699999999999</v>
      </c>
      <c r="H218">
        <v>64.498000000000005</v>
      </c>
      <c r="I218">
        <v>0</v>
      </c>
      <c r="J218">
        <v>1</v>
      </c>
      <c r="K218">
        <v>0</v>
      </c>
      <c r="L218">
        <f t="shared" si="33"/>
        <v>1.0010067593480601E-2</v>
      </c>
      <c r="M218">
        <f t="shared" si="34"/>
        <v>614.99893376313605</v>
      </c>
      <c r="N218">
        <f t="shared" si="35"/>
        <v>6.1561870530745439</v>
      </c>
      <c r="O218">
        <f t="shared" si="36"/>
        <v>0.28800037970152381</v>
      </c>
      <c r="P218">
        <f t="shared" si="37"/>
        <v>23.999922148960199</v>
      </c>
      <c r="Q218">
        <f t="shared" si="38"/>
        <v>6.911993603701152</v>
      </c>
      <c r="R218">
        <f t="shared" si="39"/>
        <v>0</v>
      </c>
      <c r="S218">
        <f t="shared" si="40"/>
        <v>638.99885591209625</v>
      </c>
      <c r="T218">
        <f t="shared" si="41"/>
        <v>9.7561144753315496E-2</v>
      </c>
      <c r="U218">
        <f t="shared" si="42"/>
        <v>0</v>
      </c>
      <c r="V218">
        <f t="shared" si="43"/>
        <v>0</v>
      </c>
    </row>
    <row r="219" spans="1:22" x14ac:dyDescent="0.2">
      <c r="A219" t="s">
        <v>249</v>
      </c>
      <c r="B219" t="s">
        <v>6010</v>
      </c>
      <c r="D219">
        <v>-81.158000000000001</v>
      </c>
      <c r="E219">
        <v>-169.99199999999999</v>
      </c>
      <c r="F219">
        <v>0</v>
      </c>
      <c r="G219">
        <v>45.540999999999997</v>
      </c>
      <c r="H219">
        <v>17.263000000000002</v>
      </c>
      <c r="I219">
        <v>0</v>
      </c>
      <c r="J219">
        <v>1</v>
      </c>
      <c r="K219">
        <v>0</v>
      </c>
      <c r="L219">
        <f t="shared" si="33"/>
        <v>5.6001137345904391E-3</v>
      </c>
      <c r="M219">
        <f t="shared" si="34"/>
        <v>134.99936837036</v>
      </c>
      <c r="N219">
        <f t="shared" si="35"/>
        <v>0.75601257298446001</v>
      </c>
      <c r="O219">
        <f t="shared" si="36"/>
        <v>0.2039993757838871</v>
      </c>
      <c r="P219">
        <f t="shared" si="37"/>
        <v>9.0001866372510282</v>
      </c>
      <c r="Q219">
        <f t="shared" si="38"/>
        <v>1.8360342919719841</v>
      </c>
      <c r="R219">
        <f t="shared" si="39"/>
        <v>0</v>
      </c>
      <c r="S219">
        <f t="shared" si="40"/>
        <v>143.99955500761104</v>
      </c>
      <c r="T219">
        <f t="shared" si="41"/>
        <v>0.44444652389331768</v>
      </c>
      <c r="U219">
        <f t="shared" si="42"/>
        <v>0</v>
      </c>
      <c r="V219">
        <f t="shared" si="43"/>
        <v>0</v>
      </c>
    </row>
    <row r="220" spans="1:22" x14ac:dyDescent="0.2">
      <c r="A220" t="s">
        <v>261</v>
      </c>
      <c r="B220" t="s">
        <v>760</v>
      </c>
      <c r="D220">
        <v>-81.254000000000005</v>
      </c>
      <c r="E220">
        <v>0</v>
      </c>
      <c r="F220">
        <v>0</v>
      </c>
      <c r="G220">
        <v>39.459000000000003</v>
      </c>
      <c r="H220">
        <v>0</v>
      </c>
      <c r="I220">
        <v>0</v>
      </c>
      <c r="J220">
        <v>1</v>
      </c>
      <c r="K220">
        <v>0</v>
      </c>
      <c r="L220">
        <f t="shared" si="33"/>
        <v>5.5383516345009652E-3</v>
      </c>
      <c r="M220">
        <f t="shared" si="34"/>
        <v>117.00052742881067</v>
      </c>
      <c r="N220">
        <f t="shared" si="35"/>
        <v>0.64799071031353883</v>
      </c>
      <c r="O220" t="str">
        <f t="shared" si="36"/>
        <v/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117.00052742881067</v>
      </c>
      <c r="T220">
        <f t="shared" si="41"/>
        <v>0.5128182010675737</v>
      </c>
      <c r="U220" t="str">
        <f t="shared" si="42"/>
        <v/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-77.216999999999999</v>
      </c>
      <c r="E221">
        <v>0</v>
      </c>
      <c r="F221">
        <v>0</v>
      </c>
      <c r="G221">
        <v>122.02500000000001</v>
      </c>
      <c r="H221">
        <v>0</v>
      </c>
      <c r="I221">
        <v>0</v>
      </c>
      <c r="J221">
        <v>1</v>
      </c>
      <c r="K221">
        <v>0</v>
      </c>
      <c r="L221">
        <f t="shared" si="33"/>
        <v>8.1677591569047549E-3</v>
      </c>
      <c r="M221">
        <f t="shared" si="34"/>
        <v>357.0018480170753</v>
      </c>
      <c r="N221">
        <f t="shared" si="35"/>
        <v>2.9159080290814159</v>
      </c>
      <c r="O221" t="str">
        <f t="shared" si="36"/>
        <v/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357.0018480170753</v>
      </c>
      <c r="T221">
        <f t="shared" si="41"/>
        <v>0.16806635689216437</v>
      </c>
      <c r="U221" t="str">
        <f t="shared" si="42"/>
        <v/>
      </c>
      <c r="V221">
        <f t="shared" si="43"/>
        <v>0</v>
      </c>
    </row>
    <row r="222" spans="1:22" x14ac:dyDescent="0.2">
      <c r="A222" t="s">
        <v>277</v>
      </c>
      <c r="B222" t="s">
        <v>550</v>
      </c>
      <c r="D222">
        <v>-77.863</v>
      </c>
      <c r="E222">
        <v>-175.101</v>
      </c>
      <c r="F222">
        <v>0</v>
      </c>
      <c r="G222">
        <v>95.126000000000005</v>
      </c>
      <c r="H222">
        <v>35.128</v>
      </c>
      <c r="I222">
        <v>0</v>
      </c>
      <c r="J222">
        <v>1</v>
      </c>
      <c r="K222">
        <v>0</v>
      </c>
      <c r="L222">
        <f t="shared" si="33"/>
        <v>7.7420431409638965E-3</v>
      </c>
      <c r="M222">
        <f t="shared" si="34"/>
        <v>278.99913594973373</v>
      </c>
      <c r="N222">
        <f t="shared" si="35"/>
        <v>2.1600255068399967</v>
      </c>
      <c r="O222">
        <f t="shared" si="36"/>
        <v>0.42000754498511883</v>
      </c>
      <c r="P222">
        <f t="shared" si="37"/>
        <v>8.9997444508471265</v>
      </c>
      <c r="Q222">
        <f t="shared" si="38"/>
        <v>3.7799643522581006</v>
      </c>
      <c r="R222">
        <f t="shared" si="39"/>
        <v>0</v>
      </c>
      <c r="S222">
        <f t="shared" si="40"/>
        <v>287.99888040058084</v>
      </c>
      <c r="T222">
        <f t="shared" si="41"/>
        <v>0.21505442945461303</v>
      </c>
      <c r="U222">
        <f t="shared" si="42"/>
        <v>0</v>
      </c>
      <c r="V222">
        <f t="shared" si="43"/>
        <v>0</v>
      </c>
    </row>
    <row r="223" spans="1:22" x14ac:dyDescent="0.2">
      <c r="A223" t="s">
        <v>41</v>
      </c>
      <c r="B223" t="s">
        <v>41</v>
      </c>
      <c r="D223">
        <v>-76.608000000000004</v>
      </c>
      <c r="E223">
        <v>-170.53800000000001</v>
      </c>
      <c r="F223">
        <v>0</v>
      </c>
      <c r="G223">
        <v>21.587</v>
      </c>
      <c r="H223">
        <v>12.166</v>
      </c>
      <c r="I223">
        <v>0</v>
      </c>
      <c r="J223">
        <v>1</v>
      </c>
      <c r="K223">
        <v>0</v>
      </c>
      <c r="L223">
        <f t="shared" si="33"/>
        <v>8.571089523635389E-3</v>
      </c>
      <c r="M223">
        <f t="shared" si="34"/>
        <v>63.000033578288921</v>
      </c>
      <c r="N223">
        <f t="shared" si="35"/>
        <v>0.53997946777101768</v>
      </c>
      <c r="O223">
        <f t="shared" si="36"/>
        <v>0.21600727486837354</v>
      </c>
      <c r="P223">
        <f t="shared" si="37"/>
        <v>6.0000317813992208</v>
      </c>
      <c r="Q223">
        <f t="shared" si="38"/>
        <v>1.2960518102754883</v>
      </c>
      <c r="R223">
        <f t="shared" si="39"/>
        <v>0</v>
      </c>
      <c r="S223">
        <f t="shared" si="40"/>
        <v>69.000065359688136</v>
      </c>
      <c r="T223">
        <f t="shared" si="41"/>
        <v>0.95238044477292483</v>
      </c>
      <c r="U223">
        <f t="shared" si="42"/>
        <v>0</v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-85.600999999999999</v>
      </c>
      <c r="E224">
        <v>-167.471</v>
      </c>
      <c r="F224">
        <v>0</v>
      </c>
      <c r="G224">
        <v>13.038</v>
      </c>
      <c r="H224">
        <v>9.2200000000000006</v>
      </c>
      <c r="I224">
        <v>0</v>
      </c>
      <c r="J224">
        <v>1</v>
      </c>
      <c r="K224">
        <v>0</v>
      </c>
      <c r="L224">
        <f t="shared" si="33"/>
        <v>2.7694142262529417E-3</v>
      </c>
      <c r="M224">
        <f t="shared" si="34"/>
        <v>38.998773718295823</v>
      </c>
      <c r="N224">
        <f t="shared" si="35"/>
        <v>0.10800386674573452</v>
      </c>
      <c r="O224">
        <f t="shared" si="36"/>
        <v>0.16199727061839408</v>
      </c>
      <c r="P224">
        <f t="shared" si="37"/>
        <v>6.0003870826351182</v>
      </c>
      <c r="Q224">
        <f t="shared" si="38"/>
        <v>0.97204730208805956</v>
      </c>
      <c r="R224">
        <f t="shared" si="39"/>
        <v>0</v>
      </c>
      <c r="S224">
        <f t="shared" si="40"/>
        <v>44.999160800930937</v>
      </c>
      <c r="T224">
        <f t="shared" si="41"/>
        <v>1.5385099140143397</v>
      </c>
      <c r="U224">
        <f t="shared" si="42"/>
        <v>0</v>
      </c>
      <c r="V224">
        <f t="shared" si="43"/>
        <v>0</v>
      </c>
    </row>
    <row r="225" spans="1:22" x14ac:dyDescent="0.2">
      <c r="A225" t="s">
        <v>2276</v>
      </c>
      <c r="B225" t="s">
        <v>505</v>
      </c>
      <c r="D225">
        <v>-71.564999999999998</v>
      </c>
      <c r="E225">
        <v>-164.745</v>
      </c>
      <c r="F225">
        <v>0</v>
      </c>
      <c r="G225">
        <v>22.135999999999999</v>
      </c>
      <c r="H225">
        <v>11.401999999999999</v>
      </c>
      <c r="I225">
        <v>0</v>
      </c>
      <c r="J225">
        <v>1</v>
      </c>
      <c r="K225">
        <v>0</v>
      </c>
      <c r="L225">
        <f t="shared" si="33"/>
        <v>1.2000023728315417E-2</v>
      </c>
      <c r="M225">
        <f t="shared" si="34"/>
        <v>63.000141699486846</v>
      </c>
      <c r="N225">
        <f t="shared" si="35"/>
        <v>0.75600395128502695</v>
      </c>
      <c r="O225">
        <f t="shared" si="36"/>
        <v>0.1320009453218855</v>
      </c>
      <c r="P225">
        <f t="shared" si="37"/>
        <v>9.0001256129786942</v>
      </c>
      <c r="Q225">
        <f t="shared" si="38"/>
        <v>1.188026276955179</v>
      </c>
      <c r="R225">
        <f t="shared" si="39"/>
        <v>0</v>
      </c>
      <c r="S225">
        <f t="shared" si="40"/>
        <v>72.000267312465539</v>
      </c>
      <c r="T225">
        <f t="shared" si="41"/>
        <v>0.95237881029224281</v>
      </c>
      <c r="U225">
        <f t="shared" si="42"/>
        <v>0</v>
      </c>
      <c r="V225">
        <f t="shared" si="43"/>
        <v>0</v>
      </c>
    </row>
    <row r="226" spans="1:22" x14ac:dyDescent="0.2">
      <c r="A226" t="s">
        <v>184</v>
      </c>
      <c r="B226" t="s">
        <v>587</v>
      </c>
      <c r="D226">
        <v>-74.813999999999993</v>
      </c>
      <c r="E226">
        <v>-175.76400000000001</v>
      </c>
      <c r="F226">
        <v>0</v>
      </c>
      <c r="G226">
        <v>72.533000000000001</v>
      </c>
      <c r="H226">
        <v>27.074000000000002</v>
      </c>
      <c r="I226">
        <v>0</v>
      </c>
      <c r="J226">
        <v>1</v>
      </c>
      <c r="K226">
        <v>0</v>
      </c>
      <c r="L226">
        <f t="shared" si="33"/>
        <v>9.7715285843481946E-3</v>
      </c>
      <c r="M226">
        <f t="shared" si="34"/>
        <v>210.00055837053043</v>
      </c>
      <c r="N226">
        <f t="shared" si="35"/>
        <v>2.0520285108752305</v>
      </c>
      <c r="O226">
        <f t="shared" si="36"/>
        <v>0.48604497509865263</v>
      </c>
      <c r="P226">
        <f t="shared" si="37"/>
        <v>5.9994479061999506</v>
      </c>
      <c r="Q226">
        <f t="shared" si="38"/>
        <v>2.9160044241790426</v>
      </c>
      <c r="R226">
        <f t="shared" si="39"/>
        <v>0</v>
      </c>
      <c r="S226">
        <f t="shared" si="40"/>
        <v>216.00000627673037</v>
      </c>
      <c r="T226">
        <f t="shared" si="41"/>
        <v>0.28571352602850919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-82.647999999999996</v>
      </c>
      <c r="E227">
        <v>-173.99100000000001</v>
      </c>
      <c r="F227">
        <v>0</v>
      </c>
      <c r="G227">
        <v>93.771000000000001</v>
      </c>
      <c r="H227">
        <v>19.105</v>
      </c>
      <c r="I227">
        <v>0</v>
      </c>
      <c r="J227">
        <v>1</v>
      </c>
      <c r="K227">
        <v>0</v>
      </c>
      <c r="L227">
        <f t="shared" si="33"/>
        <v>4.6449143182468334E-3</v>
      </c>
      <c r="M227">
        <f t="shared" si="34"/>
        <v>279.00024534915821</v>
      </c>
      <c r="N227">
        <f t="shared" si="35"/>
        <v>1.2959335303502146</v>
      </c>
      <c r="O227">
        <f t="shared" si="36"/>
        <v>0.34199999956738092</v>
      </c>
      <c r="P227">
        <f t="shared" si="37"/>
        <v>6.0000024979032514</v>
      </c>
      <c r="Q227">
        <f t="shared" si="38"/>
        <v>2.0520029036900995</v>
      </c>
      <c r="R227">
        <f t="shared" si="39"/>
        <v>0</v>
      </c>
      <c r="S227">
        <f t="shared" si="40"/>
        <v>285.00024784706147</v>
      </c>
      <c r="T227">
        <f t="shared" si="41"/>
        <v>0.2150535743253999</v>
      </c>
      <c r="U227">
        <f t="shared" si="42"/>
        <v>0</v>
      </c>
      <c r="V227">
        <f t="shared" si="43"/>
        <v>0</v>
      </c>
    </row>
    <row r="228" spans="1:22" x14ac:dyDescent="0.2">
      <c r="A228" t="s">
        <v>3229</v>
      </c>
      <c r="B228" t="s">
        <v>6472</v>
      </c>
      <c r="D228">
        <v>-77.171000000000006</v>
      </c>
      <c r="E228">
        <v>0</v>
      </c>
      <c r="F228">
        <v>0</v>
      </c>
      <c r="G228">
        <v>207.17099999999999</v>
      </c>
      <c r="H228">
        <v>0</v>
      </c>
      <c r="I228">
        <v>0</v>
      </c>
      <c r="J228">
        <v>1</v>
      </c>
      <c r="K228">
        <v>0</v>
      </c>
      <c r="L228">
        <f t="shared" si="33"/>
        <v>8.1981551045562998E-3</v>
      </c>
      <c r="M228">
        <f t="shared" si="34"/>
        <v>605.99822917359495</v>
      </c>
      <c r="N228">
        <f t="shared" si="35"/>
        <v>4.9680724439240294</v>
      </c>
      <c r="O228" t="str">
        <f t="shared" si="36"/>
        <v/>
      </c>
      <c r="P228">
        <f t="shared" si="37"/>
        <v>0</v>
      </c>
      <c r="Q228">
        <f t="shared" si="38"/>
        <v>0</v>
      </c>
      <c r="R228">
        <f t="shared" si="39"/>
        <v>0</v>
      </c>
      <c r="S228">
        <f t="shared" si="40"/>
        <v>605.99822917359495</v>
      </c>
      <c r="T228">
        <f t="shared" si="41"/>
        <v>9.9010190313299301E-2</v>
      </c>
      <c r="U228" t="str">
        <f t="shared" si="42"/>
        <v/>
      </c>
      <c r="V228">
        <f t="shared" si="43"/>
        <v>0</v>
      </c>
    </row>
    <row r="229" spans="1:22" x14ac:dyDescent="0.2">
      <c r="A229" t="s">
        <v>55</v>
      </c>
      <c r="B229" t="s">
        <v>56</v>
      </c>
      <c r="D229">
        <v>-83.462999999999994</v>
      </c>
      <c r="E229">
        <v>-173.15700000000001</v>
      </c>
      <c r="F229">
        <v>0</v>
      </c>
      <c r="G229">
        <v>386.51299999999998</v>
      </c>
      <c r="H229">
        <v>25.178999999999998</v>
      </c>
      <c r="I229">
        <v>0</v>
      </c>
      <c r="J229">
        <v>1</v>
      </c>
      <c r="K229">
        <v>0</v>
      </c>
      <c r="L229">
        <f t="shared" si="33"/>
        <v>4.1252290823676754E-3</v>
      </c>
      <c r="M229">
        <f t="shared" si="34"/>
        <v>1152.0003094468634</v>
      </c>
      <c r="N229">
        <f t="shared" si="35"/>
        <v>4.7522699316966959</v>
      </c>
      <c r="O229">
        <f t="shared" si="36"/>
        <v>0.29998967123240877</v>
      </c>
      <c r="P229">
        <f t="shared" si="37"/>
        <v>9.0001691277556439</v>
      </c>
      <c r="Q229">
        <f t="shared" si="38"/>
        <v>2.6999604776319677</v>
      </c>
      <c r="R229">
        <f t="shared" si="39"/>
        <v>0</v>
      </c>
      <c r="S229">
        <f t="shared" si="40"/>
        <v>1161.0004785746191</v>
      </c>
      <c r="T229">
        <f t="shared" si="41"/>
        <v>5.2083319342864746E-2</v>
      </c>
      <c r="U229">
        <f t="shared" si="42"/>
        <v>0</v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-84.805999999999997</v>
      </c>
      <c r="E230">
        <v>-174.80600000000001</v>
      </c>
      <c r="F230">
        <v>0</v>
      </c>
      <c r="G230">
        <v>33.136000000000003</v>
      </c>
      <c r="H230">
        <v>11.045</v>
      </c>
      <c r="I230">
        <v>0</v>
      </c>
      <c r="J230">
        <v>1</v>
      </c>
      <c r="K230">
        <v>0</v>
      </c>
      <c r="L230">
        <f t="shared" si="33"/>
        <v>3.2724522825831946E-3</v>
      </c>
      <c r="M230">
        <f t="shared" si="34"/>
        <v>98.999819238268202</v>
      </c>
      <c r="N230">
        <f t="shared" si="35"/>
        <v>0.32397250841410291</v>
      </c>
      <c r="O230">
        <f t="shared" si="36"/>
        <v>0.39603248453733669</v>
      </c>
      <c r="P230">
        <f t="shared" si="37"/>
        <v>2.9996549199877873</v>
      </c>
      <c r="Q230">
        <f t="shared" si="38"/>
        <v>1.187961978679388</v>
      </c>
      <c r="R230">
        <f t="shared" si="39"/>
        <v>0</v>
      </c>
      <c r="S230">
        <f t="shared" si="40"/>
        <v>101.99947415825599</v>
      </c>
      <c r="T230">
        <f t="shared" si="41"/>
        <v>0.6060617126541894</v>
      </c>
      <c r="U230">
        <f t="shared" si="42"/>
        <v>0</v>
      </c>
      <c r="V230">
        <f t="shared" si="43"/>
        <v>0</v>
      </c>
    </row>
    <row r="231" spans="1:22" x14ac:dyDescent="0.2">
      <c r="A231" t="s">
        <v>155</v>
      </c>
      <c r="B231" t="s">
        <v>6643</v>
      </c>
      <c r="D231">
        <v>-75.477999999999994</v>
      </c>
      <c r="E231">
        <v>0</v>
      </c>
      <c r="F231">
        <v>0</v>
      </c>
      <c r="G231">
        <v>171.47900000000001</v>
      </c>
      <c r="H231">
        <v>0</v>
      </c>
      <c r="I231">
        <v>0</v>
      </c>
      <c r="J231">
        <v>1</v>
      </c>
      <c r="K231">
        <v>0</v>
      </c>
      <c r="L231">
        <f t="shared" si="33"/>
        <v>9.3249727098177922E-3</v>
      </c>
      <c r="M231">
        <f t="shared" si="34"/>
        <v>498.00147349037633</v>
      </c>
      <c r="N231">
        <f t="shared" si="35"/>
        <v>4.6438547936016024</v>
      </c>
      <c r="O231" t="str">
        <f t="shared" si="36"/>
        <v/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498.00147349037633</v>
      </c>
      <c r="T231">
        <f t="shared" si="41"/>
        <v>0.12048157122804071</v>
      </c>
      <c r="U231" t="str">
        <f t="shared" si="42"/>
        <v/>
      </c>
      <c r="V231">
        <f t="shared" si="43"/>
        <v>0</v>
      </c>
    </row>
    <row r="232" spans="1:22" x14ac:dyDescent="0.2">
      <c r="A232" t="s">
        <v>125</v>
      </c>
      <c r="B232" t="s">
        <v>2463</v>
      </c>
      <c r="D232">
        <v>-83.418000000000006</v>
      </c>
      <c r="E232">
        <v>-172.875</v>
      </c>
      <c r="F232">
        <v>0</v>
      </c>
      <c r="G232">
        <v>52.344999999999999</v>
      </c>
      <c r="H232">
        <v>16.125</v>
      </c>
      <c r="I232">
        <v>0</v>
      </c>
      <c r="J232">
        <v>1</v>
      </c>
      <c r="K232">
        <v>0</v>
      </c>
      <c r="L232">
        <f t="shared" si="33"/>
        <v>4.1538772371157379E-3</v>
      </c>
      <c r="M232">
        <f t="shared" si="34"/>
        <v>155.99995485736477</v>
      </c>
      <c r="N232">
        <f t="shared" si="35"/>
        <v>0.64800530947839974</v>
      </c>
      <c r="O232">
        <f t="shared" si="36"/>
        <v>0.28800037970152381</v>
      </c>
      <c r="P232">
        <f t="shared" si="37"/>
        <v>6.0001665889172244</v>
      </c>
      <c r="Q232">
        <f t="shared" si="38"/>
        <v>1.7280519839325417</v>
      </c>
      <c r="R232">
        <f t="shared" si="39"/>
        <v>0</v>
      </c>
      <c r="S232">
        <f t="shared" si="40"/>
        <v>162.00012144628198</v>
      </c>
      <c r="T232">
        <f t="shared" si="41"/>
        <v>0.38461549591382715</v>
      </c>
      <c r="U232">
        <f t="shared" si="42"/>
        <v>0</v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-81.468999999999994</v>
      </c>
      <c r="E233">
        <v>-172.875</v>
      </c>
      <c r="F233">
        <v>0</v>
      </c>
      <c r="G233">
        <v>40.447000000000003</v>
      </c>
      <c r="H233">
        <v>16.125</v>
      </c>
      <c r="I233">
        <v>0</v>
      </c>
      <c r="J233">
        <v>1</v>
      </c>
      <c r="K233">
        <v>0</v>
      </c>
      <c r="L233">
        <f t="shared" si="33"/>
        <v>5.4001451851661188E-3</v>
      </c>
      <c r="M233">
        <f t="shared" si="34"/>
        <v>119.99845235748597</v>
      </c>
      <c r="N233">
        <f t="shared" si="35"/>
        <v>0.64800971273537655</v>
      </c>
      <c r="O233">
        <f t="shared" si="36"/>
        <v>0.28800037970152381</v>
      </c>
      <c r="P233">
        <f t="shared" si="37"/>
        <v>6.0001665889172244</v>
      </c>
      <c r="Q233">
        <f t="shared" si="38"/>
        <v>1.7280519839325417</v>
      </c>
      <c r="R233">
        <f t="shared" si="39"/>
        <v>0</v>
      </c>
      <c r="S233">
        <f t="shared" si="40"/>
        <v>125.9986189464032</v>
      </c>
      <c r="T233">
        <f t="shared" si="41"/>
        <v>0.50000644859364274</v>
      </c>
      <c r="U233">
        <f t="shared" si="42"/>
        <v>0</v>
      </c>
      <c r="V233">
        <f t="shared" si="43"/>
        <v>0</v>
      </c>
    </row>
    <row r="234" spans="1:22" x14ac:dyDescent="0.2">
      <c r="A234" t="s">
        <v>1504</v>
      </c>
      <c r="B234" t="s">
        <v>646</v>
      </c>
      <c r="D234">
        <v>-81.87</v>
      </c>
      <c r="E234">
        <v>-171.25399999999999</v>
      </c>
      <c r="F234">
        <v>0</v>
      </c>
      <c r="G234">
        <v>35.354999999999997</v>
      </c>
      <c r="H234">
        <v>13.153</v>
      </c>
      <c r="I234">
        <v>0</v>
      </c>
      <c r="J234">
        <v>1</v>
      </c>
      <c r="K234">
        <v>0</v>
      </c>
      <c r="L234">
        <f t="shared" si="33"/>
        <v>5.1427863765998181E-3</v>
      </c>
      <c r="M234">
        <f t="shared" si="34"/>
        <v>104.99901984100248</v>
      </c>
      <c r="N234">
        <f t="shared" si="35"/>
        <v>0.53998806878271022</v>
      </c>
      <c r="O234">
        <f t="shared" si="36"/>
        <v>0.23400417552542527</v>
      </c>
      <c r="P234">
        <f t="shared" si="37"/>
        <v>5.9999139843846461</v>
      </c>
      <c r="Q234">
        <f t="shared" si="38"/>
        <v>1.4040063291457276</v>
      </c>
      <c r="R234">
        <f t="shared" si="39"/>
        <v>0</v>
      </c>
      <c r="S234">
        <f t="shared" si="40"/>
        <v>110.99893382538713</v>
      </c>
      <c r="T234">
        <f t="shared" si="41"/>
        <v>0.5714339056769917</v>
      </c>
      <c r="U234">
        <f t="shared" si="42"/>
        <v>0</v>
      </c>
      <c r="V234">
        <f t="shared" si="43"/>
        <v>0</v>
      </c>
    </row>
    <row r="235" spans="1:22" x14ac:dyDescent="0.2">
      <c r="A235" t="s">
        <v>41</v>
      </c>
      <c r="B235" t="s">
        <v>41</v>
      </c>
      <c r="D235">
        <v>-74.677999999999997</v>
      </c>
      <c r="E235">
        <v>-177.614</v>
      </c>
      <c r="F235">
        <v>0</v>
      </c>
      <c r="G235">
        <v>75.69</v>
      </c>
      <c r="H235">
        <v>24.021000000000001</v>
      </c>
      <c r="I235">
        <v>0</v>
      </c>
      <c r="J235">
        <v>1</v>
      </c>
      <c r="K235">
        <v>0</v>
      </c>
      <c r="L235">
        <f t="shared" si="33"/>
        <v>9.8633347710535713E-3</v>
      </c>
      <c r="M235">
        <f t="shared" si="34"/>
        <v>218.99903013671491</v>
      </c>
      <c r="N235">
        <f t="shared" si="35"/>
        <v>2.1600629088373777</v>
      </c>
      <c r="O235">
        <f t="shared" si="36"/>
        <v>0.86397884528477831</v>
      </c>
      <c r="P235">
        <f t="shared" si="37"/>
        <v>3.0000922775947076</v>
      </c>
      <c r="Q235">
        <f t="shared" si="38"/>
        <v>2.5920188537629096</v>
      </c>
      <c r="R235">
        <f t="shared" si="39"/>
        <v>0</v>
      </c>
      <c r="S235">
        <f t="shared" si="40"/>
        <v>221.99912241430962</v>
      </c>
      <c r="T235">
        <f t="shared" si="41"/>
        <v>0.27397381606002408</v>
      </c>
      <c r="U235">
        <f t="shared" si="42"/>
        <v>0</v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-78.055999999999997</v>
      </c>
      <c r="E236">
        <v>-173.41800000000001</v>
      </c>
      <c r="F236">
        <v>0</v>
      </c>
      <c r="G236">
        <v>53.151000000000003</v>
      </c>
      <c r="H236">
        <v>26.172999999999998</v>
      </c>
      <c r="I236">
        <v>0</v>
      </c>
      <c r="J236">
        <v>1</v>
      </c>
      <c r="K236">
        <v>0</v>
      </c>
      <c r="L236">
        <f t="shared" si="33"/>
        <v>7.6152606875202382E-3</v>
      </c>
      <c r="M236">
        <f t="shared" si="34"/>
        <v>156.00089726441769</v>
      </c>
      <c r="N236">
        <f t="shared" si="35"/>
        <v>1.1879886881442916</v>
      </c>
      <c r="O236">
        <f t="shared" si="36"/>
        <v>0.31199704132353501</v>
      </c>
      <c r="P236">
        <f t="shared" si="37"/>
        <v>9.0002456803569419</v>
      </c>
      <c r="Q236">
        <f t="shared" si="38"/>
        <v>2.8080528315091238</v>
      </c>
      <c r="R236">
        <f t="shared" si="39"/>
        <v>0</v>
      </c>
      <c r="S236">
        <f t="shared" si="40"/>
        <v>165.00114294477464</v>
      </c>
      <c r="T236">
        <f t="shared" si="41"/>
        <v>0.38461317243772947</v>
      </c>
      <c r="U236">
        <f t="shared" si="42"/>
        <v>0</v>
      </c>
      <c r="V236">
        <f t="shared" si="43"/>
        <v>0</v>
      </c>
    </row>
    <row r="237" spans="1:22" x14ac:dyDescent="0.2">
      <c r="A237" t="s">
        <v>2666</v>
      </c>
      <c r="B237" t="s">
        <v>6644</v>
      </c>
      <c r="D237">
        <v>-75.915000000000006</v>
      </c>
      <c r="E237">
        <v>0</v>
      </c>
      <c r="F237">
        <v>0</v>
      </c>
      <c r="G237">
        <v>287.64699999999999</v>
      </c>
      <c r="H237">
        <v>0</v>
      </c>
      <c r="I237">
        <v>0</v>
      </c>
      <c r="J237">
        <v>1</v>
      </c>
      <c r="K237">
        <v>0</v>
      </c>
      <c r="L237">
        <f t="shared" si="33"/>
        <v>9.0325471984637022E-3</v>
      </c>
      <c r="M237">
        <f t="shared" si="34"/>
        <v>836.99733493592225</v>
      </c>
      <c r="N237">
        <f t="shared" si="35"/>
        <v>7.5602254930225428</v>
      </c>
      <c r="O237" t="str">
        <f t="shared" si="36"/>
        <v/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836.99733493592225</v>
      </c>
      <c r="T237">
        <f t="shared" si="41"/>
        <v>7.1684816062877188E-2</v>
      </c>
      <c r="U237" t="str">
        <f t="shared" si="42"/>
        <v/>
      </c>
      <c r="V237">
        <f t="shared" si="43"/>
        <v>0</v>
      </c>
    </row>
    <row r="238" spans="1:22" x14ac:dyDescent="0.2">
      <c r="A238" t="s">
        <v>81</v>
      </c>
      <c r="B238" t="s">
        <v>82</v>
      </c>
      <c r="D238">
        <v>-73.301000000000002</v>
      </c>
      <c r="E238">
        <v>-171.142</v>
      </c>
      <c r="F238">
        <v>0</v>
      </c>
      <c r="G238">
        <v>229.68700000000001</v>
      </c>
      <c r="H238">
        <v>77.929000000000002</v>
      </c>
      <c r="I238">
        <v>0</v>
      </c>
      <c r="J238">
        <v>1</v>
      </c>
      <c r="K238">
        <v>0</v>
      </c>
      <c r="L238">
        <f t="shared" si="33"/>
        <v>1.079982193253019E-2</v>
      </c>
      <c r="M238">
        <f t="shared" si="34"/>
        <v>660.00158192781134</v>
      </c>
      <c r="N238">
        <f t="shared" si="35"/>
        <v>7.1279066879152859</v>
      </c>
      <c r="O238">
        <f t="shared" si="36"/>
        <v>0.23099867630573723</v>
      </c>
      <c r="P238">
        <f t="shared" si="37"/>
        <v>35.999955933391227</v>
      </c>
      <c r="Q238">
        <f t="shared" si="38"/>
        <v>8.315950483628729</v>
      </c>
      <c r="R238">
        <f t="shared" si="39"/>
        <v>0</v>
      </c>
      <c r="S238">
        <f t="shared" si="40"/>
        <v>696.00153786120256</v>
      </c>
      <c r="T238">
        <f t="shared" si="41"/>
        <v>9.0908873013220426E-2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-78.69</v>
      </c>
      <c r="E239">
        <v>-176.05500000000001</v>
      </c>
      <c r="F239">
        <v>0</v>
      </c>
      <c r="G239">
        <v>96.881</v>
      </c>
      <c r="H239">
        <v>29.068999999999999</v>
      </c>
      <c r="I239">
        <v>0</v>
      </c>
      <c r="J239">
        <v>1</v>
      </c>
      <c r="K239">
        <v>0</v>
      </c>
      <c r="L239">
        <f t="shared" si="33"/>
        <v>7.2000369249036579E-3</v>
      </c>
      <c r="M239">
        <f t="shared" si="34"/>
        <v>284.99884214750659</v>
      </c>
      <c r="N239">
        <f t="shared" si="35"/>
        <v>2.0520042390210751</v>
      </c>
      <c r="O239">
        <f t="shared" si="36"/>
        <v>0.52202419774686015</v>
      </c>
      <c r="P239">
        <f t="shared" si="37"/>
        <v>5.9997412253807596</v>
      </c>
      <c r="Q239">
        <f t="shared" si="38"/>
        <v>3.1320132318813871</v>
      </c>
      <c r="R239">
        <f t="shared" si="39"/>
        <v>0</v>
      </c>
      <c r="S239">
        <f t="shared" si="40"/>
        <v>290.99858337288737</v>
      </c>
      <c r="T239">
        <f t="shared" si="41"/>
        <v>0.21052717108564903</v>
      </c>
      <c r="U239">
        <f t="shared" si="42"/>
        <v>0</v>
      </c>
      <c r="V239">
        <f t="shared" si="43"/>
        <v>0</v>
      </c>
    </row>
    <row r="240" spans="1:22" x14ac:dyDescent="0.2">
      <c r="A240" t="s">
        <v>495</v>
      </c>
      <c r="B240" t="s">
        <v>4618</v>
      </c>
      <c r="D240">
        <v>-73.495999999999995</v>
      </c>
      <c r="E240">
        <v>-174.28899999999999</v>
      </c>
      <c r="F240">
        <v>0</v>
      </c>
      <c r="G240">
        <v>28.16</v>
      </c>
      <c r="H240">
        <v>20.100000000000001</v>
      </c>
      <c r="I240">
        <v>0</v>
      </c>
      <c r="J240">
        <v>1</v>
      </c>
      <c r="K240">
        <v>0</v>
      </c>
      <c r="L240">
        <f t="shared" si="33"/>
        <v>1.0666409003667852E-2</v>
      </c>
      <c r="M240">
        <f t="shared" si="34"/>
        <v>80.999415933854536</v>
      </c>
      <c r="N240">
        <f t="shared" si="35"/>
        <v>0.86397376338246679</v>
      </c>
      <c r="O240">
        <f t="shared" si="36"/>
        <v>0.35997382229506519</v>
      </c>
      <c r="P240">
        <f t="shared" si="37"/>
        <v>6.0005003275020741</v>
      </c>
      <c r="Q240">
        <f t="shared" si="38"/>
        <v>2.1600251985989107</v>
      </c>
      <c r="R240">
        <f t="shared" si="39"/>
        <v>0</v>
      </c>
      <c r="S240">
        <f t="shared" si="40"/>
        <v>86.999916261356617</v>
      </c>
      <c r="T240">
        <f t="shared" si="41"/>
        <v>0.74074608203344317</v>
      </c>
      <c r="U240">
        <f t="shared" si="42"/>
        <v>0</v>
      </c>
      <c r="V240">
        <f t="shared" si="43"/>
        <v>0</v>
      </c>
    </row>
    <row r="241" spans="1:22" x14ac:dyDescent="0.2">
      <c r="A241" t="s">
        <v>1521</v>
      </c>
      <c r="B241" t="s">
        <v>2325</v>
      </c>
      <c r="D241">
        <v>-78.69</v>
      </c>
      <c r="E241">
        <v>-172.875</v>
      </c>
      <c r="F241">
        <v>0</v>
      </c>
      <c r="G241">
        <v>50.99</v>
      </c>
      <c r="H241">
        <v>24.187000000000001</v>
      </c>
      <c r="I241">
        <v>0</v>
      </c>
      <c r="J241">
        <v>1</v>
      </c>
      <c r="K241">
        <v>0</v>
      </c>
      <c r="L241">
        <f t="shared" si="33"/>
        <v>7.2000369249036579E-3</v>
      </c>
      <c r="M241">
        <f t="shared" si="34"/>
        <v>149.99939060395087</v>
      </c>
      <c r="N241">
        <f t="shared" si="35"/>
        <v>1.0800022310637238</v>
      </c>
      <c r="O241">
        <f t="shared" si="36"/>
        <v>0.28800037970152381</v>
      </c>
      <c r="P241">
        <f t="shared" si="37"/>
        <v>9.000063831698661</v>
      </c>
      <c r="Q241">
        <f t="shared" si="38"/>
        <v>2.5920243928915587</v>
      </c>
      <c r="R241">
        <f t="shared" si="39"/>
        <v>0</v>
      </c>
      <c r="S241">
        <f t="shared" si="40"/>
        <v>158.99945443564954</v>
      </c>
      <c r="T241">
        <f t="shared" si="41"/>
        <v>0.40000162506273307</v>
      </c>
      <c r="U241">
        <f t="shared" si="42"/>
        <v>0</v>
      </c>
      <c r="V241">
        <f t="shared" si="43"/>
        <v>0</v>
      </c>
    </row>
    <row r="242" spans="1:22" x14ac:dyDescent="0.2">
      <c r="A242" t="s">
        <v>113</v>
      </c>
      <c r="B242" t="s">
        <v>1074</v>
      </c>
      <c r="D242">
        <v>-76.632999999999996</v>
      </c>
      <c r="E242">
        <v>-174.64400000000001</v>
      </c>
      <c r="F242">
        <v>0</v>
      </c>
      <c r="G242">
        <v>103.812</v>
      </c>
      <c r="H242">
        <v>32.14</v>
      </c>
      <c r="I242">
        <v>0</v>
      </c>
      <c r="J242">
        <v>1</v>
      </c>
      <c r="K242">
        <v>0</v>
      </c>
      <c r="L242">
        <f t="shared" si="33"/>
        <v>8.5544928946034646E-3</v>
      </c>
      <c r="M242">
        <f t="shared" si="34"/>
        <v>302.9989477624261</v>
      </c>
      <c r="N242">
        <f t="shared" si="35"/>
        <v>2.592004937710938</v>
      </c>
      <c r="O242">
        <f t="shared" si="36"/>
        <v>0.38398699903833816</v>
      </c>
      <c r="P242">
        <f t="shared" si="37"/>
        <v>9.0002042727579177</v>
      </c>
      <c r="Q242">
        <f t="shared" si="38"/>
        <v>3.4559648853932279</v>
      </c>
      <c r="R242">
        <f t="shared" si="39"/>
        <v>0</v>
      </c>
      <c r="S242">
        <f t="shared" si="40"/>
        <v>311.99915203518401</v>
      </c>
      <c r="T242">
        <f t="shared" si="41"/>
        <v>0.19802048965214394</v>
      </c>
      <c r="U242">
        <f t="shared" si="42"/>
        <v>0</v>
      </c>
      <c r="V242">
        <f t="shared" si="43"/>
        <v>0</v>
      </c>
    </row>
    <row r="243" spans="1:22" x14ac:dyDescent="0.2">
      <c r="A243" t="s">
        <v>1577</v>
      </c>
      <c r="B243" t="s">
        <v>2556</v>
      </c>
      <c r="D243">
        <v>-75.963999999999999</v>
      </c>
      <c r="E243">
        <v>-175.71100000000001</v>
      </c>
      <c r="F243">
        <v>90</v>
      </c>
      <c r="G243">
        <v>115.447</v>
      </c>
      <c r="H243">
        <v>40.112000000000002</v>
      </c>
      <c r="I243">
        <v>3</v>
      </c>
      <c r="J243">
        <v>1</v>
      </c>
      <c r="K243">
        <v>0</v>
      </c>
      <c r="L243">
        <f t="shared" si="33"/>
        <v>8.9998284639622485E-3</v>
      </c>
      <c r="M243">
        <f t="shared" si="34"/>
        <v>336.00048058255516</v>
      </c>
      <c r="N243">
        <f t="shared" si="35"/>
        <v>3.023949713001588</v>
      </c>
      <c r="O243">
        <f t="shared" si="36"/>
        <v>0.48001674393016031</v>
      </c>
      <c r="P243">
        <f t="shared" si="37"/>
        <v>8.9996020831853354</v>
      </c>
      <c r="Q243">
        <f t="shared" si="38"/>
        <v>4.3199640086017208</v>
      </c>
      <c r="R243">
        <f t="shared" si="39"/>
        <v>9</v>
      </c>
      <c r="S243">
        <f t="shared" si="40"/>
        <v>345.00008266574048</v>
      </c>
      <c r="T243">
        <f t="shared" si="41"/>
        <v>0.17857117316014681</v>
      </c>
      <c r="U243">
        <f t="shared" si="42"/>
        <v>0</v>
      </c>
      <c r="V243">
        <f t="shared" si="43"/>
        <v>2.6086950271023013</v>
      </c>
    </row>
    <row r="244" spans="1:22" x14ac:dyDescent="0.2">
      <c r="A244" t="s">
        <v>251</v>
      </c>
      <c r="B244" t="s">
        <v>3223</v>
      </c>
      <c r="D244">
        <v>-76.293000000000006</v>
      </c>
      <c r="E244">
        <v>-173.66</v>
      </c>
      <c r="F244">
        <v>0</v>
      </c>
      <c r="G244">
        <v>42.201999999999998</v>
      </c>
      <c r="H244">
        <v>18.111000000000001</v>
      </c>
      <c r="I244">
        <v>0</v>
      </c>
      <c r="J244">
        <v>1</v>
      </c>
      <c r="K244">
        <v>0</v>
      </c>
      <c r="L244">
        <f t="shared" si="33"/>
        <v>8.7805049838042687E-3</v>
      </c>
      <c r="M244">
        <f t="shared" si="34"/>
        <v>123.0002835936819</v>
      </c>
      <c r="N244">
        <f t="shared" si="35"/>
        <v>1.0800056831093456</v>
      </c>
      <c r="O244">
        <f t="shared" si="36"/>
        <v>0.32400955544337012</v>
      </c>
      <c r="P244">
        <f t="shared" si="37"/>
        <v>5.9998953876362062</v>
      </c>
      <c r="Q244">
        <f t="shared" si="38"/>
        <v>1.9440253812801156</v>
      </c>
      <c r="R244">
        <f t="shared" si="39"/>
        <v>0</v>
      </c>
      <c r="S244">
        <f t="shared" si="40"/>
        <v>129.0001789813181</v>
      </c>
      <c r="T244">
        <f t="shared" si="41"/>
        <v>0.48780375334908571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-78.128</v>
      </c>
      <c r="E245">
        <v>-171.87</v>
      </c>
      <c r="F245">
        <v>0</v>
      </c>
      <c r="G245">
        <v>179.84700000000001</v>
      </c>
      <c r="H245">
        <v>35.354999999999997</v>
      </c>
      <c r="I245">
        <v>0</v>
      </c>
      <c r="J245">
        <v>1</v>
      </c>
      <c r="K245">
        <v>0</v>
      </c>
      <c r="L245">
        <f t="shared" si="33"/>
        <v>7.5680100224672087E-3</v>
      </c>
      <c r="M245">
        <f t="shared" si="34"/>
        <v>528.00002303555493</v>
      </c>
      <c r="N245">
        <f t="shared" si="35"/>
        <v>3.9959134621094594</v>
      </c>
      <c r="O245">
        <f t="shared" si="36"/>
        <v>0.25200296358763974</v>
      </c>
      <c r="P245">
        <f t="shared" si="37"/>
        <v>14.999668577297539</v>
      </c>
      <c r="Q245">
        <f t="shared" si="38"/>
        <v>3.779964714276089</v>
      </c>
      <c r="R245">
        <f t="shared" si="39"/>
        <v>0</v>
      </c>
      <c r="S245">
        <f t="shared" si="40"/>
        <v>542.99969161285242</v>
      </c>
      <c r="T245">
        <f t="shared" si="41"/>
        <v>0.11363635867864283</v>
      </c>
      <c r="U245">
        <f t="shared" si="42"/>
        <v>0</v>
      </c>
      <c r="V245">
        <f t="shared" si="43"/>
        <v>0</v>
      </c>
    </row>
    <row r="246" spans="1:22" x14ac:dyDescent="0.2">
      <c r="A246" t="s">
        <v>229</v>
      </c>
      <c r="B246" t="s">
        <v>6422</v>
      </c>
      <c r="D246">
        <v>-80.272000000000006</v>
      </c>
      <c r="E246">
        <v>-171.87</v>
      </c>
      <c r="F246">
        <v>0</v>
      </c>
      <c r="G246">
        <v>35.511000000000003</v>
      </c>
      <c r="H246">
        <v>14</v>
      </c>
      <c r="I246">
        <v>0</v>
      </c>
      <c r="J246">
        <v>1</v>
      </c>
      <c r="K246">
        <v>0</v>
      </c>
      <c r="L246">
        <f t="shared" si="33"/>
        <v>6.1716949860293078E-3</v>
      </c>
      <c r="M246">
        <f t="shared" si="34"/>
        <v>105.00116326556528</v>
      </c>
      <c r="N246">
        <f t="shared" si="35"/>
        <v>0.64803580088913493</v>
      </c>
      <c r="O246">
        <f t="shared" si="36"/>
        <v>0.25200296358763974</v>
      </c>
      <c r="P246">
        <f t="shared" si="37"/>
        <v>5.9396226865270991</v>
      </c>
      <c r="Q246">
        <f t="shared" si="38"/>
        <v>1.4968040164012235</v>
      </c>
      <c r="R246">
        <f t="shared" si="39"/>
        <v>0</v>
      </c>
      <c r="S246">
        <f t="shared" si="40"/>
        <v>110.94078595209238</v>
      </c>
      <c r="T246">
        <f t="shared" si="41"/>
        <v>0.57142224080175275</v>
      </c>
      <c r="U246">
        <f t="shared" si="42"/>
        <v>0</v>
      </c>
      <c r="V246">
        <f t="shared" si="43"/>
        <v>0</v>
      </c>
    </row>
    <row r="247" spans="1:22" x14ac:dyDescent="0.2">
      <c r="A247" t="s">
        <v>279</v>
      </c>
      <c r="B247" t="s">
        <v>433</v>
      </c>
      <c r="D247">
        <v>-75.784000000000006</v>
      </c>
      <c r="E247">
        <v>-175.23599999999999</v>
      </c>
      <c r="F247">
        <v>0</v>
      </c>
      <c r="G247">
        <v>77.369</v>
      </c>
      <c r="H247">
        <v>24.082999999999998</v>
      </c>
      <c r="I247">
        <v>0</v>
      </c>
      <c r="J247">
        <v>1</v>
      </c>
      <c r="K247">
        <v>0</v>
      </c>
      <c r="L247">
        <f t="shared" si="33"/>
        <v>9.1200888537119797E-3</v>
      </c>
      <c r="M247">
        <f t="shared" si="34"/>
        <v>224.99914308811339</v>
      </c>
      <c r="N247">
        <f t="shared" si="35"/>
        <v>2.052014228986879</v>
      </c>
      <c r="O247">
        <f t="shared" si="36"/>
        <v>0.43196692629052102</v>
      </c>
      <c r="P247">
        <f t="shared" si="37"/>
        <v>6.0004031350119789</v>
      </c>
      <c r="Q247">
        <f t="shared" si="38"/>
        <v>2.5919782907134215</v>
      </c>
      <c r="R247">
        <f t="shared" si="39"/>
        <v>0</v>
      </c>
      <c r="S247">
        <f t="shared" si="40"/>
        <v>230.99954622312538</v>
      </c>
      <c r="T247">
        <f t="shared" si="41"/>
        <v>0.26666768226980764</v>
      </c>
      <c r="U247">
        <f t="shared" si="42"/>
        <v>0</v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-78.995999999999995</v>
      </c>
      <c r="E248">
        <v>-163.30099999999999</v>
      </c>
      <c r="F248">
        <v>0</v>
      </c>
      <c r="G248">
        <v>36.673999999999999</v>
      </c>
      <c r="H248">
        <v>10.44</v>
      </c>
      <c r="I248">
        <v>0</v>
      </c>
      <c r="J248">
        <v>1</v>
      </c>
      <c r="K248">
        <v>0</v>
      </c>
      <c r="L248">
        <f t="shared" si="33"/>
        <v>7.0002923989875929E-3</v>
      </c>
      <c r="M248">
        <f t="shared" si="34"/>
        <v>107.99912011313444</v>
      </c>
      <c r="N248">
        <f t="shared" si="35"/>
        <v>0.75602617565149899</v>
      </c>
      <c r="O248">
        <f t="shared" si="36"/>
        <v>0.12000173855622707</v>
      </c>
      <c r="P248">
        <f t="shared" si="37"/>
        <v>8.9996078989905168</v>
      </c>
      <c r="Q248">
        <f t="shared" si="38"/>
        <v>1.0799696741728899</v>
      </c>
      <c r="R248">
        <f t="shared" si="39"/>
        <v>0</v>
      </c>
      <c r="S248">
        <f t="shared" si="40"/>
        <v>116.99872801212496</v>
      </c>
      <c r="T248">
        <f t="shared" si="41"/>
        <v>0.55556008175943494</v>
      </c>
      <c r="U248">
        <f t="shared" si="42"/>
        <v>0</v>
      </c>
      <c r="V248">
        <f t="shared" si="43"/>
        <v>0</v>
      </c>
    </row>
    <row r="249" spans="1:22" x14ac:dyDescent="0.2">
      <c r="A249" t="s">
        <v>6645</v>
      </c>
      <c r="B249" t="s">
        <v>6646</v>
      </c>
      <c r="D249">
        <v>-82.063999999999993</v>
      </c>
      <c r="E249">
        <v>-172.875</v>
      </c>
      <c r="F249">
        <v>0</v>
      </c>
      <c r="G249">
        <v>166.595</v>
      </c>
      <c r="H249">
        <v>32.249000000000002</v>
      </c>
      <c r="I249">
        <v>0</v>
      </c>
      <c r="J249">
        <v>1</v>
      </c>
      <c r="K249">
        <v>0</v>
      </c>
      <c r="L249">
        <f t="shared" si="33"/>
        <v>5.0184648002065419E-3</v>
      </c>
      <c r="M249">
        <f t="shared" si="34"/>
        <v>494.99851345963691</v>
      </c>
      <c r="N249">
        <f t="shared" si="35"/>
        <v>2.4841351000868519</v>
      </c>
      <c r="O249">
        <f t="shared" si="36"/>
        <v>0.28800037970152381</v>
      </c>
      <c r="P249">
        <f t="shared" si="37"/>
        <v>11.999961074480099</v>
      </c>
      <c r="Q249">
        <f t="shared" si="38"/>
        <v>3.455996801850576</v>
      </c>
      <c r="R249">
        <f t="shared" si="39"/>
        <v>0</v>
      </c>
      <c r="S249">
        <f t="shared" si="40"/>
        <v>506.99847453411701</v>
      </c>
      <c r="T249">
        <f t="shared" si="41"/>
        <v>0.1212124852267713</v>
      </c>
      <c r="U249">
        <f t="shared" si="42"/>
        <v>0</v>
      </c>
      <c r="V249">
        <f t="shared" si="43"/>
        <v>0</v>
      </c>
    </row>
    <row r="250" spans="1:22" x14ac:dyDescent="0.2">
      <c r="A250" t="s">
        <v>217</v>
      </c>
      <c r="B250" t="s">
        <v>776</v>
      </c>
      <c r="D250">
        <v>-74.745000000000005</v>
      </c>
      <c r="E250">
        <v>-171.87</v>
      </c>
      <c r="F250">
        <v>0</v>
      </c>
      <c r="G250">
        <v>34.204999999999998</v>
      </c>
      <c r="H250">
        <v>14.141999999999999</v>
      </c>
      <c r="I250">
        <v>0</v>
      </c>
      <c r="J250">
        <v>1</v>
      </c>
      <c r="K250">
        <v>0</v>
      </c>
      <c r="L250">
        <f t="shared" si="33"/>
        <v>9.8180918692740739E-3</v>
      </c>
      <c r="M250">
        <f t="shared" si="34"/>
        <v>98.999295453165857</v>
      </c>
      <c r="N250">
        <f t="shared" si="35"/>
        <v>0.97198514973773931</v>
      </c>
      <c r="O250">
        <f t="shared" si="36"/>
        <v>0.25200296358763974</v>
      </c>
      <c r="P250">
        <f t="shared" si="37"/>
        <v>5.9998674309190161</v>
      </c>
      <c r="Q250">
        <f t="shared" si="38"/>
        <v>1.5119858857104358</v>
      </c>
      <c r="R250">
        <f t="shared" si="39"/>
        <v>0</v>
      </c>
      <c r="S250">
        <f t="shared" si="40"/>
        <v>104.99916288408487</v>
      </c>
      <c r="T250">
        <f t="shared" si="41"/>
        <v>0.60606491920323347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-83.558000000000007</v>
      </c>
      <c r="E251">
        <v>-173.29</v>
      </c>
      <c r="F251">
        <v>0</v>
      </c>
      <c r="G251">
        <v>62.393999999999998</v>
      </c>
      <c r="H251">
        <v>17.117000000000001</v>
      </c>
      <c r="I251">
        <v>0</v>
      </c>
      <c r="J251">
        <v>1</v>
      </c>
      <c r="K251">
        <v>0</v>
      </c>
      <c r="L251">
        <f t="shared" si="33"/>
        <v>4.0647665323701367E-3</v>
      </c>
      <c r="M251">
        <f t="shared" si="34"/>
        <v>186.00012184097437</v>
      </c>
      <c r="N251">
        <f t="shared" si="35"/>
        <v>0.75604782632378675</v>
      </c>
      <c r="O251">
        <f t="shared" si="36"/>
        <v>0.30599218337530759</v>
      </c>
      <c r="P251">
        <f t="shared" si="37"/>
        <v>6.0000601620886069</v>
      </c>
      <c r="Q251">
        <f t="shared" si="38"/>
        <v>1.8359733453540406</v>
      </c>
      <c r="R251">
        <f t="shared" si="39"/>
        <v>0</v>
      </c>
      <c r="S251">
        <f t="shared" si="40"/>
        <v>192.00018200306297</v>
      </c>
      <c r="T251">
        <f t="shared" si="41"/>
        <v>0.32258043385207325</v>
      </c>
      <c r="U251">
        <f t="shared" si="42"/>
        <v>0</v>
      </c>
      <c r="V251">
        <f t="shared" si="43"/>
        <v>0</v>
      </c>
    </row>
    <row r="252" spans="1:22" x14ac:dyDescent="0.2">
      <c r="A252" t="s">
        <v>170</v>
      </c>
      <c r="B252" t="s">
        <v>513</v>
      </c>
      <c r="D252">
        <v>-79.891000000000005</v>
      </c>
      <c r="E252">
        <v>0</v>
      </c>
      <c r="F252">
        <v>0</v>
      </c>
      <c r="G252">
        <v>131.03399999999999</v>
      </c>
      <c r="H252">
        <v>0</v>
      </c>
      <c r="I252">
        <v>0</v>
      </c>
      <c r="J252">
        <v>1</v>
      </c>
      <c r="K252">
        <v>0</v>
      </c>
      <c r="L252">
        <f t="shared" si="33"/>
        <v>6.4184047225988262E-3</v>
      </c>
      <c r="M252">
        <f t="shared" si="34"/>
        <v>386.99933567948068</v>
      </c>
      <c r="N252">
        <f t="shared" si="35"/>
        <v>2.4839208476886356</v>
      </c>
      <c r="O252" t="str">
        <f t="shared" si="36"/>
        <v/>
      </c>
      <c r="P252">
        <f t="shared" si="37"/>
        <v>0</v>
      </c>
      <c r="Q252">
        <f t="shared" si="38"/>
        <v>0</v>
      </c>
      <c r="R252">
        <f t="shared" si="39"/>
        <v>0</v>
      </c>
      <c r="S252">
        <f t="shared" si="40"/>
        <v>386.99933567948068</v>
      </c>
      <c r="T252">
        <f t="shared" si="41"/>
        <v>0.15503902582843967</v>
      </c>
      <c r="U252" t="str">
        <f t="shared" si="42"/>
        <v/>
      </c>
      <c r="V252">
        <f t="shared" si="43"/>
        <v>0</v>
      </c>
    </row>
    <row r="253" spans="1:22" x14ac:dyDescent="0.2">
      <c r="A253" t="s">
        <v>575</v>
      </c>
      <c r="B253" t="s">
        <v>576</v>
      </c>
      <c r="D253">
        <v>-81.87</v>
      </c>
      <c r="E253">
        <v>-170.53800000000001</v>
      </c>
      <c r="F253">
        <v>0</v>
      </c>
      <c r="G253">
        <v>21.213000000000001</v>
      </c>
      <c r="H253">
        <v>12.166</v>
      </c>
      <c r="I253">
        <v>0</v>
      </c>
      <c r="J253">
        <v>1</v>
      </c>
      <c r="K253">
        <v>0</v>
      </c>
      <c r="L253">
        <f t="shared" si="33"/>
        <v>5.1427863765998181E-3</v>
      </c>
      <c r="M253">
        <f t="shared" si="34"/>
        <v>62.999411904601502</v>
      </c>
      <c r="N253">
        <f t="shared" si="35"/>
        <v>0.32399284126962619</v>
      </c>
      <c r="O253">
        <f t="shared" si="36"/>
        <v>0.21600727486837354</v>
      </c>
      <c r="P253">
        <f t="shared" si="37"/>
        <v>6.0000317813992208</v>
      </c>
      <c r="Q253">
        <f t="shared" si="38"/>
        <v>1.2960518102754883</v>
      </c>
      <c r="R253">
        <f t="shared" si="39"/>
        <v>0</v>
      </c>
      <c r="S253">
        <f t="shared" si="40"/>
        <v>68.999443686000717</v>
      </c>
      <c r="T253">
        <f t="shared" si="41"/>
        <v>0.95238984279498606</v>
      </c>
      <c r="U253">
        <f t="shared" si="42"/>
        <v>0</v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-81.488</v>
      </c>
      <c r="E254">
        <v>-166.86600000000001</v>
      </c>
      <c r="F254">
        <v>0</v>
      </c>
      <c r="G254">
        <v>148.637</v>
      </c>
      <c r="H254">
        <v>30.806000000000001</v>
      </c>
      <c r="I254">
        <v>0</v>
      </c>
      <c r="J254">
        <v>1</v>
      </c>
      <c r="K254">
        <v>0</v>
      </c>
      <c r="L254">
        <f t="shared" si="33"/>
        <v>5.3879391308579005E-3</v>
      </c>
      <c r="M254">
        <f t="shared" si="34"/>
        <v>440.99923885008138</v>
      </c>
      <c r="N254">
        <f t="shared" si="35"/>
        <v>2.3760794317583347</v>
      </c>
      <c r="O254">
        <f t="shared" si="36"/>
        <v>0.15428583144366212</v>
      </c>
      <c r="P254">
        <f t="shared" si="37"/>
        <v>21.000071576129038</v>
      </c>
      <c r="Q254">
        <f t="shared" si="38"/>
        <v>3.2400167435162279</v>
      </c>
      <c r="R254">
        <f t="shared" si="39"/>
        <v>0</v>
      </c>
      <c r="S254">
        <f t="shared" si="40"/>
        <v>461.9993104262104</v>
      </c>
      <c r="T254">
        <f t="shared" si="41"/>
        <v>0.13605465659408342</v>
      </c>
      <c r="U254">
        <f t="shared" si="42"/>
        <v>0</v>
      </c>
      <c r="V254">
        <f t="shared" si="43"/>
        <v>0</v>
      </c>
    </row>
    <row r="255" spans="1:22" x14ac:dyDescent="0.2">
      <c r="A255" t="s">
        <v>143</v>
      </c>
      <c r="B255" t="s">
        <v>682</v>
      </c>
      <c r="D255">
        <v>-78.593000000000004</v>
      </c>
      <c r="E255">
        <v>-174.09399999999999</v>
      </c>
      <c r="F255">
        <v>90</v>
      </c>
      <c r="G255">
        <v>116.297</v>
      </c>
      <c r="H255">
        <v>29.155000000000001</v>
      </c>
      <c r="I255">
        <v>1</v>
      </c>
      <c r="J255">
        <v>1</v>
      </c>
      <c r="K255">
        <v>0</v>
      </c>
      <c r="L255">
        <f t="shared" si="33"/>
        <v>7.2634431944619245E-3</v>
      </c>
      <c r="M255">
        <f t="shared" si="34"/>
        <v>341.99936267321402</v>
      </c>
      <c r="N255">
        <f t="shared" si="35"/>
        <v>2.4840954274144997</v>
      </c>
      <c r="O255">
        <f t="shared" si="36"/>
        <v>0.34800802605070685</v>
      </c>
      <c r="P255">
        <f t="shared" si="37"/>
        <v>8.9998599756060784</v>
      </c>
      <c r="Q255">
        <f t="shared" si="38"/>
        <v>3.1320266368700715</v>
      </c>
      <c r="R255">
        <f t="shared" si="39"/>
        <v>3</v>
      </c>
      <c r="S255">
        <f t="shared" si="40"/>
        <v>350.99922264882008</v>
      </c>
      <c r="T255">
        <f t="shared" si="41"/>
        <v>0.17543892342668188</v>
      </c>
      <c r="U255">
        <f t="shared" si="42"/>
        <v>0</v>
      </c>
      <c r="V255">
        <f t="shared" si="43"/>
        <v>0.85470274759028297</v>
      </c>
    </row>
    <row r="256" spans="1:22" x14ac:dyDescent="0.2">
      <c r="A256" t="s">
        <v>55</v>
      </c>
      <c r="B256" t="s">
        <v>56</v>
      </c>
      <c r="D256">
        <v>-80.537999999999997</v>
      </c>
      <c r="E256">
        <v>-174.80600000000001</v>
      </c>
      <c r="F256">
        <v>90</v>
      </c>
      <c r="G256">
        <v>18.248000000000001</v>
      </c>
      <c r="H256">
        <v>11.045</v>
      </c>
      <c r="I256">
        <v>1</v>
      </c>
      <c r="J256">
        <v>1</v>
      </c>
      <c r="K256">
        <v>0</v>
      </c>
      <c r="L256">
        <f t="shared" si="33"/>
        <v>5.999785927538929E-3</v>
      </c>
      <c r="M256">
        <f t="shared" si="34"/>
        <v>53.999199576933691</v>
      </c>
      <c r="N256">
        <f t="shared" si="35"/>
        <v>0.32398396170401456</v>
      </c>
      <c r="O256">
        <f t="shared" si="36"/>
        <v>0.39603248453733669</v>
      </c>
      <c r="P256">
        <f t="shared" si="37"/>
        <v>2.9996549199877873</v>
      </c>
      <c r="Q256">
        <f t="shared" si="38"/>
        <v>1.187961978679388</v>
      </c>
      <c r="R256">
        <f t="shared" si="39"/>
        <v>3</v>
      </c>
      <c r="S256">
        <f t="shared" si="40"/>
        <v>56.998854496921481</v>
      </c>
      <c r="T256">
        <f t="shared" si="41"/>
        <v>1.1111275809656558</v>
      </c>
      <c r="U256">
        <f t="shared" si="42"/>
        <v>0</v>
      </c>
      <c r="V256">
        <f t="shared" si="43"/>
        <v>5.2632636681532441</v>
      </c>
    </row>
    <row r="257" spans="1:22" x14ac:dyDescent="0.2">
      <c r="A257" t="s">
        <v>41</v>
      </c>
      <c r="B257" t="s">
        <v>41</v>
      </c>
      <c r="D257">
        <v>-77.525000000000006</v>
      </c>
      <c r="E257">
        <v>-170.31100000000001</v>
      </c>
      <c r="F257">
        <v>0</v>
      </c>
      <c r="G257">
        <v>115.732</v>
      </c>
      <c r="H257">
        <v>41.593000000000004</v>
      </c>
      <c r="I257">
        <v>0</v>
      </c>
      <c r="J257">
        <v>1</v>
      </c>
      <c r="K257">
        <v>0</v>
      </c>
      <c r="L257">
        <f t="shared" si="33"/>
        <v>7.96452149709867E-3</v>
      </c>
      <c r="M257">
        <f t="shared" si="34"/>
        <v>338.99882527024454</v>
      </c>
      <c r="N257">
        <f t="shared" si="35"/>
        <v>2.6999661313221899</v>
      </c>
      <c r="O257">
        <f t="shared" si="36"/>
        <v>0.21085219727186424</v>
      </c>
      <c r="P257">
        <f t="shared" si="37"/>
        <v>21.000322542693326</v>
      </c>
      <c r="Q257">
        <f t="shared" si="38"/>
        <v>4.4279685795133288</v>
      </c>
      <c r="R257">
        <f t="shared" si="39"/>
        <v>0</v>
      </c>
      <c r="S257">
        <f t="shared" si="40"/>
        <v>359.99914781293785</v>
      </c>
      <c r="T257">
        <f t="shared" si="41"/>
        <v>0.17699176376841111</v>
      </c>
      <c r="U257">
        <f t="shared" si="42"/>
        <v>0</v>
      </c>
      <c r="V257">
        <f t="shared" si="43"/>
        <v>0</v>
      </c>
    </row>
    <row r="258" spans="1:22" x14ac:dyDescent="0.2">
      <c r="A258" t="s">
        <v>1993</v>
      </c>
      <c r="B258" t="s">
        <v>280</v>
      </c>
      <c r="D258">
        <v>-82.147000000000006</v>
      </c>
      <c r="E258">
        <v>-168.69</v>
      </c>
      <c r="F258">
        <v>0</v>
      </c>
      <c r="G258">
        <v>29.274999999999999</v>
      </c>
      <c r="H258">
        <v>10.198</v>
      </c>
      <c r="I258">
        <v>0</v>
      </c>
      <c r="J258">
        <v>1</v>
      </c>
      <c r="K258">
        <v>0</v>
      </c>
      <c r="L258">
        <f t="shared" si="33"/>
        <v>4.9653116776445126E-3</v>
      </c>
      <c r="M258">
        <f t="shared" si="34"/>
        <v>87.001366293301359</v>
      </c>
      <c r="N258">
        <f t="shared" si="35"/>
        <v>0.43198933201648892</v>
      </c>
      <c r="O258">
        <f t="shared" si="36"/>
        <v>0.17999871688416874</v>
      </c>
      <c r="P258">
        <f t="shared" si="37"/>
        <v>6.0000123947984747</v>
      </c>
      <c r="Q258">
        <f t="shared" si="38"/>
        <v>1.0799956123484462</v>
      </c>
      <c r="R258">
        <f t="shared" si="39"/>
        <v>0</v>
      </c>
      <c r="S258">
        <f t="shared" si="40"/>
        <v>93.001378688099834</v>
      </c>
      <c r="T258">
        <f t="shared" si="41"/>
        <v>0.68964434187994672</v>
      </c>
      <c r="U258">
        <f t="shared" si="42"/>
        <v>0</v>
      </c>
      <c r="V258">
        <f t="shared" si="43"/>
        <v>0</v>
      </c>
    </row>
    <row r="259" spans="1:22" x14ac:dyDescent="0.2">
      <c r="A259" t="s">
        <v>900</v>
      </c>
      <c r="B259" t="s">
        <v>901</v>
      </c>
      <c r="D259">
        <v>-77.905000000000001</v>
      </c>
      <c r="E259">
        <v>-172.875</v>
      </c>
      <c r="F259">
        <v>0</v>
      </c>
      <c r="G259">
        <v>28.635999999999999</v>
      </c>
      <c r="H259">
        <v>16.125</v>
      </c>
      <c r="I259">
        <v>0</v>
      </c>
      <c r="J259">
        <v>1</v>
      </c>
      <c r="K259">
        <v>0</v>
      </c>
      <c r="L259">
        <f t="shared" si="33"/>
        <v>7.7144376416590785E-3</v>
      </c>
      <c r="M259">
        <f t="shared" si="34"/>
        <v>84.000973470345912</v>
      </c>
      <c r="N259">
        <f t="shared" si="35"/>
        <v>0.64802091969656184</v>
      </c>
      <c r="O259">
        <f t="shared" si="36"/>
        <v>0.28800037970152381</v>
      </c>
      <c r="P259">
        <f t="shared" si="37"/>
        <v>6.0001665889172244</v>
      </c>
      <c r="Q259">
        <f t="shared" si="38"/>
        <v>1.7280519839325417</v>
      </c>
      <c r="R259">
        <f t="shared" si="39"/>
        <v>0</v>
      </c>
      <c r="S259">
        <f t="shared" si="40"/>
        <v>90.001140059263136</v>
      </c>
      <c r="T259">
        <f t="shared" si="41"/>
        <v>0.71427743657258025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-84.864000000000004</v>
      </c>
      <c r="E260">
        <v>-170.53800000000001</v>
      </c>
      <c r="F260">
        <v>0</v>
      </c>
      <c r="G260">
        <v>89.358999999999995</v>
      </c>
      <c r="H260">
        <v>18.248000000000001</v>
      </c>
      <c r="I260">
        <v>0</v>
      </c>
      <c r="J260">
        <v>1</v>
      </c>
      <c r="K260">
        <v>0</v>
      </c>
      <c r="L260">
        <f t="shared" ref="L260:L273" si="44">1/TAN(-D260*$L$1/180)*0.108*0.333333</f>
        <v>3.2357120853156096E-3</v>
      </c>
      <c r="M260">
        <f t="shared" ref="M260:M273" si="45">SIN(-D260*$L$1/180)*G260*3</f>
        <v>267.00067483125918</v>
      </c>
      <c r="N260">
        <f t="shared" ref="N260:N273" si="46">COS(-D260*$L$1/180)*G260*0.108</f>
        <v>0.86393817427710307</v>
      </c>
      <c r="O260">
        <f t="shared" ref="O260:O273" si="47">IFERROR(1/TAN(E260*$L$1/180)*0.108*0.333333,"")</f>
        <v>0.21600727486837354</v>
      </c>
      <c r="P260">
        <f t="shared" ref="P260:P273" si="48">SIN(-E260*$L$1/180)*H260*3</f>
        <v>8.9995544917781505</v>
      </c>
      <c r="Q260">
        <f t="shared" ref="Q260:Q273" si="49">-COS(E260*$L$1/180)*H260*0.108</f>
        <v>1.9439711847696131</v>
      </c>
      <c r="R260">
        <f t="shared" ref="R260:R273" si="50">ABS(SIN(-F260*$L$1/180)*I260*3)</f>
        <v>0</v>
      </c>
      <c r="S260">
        <f t="shared" ref="S260:S273" si="51">M260+P260</f>
        <v>276.00022932303733</v>
      </c>
      <c r="T260">
        <f t="shared" ref="T260:T273" si="52">60*(J260/M260)</f>
        <v>0.22471853315696372</v>
      </c>
      <c r="U260">
        <f t="shared" ref="U260:U273" si="53">IFERROR(60*(K260/P260),"")</f>
        <v>0</v>
      </c>
      <c r="V260">
        <f t="shared" ref="V260:V273" si="54">100*(R260/(S260))</f>
        <v>0</v>
      </c>
    </row>
    <row r="261" spans="1:22" x14ac:dyDescent="0.2">
      <c r="A261" t="s">
        <v>1172</v>
      </c>
      <c r="B261" t="s">
        <v>1173</v>
      </c>
      <c r="D261">
        <v>-79.432000000000002</v>
      </c>
      <c r="E261">
        <v>-169.28700000000001</v>
      </c>
      <c r="F261">
        <v>0</v>
      </c>
      <c r="G261">
        <v>136.31200000000001</v>
      </c>
      <c r="H261">
        <v>37.655999999999999</v>
      </c>
      <c r="I261">
        <v>0</v>
      </c>
      <c r="J261">
        <v>1</v>
      </c>
      <c r="K261">
        <v>0</v>
      </c>
      <c r="L261">
        <f t="shared" si="44"/>
        <v>6.7164019555035403E-3</v>
      </c>
      <c r="M261">
        <f t="shared" si="45"/>
        <v>401.99960043795295</v>
      </c>
      <c r="N261">
        <f t="shared" si="46"/>
        <v>2.6999936024867113</v>
      </c>
      <c r="O261">
        <f t="shared" si="47"/>
        <v>0.19028776091813027</v>
      </c>
      <c r="P261">
        <f t="shared" si="48"/>
        <v>20.999571630620956</v>
      </c>
      <c r="Q261">
        <f t="shared" si="49"/>
        <v>3.9959654617962128</v>
      </c>
      <c r="R261">
        <f t="shared" si="50"/>
        <v>0</v>
      </c>
      <c r="S261">
        <f t="shared" si="51"/>
        <v>422.9991720685739</v>
      </c>
      <c r="T261">
        <f t="shared" si="52"/>
        <v>0.14925387969200424</v>
      </c>
      <c r="U261">
        <f t="shared" si="53"/>
        <v>0</v>
      </c>
      <c r="V261">
        <f t="shared" si="54"/>
        <v>0</v>
      </c>
    </row>
    <row r="262" spans="1:22" x14ac:dyDescent="0.2">
      <c r="A262" t="s">
        <v>279</v>
      </c>
      <c r="B262" t="s">
        <v>1067</v>
      </c>
      <c r="D262">
        <v>-73.456999999999994</v>
      </c>
      <c r="E262">
        <v>-175.101</v>
      </c>
      <c r="F262">
        <v>0</v>
      </c>
      <c r="G262">
        <v>52.680999999999997</v>
      </c>
      <c r="H262">
        <v>17.564</v>
      </c>
      <c r="I262">
        <v>0</v>
      </c>
      <c r="J262">
        <v>1</v>
      </c>
      <c r="K262">
        <v>0</v>
      </c>
      <c r="L262">
        <f t="shared" si="44"/>
        <v>1.0693069961030614E-2</v>
      </c>
      <c r="M262">
        <f t="shared" si="45"/>
        <v>151.50101764276206</v>
      </c>
      <c r="N262">
        <f t="shared" si="46"/>
        <v>1.6200126008339892</v>
      </c>
      <c r="O262">
        <f t="shared" si="47"/>
        <v>0.42000754498511883</v>
      </c>
      <c r="P262">
        <f t="shared" si="48"/>
        <v>4.4998722254235632</v>
      </c>
      <c r="Q262">
        <f t="shared" si="49"/>
        <v>1.8899821761290503</v>
      </c>
      <c r="R262">
        <f t="shared" si="50"/>
        <v>0</v>
      </c>
      <c r="S262">
        <f t="shared" si="51"/>
        <v>156.00088986818562</v>
      </c>
      <c r="T262">
        <f t="shared" si="52"/>
        <v>0.39603694373512011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-76.674999999999997</v>
      </c>
      <c r="E263">
        <v>-167.905</v>
      </c>
      <c r="F263">
        <v>0</v>
      </c>
      <c r="G263">
        <v>19.526</v>
      </c>
      <c r="H263">
        <v>7.1589999999999998</v>
      </c>
      <c r="I263">
        <v>0</v>
      </c>
      <c r="J263">
        <v>1</v>
      </c>
      <c r="K263">
        <v>0</v>
      </c>
      <c r="L263">
        <f t="shared" si="44"/>
        <v>8.5266183009710811E-3</v>
      </c>
      <c r="M263">
        <f t="shared" si="45"/>
        <v>57.000986632741515</v>
      </c>
      <c r="N263">
        <f t="shared" si="46"/>
        <v>0.48602614182228354</v>
      </c>
      <c r="O263">
        <f t="shared" si="47"/>
        <v>0.16799635543136984</v>
      </c>
      <c r="P263">
        <f t="shared" si="48"/>
        <v>4.5001452756705644</v>
      </c>
      <c r="Q263">
        <f t="shared" si="49"/>
        <v>0.75600876123311322</v>
      </c>
      <c r="R263">
        <f t="shared" si="50"/>
        <v>0</v>
      </c>
      <c r="S263">
        <f t="shared" si="51"/>
        <v>61.501131908412077</v>
      </c>
      <c r="T263">
        <f t="shared" si="52"/>
        <v>1.0526133588981745</v>
      </c>
      <c r="U263">
        <f t="shared" si="53"/>
        <v>0</v>
      </c>
      <c r="V263">
        <f t="shared" si="54"/>
        <v>0</v>
      </c>
    </row>
    <row r="264" spans="1:22" x14ac:dyDescent="0.2">
      <c r="A264" t="s">
        <v>2196</v>
      </c>
      <c r="B264" t="s">
        <v>2197</v>
      </c>
      <c r="D264">
        <v>-79.790999999999997</v>
      </c>
      <c r="E264">
        <v>-174.06299999999999</v>
      </c>
      <c r="F264">
        <v>0</v>
      </c>
      <c r="G264">
        <v>239.79599999999999</v>
      </c>
      <c r="H264">
        <v>62.837000000000003</v>
      </c>
      <c r="I264">
        <v>0</v>
      </c>
      <c r="J264">
        <v>1</v>
      </c>
      <c r="K264">
        <v>0</v>
      </c>
      <c r="L264">
        <f t="shared" si="44"/>
        <v>6.4832539945714144E-3</v>
      </c>
      <c r="M264">
        <f t="shared" si="45"/>
        <v>707.99849050237844</v>
      </c>
      <c r="N264">
        <f t="shared" si="46"/>
        <v>4.590138631838709</v>
      </c>
      <c r="O264">
        <f t="shared" si="47"/>
        <v>0.34617793500124627</v>
      </c>
      <c r="P264">
        <f t="shared" si="48"/>
        <v>19.498610092589075</v>
      </c>
      <c r="Q264">
        <f t="shared" si="49"/>
        <v>6.7499953272422726</v>
      </c>
      <c r="R264">
        <f t="shared" si="50"/>
        <v>0</v>
      </c>
      <c r="S264">
        <f t="shared" si="51"/>
        <v>727.49710059496749</v>
      </c>
      <c r="T264">
        <f t="shared" si="52"/>
        <v>8.4745943395197726E-2</v>
      </c>
      <c r="U264">
        <f t="shared" si="53"/>
        <v>0</v>
      </c>
      <c r="V264">
        <f t="shared" si="54"/>
        <v>0</v>
      </c>
    </row>
    <row r="265" spans="1:22" x14ac:dyDescent="0.2">
      <c r="A265" t="s">
        <v>453</v>
      </c>
      <c r="B265" t="s">
        <v>1784</v>
      </c>
      <c r="D265">
        <v>-84.358999999999995</v>
      </c>
      <c r="E265">
        <v>-172.405</v>
      </c>
      <c r="F265">
        <v>0</v>
      </c>
      <c r="G265">
        <v>81.394000000000005</v>
      </c>
      <c r="H265">
        <v>15.132999999999999</v>
      </c>
      <c r="I265">
        <v>0</v>
      </c>
      <c r="J265">
        <v>1</v>
      </c>
      <c r="K265">
        <v>0</v>
      </c>
      <c r="L265">
        <f t="shared" si="44"/>
        <v>3.5558378615928605E-3</v>
      </c>
      <c r="M265">
        <f t="shared" si="45"/>
        <v>242.99950381367989</v>
      </c>
      <c r="N265">
        <f t="shared" si="46"/>
        <v>0.86406770007666189</v>
      </c>
      <c r="O265">
        <f t="shared" si="47"/>
        <v>0.26998690213915028</v>
      </c>
      <c r="P265">
        <f t="shared" si="48"/>
        <v>6.0003808306514728</v>
      </c>
      <c r="Q265">
        <f t="shared" si="49"/>
        <v>1.6200258521485842</v>
      </c>
      <c r="R265">
        <f t="shared" si="50"/>
        <v>0</v>
      </c>
      <c r="S265">
        <f t="shared" si="51"/>
        <v>248.99988464433136</v>
      </c>
      <c r="T265">
        <f t="shared" si="52"/>
        <v>0.24691408442547708</v>
      </c>
      <c r="U265">
        <f t="shared" si="53"/>
        <v>0</v>
      </c>
      <c r="V265">
        <f t="shared" si="54"/>
        <v>0</v>
      </c>
    </row>
    <row r="266" spans="1:22" x14ac:dyDescent="0.2">
      <c r="A266" t="s">
        <v>113</v>
      </c>
      <c r="B266" t="s">
        <v>2519</v>
      </c>
      <c r="D266">
        <v>-67.62</v>
      </c>
      <c r="E266">
        <v>-175.601</v>
      </c>
      <c r="F266">
        <v>0</v>
      </c>
      <c r="G266">
        <v>36.770000000000003</v>
      </c>
      <c r="H266">
        <v>13.038</v>
      </c>
      <c r="I266">
        <v>0</v>
      </c>
      <c r="J266">
        <v>1</v>
      </c>
      <c r="K266">
        <v>0</v>
      </c>
      <c r="L266">
        <f t="shared" si="44"/>
        <v>1.482341534549211E-2</v>
      </c>
      <c r="M266">
        <f t="shared" si="45"/>
        <v>102.00134004192404</v>
      </c>
      <c r="N266">
        <f t="shared" si="46"/>
        <v>1.512009741247957</v>
      </c>
      <c r="O266">
        <f t="shared" si="47"/>
        <v>0.4679680618795688</v>
      </c>
      <c r="P266">
        <f t="shared" si="48"/>
        <v>3.0001074096037383</v>
      </c>
      <c r="Q266">
        <f t="shared" si="49"/>
        <v>1.4039558538586494</v>
      </c>
      <c r="R266">
        <f t="shared" si="50"/>
        <v>0</v>
      </c>
      <c r="S266">
        <f t="shared" si="51"/>
        <v>105.00144745152778</v>
      </c>
      <c r="T266">
        <f t="shared" si="52"/>
        <v>0.58822756618039651</v>
      </c>
      <c r="U266">
        <f t="shared" si="53"/>
        <v>0</v>
      </c>
      <c r="V266">
        <f t="shared" si="54"/>
        <v>0</v>
      </c>
    </row>
    <row r="267" spans="1:22" x14ac:dyDescent="0.2">
      <c r="A267" t="s">
        <v>336</v>
      </c>
      <c r="B267" t="s">
        <v>2797</v>
      </c>
      <c r="D267">
        <v>-67.62</v>
      </c>
      <c r="E267">
        <v>-164.745</v>
      </c>
      <c r="F267">
        <v>0</v>
      </c>
      <c r="G267">
        <v>18.385000000000002</v>
      </c>
      <c r="H267">
        <v>11.401999999999999</v>
      </c>
      <c r="I267">
        <v>0</v>
      </c>
      <c r="J267">
        <v>1</v>
      </c>
      <c r="K267">
        <v>0</v>
      </c>
      <c r="L267">
        <f t="shared" si="44"/>
        <v>1.482341534549211E-2</v>
      </c>
      <c r="M267">
        <f t="shared" si="45"/>
        <v>51.000670020962019</v>
      </c>
      <c r="N267">
        <f t="shared" si="46"/>
        <v>0.75600487062397848</v>
      </c>
      <c r="O267">
        <f t="shared" si="47"/>
        <v>0.1320009453218855</v>
      </c>
      <c r="P267">
        <f t="shared" si="48"/>
        <v>9.0001256129786942</v>
      </c>
      <c r="Q267">
        <f t="shared" si="49"/>
        <v>1.188026276955179</v>
      </c>
      <c r="R267">
        <f t="shared" si="50"/>
        <v>0</v>
      </c>
      <c r="S267">
        <f t="shared" si="51"/>
        <v>60.000795633940712</v>
      </c>
      <c r="T267">
        <f t="shared" si="52"/>
        <v>1.176455132360793</v>
      </c>
      <c r="U267">
        <f t="shared" si="53"/>
        <v>0</v>
      </c>
      <c r="V267">
        <f t="shared" si="54"/>
        <v>0</v>
      </c>
    </row>
    <row r="268" spans="1:22" x14ac:dyDescent="0.2">
      <c r="A268" t="s">
        <v>265</v>
      </c>
      <c r="B268" t="s">
        <v>450</v>
      </c>
      <c r="D268">
        <v>-74.290999999999997</v>
      </c>
      <c r="E268">
        <v>-170.727</v>
      </c>
      <c r="F268">
        <v>0</v>
      </c>
      <c r="G268">
        <v>132.96600000000001</v>
      </c>
      <c r="H268">
        <v>49.649000000000001</v>
      </c>
      <c r="I268">
        <v>0</v>
      </c>
      <c r="J268">
        <v>1</v>
      </c>
      <c r="K268">
        <v>0</v>
      </c>
      <c r="L268">
        <f t="shared" si="44"/>
        <v>1.0125235434183651E-2</v>
      </c>
      <c r="M268">
        <f t="shared" si="45"/>
        <v>383.99885204244356</v>
      </c>
      <c r="N268">
        <f t="shared" si="46"/>
        <v>3.8880826714686654</v>
      </c>
      <c r="O268">
        <f t="shared" si="47"/>
        <v>0.22049014289590005</v>
      </c>
      <c r="P268">
        <f t="shared" si="48"/>
        <v>24.001134643961983</v>
      </c>
      <c r="Q268">
        <f t="shared" si="49"/>
        <v>5.292018899329813</v>
      </c>
      <c r="R268">
        <f t="shared" si="50"/>
        <v>0</v>
      </c>
      <c r="S268">
        <f t="shared" si="51"/>
        <v>407.99998668640552</v>
      </c>
      <c r="T268">
        <f t="shared" si="52"/>
        <v>0.15625046710652191</v>
      </c>
      <c r="U268">
        <f t="shared" si="53"/>
        <v>0</v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-76.944999999999993</v>
      </c>
      <c r="E269">
        <v>-171.87</v>
      </c>
      <c r="F269">
        <v>0</v>
      </c>
      <c r="G269">
        <v>70.831000000000003</v>
      </c>
      <c r="H269">
        <v>28.283999999999999</v>
      </c>
      <c r="I269">
        <v>0</v>
      </c>
      <c r="J269">
        <v>1</v>
      </c>
      <c r="K269">
        <v>0</v>
      </c>
      <c r="L269">
        <f t="shared" si="44"/>
        <v>8.3476540517529695E-3</v>
      </c>
      <c r="M269">
        <f t="shared" si="45"/>
        <v>207.00083758057229</v>
      </c>
      <c r="N269">
        <f t="shared" si="46"/>
        <v>1.7279731085188315</v>
      </c>
      <c r="O269">
        <f t="shared" si="47"/>
        <v>0.25200296358763974</v>
      </c>
      <c r="P269">
        <f t="shared" si="48"/>
        <v>11.999734861838032</v>
      </c>
      <c r="Q269">
        <f t="shared" si="49"/>
        <v>3.0239717714208716</v>
      </c>
      <c r="R269">
        <f t="shared" si="50"/>
        <v>0</v>
      </c>
      <c r="S269">
        <f t="shared" si="51"/>
        <v>219.00057244241032</v>
      </c>
      <c r="T269">
        <f t="shared" si="52"/>
        <v>0.28985389963287372</v>
      </c>
      <c r="U269">
        <f t="shared" si="53"/>
        <v>0</v>
      </c>
      <c r="V269">
        <f t="shared" si="54"/>
        <v>0</v>
      </c>
    </row>
    <row r="270" spans="1:22" x14ac:dyDescent="0.2">
      <c r="A270" t="s">
        <v>418</v>
      </c>
      <c r="B270" t="s">
        <v>2464</v>
      </c>
      <c r="D270">
        <v>-74.932000000000002</v>
      </c>
      <c r="E270">
        <v>-172.405</v>
      </c>
      <c r="F270">
        <v>0</v>
      </c>
      <c r="G270">
        <v>53.851999999999997</v>
      </c>
      <c r="H270">
        <v>15.132999999999999</v>
      </c>
      <c r="I270">
        <v>0</v>
      </c>
      <c r="J270">
        <v>1</v>
      </c>
      <c r="K270">
        <v>0</v>
      </c>
      <c r="L270">
        <f t="shared" si="44"/>
        <v>9.6919690487908983E-3</v>
      </c>
      <c r="M270">
        <f t="shared" si="45"/>
        <v>156.00137731983915</v>
      </c>
      <c r="N270">
        <f t="shared" si="46"/>
        <v>1.5119620325146641</v>
      </c>
      <c r="O270">
        <f t="shared" si="47"/>
        <v>0.26998690213915028</v>
      </c>
      <c r="P270">
        <f t="shared" si="48"/>
        <v>6.0003808306514728</v>
      </c>
      <c r="Q270">
        <f t="shared" si="49"/>
        <v>1.6200258521485842</v>
      </c>
      <c r="R270">
        <f t="shared" si="50"/>
        <v>0</v>
      </c>
      <c r="S270">
        <f t="shared" si="51"/>
        <v>162.00175815049062</v>
      </c>
      <c r="T270">
        <f t="shared" si="52"/>
        <v>0.38461198888639314</v>
      </c>
      <c r="U270">
        <f t="shared" si="53"/>
        <v>0</v>
      </c>
      <c r="V270">
        <f t="shared" si="54"/>
        <v>0</v>
      </c>
    </row>
    <row r="271" spans="1:22" x14ac:dyDescent="0.2">
      <c r="A271" t="s">
        <v>41</v>
      </c>
      <c r="B271" t="s">
        <v>41</v>
      </c>
      <c r="D271">
        <v>-84.495000000000005</v>
      </c>
      <c r="E271">
        <v>-174.64400000000001</v>
      </c>
      <c r="F271">
        <v>0</v>
      </c>
      <c r="G271">
        <v>41.692</v>
      </c>
      <c r="H271">
        <v>16.07</v>
      </c>
      <c r="I271">
        <v>0</v>
      </c>
      <c r="J271">
        <v>1</v>
      </c>
      <c r="K271">
        <v>0</v>
      </c>
      <c r="L271">
        <f t="shared" si="44"/>
        <v>3.4695730123698531E-3</v>
      </c>
      <c r="M271">
        <f t="shared" si="45"/>
        <v>124.49912828226775</v>
      </c>
      <c r="N271">
        <f t="shared" si="46"/>
        <v>0.43195924751097597</v>
      </c>
      <c r="O271">
        <f t="shared" si="47"/>
        <v>0.38398699903833816</v>
      </c>
      <c r="P271">
        <f t="shared" si="48"/>
        <v>4.5001021363789588</v>
      </c>
      <c r="Q271">
        <f t="shared" si="49"/>
        <v>1.7279824426966139</v>
      </c>
      <c r="R271">
        <f t="shared" si="50"/>
        <v>0</v>
      </c>
      <c r="S271">
        <f t="shared" si="51"/>
        <v>128.9992304186467</v>
      </c>
      <c r="T271">
        <f t="shared" si="52"/>
        <v>0.48193108520379674</v>
      </c>
      <c r="U271">
        <f t="shared" si="53"/>
        <v>0</v>
      </c>
      <c r="V271">
        <f t="shared" si="54"/>
        <v>0</v>
      </c>
    </row>
    <row r="272" spans="1:22" x14ac:dyDescent="0.2">
      <c r="A272" t="s">
        <v>41</v>
      </c>
      <c r="B272" t="s">
        <v>41</v>
      </c>
      <c r="D272">
        <v>-75.183999999999997</v>
      </c>
      <c r="E272">
        <v>-171.773</v>
      </c>
      <c r="F272">
        <v>0</v>
      </c>
      <c r="G272">
        <v>160.33099999999999</v>
      </c>
      <c r="H272">
        <v>41.930999999999997</v>
      </c>
      <c r="I272">
        <v>0</v>
      </c>
      <c r="J272">
        <v>1</v>
      </c>
      <c r="K272">
        <v>0</v>
      </c>
      <c r="L272">
        <f t="shared" si="44"/>
        <v>9.5223564349618227E-3</v>
      </c>
      <c r="M272">
        <f t="shared" si="45"/>
        <v>465.00095291065281</v>
      </c>
      <c r="N272">
        <f t="shared" si="46"/>
        <v>4.4279092441213779</v>
      </c>
      <c r="O272">
        <f t="shared" si="47"/>
        <v>0.24899123448011901</v>
      </c>
      <c r="P272">
        <f t="shared" si="48"/>
        <v>18.000391967767456</v>
      </c>
      <c r="Q272">
        <f t="shared" si="49"/>
        <v>4.4819442991247369</v>
      </c>
      <c r="R272">
        <f t="shared" si="50"/>
        <v>0</v>
      </c>
      <c r="S272">
        <f t="shared" si="51"/>
        <v>483.00134487842024</v>
      </c>
      <c r="T272">
        <f t="shared" si="52"/>
        <v>0.12903199364309398</v>
      </c>
      <c r="U272">
        <f t="shared" si="53"/>
        <v>0</v>
      </c>
      <c r="V272">
        <f t="shared" si="54"/>
        <v>0</v>
      </c>
    </row>
    <row r="273" spans="1:22" x14ac:dyDescent="0.2">
      <c r="A273" t="s">
        <v>2345</v>
      </c>
      <c r="B273" t="s">
        <v>2544</v>
      </c>
      <c r="D273">
        <v>-75.963999999999999</v>
      </c>
      <c r="E273">
        <v>-168.69</v>
      </c>
      <c r="F273">
        <v>0</v>
      </c>
      <c r="G273">
        <v>26.8</v>
      </c>
      <c r="H273">
        <v>10.198</v>
      </c>
      <c r="I273">
        <v>0</v>
      </c>
      <c r="J273">
        <v>1</v>
      </c>
      <c r="K273">
        <v>0</v>
      </c>
      <c r="L273">
        <f t="shared" si="44"/>
        <v>8.9998284639622485E-3</v>
      </c>
      <c r="M273">
        <f t="shared" si="45"/>
        <v>77.999539872083972</v>
      </c>
      <c r="N273">
        <f t="shared" si="46"/>
        <v>0.70198318109992086</v>
      </c>
      <c r="O273">
        <f t="shared" si="47"/>
        <v>0.17999871688416874</v>
      </c>
      <c r="P273">
        <f t="shared" si="48"/>
        <v>6.0000123947984747</v>
      </c>
      <c r="Q273">
        <f t="shared" si="49"/>
        <v>1.0799956123484462</v>
      </c>
      <c r="R273">
        <f t="shared" si="50"/>
        <v>0</v>
      </c>
      <c r="S273">
        <f t="shared" si="51"/>
        <v>83.999552266882446</v>
      </c>
      <c r="T273">
        <f t="shared" si="52"/>
        <v>0.7692353070081891</v>
      </c>
      <c r="U273">
        <f t="shared" si="53"/>
        <v>0</v>
      </c>
      <c r="V273">
        <f t="shared" si="54"/>
        <v>0</v>
      </c>
    </row>
    <row r="274" spans="1:22" x14ac:dyDescent="0.2">
      <c r="A274" t="s">
        <v>638</v>
      </c>
      <c r="B274" t="s">
        <v>555</v>
      </c>
    </row>
    <row r="275" spans="1:22" x14ac:dyDescent="0.2">
      <c r="A275" t="s">
        <v>41</v>
      </c>
      <c r="B275" t="s">
        <v>41</v>
      </c>
    </row>
    <row r="276" spans="1:22" x14ac:dyDescent="0.2">
      <c r="A276" t="s">
        <v>823</v>
      </c>
      <c r="B276" t="s">
        <v>6167</v>
      </c>
    </row>
    <row r="277" spans="1:22" x14ac:dyDescent="0.2">
      <c r="A277" t="s">
        <v>269</v>
      </c>
      <c r="B277" t="s">
        <v>330</v>
      </c>
    </row>
    <row r="278" spans="1:22" x14ac:dyDescent="0.2">
      <c r="A278" t="s">
        <v>41</v>
      </c>
      <c r="B278" t="s">
        <v>41</v>
      </c>
    </row>
    <row r="279" spans="1:22" x14ac:dyDescent="0.2">
      <c r="A279" t="s">
        <v>405</v>
      </c>
      <c r="B279" t="s">
        <v>2073</v>
      </c>
    </row>
    <row r="280" spans="1:22" x14ac:dyDescent="0.2">
      <c r="A280" t="s">
        <v>261</v>
      </c>
      <c r="B280" t="s">
        <v>760</v>
      </c>
    </row>
    <row r="281" spans="1:22" x14ac:dyDescent="0.2">
      <c r="A281" t="s">
        <v>41</v>
      </c>
      <c r="B281" t="s">
        <v>41</v>
      </c>
    </row>
    <row r="282" spans="1:22" x14ac:dyDescent="0.2">
      <c r="A282" t="s">
        <v>2551</v>
      </c>
      <c r="B282" t="s">
        <v>6647</v>
      </c>
    </row>
    <row r="283" spans="1:22" x14ac:dyDescent="0.2">
      <c r="A283" t="s">
        <v>382</v>
      </c>
      <c r="B283" t="s">
        <v>4448</v>
      </c>
    </row>
    <row r="284" spans="1:22" x14ac:dyDescent="0.2">
      <c r="A284" t="s">
        <v>41</v>
      </c>
      <c r="B284" t="s">
        <v>41</v>
      </c>
    </row>
    <row r="285" spans="1:22" x14ac:dyDescent="0.2">
      <c r="A285" t="s">
        <v>1094</v>
      </c>
      <c r="B285" t="s">
        <v>3944</v>
      </c>
    </row>
    <row r="286" spans="1:22" x14ac:dyDescent="0.2">
      <c r="A286" t="s">
        <v>453</v>
      </c>
      <c r="B286" t="s">
        <v>454</v>
      </c>
    </row>
    <row r="287" spans="1:22" x14ac:dyDescent="0.2">
      <c r="A287" t="s">
        <v>41</v>
      </c>
      <c r="B287" t="s">
        <v>41</v>
      </c>
    </row>
    <row r="288" spans="1:22" x14ac:dyDescent="0.2">
      <c r="A288" t="s">
        <v>1021</v>
      </c>
      <c r="B288" t="s">
        <v>392</v>
      </c>
    </row>
    <row r="289" spans="1:2" x14ac:dyDescent="0.2">
      <c r="A289" t="s">
        <v>184</v>
      </c>
      <c r="B289" t="s">
        <v>587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2428</v>
      </c>
      <c r="B291" t="s">
        <v>3145</v>
      </c>
    </row>
    <row r="292" spans="1:2" x14ac:dyDescent="0.2">
      <c r="A292" t="s">
        <v>208</v>
      </c>
      <c r="B292" t="s">
        <v>209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813</v>
      </c>
      <c r="B294" t="s">
        <v>2574</v>
      </c>
    </row>
    <row r="295" spans="1:2" x14ac:dyDescent="0.2">
      <c r="A295" t="s">
        <v>41</v>
      </c>
      <c r="B295" t="s">
        <v>41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6648</v>
      </c>
      <c r="B297" t="s">
        <v>4346</v>
      </c>
    </row>
    <row r="298" spans="1:2" x14ac:dyDescent="0.2">
      <c r="A298" t="s">
        <v>801</v>
      </c>
      <c r="B298" t="s">
        <v>802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714</v>
      </c>
      <c r="B300" t="s">
        <v>78</v>
      </c>
    </row>
    <row r="301" spans="1:2" x14ac:dyDescent="0.2">
      <c r="A301" t="s">
        <v>303</v>
      </c>
      <c r="B301" t="s">
        <v>965</v>
      </c>
    </row>
    <row r="302" spans="1:2" x14ac:dyDescent="0.2">
      <c r="A302" t="s">
        <v>113</v>
      </c>
      <c r="B302" t="s">
        <v>597</v>
      </c>
    </row>
    <row r="303" spans="1:2" x14ac:dyDescent="0.2">
      <c r="A303" t="s">
        <v>338</v>
      </c>
      <c r="B303" t="s">
        <v>489</v>
      </c>
    </row>
    <row r="304" spans="1:2" x14ac:dyDescent="0.2">
      <c r="A304" t="s">
        <v>187</v>
      </c>
      <c r="B304" t="s">
        <v>188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1140</v>
      </c>
      <c r="B306" t="s">
        <v>6649</v>
      </c>
    </row>
    <row r="307" spans="1:2" x14ac:dyDescent="0.2">
      <c r="A307" t="s">
        <v>133</v>
      </c>
      <c r="B307" t="s">
        <v>134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4672</v>
      </c>
      <c r="B309" t="s">
        <v>1081</v>
      </c>
    </row>
    <row r="310" spans="1:2" x14ac:dyDescent="0.2">
      <c r="A310" t="s">
        <v>453</v>
      </c>
      <c r="B310" t="s">
        <v>454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2956</v>
      </c>
      <c r="B312" t="s">
        <v>2957</v>
      </c>
    </row>
    <row r="313" spans="1:2" x14ac:dyDescent="0.2">
      <c r="A313" t="s">
        <v>784</v>
      </c>
      <c r="B313" t="s">
        <v>6650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609</v>
      </c>
      <c r="B315" t="s">
        <v>610</v>
      </c>
    </row>
    <row r="316" spans="1:2" x14ac:dyDescent="0.2">
      <c r="A316" t="s">
        <v>488</v>
      </c>
      <c r="B316" t="s">
        <v>489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451</v>
      </c>
      <c r="B318" t="s">
        <v>953</v>
      </c>
    </row>
    <row r="319" spans="1:2" x14ac:dyDescent="0.2">
      <c r="A319" t="s">
        <v>279</v>
      </c>
      <c r="B319" t="s">
        <v>433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3271</v>
      </c>
      <c r="B321" t="s">
        <v>192</v>
      </c>
    </row>
    <row r="322" spans="1:2" x14ac:dyDescent="0.2">
      <c r="A322" t="s">
        <v>379</v>
      </c>
      <c r="B322" t="s">
        <v>380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155</v>
      </c>
      <c r="B324" t="s">
        <v>4308</v>
      </c>
    </row>
    <row r="325" spans="1:2" x14ac:dyDescent="0.2">
      <c r="A325" t="s">
        <v>223</v>
      </c>
      <c r="B325" t="s">
        <v>556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6651</v>
      </c>
      <c r="B327" t="s">
        <v>6652</v>
      </c>
    </row>
    <row r="328" spans="1:2" x14ac:dyDescent="0.2">
      <c r="A328" t="s">
        <v>4153</v>
      </c>
      <c r="B328" t="s">
        <v>4154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3521</v>
      </c>
      <c r="B330" t="s">
        <v>6653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387</v>
      </c>
      <c r="B333" t="s">
        <v>388</v>
      </c>
    </row>
    <row r="334" spans="1:2" x14ac:dyDescent="0.2">
      <c r="A334" t="s">
        <v>379</v>
      </c>
      <c r="B334" t="s">
        <v>380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5099</v>
      </c>
      <c r="B336" t="s">
        <v>4762</v>
      </c>
    </row>
    <row r="337" spans="1:2" x14ac:dyDescent="0.2">
      <c r="A337" t="s">
        <v>351</v>
      </c>
      <c r="B337" t="s">
        <v>352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166</v>
      </c>
      <c r="B339" t="s">
        <v>167</v>
      </c>
    </row>
    <row r="340" spans="1:2" x14ac:dyDescent="0.2">
      <c r="A340" t="s">
        <v>261</v>
      </c>
      <c r="B340" t="s">
        <v>262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6654</v>
      </c>
      <c r="B342" t="s">
        <v>6655</v>
      </c>
    </row>
    <row r="343" spans="1:2" x14ac:dyDescent="0.2">
      <c r="A343" t="s">
        <v>137</v>
      </c>
      <c r="B343" t="s">
        <v>1220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6656</v>
      </c>
      <c r="B345" t="s">
        <v>6657</v>
      </c>
    </row>
    <row r="346" spans="1:2" x14ac:dyDescent="0.2">
      <c r="A346" t="s">
        <v>453</v>
      </c>
      <c r="B346" t="s">
        <v>1784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213</v>
      </c>
      <c r="B348" t="s">
        <v>6658</v>
      </c>
    </row>
    <row r="349" spans="1:2" x14ac:dyDescent="0.2">
      <c r="A349" t="s">
        <v>1715</v>
      </c>
      <c r="B349" t="s">
        <v>1716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3853</v>
      </c>
      <c r="B351" t="s">
        <v>6659</v>
      </c>
    </row>
    <row r="352" spans="1:2" x14ac:dyDescent="0.2">
      <c r="A352" t="s">
        <v>184</v>
      </c>
      <c r="B352" t="s">
        <v>185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1843</v>
      </c>
      <c r="B354" t="s">
        <v>1904</v>
      </c>
    </row>
    <row r="355" spans="1:2" x14ac:dyDescent="0.2">
      <c r="A355" t="s">
        <v>261</v>
      </c>
      <c r="B355" t="s">
        <v>1164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3284</v>
      </c>
      <c r="B357" t="s">
        <v>6385</v>
      </c>
    </row>
    <row r="358" spans="1:2" x14ac:dyDescent="0.2">
      <c r="A358" t="s">
        <v>488</v>
      </c>
      <c r="B358" t="s">
        <v>489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6660</v>
      </c>
      <c r="B360" t="s">
        <v>6661</v>
      </c>
    </row>
    <row r="361" spans="1:2" x14ac:dyDescent="0.2">
      <c r="A361" t="s">
        <v>315</v>
      </c>
      <c r="B361" t="s">
        <v>611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1872</v>
      </c>
      <c r="B363" t="s">
        <v>236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2307</v>
      </c>
      <c r="B366" t="s">
        <v>2308</v>
      </c>
    </row>
    <row r="367" spans="1:2" x14ac:dyDescent="0.2">
      <c r="A367" t="s">
        <v>327</v>
      </c>
      <c r="B367" t="s">
        <v>328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2167</v>
      </c>
      <c r="B369" t="s">
        <v>462</v>
      </c>
    </row>
    <row r="370" spans="1:2" x14ac:dyDescent="0.2">
      <c r="A370" t="s">
        <v>900</v>
      </c>
      <c r="B370" t="s">
        <v>901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2275</v>
      </c>
      <c r="B372" t="s">
        <v>1826</v>
      </c>
    </row>
    <row r="373" spans="1:2" x14ac:dyDescent="0.2">
      <c r="A373" t="s">
        <v>355</v>
      </c>
      <c r="B373" t="s">
        <v>356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1942</v>
      </c>
      <c r="B375" t="s">
        <v>2491</v>
      </c>
    </row>
    <row r="376" spans="1:2" x14ac:dyDescent="0.2">
      <c r="A376" t="s">
        <v>255</v>
      </c>
      <c r="B376" t="s">
        <v>300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848</v>
      </c>
      <c r="B378" t="s">
        <v>849</v>
      </c>
    </row>
    <row r="379" spans="1:2" x14ac:dyDescent="0.2">
      <c r="A379" t="s">
        <v>6662</v>
      </c>
      <c r="B379" t="s">
        <v>1224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983</v>
      </c>
      <c r="B381" t="s">
        <v>4852</v>
      </c>
    </row>
    <row r="382" spans="1:2" x14ac:dyDescent="0.2">
      <c r="A382" t="s">
        <v>2101</v>
      </c>
      <c r="B382" t="s">
        <v>2102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206</v>
      </c>
      <c r="B384" t="s">
        <v>6663</v>
      </c>
    </row>
    <row r="385" spans="1:2" x14ac:dyDescent="0.2">
      <c r="A385" t="s">
        <v>1625</v>
      </c>
      <c r="B385" t="s">
        <v>1626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659</v>
      </c>
      <c r="B387" t="s">
        <v>1127</v>
      </c>
    </row>
    <row r="388" spans="1:2" x14ac:dyDescent="0.2">
      <c r="A388" t="s">
        <v>355</v>
      </c>
      <c r="B388" t="s">
        <v>356</v>
      </c>
    </row>
    <row r="389" spans="1:2" x14ac:dyDescent="0.2">
      <c r="A389" t="s">
        <v>113</v>
      </c>
      <c r="B389" t="s">
        <v>401</v>
      </c>
    </row>
    <row r="390" spans="1:2" x14ac:dyDescent="0.2">
      <c r="A390" t="s">
        <v>147</v>
      </c>
      <c r="B390" t="s">
        <v>148</v>
      </c>
    </row>
    <row r="391" spans="1:2" x14ac:dyDescent="0.2">
      <c r="A391" t="s">
        <v>315</v>
      </c>
      <c r="B391" t="s">
        <v>611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910</v>
      </c>
      <c r="B393" t="s">
        <v>256</v>
      </c>
    </row>
    <row r="394" spans="1:2" x14ac:dyDescent="0.2">
      <c r="A394" t="s">
        <v>133</v>
      </c>
      <c r="B394" t="s">
        <v>146</v>
      </c>
    </row>
    <row r="395" spans="1:2" x14ac:dyDescent="0.2">
      <c r="A395" t="s">
        <v>113</v>
      </c>
      <c r="B395" t="s">
        <v>956</v>
      </c>
    </row>
    <row r="396" spans="1:2" x14ac:dyDescent="0.2">
      <c r="A396" t="s">
        <v>1732</v>
      </c>
      <c r="B396" t="s">
        <v>4441</v>
      </c>
    </row>
    <row r="397" spans="1:2" x14ac:dyDescent="0.2">
      <c r="A397" t="s">
        <v>184</v>
      </c>
      <c r="B397" t="s">
        <v>587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2128</v>
      </c>
      <c r="B399" t="s">
        <v>1697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6664</v>
      </c>
      <c r="B402" t="s">
        <v>6665</v>
      </c>
    </row>
    <row r="403" spans="1:2" x14ac:dyDescent="0.2">
      <c r="A403" t="s">
        <v>3670</v>
      </c>
      <c r="B403" t="s">
        <v>4577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2900</v>
      </c>
      <c r="B405" t="s">
        <v>1006</v>
      </c>
    </row>
    <row r="406" spans="1:2" x14ac:dyDescent="0.2">
      <c r="A406" t="s">
        <v>133</v>
      </c>
      <c r="B406" t="s">
        <v>348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6557</v>
      </c>
      <c r="B408" t="s">
        <v>6666</v>
      </c>
    </row>
    <row r="409" spans="1:2" x14ac:dyDescent="0.2">
      <c r="A409" t="s">
        <v>157</v>
      </c>
      <c r="B409" t="s">
        <v>704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2277</v>
      </c>
      <c r="B411" t="s">
        <v>2888</v>
      </c>
    </row>
    <row r="412" spans="1:2" x14ac:dyDescent="0.2">
      <c r="A412" t="s">
        <v>133</v>
      </c>
      <c r="B412" t="s">
        <v>146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451</v>
      </c>
      <c r="B414" t="s">
        <v>953</v>
      </c>
    </row>
    <row r="415" spans="1:2" x14ac:dyDescent="0.2">
      <c r="A415" t="s">
        <v>900</v>
      </c>
      <c r="B415" t="s">
        <v>901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6667</v>
      </c>
      <c r="B417" t="s">
        <v>6668</v>
      </c>
    </row>
    <row r="418" spans="1:2" x14ac:dyDescent="0.2">
      <c r="A418" t="s">
        <v>2382</v>
      </c>
      <c r="B418" t="s">
        <v>2383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6669</v>
      </c>
      <c r="B420" t="s">
        <v>6670</v>
      </c>
    </row>
    <row r="421" spans="1:2" x14ac:dyDescent="0.2">
      <c r="A421" t="s">
        <v>3015</v>
      </c>
      <c r="B421" t="s">
        <v>3016</v>
      </c>
    </row>
    <row r="422" spans="1:2" x14ac:dyDescent="0.2">
      <c r="A422" t="s">
        <v>113</v>
      </c>
      <c r="B422" t="s">
        <v>401</v>
      </c>
    </row>
    <row r="423" spans="1:2" x14ac:dyDescent="0.2">
      <c r="A423" t="s">
        <v>6671</v>
      </c>
      <c r="B423" t="s">
        <v>6672</v>
      </c>
    </row>
    <row r="424" spans="1:2" x14ac:dyDescent="0.2">
      <c r="A424" t="s">
        <v>638</v>
      </c>
      <c r="B424" t="s">
        <v>555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6673</v>
      </c>
      <c r="B426" t="s">
        <v>1703</v>
      </c>
    </row>
    <row r="427" spans="1:2" x14ac:dyDescent="0.2">
      <c r="A427" t="s">
        <v>41</v>
      </c>
      <c r="B427" t="s">
        <v>41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6674</v>
      </c>
      <c r="B429" t="s">
        <v>6675</v>
      </c>
    </row>
    <row r="430" spans="1:2" x14ac:dyDescent="0.2">
      <c r="A430" t="s">
        <v>4746</v>
      </c>
      <c r="B430" t="s">
        <v>4747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6676</v>
      </c>
      <c r="B432" t="s">
        <v>6677</v>
      </c>
    </row>
    <row r="433" spans="1:2" x14ac:dyDescent="0.2">
      <c r="A433" t="s">
        <v>279</v>
      </c>
      <c r="B433" t="s">
        <v>1067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336</v>
      </c>
      <c r="B435" t="s">
        <v>6678</v>
      </c>
    </row>
    <row r="436" spans="1:2" x14ac:dyDescent="0.2">
      <c r="A436" t="s">
        <v>4849</v>
      </c>
      <c r="B436" t="s">
        <v>6679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1974</v>
      </c>
      <c r="B438" t="s">
        <v>1975</v>
      </c>
    </row>
    <row r="439" spans="1:2" x14ac:dyDescent="0.2">
      <c r="A439" t="s">
        <v>137</v>
      </c>
      <c r="B439" t="s">
        <v>138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756</v>
      </c>
      <c r="B441" t="s">
        <v>6680</v>
      </c>
    </row>
    <row r="442" spans="1:2" x14ac:dyDescent="0.2">
      <c r="A442" t="s">
        <v>303</v>
      </c>
      <c r="B442" t="s">
        <v>965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3439</v>
      </c>
      <c r="B444" t="s">
        <v>6681</v>
      </c>
    </row>
    <row r="445" spans="1:2" x14ac:dyDescent="0.2">
      <c r="A445" t="s">
        <v>279</v>
      </c>
      <c r="B445" t="s">
        <v>2010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418</v>
      </c>
      <c r="B447" t="s">
        <v>1923</v>
      </c>
    </row>
    <row r="448" spans="1:2" x14ac:dyDescent="0.2">
      <c r="A448" t="s">
        <v>55</v>
      </c>
      <c r="B448" t="s">
        <v>2847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373</v>
      </c>
      <c r="B450" t="s">
        <v>6682</v>
      </c>
    </row>
    <row r="451" spans="1:2" x14ac:dyDescent="0.2">
      <c r="A451" t="s">
        <v>157</v>
      </c>
      <c r="B451" t="s">
        <v>949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2331</v>
      </c>
      <c r="B453" t="s">
        <v>2909</v>
      </c>
    </row>
    <row r="454" spans="1:2" x14ac:dyDescent="0.2">
      <c r="A454" t="s">
        <v>638</v>
      </c>
      <c r="B454" t="s">
        <v>1513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475</v>
      </c>
      <c r="B456" t="s">
        <v>3775</v>
      </c>
    </row>
    <row r="457" spans="1:2" x14ac:dyDescent="0.2">
      <c r="A457" t="s">
        <v>41</v>
      </c>
      <c r="B457" t="s">
        <v>41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6683</v>
      </c>
      <c r="B459" t="s">
        <v>6684</v>
      </c>
    </row>
    <row r="460" spans="1:2" x14ac:dyDescent="0.2">
      <c r="A460" t="s">
        <v>231</v>
      </c>
      <c r="B460" t="s">
        <v>232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1500</v>
      </c>
      <c r="B462" t="s">
        <v>6685</v>
      </c>
    </row>
    <row r="463" spans="1:2" x14ac:dyDescent="0.2">
      <c r="A463" t="s">
        <v>121</v>
      </c>
      <c r="B463" t="s">
        <v>375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495</v>
      </c>
      <c r="B465" t="s">
        <v>4618</v>
      </c>
    </row>
    <row r="466" spans="1:2" x14ac:dyDescent="0.2">
      <c r="A466" t="s">
        <v>833</v>
      </c>
      <c r="B466" t="s">
        <v>834</v>
      </c>
    </row>
    <row r="467" spans="1:2" x14ac:dyDescent="0.2">
      <c r="A467" t="s">
        <v>113</v>
      </c>
      <c r="B467" t="s">
        <v>401</v>
      </c>
    </row>
    <row r="468" spans="1:2" x14ac:dyDescent="0.2">
      <c r="A468" t="s">
        <v>2367</v>
      </c>
      <c r="B468" t="s">
        <v>3581</v>
      </c>
    </row>
    <row r="469" spans="1:2" x14ac:dyDescent="0.2">
      <c r="A469" t="s">
        <v>279</v>
      </c>
      <c r="B469" t="s">
        <v>433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714</v>
      </c>
      <c r="B471" t="s">
        <v>78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6054</v>
      </c>
      <c r="B474" t="s">
        <v>6686</v>
      </c>
    </row>
    <row r="475" spans="1:2" x14ac:dyDescent="0.2">
      <c r="A475" t="s">
        <v>491</v>
      </c>
      <c r="B475" t="s">
        <v>572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1812</v>
      </c>
      <c r="B477" t="s">
        <v>795</v>
      </c>
    </row>
    <row r="478" spans="1:2" x14ac:dyDescent="0.2">
      <c r="A478" t="s">
        <v>231</v>
      </c>
      <c r="B478" t="s">
        <v>232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155</v>
      </c>
      <c r="B480" t="s">
        <v>487</v>
      </c>
    </row>
    <row r="481" spans="1:2" x14ac:dyDescent="0.2">
      <c r="A481" t="s">
        <v>269</v>
      </c>
      <c r="B481" t="s">
        <v>330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6687</v>
      </c>
      <c r="B483" t="s">
        <v>6688</v>
      </c>
    </row>
    <row r="484" spans="1:2" x14ac:dyDescent="0.2">
      <c r="A484" t="s">
        <v>6689</v>
      </c>
      <c r="B484" t="s">
        <v>4107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166</v>
      </c>
      <c r="B486" t="s">
        <v>1759</v>
      </c>
    </row>
    <row r="487" spans="1:2" x14ac:dyDescent="0.2">
      <c r="A487" t="s">
        <v>279</v>
      </c>
      <c r="B487" t="s">
        <v>1067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6690</v>
      </c>
      <c r="B489" t="s">
        <v>2097</v>
      </c>
    </row>
    <row r="490" spans="1:2" x14ac:dyDescent="0.2">
      <c r="A490" t="s">
        <v>41</v>
      </c>
      <c r="B490" t="s">
        <v>41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3853</v>
      </c>
      <c r="B492" t="s">
        <v>6659</v>
      </c>
    </row>
    <row r="493" spans="1:2" x14ac:dyDescent="0.2">
      <c r="A493" t="s">
        <v>265</v>
      </c>
      <c r="B493" t="s">
        <v>266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366</v>
      </c>
      <c r="B495" t="s">
        <v>122</v>
      </c>
    </row>
    <row r="496" spans="1:2" x14ac:dyDescent="0.2">
      <c r="A496" t="s">
        <v>157</v>
      </c>
      <c r="B496" t="s">
        <v>991</v>
      </c>
    </row>
    <row r="497" spans="1:2" x14ac:dyDescent="0.2">
      <c r="A497" t="s">
        <v>1830</v>
      </c>
      <c r="B497" t="s">
        <v>401</v>
      </c>
    </row>
    <row r="498" spans="1:2" x14ac:dyDescent="0.2">
      <c r="A498" t="s">
        <v>6691</v>
      </c>
      <c r="B498" t="s">
        <v>6692</v>
      </c>
    </row>
    <row r="499" spans="1:2" x14ac:dyDescent="0.2">
      <c r="A499" t="s">
        <v>1005</v>
      </c>
      <c r="B499" t="s">
        <v>1006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338</v>
      </c>
      <c r="B501" t="s">
        <v>648</v>
      </c>
    </row>
    <row r="502" spans="1:2" x14ac:dyDescent="0.2">
      <c r="A502" t="s">
        <v>382</v>
      </c>
      <c r="B502" t="s">
        <v>4534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6693</v>
      </c>
      <c r="B504" t="s">
        <v>6694</v>
      </c>
    </row>
    <row r="505" spans="1:2" x14ac:dyDescent="0.2">
      <c r="A505" t="s">
        <v>453</v>
      </c>
      <c r="B505" t="s">
        <v>1784</v>
      </c>
    </row>
    <row r="506" spans="1:2" x14ac:dyDescent="0.2">
      <c r="A506" t="s">
        <v>113</v>
      </c>
      <c r="B506" t="s">
        <v>597</v>
      </c>
    </row>
    <row r="507" spans="1:2" x14ac:dyDescent="0.2">
      <c r="A507" t="s">
        <v>1868</v>
      </c>
      <c r="B507" t="s">
        <v>1869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6695</v>
      </c>
      <c r="B510" t="s">
        <v>6696</v>
      </c>
    </row>
    <row r="511" spans="1:2" x14ac:dyDescent="0.2">
      <c r="A511" t="s">
        <v>5717</v>
      </c>
      <c r="B511" t="s">
        <v>6697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6698</v>
      </c>
      <c r="B513" t="s">
        <v>6699</v>
      </c>
    </row>
    <row r="514" spans="1:2" x14ac:dyDescent="0.2">
      <c r="A514" t="s">
        <v>261</v>
      </c>
      <c r="B514" t="s">
        <v>386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6700</v>
      </c>
      <c r="B516" t="s">
        <v>3264</v>
      </c>
    </row>
    <row r="517" spans="1:2" x14ac:dyDescent="0.2">
      <c r="A517" t="s">
        <v>55</v>
      </c>
      <c r="B517" t="s">
        <v>2847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6701</v>
      </c>
      <c r="B519" t="s">
        <v>6702</v>
      </c>
    </row>
    <row r="520" spans="1:2" x14ac:dyDescent="0.2">
      <c r="A520" t="s">
        <v>255</v>
      </c>
      <c r="B520" t="s">
        <v>300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5815</v>
      </c>
      <c r="B522" t="s">
        <v>1626</v>
      </c>
    </row>
    <row r="523" spans="1:2" x14ac:dyDescent="0.2">
      <c r="A523" t="s">
        <v>303</v>
      </c>
      <c r="B523" t="s">
        <v>965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1630</v>
      </c>
      <c r="B525" t="s">
        <v>6703</v>
      </c>
    </row>
    <row r="526" spans="1:2" x14ac:dyDescent="0.2">
      <c r="A526" t="s">
        <v>121</v>
      </c>
      <c r="B526" t="s">
        <v>1035</v>
      </c>
    </row>
    <row r="527" spans="1:2" x14ac:dyDescent="0.2">
      <c r="A527" t="s">
        <v>113</v>
      </c>
      <c r="B527" t="s">
        <v>2140</v>
      </c>
    </row>
    <row r="528" spans="1:2" x14ac:dyDescent="0.2">
      <c r="A528" t="s">
        <v>2646</v>
      </c>
      <c r="B528" t="s">
        <v>2647</v>
      </c>
    </row>
    <row r="529" spans="1:2" x14ac:dyDescent="0.2">
      <c r="A529" t="s">
        <v>504</v>
      </c>
      <c r="B529" t="s">
        <v>505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756</v>
      </c>
      <c r="B531" t="s">
        <v>6680</v>
      </c>
    </row>
    <row r="532" spans="1:2" x14ac:dyDescent="0.2">
      <c r="A532" t="s">
        <v>488</v>
      </c>
      <c r="B532" t="s">
        <v>489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1490</v>
      </c>
      <c r="B534" t="s">
        <v>951</v>
      </c>
    </row>
    <row r="535" spans="1:2" x14ac:dyDescent="0.2">
      <c r="A535" t="s">
        <v>738</v>
      </c>
      <c r="B535" t="s">
        <v>739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6704</v>
      </c>
      <c r="B537" t="s">
        <v>6705</v>
      </c>
    </row>
    <row r="538" spans="1:2" x14ac:dyDescent="0.2">
      <c r="A538" t="s">
        <v>223</v>
      </c>
      <c r="B538" t="s">
        <v>2982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1215</v>
      </c>
      <c r="B540" t="s">
        <v>6351</v>
      </c>
    </row>
    <row r="541" spans="1:2" x14ac:dyDescent="0.2">
      <c r="A541" t="s">
        <v>635</v>
      </c>
      <c r="B541" t="s">
        <v>244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3229</v>
      </c>
      <c r="B543" t="s">
        <v>196</v>
      </c>
    </row>
    <row r="544" spans="1:2" x14ac:dyDescent="0.2">
      <c r="A544" t="s">
        <v>121</v>
      </c>
      <c r="B544" t="s">
        <v>1230</v>
      </c>
    </row>
    <row r="545" spans="1:2" x14ac:dyDescent="0.2">
      <c r="A545" t="s">
        <v>113</v>
      </c>
      <c r="B545" t="s">
        <v>401</v>
      </c>
    </row>
    <row r="546" spans="1:2" x14ac:dyDescent="0.2">
      <c r="A546" t="s">
        <v>2802</v>
      </c>
      <c r="B546" t="s">
        <v>118</v>
      </c>
    </row>
    <row r="547" spans="1:2" x14ac:dyDescent="0.2">
      <c r="A547" t="s">
        <v>279</v>
      </c>
      <c r="B547" t="s">
        <v>433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853</v>
      </c>
      <c r="B549" t="s">
        <v>854</v>
      </c>
    </row>
    <row r="550" spans="1:2" x14ac:dyDescent="0.2">
      <c r="A550" t="s">
        <v>187</v>
      </c>
      <c r="B550" t="s">
        <v>188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1616</v>
      </c>
      <c r="B552" t="s">
        <v>559</v>
      </c>
    </row>
    <row r="553" spans="1:2" x14ac:dyDescent="0.2">
      <c r="A553" t="s">
        <v>5101</v>
      </c>
      <c r="B553" t="s">
        <v>5102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6706</v>
      </c>
      <c r="B555" t="s">
        <v>6707</v>
      </c>
    </row>
    <row r="556" spans="1:2" x14ac:dyDescent="0.2">
      <c r="A556" t="s">
        <v>41</v>
      </c>
      <c r="B556" t="s">
        <v>41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5514</v>
      </c>
      <c r="B558" t="s">
        <v>5515</v>
      </c>
    </row>
    <row r="559" spans="1:2" x14ac:dyDescent="0.2">
      <c r="A559" t="s">
        <v>734</v>
      </c>
      <c r="B559" t="s">
        <v>735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1837</v>
      </c>
      <c r="B561" t="s">
        <v>6708</v>
      </c>
    </row>
    <row r="562" spans="1:2" x14ac:dyDescent="0.2">
      <c r="A562" t="s">
        <v>635</v>
      </c>
      <c r="B562" t="s">
        <v>765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239</v>
      </c>
      <c r="B564" t="s">
        <v>240</v>
      </c>
    </row>
    <row r="565" spans="1:2" x14ac:dyDescent="0.2">
      <c r="A565" t="s">
        <v>635</v>
      </c>
      <c r="B565" t="s">
        <v>244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1470</v>
      </c>
      <c r="B567" t="s">
        <v>841</v>
      </c>
    </row>
    <row r="568" spans="1:2" x14ac:dyDescent="0.2">
      <c r="A568" t="s">
        <v>41</v>
      </c>
      <c r="B568" t="s">
        <v>41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2845</v>
      </c>
      <c r="B570" t="s">
        <v>2036</v>
      </c>
    </row>
    <row r="571" spans="1:2" x14ac:dyDescent="0.2">
      <c r="A571" t="s">
        <v>575</v>
      </c>
      <c r="B571" t="s">
        <v>576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6709</v>
      </c>
      <c r="B573" t="s">
        <v>6710</v>
      </c>
    </row>
    <row r="574" spans="1:2" x14ac:dyDescent="0.2">
      <c r="A574" t="s">
        <v>137</v>
      </c>
      <c r="B574" t="s">
        <v>138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2698</v>
      </c>
      <c r="B576" t="s">
        <v>2699</v>
      </c>
    </row>
    <row r="577" spans="1:2" x14ac:dyDescent="0.2">
      <c r="A577" t="s">
        <v>303</v>
      </c>
      <c r="B577" t="s">
        <v>965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6711</v>
      </c>
      <c r="B579" t="s">
        <v>6712</v>
      </c>
    </row>
    <row r="580" spans="1:2" x14ac:dyDescent="0.2">
      <c r="A580" t="s">
        <v>157</v>
      </c>
      <c r="B580" t="s">
        <v>2285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2190</v>
      </c>
      <c r="B582" t="s">
        <v>2191</v>
      </c>
    </row>
    <row r="583" spans="1:2" x14ac:dyDescent="0.2">
      <c r="A583" t="s">
        <v>734</v>
      </c>
      <c r="B583" t="s">
        <v>735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6713</v>
      </c>
      <c r="B585" t="s">
        <v>4363</v>
      </c>
    </row>
    <row r="586" spans="1:2" x14ac:dyDescent="0.2">
      <c r="A586" t="s">
        <v>734</v>
      </c>
      <c r="B586" t="s">
        <v>735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2571</v>
      </c>
      <c r="B588" t="s">
        <v>6336</v>
      </c>
    </row>
    <row r="589" spans="1:2" x14ac:dyDescent="0.2">
      <c r="A589" t="s">
        <v>265</v>
      </c>
      <c r="B589" t="s">
        <v>1643</v>
      </c>
    </row>
    <row r="590" spans="1:2" x14ac:dyDescent="0.2">
      <c r="A590" t="s">
        <v>113</v>
      </c>
      <c r="B590" t="s">
        <v>114</v>
      </c>
    </row>
    <row r="591" spans="1:2" x14ac:dyDescent="0.2">
      <c r="A591" t="s">
        <v>6656</v>
      </c>
      <c r="B591" t="s">
        <v>6714</v>
      </c>
    </row>
    <row r="592" spans="1:2" x14ac:dyDescent="0.2">
      <c r="A592" t="s">
        <v>303</v>
      </c>
      <c r="B592" t="s">
        <v>959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6715</v>
      </c>
      <c r="B594" t="s">
        <v>6716</v>
      </c>
    </row>
    <row r="595" spans="1:2" x14ac:dyDescent="0.2">
      <c r="A595" t="s">
        <v>261</v>
      </c>
      <c r="B595" t="s">
        <v>629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199</v>
      </c>
      <c r="B597" t="s">
        <v>566</v>
      </c>
    </row>
    <row r="598" spans="1:2" x14ac:dyDescent="0.2">
      <c r="A598" t="s">
        <v>491</v>
      </c>
      <c r="B598" t="s">
        <v>572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2324</v>
      </c>
      <c r="B600" t="s">
        <v>2325</v>
      </c>
    </row>
    <row r="601" spans="1:2" x14ac:dyDescent="0.2">
      <c r="A601" t="s">
        <v>41</v>
      </c>
      <c r="B601" t="s">
        <v>41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6717</v>
      </c>
      <c r="B603" t="s">
        <v>6718</v>
      </c>
    </row>
    <row r="604" spans="1:2" x14ac:dyDescent="0.2">
      <c r="A604" t="s">
        <v>6719</v>
      </c>
      <c r="B604" t="s">
        <v>2512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309</v>
      </c>
      <c r="B606" t="s">
        <v>6720</v>
      </c>
    </row>
    <row r="607" spans="1:2" x14ac:dyDescent="0.2">
      <c r="A607" t="s">
        <v>1005</v>
      </c>
      <c r="B607" t="s">
        <v>1006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2765</v>
      </c>
      <c r="B609" t="s">
        <v>2766</v>
      </c>
    </row>
    <row r="610" spans="1:2" x14ac:dyDescent="0.2">
      <c r="A610" t="s">
        <v>223</v>
      </c>
      <c r="B610" t="s">
        <v>556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6721</v>
      </c>
      <c r="B612" t="s">
        <v>6722</v>
      </c>
    </row>
    <row r="613" spans="1:2" x14ac:dyDescent="0.2">
      <c r="A613" t="s">
        <v>491</v>
      </c>
      <c r="B613" t="s">
        <v>572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6109</v>
      </c>
      <c r="B615" t="s">
        <v>6110</v>
      </c>
    </row>
    <row r="616" spans="1:2" x14ac:dyDescent="0.2">
      <c r="A616" t="s">
        <v>1088</v>
      </c>
      <c r="B616" t="s">
        <v>1089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387</v>
      </c>
      <c r="B618" t="s">
        <v>436</v>
      </c>
    </row>
    <row r="619" spans="1:2" x14ac:dyDescent="0.2">
      <c r="A619" t="s">
        <v>279</v>
      </c>
      <c r="B619" t="s">
        <v>1067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342</v>
      </c>
      <c r="B621" t="s">
        <v>343</v>
      </c>
    </row>
    <row r="622" spans="1:2" x14ac:dyDescent="0.2">
      <c r="A622" t="s">
        <v>41</v>
      </c>
      <c r="B622" t="s">
        <v>41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1993</v>
      </c>
      <c r="B624" t="s">
        <v>4798</v>
      </c>
    </row>
    <row r="625" spans="1:2" x14ac:dyDescent="0.2">
      <c r="A625" t="s">
        <v>72</v>
      </c>
      <c r="B625" t="s">
        <v>73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1618</v>
      </c>
      <c r="B627" t="s">
        <v>1821</v>
      </c>
    </row>
    <row r="628" spans="1:2" x14ac:dyDescent="0.2">
      <c r="A628" t="s">
        <v>2348</v>
      </c>
      <c r="B628" t="s">
        <v>3394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2184</v>
      </c>
      <c r="B630" t="s">
        <v>2185</v>
      </c>
    </row>
    <row r="631" spans="1:2" x14ac:dyDescent="0.2">
      <c r="A631" t="s">
        <v>41</v>
      </c>
      <c r="B631" t="s">
        <v>41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6700</v>
      </c>
      <c r="B633" t="s">
        <v>1201</v>
      </c>
    </row>
    <row r="634" spans="1:2" x14ac:dyDescent="0.2">
      <c r="A634" t="s">
        <v>738</v>
      </c>
      <c r="B634" t="s">
        <v>1034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2074</v>
      </c>
      <c r="B636" t="s">
        <v>1692</v>
      </c>
    </row>
    <row r="637" spans="1:2" x14ac:dyDescent="0.2">
      <c r="A637" t="s">
        <v>55</v>
      </c>
      <c r="B637" t="s">
        <v>56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892</v>
      </c>
      <c r="B639" t="s">
        <v>270</v>
      </c>
    </row>
    <row r="640" spans="1:2" x14ac:dyDescent="0.2">
      <c r="A640" t="s">
        <v>379</v>
      </c>
      <c r="B640" t="s">
        <v>380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835</v>
      </c>
      <c r="B642" t="s">
        <v>836</v>
      </c>
    </row>
    <row r="643" spans="1:2" x14ac:dyDescent="0.2">
      <c r="A643" t="s">
        <v>72</v>
      </c>
      <c r="B643" t="s">
        <v>73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1965</v>
      </c>
      <c r="B645" t="s">
        <v>417</v>
      </c>
    </row>
    <row r="646" spans="1:2" x14ac:dyDescent="0.2">
      <c r="A646" t="s">
        <v>379</v>
      </c>
      <c r="B646" t="s">
        <v>380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4988</v>
      </c>
      <c r="B648" t="s">
        <v>4989</v>
      </c>
    </row>
    <row r="649" spans="1:2" x14ac:dyDescent="0.2">
      <c r="A649" t="s">
        <v>133</v>
      </c>
      <c r="B649" t="s">
        <v>2665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714</v>
      </c>
      <c r="B651" t="s">
        <v>78</v>
      </c>
    </row>
    <row r="652" spans="1:2" x14ac:dyDescent="0.2">
      <c r="A652" t="s">
        <v>575</v>
      </c>
      <c r="B652" t="s">
        <v>576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387</v>
      </c>
      <c r="B654" t="s">
        <v>436</v>
      </c>
    </row>
    <row r="655" spans="1:2" x14ac:dyDescent="0.2">
      <c r="A655" t="s">
        <v>41</v>
      </c>
      <c r="B655" t="s">
        <v>41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6723</v>
      </c>
      <c r="B657" t="s">
        <v>6724</v>
      </c>
    </row>
    <row r="658" spans="1:2" x14ac:dyDescent="0.2">
      <c r="A658" t="s">
        <v>41</v>
      </c>
      <c r="B658" t="s">
        <v>41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6725</v>
      </c>
      <c r="B660" t="s">
        <v>6726</v>
      </c>
    </row>
    <row r="661" spans="1:2" x14ac:dyDescent="0.2">
      <c r="A661" t="s">
        <v>217</v>
      </c>
      <c r="B661" t="s">
        <v>776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166</v>
      </c>
      <c r="B663" t="s">
        <v>186</v>
      </c>
    </row>
    <row r="664" spans="1:2" x14ac:dyDescent="0.2">
      <c r="A664" t="s">
        <v>223</v>
      </c>
      <c r="B664" t="s">
        <v>556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2124</v>
      </c>
      <c r="B666" t="s">
        <v>587</v>
      </c>
    </row>
    <row r="667" spans="1:2" x14ac:dyDescent="0.2">
      <c r="A667" t="s">
        <v>187</v>
      </c>
      <c r="B667" t="s">
        <v>188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199</v>
      </c>
      <c r="B669" t="s">
        <v>6321</v>
      </c>
    </row>
    <row r="670" spans="1:2" x14ac:dyDescent="0.2">
      <c r="A670" t="s">
        <v>2099</v>
      </c>
      <c r="B670" t="s">
        <v>2100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6727</v>
      </c>
      <c r="B672" t="s">
        <v>6728</v>
      </c>
    </row>
    <row r="673" spans="1:2" x14ac:dyDescent="0.2">
      <c r="A673" t="s">
        <v>323</v>
      </c>
      <c r="B673" t="s">
        <v>324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1652</v>
      </c>
      <c r="B675" t="s">
        <v>1653</v>
      </c>
    </row>
    <row r="676" spans="1:2" x14ac:dyDescent="0.2">
      <c r="A676" t="s">
        <v>208</v>
      </c>
      <c r="B676" t="s">
        <v>209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803</v>
      </c>
      <c r="B678" t="s">
        <v>6729</v>
      </c>
    </row>
    <row r="679" spans="1:2" x14ac:dyDescent="0.2">
      <c r="A679" t="s">
        <v>41</v>
      </c>
      <c r="B679" t="s">
        <v>41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6730</v>
      </c>
      <c r="B681" t="s">
        <v>6731</v>
      </c>
    </row>
    <row r="682" spans="1:2" x14ac:dyDescent="0.2">
      <c r="A682" t="s">
        <v>255</v>
      </c>
      <c r="B682" t="s">
        <v>300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2343</v>
      </c>
      <c r="B684" t="s">
        <v>1643</v>
      </c>
    </row>
    <row r="685" spans="1:2" x14ac:dyDescent="0.2">
      <c r="A685" t="s">
        <v>265</v>
      </c>
      <c r="B685" t="s">
        <v>450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6732</v>
      </c>
      <c r="B687" t="s">
        <v>6733</v>
      </c>
    </row>
    <row r="688" spans="1:2" x14ac:dyDescent="0.2">
      <c r="A688" t="s">
        <v>41</v>
      </c>
      <c r="B688" t="s">
        <v>41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2367</v>
      </c>
      <c r="B690" t="s">
        <v>3581</v>
      </c>
    </row>
    <row r="691" spans="1:2" x14ac:dyDescent="0.2">
      <c r="A691" t="s">
        <v>133</v>
      </c>
      <c r="B691" t="s">
        <v>146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1676</v>
      </c>
      <c r="B693" t="s">
        <v>479</v>
      </c>
    </row>
    <row r="694" spans="1:2" x14ac:dyDescent="0.2">
      <c r="A694" t="s">
        <v>133</v>
      </c>
      <c r="B694" t="s">
        <v>146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1470</v>
      </c>
      <c r="B696" t="s">
        <v>629</v>
      </c>
    </row>
    <row r="697" spans="1:2" x14ac:dyDescent="0.2">
      <c r="A697" t="s">
        <v>379</v>
      </c>
      <c r="B697" t="s">
        <v>380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6734</v>
      </c>
      <c r="B699" t="s">
        <v>6735</v>
      </c>
    </row>
    <row r="700" spans="1:2" x14ac:dyDescent="0.2">
      <c r="A700" t="s">
        <v>1899</v>
      </c>
      <c r="B700" t="s">
        <v>1900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2289</v>
      </c>
      <c r="B702" t="s">
        <v>1289</v>
      </c>
    </row>
    <row r="703" spans="1:2" x14ac:dyDescent="0.2">
      <c r="A703" t="s">
        <v>72</v>
      </c>
      <c r="B703" t="s">
        <v>73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6736</v>
      </c>
      <c r="B705" t="s">
        <v>6737</v>
      </c>
    </row>
    <row r="706" spans="1:2" x14ac:dyDescent="0.2">
      <c r="A706" t="s">
        <v>41</v>
      </c>
      <c r="B706" t="s">
        <v>41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448</v>
      </c>
      <c r="B708" t="s">
        <v>6738</v>
      </c>
    </row>
    <row r="709" spans="1:2" x14ac:dyDescent="0.2">
      <c r="A709" t="s">
        <v>6739</v>
      </c>
      <c r="B709" t="s">
        <v>6740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366</v>
      </c>
      <c r="B711" t="s">
        <v>2033</v>
      </c>
    </row>
    <row r="712" spans="1:2" x14ac:dyDescent="0.2">
      <c r="A712" t="s">
        <v>482</v>
      </c>
      <c r="B712" t="s">
        <v>483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243</v>
      </c>
      <c r="B714" t="s">
        <v>244</v>
      </c>
    </row>
    <row r="715" spans="1:2" x14ac:dyDescent="0.2">
      <c r="A715" t="s">
        <v>279</v>
      </c>
      <c r="B715" t="s">
        <v>1067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366</v>
      </c>
      <c r="B717" t="s">
        <v>122</v>
      </c>
    </row>
    <row r="718" spans="1:2" x14ac:dyDescent="0.2">
      <c r="A718" t="s">
        <v>133</v>
      </c>
      <c r="B718" t="s">
        <v>348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1241</v>
      </c>
      <c r="B720" t="s">
        <v>6741</v>
      </c>
    </row>
    <row r="721" spans="1:2" x14ac:dyDescent="0.2">
      <c r="A721" t="s">
        <v>395</v>
      </c>
      <c r="B721" t="s">
        <v>396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155</v>
      </c>
      <c r="B723" t="s">
        <v>6742</v>
      </c>
    </row>
    <row r="724" spans="1:2" x14ac:dyDescent="0.2">
      <c r="A724" t="s">
        <v>1013</v>
      </c>
      <c r="B724" t="s">
        <v>1014</v>
      </c>
    </row>
    <row r="725" spans="1:2" x14ac:dyDescent="0.2">
      <c r="A725" t="s">
        <v>1830</v>
      </c>
      <c r="B725" t="s">
        <v>4044</v>
      </c>
    </row>
    <row r="726" spans="1:2" x14ac:dyDescent="0.2">
      <c r="A726" t="s">
        <v>636</v>
      </c>
      <c r="B726" t="s">
        <v>1452</v>
      </c>
    </row>
    <row r="727" spans="1:2" x14ac:dyDescent="0.2">
      <c r="A727" t="s">
        <v>157</v>
      </c>
      <c r="B727" t="s">
        <v>991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6743</v>
      </c>
      <c r="B729" t="s">
        <v>6744</v>
      </c>
    </row>
    <row r="730" spans="1:2" x14ac:dyDescent="0.2">
      <c r="A730" t="s">
        <v>261</v>
      </c>
      <c r="B730" t="s">
        <v>629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346</v>
      </c>
      <c r="B732" t="s">
        <v>169</v>
      </c>
    </row>
    <row r="733" spans="1:2" x14ac:dyDescent="0.2">
      <c r="A733" t="s">
        <v>368</v>
      </c>
      <c r="B733" t="s">
        <v>2334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3217</v>
      </c>
      <c r="B735" t="s">
        <v>6745</v>
      </c>
    </row>
    <row r="736" spans="1:2" x14ac:dyDescent="0.2">
      <c r="A736" t="s">
        <v>453</v>
      </c>
      <c r="B736" t="s">
        <v>1784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384</v>
      </c>
      <c r="B738" t="s">
        <v>385</v>
      </c>
    </row>
    <row r="739" spans="1:2" x14ac:dyDescent="0.2">
      <c r="A739" t="s">
        <v>2894</v>
      </c>
      <c r="B739" t="s">
        <v>2955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2813</v>
      </c>
      <c r="B741" t="s">
        <v>2814</v>
      </c>
    </row>
    <row r="742" spans="1:2" x14ac:dyDescent="0.2">
      <c r="A742" t="s">
        <v>133</v>
      </c>
      <c r="B742" t="s">
        <v>134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296</v>
      </c>
      <c r="B744" t="s">
        <v>2726</v>
      </c>
    </row>
    <row r="745" spans="1:2" x14ac:dyDescent="0.2">
      <c r="A745" t="s">
        <v>261</v>
      </c>
      <c r="B745" t="s">
        <v>1164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3021</v>
      </c>
      <c r="B747" t="s">
        <v>3764</v>
      </c>
    </row>
    <row r="748" spans="1:2" x14ac:dyDescent="0.2">
      <c r="A748" t="s">
        <v>55</v>
      </c>
      <c r="B748" t="s">
        <v>56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1063</v>
      </c>
      <c r="B750" t="s">
        <v>1064</v>
      </c>
    </row>
    <row r="751" spans="1:2" x14ac:dyDescent="0.2">
      <c r="A751" t="s">
        <v>41</v>
      </c>
      <c r="B751" t="s">
        <v>41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1470</v>
      </c>
      <c r="B753" t="s">
        <v>262</v>
      </c>
    </row>
    <row r="754" spans="1:2" x14ac:dyDescent="0.2">
      <c r="A754" t="s">
        <v>223</v>
      </c>
      <c r="B754" t="s">
        <v>556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6746</v>
      </c>
      <c r="B756" t="s">
        <v>6747</v>
      </c>
    </row>
    <row r="757" spans="1:2" x14ac:dyDescent="0.2">
      <c r="A757" t="s">
        <v>2887</v>
      </c>
      <c r="B757" t="s">
        <v>144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3127</v>
      </c>
      <c r="B759" t="s">
        <v>3128</v>
      </c>
    </row>
    <row r="760" spans="1:2" x14ac:dyDescent="0.2">
      <c r="A760" t="s">
        <v>125</v>
      </c>
      <c r="B760" t="s">
        <v>126</v>
      </c>
    </row>
    <row r="761" spans="1:2" x14ac:dyDescent="0.2">
      <c r="A761" t="s">
        <v>1830</v>
      </c>
      <c r="B761" t="s">
        <v>401</v>
      </c>
    </row>
    <row r="762" spans="1:2" x14ac:dyDescent="0.2">
      <c r="A762" t="s">
        <v>418</v>
      </c>
      <c r="B762" t="s">
        <v>592</v>
      </c>
    </row>
    <row r="763" spans="1:2" x14ac:dyDescent="0.2">
      <c r="A763" t="s">
        <v>265</v>
      </c>
      <c r="B763" t="s">
        <v>450</v>
      </c>
    </row>
    <row r="764" spans="1:2" x14ac:dyDescent="0.2">
      <c r="A764" t="s">
        <v>1830</v>
      </c>
      <c r="B764" t="s">
        <v>401</v>
      </c>
    </row>
    <row r="765" spans="1:2" x14ac:dyDescent="0.2">
      <c r="A765" t="s">
        <v>2878</v>
      </c>
      <c r="B765" t="s">
        <v>2879</v>
      </c>
    </row>
    <row r="766" spans="1:2" x14ac:dyDescent="0.2">
      <c r="A766" t="s">
        <v>1841</v>
      </c>
      <c r="B766" t="s">
        <v>2909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3525</v>
      </c>
      <c r="B768" t="s">
        <v>312</v>
      </c>
    </row>
    <row r="769" spans="1:2" x14ac:dyDescent="0.2">
      <c r="A769" t="s">
        <v>121</v>
      </c>
      <c r="B769" t="s">
        <v>1230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325</v>
      </c>
      <c r="B771" t="s">
        <v>326</v>
      </c>
    </row>
    <row r="772" spans="1:2" x14ac:dyDescent="0.2">
      <c r="A772" t="s">
        <v>133</v>
      </c>
      <c r="B772" t="s">
        <v>146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6748</v>
      </c>
      <c r="B774" t="s">
        <v>6749</v>
      </c>
    </row>
    <row r="775" spans="1:2" x14ac:dyDescent="0.2">
      <c r="A775" t="s">
        <v>223</v>
      </c>
      <c r="B775" t="s">
        <v>592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6601</v>
      </c>
      <c r="B777" t="s">
        <v>6750</v>
      </c>
    </row>
    <row r="778" spans="1:2" x14ac:dyDescent="0.2">
      <c r="A778" t="s">
        <v>416</v>
      </c>
      <c r="B778" t="s">
        <v>417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6751</v>
      </c>
      <c r="B780" t="s">
        <v>6752</v>
      </c>
    </row>
    <row r="781" spans="1:2" x14ac:dyDescent="0.2">
      <c r="A781" t="s">
        <v>217</v>
      </c>
      <c r="B781" t="s">
        <v>1307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1147</v>
      </c>
      <c r="B783" t="s">
        <v>2029</v>
      </c>
    </row>
    <row r="784" spans="1:2" x14ac:dyDescent="0.2">
      <c r="A784" t="s">
        <v>315</v>
      </c>
      <c r="B784" t="s">
        <v>2407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6753</v>
      </c>
      <c r="B786" t="s">
        <v>6754</v>
      </c>
    </row>
    <row r="787" spans="1:2" x14ac:dyDescent="0.2">
      <c r="A787" t="s">
        <v>6755</v>
      </c>
      <c r="B787" t="s">
        <v>6756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3396</v>
      </c>
      <c r="B789" t="s">
        <v>4632</v>
      </c>
    </row>
    <row r="790" spans="1:2" x14ac:dyDescent="0.2">
      <c r="A790" t="s">
        <v>303</v>
      </c>
      <c r="B790" t="s">
        <v>965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4116</v>
      </c>
      <c r="B792" t="s">
        <v>4117</v>
      </c>
    </row>
    <row r="793" spans="1:2" x14ac:dyDescent="0.2">
      <c r="A793" t="s">
        <v>184</v>
      </c>
      <c r="B793" t="s">
        <v>587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4116</v>
      </c>
      <c r="B795" t="s">
        <v>4351</v>
      </c>
    </row>
    <row r="796" spans="1:2" x14ac:dyDescent="0.2">
      <c r="A796" t="s">
        <v>2099</v>
      </c>
      <c r="B796" t="s">
        <v>2100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779</v>
      </c>
      <c r="B798" t="s">
        <v>6757</v>
      </c>
    </row>
    <row r="799" spans="1:2" x14ac:dyDescent="0.2">
      <c r="A799" t="s">
        <v>3321</v>
      </c>
      <c r="B799" t="s">
        <v>4420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2675</v>
      </c>
      <c r="B801" t="s">
        <v>6758</v>
      </c>
    </row>
    <row r="802" spans="1:2" x14ac:dyDescent="0.2">
      <c r="A802" t="s">
        <v>261</v>
      </c>
      <c r="B802" t="s">
        <v>760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983</v>
      </c>
      <c r="B804" t="s">
        <v>4852</v>
      </c>
    </row>
    <row r="805" spans="1:2" x14ac:dyDescent="0.2">
      <c r="A805" t="s">
        <v>303</v>
      </c>
      <c r="B805" t="s">
        <v>965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6759</v>
      </c>
      <c r="B807" t="s">
        <v>3905</v>
      </c>
    </row>
    <row r="808" spans="1:2" x14ac:dyDescent="0.2">
      <c r="A808" t="s">
        <v>395</v>
      </c>
      <c r="B808" t="s">
        <v>2233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2008</v>
      </c>
      <c r="B810" t="s">
        <v>6760</v>
      </c>
    </row>
    <row r="811" spans="1:2" x14ac:dyDescent="0.2">
      <c r="A811" t="s">
        <v>3825</v>
      </c>
      <c r="B811" t="s">
        <v>3826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155</v>
      </c>
      <c r="B813" t="s">
        <v>1304</v>
      </c>
    </row>
    <row r="814" spans="1:2" x14ac:dyDescent="0.2">
      <c r="A814" t="s">
        <v>121</v>
      </c>
      <c r="B814" t="s">
        <v>1230</v>
      </c>
    </row>
    <row r="815" spans="1:2" x14ac:dyDescent="0.2">
      <c r="A815" t="s">
        <v>41</v>
      </c>
      <c r="B815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J632"/>
  <sheetViews>
    <sheetView zoomScaleNormal="100" workbookViewId="0">
      <selection activeCell="V3" sqref="V3:V212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1915</v>
      </c>
      <c r="B3" t="s">
        <v>6761</v>
      </c>
      <c r="D3">
        <v>-81.363</v>
      </c>
      <c r="E3">
        <v>-176.73</v>
      </c>
      <c r="F3">
        <v>0</v>
      </c>
      <c r="G3">
        <v>239.71899999999999</v>
      </c>
      <c r="H3">
        <v>35.057000000000002</v>
      </c>
      <c r="I3">
        <v>0</v>
      </c>
      <c r="J3">
        <v>1</v>
      </c>
      <c r="K3">
        <v>0</v>
      </c>
      <c r="L3">
        <f>1/TAN(-D3*$L$1/180)*0.108*0.333333</f>
        <v>5.4682644864467297E-3</v>
      </c>
      <c r="M3">
        <f>SIN(-D3*$L$1/180)*G3*3</f>
        <v>711.00147855628586</v>
      </c>
      <c r="N3">
        <f>COS(-D3*$L$1/180)*G3*0.108</f>
        <v>3.8879480229484766</v>
      </c>
      <c r="O3">
        <f>IFERROR(1/TAN(E3*$L$1/180)*0.108*0.333333,"")</f>
        <v>0.63009357793977461</v>
      </c>
      <c r="P3">
        <f>SIN(-E3*$L$1/180)*H3*3</f>
        <v>5.9990893570290247</v>
      </c>
      <c r="Q3">
        <f>-COS(E3*$L$1/180)*H3*0.108</f>
        <v>3.7799914573422986</v>
      </c>
      <c r="R3">
        <f>ABS(SIN(-F3*$L$1/180)*I3*3)</f>
        <v>0</v>
      </c>
      <c r="S3">
        <f>M3+P3</f>
        <v>717.00056791331485</v>
      </c>
      <c r="T3">
        <f>60*(J3/M3)</f>
        <v>8.4388010165368663E-2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5.4534330321314491E-3</v>
      </c>
      <c r="Z3">
        <f>STDEVA(L3:L2000)</f>
        <v>2.0286035761064819E-3</v>
      </c>
      <c r="AA3">
        <f>COUNTA(L3:L2000)</f>
        <v>210</v>
      </c>
      <c r="AB3">
        <f>AVERAGE(O3:O2000)</f>
        <v>0.41647338414756718</v>
      </c>
      <c r="AC3">
        <f>STDEVA(O3:O2001)</f>
        <v>0.2355918182068194</v>
      </c>
      <c r="AD3">
        <f>COUNTA(O3:O2001)</f>
        <v>210</v>
      </c>
      <c r="AE3">
        <f>1/Y8</f>
        <v>2.3119102225110568E-3</v>
      </c>
      <c r="AF3">
        <f>Z8/Y8^2</f>
        <v>1.4268180828486859E-3</v>
      </c>
      <c r="AG3">
        <f>COUNTA(M3:M2001)</f>
        <v>210</v>
      </c>
      <c r="AH3">
        <f>1/AB8</f>
        <v>0.13543174613436063</v>
      </c>
      <c r="AI3">
        <f>AC8/AB8^2</f>
        <v>0.11599136978856052</v>
      </c>
      <c r="AJ3">
        <f>COUNTA(P3:P2001)</f>
        <v>210</v>
      </c>
    </row>
    <row r="4" spans="1:36" x14ac:dyDescent="0.2">
      <c r="A4" t="s">
        <v>663</v>
      </c>
      <c r="B4" t="s">
        <v>664</v>
      </c>
      <c r="D4">
        <v>-80.272000000000006</v>
      </c>
      <c r="E4">
        <v>-175.601</v>
      </c>
      <c r="F4">
        <v>0</v>
      </c>
      <c r="G4">
        <v>35.511000000000003</v>
      </c>
      <c r="H4">
        <v>26.077000000000002</v>
      </c>
      <c r="I4">
        <v>0</v>
      </c>
      <c r="J4">
        <v>1</v>
      </c>
      <c r="K4">
        <v>0</v>
      </c>
      <c r="L4">
        <f t="shared" ref="L4:L28" si="0">1/TAN(-D4*$L$1/180)*0.108*0.333333</f>
        <v>6.1716949860293078E-3</v>
      </c>
      <c r="M4">
        <f t="shared" ref="M4:M28" si="1">SIN(-D4*$L$1/180)*G4*3</f>
        <v>105.00116326556528</v>
      </c>
      <c r="N4">
        <f t="shared" ref="N4:N28" si="2">COS(-D4*$L$1/180)*G4*0.108</f>
        <v>0.64803580088913493</v>
      </c>
      <c r="O4">
        <f t="shared" ref="O4:O28" si="3">IFERROR(1/TAN(E4*$L$1/180)*0.108*0.333333,"")</f>
        <v>0.4679680618795688</v>
      </c>
      <c r="P4">
        <f t="shared" ref="P4:P28" si="4">SIN(-E4*$L$1/180)*H4*3</f>
        <v>6.0004449240862634</v>
      </c>
      <c r="Q4">
        <f t="shared" ref="Q4:Q28" si="5">-COS(E4*$L$1/180)*H4*0.108</f>
        <v>2.808019389559135</v>
      </c>
      <c r="R4">
        <f t="shared" ref="R4:R28" si="6">ABS(SIN(-F4*$L$1/180)*I4*3)</f>
        <v>0</v>
      </c>
      <c r="S4">
        <f t="shared" ref="S4:S28" si="7">M4+P4</f>
        <v>111.00160818965155</v>
      </c>
      <c r="T4">
        <f t="shared" ref="T4:T28" si="8">60*(J4/M4)</f>
        <v>0.57142224080175275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0.32720598192788697</v>
      </c>
      <c r="Z4">
        <f>Z3*60</f>
        <v>0.12171621456638891</v>
      </c>
      <c r="AA4">
        <f>AA3</f>
        <v>210</v>
      </c>
      <c r="AB4">
        <f>AB3*60</f>
        <v>24.988403048854032</v>
      </c>
      <c r="AC4">
        <f>AC3*60</f>
        <v>14.135509092409164</v>
      </c>
      <c r="AD4">
        <f>AD3</f>
        <v>210</v>
      </c>
      <c r="AE4">
        <f>AE3*60</f>
        <v>0.1387146133506634</v>
      </c>
      <c r="AF4">
        <f>AF3*60</f>
        <v>8.5609084970921151E-2</v>
      </c>
      <c r="AG4">
        <f>AG3</f>
        <v>210</v>
      </c>
      <c r="AH4">
        <f>AH3*60</f>
        <v>8.1259047680616376</v>
      </c>
      <c r="AI4">
        <f>AI3*60</f>
        <v>6.9594821873136308</v>
      </c>
      <c r="AJ4">
        <f>AJ3</f>
        <v>210</v>
      </c>
    </row>
    <row r="5" spans="1:36" x14ac:dyDescent="0.2">
      <c r="A5" t="s">
        <v>41</v>
      </c>
      <c r="B5" t="s">
        <v>41</v>
      </c>
      <c r="D5">
        <v>-80.77</v>
      </c>
      <c r="E5">
        <v>-172.56899999999999</v>
      </c>
      <c r="F5">
        <v>0</v>
      </c>
      <c r="G5">
        <v>81.049000000000007</v>
      </c>
      <c r="H5">
        <v>23.195</v>
      </c>
      <c r="I5">
        <v>0</v>
      </c>
      <c r="J5">
        <v>1</v>
      </c>
      <c r="K5">
        <v>0</v>
      </c>
      <c r="L5">
        <f t="shared" si="0"/>
        <v>5.8500675125154776E-3</v>
      </c>
      <c r="M5">
        <f t="shared" si="1"/>
        <v>239.99883383404776</v>
      </c>
      <c r="N5">
        <f t="shared" si="2"/>
        <v>1.4040107848649481</v>
      </c>
      <c r="O5">
        <f t="shared" si="3"/>
        <v>0.27601504800855431</v>
      </c>
      <c r="P5">
        <f t="shared" si="4"/>
        <v>8.9995758090885083</v>
      </c>
      <c r="Q5">
        <f t="shared" si="5"/>
        <v>2.4840208330230209</v>
      </c>
      <c r="R5">
        <f t="shared" si="6"/>
        <v>0</v>
      </c>
      <c r="S5">
        <f t="shared" si="7"/>
        <v>248.99840964313626</v>
      </c>
      <c r="T5">
        <f t="shared" si="8"/>
        <v>0.25000121476210285</v>
      </c>
      <c r="U5">
        <f t="shared" si="9"/>
        <v>0</v>
      </c>
      <c r="V5">
        <f t="shared" si="10"/>
        <v>0</v>
      </c>
    </row>
    <row r="6" spans="1:36" x14ac:dyDescent="0.2">
      <c r="A6" t="s">
        <v>346</v>
      </c>
      <c r="B6" t="s">
        <v>169</v>
      </c>
      <c r="D6">
        <v>-81.430999999999997</v>
      </c>
      <c r="E6">
        <v>-174.64400000000001</v>
      </c>
      <c r="F6">
        <v>0</v>
      </c>
      <c r="G6">
        <v>147.648</v>
      </c>
      <c r="H6">
        <v>32.14</v>
      </c>
      <c r="I6">
        <v>0</v>
      </c>
      <c r="J6">
        <v>1</v>
      </c>
      <c r="K6">
        <v>1</v>
      </c>
      <c r="L6">
        <f t="shared" si="0"/>
        <v>5.4245609398447196E-3</v>
      </c>
      <c r="M6">
        <f t="shared" si="1"/>
        <v>437.99947934803834</v>
      </c>
      <c r="N6">
        <f t="shared" si="2"/>
        <v>2.3759572433009359</v>
      </c>
      <c r="O6">
        <f t="shared" si="3"/>
        <v>0.38398699903833816</v>
      </c>
      <c r="P6">
        <f t="shared" si="4"/>
        <v>9.0002042727579177</v>
      </c>
      <c r="Q6">
        <f t="shared" si="5"/>
        <v>3.4559648853932279</v>
      </c>
      <c r="R6">
        <f t="shared" si="6"/>
        <v>0</v>
      </c>
      <c r="S6">
        <f t="shared" si="7"/>
        <v>446.99968362079625</v>
      </c>
      <c r="T6">
        <f t="shared" si="8"/>
        <v>0.13698646420609889</v>
      </c>
      <c r="U6">
        <f t="shared" si="9"/>
        <v>6.6665153569469258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184</v>
      </c>
      <c r="B7" t="s">
        <v>185</v>
      </c>
      <c r="D7">
        <v>-83.852999999999994</v>
      </c>
      <c r="E7">
        <v>0</v>
      </c>
      <c r="F7">
        <v>0</v>
      </c>
      <c r="G7">
        <v>65.376000000000005</v>
      </c>
      <c r="H7">
        <v>0</v>
      </c>
      <c r="I7">
        <v>0</v>
      </c>
      <c r="J7">
        <v>0</v>
      </c>
      <c r="K7">
        <v>0</v>
      </c>
      <c r="L7">
        <f t="shared" si="0"/>
        <v>3.8771571327313598E-3</v>
      </c>
      <c r="M7">
        <f t="shared" si="1"/>
        <v>195.00035042885395</v>
      </c>
      <c r="N7">
        <f t="shared" si="2"/>
        <v>0.75604775559810122</v>
      </c>
      <c r="O7" t="str">
        <f t="shared" si="3"/>
        <v/>
      </c>
      <c r="P7">
        <f t="shared" si="4"/>
        <v>0</v>
      </c>
      <c r="Q7">
        <f t="shared" si="5"/>
        <v>0</v>
      </c>
      <c r="R7">
        <f t="shared" si="6"/>
        <v>0</v>
      </c>
      <c r="S7">
        <f t="shared" si="7"/>
        <v>195.00035042885395</v>
      </c>
      <c r="T7">
        <f t="shared" si="8"/>
        <v>0</v>
      </c>
      <c r="U7" t="str">
        <f t="shared" si="9"/>
        <v/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-78.408000000000001</v>
      </c>
      <c r="E8">
        <v>-173.88399999999999</v>
      </c>
      <c r="F8">
        <v>0</v>
      </c>
      <c r="G8">
        <v>79.623999999999995</v>
      </c>
      <c r="H8">
        <v>28.16</v>
      </c>
      <c r="I8">
        <v>0</v>
      </c>
      <c r="J8">
        <v>1</v>
      </c>
      <c r="K8">
        <v>0</v>
      </c>
      <c r="L8">
        <f t="shared" si="0"/>
        <v>7.3844931491316669E-3</v>
      </c>
      <c r="M8">
        <f t="shared" si="1"/>
        <v>233.99980325770338</v>
      </c>
      <c r="N8">
        <f t="shared" si="2"/>
        <v>1.7279716720263407</v>
      </c>
      <c r="O8">
        <f t="shared" si="3"/>
        <v>0.33597218276402707</v>
      </c>
      <c r="P8">
        <f t="shared" si="4"/>
        <v>9.0006460875151397</v>
      </c>
      <c r="Q8">
        <f t="shared" si="5"/>
        <v>3.0239697362786981</v>
      </c>
      <c r="R8">
        <f t="shared" si="6"/>
        <v>0</v>
      </c>
      <c r="S8">
        <f t="shared" si="7"/>
        <v>243.00044934521853</v>
      </c>
      <c r="T8">
        <f t="shared" si="8"/>
        <v>0.25641047199480826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432.54274766511503</v>
      </c>
      <c r="Z8">
        <f>STDEVA(M3:M2000)</f>
        <v>266.94800168465048</v>
      </c>
      <c r="AA8">
        <f>COUNTA(M3:M2001)</f>
        <v>210</v>
      </c>
      <c r="AB8">
        <f>AVERAGE(P3:P2000)</f>
        <v>7.3837931544344775</v>
      </c>
      <c r="AC8">
        <f>STDEVA(P3:P2000)</f>
        <v>6.3238960337155268</v>
      </c>
      <c r="AD8">
        <f>COUNTA(P3:P2001)</f>
        <v>210</v>
      </c>
      <c r="AE8" t="s">
        <v>51</v>
      </c>
      <c r="AF8">
        <f>AG8+AH8</f>
        <v>92384.573572105393</v>
      </c>
      <c r="AG8">
        <f>SUM(M3:M2000)</f>
        <v>90833.977009674156</v>
      </c>
      <c r="AH8">
        <f>SUM(P3:P2000)</f>
        <v>1550.5965624312403</v>
      </c>
    </row>
    <row r="9" spans="1:36" x14ac:dyDescent="0.2">
      <c r="A9" t="s">
        <v>6234</v>
      </c>
      <c r="B9" t="s">
        <v>4747</v>
      </c>
      <c r="D9">
        <v>-85.010999999999996</v>
      </c>
      <c r="E9">
        <v>-176.05500000000001</v>
      </c>
      <c r="F9">
        <v>0</v>
      </c>
      <c r="G9">
        <v>126.479</v>
      </c>
      <c r="H9">
        <v>29.068999999999999</v>
      </c>
      <c r="I9">
        <v>0</v>
      </c>
      <c r="J9">
        <v>1</v>
      </c>
      <c r="K9">
        <v>1</v>
      </c>
      <c r="L9">
        <f t="shared" si="0"/>
        <v>3.1426244548681784E-3</v>
      </c>
      <c r="M9">
        <f t="shared" si="1"/>
        <v>377.99946969965168</v>
      </c>
      <c r="N9">
        <f t="shared" si="2"/>
        <v>1.1879115653168939</v>
      </c>
      <c r="O9">
        <f t="shared" si="3"/>
        <v>0.52202419774686015</v>
      </c>
      <c r="P9">
        <f t="shared" si="4"/>
        <v>5.9997412253807596</v>
      </c>
      <c r="Q9">
        <f t="shared" si="5"/>
        <v>3.1320132318813871</v>
      </c>
      <c r="R9">
        <f t="shared" si="6"/>
        <v>0</v>
      </c>
      <c r="S9">
        <f t="shared" si="7"/>
        <v>383.99921092503246</v>
      </c>
      <c r="T9">
        <f t="shared" si="8"/>
        <v>0.15873038141475279</v>
      </c>
      <c r="U9">
        <f t="shared" si="9"/>
        <v>10.000431309634067</v>
      </c>
      <c r="V9">
        <f t="shared" si="10"/>
        <v>0</v>
      </c>
      <c r="X9" t="s">
        <v>54</v>
      </c>
      <c r="Y9">
        <f>Y8/60</f>
        <v>7.209045794418584</v>
      </c>
      <c r="Z9">
        <f>Z8/60</f>
        <v>4.4491333614108415</v>
      </c>
      <c r="AA9">
        <f>AA8</f>
        <v>210</v>
      </c>
      <c r="AB9">
        <f>AB8/60</f>
        <v>0.12306321924057463</v>
      </c>
      <c r="AC9">
        <f>AC8/60</f>
        <v>0.10539826722859211</v>
      </c>
      <c r="AD9">
        <f>AD8</f>
        <v>210</v>
      </c>
      <c r="AE9" t="s">
        <v>54</v>
      </c>
      <c r="AF9">
        <f>AF8/60</f>
        <v>1539.7428928684233</v>
      </c>
      <c r="AG9">
        <f>AG8/60</f>
        <v>1513.8996168279025</v>
      </c>
      <c r="AH9">
        <f>AH8/60</f>
        <v>25.843276040520671</v>
      </c>
    </row>
    <row r="10" spans="1:36" x14ac:dyDescent="0.2">
      <c r="A10" t="s">
        <v>504</v>
      </c>
      <c r="B10" t="s">
        <v>505</v>
      </c>
      <c r="D10">
        <v>-85.914000000000001</v>
      </c>
      <c r="E10">
        <v>-173.29</v>
      </c>
      <c r="F10">
        <v>0</v>
      </c>
      <c r="G10">
        <v>28.071000000000002</v>
      </c>
      <c r="H10">
        <v>17.117000000000001</v>
      </c>
      <c r="I10">
        <v>0</v>
      </c>
      <c r="J10">
        <v>1</v>
      </c>
      <c r="K10">
        <v>0</v>
      </c>
      <c r="L10">
        <f t="shared" si="0"/>
        <v>2.571668012607776E-3</v>
      </c>
      <c r="M10">
        <f t="shared" si="1"/>
        <v>83.998949356742415</v>
      </c>
      <c r="N10">
        <f t="shared" si="2"/>
        <v>0.21601762717102213</v>
      </c>
      <c r="O10">
        <f t="shared" si="3"/>
        <v>0.30599218337530759</v>
      </c>
      <c r="P10">
        <f t="shared" si="4"/>
        <v>6.0000601620886069</v>
      </c>
      <c r="Q10">
        <f t="shared" si="5"/>
        <v>1.8359733453540406</v>
      </c>
      <c r="R10">
        <f t="shared" si="6"/>
        <v>0</v>
      </c>
      <c r="S10">
        <f t="shared" si="7"/>
        <v>89.999009518831016</v>
      </c>
      <c r="T10">
        <f t="shared" si="8"/>
        <v>0.71429464843876556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-85.03</v>
      </c>
      <c r="E11">
        <v>-176.05500000000001</v>
      </c>
      <c r="F11">
        <v>0</v>
      </c>
      <c r="G11">
        <v>115.434</v>
      </c>
      <c r="H11">
        <v>29.068999999999999</v>
      </c>
      <c r="I11">
        <v>0</v>
      </c>
      <c r="J11">
        <v>1</v>
      </c>
      <c r="K11">
        <v>1</v>
      </c>
      <c r="L11">
        <f t="shared" si="0"/>
        <v>3.1305957892055112E-3</v>
      </c>
      <c r="M11">
        <f t="shared" si="1"/>
        <v>344.99997241532253</v>
      </c>
      <c r="N11">
        <f t="shared" si="2"/>
        <v>1.0800565409759673</v>
      </c>
      <c r="O11">
        <f t="shared" si="3"/>
        <v>0.52202419774686015</v>
      </c>
      <c r="P11">
        <f t="shared" si="4"/>
        <v>5.9997412253807596</v>
      </c>
      <c r="Q11">
        <f t="shared" si="5"/>
        <v>3.1320132318813871</v>
      </c>
      <c r="R11">
        <f t="shared" si="6"/>
        <v>0</v>
      </c>
      <c r="S11">
        <f t="shared" si="7"/>
        <v>350.99971364070331</v>
      </c>
      <c r="T11">
        <f t="shared" si="8"/>
        <v>0.17391305738358143</v>
      </c>
      <c r="U11">
        <f t="shared" si="9"/>
        <v>10.000431309634067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6762</v>
      </c>
      <c r="B12" t="s">
        <v>4877</v>
      </c>
      <c r="D12">
        <v>-77.105999999999995</v>
      </c>
      <c r="E12">
        <v>0</v>
      </c>
      <c r="F12">
        <v>0</v>
      </c>
      <c r="G12">
        <v>170.29400000000001</v>
      </c>
      <c r="H12">
        <v>0</v>
      </c>
      <c r="I12">
        <v>0</v>
      </c>
      <c r="J12">
        <v>0</v>
      </c>
      <c r="K12">
        <v>0</v>
      </c>
      <c r="L12">
        <f t="shared" si="0"/>
        <v>8.2411248632265014E-3</v>
      </c>
      <c r="M12">
        <f t="shared" si="1"/>
        <v>497.99988943597896</v>
      </c>
      <c r="N12">
        <f t="shared" si="2"/>
        <v>4.1040833747982708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0</v>
      </c>
      <c r="S12">
        <f t="shared" si="7"/>
        <v>497.99988943597896</v>
      </c>
      <c r="T12">
        <f t="shared" si="8"/>
        <v>0</v>
      </c>
      <c r="U12" t="str">
        <f t="shared" si="9"/>
        <v/>
      </c>
      <c r="V12">
        <f t="shared" si="10"/>
        <v>0</v>
      </c>
      <c r="Y12">
        <f>Y3</f>
        <v>5.4534330321314491E-3</v>
      </c>
      <c r="Z12">
        <f>AE3</f>
        <v>2.3119102225110568E-3</v>
      </c>
      <c r="AA12">
        <f>AB3</f>
        <v>0.41647338414756718</v>
      </c>
      <c r="AB12">
        <f>AH3</f>
        <v>0.13543174613436063</v>
      </c>
      <c r="AE12" t="s">
        <v>1</v>
      </c>
      <c r="AF12">
        <f>AG12+AH12</f>
        <v>1060.1119591109018</v>
      </c>
      <c r="AG12">
        <f>SUM(N3:N2000)</f>
        <v>491.94154687032119</v>
      </c>
      <c r="AH12">
        <f>SUM(Q3:Q2000)</f>
        <v>568.1704122405805</v>
      </c>
    </row>
    <row r="13" spans="1:36" x14ac:dyDescent="0.2">
      <c r="A13" t="s">
        <v>395</v>
      </c>
      <c r="B13" t="s">
        <v>396</v>
      </c>
      <c r="D13">
        <v>-82.466999999999999</v>
      </c>
      <c r="E13">
        <v>-175.03</v>
      </c>
      <c r="F13">
        <v>0</v>
      </c>
      <c r="G13">
        <v>122.053</v>
      </c>
      <c r="H13">
        <v>23.087</v>
      </c>
      <c r="I13">
        <v>0</v>
      </c>
      <c r="J13">
        <v>1</v>
      </c>
      <c r="K13">
        <v>1</v>
      </c>
      <c r="L13">
        <f t="shared" si="0"/>
        <v>4.7605806444374768E-3</v>
      </c>
      <c r="M13">
        <f t="shared" si="1"/>
        <v>362.99887179646265</v>
      </c>
      <c r="N13">
        <f t="shared" si="2"/>
        <v>1.7280871311140125</v>
      </c>
      <c r="O13">
        <f t="shared" si="3"/>
        <v>0.41397788001567454</v>
      </c>
      <c r="P13">
        <f t="shared" si="4"/>
        <v>6.0003660970078556</v>
      </c>
      <c r="Q13">
        <f t="shared" si="5"/>
        <v>2.4840213201785595</v>
      </c>
      <c r="R13">
        <f t="shared" si="6"/>
        <v>0</v>
      </c>
      <c r="S13">
        <f t="shared" si="7"/>
        <v>368.99923789347054</v>
      </c>
      <c r="T13">
        <f t="shared" si="8"/>
        <v>0.16528976991874136</v>
      </c>
      <c r="U13">
        <f t="shared" si="9"/>
        <v>9.9993898755476973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-81.557000000000002</v>
      </c>
      <c r="E14">
        <v>-173.88399999999999</v>
      </c>
      <c r="F14">
        <v>0</v>
      </c>
      <c r="G14">
        <v>129.40199999999999</v>
      </c>
      <c r="H14">
        <v>28.16</v>
      </c>
      <c r="I14">
        <v>0</v>
      </c>
      <c r="J14">
        <v>1</v>
      </c>
      <c r="K14">
        <v>0</v>
      </c>
      <c r="L14">
        <f t="shared" si="0"/>
        <v>5.3436220488362728E-3</v>
      </c>
      <c r="M14">
        <f t="shared" si="1"/>
        <v>383.99878653223493</v>
      </c>
      <c r="N14">
        <f t="shared" si="2"/>
        <v>2.0519464343864584</v>
      </c>
      <c r="O14">
        <f t="shared" si="3"/>
        <v>0.33597218276402707</v>
      </c>
      <c r="P14">
        <f t="shared" si="4"/>
        <v>9.0006460875151397</v>
      </c>
      <c r="Q14">
        <f t="shared" si="5"/>
        <v>3.0239697362786981</v>
      </c>
      <c r="R14">
        <f t="shared" si="6"/>
        <v>0</v>
      </c>
      <c r="S14">
        <f t="shared" si="7"/>
        <v>392.99943261975005</v>
      </c>
      <c r="T14">
        <f t="shared" si="8"/>
        <v>0.15625049376285796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0.18606563436601387</v>
      </c>
      <c r="Z14">
        <f>STDEVA(T3:T2345)</f>
        <v>0.19918736293049444</v>
      </c>
      <c r="AA14">
        <f>COUNTA(T3:T2345)</f>
        <v>210</v>
      </c>
    </row>
    <row r="15" spans="1:36" x14ac:dyDescent="0.2">
      <c r="A15" t="s">
        <v>6515</v>
      </c>
      <c r="B15" t="s">
        <v>6481</v>
      </c>
      <c r="D15">
        <v>-82.278000000000006</v>
      </c>
      <c r="E15">
        <v>0</v>
      </c>
      <c r="F15">
        <v>0</v>
      </c>
      <c r="G15">
        <v>59.54</v>
      </c>
      <c r="H15">
        <v>0</v>
      </c>
      <c r="I15">
        <v>0</v>
      </c>
      <c r="J15">
        <v>0</v>
      </c>
      <c r="K15">
        <v>0</v>
      </c>
      <c r="L15">
        <f t="shared" si="0"/>
        <v>4.8814625161382819E-3</v>
      </c>
      <c r="M15">
        <f t="shared" si="1"/>
        <v>177.00021662112835</v>
      </c>
      <c r="N15">
        <f t="shared" si="2"/>
        <v>0.8640207868051808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177.00021662112835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1.4231296553143267</v>
      </c>
      <c r="Z15">
        <f>STDEVA(U3:U2345)</f>
        <v>3.1247321066643869</v>
      </c>
      <c r="AA15">
        <f>COUNTA(U3:U2345)</f>
        <v>210</v>
      </c>
    </row>
    <row r="16" spans="1:36" x14ac:dyDescent="0.2">
      <c r="A16" t="s">
        <v>41</v>
      </c>
      <c r="B16" t="s">
        <v>41</v>
      </c>
      <c r="D16">
        <v>-85.03</v>
      </c>
      <c r="E16">
        <v>-173.99100000000001</v>
      </c>
      <c r="F16">
        <v>-90</v>
      </c>
      <c r="G16">
        <v>46.173999999999999</v>
      </c>
      <c r="H16">
        <v>19.105</v>
      </c>
      <c r="I16">
        <v>26</v>
      </c>
      <c r="J16">
        <v>1</v>
      </c>
      <c r="K16">
        <v>0</v>
      </c>
      <c r="L16">
        <f t="shared" si="0"/>
        <v>3.1305957892055112E-3</v>
      </c>
      <c r="M16">
        <f t="shared" si="1"/>
        <v>138.00118445436442</v>
      </c>
      <c r="N16">
        <f t="shared" si="2"/>
        <v>0.43202635898456532</v>
      </c>
      <c r="O16">
        <f t="shared" si="3"/>
        <v>0.34199999956738092</v>
      </c>
      <c r="P16">
        <f t="shared" si="4"/>
        <v>6.0000024979032514</v>
      </c>
      <c r="Q16">
        <f t="shared" si="5"/>
        <v>2.0520029036900995</v>
      </c>
      <c r="R16">
        <f t="shared" si="6"/>
        <v>78</v>
      </c>
      <c r="S16">
        <f t="shared" si="7"/>
        <v>144.00118695226766</v>
      </c>
      <c r="T16">
        <f t="shared" si="8"/>
        <v>0.43477887698740286</v>
      </c>
      <c r="U16">
        <f t="shared" si="9"/>
        <v>0</v>
      </c>
      <c r="V16">
        <f t="shared" si="10"/>
        <v>54.166220189459139</v>
      </c>
      <c r="X16" t="s">
        <v>74</v>
      </c>
      <c r="Y16">
        <f>AVERAGE(V3:V2345)</f>
        <v>1.5504051413685815</v>
      </c>
      <c r="Z16">
        <f>STDEVA(V3:V2345)</f>
        <v>5.8745419840674948</v>
      </c>
      <c r="AA16">
        <f>COUNTA(V3:V2345)</f>
        <v>210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-82.605999999999995</v>
      </c>
      <c r="E17">
        <v>-176.82</v>
      </c>
      <c r="F17">
        <v>0</v>
      </c>
      <c r="G17">
        <v>132.09800000000001</v>
      </c>
      <c r="H17">
        <v>18.027999999999999</v>
      </c>
      <c r="I17">
        <v>0</v>
      </c>
      <c r="J17">
        <v>1</v>
      </c>
      <c r="K17">
        <v>0</v>
      </c>
      <c r="L17">
        <f t="shared" si="0"/>
        <v>4.6717455316869919E-3</v>
      </c>
      <c r="M17">
        <f t="shared" si="1"/>
        <v>392.99867446347628</v>
      </c>
      <c r="N17">
        <f t="shared" si="2"/>
        <v>1.8359916373752934</v>
      </c>
      <c r="O17">
        <f t="shared" si="3"/>
        <v>0.64796466376384987</v>
      </c>
      <c r="P17">
        <f t="shared" si="4"/>
        <v>3.0002006516709949</v>
      </c>
      <c r="Q17">
        <f t="shared" si="5"/>
        <v>1.9440259505100306</v>
      </c>
      <c r="R17">
        <f t="shared" si="6"/>
        <v>0</v>
      </c>
      <c r="S17">
        <f t="shared" si="7"/>
        <v>395.99887511514726</v>
      </c>
      <c r="T17">
        <f t="shared" si="8"/>
        <v>0.15267227066837386</v>
      </c>
      <c r="U17">
        <f t="shared" si="9"/>
        <v>0</v>
      </c>
      <c r="V17">
        <f t="shared" si="10"/>
        <v>0</v>
      </c>
      <c r="AD17">
        <f>(AA12*Y12)/((AA12*Z12)-(Y12*AB12))</f>
        <v>10.126620324205195</v>
      </c>
      <c r="AE17">
        <f>(Y12*AB12-AA12*Z12)/(Z12+AB12)</f>
        <v>-1.628250056504204E-3</v>
      </c>
    </row>
    <row r="18" spans="1:35" x14ac:dyDescent="0.2">
      <c r="A18" t="s">
        <v>2128</v>
      </c>
      <c r="B18" t="s">
        <v>1697</v>
      </c>
      <c r="D18">
        <v>-84.698999999999998</v>
      </c>
      <c r="E18">
        <v>-176.18600000000001</v>
      </c>
      <c r="F18">
        <v>0</v>
      </c>
      <c r="G18">
        <v>97.417000000000002</v>
      </c>
      <c r="H18">
        <v>30.067</v>
      </c>
      <c r="I18">
        <v>0</v>
      </c>
      <c r="J18">
        <v>1</v>
      </c>
      <c r="K18">
        <v>0</v>
      </c>
      <c r="L18">
        <f t="shared" si="0"/>
        <v>3.3402494138245922E-3</v>
      </c>
      <c r="M18">
        <f t="shared" si="1"/>
        <v>291.00106756626758</v>
      </c>
      <c r="N18">
        <f t="shared" si="2"/>
        <v>0.97201711737767316</v>
      </c>
      <c r="O18">
        <f t="shared" si="3"/>
        <v>0.54001008666589612</v>
      </c>
      <c r="P18">
        <f t="shared" si="4"/>
        <v>5.9999637172292166</v>
      </c>
      <c r="Q18">
        <f t="shared" si="5"/>
        <v>3.240044166977349</v>
      </c>
      <c r="R18">
        <f t="shared" si="6"/>
        <v>0</v>
      </c>
      <c r="S18">
        <f t="shared" si="7"/>
        <v>297.00103128349679</v>
      </c>
      <c r="T18">
        <f t="shared" si="8"/>
        <v>0.2061848105981145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22.75</v>
      </c>
      <c r="AB18" t="s">
        <v>80</v>
      </c>
    </row>
    <row r="19" spans="1:35" x14ac:dyDescent="0.2">
      <c r="A19" t="s">
        <v>635</v>
      </c>
      <c r="B19" t="s">
        <v>244</v>
      </c>
      <c r="D19">
        <v>-81.135000000000005</v>
      </c>
      <c r="E19">
        <v>-177.39699999999999</v>
      </c>
      <c r="F19">
        <v>-90</v>
      </c>
      <c r="G19">
        <v>110.318</v>
      </c>
      <c r="H19">
        <v>22.023</v>
      </c>
      <c r="I19">
        <v>29</v>
      </c>
      <c r="J19">
        <v>1</v>
      </c>
      <c r="K19">
        <v>0</v>
      </c>
      <c r="L19">
        <f t="shared" si="0"/>
        <v>5.6149156724184784E-3</v>
      </c>
      <c r="M19">
        <f t="shared" si="1"/>
        <v>327.00048594344008</v>
      </c>
      <c r="N19">
        <f t="shared" si="2"/>
        <v>1.8360819894942697</v>
      </c>
      <c r="O19">
        <f t="shared" si="3"/>
        <v>0.79186581855964966</v>
      </c>
      <c r="P19">
        <f t="shared" si="4"/>
        <v>3.0005430621777003</v>
      </c>
      <c r="Q19">
        <f t="shared" si="5"/>
        <v>2.3760298640846864</v>
      </c>
      <c r="R19">
        <f t="shared" si="6"/>
        <v>87</v>
      </c>
      <c r="S19">
        <f t="shared" si="7"/>
        <v>330.0010290056178</v>
      </c>
      <c r="T19">
        <f t="shared" si="8"/>
        <v>0.1834859658599344</v>
      </c>
      <c r="U19">
        <f t="shared" si="9"/>
        <v>0</v>
      </c>
      <c r="V19">
        <f t="shared" si="10"/>
        <v>26.363554156832326</v>
      </c>
      <c r="X19" t="s">
        <v>83</v>
      </c>
      <c r="Z19">
        <f>Z27</f>
        <v>25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-80.015000000000001</v>
      </c>
      <c r="E20">
        <v>0</v>
      </c>
      <c r="F20">
        <v>0</v>
      </c>
      <c r="G20">
        <v>144.184</v>
      </c>
      <c r="H20">
        <v>0</v>
      </c>
      <c r="I20">
        <v>0</v>
      </c>
      <c r="J20">
        <v>0</v>
      </c>
      <c r="K20">
        <v>0</v>
      </c>
      <c r="L20">
        <f t="shared" si="0"/>
        <v>6.3380476101481216E-3</v>
      </c>
      <c r="M20">
        <f t="shared" si="1"/>
        <v>426.00021282326651</v>
      </c>
      <c r="N20">
        <f t="shared" si="2"/>
        <v>2.7000123308194262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426.00021282326651</v>
      </c>
      <c r="T20">
        <f t="shared" si="8"/>
        <v>0</v>
      </c>
      <c r="U20" t="str">
        <f t="shared" si="9"/>
        <v/>
      </c>
      <c r="V20">
        <f t="shared" si="10"/>
        <v>0</v>
      </c>
      <c r="AB20">
        <f>X27/AG9</f>
        <v>0.11427441956983225</v>
      </c>
      <c r="AC20">
        <f>Y27/AH9</f>
        <v>1.4704018151730582</v>
      </c>
      <c r="AD20">
        <f>Z19/AF9</f>
        <v>1.6236476957154133E-2</v>
      </c>
      <c r="AF20">
        <f>X27/AG12</f>
        <v>0.35166779691735178</v>
      </c>
      <c r="AG20">
        <f>Y27/AH12</f>
        <v>6.6881342606608052E-2</v>
      </c>
      <c r="AH20">
        <f>Z19/AF12</f>
        <v>2.3582414843208714E-2</v>
      </c>
    </row>
    <row r="21" spans="1:35" x14ac:dyDescent="0.2">
      <c r="A21" t="s">
        <v>6763</v>
      </c>
      <c r="B21" t="s">
        <v>6764</v>
      </c>
      <c r="D21">
        <v>-84.623000000000005</v>
      </c>
      <c r="E21">
        <v>-176.82</v>
      </c>
      <c r="F21">
        <v>0</v>
      </c>
      <c r="G21">
        <v>170.751</v>
      </c>
      <c r="H21">
        <v>18.027999999999999</v>
      </c>
      <c r="I21">
        <v>0</v>
      </c>
      <c r="J21">
        <v>1</v>
      </c>
      <c r="K21">
        <v>0</v>
      </c>
      <c r="L21">
        <f t="shared" si="0"/>
        <v>3.3884186303077208E-3</v>
      </c>
      <c r="M21">
        <f t="shared" si="1"/>
        <v>509.99891360035463</v>
      </c>
      <c r="N21">
        <f t="shared" si="2"/>
        <v>1.7280915483716883</v>
      </c>
      <c r="O21">
        <f t="shared" si="3"/>
        <v>0.64796466376384987</v>
      </c>
      <c r="P21">
        <f t="shared" si="4"/>
        <v>3.0002006516709949</v>
      </c>
      <c r="Q21">
        <f t="shared" si="5"/>
        <v>1.9440259505100306</v>
      </c>
      <c r="R21">
        <f t="shared" si="6"/>
        <v>0</v>
      </c>
      <c r="S21">
        <f t="shared" si="7"/>
        <v>512.99911425202561</v>
      </c>
      <c r="T21">
        <f t="shared" si="8"/>
        <v>0.1176473094352848</v>
      </c>
      <c r="U21">
        <f t="shared" si="9"/>
        <v>0</v>
      </c>
      <c r="V21">
        <f t="shared" si="10"/>
        <v>0</v>
      </c>
    </row>
    <row r="22" spans="1:35" x14ac:dyDescent="0.2">
      <c r="A22" t="s">
        <v>482</v>
      </c>
      <c r="B22" t="s">
        <v>483</v>
      </c>
      <c r="D22">
        <v>-79.823999999999998</v>
      </c>
      <c r="E22">
        <v>0</v>
      </c>
      <c r="F22">
        <v>0</v>
      </c>
      <c r="G22">
        <v>198.11600000000001</v>
      </c>
      <c r="H22">
        <v>0</v>
      </c>
      <c r="I22">
        <v>0</v>
      </c>
      <c r="J22">
        <v>0</v>
      </c>
      <c r="K22">
        <v>0</v>
      </c>
      <c r="L22">
        <f t="shared" si="0"/>
        <v>6.4618492479119631E-3</v>
      </c>
      <c r="M22">
        <f t="shared" si="1"/>
        <v>584.99872688671599</v>
      </c>
      <c r="N22">
        <f t="shared" si="2"/>
        <v>3.7801773635397451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584.99872688671599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1.4775194031010262E-2</v>
      </c>
      <c r="AA22" t="s">
        <v>95</v>
      </c>
    </row>
    <row r="23" spans="1:35" x14ac:dyDescent="0.2">
      <c r="A23" t="s">
        <v>41</v>
      </c>
      <c r="B23" t="s">
        <v>41</v>
      </c>
      <c r="D23">
        <v>-80.697999999999993</v>
      </c>
      <c r="E23">
        <v>-173.36699999999999</v>
      </c>
      <c r="F23">
        <v>0</v>
      </c>
      <c r="G23">
        <v>117.54600000000001</v>
      </c>
      <c r="H23">
        <v>43.29</v>
      </c>
      <c r="I23">
        <v>0</v>
      </c>
      <c r="J23">
        <v>1</v>
      </c>
      <c r="K23">
        <v>0</v>
      </c>
      <c r="L23">
        <f t="shared" si="0"/>
        <v>5.8965105292553121E-3</v>
      </c>
      <c r="M23">
        <f t="shared" si="1"/>
        <v>348.00083666605826</v>
      </c>
      <c r="N23">
        <f t="shared" si="2"/>
        <v>2.0519926495837204</v>
      </c>
      <c r="O23">
        <f t="shared" si="3"/>
        <v>0.30957683106461187</v>
      </c>
      <c r="P23">
        <f t="shared" si="4"/>
        <v>15.001189289371947</v>
      </c>
      <c r="Q23">
        <f t="shared" si="5"/>
        <v>4.6440252864294509</v>
      </c>
      <c r="R23">
        <f t="shared" si="6"/>
        <v>0</v>
      </c>
      <c r="S23">
        <f t="shared" si="7"/>
        <v>363.00202595543021</v>
      </c>
      <c r="T23">
        <f t="shared" si="8"/>
        <v>0.17241337858499467</v>
      </c>
      <c r="U23">
        <f t="shared" si="9"/>
        <v>0</v>
      </c>
      <c r="V23">
        <f t="shared" si="10"/>
        <v>0</v>
      </c>
      <c r="X23" t="s">
        <v>96</v>
      </c>
      <c r="Z23">
        <f>Z19/AF9</f>
        <v>1.6236476957154133E-2</v>
      </c>
      <c r="AA23" t="s">
        <v>97</v>
      </c>
      <c r="AB23">
        <f>Z27/AF9</f>
        <v>1.6236476957154133E-2</v>
      </c>
      <c r="AC23" t="s">
        <v>98</v>
      </c>
      <c r="AD23">
        <f>Z27/AF9</f>
        <v>1.6236476957154133E-2</v>
      </c>
      <c r="AE23" t="s">
        <v>98</v>
      </c>
      <c r="AH23">
        <f>Z27/AF12</f>
        <v>2.3582414843208714E-2</v>
      </c>
      <c r="AI23" t="s">
        <v>98</v>
      </c>
    </row>
    <row r="24" spans="1:35" x14ac:dyDescent="0.2">
      <c r="A24" t="s">
        <v>2550</v>
      </c>
      <c r="B24" t="s">
        <v>972</v>
      </c>
      <c r="D24">
        <v>-84.531000000000006</v>
      </c>
      <c r="E24">
        <v>-169.38</v>
      </c>
      <c r="F24">
        <v>0</v>
      </c>
      <c r="G24">
        <v>94.43</v>
      </c>
      <c r="H24">
        <v>16.279</v>
      </c>
      <c r="I24">
        <v>0</v>
      </c>
      <c r="J24">
        <v>1</v>
      </c>
      <c r="K24">
        <v>0</v>
      </c>
      <c r="L24">
        <f t="shared" si="0"/>
        <v>3.4467448454072696E-3</v>
      </c>
      <c r="M24">
        <f t="shared" si="1"/>
        <v>282.00043848408666</v>
      </c>
      <c r="N24">
        <f t="shared" si="2"/>
        <v>0.97198452973214522</v>
      </c>
      <c r="O24">
        <f t="shared" si="3"/>
        <v>0.19199343065094673</v>
      </c>
      <c r="P24">
        <f t="shared" si="4"/>
        <v>9.000387984438678</v>
      </c>
      <c r="Q24">
        <f t="shared" si="5"/>
        <v>1.7280170943390358</v>
      </c>
      <c r="R24">
        <f t="shared" si="6"/>
        <v>0</v>
      </c>
      <c r="S24">
        <f t="shared" si="7"/>
        <v>291.00082646852536</v>
      </c>
      <c r="T24">
        <f t="shared" si="8"/>
        <v>0.21276562661581044</v>
      </c>
      <c r="U24">
        <f t="shared" si="9"/>
        <v>0</v>
      </c>
      <c r="V24">
        <f t="shared" si="10"/>
        <v>0</v>
      </c>
    </row>
    <row r="25" spans="1:35" x14ac:dyDescent="0.2">
      <c r="A25" t="s">
        <v>55</v>
      </c>
      <c r="B25" t="s">
        <v>56</v>
      </c>
      <c r="D25">
        <v>-82.278000000000006</v>
      </c>
      <c r="E25">
        <v>-175.03</v>
      </c>
      <c r="F25">
        <v>0</v>
      </c>
      <c r="G25">
        <v>119.08</v>
      </c>
      <c r="H25">
        <v>23.087</v>
      </c>
      <c r="I25">
        <v>0</v>
      </c>
      <c r="J25">
        <v>1</v>
      </c>
      <c r="K25">
        <v>0</v>
      </c>
      <c r="L25">
        <f t="shared" si="0"/>
        <v>4.8814625161382819E-3</v>
      </c>
      <c r="M25">
        <f t="shared" si="1"/>
        <v>354.00043324225669</v>
      </c>
      <c r="N25">
        <f t="shared" si="2"/>
        <v>1.7280415736103616</v>
      </c>
      <c r="O25">
        <f t="shared" si="3"/>
        <v>0.41397788001567454</v>
      </c>
      <c r="P25">
        <f t="shared" si="4"/>
        <v>6.0003660970078556</v>
      </c>
      <c r="Q25">
        <f t="shared" si="5"/>
        <v>2.4840213201785595</v>
      </c>
      <c r="R25">
        <f t="shared" si="6"/>
        <v>0</v>
      </c>
      <c r="S25">
        <f t="shared" si="7"/>
        <v>360.00079933926452</v>
      </c>
      <c r="T25">
        <f t="shared" si="8"/>
        <v>0.16949131799208728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-81.409000000000006</v>
      </c>
      <c r="E26">
        <v>-174.80600000000001</v>
      </c>
      <c r="F26">
        <v>0</v>
      </c>
      <c r="G26">
        <v>140.577</v>
      </c>
      <c r="H26">
        <v>44.180999999999997</v>
      </c>
      <c r="I26">
        <v>0</v>
      </c>
      <c r="J26">
        <v>1</v>
      </c>
      <c r="K26">
        <v>0</v>
      </c>
      <c r="L26">
        <f t="shared" si="0"/>
        <v>5.4386986060056203E-3</v>
      </c>
      <c r="M26">
        <f t="shared" si="1"/>
        <v>416.99911821214477</v>
      </c>
      <c r="N26">
        <f t="shared" si="2"/>
        <v>2.2679347908607559</v>
      </c>
      <c r="O26">
        <f t="shared" si="3"/>
        <v>0.39603248453733669</v>
      </c>
      <c r="P26">
        <f t="shared" si="4"/>
        <v>11.998891264823939</v>
      </c>
      <c r="Q26">
        <f t="shared" si="5"/>
        <v>4.7519554712570438</v>
      </c>
      <c r="R26">
        <f t="shared" si="6"/>
        <v>0</v>
      </c>
      <c r="S26">
        <f t="shared" si="7"/>
        <v>428.99800947696872</v>
      </c>
      <c r="T26">
        <f t="shared" si="8"/>
        <v>0.14388519634584818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2051</v>
      </c>
      <c r="B27" t="s">
        <v>6765</v>
      </c>
      <c r="D27">
        <v>-83.29</v>
      </c>
      <c r="E27">
        <v>-173.99100000000001</v>
      </c>
      <c r="F27">
        <v>0</v>
      </c>
      <c r="G27">
        <v>102.703</v>
      </c>
      <c r="H27">
        <v>19.105</v>
      </c>
      <c r="I27">
        <v>0</v>
      </c>
      <c r="J27">
        <v>1</v>
      </c>
      <c r="K27">
        <v>1</v>
      </c>
      <c r="L27">
        <f t="shared" si="0"/>
        <v>4.235393838187434E-3</v>
      </c>
      <c r="M27">
        <f t="shared" si="1"/>
        <v>305.99853700982135</v>
      </c>
      <c r="N27">
        <f t="shared" si="2"/>
        <v>1.2960256141713813</v>
      </c>
      <c r="O27">
        <f t="shared" si="3"/>
        <v>0.34199999956738092</v>
      </c>
      <c r="P27">
        <f t="shared" si="4"/>
        <v>6.0000024979032514</v>
      </c>
      <c r="Q27">
        <f t="shared" si="5"/>
        <v>2.0520029036900995</v>
      </c>
      <c r="R27">
        <f t="shared" si="6"/>
        <v>0</v>
      </c>
      <c r="S27">
        <f t="shared" si="7"/>
        <v>311.99853950772462</v>
      </c>
      <c r="T27">
        <f t="shared" si="8"/>
        <v>0.19607936883068899</v>
      </c>
      <c r="U27">
        <f t="shared" si="9"/>
        <v>9.9999958368296475</v>
      </c>
      <c r="V27">
        <f t="shared" si="10"/>
        <v>0</v>
      </c>
      <c r="X27">
        <f>SUM(J3:J2345)</f>
        <v>173</v>
      </c>
      <c r="Y27">
        <f>SUM(K3:K2345)</f>
        <v>38</v>
      </c>
      <c r="Z27">
        <f>COUNTIF(V3:V2345,"&gt;0")</f>
        <v>25</v>
      </c>
      <c r="AB27">
        <v>401</v>
      </c>
    </row>
    <row r="28" spans="1:35" x14ac:dyDescent="0.2">
      <c r="A28" t="s">
        <v>482</v>
      </c>
      <c r="B28" t="s">
        <v>483</v>
      </c>
      <c r="D28">
        <v>-83.156999999999996</v>
      </c>
      <c r="E28">
        <v>0</v>
      </c>
      <c r="F28">
        <v>0</v>
      </c>
      <c r="G28">
        <v>100.717</v>
      </c>
      <c r="H28">
        <v>0</v>
      </c>
      <c r="I28">
        <v>0</v>
      </c>
      <c r="J28">
        <v>0</v>
      </c>
      <c r="K28">
        <v>0</v>
      </c>
      <c r="L28">
        <f t="shared" si="0"/>
        <v>4.3201400990811427E-3</v>
      </c>
      <c r="M28">
        <f t="shared" si="1"/>
        <v>299.99858725487616</v>
      </c>
      <c r="N28">
        <f t="shared" si="2"/>
        <v>1.2960372225047057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299.99858725487616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-80.38</v>
      </c>
      <c r="E29">
        <v>-174.80600000000001</v>
      </c>
      <c r="F29">
        <v>0</v>
      </c>
      <c r="G29">
        <v>119.68300000000001</v>
      </c>
      <c r="H29">
        <v>22.091000000000001</v>
      </c>
      <c r="I29">
        <v>0</v>
      </c>
      <c r="J29">
        <v>1</v>
      </c>
      <c r="K29">
        <v>0</v>
      </c>
      <c r="L29">
        <f t="shared" ref="L29:L92" si="11">1/TAN(-D29*$L$1/180)*0.108*0.333333</f>
        <v>6.1018647552183768E-3</v>
      </c>
      <c r="M29">
        <f t="shared" ref="M29:M92" si="12">SIN(-D29*$L$1/180)*G29*3</f>
        <v>353.99996812840897</v>
      </c>
      <c r="N29">
        <f t="shared" ref="N29:N92" si="13">COS(-D29*$L$1/180)*G29*0.108</f>
        <v>2.1600620889332567</v>
      </c>
      <c r="O29">
        <f t="shared" ref="O29:O92" si="14">IFERROR(1/TAN(E29*$L$1/180)*0.108*0.333333,"")</f>
        <v>0.39603248453733669</v>
      </c>
      <c r="P29">
        <f t="shared" ref="P29:P92" si="15">SIN(-E29*$L$1/180)*H29*3</f>
        <v>5.9995814248483663</v>
      </c>
      <c r="Q29">
        <f t="shared" ref="Q29:Q92" si="16">-COS(E29*$L$1/180)*H29*0.108</f>
        <v>2.3760315138982673</v>
      </c>
      <c r="R29">
        <f t="shared" ref="R29:R92" si="17">ABS(SIN(-F29*$L$1/180)*I29*3)</f>
        <v>0</v>
      </c>
      <c r="S29">
        <f t="shared" ref="S29:S92" si="18">M29+P29</f>
        <v>359.99954955325734</v>
      </c>
      <c r="T29">
        <f t="shared" ref="T29:T92" si="19">60*(J29/M29)</f>
        <v>0.16949154068351713</v>
      </c>
      <c r="U29">
        <f t="shared" ref="U29:U92" si="20">IFERROR(60*(K29/P29),"")</f>
        <v>0</v>
      </c>
      <c r="V29">
        <f t="shared" ref="V29:V92" si="21">100*(R29/(S29))</f>
        <v>0</v>
      </c>
    </row>
    <row r="30" spans="1:35" x14ac:dyDescent="0.2">
      <c r="A30" t="s">
        <v>2652</v>
      </c>
      <c r="B30" t="s">
        <v>6766</v>
      </c>
      <c r="D30">
        <v>-82.763000000000005</v>
      </c>
      <c r="E30">
        <v>-175.03</v>
      </c>
      <c r="F30">
        <v>0</v>
      </c>
      <c r="G30">
        <v>127.012</v>
      </c>
      <c r="H30">
        <v>23.087</v>
      </c>
      <c r="I30">
        <v>0</v>
      </c>
      <c r="J30">
        <v>1</v>
      </c>
      <c r="K30">
        <v>0</v>
      </c>
      <c r="L30">
        <f t="shared" si="11"/>
        <v>4.5714737824910237E-3</v>
      </c>
      <c r="M30">
        <f t="shared" si="12"/>
        <v>378.0004987233666</v>
      </c>
      <c r="N30">
        <f t="shared" si="13"/>
        <v>1.7280210977034998</v>
      </c>
      <c r="O30">
        <f t="shared" si="14"/>
        <v>0.41397788001567454</v>
      </c>
      <c r="P30">
        <f t="shared" si="15"/>
        <v>6.0003660970078556</v>
      </c>
      <c r="Q30">
        <f t="shared" si="16"/>
        <v>2.4840213201785595</v>
      </c>
      <c r="R30">
        <f t="shared" si="17"/>
        <v>0</v>
      </c>
      <c r="S30">
        <f t="shared" si="18"/>
        <v>384.00086482037443</v>
      </c>
      <c r="T30">
        <f t="shared" si="19"/>
        <v>0.15872994930599285</v>
      </c>
      <c r="U30">
        <f t="shared" si="20"/>
        <v>0</v>
      </c>
      <c r="V30">
        <f t="shared" si="21"/>
        <v>0</v>
      </c>
    </row>
    <row r="31" spans="1:35" x14ac:dyDescent="0.2">
      <c r="A31" t="s">
        <v>41</v>
      </c>
      <c r="B31" t="s">
        <v>41</v>
      </c>
      <c r="D31">
        <v>-83.472999999999999</v>
      </c>
      <c r="E31">
        <v>-173.41800000000001</v>
      </c>
      <c r="F31">
        <v>-90</v>
      </c>
      <c r="G31">
        <v>237.53899999999999</v>
      </c>
      <c r="H31">
        <v>52.344999999999999</v>
      </c>
      <c r="I31">
        <v>13</v>
      </c>
      <c r="J31">
        <v>1</v>
      </c>
      <c r="K31">
        <v>1</v>
      </c>
      <c r="L31">
        <f t="shared" si="11"/>
        <v>4.1188635272648945E-3</v>
      </c>
      <c r="M31">
        <f t="shared" si="12"/>
        <v>707.99810136885094</v>
      </c>
      <c r="N31">
        <f t="shared" si="13"/>
        <v>2.9161504732514274</v>
      </c>
      <c r="O31">
        <f t="shared" si="14"/>
        <v>0.31199704132353501</v>
      </c>
      <c r="P31">
        <f t="shared" si="15"/>
        <v>18.000147485511178</v>
      </c>
      <c r="Q31">
        <f t="shared" si="16"/>
        <v>5.6159983748651321</v>
      </c>
      <c r="R31">
        <f t="shared" si="17"/>
        <v>39</v>
      </c>
      <c r="S31">
        <f t="shared" si="18"/>
        <v>725.99824885436215</v>
      </c>
      <c r="T31">
        <f t="shared" si="19"/>
        <v>8.4745989973695368E-2</v>
      </c>
      <c r="U31">
        <f t="shared" si="20"/>
        <v>3.3333060214254173</v>
      </c>
      <c r="V31">
        <f t="shared" si="21"/>
        <v>5.371913783751225</v>
      </c>
    </row>
    <row r="32" spans="1:35" x14ac:dyDescent="0.2">
      <c r="A32" t="s">
        <v>41</v>
      </c>
      <c r="B32" t="s">
        <v>41</v>
      </c>
      <c r="D32">
        <v>-84.454999999999998</v>
      </c>
      <c r="E32">
        <v>-177.87899999999999</v>
      </c>
      <c r="F32">
        <v>0</v>
      </c>
      <c r="G32">
        <v>103.48399999999999</v>
      </c>
      <c r="H32">
        <v>27.018999999999998</v>
      </c>
      <c r="I32">
        <v>0</v>
      </c>
      <c r="J32">
        <v>1</v>
      </c>
      <c r="K32">
        <v>0</v>
      </c>
      <c r="L32">
        <f t="shared" si="11"/>
        <v>3.494940885930567E-3</v>
      </c>
      <c r="M32">
        <f t="shared" si="12"/>
        <v>308.99927534809478</v>
      </c>
      <c r="N32">
        <f t="shared" si="13"/>
        <v>1.0799352810722542</v>
      </c>
      <c r="O32">
        <f t="shared" si="14"/>
        <v>0.97204324446469481</v>
      </c>
      <c r="P32">
        <f t="shared" si="15"/>
        <v>2.9999178859150475</v>
      </c>
      <c r="Q32">
        <f t="shared" si="16"/>
        <v>2.9160528310053619</v>
      </c>
      <c r="R32">
        <f t="shared" si="17"/>
        <v>0</v>
      </c>
      <c r="S32">
        <f t="shared" si="18"/>
        <v>311.99919323400985</v>
      </c>
      <c r="T32">
        <f t="shared" si="19"/>
        <v>0.19417521265190227</v>
      </c>
      <c r="U32">
        <f t="shared" si="20"/>
        <v>0</v>
      </c>
      <c r="V32">
        <f t="shared" si="21"/>
        <v>0</v>
      </c>
    </row>
    <row r="33" spans="1:22" x14ac:dyDescent="0.2">
      <c r="A33" t="s">
        <v>5064</v>
      </c>
      <c r="B33" t="s">
        <v>6767</v>
      </c>
      <c r="D33">
        <v>-76.043999999999997</v>
      </c>
      <c r="E33">
        <v>-177.45500000000001</v>
      </c>
      <c r="F33">
        <v>0</v>
      </c>
      <c r="G33">
        <v>174.14099999999999</v>
      </c>
      <c r="H33">
        <v>45.043999999999997</v>
      </c>
      <c r="I33">
        <v>0</v>
      </c>
      <c r="J33">
        <v>1</v>
      </c>
      <c r="K33">
        <v>0</v>
      </c>
      <c r="L33">
        <f t="shared" si="11"/>
        <v>8.9464401567327101E-3</v>
      </c>
      <c r="M33">
        <f t="shared" si="12"/>
        <v>507.0017118723519</v>
      </c>
      <c r="N33">
        <f t="shared" si="13"/>
        <v>4.5358650104920475</v>
      </c>
      <c r="O33">
        <f t="shared" si="14"/>
        <v>0.80993684784679709</v>
      </c>
      <c r="P33">
        <f t="shared" si="15"/>
        <v>6.0004046346432762</v>
      </c>
      <c r="Q33">
        <f t="shared" si="16"/>
        <v>4.8599536755419628</v>
      </c>
      <c r="R33">
        <f t="shared" si="17"/>
        <v>0</v>
      </c>
      <c r="S33">
        <f t="shared" si="18"/>
        <v>513.00211650699521</v>
      </c>
      <c r="T33">
        <f t="shared" si="19"/>
        <v>0.11834279568489156</v>
      </c>
      <c r="U33">
        <f t="shared" si="20"/>
        <v>0</v>
      </c>
      <c r="V33">
        <f t="shared" si="21"/>
        <v>0</v>
      </c>
    </row>
    <row r="34" spans="1:22" x14ac:dyDescent="0.2">
      <c r="A34" t="s">
        <v>497</v>
      </c>
      <c r="B34" t="s">
        <v>310</v>
      </c>
      <c r="D34">
        <v>-83.516999999999996</v>
      </c>
      <c r="E34">
        <v>-164.745</v>
      </c>
      <c r="F34">
        <v>90</v>
      </c>
      <c r="G34">
        <v>44.283000000000001</v>
      </c>
      <c r="H34">
        <v>11.401999999999999</v>
      </c>
      <c r="I34">
        <v>1</v>
      </c>
      <c r="J34">
        <v>1</v>
      </c>
      <c r="K34">
        <v>0</v>
      </c>
      <c r="L34">
        <f t="shared" si="11"/>
        <v>4.0908580995248659E-3</v>
      </c>
      <c r="M34">
        <f t="shared" si="12"/>
        <v>131.99948378612729</v>
      </c>
      <c r="N34">
        <f t="shared" si="13"/>
        <v>0.53999169737127739</v>
      </c>
      <c r="O34">
        <f t="shared" si="14"/>
        <v>0.1320009453218855</v>
      </c>
      <c r="P34">
        <f t="shared" si="15"/>
        <v>9.0001256129786942</v>
      </c>
      <c r="Q34">
        <f t="shared" si="16"/>
        <v>1.188026276955179</v>
      </c>
      <c r="R34">
        <f t="shared" si="17"/>
        <v>3</v>
      </c>
      <c r="S34">
        <f t="shared" si="18"/>
        <v>140.99960939910599</v>
      </c>
      <c r="T34">
        <f t="shared" si="19"/>
        <v>0.45454723214838666</v>
      </c>
      <c r="U34">
        <f t="shared" si="20"/>
        <v>0</v>
      </c>
      <c r="V34">
        <f t="shared" si="21"/>
        <v>2.127665468567618</v>
      </c>
    </row>
    <row r="35" spans="1:22" x14ac:dyDescent="0.2">
      <c r="A35" t="s">
        <v>41</v>
      </c>
      <c r="B35" t="s">
        <v>41</v>
      </c>
      <c r="D35">
        <v>-76.759</v>
      </c>
      <c r="E35">
        <v>0</v>
      </c>
      <c r="F35">
        <v>0</v>
      </c>
      <c r="G35">
        <v>34.927999999999997</v>
      </c>
      <c r="H35">
        <v>0</v>
      </c>
      <c r="I35">
        <v>0</v>
      </c>
      <c r="J35">
        <v>0</v>
      </c>
      <c r="K35">
        <v>0</v>
      </c>
      <c r="L35">
        <f t="shared" si="11"/>
        <v>8.4708981113341391E-3</v>
      </c>
      <c r="M35">
        <f t="shared" si="12"/>
        <v>101.99834346849815</v>
      </c>
      <c r="N35">
        <f t="shared" si="13"/>
        <v>0.86401843906495102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101.99834346849815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3085</v>
      </c>
      <c r="B36" t="s">
        <v>3086</v>
      </c>
      <c r="D36">
        <v>-81.674000000000007</v>
      </c>
      <c r="E36">
        <v>-175.23599999999999</v>
      </c>
      <c r="F36">
        <v>0</v>
      </c>
      <c r="G36">
        <v>41.436999999999998</v>
      </c>
      <c r="H36">
        <v>24.082999999999998</v>
      </c>
      <c r="I36">
        <v>0</v>
      </c>
      <c r="J36">
        <v>1</v>
      </c>
      <c r="K36">
        <v>0</v>
      </c>
      <c r="L36">
        <f t="shared" si="11"/>
        <v>5.2685118236220577E-3</v>
      </c>
      <c r="M36">
        <f t="shared" si="12"/>
        <v>123.00078448854885</v>
      </c>
      <c r="N36">
        <f t="shared" si="13"/>
        <v>0.64803173542444359</v>
      </c>
      <c r="O36">
        <f t="shared" si="14"/>
        <v>0.43196692629052102</v>
      </c>
      <c r="P36">
        <f t="shared" si="15"/>
        <v>6.0004031350119789</v>
      </c>
      <c r="Q36">
        <f t="shared" si="16"/>
        <v>2.5919782907134215</v>
      </c>
      <c r="R36">
        <f t="shared" si="17"/>
        <v>0</v>
      </c>
      <c r="S36">
        <f t="shared" si="18"/>
        <v>129.00118762356084</v>
      </c>
      <c r="T36">
        <f t="shared" si="19"/>
        <v>0.48780176687072996</v>
      </c>
      <c r="U36">
        <f t="shared" si="20"/>
        <v>0</v>
      </c>
      <c r="V36">
        <f t="shared" si="21"/>
        <v>0</v>
      </c>
    </row>
    <row r="37" spans="1:22" x14ac:dyDescent="0.2">
      <c r="A37" t="s">
        <v>635</v>
      </c>
      <c r="B37" t="s">
        <v>244</v>
      </c>
      <c r="D37">
        <v>-75.216999999999999</v>
      </c>
      <c r="E37">
        <v>-174.428</v>
      </c>
      <c r="F37">
        <v>0</v>
      </c>
      <c r="G37">
        <v>148.93</v>
      </c>
      <c r="H37">
        <v>41.195</v>
      </c>
      <c r="I37">
        <v>0</v>
      </c>
      <c r="J37">
        <v>1</v>
      </c>
      <c r="K37">
        <v>1</v>
      </c>
      <c r="L37">
        <f t="shared" si="11"/>
        <v>9.5001746193998874E-3</v>
      </c>
      <c r="M37">
        <f t="shared" si="12"/>
        <v>432.00086601383009</v>
      </c>
      <c r="N37">
        <f t="shared" si="13"/>
        <v>4.1040877669511273</v>
      </c>
      <c r="O37">
        <f t="shared" si="14"/>
        <v>0.36901281331400099</v>
      </c>
      <c r="P37">
        <f t="shared" si="15"/>
        <v>11.999674445992245</v>
      </c>
      <c r="Q37">
        <f t="shared" si="16"/>
        <v>4.4280380542057785</v>
      </c>
      <c r="R37">
        <f t="shared" si="17"/>
        <v>0</v>
      </c>
      <c r="S37">
        <f t="shared" si="18"/>
        <v>444.00054045982233</v>
      </c>
      <c r="T37">
        <f t="shared" si="19"/>
        <v>0.13888861046421874</v>
      </c>
      <c r="U37">
        <f t="shared" si="20"/>
        <v>5.0001356511833803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-82.875</v>
      </c>
      <c r="E38">
        <v>-172.405</v>
      </c>
      <c r="F38">
        <v>0</v>
      </c>
      <c r="G38">
        <v>64.498000000000005</v>
      </c>
      <c r="H38">
        <v>15.132999999999999</v>
      </c>
      <c r="I38">
        <v>0</v>
      </c>
      <c r="J38">
        <v>1</v>
      </c>
      <c r="K38">
        <v>0</v>
      </c>
      <c r="L38">
        <f t="shared" si="11"/>
        <v>4.4999850671878835E-3</v>
      </c>
      <c r="M38">
        <f t="shared" si="12"/>
        <v>191.999822325032</v>
      </c>
      <c r="N38">
        <f t="shared" si="13"/>
        <v>0.8639971973625683</v>
      </c>
      <c r="O38">
        <f t="shared" si="14"/>
        <v>0.26998690213915028</v>
      </c>
      <c r="P38">
        <f t="shared" si="15"/>
        <v>6.0003808306514728</v>
      </c>
      <c r="Q38">
        <f t="shared" si="16"/>
        <v>1.6200258521485842</v>
      </c>
      <c r="R38">
        <f t="shared" si="17"/>
        <v>0</v>
      </c>
      <c r="S38">
        <f t="shared" si="18"/>
        <v>198.00020315568347</v>
      </c>
      <c r="T38">
        <f t="shared" si="19"/>
        <v>0.31250028918478584</v>
      </c>
      <c r="U38">
        <f t="shared" si="20"/>
        <v>0</v>
      </c>
      <c r="V38">
        <f t="shared" si="21"/>
        <v>0</v>
      </c>
    </row>
    <row r="39" spans="1:22" x14ac:dyDescent="0.2">
      <c r="A39" t="s">
        <v>5712</v>
      </c>
      <c r="B39" t="s">
        <v>512</v>
      </c>
      <c r="D39">
        <v>-79.38</v>
      </c>
      <c r="E39">
        <v>-175.601</v>
      </c>
      <c r="F39">
        <v>-90</v>
      </c>
      <c r="G39">
        <v>32.558</v>
      </c>
      <c r="H39">
        <v>13.038</v>
      </c>
      <c r="I39">
        <v>7</v>
      </c>
      <c r="J39">
        <v>1</v>
      </c>
      <c r="K39">
        <v>0</v>
      </c>
      <c r="L39">
        <f t="shared" si="11"/>
        <v>6.750217461124911E-3</v>
      </c>
      <c r="M39">
        <f t="shared" si="12"/>
        <v>96.000949685501993</v>
      </c>
      <c r="N39">
        <f t="shared" si="13"/>
        <v>0.64802793487958466</v>
      </c>
      <c r="O39">
        <f t="shared" si="14"/>
        <v>0.4679680618795688</v>
      </c>
      <c r="P39">
        <f t="shared" si="15"/>
        <v>3.0001074096037383</v>
      </c>
      <c r="Q39">
        <f t="shared" si="16"/>
        <v>1.4039558538586494</v>
      </c>
      <c r="R39">
        <f t="shared" si="17"/>
        <v>21</v>
      </c>
      <c r="S39">
        <f t="shared" si="18"/>
        <v>99.001057095105736</v>
      </c>
      <c r="T39">
        <f t="shared" si="19"/>
        <v>0.62499381721284331</v>
      </c>
      <c r="U39">
        <f t="shared" si="20"/>
        <v>0</v>
      </c>
      <c r="V39">
        <f t="shared" si="21"/>
        <v>21.211894717271829</v>
      </c>
    </row>
    <row r="40" spans="1:22" x14ac:dyDescent="0.2">
      <c r="A40" t="s">
        <v>41</v>
      </c>
      <c r="B40" t="s">
        <v>41</v>
      </c>
      <c r="D40">
        <v>-81.745000000000005</v>
      </c>
      <c r="E40">
        <v>-173.66</v>
      </c>
      <c r="F40">
        <v>0</v>
      </c>
      <c r="G40">
        <v>195.02099999999999</v>
      </c>
      <c r="H40">
        <v>45.277000000000001</v>
      </c>
      <c r="I40">
        <v>0</v>
      </c>
      <c r="J40">
        <v>1</v>
      </c>
      <c r="K40">
        <v>0</v>
      </c>
      <c r="L40">
        <f t="shared" si="11"/>
        <v>5.2229540376871253E-3</v>
      </c>
      <c r="M40">
        <f t="shared" si="12"/>
        <v>579.00108090857816</v>
      </c>
      <c r="N40">
        <f t="shared" si="13"/>
        <v>3.024099057455726</v>
      </c>
      <c r="O40">
        <f t="shared" si="14"/>
        <v>0.32400955544337012</v>
      </c>
      <c r="P40">
        <f t="shared" si="15"/>
        <v>14.999572826790597</v>
      </c>
      <c r="Q40">
        <f t="shared" si="16"/>
        <v>4.8600097834586604</v>
      </c>
      <c r="R40">
        <f t="shared" si="17"/>
        <v>0</v>
      </c>
      <c r="S40">
        <f t="shared" si="18"/>
        <v>594.00065373536881</v>
      </c>
      <c r="T40">
        <f t="shared" si="19"/>
        <v>0.10362674954914937</v>
      </c>
      <c r="U40">
        <f t="shared" si="20"/>
        <v>0</v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-79.591999999999999</v>
      </c>
      <c r="E41">
        <v>0</v>
      </c>
      <c r="F41">
        <v>0</v>
      </c>
      <c r="G41">
        <v>149.459</v>
      </c>
      <c r="H41">
        <v>0</v>
      </c>
      <c r="I41">
        <v>0</v>
      </c>
      <c r="J41">
        <v>0</v>
      </c>
      <c r="K41">
        <v>0</v>
      </c>
      <c r="L41">
        <f t="shared" si="11"/>
        <v>6.6124257926979705E-3</v>
      </c>
      <c r="M41">
        <f t="shared" si="12"/>
        <v>440.99951962573698</v>
      </c>
      <c r="N41">
        <f t="shared" si="13"/>
        <v>2.9160795142201525</v>
      </c>
      <c r="O41" t="str">
        <f t="shared" si="14"/>
        <v/>
      </c>
      <c r="P41">
        <f t="shared" si="15"/>
        <v>0</v>
      </c>
      <c r="Q41">
        <f t="shared" si="16"/>
        <v>0</v>
      </c>
      <c r="R41">
        <f t="shared" si="17"/>
        <v>0</v>
      </c>
      <c r="S41">
        <f t="shared" si="18"/>
        <v>440.99951962573698</v>
      </c>
      <c r="T41">
        <f t="shared" si="19"/>
        <v>0</v>
      </c>
      <c r="U41" t="str">
        <f t="shared" si="20"/>
        <v/>
      </c>
      <c r="V41">
        <f t="shared" si="21"/>
        <v>0</v>
      </c>
    </row>
    <row r="42" spans="1:22" x14ac:dyDescent="0.2">
      <c r="A42" t="s">
        <v>2051</v>
      </c>
      <c r="B42" t="s">
        <v>2926</v>
      </c>
      <c r="D42">
        <v>-81.343999999999994</v>
      </c>
      <c r="E42">
        <v>-175.684</v>
      </c>
      <c r="F42">
        <v>0</v>
      </c>
      <c r="G42">
        <v>338.86</v>
      </c>
      <c r="H42">
        <v>53.151000000000003</v>
      </c>
      <c r="I42">
        <v>0</v>
      </c>
      <c r="J42">
        <v>3</v>
      </c>
      <c r="K42">
        <v>2</v>
      </c>
      <c r="L42">
        <f t="shared" si="11"/>
        <v>5.48047858285462E-3</v>
      </c>
      <c r="M42">
        <f t="shared" si="12"/>
        <v>1005.0009050342285</v>
      </c>
      <c r="N42">
        <f t="shared" si="13"/>
        <v>5.507891443681042</v>
      </c>
      <c r="O42">
        <f t="shared" si="14"/>
        <v>0.47700257600120699</v>
      </c>
      <c r="P42">
        <f t="shared" si="15"/>
        <v>11.999984800068869</v>
      </c>
      <c r="Q42">
        <f t="shared" si="16"/>
        <v>5.7240293856375652</v>
      </c>
      <c r="R42">
        <f t="shared" si="17"/>
        <v>0</v>
      </c>
      <c r="S42">
        <f t="shared" si="18"/>
        <v>1017.0008898342974</v>
      </c>
      <c r="T42">
        <f t="shared" si="19"/>
        <v>0.17910431632284901</v>
      </c>
      <c r="U42">
        <f t="shared" si="20"/>
        <v>10.00001266662532</v>
      </c>
      <c r="V42">
        <f t="shared" si="21"/>
        <v>0</v>
      </c>
    </row>
    <row r="43" spans="1:22" x14ac:dyDescent="0.2">
      <c r="A43" t="s">
        <v>208</v>
      </c>
      <c r="B43" t="s">
        <v>209</v>
      </c>
      <c r="D43">
        <v>-82.974999999999994</v>
      </c>
      <c r="E43">
        <v>-175.91399999999999</v>
      </c>
      <c r="F43">
        <v>0</v>
      </c>
      <c r="G43">
        <v>212.596</v>
      </c>
      <c r="H43">
        <v>28.071000000000002</v>
      </c>
      <c r="I43">
        <v>0</v>
      </c>
      <c r="J43">
        <v>1</v>
      </c>
      <c r="K43">
        <v>1</v>
      </c>
      <c r="L43">
        <f t="shared" si="11"/>
        <v>4.4361853888942853E-3</v>
      </c>
      <c r="M43">
        <f t="shared" si="12"/>
        <v>633.00004998720351</v>
      </c>
      <c r="N43">
        <f t="shared" si="13"/>
        <v>2.8081083810309657</v>
      </c>
      <c r="O43">
        <f t="shared" si="14"/>
        <v>0.50395206599280151</v>
      </c>
      <c r="P43">
        <f t="shared" si="15"/>
        <v>6.0004896436395274</v>
      </c>
      <c r="Q43">
        <f t="shared" si="16"/>
        <v>3.0239621768427267</v>
      </c>
      <c r="R43">
        <f t="shared" si="17"/>
        <v>0</v>
      </c>
      <c r="S43">
        <f t="shared" si="18"/>
        <v>639.00053963084304</v>
      </c>
      <c r="T43">
        <f t="shared" si="19"/>
        <v>9.4786722372633206E-2</v>
      </c>
      <c r="U43">
        <f t="shared" si="20"/>
        <v>9.9991839938594911</v>
      </c>
      <c r="V43">
        <f t="shared" si="21"/>
        <v>0</v>
      </c>
    </row>
    <row r="44" spans="1:22" x14ac:dyDescent="0.2">
      <c r="A44" t="s">
        <v>113</v>
      </c>
      <c r="B44" t="s">
        <v>3615</v>
      </c>
      <c r="D44">
        <v>-82.278000000000006</v>
      </c>
      <c r="E44">
        <v>0</v>
      </c>
      <c r="F44">
        <v>0</v>
      </c>
      <c r="G44">
        <v>119.08</v>
      </c>
      <c r="H44">
        <v>0</v>
      </c>
      <c r="I44">
        <v>0</v>
      </c>
      <c r="J44">
        <v>0</v>
      </c>
      <c r="K44">
        <v>0</v>
      </c>
      <c r="L44">
        <f t="shared" si="11"/>
        <v>4.8814625161382819E-3</v>
      </c>
      <c r="M44">
        <f t="shared" si="12"/>
        <v>354.00043324225669</v>
      </c>
      <c r="N44">
        <f t="shared" si="13"/>
        <v>1.7280415736103616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0</v>
      </c>
      <c r="S44">
        <f t="shared" si="18"/>
        <v>354.00043324225669</v>
      </c>
      <c r="T44">
        <f t="shared" si="19"/>
        <v>0</v>
      </c>
      <c r="U44" t="str">
        <f t="shared" si="20"/>
        <v/>
      </c>
      <c r="V44">
        <f t="shared" si="21"/>
        <v>0</v>
      </c>
    </row>
    <row r="45" spans="1:22" x14ac:dyDescent="0.2">
      <c r="A45" t="s">
        <v>6768</v>
      </c>
      <c r="B45" t="s">
        <v>6769</v>
      </c>
      <c r="D45">
        <v>-81.741</v>
      </c>
      <c r="E45">
        <v>-175.03</v>
      </c>
      <c r="F45">
        <v>0</v>
      </c>
      <c r="G45">
        <v>31.324999999999999</v>
      </c>
      <c r="H45">
        <v>11.542999999999999</v>
      </c>
      <c r="I45">
        <v>0</v>
      </c>
      <c r="J45">
        <v>1</v>
      </c>
      <c r="K45">
        <v>0</v>
      </c>
      <c r="L45">
        <f t="shared" si="11"/>
        <v>5.2255202367581912E-3</v>
      </c>
      <c r="M45">
        <f t="shared" si="12"/>
        <v>93.000369754283881</v>
      </c>
      <c r="N45">
        <f t="shared" si="13"/>
        <v>0.48597580015280506</v>
      </c>
      <c r="O45">
        <f t="shared" si="14"/>
        <v>0.41397788001567454</v>
      </c>
      <c r="P45">
        <f t="shared" si="15"/>
        <v>3.0000530973171777</v>
      </c>
      <c r="Q45">
        <f t="shared" si="16"/>
        <v>1.2419568631186864</v>
      </c>
      <c r="R45">
        <f t="shared" si="17"/>
        <v>0</v>
      </c>
      <c r="S45">
        <f t="shared" si="18"/>
        <v>96.000422851601058</v>
      </c>
      <c r="T45">
        <f t="shared" si="19"/>
        <v>0.64515872526664031</v>
      </c>
      <c r="U45">
        <f t="shared" si="20"/>
        <v>0</v>
      </c>
      <c r="V45">
        <f t="shared" si="21"/>
        <v>0</v>
      </c>
    </row>
    <row r="46" spans="1:22" x14ac:dyDescent="0.2">
      <c r="A46" t="s">
        <v>355</v>
      </c>
      <c r="B46" t="s">
        <v>356</v>
      </c>
      <c r="D46">
        <v>-81.87</v>
      </c>
      <c r="E46">
        <v>-174.28899999999999</v>
      </c>
      <c r="F46">
        <v>0</v>
      </c>
      <c r="G46">
        <v>28.283999999999999</v>
      </c>
      <c r="H46">
        <v>10.050000000000001</v>
      </c>
      <c r="I46">
        <v>0</v>
      </c>
      <c r="J46">
        <v>1</v>
      </c>
      <c r="K46">
        <v>0</v>
      </c>
      <c r="L46">
        <f t="shared" si="11"/>
        <v>5.1427863765998181E-3</v>
      </c>
      <c r="M46">
        <f t="shared" si="12"/>
        <v>83.999215872801983</v>
      </c>
      <c r="N46">
        <f t="shared" si="13"/>
        <v>0.43199045502616823</v>
      </c>
      <c r="O46">
        <f t="shared" si="14"/>
        <v>0.35997382229506519</v>
      </c>
      <c r="P46">
        <f t="shared" si="15"/>
        <v>3.000250163751037</v>
      </c>
      <c r="Q46">
        <f t="shared" si="16"/>
        <v>1.0800125992994554</v>
      </c>
      <c r="R46">
        <f t="shared" si="17"/>
        <v>0</v>
      </c>
      <c r="S46">
        <f t="shared" si="18"/>
        <v>86.999466036553017</v>
      </c>
      <c r="T46">
        <f t="shared" si="19"/>
        <v>0.71429238209623969</v>
      </c>
      <c r="U46">
        <f t="shared" si="20"/>
        <v>0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-78.433000000000007</v>
      </c>
      <c r="E47">
        <v>-176.18600000000001</v>
      </c>
      <c r="F47">
        <v>0</v>
      </c>
      <c r="G47">
        <v>197.001</v>
      </c>
      <c r="H47">
        <v>52.616999999999997</v>
      </c>
      <c r="I47">
        <v>0</v>
      </c>
      <c r="J47">
        <v>1</v>
      </c>
      <c r="K47">
        <v>0</v>
      </c>
      <c r="L47">
        <f t="shared" si="11"/>
        <v>7.3681257335909221E-3</v>
      </c>
      <c r="M47">
        <f t="shared" si="12"/>
        <v>579.00026078661563</v>
      </c>
      <c r="N47">
        <f t="shared" si="13"/>
        <v>4.2661509874087047</v>
      </c>
      <c r="O47">
        <f t="shared" si="14"/>
        <v>0.54001008666589612</v>
      </c>
      <c r="P47">
        <f t="shared" si="15"/>
        <v>10.499886616870645</v>
      </c>
      <c r="Q47">
        <f t="shared" si="16"/>
        <v>5.6700503520087526</v>
      </c>
      <c r="R47">
        <f t="shared" si="17"/>
        <v>0</v>
      </c>
      <c r="S47">
        <f t="shared" si="18"/>
        <v>589.50014740348627</v>
      </c>
      <c r="T47">
        <f t="shared" si="19"/>
        <v>0.10362689633072956</v>
      </c>
      <c r="U47">
        <f t="shared" si="20"/>
        <v>0</v>
      </c>
      <c r="V47">
        <f t="shared" si="21"/>
        <v>0</v>
      </c>
    </row>
    <row r="48" spans="1:22" x14ac:dyDescent="0.2">
      <c r="A48" t="s">
        <v>6770</v>
      </c>
      <c r="B48" t="s">
        <v>4940</v>
      </c>
      <c r="D48">
        <v>-79.623999999999995</v>
      </c>
      <c r="E48">
        <v>0</v>
      </c>
      <c r="F48">
        <v>0</v>
      </c>
      <c r="G48">
        <v>72.180000000000007</v>
      </c>
      <c r="H48">
        <v>0</v>
      </c>
      <c r="I48">
        <v>0</v>
      </c>
      <c r="J48">
        <v>0</v>
      </c>
      <c r="K48">
        <v>0</v>
      </c>
      <c r="L48">
        <f t="shared" si="11"/>
        <v>6.5916434104521943E-3</v>
      </c>
      <c r="M48">
        <f t="shared" si="12"/>
        <v>212.99892142447104</v>
      </c>
      <c r="N48">
        <f t="shared" si="13"/>
        <v>1.4040143408553802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212.99892142447104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738</v>
      </c>
      <c r="B49" t="s">
        <v>739</v>
      </c>
      <c r="D49">
        <v>-84.289000000000001</v>
      </c>
      <c r="E49">
        <v>-173.29</v>
      </c>
      <c r="F49">
        <v>0</v>
      </c>
      <c r="G49">
        <v>20.100000000000001</v>
      </c>
      <c r="H49">
        <v>17.117000000000001</v>
      </c>
      <c r="I49">
        <v>0</v>
      </c>
      <c r="J49">
        <v>1</v>
      </c>
      <c r="K49">
        <v>0</v>
      </c>
      <c r="L49">
        <f t="shared" si="11"/>
        <v>3.6002545955660611E-3</v>
      </c>
      <c r="M49">
        <f t="shared" si="12"/>
        <v>60.000699961080862</v>
      </c>
      <c r="N49">
        <f t="shared" si="13"/>
        <v>0.21601801179007357</v>
      </c>
      <c r="O49">
        <f t="shared" si="14"/>
        <v>0.30599218337530759</v>
      </c>
      <c r="P49">
        <f t="shared" si="15"/>
        <v>6.0000601620886069</v>
      </c>
      <c r="Q49">
        <f t="shared" si="16"/>
        <v>1.8359733453540406</v>
      </c>
      <c r="R49">
        <f t="shared" si="17"/>
        <v>0</v>
      </c>
      <c r="S49">
        <f t="shared" si="18"/>
        <v>66.000760123169471</v>
      </c>
      <c r="T49">
        <f t="shared" si="19"/>
        <v>0.99998833411807997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-80.096000000000004</v>
      </c>
      <c r="E50">
        <v>-173.99100000000001</v>
      </c>
      <c r="F50">
        <v>0</v>
      </c>
      <c r="G50">
        <v>63.953000000000003</v>
      </c>
      <c r="H50">
        <v>19.105</v>
      </c>
      <c r="I50">
        <v>0</v>
      </c>
      <c r="J50">
        <v>1</v>
      </c>
      <c r="K50">
        <v>1</v>
      </c>
      <c r="L50">
        <f t="shared" si="11"/>
        <v>6.2855893746177572E-3</v>
      </c>
      <c r="M50">
        <f t="shared" si="12"/>
        <v>188.99978687877535</v>
      </c>
      <c r="N50">
        <f t="shared" si="13"/>
        <v>1.1879762401864915</v>
      </c>
      <c r="O50">
        <f t="shared" si="14"/>
        <v>0.34199999956738092</v>
      </c>
      <c r="P50">
        <f t="shared" si="15"/>
        <v>6.0000024979032514</v>
      </c>
      <c r="Q50">
        <f t="shared" si="16"/>
        <v>2.0520029036900995</v>
      </c>
      <c r="R50">
        <f t="shared" si="17"/>
        <v>0</v>
      </c>
      <c r="S50">
        <f t="shared" si="18"/>
        <v>194.99978937667859</v>
      </c>
      <c r="T50">
        <f t="shared" si="19"/>
        <v>0.31746067543707895</v>
      </c>
      <c r="U50">
        <f t="shared" si="20"/>
        <v>9.9999958368296475</v>
      </c>
      <c r="V50">
        <f t="shared" si="21"/>
        <v>0</v>
      </c>
    </row>
    <row r="51" spans="1:22" x14ac:dyDescent="0.2">
      <c r="A51" t="s">
        <v>2840</v>
      </c>
      <c r="B51" t="s">
        <v>2841</v>
      </c>
      <c r="D51">
        <v>-80.87</v>
      </c>
      <c r="E51">
        <v>-177.39699999999999</v>
      </c>
      <c r="F51">
        <v>0</v>
      </c>
      <c r="G51">
        <v>56.719000000000001</v>
      </c>
      <c r="H51">
        <v>22.023</v>
      </c>
      <c r="I51">
        <v>0</v>
      </c>
      <c r="J51">
        <v>1</v>
      </c>
      <c r="K51">
        <v>1</v>
      </c>
      <c r="L51">
        <f t="shared" si="11"/>
        <v>5.7855947489724151E-3</v>
      </c>
      <c r="M51">
        <f t="shared" si="12"/>
        <v>168.00125715042799</v>
      </c>
      <c r="N51">
        <f t="shared" si="13"/>
        <v>0.97198816317844372</v>
      </c>
      <c r="O51">
        <f t="shared" si="14"/>
        <v>0.79186581855964966</v>
      </c>
      <c r="P51">
        <f t="shared" si="15"/>
        <v>3.0005430621777003</v>
      </c>
      <c r="Q51">
        <f t="shared" si="16"/>
        <v>2.3760298640846864</v>
      </c>
      <c r="R51">
        <f t="shared" si="17"/>
        <v>0</v>
      </c>
      <c r="S51">
        <f t="shared" si="18"/>
        <v>171.0018002126057</v>
      </c>
      <c r="T51">
        <f t="shared" si="19"/>
        <v>0.35714018464919056</v>
      </c>
      <c r="U51">
        <f t="shared" si="20"/>
        <v>19.996380240733448</v>
      </c>
      <c r="V51">
        <f t="shared" si="21"/>
        <v>0</v>
      </c>
    </row>
    <row r="52" spans="1:22" x14ac:dyDescent="0.2">
      <c r="A52" t="s">
        <v>5101</v>
      </c>
      <c r="B52" t="s">
        <v>5102</v>
      </c>
      <c r="D52">
        <v>-79.926000000000002</v>
      </c>
      <c r="E52">
        <v>0</v>
      </c>
      <c r="F52">
        <v>-90</v>
      </c>
      <c r="G52">
        <v>200.08500000000001</v>
      </c>
      <c r="H52">
        <v>0</v>
      </c>
      <c r="I52">
        <v>15</v>
      </c>
      <c r="J52">
        <v>0</v>
      </c>
      <c r="K52">
        <v>0</v>
      </c>
      <c r="L52">
        <f t="shared" si="11"/>
        <v>6.3957170313426312E-3</v>
      </c>
      <c r="M52">
        <f t="shared" si="12"/>
        <v>591.0006630792052</v>
      </c>
      <c r="N52">
        <f t="shared" si="13"/>
        <v>3.7798767862672467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45</v>
      </c>
      <c r="S52">
        <f t="shared" si="18"/>
        <v>591.0006630792052</v>
      </c>
      <c r="T52">
        <f t="shared" si="19"/>
        <v>0</v>
      </c>
      <c r="U52" t="str">
        <f t="shared" si="20"/>
        <v/>
      </c>
      <c r="V52">
        <f t="shared" si="21"/>
        <v>7.6142046551255991</v>
      </c>
    </row>
    <row r="53" spans="1:22" x14ac:dyDescent="0.2">
      <c r="A53" t="s">
        <v>113</v>
      </c>
      <c r="B53" t="s">
        <v>413</v>
      </c>
      <c r="D53">
        <v>-85.091999999999999</v>
      </c>
      <c r="E53">
        <v>-171.529</v>
      </c>
      <c r="F53">
        <v>0</v>
      </c>
      <c r="G53">
        <v>362.32900000000001</v>
      </c>
      <c r="H53">
        <v>47.518000000000001</v>
      </c>
      <c r="I53">
        <v>0</v>
      </c>
      <c r="J53">
        <v>2</v>
      </c>
      <c r="K53">
        <v>2</v>
      </c>
      <c r="L53">
        <f t="shared" si="11"/>
        <v>3.0913491650586718E-3</v>
      </c>
      <c r="M53">
        <f t="shared" si="12"/>
        <v>1083.0014100150684</v>
      </c>
      <c r="N53">
        <f t="shared" si="13"/>
        <v>3.3479388525462981</v>
      </c>
      <c r="O53">
        <f t="shared" si="14"/>
        <v>0.24171823176296187</v>
      </c>
      <c r="P53">
        <f t="shared" si="15"/>
        <v>20.99945957413183</v>
      </c>
      <c r="Q53">
        <f t="shared" si="16"/>
        <v>5.0759573121942569</v>
      </c>
      <c r="R53">
        <f t="shared" si="17"/>
        <v>0</v>
      </c>
      <c r="S53">
        <f t="shared" si="18"/>
        <v>1104.0008695892002</v>
      </c>
      <c r="T53">
        <f t="shared" si="19"/>
        <v>0.11080317983919372</v>
      </c>
      <c r="U53">
        <f t="shared" si="20"/>
        <v>5.7144327727282045</v>
      </c>
      <c r="V53">
        <f t="shared" si="21"/>
        <v>0</v>
      </c>
    </row>
    <row r="54" spans="1:22" x14ac:dyDescent="0.2">
      <c r="A54" t="s">
        <v>6622</v>
      </c>
      <c r="B54" t="s">
        <v>6623</v>
      </c>
      <c r="D54">
        <v>-85.600999999999999</v>
      </c>
      <c r="E54">
        <v>-175.91399999999999</v>
      </c>
      <c r="F54">
        <v>0</v>
      </c>
      <c r="G54">
        <v>39.115000000000002</v>
      </c>
      <c r="H54">
        <v>14.036</v>
      </c>
      <c r="I54">
        <v>0</v>
      </c>
      <c r="J54">
        <v>1</v>
      </c>
      <c r="K54">
        <v>0</v>
      </c>
      <c r="L54">
        <f t="shared" si="11"/>
        <v>2.7694142262529417E-3</v>
      </c>
      <c r="M54">
        <f t="shared" si="12"/>
        <v>116.99931231716069</v>
      </c>
      <c r="N54">
        <f t="shared" si="13"/>
        <v>0.32401988401283982</v>
      </c>
      <c r="O54">
        <f t="shared" si="14"/>
        <v>0.50395206599280151</v>
      </c>
      <c r="P54">
        <f t="shared" si="15"/>
        <v>3.0003517024019235</v>
      </c>
      <c r="Q54">
        <f t="shared" si="16"/>
        <v>1.5120349511654201</v>
      </c>
      <c r="R54">
        <f t="shared" si="17"/>
        <v>0</v>
      </c>
      <c r="S54">
        <f t="shared" si="18"/>
        <v>119.99966401956262</v>
      </c>
      <c r="T54">
        <f t="shared" si="19"/>
        <v>0.51282352700802658</v>
      </c>
      <c r="U54">
        <f t="shared" si="20"/>
        <v>0</v>
      </c>
      <c r="V54">
        <f t="shared" si="21"/>
        <v>0</v>
      </c>
    </row>
    <row r="55" spans="1:22" x14ac:dyDescent="0.2">
      <c r="A55" t="s">
        <v>41</v>
      </c>
      <c r="B55" t="s">
        <v>41</v>
      </c>
      <c r="D55">
        <v>-74.805000000000007</v>
      </c>
      <c r="E55">
        <v>-177.797</v>
      </c>
      <c r="F55">
        <v>0</v>
      </c>
      <c r="G55">
        <v>83.933999999999997</v>
      </c>
      <c r="H55">
        <v>26.018999999999998</v>
      </c>
      <c r="I55">
        <v>0</v>
      </c>
      <c r="J55">
        <v>1</v>
      </c>
      <c r="K55">
        <v>0</v>
      </c>
      <c r="L55">
        <f t="shared" si="11"/>
        <v>9.7776003269961411E-3</v>
      </c>
      <c r="M55">
        <f t="shared" si="12"/>
        <v>242.99884372673904</v>
      </c>
      <c r="N55">
        <f t="shared" si="13"/>
        <v>2.3759479498301976</v>
      </c>
      <c r="O55">
        <f t="shared" si="14"/>
        <v>0.93582816474331165</v>
      </c>
      <c r="P55">
        <f t="shared" si="15"/>
        <v>3.000521252296775</v>
      </c>
      <c r="Q55">
        <f t="shared" si="16"/>
        <v>2.807975104785299</v>
      </c>
      <c r="R55">
        <f t="shared" si="17"/>
        <v>0</v>
      </c>
      <c r="S55">
        <f t="shared" si="18"/>
        <v>245.99936497903582</v>
      </c>
      <c r="T55">
        <f t="shared" si="19"/>
        <v>0.24691475514785644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-80.090999999999994</v>
      </c>
      <c r="E56">
        <v>-174.56</v>
      </c>
      <c r="F56">
        <v>0</v>
      </c>
      <c r="G56">
        <v>168.51400000000001</v>
      </c>
      <c r="H56">
        <v>42.19</v>
      </c>
      <c r="I56">
        <v>0</v>
      </c>
      <c r="J56">
        <v>1</v>
      </c>
      <c r="K56">
        <v>0</v>
      </c>
      <c r="L56">
        <f t="shared" si="11"/>
        <v>6.2888267851921595E-3</v>
      </c>
      <c r="M56">
        <f t="shared" si="12"/>
        <v>498.00047986867526</v>
      </c>
      <c r="N56">
        <f t="shared" si="13"/>
        <v>3.1318418886785624</v>
      </c>
      <c r="O56">
        <f t="shared" si="14"/>
        <v>0.37802283250133095</v>
      </c>
      <c r="P56">
        <f t="shared" si="15"/>
        <v>11.999256680206438</v>
      </c>
      <c r="Q56">
        <f t="shared" si="16"/>
        <v>4.535997534159689</v>
      </c>
      <c r="R56">
        <f t="shared" si="17"/>
        <v>0</v>
      </c>
      <c r="S56">
        <f t="shared" si="18"/>
        <v>509.99973654888169</v>
      </c>
      <c r="T56">
        <f t="shared" si="19"/>
        <v>0.1204818116155676</v>
      </c>
      <c r="U56">
        <f t="shared" si="20"/>
        <v>0</v>
      </c>
      <c r="V56">
        <f t="shared" si="21"/>
        <v>0</v>
      </c>
    </row>
    <row r="57" spans="1:22" x14ac:dyDescent="0.2">
      <c r="A57" t="s">
        <v>6771</v>
      </c>
      <c r="B57" t="s">
        <v>6772</v>
      </c>
      <c r="D57">
        <v>-80.492000000000004</v>
      </c>
      <c r="E57">
        <v>-174.14400000000001</v>
      </c>
      <c r="F57">
        <v>0</v>
      </c>
      <c r="G57">
        <v>205.828</v>
      </c>
      <c r="H57">
        <v>39.204999999999998</v>
      </c>
      <c r="I57">
        <v>0</v>
      </c>
      <c r="J57">
        <v>1</v>
      </c>
      <c r="K57">
        <v>0</v>
      </c>
      <c r="L57">
        <f t="shared" si="11"/>
        <v>6.029495327637498E-3</v>
      </c>
      <c r="M57">
        <f t="shared" si="12"/>
        <v>609.00134252857049</v>
      </c>
      <c r="N57">
        <f t="shared" si="13"/>
        <v>3.6719744212754009</v>
      </c>
      <c r="O57">
        <f t="shared" si="14"/>
        <v>0.35100046898834275</v>
      </c>
      <c r="P57">
        <f t="shared" si="15"/>
        <v>12.000097273400439</v>
      </c>
      <c r="Q57">
        <f t="shared" si="16"/>
        <v>4.2120439829132712</v>
      </c>
      <c r="R57">
        <f t="shared" si="17"/>
        <v>0</v>
      </c>
      <c r="S57">
        <f t="shared" si="18"/>
        <v>621.00143980197095</v>
      </c>
      <c r="T57">
        <f t="shared" si="19"/>
        <v>9.8521950297975211E-2</v>
      </c>
      <c r="U57">
        <f t="shared" si="20"/>
        <v>0</v>
      </c>
      <c r="V57">
        <f t="shared" si="21"/>
        <v>0</v>
      </c>
    </row>
    <row r="58" spans="1:22" x14ac:dyDescent="0.2">
      <c r="A58" t="s">
        <v>355</v>
      </c>
      <c r="B58" t="s">
        <v>356</v>
      </c>
      <c r="D58">
        <v>-83.588999999999999</v>
      </c>
      <c r="E58">
        <v>-177.51</v>
      </c>
      <c r="F58">
        <v>0</v>
      </c>
      <c r="G58">
        <v>89.56</v>
      </c>
      <c r="H58">
        <v>23.021999999999998</v>
      </c>
      <c r="I58">
        <v>0</v>
      </c>
      <c r="J58">
        <v>1</v>
      </c>
      <c r="K58">
        <v>0</v>
      </c>
      <c r="L58">
        <f t="shared" si="11"/>
        <v>4.0450415624731619E-3</v>
      </c>
      <c r="M58">
        <f t="shared" si="12"/>
        <v>266.99980971337698</v>
      </c>
      <c r="N58">
        <f t="shared" si="13"/>
        <v>1.0800264074894428</v>
      </c>
      <c r="O58">
        <f t="shared" si="14"/>
        <v>0.8278503179454253</v>
      </c>
      <c r="P58">
        <f t="shared" si="15"/>
        <v>3.0005737439528746</v>
      </c>
      <c r="Q58">
        <f t="shared" si="16"/>
        <v>2.4840284119784948</v>
      </c>
      <c r="R58">
        <f t="shared" si="17"/>
        <v>0</v>
      </c>
      <c r="S58">
        <f t="shared" si="18"/>
        <v>270.00038345732986</v>
      </c>
      <c r="T58">
        <f t="shared" si="19"/>
        <v>0.22471926127741332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-80.977000000000004</v>
      </c>
      <c r="E59">
        <v>-175.91399999999999</v>
      </c>
      <c r="F59">
        <v>0</v>
      </c>
      <c r="G59">
        <v>235.91900000000001</v>
      </c>
      <c r="H59">
        <v>56.143000000000001</v>
      </c>
      <c r="I59">
        <v>0</v>
      </c>
      <c r="J59">
        <v>1</v>
      </c>
      <c r="K59">
        <v>0</v>
      </c>
      <c r="L59">
        <f t="shared" si="11"/>
        <v>5.7166489245849376E-3</v>
      </c>
      <c r="M59">
        <f t="shared" si="12"/>
        <v>698.99883566472204</v>
      </c>
      <c r="N59">
        <f t="shared" si="13"/>
        <v>3.9959349381237961</v>
      </c>
      <c r="O59">
        <f t="shared" si="14"/>
        <v>0.50395206599280151</v>
      </c>
      <c r="P59">
        <f t="shared" si="15"/>
        <v>12.001193048443376</v>
      </c>
      <c r="Q59">
        <f t="shared" si="16"/>
        <v>6.0480320791735673</v>
      </c>
      <c r="R59">
        <f t="shared" si="17"/>
        <v>0</v>
      </c>
      <c r="S59">
        <f t="shared" si="18"/>
        <v>711.00002871316542</v>
      </c>
      <c r="T59">
        <f t="shared" si="19"/>
        <v>8.5837052851371651E-2</v>
      </c>
      <c r="U59">
        <f t="shared" si="20"/>
        <v>0</v>
      </c>
      <c r="V59">
        <f t="shared" si="21"/>
        <v>0</v>
      </c>
    </row>
    <row r="60" spans="1:22" x14ac:dyDescent="0.2">
      <c r="A60" t="s">
        <v>1648</v>
      </c>
      <c r="B60" t="s">
        <v>6773</v>
      </c>
      <c r="D60">
        <v>-77.073999999999998</v>
      </c>
      <c r="E60">
        <v>0</v>
      </c>
      <c r="F60">
        <v>0</v>
      </c>
      <c r="G60">
        <v>125.172</v>
      </c>
      <c r="H60">
        <v>0</v>
      </c>
      <c r="I60">
        <v>0</v>
      </c>
      <c r="J60">
        <v>0</v>
      </c>
      <c r="K60">
        <v>0</v>
      </c>
      <c r="L60">
        <f t="shared" si="11"/>
        <v>8.2622873986038046E-3</v>
      </c>
      <c r="M60">
        <f t="shared" si="12"/>
        <v>366.00034425347798</v>
      </c>
      <c r="N60">
        <f t="shared" si="13"/>
        <v>3.0240030562132221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0</v>
      </c>
      <c r="S60">
        <f t="shared" si="18"/>
        <v>366.00034425347798</v>
      </c>
      <c r="T60">
        <f t="shared" si="19"/>
        <v>0</v>
      </c>
      <c r="U60" t="str">
        <f t="shared" si="20"/>
        <v/>
      </c>
      <c r="V60">
        <f t="shared" si="21"/>
        <v>0</v>
      </c>
    </row>
    <row r="61" spans="1:22" x14ac:dyDescent="0.2">
      <c r="A61" t="s">
        <v>41</v>
      </c>
      <c r="B61" t="s">
        <v>41</v>
      </c>
      <c r="D61">
        <v>-81.674000000000007</v>
      </c>
      <c r="E61">
        <v>-176.53200000000001</v>
      </c>
      <c r="F61">
        <v>0</v>
      </c>
      <c r="G61">
        <v>124.31</v>
      </c>
      <c r="H61">
        <v>33.061</v>
      </c>
      <c r="I61">
        <v>0</v>
      </c>
      <c r="J61">
        <v>1</v>
      </c>
      <c r="K61">
        <v>0</v>
      </c>
      <c r="L61">
        <f t="shared" si="11"/>
        <v>5.2685118236220577E-3</v>
      </c>
      <c r="M61">
        <f t="shared" si="12"/>
        <v>368.99938508510536</v>
      </c>
      <c r="N61">
        <f t="shared" si="13"/>
        <v>1.9440795673097131</v>
      </c>
      <c r="O61">
        <f t="shared" si="14"/>
        <v>0.59403876957329227</v>
      </c>
      <c r="P61">
        <f t="shared" si="15"/>
        <v>5.9996854394354386</v>
      </c>
      <c r="Q61">
        <f t="shared" si="16"/>
        <v>3.5640493203183454</v>
      </c>
      <c r="R61">
        <f t="shared" si="17"/>
        <v>0</v>
      </c>
      <c r="S61">
        <f t="shared" si="18"/>
        <v>374.9990705245408</v>
      </c>
      <c r="T61">
        <f t="shared" si="19"/>
        <v>0.16260189698191965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-80.153999999999996</v>
      </c>
      <c r="E62">
        <v>0</v>
      </c>
      <c r="F62">
        <v>0</v>
      </c>
      <c r="G62">
        <v>122.809</v>
      </c>
      <c r="H62">
        <v>0</v>
      </c>
      <c r="I62">
        <v>0</v>
      </c>
      <c r="J62">
        <v>0</v>
      </c>
      <c r="K62">
        <v>0</v>
      </c>
      <c r="L62">
        <f t="shared" si="11"/>
        <v>6.2480426076603705E-3</v>
      </c>
      <c r="M62">
        <f t="shared" si="12"/>
        <v>363.00041217977787</v>
      </c>
      <c r="N62">
        <f t="shared" si="13"/>
        <v>2.2680443099418386</v>
      </c>
      <c r="O62" t="str">
        <f t="shared" si="14"/>
        <v/>
      </c>
      <c r="P62">
        <f t="shared" si="15"/>
        <v>0</v>
      </c>
      <c r="Q62">
        <f t="shared" si="16"/>
        <v>0</v>
      </c>
      <c r="R62">
        <f t="shared" si="17"/>
        <v>0</v>
      </c>
      <c r="S62">
        <f t="shared" si="18"/>
        <v>363.00041217977787</v>
      </c>
      <c r="T62">
        <f t="shared" si="19"/>
        <v>0</v>
      </c>
      <c r="U62" t="str">
        <f t="shared" si="20"/>
        <v/>
      </c>
      <c r="V62">
        <f t="shared" si="21"/>
        <v>0</v>
      </c>
    </row>
    <row r="63" spans="1:22" x14ac:dyDescent="0.2">
      <c r="A63" t="s">
        <v>6774</v>
      </c>
      <c r="B63" t="s">
        <v>3614</v>
      </c>
      <c r="D63">
        <v>-80.055999999999997</v>
      </c>
      <c r="E63">
        <v>-173.517</v>
      </c>
      <c r="F63">
        <v>-90</v>
      </c>
      <c r="G63">
        <v>156.34899999999999</v>
      </c>
      <c r="H63">
        <v>44.283000000000001</v>
      </c>
      <c r="I63">
        <v>7</v>
      </c>
      <c r="J63">
        <v>1</v>
      </c>
      <c r="K63">
        <v>0</v>
      </c>
      <c r="L63">
        <f t="shared" si="11"/>
        <v>6.3114914260324504E-3</v>
      </c>
      <c r="M63">
        <f t="shared" si="12"/>
        <v>462.00050861610441</v>
      </c>
      <c r="N63">
        <f t="shared" si="13"/>
        <v>2.9159151648683386</v>
      </c>
      <c r="O63">
        <f t="shared" si="14"/>
        <v>0.31680331521443306</v>
      </c>
      <c r="P63">
        <f t="shared" si="15"/>
        <v>14.99976937142441</v>
      </c>
      <c r="Q63">
        <f t="shared" si="16"/>
        <v>4.7519814163005822</v>
      </c>
      <c r="R63">
        <f t="shared" si="17"/>
        <v>21</v>
      </c>
      <c r="S63">
        <f t="shared" si="18"/>
        <v>477.00027798752882</v>
      </c>
      <c r="T63">
        <f t="shared" si="19"/>
        <v>0.12986998689617574</v>
      </c>
      <c r="U63">
        <f t="shared" si="20"/>
        <v>0</v>
      </c>
      <c r="V63">
        <f t="shared" si="21"/>
        <v>4.4025131575602661</v>
      </c>
    </row>
    <row r="64" spans="1:22" x14ac:dyDescent="0.2">
      <c r="A64" t="s">
        <v>988</v>
      </c>
      <c r="B64" t="s">
        <v>989</v>
      </c>
      <c r="D64">
        <v>-79.007000000000005</v>
      </c>
      <c r="E64">
        <v>0</v>
      </c>
      <c r="F64">
        <v>-90</v>
      </c>
      <c r="G64">
        <v>141.59800000000001</v>
      </c>
      <c r="H64">
        <v>0</v>
      </c>
      <c r="I64">
        <v>20</v>
      </c>
      <c r="J64">
        <v>0</v>
      </c>
      <c r="K64">
        <v>0</v>
      </c>
      <c r="L64">
        <f t="shared" si="11"/>
        <v>6.9931198330742935E-3</v>
      </c>
      <c r="M64">
        <f t="shared" si="12"/>
        <v>416.99923733068943</v>
      </c>
      <c r="N64">
        <f t="shared" si="13"/>
        <v>2.9161285530826517</v>
      </c>
      <c r="O64" t="str">
        <f t="shared" si="14"/>
        <v/>
      </c>
      <c r="P64">
        <f t="shared" si="15"/>
        <v>0</v>
      </c>
      <c r="Q64">
        <f t="shared" si="16"/>
        <v>0</v>
      </c>
      <c r="R64">
        <f t="shared" si="17"/>
        <v>60</v>
      </c>
      <c r="S64">
        <f t="shared" si="18"/>
        <v>416.99923733068943</v>
      </c>
      <c r="T64">
        <f t="shared" si="19"/>
        <v>0</v>
      </c>
      <c r="U64" t="str">
        <f t="shared" si="20"/>
        <v/>
      </c>
      <c r="V64">
        <f t="shared" si="21"/>
        <v>14.38851552441059</v>
      </c>
    </row>
    <row r="65" spans="1:22" x14ac:dyDescent="0.2">
      <c r="A65" t="s">
        <v>41</v>
      </c>
      <c r="B65" t="s">
        <v>41</v>
      </c>
      <c r="D65">
        <v>-83.884</v>
      </c>
      <c r="E65">
        <v>-176.18600000000001</v>
      </c>
      <c r="F65">
        <v>0</v>
      </c>
      <c r="G65">
        <v>56.320999999999998</v>
      </c>
      <c r="H65">
        <v>30.067</v>
      </c>
      <c r="I65">
        <v>0</v>
      </c>
      <c r="J65">
        <v>1</v>
      </c>
      <c r="K65">
        <v>0</v>
      </c>
      <c r="L65">
        <f t="shared" si="11"/>
        <v>3.8574544991766394E-3</v>
      </c>
      <c r="M65">
        <f t="shared" si="12"/>
        <v>168.00130160684239</v>
      </c>
      <c r="N65">
        <f t="shared" si="13"/>
        <v>0.64805802480887076</v>
      </c>
      <c r="O65">
        <f t="shared" si="14"/>
        <v>0.54001008666589612</v>
      </c>
      <c r="P65">
        <f t="shared" si="15"/>
        <v>5.9999637172292166</v>
      </c>
      <c r="Q65">
        <f t="shared" si="16"/>
        <v>3.240044166977349</v>
      </c>
      <c r="R65">
        <f t="shared" si="17"/>
        <v>0</v>
      </c>
      <c r="S65">
        <f t="shared" si="18"/>
        <v>174.0012653240716</v>
      </c>
      <c r="T65">
        <f t="shared" si="19"/>
        <v>0.35714009014294629</v>
      </c>
      <c r="U65">
        <f t="shared" si="20"/>
        <v>0</v>
      </c>
      <c r="V65">
        <f t="shared" si="21"/>
        <v>0</v>
      </c>
    </row>
    <row r="66" spans="1:22" x14ac:dyDescent="0.2">
      <c r="A66" t="s">
        <v>6775</v>
      </c>
      <c r="B66" t="s">
        <v>6776</v>
      </c>
      <c r="D66">
        <v>-83.991</v>
      </c>
      <c r="E66">
        <v>-173.83</v>
      </c>
      <c r="F66">
        <v>-90</v>
      </c>
      <c r="G66">
        <v>286.57499999999999</v>
      </c>
      <c r="H66">
        <v>37.216000000000001</v>
      </c>
      <c r="I66">
        <v>23</v>
      </c>
      <c r="J66">
        <v>1</v>
      </c>
      <c r="K66">
        <v>0</v>
      </c>
      <c r="L66">
        <f t="shared" si="11"/>
        <v>3.7894661100605228E-3</v>
      </c>
      <c r="M66">
        <f t="shared" si="12"/>
        <v>855.00120987087485</v>
      </c>
      <c r="N66">
        <f t="shared" si="13"/>
        <v>3.2400013488677741</v>
      </c>
      <c r="O66">
        <f t="shared" si="14"/>
        <v>0.33300919047222588</v>
      </c>
      <c r="P66">
        <f t="shared" si="15"/>
        <v>11.999793586921619</v>
      </c>
      <c r="Q66">
        <f t="shared" si="16"/>
        <v>3.9960455442601219</v>
      </c>
      <c r="R66">
        <f t="shared" si="17"/>
        <v>69</v>
      </c>
      <c r="S66">
        <f t="shared" si="18"/>
        <v>867.00100345779651</v>
      </c>
      <c r="T66">
        <f t="shared" si="19"/>
        <v>7.0175339294620886E-2</v>
      </c>
      <c r="U66">
        <f t="shared" si="20"/>
        <v>0</v>
      </c>
      <c r="V66">
        <f t="shared" si="21"/>
        <v>7.958468297592777</v>
      </c>
    </row>
    <row r="67" spans="1:22" x14ac:dyDescent="0.2">
      <c r="A67" t="s">
        <v>488</v>
      </c>
      <c r="B67" t="s">
        <v>489</v>
      </c>
      <c r="D67">
        <v>-80.450999999999993</v>
      </c>
      <c r="E67">
        <v>-176.73</v>
      </c>
      <c r="F67">
        <v>0</v>
      </c>
      <c r="G67">
        <v>108.503</v>
      </c>
      <c r="H67">
        <v>35.057000000000002</v>
      </c>
      <c r="I67">
        <v>0</v>
      </c>
      <c r="J67">
        <v>1</v>
      </c>
      <c r="K67">
        <v>0</v>
      </c>
      <c r="L67">
        <f t="shared" si="11"/>
        <v>6.0559821791012457E-3</v>
      </c>
      <c r="M67">
        <f t="shared" si="12"/>
        <v>320.99877668731892</v>
      </c>
      <c r="N67">
        <f t="shared" si="13"/>
        <v>1.9439648150965185</v>
      </c>
      <c r="O67">
        <f t="shared" si="14"/>
        <v>0.63009357793977461</v>
      </c>
      <c r="P67">
        <f t="shared" si="15"/>
        <v>5.9990893570290247</v>
      </c>
      <c r="Q67">
        <f t="shared" si="16"/>
        <v>3.7799914573422986</v>
      </c>
      <c r="R67">
        <f t="shared" si="17"/>
        <v>0</v>
      </c>
      <c r="S67">
        <f t="shared" si="18"/>
        <v>326.99786604434797</v>
      </c>
      <c r="T67">
        <f t="shared" si="19"/>
        <v>0.18691660017896355</v>
      </c>
      <c r="U67">
        <f t="shared" si="20"/>
        <v>0</v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-77.176000000000002</v>
      </c>
      <c r="E68">
        <v>-174.80600000000001</v>
      </c>
      <c r="F68">
        <v>0</v>
      </c>
      <c r="G68">
        <v>126.14700000000001</v>
      </c>
      <c r="H68">
        <v>33.136000000000003</v>
      </c>
      <c r="I68">
        <v>0</v>
      </c>
      <c r="J68">
        <v>1</v>
      </c>
      <c r="K68">
        <v>0</v>
      </c>
      <c r="L68">
        <f t="shared" si="11"/>
        <v>8.1948506595174025E-3</v>
      </c>
      <c r="M68">
        <f t="shared" si="12"/>
        <v>369.00134432990529</v>
      </c>
      <c r="N68">
        <f t="shared" si="13"/>
        <v>3.0239139338586662</v>
      </c>
      <c r="O68">
        <f t="shared" si="14"/>
        <v>0.39603248453733669</v>
      </c>
      <c r="P68">
        <f t="shared" si="15"/>
        <v>8.9992363448361541</v>
      </c>
      <c r="Q68">
        <f t="shared" si="16"/>
        <v>3.5639934925776555</v>
      </c>
      <c r="R68">
        <f t="shared" si="17"/>
        <v>0</v>
      </c>
      <c r="S68">
        <f t="shared" si="18"/>
        <v>378.00058067474146</v>
      </c>
      <c r="T68">
        <f t="shared" si="19"/>
        <v>0.16260103363297521</v>
      </c>
      <c r="U68">
        <f t="shared" si="20"/>
        <v>0</v>
      </c>
      <c r="V68">
        <f t="shared" si="21"/>
        <v>0</v>
      </c>
    </row>
    <row r="69" spans="1:22" x14ac:dyDescent="0.2">
      <c r="A69" t="s">
        <v>5712</v>
      </c>
      <c r="B69" t="s">
        <v>6777</v>
      </c>
      <c r="D69">
        <v>-77.042000000000002</v>
      </c>
      <c r="E69">
        <v>-178.26400000000001</v>
      </c>
      <c r="F69">
        <v>0</v>
      </c>
      <c r="G69">
        <v>115.953</v>
      </c>
      <c r="H69">
        <v>33.015000000000001</v>
      </c>
      <c r="I69">
        <v>0</v>
      </c>
      <c r="J69">
        <v>1</v>
      </c>
      <c r="K69">
        <v>0</v>
      </c>
      <c r="L69">
        <f t="shared" si="11"/>
        <v>8.2834553599711001E-3</v>
      </c>
      <c r="M69">
        <f t="shared" si="12"/>
        <v>339.00066645749718</v>
      </c>
      <c r="N69">
        <f t="shared" si="13"/>
        <v>2.8080996957008262</v>
      </c>
      <c r="O69">
        <f t="shared" si="14"/>
        <v>1.1877965292666004</v>
      </c>
      <c r="P69">
        <f t="shared" si="15"/>
        <v>3.0004969794951584</v>
      </c>
      <c r="Q69">
        <f t="shared" si="16"/>
        <v>3.5639834623027289</v>
      </c>
      <c r="R69">
        <f t="shared" si="17"/>
        <v>0</v>
      </c>
      <c r="S69">
        <f t="shared" si="18"/>
        <v>342.00116343699233</v>
      </c>
      <c r="T69">
        <f t="shared" si="19"/>
        <v>0.17699080248717627</v>
      </c>
      <c r="U69">
        <f t="shared" si="20"/>
        <v>0</v>
      </c>
      <c r="V69">
        <f t="shared" si="21"/>
        <v>0</v>
      </c>
    </row>
    <row r="70" spans="1:22" x14ac:dyDescent="0.2">
      <c r="A70" t="s">
        <v>497</v>
      </c>
      <c r="B70" t="s">
        <v>310</v>
      </c>
      <c r="D70">
        <v>-88.352000000000004</v>
      </c>
      <c r="E70">
        <v>-172.405</v>
      </c>
      <c r="F70">
        <v>0</v>
      </c>
      <c r="G70">
        <v>139.05799999999999</v>
      </c>
      <c r="H70">
        <v>15.132999999999999</v>
      </c>
      <c r="I70">
        <v>0</v>
      </c>
      <c r="J70">
        <v>1</v>
      </c>
      <c r="K70">
        <v>0</v>
      </c>
      <c r="L70">
        <f t="shared" si="11"/>
        <v>1.0357535492416356E-3</v>
      </c>
      <c r="M70">
        <f t="shared" si="12"/>
        <v>417.00144543778481</v>
      </c>
      <c r="N70">
        <f t="shared" si="13"/>
        <v>0.43191115906223693</v>
      </c>
      <c r="O70">
        <f t="shared" si="14"/>
        <v>0.26998690213915028</v>
      </c>
      <c r="P70">
        <f t="shared" si="15"/>
        <v>6.0003808306514728</v>
      </c>
      <c r="Q70">
        <f t="shared" si="16"/>
        <v>1.6200258521485842</v>
      </c>
      <c r="R70">
        <f t="shared" si="17"/>
        <v>0</v>
      </c>
      <c r="S70">
        <f t="shared" si="18"/>
        <v>423.00182626843628</v>
      </c>
      <c r="T70">
        <f t="shared" si="19"/>
        <v>0.14388439334307246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-76.897000000000006</v>
      </c>
      <c r="E71">
        <v>-169.04599999999999</v>
      </c>
      <c r="F71">
        <v>0</v>
      </c>
      <c r="G71">
        <v>119.101</v>
      </c>
      <c r="H71">
        <v>31.574999999999999</v>
      </c>
      <c r="I71">
        <v>0</v>
      </c>
      <c r="J71">
        <v>1</v>
      </c>
      <c r="K71">
        <v>0</v>
      </c>
      <c r="L71">
        <f t="shared" si="11"/>
        <v>8.3794410997243343E-3</v>
      </c>
      <c r="M71">
        <f t="shared" si="12"/>
        <v>348.00029428964905</v>
      </c>
      <c r="N71">
        <f t="shared" si="13"/>
        <v>2.9160508847377336</v>
      </c>
      <c r="O71">
        <f t="shared" si="14"/>
        <v>0.18600090405862199</v>
      </c>
      <c r="P71">
        <f t="shared" si="15"/>
        <v>17.999723420407786</v>
      </c>
      <c r="Q71">
        <f t="shared" si="16"/>
        <v>3.3479681769691769</v>
      </c>
      <c r="R71">
        <f t="shared" si="17"/>
        <v>0</v>
      </c>
      <c r="S71">
        <f t="shared" si="18"/>
        <v>366.00001771005685</v>
      </c>
      <c r="T71">
        <f t="shared" si="19"/>
        <v>0.17241364730013864</v>
      </c>
      <c r="U71">
        <f t="shared" si="20"/>
        <v>0</v>
      </c>
      <c r="V71">
        <f t="shared" si="21"/>
        <v>0</v>
      </c>
    </row>
    <row r="72" spans="1:22" x14ac:dyDescent="0.2">
      <c r="A72" t="s">
        <v>6778</v>
      </c>
      <c r="B72" t="s">
        <v>6779</v>
      </c>
      <c r="D72">
        <v>-82.504000000000005</v>
      </c>
      <c r="E72">
        <v>-174.28899999999999</v>
      </c>
      <c r="F72">
        <v>0</v>
      </c>
      <c r="G72">
        <v>38.328000000000003</v>
      </c>
      <c r="H72">
        <v>10.050000000000001</v>
      </c>
      <c r="I72">
        <v>0</v>
      </c>
      <c r="J72">
        <v>1</v>
      </c>
      <c r="K72">
        <v>0</v>
      </c>
      <c r="L72">
        <f t="shared" si="11"/>
        <v>4.7369283645635283E-3</v>
      </c>
      <c r="M72">
        <f t="shared" si="12"/>
        <v>114.001343448029</v>
      </c>
      <c r="N72">
        <f t="shared" si="13"/>
        <v>0.54001673739405454</v>
      </c>
      <c r="O72">
        <f t="shared" si="14"/>
        <v>0.35997382229506519</v>
      </c>
      <c r="P72">
        <f t="shared" si="15"/>
        <v>3.000250163751037</v>
      </c>
      <c r="Q72">
        <f t="shared" si="16"/>
        <v>1.0800125992994554</v>
      </c>
      <c r="R72">
        <f t="shared" si="17"/>
        <v>0</v>
      </c>
      <c r="S72">
        <f t="shared" si="18"/>
        <v>117.00159361178004</v>
      </c>
      <c r="T72">
        <f t="shared" si="19"/>
        <v>0.5263095871089698</v>
      </c>
      <c r="U72">
        <f t="shared" si="20"/>
        <v>0</v>
      </c>
      <c r="V72">
        <f t="shared" si="21"/>
        <v>0</v>
      </c>
    </row>
    <row r="73" spans="1:22" x14ac:dyDescent="0.2">
      <c r="A73" t="s">
        <v>265</v>
      </c>
      <c r="B73" t="s">
        <v>4278</v>
      </c>
      <c r="D73">
        <v>-80.793000000000006</v>
      </c>
      <c r="E73">
        <v>-172.983</v>
      </c>
      <c r="F73">
        <v>0</v>
      </c>
      <c r="G73">
        <v>368.75099999999998</v>
      </c>
      <c r="H73">
        <v>65.489999999999995</v>
      </c>
      <c r="I73">
        <v>0</v>
      </c>
      <c r="J73">
        <v>1</v>
      </c>
      <c r="K73">
        <v>1</v>
      </c>
      <c r="L73">
        <f t="shared" si="11"/>
        <v>5.8352355529671688E-3</v>
      </c>
      <c r="M73">
        <f t="shared" si="12"/>
        <v>1092.0008378658588</v>
      </c>
      <c r="N73">
        <f t="shared" si="13"/>
        <v>6.3720884850732835</v>
      </c>
      <c r="O73">
        <f t="shared" si="14"/>
        <v>0.29247872888906412</v>
      </c>
      <c r="P73">
        <f t="shared" si="15"/>
        <v>24.001528153197317</v>
      </c>
      <c r="Q73">
        <f t="shared" si="16"/>
        <v>7.019943465585702</v>
      </c>
      <c r="R73">
        <f t="shared" si="17"/>
        <v>0</v>
      </c>
      <c r="S73">
        <f t="shared" si="18"/>
        <v>1116.0023660190561</v>
      </c>
      <c r="T73">
        <f t="shared" si="19"/>
        <v>5.4945012787041829E-2</v>
      </c>
      <c r="U73">
        <f t="shared" si="20"/>
        <v>2.4998408275102775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-79.905000000000001</v>
      </c>
      <c r="E74">
        <v>-174.61099999999999</v>
      </c>
      <c r="F74">
        <v>90</v>
      </c>
      <c r="G74">
        <v>268.15100000000001</v>
      </c>
      <c r="H74">
        <v>53.234999999999999</v>
      </c>
      <c r="I74">
        <v>1</v>
      </c>
      <c r="J74">
        <v>1</v>
      </c>
      <c r="K74">
        <v>0</v>
      </c>
      <c r="L74">
        <f t="shared" si="11"/>
        <v>6.4093290540467081E-3</v>
      </c>
      <c r="M74">
        <f t="shared" si="12"/>
        <v>791.99884467845516</v>
      </c>
      <c r="N74">
        <f t="shared" si="13"/>
        <v>5.076186282155331</v>
      </c>
      <c r="O74">
        <f t="shared" si="14"/>
        <v>0.38162182513329107</v>
      </c>
      <c r="P74">
        <f t="shared" si="15"/>
        <v>14.999042818143307</v>
      </c>
      <c r="Q74">
        <f t="shared" si="16"/>
        <v>5.7239678194800492</v>
      </c>
      <c r="R74">
        <f t="shared" si="17"/>
        <v>3</v>
      </c>
      <c r="S74">
        <f t="shared" si="18"/>
        <v>806.99788749659842</v>
      </c>
      <c r="T74">
        <f t="shared" si="19"/>
        <v>7.5757686268291838E-2</v>
      </c>
      <c r="U74">
        <f t="shared" si="20"/>
        <v>0</v>
      </c>
      <c r="V74">
        <f t="shared" si="21"/>
        <v>0.37174818503011825</v>
      </c>
    </row>
    <row r="75" spans="1:22" x14ac:dyDescent="0.2">
      <c r="A75" t="s">
        <v>2631</v>
      </c>
      <c r="B75" t="s">
        <v>4642</v>
      </c>
      <c r="D75">
        <v>-85.17</v>
      </c>
      <c r="E75">
        <v>-174.14400000000001</v>
      </c>
      <c r="F75">
        <v>0</v>
      </c>
      <c r="G75">
        <v>285.012</v>
      </c>
      <c r="H75">
        <v>39.204999999999998</v>
      </c>
      <c r="I75">
        <v>0</v>
      </c>
      <c r="J75">
        <v>1</v>
      </c>
      <c r="K75">
        <v>1</v>
      </c>
      <c r="L75">
        <f t="shared" si="11"/>
        <v>3.0419847273333838E-3</v>
      </c>
      <c r="M75">
        <f t="shared" si="12"/>
        <v>851.99968938830807</v>
      </c>
      <c r="N75">
        <f t="shared" si="13"/>
        <v>2.5917726345846543</v>
      </c>
      <c r="O75">
        <f t="shared" si="14"/>
        <v>0.35100046898834275</v>
      </c>
      <c r="P75">
        <f t="shared" si="15"/>
        <v>12.000097273400439</v>
      </c>
      <c r="Q75">
        <f t="shared" si="16"/>
        <v>4.2120439829132712</v>
      </c>
      <c r="R75">
        <f t="shared" si="17"/>
        <v>0</v>
      </c>
      <c r="S75">
        <f t="shared" si="18"/>
        <v>863.99978666170853</v>
      </c>
      <c r="T75">
        <f t="shared" si="19"/>
        <v>7.0422560885059604E-2</v>
      </c>
      <c r="U75">
        <f t="shared" si="20"/>
        <v>4.9999594697450265</v>
      </c>
      <c r="V75">
        <f t="shared" si="21"/>
        <v>0</v>
      </c>
    </row>
    <row r="76" spans="1:22" x14ac:dyDescent="0.2">
      <c r="A76" t="s">
        <v>208</v>
      </c>
      <c r="B76" t="s">
        <v>209</v>
      </c>
      <c r="D76">
        <v>-81.87</v>
      </c>
      <c r="E76">
        <v>-171.87</v>
      </c>
      <c r="F76">
        <v>0</v>
      </c>
      <c r="G76">
        <v>28.283999999999999</v>
      </c>
      <c r="H76">
        <v>14.141999999999999</v>
      </c>
      <c r="I76">
        <v>0</v>
      </c>
      <c r="J76">
        <v>1</v>
      </c>
      <c r="K76">
        <v>0</v>
      </c>
      <c r="L76">
        <f t="shared" si="11"/>
        <v>5.1427863765998181E-3</v>
      </c>
      <c r="M76">
        <f t="shared" si="12"/>
        <v>83.999215872801983</v>
      </c>
      <c r="N76">
        <f t="shared" si="13"/>
        <v>0.43199045502616823</v>
      </c>
      <c r="O76">
        <f t="shared" si="14"/>
        <v>0.25200296358763974</v>
      </c>
      <c r="P76">
        <f t="shared" si="15"/>
        <v>5.9998674309190161</v>
      </c>
      <c r="Q76">
        <f t="shared" si="16"/>
        <v>1.5119858857104358</v>
      </c>
      <c r="R76">
        <f t="shared" si="17"/>
        <v>0</v>
      </c>
      <c r="S76">
        <f t="shared" si="18"/>
        <v>89.999083303720994</v>
      </c>
      <c r="T76">
        <f t="shared" si="19"/>
        <v>0.71429238209623969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-81.510999999999996</v>
      </c>
      <c r="E77">
        <v>-176.42400000000001</v>
      </c>
      <c r="F77">
        <v>0</v>
      </c>
      <c r="G77">
        <v>67.742000000000004</v>
      </c>
      <c r="H77">
        <v>16.030999999999999</v>
      </c>
      <c r="I77">
        <v>0</v>
      </c>
      <c r="J77">
        <v>1</v>
      </c>
      <c r="K77">
        <v>1</v>
      </c>
      <c r="L77">
        <f t="shared" si="11"/>
        <v>5.3731650016080072E-3</v>
      </c>
      <c r="M77">
        <f t="shared" si="12"/>
        <v>200.99950116272095</v>
      </c>
      <c r="N77">
        <f t="shared" si="13"/>
        <v>1.080004564992765</v>
      </c>
      <c r="O77">
        <f t="shared" si="14"/>
        <v>0.57605342314799368</v>
      </c>
      <c r="P77">
        <f t="shared" si="15"/>
        <v>2.9996787945035024</v>
      </c>
      <c r="Q77">
        <f t="shared" si="16"/>
        <v>1.7279769658951556</v>
      </c>
      <c r="R77">
        <f t="shared" si="17"/>
        <v>0</v>
      </c>
      <c r="S77">
        <f t="shared" si="18"/>
        <v>203.99917995722444</v>
      </c>
      <c r="T77">
        <f t="shared" si="19"/>
        <v>0.29850820351751256</v>
      </c>
      <c r="U77">
        <f t="shared" si="20"/>
        <v>20.00214159927447</v>
      </c>
      <c r="V77">
        <f t="shared" si="21"/>
        <v>0</v>
      </c>
    </row>
    <row r="78" spans="1:22" x14ac:dyDescent="0.2">
      <c r="A78" t="s">
        <v>910</v>
      </c>
      <c r="B78" t="s">
        <v>6780</v>
      </c>
      <c r="D78">
        <v>-83.191000000000003</v>
      </c>
      <c r="E78">
        <v>-175.03</v>
      </c>
      <c r="F78">
        <v>0</v>
      </c>
      <c r="G78">
        <v>67.475999999999999</v>
      </c>
      <c r="H78">
        <v>23.087</v>
      </c>
      <c r="I78">
        <v>0</v>
      </c>
      <c r="J78">
        <v>1</v>
      </c>
      <c r="K78">
        <v>0</v>
      </c>
      <c r="L78">
        <f t="shared" si="11"/>
        <v>4.2984711859253254E-3</v>
      </c>
      <c r="M78">
        <f t="shared" si="12"/>
        <v>201.00025446683566</v>
      </c>
      <c r="N78">
        <f t="shared" si="13"/>
        <v>0.86399466618401766</v>
      </c>
      <c r="O78">
        <f t="shared" si="14"/>
        <v>0.41397788001567454</v>
      </c>
      <c r="P78">
        <f t="shared" si="15"/>
        <v>6.0003660970078556</v>
      </c>
      <c r="Q78">
        <f t="shared" si="16"/>
        <v>2.4840213201785595</v>
      </c>
      <c r="R78">
        <f t="shared" si="17"/>
        <v>0</v>
      </c>
      <c r="S78">
        <f t="shared" si="18"/>
        <v>207.00062056384351</v>
      </c>
      <c r="T78">
        <f t="shared" si="19"/>
        <v>0.29850708477535681</v>
      </c>
      <c r="U78">
        <f t="shared" si="20"/>
        <v>0</v>
      </c>
      <c r="V78">
        <f t="shared" si="21"/>
        <v>0</v>
      </c>
    </row>
    <row r="79" spans="1:22" x14ac:dyDescent="0.2">
      <c r="A79" t="s">
        <v>41</v>
      </c>
      <c r="B79" t="s">
        <v>41</v>
      </c>
      <c r="D79">
        <v>-78.551000000000002</v>
      </c>
      <c r="E79">
        <v>0</v>
      </c>
      <c r="F79">
        <v>0</v>
      </c>
      <c r="G79">
        <v>80.603999999999999</v>
      </c>
      <c r="H79">
        <v>0</v>
      </c>
      <c r="I79">
        <v>0</v>
      </c>
      <c r="J79">
        <v>0</v>
      </c>
      <c r="K79">
        <v>0</v>
      </c>
      <c r="L79">
        <f t="shared" si="11"/>
        <v>7.2909108744233543E-3</v>
      </c>
      <c r="M79">
        <f t="shared" si="12"/>
        <v>237.0003709884748</v>
      </c>
      <c r="N79">
        <f t="shared" si="13"/>
        <v>1.7279503100325506</v>
      </c>
      <c r="O79" t="str">
        <f t="shared" si="14"/>
        <v/>
      </c>
      <c r="P79">
        <f t="shared" si="15"/>
        <v>0</v>
      </c>
      <c r="Q79">
        <f t="shared" si="16"/>
        <v>0</v>
      </c>
      <c r="R79">
        <f t="shared" si="17"/>
        <v>0</v>
      </c>
      <c r="S79">
        <f t="shared" si="18"/>
        <v>237.0003709884748</v>
      </c>
      <c r="T79">
        <f t="shared" si="19"/>
        <v>0</v>
      </c>
      <c r="U79" t="str">
        <f t="shared" si="20"/>
        <v/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-85.082999999999998</v>
      </c>
      <c r="E80">
        <v>-174.80600000000001</v>
      </c>
      <c r="F80">
        <v>0</v>
      </c>
      <c r="G80">
        <v>280.02999999999997</v>
      </c>
      <c r="H80">
        <v>33.136000000000003</v>
      </c>
      <c r="I80">
        <v>0</v>
      </c>
      <c r="J80">
        <v>1</v>
      </c>
      <c r="K80">
        <v>1</v>
      </c>
      <c r="L80">
        <f t="shared" si="11"/>
        <v>3.0970458009424856E-3</v>
      </c>
      <c r="M80">
        <f t="shared" si="12"/>
        <v>836.99839203564625</v>
      </c>
      <c r="N80">
        <f t="shared" si="13"/>
        <v>2.5922249476745587</v>
      </c>
      <c r="O80">
        <f t="shared" si="14"/>
        <v>0.39603248453733669</v>
      </c>
      <c r="P80">
        <f t="shared" si="15"/>
        <v>8.9992363448361541</v>
      </c>
      <c r="Q80">
        <f t="shared" si="16"/>
        <v>3.5639934925776555</v>
      </c>
      <c r="R80">
        <f t="shared" si="17"/>
        <v>0</v>
      </c>
      <c r="S80">
        <f t="shared" si="18"/>
        <v>845.99762838048241</v>
      </c>
      <c r="T80">
        <f t="shared" si="19"/>
        <v>7.1684725527459206E-2</v>
      </c>
      <c r="U80">
        <f t="shared" si="20"/>
        <v>6.6672323851599424</v>
      </c>
      <c r="V80">
        <f t="shared" si="21"/>
        <v>0</v>
      </c>
    </row>
    <row r="81" spans="1:22" x14ac:dyDescent="0.2">
      <c r="A81" t="s">
        <v>1096</v>
      </c>
      <c r="B81" t="s">
        <v>6781</v>
      </c>
      <c r="D81">
        <v>-78.69</v>
      </c>
      <c r="E81">
        <v>-173.66</v>
      </c>
      <c r="F81">
        <v>0</v>
      </c>
      <c r="G81">
        <v>25.495000000000001</v>
      </c>
      <c r="H81">
        <v>9.0549999999999997</v>
      </c>
      <c r="I81">
        <v>0</v>
      </c>
      <c r="J81">
        <v>1</v>
      </c>
      <c r="K81">
        <v>0</v>
      </c>
      <c r="L81">
        <f t="shared" si="11"/>
        <v>7.2000369249036579E-3</v>
      </c>
      <c r="M81">
        <f t="shared" si="12"/>
        <v>74.999695301975436</v>
      </c>
      <c r="N81">
        <f t="shared" si="13"/>
        <v>0.54000111553186192</v>
      </c>
      <c r="O81">
        <f t="shared" si="14"/>
        <v>0.32400955544337012</v>
      </c>
      <c r="P81">
        <f t="shared" si="15"/>
        <v>2.999782051518185</v>
      </c>
      <c r="Q81">
        <f t="shared" si="16"/>
        <v>0.97195902089842878</v>
      </c>
      <c r="R81">
        <f t="shared" si="17"/>
        <v>0</v>
      </c>
      <c r="S81">
        <f t="shared" si="18"/>
        <v>77.999477353493617</v>
      </c>
      <c r="T81">
        <f t="shared" si="19"/>
        <v>0.80000325012546614</v>
      </c>
      <c r="U81">
        <f t="shared" si="20"/>
        <v>0</v>
      </c>
      <c r="V81">
        <f t="shared" si="21"/>
        <v>0</v>
      </c>
    </row>
    <row r="82" spans="1:22" x14ac:dyDescent="0.2">
      <c r="A82" t="s">
        <v>265</v>
      </c>
      <c r="B82" t="s">
        <v>266</v>
      </c>
      <c r="D82">
        <v>-82.724999999999994</v>
      </c>
      <c r="E82">
        <v>-177.39699999999999</v>
      </c>
      <c r="F82">
        <v>0</v>
      </c>
      <c r="G82">
        <v>47.381</v>
      </c>
      <c r="H82">
        <v>22.023</v>
      </c>
      <c r="I82">
        <v>0</v>
      </c>
      <c r="J82">
        <v>1</v>
      </c>
      <c r="K82">
        <v>0</v>
      </c>
      <c r="L82">
        <f t="shared" si="11"/>
        <v>4.5957369192086654E-3</v>
      </c>
      <c r="M82">
        <f t="shared" si="12"/>
        <v>140.99871907978206</v>
      </c>
      <c r="N82">
        <f t="shared" si="13"/>
        <v>0.64799366682975257</v>
      </c>
      <c r="O82">
        <f t="shared" si="14"/>
        <v>0.79186581855964966</v>
      </c>
      <c r="P82">
        <f t="shared" si="15"/>
        <v>3.0005430621777003</v>
      </c>
      <c r="Q82">
        <f t="shared" si="16"/>
        <v>2.3760298640846864</v>
      </c>
      <c r="R82">
        <f t="shared" si="17"/>
        <v>0</v>
      </c>
      <c r="S82">
        <f t="shared" si="18"/>
        <v>143.99926214195978</v>
      </c>
      <c r="T82">
        <f t="shared" si="19"/>
        <v>0.42553578069067333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-81.819999999999993</v>
      </c>
      <c r="E83">
        <v>-174.19300000000001</v>
      </c>
      <c r="F83">
        <v>-90</v>
      </c>
      <c r="G83">
        <v>323.28899999999999</v>
      </c>
      <c r="H83">
        <v>59.304000000000002</v>
      </c>
      <c r="I83">
        <v>19</v>
      </c>
      <c r="J83">
        <v>1</v>
      </c>
      <c r="K83">
        <v>1</v>
      </c>
      <c r="L83">
        <f t="shared" si="11"/>
        <v>5.1748474010939079E-3</v>
      </c>
      <c r="M83">
        <f t="shared" si="12"/>
        <v>959.99953191896452</v>
      </c>
      <c r="N83">
        <f t="shared" si="13"/>
        <v>4.9678560506582734</v>
      </c>
      <c r="O83">
        <f t="shared" si="14"/>
        <v>0.35398288338191003</v>
      </c>
      <c r="P83">
        <f t="shared" si="15"/>
        <v>18.000752588254421</v>
      </c>
      <c r="Q83">
        <f t="shared" si="16"/>
        <v>6.3719646761993554</v>
      </c>
      <c r="R83">
        <f t="shared" si="17"/>
        <v>57</v>
      </c>
      <c r="S83">
        <f t="shared" si="18"/>
        <v>978.00028450721891</v>
      </c>
      <c r="T83">
        <f t="shared" si="19"/>
        <v>6.250003047404061E-2</v>
      </c>
      <c r="U83">
        <f t="shared" si="20"/>
        <v>3.3331939709648744</v>
      </c>
      <c r="V83">
        <f t="shared" si="21"/>
        <v>5.8282191634249223</v>
      </c>
    </row>
    <row r="84" spans="1:22" x14ac:dyDescent="0.2">
      <c r="A84" t="s">
        <v>2765</v>
      </c>
      <c r="B84" t="s">
        <v>6782</v>
      </c>
      <c r="D84">
        <v>-77.734999999999999</v>
      </c>
      <c r="E84">
        <v>-174.56</v>
      </c>
      <c r="F84">
        <v>0</v>
      </c>
      <c r="G84">
        <v>23.536999999999999</v>
      </c>
      <c r="H84">
        <v>21.094999999999999</v>
      </c>
      <c r="I84">
        <v>0</v>
      </c>
      <c r="J84">
        <v>1</v>
      </c>
      <c r="K84">
        <v>0</v>
      </c>
      <c r="L84">
        <f t="shared" si="11"/>
        <v>7.8262280202262644E-3</v>
      </c>
      <c r="M84">
        <f t="shared" si="12"/>
        <v>68.999340995030508</v>
      </c>
      <c r="N84">
        <f t="shared" si="13"/>
        <v>0.54000511587757039</v>
      </c>
      <c r="O84">
        <f t="shared" si="14"/>
        <v>0.37802283250133095</v>
      </c>
      <c r="P84">
        <f t="shared" si="15"/>
        <v>5.9996283401032189</v>
      </c>
      <c r="Q84">
        <f t="shared" si="16"/>
        <v>2.2679987670798445</v>
      </c>
      <c r="R84">
        <f t="shared" si="17"/>
        <v>0</v>
      </c>
      <c r="S84">
        <f t="shared" si="18"/>
        <v>74.998969335133722</v>
      </c>
      <c r="T84">
        <f t="shared" si="19"/>
        <v>0.86957352251119813</v>
      </c>
      <c r="U84">
        <f t="shared" si="20"/>
        <v>0</v>
      </c>
      <c r="V84">
        <f t="shared" si="21"/>
        <v>0</v>
      </c>
    </row>
    <row r="85" spans="1:22" x14ac:dyDescent="0.2">
      <c r="A85" t="s">
        <v>497</v>
      </c>
      <c r="B85" t="s">
        <v>310</v>
      </c>
      <c r="D85">
        <v>-85.03</v>
      </c>
      <c r="E85">
        <v>-172.476</v>
      </c>
      <c r="F85">
        <v>-90</v>
      </c>
      <c r="G85">
        <v>346.30200000000002</v>
      </c>
      <c r="H85">
        <v>53.46</v>
      </c>
      <c r="I85">
        <v>18</v>
      </c>
      <c r="J85">
        <v>1</v>
      </c>
      <c r="K85">
        <v>1</v>
      </c>
      <c r="L85">
        <f t="shared" si="11"/>
        <v>3.1305957892055112E-3</v>
      </c>
      <c r="M85">
        <f t="shared" si="12"/>
        <v>1034.9999172459675</v>
      </c>
      <c r="N85">
        <f t="shared" si="13"/>
        <v>3.2401696229279016</v>
      </c>
      <c r="O85">
        <f t="shared" si="14"/>
        <v>0.2725645756625884</v>
      </c>
      <c r="P85">
        <f t="shared" si="15"/>
        <v>21.000393954441002</v>
      </c>
      <c r="Q85">
        <f t="shared" si="16"/>
        <v>5.7239691909085888</v>
      </c>
      <c r="R85">
        <f t="shared" si="17"/>
        <v>54</v>
      </c>
      <c r="S85">
        <f t="shared" si="18"/>
        <v>1056.0003112004085</v>
      </c>
      <c r="T85">
        <f t="shared" si="19"/>
        <v>5.7971019127860485E-2</v>
      </c>
      <c r="U85">
        <f t="shared" si="20"/>
        <v>2.8570892589046721</v>
      </c>
      <c r="V85">
        <f t="shared" si="21"/>
        <v>5.1136348566616894</v>
      </c>
    </row>
    <row r="86" spans="1:22" x14ac:dyDescent="0.2">
      <c r="A86" t="s">
        <v>41</v>
      </c>
      <c r="B86" t="s">
        <v>41</v>
      </c>
      <c r="D86">
        <v>-79.611000000000004</v>
      </c>
      <c r="E86">
        <v>-174.28899999999999</v>
      </c>
      <c r="F86">
        <v>0</v>
      </c>
      <c r="G86">
        <v>61</v>
      </c>
      <c r="H86">
        <v>20.100000000000001</v>
      </c>
      <c r="I86">
        <v>0</v>
      </c>
      <c r="J86">
        <v>1</v>
      </c>
      <c r="K86">
        <v>0</v>
      </c>
      <c r="L86">
        <f t="shared" si="11"/>
        <v>6.600085739846614E-3</v>
      </c>
      <c r="M86">
        <f t="shared" si="12"/>
        <v>179.99991810703511</v>
      </c>
      <c r="N86">
        <f t="shared" si="13"/>
        <v>1.1880160806878819</v>
      </c>
      <c r="O86">
        <f t="shared" si="14"/>
        <v>0.35997382229506519</v>
      </c>
      <c r="P86">
        <f t="shared" si="15"/>
        <v>6.0005003275020741</v>
      </c>
      <c r="Q86">
        <f t="shared" si="16"/>
        <v>2.1600251985989107</v>
      </c>
      <c r="R86">
        <f t="shared" si="17"/>
        <v>0</v>
      </c>
      <c r="S86">
        <f t="shared" si="18"/>
        <v>186.00041843453718</v>
      </c>
      <c r="T86">
        <f t="shared" si="19"/>
        <v>0.33333348498704102</v>
      </c>
      <c r="U86">
        <f t="shared" si="20"/>
        <v>0</v>
      </c>
      <c r="V86">
        <f t="shared" si="21"/>
        <v>0</v>
      </c>
    </row>
    <row r="87" spans="1:22" x14ac:dyDescent="0.2">
      <c r="A87" t="s">
        <v>6783</v>
      </c>
      <c r="B87" t="s">
        <v>6784</v>
      </c>
      <c r="D87">
        <v>-81.963999999999999</v>
      </c>
      <c r="E87">
        <v>-171.87</v>
      </c>
      <c r="F87">
        <v>0</v>
      </c>
      <c r="G87">
        <v>85.843000000000004</v>
      </c>
      <c r="H87">
        <v>21.213000000000001</v>
      </c>
      <c r="I87">
        <v>0</v>
      </c>
      <c r="J87">
        <v>1</v>
      </c>
      <c r="K87">
        <v>0</v>
      </c>
      <c r="L87">
        <f t="shared" si="11"/>
        <v>5.0825332474417027E-3</v>
      </c>
      <c r="M87">
        <f t="shared" si="12"/>
        <v>255.0001755036879</v>
      </c>
      <c r="N87">
        <f t="shared" si="13"/>
        <v>1.2960481661491294</v>
      </c>
      <c r="O87">
        <f t="shared" si="14"/>
        <v>0.25200296358763974</v>
      </c>
      <c r="P87">
        <f t="shared" si="15"/>
        <v>8.999801146378525</v>
      </c>
      <c r="Q87">
        <f t="shared" si="16"/>
        <v>2.2679788285656537</v>
      </c>
      <c r="R87">
        <f t="shared" si="17"/>
        <v>0</v>
      </c>
      <c r="S87">
        <f t="shared" si="18"/>
        <v>263.9999766500664</v>
      </c>
      <c r="T87">
        <f t="shared" si="19"/>
        <v>0.23529395570605113</v>
      </c>
      <c r="U87">
        <f t="shared" si="20"/>
        <v>0</v>
      </c>
      <c r="V87">
        <f t="shared" si="21"/>
        <v>0</v>
      </c>
    </row>
    <row r="88" spans="1:22" x14ac:dyDescent="0.2">
      <c r="A88" t="s">
        <v>72</v>
      </c>
      <c r="B88" t="s">
        <v>3581</v>
      </c>
      <c r="D88">
        <v>-86.76</v>
      </c>
      <c r="E88">
        <v>-175.91399999999999</v>
      </c>
      <c r="F88">
        <v>0</v>
      </c>
      <c r="G88">
        <v>106.17</v>
      </c>
      <c r="H88">
        <v>14.036</v>
      </c>
      <c r="I88">
        <v>0</v>
      </c>
      <c r="J88">
        <v>1</v>
      </c>
      <c r="K88">
        <v>0</v>
      </c>
      <c r="L88">
        <f t="shared" si="11"/>
        <v>2.0379227240418071E-3</v>
      </c>
      <c r="M88">
        <f t="shared" si="12"/>
        <v>318.00087772520965</v>
      </c>
      <c r="N88">
        <f t="shared" si="13"/>
        <v>0.64806186304330793</v>
      </c>
      <c r="O88">
        <f t="shared" si="14"/>
        <v>0.50395206599280151</v>
      </c>
      <c r="P88">
        <f t="shared" si="15"/>
        <v>3.0003517024019235</v>
      </c>
      <c r="Q88">
        <f t="shared" si="16"/>
        <v>1.5120349511654201</v>
      </c>
      <c r="R88">
        <f t="shared" si="17"/>
        <v>0</v>
      </c>
      <c r="S88">
        <f t="shared" si="18"/>
        <v>321.00122942761158</v>
      </c>
      <c r="T88">
        <f t="shared" si="19"/>
        <v>0.18867872450291501</v>
      </c>
      <c r="U88">
        <f t="shared" si="20"/>
        <v>0</v>
      </c>
      <c r="V88">
        <f t="shared" si="21"/>
        <v>0</v>
      </c>
    </row>
    <row r="89" spans="1:22" x14ac:dyDescent="0.2">
      <c r="A89" t="s">
        <v>113</v>
      </c>
      <c r="B89" t="s">
        <v>2134</v>
      </c>
      <c r="D89">
        <v>-80.203999999999994</v>
      </c>
      <c r="E89">
        <v>-172.875</v>
      </c>
      <c r="F89">
        <v>0</v>
      </c>
      <c r="G89">
        <v>141.05699999999999</v>
      </c>
      <c r="H89">
        <v>48.374000000000002</v>
      </c>
      <c r="I89">
        <v>0</v>
      </c>
      <c r="J89">
        <v>1</v>
      </c>
      <c r="K89">
        <v>0</v>
      </c>
      <c r="L89">
        <f t="shared" si="11"/>
        <v>6.2156852954138178E-3</v>
      </c>
      <c r="M89">
        <f t="shared" si="12"/>
        <v>417.00107327670293</v>
      </c>
      <c r="N89">
        <f t="shared" si="13"/>
        <v>2.5919500312878139</v>
      </c>
      <c r="O89">
        <f t="shared" si="14"/>
        <v>0.28800037970152381</v>
      </c>
      <c r="P89">
        <f t="shared" si="15"/>
        <v>18.000127663397322</v>
      </c>
      <c r="Q89">
        <f t="shared" si="16"/>
        <v>5.1840487857831175</v>
      </c>
      <c r="R89">
        <f t="shared" si="17"/>
        <v>0</v>
      </c>
      <c r="S89">
        <f t="shared" si="18"/>
        <v>435.00120094010026</v>
      </c>
      <c r="T89">
        <f t="shared" si="19"/>
        <v>0.14388452175562325</v>
      </c>
      <c r="U89">
        <f t="shared" si="20"/>
        <v>0</v>
      </c>
      <c r="V89">
        <f t="shared" si="21"/>
        <v>0</v>
      </c>
    </row>
    <row r="90" spans="1:22" x14ac:dyDescent="0.2">
      <c r="A90" t="s">
        <v>6785</v>
      </c>
      <c r="B90" t="s">
        <v>6786</v>
      </c>
      <c r="D90">
        <v>-79.629000000000005</v>
      </c>
      <c r="E90">
        <v>-176.82</v>
      </c>
      <c r="F90">
        <v>0</v>
      </c>
      <c r="G90">
        <v>155.541</v>
      </c>
      <c r="H90">
        <v>54.082999999999998</v>
      </c>
      <c r="I90">
        <v>0</v>
      </c>
      <c r="J90">
        <v>1</v>
      </c>
      <c r="K90">
        <v>0</v>
      </c>
      <c r="L90">
        <f t="shared" si="11"/>
        <v>6.5883965475096165E-3</v>
      </c>
      <c r="M90">
        <f t="shared" si="12"/>
        <v>458.99964648852392</v>
      </c>
      <c r="N90">
        <f t="shared" si="13"/>
        <v>3.0240747103078363</v>
      </c>
      <c r="O90">
        <f t="shared" si="14"/>
        <v>0.64796466376384987</v>
      </c>
      <c r="P90">
        <f t="shared" si="15"/>
        <v>9.00043553607291</v>
      </c>
      <c r="Q90">
        <f t="shared" si="16"/>
        <v>5.8319700178297076</v>
      </c>
      <c r="R90">
        <f t="shared" si="17"/>
        <v>0</v>
      </c>
      <c r="S90">
        <f t="shared" si="18"/>
        <v>468.00008202459685</v>
      </c>
      <c r="T90">
        <f t="shared" si="19"/>
        <v>0.13071905492524194</v>
      </c>
      <c r="U90">
        <f t="shared" si="20"/>
        <v>0</v>
      </c>
      <c r="V90">
        <f t="shared" si="21"/>
        <v>0</v>
      </c>
    </row>
    <row r="91" spans="1:22" x14ac:dyDescent="0.2">
      <c r="A91" t="s">
        <v>1567</v>
      </c>
      <c r="B91" t="s">
        <v>6787</v>
      </c>
      <c r="D91">
        <v>-81.77</v>
      </c>
      <c r="E91">
        <v>-175.36500000000001</v>
      </c>
      <c r="F91">
        <v>0</v>
      </c>
      <c r="G91">
        <v>244.518</v>
      </c>
      <c r="H91">
        <v>37.121000000000002</v>
      </c>
      <c r="I91">
        <v>0</v>
      </c>
      <c r="J91">
        <v>1</v>
      </c>
      <c r="K91">
        <v>1</v>
      </c>
      <c r="L91">
        <f t="shared" si="11"/>
        <v>5.206916470195065E-3</v>
      </c>
      <c r="M91">
        <f t="shared" si="12"/>
        <v>725.99943170538188</v>
      </c>
      <c r="N91">
        <f t="shared" si="13"/>
        <v>3.7802221785211882</v>
      </c>
      <c r="O91">
        <f t="shared" si="14"/>
        <v>0.44404414325228203</v>
      </c>
      <c r="P91">
        <f t="shared" si="15"/>
        <v>8.9989997992078834</v>
      </c>
      <c r="Q91">
        <f t="shared" si="16"/>
        <v>3.9959571519238737</v>
      </c>
      <c r="R91">
        <f t="shared" si="17"/>
        <v>0</v>
      </c>
      <c r="S91">
        <f t="shared" si="18"/>
        <v>734.9984315045898</v>
      </c>
      <c r="T91">
        <f t="shared" si="19"/>
        <v>8.2644692791369323E-2</v>
      </c>
      <c r="U91">
        <f t="shared" si="20"/>
        <v>6.6674076384890419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-81.87</v>
      </c>
      <c r="E92">
        <v>0</v>
      </c>
      <c r="F92">
        <v>0</v>
      </c>
      <c r="G92">
        <v>56.569000000000003</v>
      </c>
      <c r="H92">
        <v>0</v>
      </c>
      <c r="I92">
        <v>0</v>
      </c>
      <c r="J92">
        <v>0</v>
      </c>
      <c r="K92">
        <v>0</v>
      </c>
      <c r="L92">
        <f t="shared" si="11"/>
        <v>5.1427863765998181E-3</v>
      </c>
      <c r="M92">
        <f t="shared" si="12"/>
        <v>168.00140159484289</v>
      </c>
      <c r="N92">
        <f t="shared" si="13"/>
        <v>0.86399618336781614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0</v>
      </c>
      <c r="S92">
        <f t="shared" si="18"/>
        <v>168.00140159484289</v>
      </c>
      <c r="T92">
        <f t="shared" si="19"/>
        <v>0</v>
      </c>
      <c r="U92" t="str">
        <f t="shared" si="20"/>
        <v/>
      </c>
      <c r="V92">
        <f t="shared" si="21"/>
        <v>0</v>
      </c>
    </row>
    <row r="93" spans="1:22" x14ac:dyDescent="0.2">
      <c r="A93" t="s">
        <v>1737</v>
      </c>
      <c r="B93" t="s">
        <v>1738</v>
      </c>
      <c r="D93">
        <v>-84.33</v>
      </c>
      <c r="E93">
        <v>-171.46899999999999</v>
      </c>
      <c r="F93">
        <v>0</v>
      </c>
      <c r="G93">
        <v>141.69300000000001</v>
      </c>
      <c r="H93">
        <v>20.224</v>
      </c>
      <c r="I93">
        <v>0</v>
      </c>
      <c r="J93">
        <v>1</v>
      </c>
      <c r="K93">
        <v>0</v>
      </c>
      <c r="L93">
        <f t="shared" ref="L93:L156" si="22">1/TAN(-D93*$L$1/180)*0.108*0.333333</f>
        <v>3.5742377716918706E-3</v>
      </c>
      <c r="M93">
        <f t="shared" ref="M93:M156" si="23">SIN(-D93*$L$1/180)*G93*3</f>
        <v>422.99927432225479</v>
      </c>
      <c r="N93">
        <f t="shared" ref="N93:N156" si="24">COS(-D93*$L$1/180)*G93*0.108</f>
        <v>1.51190149558235</v>
      </c>
      <c r="O93">
        <f t="shared" ref="O93:O156" si="25">IFERROR(1/TAN(E93*$L$1/180)*0.108*0.333333,"")</f>
        <v>0.23999306751257837</v>
      </c>
      <c r="P93">
        <f t="shared" ref="P93:P156" si="26">SIN(-E93*$L$1/180)*H93*3</f>
        <v>9.0003574158502637</v>
      </c>
      <c r="Q93">
        <f t="shared" ref="Q93:Q156" si="27">-COS(E93*$L$1/180)*H93*0.108</f>
        <v>2.1600255449650327</v>
      </c>
      <c r="R93">
        <f t="shared" ref="R93:R156" si="28">ABS(SIN(-F93*$L$1/180)*I93*3)</f>
        <v>0</v>
      </c>
      <c r="S93">
        <f t="shared" ref="S93:S156" si="29">M93+P93</f>
        <v>431.99963173810505</v>
      </c>
      <c r="T93">
        <f t="shared" ref="T93:T156" si="30">60*(J93/M93)</f>
        <v>0.14184421497208061</v>
      </c>
      <c r="U93">
        <f t="shared" ref="U93:U156" si="31">IFERROR(60*(K93/P93),"")</f>
        <v>0</v>
      </c>
      <c r="V93">
        <f t="shared" ref="V93:V156" si="32">100*(R93/(S93))</f>
        <v>0</v>
      </c>
    </row>
    <row r="94" spans="1:22" x14ac:dyDescent="0.2">
      <c r="A94" t="s">
        <v>6788</v>
      </c>
      <c r="B94" t="s">
        <v>6789</v>
      </c>
      <c r="D94">
        <v>-83.173000000000002</v>
      </c>
      <c r="E94">
        <v>-174.80600000000001</v>
      </c>
      <c r="F94">
        <v>0</v>
      </c>
      <c r="G94">
        <v>143.01400000000001</v>
      </c>
      <c r="H94">
        <v>22.091000000000001</v>
      </c>
      <c r="I94">
        <v>0</v>
      </c>
      <c r="J94">
        <v>1</v>
      </c>
      <c r="K94">
        <v>0</v>
      </c>
      <c r="L94">
        <f t="shared" si="22"/>
        <v>4.3099425799873053E-3</v>
      </c>
      <c r="M94">
        <f t="shared" si="23"/>
        <v>425.99992116141266</v>
      </c>
      <c r="N94">
        <f t="shared" si="24"/>
        <v>1.8360370353218429</v>
      </c>
      <c r="O94">
        <f t="shared" si="25"/>
        <v>0.39603248453733669</v>
      </c>
      <c r="P94">
        <f t="shared" si="26"/>
        <v>5.9995814248483663</v>
      </c>
      <c r="Q94">
        <f t="shared" si="27"/>
        <v>2.3760315138982673</v>
      </c>
      <c r="R94">
        <f t="shared" si="28"/>
        <v>0</v>
      </c>
      <c r="S94">
        <f t="shared" si="29"/>
        <v>431.99950258626103</v>
      </c>
      <c r="T94">
        <f t="shared" si="30"/>
        <v>0.14084509648832969</v>
      </c>
      <c r="U94">
        <f t="shared" si="31"/>
        <v>0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-84.289000000000001</v>
      </c>
      <c r="E95">
        <v>-176.309</v>
      </c>
      <c r="F95">
        <v>0</v>
      </c>
      <c r="G95">
        <v>211.047</v>
      </c>
      <c r="H95">
        <v>31.064</v>
      </c>
      <c r="I95">
        <v>0</v>
      </c>
      <c r="J95">
        <v>1</v>
      </c>
      <c r="K95">
        <v>0</v>
      </c>
      <c r="L95">
        <f t="shared" si="22"/>
        <v>3.6002545955660611E-3</v>
      </c>
      <c r="M95">
        <f t="shared" si="23"/>
        <v>629.99839426299661</v>
      </c>
      <c r="N95">
        <f t="shared" si="24"/>
        <v>2.2681568823014753</v>
      </c>
      <c r="O95">
        <f t="shared" si="25"/>
        <v>0.5580579565901872</v>
      </c>
      <c r="P95">
        <f t="shared" si="26"/>
        <v>5.9992867438052722</v>
      </c>
      <c r="Q95">
        <f t="shared" si="27"/>
        <v>3.3479530491996181</v>
      </c>
      <c r="R95">
        <f t="shared" si="28"/>
        <v>0</v>
      </c>
      <c r="S95">
        <f t="shared" si="29"/>
        <v>635.99768100680194</v>
      </c>
      <c r="T95">
        <f t="shared" si="30"/>
        <v>9.5238337980513399E-2</v>
      </c>
      <c r="U95">
        <f t="shared" si="31"/>
        <v>0</v>
      </c>
      <c r="V95">
        <f t="shared" si="32"/>
        <v>0</v>
      </c>
    </row>
    <row r="96" spans="1:22" x14ac:dyDescent="0.2">
      <c r="A96" t="s">
        <v>726</v>
      </c>
      <c r="B96" t="s">
        <v>834</v>
      </c>
      <c r="D96">
        <v>-77.619</v>
      </c>
      <c r="E96">
        <v>-174.80600000000001</v>
      </c>
      <c r="F96">
        <v>0</v>
      </c>
      <c r="G96">
        <v>125.929</v>
      </c>
      <c r="H96">
        <v>33.136000000000003</v>
      </c>
      <c r="I96">
        <v>0</v>
      </c>
      <c r="J96">
        <v>1</v>
      </c>
      <c r="K96">
        <v>0</v>
      </c>
      <c r="L96">
        <f t="shared" si="22"/>
        <v>7.9025912072759746E-3</v>
      </c>
      <c r="M96">
        <f t="shared" si="23"/>
        <v>369.00097153552792</v>
      </c>
      <c r="N96">
        <f t="shared" si="24"/>
        <v>2.9160667491997043</v>
      </c>
      <c r="O96">
        <f t="shared" si="25"/>
        <v>0.39603248453733669</v>
      </c>
      <c r="P96">
        <f t="shared" si="26"/>
        <v>8.9992363448361541</v>
      </c>
      <c r="Q96">
        <f t="shared" si="27"/>
        <v>3.5639934925776555</v>
      </c>
      <c r="R96">
        <f t="shared" si="28"/>
        <v>0</v>
      </c>
      <c r="S96">
        <f t="shared" si="29"/>
        <v>378.00020788036409</v>
      </c>
      <c r="T96">
        <f t="shared" si="30"/>
        <v>0.16260119790558092</v>
      </c>
      <c r="U96">
        <f t="shared" si="31"/>
        <v>0</v>
      </c>
      <c r="V96">
        <f t="shared" si="32"/>
        <v>0</v>
      </c>
    </row>
    <row r="97" spans="1:22" x14ac:dyDescent="0.2">
      <c r="A97" t="s">
        <v>2099</v>
      </c>
      <c r="B97" t="s">
        <v>2100</v>
      </c>
      <c r="D97">
        <v>-79.260999999999996</v>
      </c>
      <c r="E97">
        <v>-176.63399999999999</v>
      </c>
      <c r="F97">
        <v>0</v>
      </c>
      <c r="G97">
        <v>59.033999999999999</v>
      </c>
      <c r="H97">
        <v>17.029</v>
      </c>
      <c r="I97">
        <v>0</v>
      </c>
      <c r="J97">
        <v>1</v>
      </c>
      <c r="K97">
        <v>0</v>
      </c>
      <c r="L97">
        <f t="shared" si="22"/>
        <v>6.8276463581979814E-3</v>
      </c>
      <c r="M97">
        <f t="shared" si="23"/>
        <v>174.00026916179417</v>
      </c>
      <c r="N97">
        <f t="shared" si="24"/>
        <v>1.1880134920814842</v>
      </c>
      <c r="O97">
        <f t="shared" si="25"/>
        <v>0.61208333796759296</v>
      </c>
      <c r="P97">
        <f t="shared" si="26"/>
        <v>2.9995218998677196</v>
      </c>
      <c r="Q97">
        <f t="shared" si="27"/>
        <v>1.8359592127371429</v>
      </c>
      <c r="R97">
        <f t="shared" si="28"/>
        <v>0</v>
      </c>
      <c r="S97">
        <f t="shared" si="29"/>
        <v>176.99979106166188</v>
      </c>
      <c r="T97">
        <f t="shared" si="30"/>
        <v>0.34482705279156206</v>
      </c>
      <c r="U97">
        <f t="shared" si="31"/>
        <v>0</v>
      </c>
      <c r="V97">
        <f t="shared" si="32"/>
        <v>0</v>
      </c>
    </row>
    <row r="98" spans="1:22" x14ac:dyDescent="0.2">
      <c r="A98" t="s">
        <v>1830</v>
      </c>
      <c r="B98" t="s">
        <v>401</v>
      </c>
      <c r="D98">
        <v>-81.436999999999998</v>
      </c>
      <c r="E98">
        <v>-173.99100000000001</v>
      </c>
      <c r="F98">
        <v>0</v>
      </c>
      <c r="G98">
        <v>261.92</v>
      </c>
      <c r="H98">
        <v>38.21</v>
      </c>
      <c r="I98">
        <v>0</v>
      </c>
      <c r="J98">
        <v>1</v>
      </c>
      <c r="K98">
        <v>0</v>
      </c>
      <c r="L98">
        <f t="shared" si="22"/>
        <v>5.4207054968062234E-3</v>
      </c>
      <c r="M98">
        <f t="shared" si="23"/>
        <v>777.00092944243556</v>
      </c>
      <c r="N98">
        <f t="shared" si="24"/>
        <v>4.2118974211495761</v>
      </c>
      <c r="O98">
        <f t="shared" si="25"/>
        <v>0.34199999956738092</v>
      </c>
      <c r="P98">
        <f t="shared" si="26"/>
        <v>12.000004995806503</v>
      </c>
      <c r="Q98">
        <f t="shared" si="27"/>
        <v>4.104005807380199</v>
      </c>
      <c r="R98">
        <f t="shared" si="28"/>
        <v>0</v>
      </c>
      <c r="S98">
        <f t="shared" si="29"/>
        <v>789.0009344382421</v>
      </c>
      <c r="T98">
        <f t="shared" si="30"/>
        <v>7.7219984850024723E-2</v>
      </c>
      <c r="U98">
        <f t="shared" si="31"/>
        <v>0</v>
      </c>
      <c r="V98">
        <f t="shared" si="32"/>
        <v>0</v>
      </c>
    </row>
    <row r="99" spans="1:22" x14ac:dyDescent="0.2">
      <c r="A99" t="s">
        <v>286</v>
      </c>
      <c r="B99" t="s">
        <v>973</v>
      </c>
      <c r="D99">
        <v>-79.573999999999998</v>
      </c>
      <c r="E99">
        <v>-175.91399999999999</v>
      </c>
      <c r="F99">
        <v>0</v>
      </c>
      <c r="G99">
        <v>127.098</v>
      </c>
      <c r="H99">
        <v>28.071000000000002</v>
      </c>
      <c r="I99">
        <v>0</v>
      </c>
      <c r="J99">
        <v>1</v>
      </c>
      <c r="K99">
        <v>0</v>
      </c>
      <c r="L99">
        <f t="shared" si="22"/>
        <v>6.6241177557916642E-3</v>
      </c>
      <c r="M99">
        <f t="shared" si="23"/>
        <v>374.99862732340927</v>
      </c>
      <c r="N99">
        <f t="shared" si="24"/>
        <v>2.484037549688046</v>
      </c>
      <c r="O99">
        <f t="shared" si="25"/>
        <v>0.50395206599280151</v>
      </c>
      <c r="P99">
        <f t="shared" si="26"/>
        <v>6.0004896436395274</v>
      </c>
      <c r="Q99">
        <f t="shared" si="27"/>
        <v>3.0239621768427267</v>
      </c>
      <c r="R99">
        <f t="shared" si="28"/>
        <v>0</v>
      </c>
      <c r="S99">
        <f t="shared" si="29"/>
        <v>380.99911696704879</v>
      </c>
      <c r="T99">
        <f t="shared" si="30"/>
        <v>0.16000058567748923</v>
      </c>
      <c r="U99">
        <f t="shared" si="31"/>
        <v>0</v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-77.948999999999998</v>
      </c>
      <c r="E100">
        <v>-173.01900000000001</v>
      </c>
      <c r="F100">
        <v>0</v>
      </c>
      <c r="G100">
        <v>182.011</v>
      </c>
      <c r="H100">
        <v>49.366</v>
      </c>
      <c r="I100">
        <v>0</v>
      </c>
      <c r="J100">
        <v>1</v>
      </c>
      <c r="K100">
        <v>0</v>
      </c>
      <c r="L100">
        <f t="shared" si="22"/>
        <v>7.6855268947492658E-3</v>
      </c>
      <c r="M100">
        <f t="shared" si="23"/>
        <v>533.99960519783883</v>
      </c>
      <c r="N100">
        <f t="shared" si="24"/>
        <v>4.1040724316059123</v>
      </c>
      <c r="O100">
        <f t="shared" si="25"/>
        <v>0.29400214774091471</v>
      </c>
      <c r="P100">
        <f t="shared" si="26"/>
        <v>17.999859938651621</v>
      </c>
      <c r="Q100">
        <f t="shared" si="27"/>
        <v>5.2920027730019994</v>
      </c>
      <c r="R100">
        <f t="shared" si="28"/>
        <v>0</v>
      </c>
      <c r="S100">
        <f t="shared" si="29"/>
        <v>551.99946513649047</v>
      </c>
      <c r="T100">
        <f t="shared" si="30"/>
        <v>0.11235963363263331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-82.875</v>
      </c>
      <c r="E101">
        <v>-174.28899999999999</v>
      </c>
      <c r="F101">
        <v>0</v>
      </c>
      <c r="G101">
        <v>24.187000000000001</v>
      </c>
      <c r="H101">
        <v>20.100000000000001</v>
      </c>
      <c r="I101">
        <v>0</v>
      </c>
      <c r="J101">
        <v>1</v>
      </c>
      <c r="K101">
        <v>0</v>
      </c>
      <c r="L101">
        <f t="shared" si="22"/>
        <v>4.4999850671878835E-3</v>
      </c>
      <c r="M101">
        <f t="shared" si="23"/>
        <v>72.000677580321081</v>
      </c>
      <c r="N101">
        <f t="shared" si="24"/>
        <v>0.32400229794115226</v>
      </c>
      <c r="O101">
        <f t="shared" si="25"/>
        <v>0.35997382229506519</v>
      </c>
      <c r="P101">
        <f t="shared" si="26"/>
        <v>6.0005003275020741</v>
      </c>
      <c r="Q101">
        <f t="shared" si="27"/>
        <v>2.1600251985989107</v>
      </c>
      <c r="R101">
        <f t="shared" si="28"/>
        <v>0</v>
      </c>
      <c r="S101">
        <f t="shared" si="29"/>
        <v>78.001177907823148</v>
      </c>
      <c r="T101">
        <f t="shared" si="30"/>
        <v>0.83332549104230846</v>
      </c>
      <c r="U101">
        <f t="shared" si="31"/>
        <v>0</v>
      </c>
      <c r="V101">
        <f t="shared" si="32"/>
        <v>0</v>
      </c>
    </row>
    <row r="102" spans="1:22" x14ac:dyDescent="0.2">
      <c r="A102" t="s">
        <v>2729</v>
      </c>
      <c r="B102" t="s">
        <v>289</v>
      </c>
      <c r="D102">
        <v>-77.334999999999994</v>
      </c>
      <c r="E102">
        <v>-174.38200000000001</v>
      </c>
      <c r="F102">
        <v>0</v>
      </c>
      <c r="G102">
        <v>182.43899999999999</v>
      </c>
      <c r="H102">
        <v>61.293999999999997</v>
      </c>
      <c r="I102">
        <v>0</v>
      </c>
      <c r="J102">
        <v>1</v>
      </c>
      <c r="K102">
        <v>0</v>
      </c>
      <c r="L102">
        <f t="shared" si="22"/>
        <v>8.0898374626395299E-3</v>
      </c>
      <c r="M102">
        <f t="shared" si="23"/>
        <v>534.00004307013296</v>
      </c>
      <c r="N102">
        <f t="shared" si="24"/>
        <v>4.3199778734577574</v>
      </c>
      <c r="O102">
        <f t="shared" si="25"/>
        <v>0.36597213452144367</v>
      </c>
      <c r="P102">
        <f t="shared" si="26"/>
        <v>18.001230416436204</v>
      </c>
      <c r="Q102">
        <f t="shared" si="27"/>
        <v>6.5879553074708017</v>
      </c>
      <c r="R102">
        <f t="shared" si="28"/>
        <v>0</v>
      </c>
      <c r="S102">
        <f t="shared" si="29"/>
        <v>552.00127348656918</v>
      </c>
      <c r="T102">
        <f t="shared" si="30"/>
        <v>0.11235954149936256</v>
      </c>
      <c r="U102">
        <f t="shared" si="31"/>
        <v>0</v>
      </c>
      <c r="V102">
        <f t="shared" si="32"/>
        <v>0</v>
      </c>
    </row>
    <row r="103" spans="1:22" x14ac:dyDescent="0.2">
      <c r="A103" t="s">
        <v>453</v>
      </c>
      <c r="B103" t="s">
        <v>1784</v>
      </c>
      <c r="D103">
        <v>-80.23</v>
      </c>
      <c r="E103">
        <v>0</v>
      </c>
      <c r="F103">
        <v>-90</v>
      </c>
      <c r="G103">
        <v>153.22200000000001</v>
      </c>
      <c r="H103">
        <v>0</v>
      </c>
      <c r="I103">
        <v>14</v>
      </c>
      <c r="J103">
        <v>0</v>
      </c>
      <c r="K103">
        <v>0</v>
      </c>
      <c r="L103">
        <f t="shared" si="22"/>
        <v>6.1988633493451776E-3</v>
      </c>
      <c r="M103">
        <f t="shared" si="23"/>
        <v>452.99941108855717</v>
      </c>
      <c r="N103">
        <f t="shared" si="24"/>
        <v>2.8080842547560612</v>
      </c>
      <c r="O103" t="str">
        <f t="shared" si="25"/>
        <v/>
      </c>
      <c r="P103">
        <f t="shared" si="26"/>
        <v>0</v>
      </c>
      <c r="Q103">
        <f t="shared" si="27"/>
        <v>0</v>
      </c>
      <c r="R103">
        <f t="shared" si="28"/>
        <v>42</v>
      </c>
      <c r="S103">
        <f t="shared" si="29"/>
        <v>452.99941108855717</v>
      </c>
      <c r="T103">
        <f t="shared" si="30"/>
        <v>0</v>
      </c>
      <c r="U103" t="str">
        <f t="shared" si="31"/>
        <v/>
      </c>
      <c r="V103">
        <f t="shared" si="32"/>
        <v>9.271535232037948</v>
      </c>
    </row>
    <row r="104" spans="1:22" x14ac:dyDescent="0.2">
      <c r="A104" t="s">
        <v>41</v>
      </c>
      <c r="B104" t="s">
        <v>41</v>
      </c>
      <c r="D104">
        <v>-81.718999999999994</v>
      </c>
      <c r="E104">
        <v>-175.23599999999999</v>
      </c>
      <c r="F104">
        <v>0</v>
      </c>
      <c r="G104">
        <v>215.244</v>
      </c>
      <c r="H104">
        <v>24.082999999999998</v>
      </c>
      <c r="I104">
        <v>0</v>
      </c>
      <c r="J104">
        <v>1</v>
      </c>
      <c r="K104">
        <v>0</v>
      </c>
      <c r="L104">
        <f t="shared" si="22"/>
        <v>5.2396352620467917E-3</v>
      </c>
      <c r="M104">
        <f t="shared" si="23"/>
        <v>638.99934309715479</v>
      </c>
      <c r="N104">
        <f t="shared" si="24"/>
        <v>3.3481268386434277</v>
      </c>
      <c r="O104">
        <f t="shared" si="25"/>
        <v>0.43196692629052102</v>
      </c>
      <c r="P104">
        <f t="shared" si="26"/>
        <v>6.0004031350119789</v>
      </c>
      <c r="Q104">
        <f t="shared" si="27"/>
        <v>2.5919782907134215</v>
      </c>
      <c r="R104">
        <f t="shared" si="28"/>
        <v>0</v>
      </c>
      <c r="S104">
        <f t="shared" si="29"/>
        <v>644.99974623216679</v>
      </c>
      <c r="T104">
        <f t="shared" si="30"/>
        <v>9.3896810142537937E-2</v>
      </c>
      <c r="U104">
        <f t="shared" si="31"/>
        <v>0</v>
      </c>
      <c r="V104">
        <f t="shared" si="32"/>
        <v>0</v>
      </c>
    </row>
    <row r="105" spans="1:22" x14ac:dyDescent="0.2">
      <c r="A105" t="s">
        <v>6328</v>
      </c>
      <c r="B105" t="s">
        <v>6790</v>
      </c>
      <c r="D105">
        <v>-86.347999999999999</v>
      </c>
      <c r="E105">
        <v>-176.42400000000001</v>
      </c>
      <c r="F105">
        <v>0</v>
      </c>
      <c r="G105">
        <v>47.095999999999997</v>
      </c>
      <c r="H105">
        <v>16.030999999999999</v>
      </c>
      <c r="I105">
        <v>0</v>
      </c>
      <c r="J105">
        <v>1</v>
      </c>
      <c r="K105">
        <v>0</v>
      </c>
      <c r="L105">
        <f t="shared" si="22"/>
        <v>2.2977294954337635E-3</v>
      </c>
      <c r="M105">
        <f t="shared" si="23"/>
        <v>141.00109077308093</v>
      </c>
      <c r="N105">
        <f t="shared" si="24"/>
        <v>0.32398268914033074</v>
      </c>
      <c r="O105">
        <f t="shared" si="25"/>
        <v>0.57605342314799368</v>
      </c>
      <c r="P105">
        <f t="shared" si="26"/>
        <v>2.9996787945035024</v>
      </c>
      <c r="Q105">
        <f t="shared" si="27"/>
        <v>1.7279769658951556</v>
      </c>
      <c r="R105">
        <f t="shared" si="28"/>
        <v>0</v>
      </c>
      <c r="S105">
        <f t="shared" si="29"/>
        <v>144.00076956758443</v>
      </c>
      <c r="T105">
        <f t="shared" si="30"/>
        <v>0.42552862301299899</v>
      </c>
      <c r="U105">
        <f t="shared" si="31"/>
        <v>0</v>
      </c>
      <c r="V105">
        <f t="shared" si="32"/>
        <v>0</v>
      </c>
    </row>
    <row r="106" spans="1:22" x14ac:dyDescent="0.2">
      <c r="A106" t="s">
        <v>997</v>
      </c>
      <c r="B106" t="s">
        <v>4356</v>
      </c>
      <c r="D106">
        <v>-79.531000000000006</v>
      </c>
      <c r="E106">
        <v>0</v>
      </c>
      <c r="F106">
        <v>0</v>
      </c>
      <c r="G106">
        <v>187.11500000000001</v>
      </c>
      <c r="H106">
        <v>0</v>
      </c>
      <c r="I106">
        <v>0</v>
      </c>
      <c r="J106">
        <v>0</v>
      </c>
      <c r="K106">
        <v>0</v>
      </c>
      <c r="L106">
        <f t="shared" si="22"/>
        <v>6.6520540332258259E-3</v>
      </c>
      <c r="M106">
        <f t="shared" si="23"/>
        <v>552.00049330028537</v>
      </c>
      <c r="N106">
        <f t="shared" si="24"/>
        <v>3.6719407797415888</v>
      </c>
      <c r="O106" t="str">
        <f t="shared" si="25"/>
        <v/>
      </c>
      <c r="P106">
        <f t="shared" si="26"/>
        <v>0</v>
      </c>
      <c r="Q106">
        <f t="shared" si="27"/>
        <v>0</v>
      </c>
      <c r="R106">
        <f t="shared" si="28"/>
        <v>0</v>
      </c>
      <c r="S106">
        <f t="shared" si="29"/>
        <v>552.00049330028537</v>
      </c>
      <c r="T106">
        <f t="shared" si="30"/>
        <v>0</v>
      </c>
      <c r="U106" t="str">
        <f t="shared" si="31"/>
        <v/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-80.537999999999997</v>
      </c>
      <c r="E107">
        <v>-175.31399999999999</v>
      </c>
      <c r="F107">
        <v>0</v>
      </c>
      <c r="G107">
        <v>310.221</v>
      </c>
      <c r="H107">
        <v>61.204999999999998</v>
      </c>
      <c r="I107">
        <v>0</v>
      </c>
      <c r="J107">
        <v>1</v>
      </c>
      <c r="K107">
        <v>1</v>
      </c>
      <c r="L107">
        <f t="shared" si="22"/>
        <v>5.999785927538929E-3</v>
      </c>
      <c r="M107">
        <f t="shared" si="23"/>
        <v>918.00118873059751</v>
      </c>
      <c r="N107">
        <f t="shared" si="24"/>
        <v>5.5078161214259698</v>
      </c>
      <c r="O107">
        <f t="shared" si="25"/>
        <v>0.43919013117529337</v>
      </c>
      <c r="P107">
        <f t="shared" si="26"/>
        <v>15.000424070815949</v>
      </c>
      <c r="Q107">
        <f t="shared" si="27"/>
        <v>6.5880448033914885</v>
      </c>
      <c r="R107">
        <f t="shared" si="28"/>
        <v>0</v>
      </c>
      <c r="S107">
        <f t="shared" si="29"/>
        <v>933.00161280141344</v>
      </c>
      <c r="T107">
        <f t="shared" si="30"/>
        <v>6.5359392489423004E-2</v>
      </c>
      <c r="U107">
        <f t="shared" si="31"/>
        <v>3.9998869176460747</v>
      </c>
      <c r="V107">
        <f t="shared" si="32"/>
        <v>0</v>
      </c>
    </row>
    <row r="108" spans="1:22" x14ac:dyDescent="0.2">
      <c r="A108" t="s">
        <v>1118</v>
      </c>
      <c r="B108" t="s">
        <v>2665</v>
      </c>
      <c r="D108">
        <v>-85.236000000000004</v>
      </c>
      <c r="E108">
        <v>-176.18600000000001</v>
      </c>
      <c r="F108">
        <v>0</v>
      </c>
      <c r="G108">
        <v>108.374</v>
      </c>
      <c r="H108">
        <v>30.067</v>
      </c>
      <c r="I108">
        <v>0</v>
      </c>
      <c r="J108">
        <v>1</v>
      </c>
      <c r="K108">
        <v>0</v>
      </c>
      <c r="L108">
        <f t="shared" si="22"/>
        <v>3.0002236956670528E-3</v>
      </c>
      <c r="M108">
        <f t="shared" si="23"/>
        <v>323.99878115703603</v>
      </c>
      <c r="N108">
        <f t="shared" si="24"/>
        <v>0.97206979266437632</v>
      </c>
      <c r="O108">
        <f t="shared" si="25"/>
        <v>0.54001008666589612</v>
      </c>
      <c r="P108">
        <f t="shared" si="26"/>
        <v>5.9999637172292166</v>
      </c>
      <c r="Q108">
        <f t="shared" si="27"/>
        <v>3.240044166977349</v>
      </c>
      <c r="R108">
        <f t="shared" si="28"/>
        <v>0</v>
      </c>
      <c r="S108">
        <f t="shared" si="29"/>
        <v>329.99874487426524</v>
      </c>
      <c r="T108">
        <f t="shared" si="30"/>
        <v>0.18518588182873177</v>
      </c>
      <c r="U108">
        <f t="shared" si="31"/>
        <v>0</v>
      </c>
      <c r="V108">
        <f t="shared" si="32"/>
        <v>0</v>
      </c>
    </row>
    <row r="109" spans="1:22" x14ac:dyDescent="0.2">
      <c r="A109" t="s">
        <v>303</v>
      </c>
      <c r="B109" t="s">
        <v>965</v>
      </c>
      <c r="D109">
        <v>-85.814999999999998</v>
      </c>
      <c r="E109">
        <v>-173.29</v>
      </c>
      <c r="F109">
        <v>0</v>
      </c>
      <c r="G109">
        <v>82.218999999999994</v>
      </c>
      <c r="H109">
        <v>17.117000000000001</v>
      </c>
      <c r="I109">
        <v>0</v>
      </c>
      <c r="J109">
        <v>1</v>
      </c>
      <c r="K109">
        <v>0</v>
      </c>
      <c r="L109">
        <f t="shared" si="22"/>
        <v>2.6341966895663755E-3</v>
      </c>
      <c r="M109">
        <f t="shared" si="23"/>
        <v>245.99931790966031</v>
      </c>
      <c r="N109">
        <f t="shared" si="24"/>
        <v>0.64801123688445061</v>
      </c>
      <c r="O109">
        <f t="shared" si="25"/>
        <v>0.30599218337530759</v>
      </c>
      <c r="P109">
        <f t="shared" si="26"/>
        <v>6.0000601620886069</v>
      </c>
      <c r="Q109">
        <f t="shared" si="27"/>
        <v>1.8359733453540406</v>
      </c>
      <c r="R109">
        <f t="shared" si="28"/>
        <v>0</v>
      </c>
      <c r="S109">
        <f t="shared" si="29"/>
        <v>251.99937807174891</v>
      </c>
      <c r="T109">
        <f t="shared" si="30"/>
        <v>0.24390311530064543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-87.049000000000007</v>
      </c>
      <c r="E110">
        <v>-171.87</v>
      </c>
      <c r="F110">
        <v>0</v>
      </c>
      <c r="G110">
        <v>97.129000000000005</v>
      </c>
      <c r="H110">
        <v>14.141999999999999</v>
      </c>
      <c r="I110">
        <v>0</v>
      </c>
      <c r="J110">
        <v>1</v>
      </c>
      <c r="K110">
        <v>0</v>
      </c>
      <c r="L110">
        <f t="shared" si="22"/>
        <v>1.8558074059847624E-3</v>
      </c>
      <c r="M110">
        <f t="shared" si="23"/>
        <v>291.0005998173491</v>
      </c>
      <c r="N110">
        <f t="shared" si="24"/>
        <v>0.540041608328653</v>
      </c>
      <c r="O110">
        <f t="shared" si="25"/>
        <v>0.25200296358763974</v>
      </c>
      <c r="P110">
        <f t="shared" si="26"/>
        <v>5.9998674309190161</v>
      </c>
      <c r="Q110">
        <f t="shared" si="27"/>
        <v>1.5119858857104358</v>
      </c>
      <c r="R110">
        <f t="shared" si="28"/>
        <v>0</v>
      </c>
      <c r="S110">
        <f t="shared" si="29"/>
        <v>297.00046724826814</v>
      </c>
      <c r="T110">
        <f t="shared" si="30"/>
        <v>0.20618514201572058</v>
      </c>
      <c r="U110">
        <f t="shared" si="31"/>
        <v>0</v>
      </c>
      <c r="V110">
        <f t="shared" si="32"/>
        <v>0</v>
      </c>
    </row>
    <row r="111" spans="1:22" x14ac:dyDescent="0.2">
      <c r="A111" t="s">
        <v>338</v>
      </c>
      <c r="B111" t="s">
        <v>648</v>
      </c>
      <c r="D111">
        <v>-77.125</v>
      </c>
      <c r="E111">
        <v>0</v>
      </c>
      <c r="F111">
        <v>0</v>
      </c>
      <c r="G111">
        <v>35.902999999999999</v>
      </c>
      <c r="H111">
        <v>0</v>
      </c>
      <c r="I111">
        <v>0</v>
      </c>
      <c r="J111">
        <v>0</v>
      </c>
      <c r="K111">
        <v>0</v>
      </c>
      <c r="L111">
        <f t="shared" si="22"/>
        <v>8.2285621688710994E-3</v>
      </c>
      <c r="M111">
        <f t="shared" si="23"/>
        <v>105.00103553764461</v>
      </c>
      <c r="N111">
        <f t="shared" si="24"/>
        <v>0.86400841272576479</v>
      </c>
      <c r="O111" t="str">
        <f t="shared" si="25"/>
        <v/>
      </c>
      <c r="P111">
        <f t="shared" si="26"/>
        <v>0</v>
      </c>
      <c r="Q111">
        <f t="shared" si="27"/>
        <v>0</v>
      </c>
      <c r="R111">
        <f t="shared" si="28"/>
        <v>0</v>
      </c>
      <c r="S111">
        <f t="shared" si="29"/>
        <v>105.00103553764461</v>
      </c>
      <c r="T111">
        <f t="shared" si="30"/>
        <v>0</v>
      </c>
      <c r="U111" t="str">
        <f t="shared" si="31"/>
        <v/>
      </c>
      <c r="V111">
        <f t="shared" si="32"/>
        <v>0</v>
      </c>
    </row>
    <row r="112" spans="1:22" x14ac:dyDescent="0.2">
      <c r="A112" t="s">
        <v>184</v>
      </c>
      <c r="B112" t="s">
        <v>587</v>
      </c>
      <c r="D112">
        <v>-83.436999999999998</v>
      </c>
      <c r="E112">
        <v>-172.875</v>
      </c>
      <c r="F112">
        <v>0</v>
      </c>
      <c r="G112">
        <v>113.745</v>
      </c>
      <c r="H112">
        <v>32.249000000000002</v>
      </c>
      <c r="I112">
        <v>0</v>
      </c>
      <c r="J112">
        <v>1</v>
      </c>
      <c r="K112">
        <v>0</v>
      </c>
      <c r="L112">
        <f t="shared" si="22"/>
        <v>4.1417807182787527E-3</v>
      </c>
      <c r="M112">
        <f t="shared" si="23"/>
        <v>338.99881253282354</v>
      </c>
      <c r="N112">
        <f t="shared" si="24"/>
        <v>1.4040601493279916</v>
      </c>
      <c r="O112">
        <f t="shared" si="25"/>
        <v>0.28800037970152381</v>
      </c>
      <c r="P112">
        <f t="shared" si="26"/>
        <v>11.999961074480099</v>
      </c>
      <c r="Q112">
        <f t="shared" si="27"/>
        <v>3.455996801850576</v>
      </c>
      <c r="R112">
        <f t="shared" si="28"/>
        <v>0</v>
      </c>
      <c r="S112">
        <f t="shared" si="29"/>
        <v>350.99877360730363</v>
      </c>
      <c r="T112">
        <f t="shared" si="30"/>
        <v>0.17699177041863681</v>
      </c>
      <c r="U112">
        <f t="shared" si="31"/>
        <v>0</v>
      </c>
      <c r="V112">
        <f t="shared" si="32"/>
        <v>0</v>
      </c>
    </row>
    <row r="113" spans="1:22" x14ac:dyDescent="0.2">
      <c r="A113" t="s">
        <v>113</v>
      </c>
      <c r="B113" t="s">
        <v>3354</v>
      </c>
      <c r="D113">
        <v>-79.563000000000002</v>
      </c>
      <c r="E113">
        <v>-174.80600000000001</v>
      </c>
      <c r="F113">
        <v>0</v>
      </c>
      <c r="G113">
        <v>77.278999999999996</v>
      </c>
      <c r="H113">
        <v>11.045</v>
      </c>
      <c r="I113">
        <v>0</v>
      </c>
      <c r="J113">
        <v>1</v>
      </c>
      <c r="K113">
        <v>0</v>
      </c>
      <c r="L113">
        <f t="shared" si="22"/>
        <v>6.6312635096652224E-3</v>
      </c>
      <c r="M113">
        <f t="shared" si="23"/>
        <v>228.00118532692596</v>
      </c>
      <c r="N113">
        <f t="shared" si="24"/>
        <v>1.5119374523563147</v>
      </c>
      <c r="O113">
        <f t="shared" si="25"/>
        <v>0.39603248453733669</v>
      </c>
      <c r="P113">
        <f t="shared" si="26"/>
        <v>2.9996549199877873</v>
      </c>
      <c r="Q113">
        <f t="shared" si="27"/>
        <v>1.187961978679388</v>
      </c>
      <c r="R113">
        <f t="shared" si="28"/>
        <v>0</v>
      </c>
      <c r="S113">
        <f t="shared" si="29"/>
        <v>231.00084024691375</v>
      </c>
      <c r="T113">
        <f t="shared" si="30"/>
        <v>0.26315652663808436</v>
      </c>
      <c r="U113">
        <f t="shared" si="31"/>
        <v>0</v>
      </c>
      <c r="V113">
        <f t="shared" si="32"/>
        <v>0</v>
      </c>
    </row>
    <row r="114" spans="1:22" x14ac:dyDescent="0.2">
      <c r="A114" t="s">
        <v>6791</v>
      </c>
      <c r="B114" t="s">
        <v>6792</v>
      </c>
      <c r="D114">
        <v>-84.957999999999998</v>
      </c>
      <c r="E114">
        <v>-174.28899999999999</v>
      </c>
      <c r="F114">
        <v>0</v>
      </c>
      <c r="G114">
        <v>102.396</v>
      </c>
      <c r="H114">
        <v>20.100000000000001</v>
      </c>
      <c r="I114">
        <v>0</v>
      </c>
      <c r="J114">
        <v>1</v>
      </c>
      <c r="K114">
        <v>0</v>
      </c>
      <c r="L114">
        <f t="shared" si="22"/>
        <v>3.1761817906109089E-3</v>
      </c>
      <c r="M114">
        <f t="shared" si="23"/>
        <v>305.99934892085321</v>
      </c>
      <c r="N114">
        <f t="shared" si="24"/>
        <v>0.97191053189174004</v>
      </c>
      <c r="O114">
        <f t="shared" si="25"/>
        <v>0.35997382229506519</v>
      </c>
      <c r="P114">
        <f t="shared" si="26"/>
        <v>6.0005003275020741</v>
      </c>
      <c r="Q114">
        <f t="shared" si="27"/>
        <v>2.1600251985989107</v>
      </c>
      <c r="R114">
        <f t="shared" si="28"/>
        <v>0</v>
      </c>
      <c r="S114">
        <f t="shared" si="29"/>
        <v>311.9998492483553</v>
      </c>
      <c r="T114">
        <f t="shared" si="30"/>
        <v>0.19607884857140337</v>
      </c>
      <c r="U114">
        <f t="shared" si="31"/>
        <v>0</v>
      </c>
      <c r="V114">
        <f t="shared" si="32"/>
        <v>0</v>
      </c>
    </row>
    <row r="115" spans="1:22" x14ac:dyDescent="0.2">
      <c r="A115" t="s">
        <v>157</v>
      </c>
      <c r="B115" t="s">
        <v>704</v>
      </c>
      <c r="D115">
        <v>-82.466999999999999</v>
      </c>
      <c r="E115">
        <v>-174.28899999999999</v>
      </c>
      <c r="F115">
        <v>0</v>
      </c>
      <c r="G115">
        <v>122.053</v>
      </c>
      <c r="H115">
        <v>30.15</v>
      </c>
      <c r="I115">
        <v>0</v>
      </c>
      <c r="J115">
        <v>1</v>
      </c>
      <c r="K115">
        <v>0</v>
      </c>
      <c r="L115">
        <f t="shared" si="22"/>
        <v>4.7605806444374768E-3</v>
      </c>
      <c r="M115">
        <f t="shared" si="23"/>
        <v>362.99887179646265</v>
      </c>
      <c r="N115">
        <f t="shared" si="24"/>
        <v>1.7280871311140125</v>
      </c>
      <c r="O115">
        <f t="shared" si="25"/>
        <v>0.35997382229506519</v>
      </c>
      <c r="P115">
        <f t="shared" si="26"/>
        <v>9.0007504912531093</v>
      </c>
      <c r="Q115">
        <f t="shared" si="27"/>
        <v>3.2400377978983657</v>
      </c>
      <c r="R115">
        <f t="shared" si="28"/>
        <v>0</v>
      </c>
      <c r="S115">
        <f t="shared" si="29"/>
        <v>371.99962228771574</v>
      </c>
      <c r="T115">
        <f t="shared" si="30"/>
        <v>0.16528976991874136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-84.56</v>
      </c>
      <c r="E116">
        <v>-168.11099999999999</v>
      </c>
      <c r="F116">
        <v>0</v>
      </c>
      <c r="G116">
        <v>147.66499999999999</v>
      </c>
      <c r="H116">
        <v>19.416</v>
      </c>
      <c r="I116">
        <v>0</v>
      </c>
      <c r="J116">
        <v>1</v>
      </c>
      <c r="K116">
        <v>0</v>
      </c>
      <c r="L116">
        <f t="shared" si="22"/>
        <v>3.428357486837081E-3</v>
      </c>
      <c r="M116">
        <f t="shared" si="23"/>
        <v>440.99976026552531</v>
      </c>
      <c r="N116">
        <f t="shared" si="24"/>
        <v>1.5119063417060135</v>
      </c>
      <c r="O116">
        <f t="shared" si="25"/>
        <v>0.17099476650892431</v>
      </c>
      <c r="P116">
        <f t="shared" si="26"/>
        <v>12.000038686491074</v>
      </c>
      <c r="Q116">
        <f t="shared" si="27"/>
        <v>2.0519458652404654</v>
      </c>
      <c r="R116">
        <f t="shared" si="28"/>
        <v>0</v>
      </c>
      <c r="S116">
        <f t="shared" si="29"/>
        <v>452.99979895201636</v>
      </c>
      <c r="T116">
        <f t="shared" si="30"/>
        <v>0.13605449573005229</v>
      </c>
      <c r="U116">
        <f t="shared" si="31"/>
        <v>0</v>
      </c>
      <c r="V116">
        <f t="shared" si="32"/>
        <v>0</v>
      </c>
    </row>
    <row r="117" spans="1:22" x14ac:dyDescent="0.2">
      <c r="A117" t="s">
        <v>1843</v>
      </c>
      <c r="B117" t="s">
        <v>6793</v>
      </c>
      <c r="D117">
        <v>-84.575000000000003</v>
      </c>
      <c r="E117">
        <v>-176.309</v>
      </c>
      <c r="F117">
        <v>0</v>
      </c>
      <c r="G117">
        <v>179.80500000000001</v>
      </c>
      <c r="H117">
        <v>31.064</v>
      </c>
      <c r="I117">
        <v>0</v>
      </c>
      <c r="J117">
        <v>1</v>
      </c>
      <c r="K117">
        <v>1</v>
      </c>
      <c r="L117">
        <f t="shared" si="22"/>
        <v>3.4188474802532179E-3</v>
      </c>
      <c r="M117">
        <f t="shared" si="23"/>
        <v>536.99885628908794</v>
      </c>
      <c r="N117">
        <f t="shared" si="24"/>
        <v>1.8359190226418309</v>
      </c>
      <c r="O117">
        <f t="shared" si="25"/>
        <v>0.5580579565901872</v>
      </c>
      <c r="P117">
        <f t="shared" si="26"/>
        <v>5.9992867438052722</v>
      </c>
      <c r="Q117">
        <f t="shared" si="27"/>
        <v>3.3479530491996181</v>
      </c>
      <c r="R117">
        <f t="shared" si="28"/>
        <v>0</v>
      </c>
      <c r="S117">
        <f t="shared" si="29"/>
        <v>542.99814303289327</v>
      </c>
      <c r="T117">
        <f t="shared" si="30"/>
        <v>0.11173208154413573</v>
      </c>
      <c r="U117">
        <f t="shared" si="31"/>
        <v>10.001188901656459</v>
      </c>
      <c r="V117">
        <f t="shared" si="32"/>
        <v>0</v>
      </c>
    </row>
    <row r="118" spans="1:22" x14ac:dyDescent="0.2">
      <c r="A118" t="s">
        <v>41</v>
      </c>
      <c r="B118" t="s">
        <v>41</v>
      </c>
      <c r="D118">
        <v>-86.269000000000005</v>
      </c>
      <c r="E118">
        <v>-171.87</v>
      </c>
      <c r="F118">
        <v>0</v>
      </c>
      <c r="G118">
        <v>46.097999999999999</v>
      </c>
      <c r="H118">
        <v>14.141999999999999</v>
      </c>
      <c r="I118">
        <v>0</v>
      </c>
      <c r="J118">
        <v>1</v>
      </c>
      <c r="K118">
        <v>0</v>
      </c>
      <c r="L118">
        <f t="shared" si="22"/>
        <v>2.3475732366115575E-3</v>
      </c>
      <c r="M118">
        <f t="shared" si="23"/>
        <v>138.00089373198213</v>
      </c>
      <c r="N118">
        <f t="shared" si="24"/>
        <v>0.32396752872120571</v>
      </c>
      <c r="O118">
        <f t="shared" si="25"/>
        <v>0.25200296358763974</v>
      </c>
      <c r="P118">
        <f t="shared" si="26"/>
        <v>5.9998674309190161</v>
      </c>
      <c r="Q118">
        <f t="shared" si="27"/>
        <v>1.5119858857104358</v>
      </c>
      <c r="R118">
        <f t="shared" si="28"/>
        <v>0</v>
      </c>
      <c r="S118">
        <f t="shared" si="29"/>
        <v>144.00076116290114</v>
      </c>
      <c r="T118">
        <f t="shared" si="30"/>
        <v>0.43477979292314406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-81.628</v>
      </c>
      <c r="E119">
        <v>-174.92</v>
      </c>
      <c r="F119">
        <v>0</v>
      </c>
      <c r="G119">
        <v>267.85399999999998</v>
      </c>
      <c r="H119">
        <v>45.177</v>
      </c>
      <c r="I119">
        <v>0</v>
      </c>
      <c r="J119">
        <v>1</v>
      </c>
      <c r="K119">
        <v>0</v>
      </c>
      <c r="L119">
        <f t="shared" si="22"/>
        <v>5.2980369487730218E-3</v>
      </c>
      <c r="M119">
        <f t="shared" si="23"/>
        <v>794.99892549218362</v>
      </c>
      <c r="N119">
        <f t="shared" si="24"/>
        <v>4.211937893430334</v>
      </c>
      <c r="O119">
        <f t="shared" si="25"/>
        <v>0.40496816747745212</v>
      </c>
      <c r="P119">
        <f t="shared" si="26"/>
        <v>12.000810265991781</v>
      </c>
      <c r="Q119">
        <f t="shared" si="27"/>
        <v>4.8599510016142888</v>
      </c>
      <c r="R119">
        <f t="shared" si="28"/>
        <v>0</v>
      </c>
      <c r="S119">
        <f t="shared" si="29"/>
        <v>806.99973575817535</v>
      </c>
      <c r="T119">
        <f t="shared" si="30"/>
        <v>7.5471800119546087E-2</v>
      </c>
      <c r="U119">
        <f t="shared" si="31"/>
        <v>0</v>
      </c>
      <c r="V119">
        <f t="shared" si="32"/>
        <v>0</v>
      </c>
    </row>
    <row r="120" spans="1:22" x14ac:dyDescent="0.2">
      <c r="A120" t="s">
        <v>6794</v>
      </c>
      <c r="B120" t="s">
        <v>6795</v>
      </c>
      <c r="D120">
        <v>-80.77</v>
      </c>
      <c r="E120">
        <v>0</v>
      </c>
      <c r="F120">
        <v>0</v>
      </c>
      <c r="G120">
        <v>81.049000000000007</v>
      </c>
      <c r="H120">
        <v>0</v>
      </c>
      <c r="I120">
        <v>0</v>
      </c>
      <c r="J120">
        <v>0</v>
      </c>
      <c r="K120">
        <v>0</v>
      </c>
      <c r="L120">
        <f t="shared" si="22"/>
        <v>5.8500675125154776E-3</v>
      </c>
      <c r="M120">
        <f t="shared" si="23"/>
        <v>239.99883383404776</v>
      </c>
      <c r="N120">
        <f t="shared" si="24"/>
        <v>1.4040107848649481</v>
      </c>
      <c r="O120" t="str">
        <f t="shared" si="25"/>
        <v/>
      </c>
      <c r="P120">
        <f t="shared" si="26"/>
        <v>0</v>
      </c>
      <c r="Q120">
        <f t="shared" si="27"/>
        <v>0</v>
      </c>
      <c r="R120">
        <f t="shared" si="28"/>
        <v>0</v>
      </c>
      <c r="S120">
        <f t="shared" si="29"/>
        <v>239.99883383404776</v>
      </c>
      <c r="T120">
        <f t="shared" si="30"/>
        <v>0</v>
      </c>
      <c r="U120" t="str">
        <f t="shared" si="31"/>
        <v/>
      </c>
      <c r="V120">
        <f t="shared" si="32"/>
        <v>0</v>
      </c>
    </row>
    <row r="121" spans="1:22" x14ac:dyDescent="0.2">
      <c r="A121" t="s">
        <v>3252</v>
      </c>
      <c r="B121" t="s">
        <v>1289</v>
      </c>
      <c r="D121">
        <v>-80.754000000000005</v>
      </c>
      <c r="E121">
        <v>-173.66</v>
      </c>
      <c r="F121">
        <v>0</v>
      </c>
      <c r="G121">
        <v>261.39600000000002</v>
      </c>
      <c r="H121">
        <v>54.332000000000001</v>
      </c>
      <c r="I121">
        <v>0</v>
      </c>
      <c r="J121">
        <v>1</v>
      </c>
      <c r="K121">
        <v>0</v>
      </c>
      <c r="L121">
        <f t="shared" si="22"/>
        <v>5.8603865384624912E-3</v>
      </c>
      <c r="M121">
        <f t="shared" si="23"/>
        <v>773.99950493097401</v>
      </c>
      <c r="N121">
        <f t="shared" si="24"/>
        <v>4.5359408154149277</v>
      </c>
      <c r="O121">
        <f t="shared" si="25"/>
        <v>0.32400955544337012</v>
      </c>
      <c r="P121">
        <f t="shared" si="26"/>
        <v>17.999354878308782</v>
      </c>
      <c r="Q121">
        <f t="shared" si="27"/>
        <v>5.8319688043570892</v>
      </c>
      <c r="R121">
        <f t="shared" si="28"/>
        <v>0</v>
      </c>
      <c r="S121">
        <f t="shared" si="29"/>
        <v>791.99885980928275</v>
      </c>
      <c r="T121">
        <f t="shared" si="30"/>
        <v>7.751942942825378E-2</v>
      </c>
      <c r="U121">
        <f t="shared" si="31"/>
        <v>0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-84.356999999999999</v>
      </c>
      <c r="E122">
        <v>-177.02600000000001</v>
      </c>
      <c r="F122">
        <v>0</v>
      </c>
      <c r="G122">
        <v>335.62599999999998</v>
      </c>
      <c r="H122">
        <v>77.103999999999999</v>
      </c>
      <c r="I122">
        <v>0</v>
      </c>
      <c r="J122">
        <v>1</v>
      </c>
      <c r="K122">
        <v>1</v>
      </c>
      <c r="L122">
        <f t="shared" si="22"/>
        <v>3.5571067617371833E-3</v>
      </c>
      <c r="M122">
        <f t="shared" si="23"/>
        <v>1001.9985529875764</v>
      </c>
      <c r="N122">
        <f t="shared" si="24"/>
        <v>3.5642193923023742</v>
      </c>
      <c r="O122">
        <f t="shared" si="25"/>
        <v>0.69293653135682276</v>
      </c>
      <c r="P122">
        <f t="shared" si="26"/>
        <v>12.001111263978038</v>
      </c>
      <c r="Q122">
        <f t="shared" si="27"/>
        <v>8.3160167277049641</v>
      </c>
      <c r="R122">
        <f t="shared" si="28"/>
        <v>0</v>
      </c>
      <c r="S122">
        <f t="shared" si="29"/>
        <v>1013.9996642515545</v>
      </c>
      <c r="T122">
        <f t="shared" si="30"/>
        <v>5.9880325995584474E-2</v>
      </c>
      <c r="U122">
        <f t="shared" si="31"/>
        <v>4.9995370162172508</v>
      </c>
      <c r="V122">
        <f t="shared" si="32"/>
        <v>0</v>
      </c>
    </row>
    <row r="123" spans="1:22" x14ac:dyDescent="0.2">
      <c r="A123" t="s">
        <v>6796</v>
      </c>
      <c r="B123" t="s">
        <v>6797</v>
      </c>
      <c r="D123">
        <v>-84.668000000000006</v>
      </c>
      <c r="E123">
        <v>-171.46899999999999</v>
      </c>
      <c r="F123">
        <v>0</v>
      </c>
      <c r="G123">
        <v>75.325999999999993</v>
      </c>
      <c r="H123">
        <v>20.224</v>
      </c>
      <c r="I123">
        <v>0</v>
      </c>
      <c r="J123">
        <v>1</v>
      </c>
      <c r="K123">
        <v>0</v>
      </c>
      <c r="L123">
        <f t="shared" si="22"/>
        <v>3.3598959422205255E-3</v>
      </c>
      <c r="M123">
        <f t="shared" si="23"/>
        <v>225.00018266832632</v>
      </c>
      <c r="N123">
        <f t="shared" si="24"/>
        <v>0.75597795672414336</v>
      </c>
      <c r="O123">
        <f t="shared" si="25"/>
        <v>0.23999306751257837</v>
      </c>
      <c r="P123">
        <f t="shared" si="26"/>
        <v>9.0003574158502637</v>
      </c>
      <c r="Q123">
        <f t="shared" si="27"/>
        <v>2.1600255449650327</v>
      </c>
      <c r="R123">
        <f t="shared" si="28"/>
        <v>0</v>
      </c>
      <c r="S123">
        <f t="shared" si="29"/>
        <v>234.00054008417658</v>
      </c>
      <c r="T123">
        <f t="shared" si="30"/>
        <v>0.26666645017104823</v>
      </c>
      <c r="U123">
        <f t="shared" si="31"/>
        <v>0</v>
      </c>
      <c r="V123">
        <f t="shared" si="32"/>
        <v>0</v>
      </c>
    </row>
    <row r="124" spans="1:22" x14ac:dyDescent="0.2">
      <c r="A124" t="s">
        <v>900</v>
      </c>
      <c r="B124" t="s">
        <v>972</v>
      </c>
      <c r="D124">
        <v>-84.531000000000006</v>
      </c>
      <c r="E124">
        <v>-174.28899999999999</v>
      </c>
      <c r="F124">
        <v>0</v>
      </c>
      <c r="G124">
        <v>94.43</v>
      </c>
      <c r="H124">
        <v>20.100000000000001</v>
      </c>
      <c r="I124">
        <v>0</v>
      </c>
      <c r="J124">
        <v>1</v>
      </c>
      <c r="K124">
        <v>0</v>
      </c>
      <c r="L124">
        <f t="shared" si="22"/>
        <v>3.4467448454072696E-3</v>
      </c>
      <c r="M124">
        <f t="shared" si="23"/>
        <v>282.00043848408666</v>
      </c>
      <c r="N124">
        <f t="shared" si="24"/>
        <v>0.97198452973214522</v>
      </c>
      <c r="O124">
        <f t="shared" si="25"/>
        <v>0.35997382229506519</v>
      </c>
      <c r="P124">
        <f t="shared" si="26"/>
        <v>6.0005003275020741</v>
      </c>
      <c r="Q124">
        <f t="shared" si="27"/>
        <v>2.1600251985989107</v>
      </c>
      <c r="R124">
        <f t="shared" si="28"/>
        <v>0</v>
      </c>
      <c r="S124">
        <f t="shared" si="29"/>
        <v>288.00093881158875</v>
      </c>
      <c r="T124">
        <f t="shared" si="30"/>
        <v>0.21276562661581044</v>
      </c>
      <c r="U124">
        <f t="shared" si="31"/>
        <v>0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-79.885999999999996</v>
      </c>
      <c r="E125">
        <v>0</v>
      </c>
      <c r="F125">
        <v>0</v>
      </c>
      <c r="G125">
        <v>187.92</v>
      </c>
      <c r="H125">
        <v>0</v>
      </c>
      <c r="I125">
        <v>0</v>
      </c>
      <c r="J125">
        <v>0</v>
      </c>
      <c r="K125">
        <v>0</v>
      </c>
      <c r="L125">
        <f t="shared" si="22"/>
        <v>6.421646224378492E-3</v>
      </c>
      <c r="M125">
        <f t="shared" si="23"/>
        <v>554.99933895926142</v>
      </c>
      <c r="N125">
        <f t="shared" si="24"/>
        <v>3.5640129735732735</v>
      </c>
      <c r="O125" t="str">
        <f t="shared" si="25"/>
        <v/>
      </c>
      <c r="P125">
        <f t="shared" si="26"/>
        <v>0</v>
      </c>
      <c r="Q125">
        <f t="shared" si="27"/>
        <v>0</v>
      </c>
      <c r="R125">
        <f t="shared" si="28"/>
        <v>0</v>
      </c>
      <c r="S125">
        <f t="shared" si="29"/>
        <v>554.99933895926142</v>
      </c>
      <c r="T125">
        <f t="shared" si="30"/>
        <v>0</v>
      </c>
      <c r="U125" t="str">
        <f t="shared" si="31"/>
        <v/>
      </c>
      <c r="V125">
        <f t="shared" si="32"/>
        <v>0</v>
      </c>
    </row>
    <row r="126" spans="1:22" x14ac:dyDescent="0.2">
      <c r="A126" t="s">
        <v>5712</v>
      </c>
      <c r="B126" t="s">
        <v>6777</v>
      </c>
      <c r="D126">
        <v>-84.596000000000004</v>
      </c>
      <c r="E126">
        <v>-175.601</v>
      </c>
      <c r="F126">
        <v>0</v>
      </c>
      <c r="G126">
        <v>222.99100000000001</v>
      </c>
      <c r="H126">
        <v>39.115000000000002</v>
      </c>
      <c r="I126">
        <v>0</v>
      </c>
      <c r="J126">
        <v>1</v>
      </c>
      <c r="K126">
        <v>0</v>
      </c>
      <c r="L126">
        <f t="shared" si="22"/>
        <v>3.4055342651658437E-3</v>
      </c>
      <c r="M126">
        <f t="shared" si="23"/>
        <v>665.99967737100997</v>
      </c>
      <c r="N126">
        <f t="shared" si="24"/>
        <v>2.2680869899633622</v>
      </c>
      <c r="O126">
        <f t="shared" si="25"/>
        <v>0.4679680618795688</v>
      </c>
      <c r="P126">
        <f t="shared" si="26"/>
        <v>9.0005523336900026</v>
      </c>
      <c r="Q126">
        <f t="shared" si="27"/>
        <v>4.2119752434177844</v>
      </c>
      <c r="R126">
        <f t="shared" si="28"/>
        <v>0</v>
      </c>
      <c r="S126">
        <f t="shared" si="29"/>
        <v>675.00022970470002</v>
      </c>
      <c r="T126">
        <f t="shared" si="30"/>
        <v>9.0090133732265543E-2</v>
      </c>
      <c r="U126">
        <f t="shared" si="31"/>
        <v>0</v>
      </c>
      <c r="V126">
        <f t="shared" si="32"/>
        <v>0</v>
      </c>
    </row>
    <row r="127" spans="1:22" x14ac:dyDescent="0.2">
      <c r="A127" t="s">
        <v>41</v>
      </c>
      <c r="B127" t="s">
        <v>41</v>
      </c>
      <c r="D127">
        <v>-80.105999999999995</v>
      </c>
      <c r="E127">
        <v>0</v>
      </c>
      <c r="F127">
        <v>0</v>
      </c>
      <c r="G127">
        <v>87.298000000000002</v>
      </c>
      <c r="H127">
        <v>0</v>
      </c>
      <c r="I127">
        <v>0</v>
      </c>
      <c r="J127">
        <v>0</v>
      </c>
      <c r="K127">
        <v>0</v>
      </c>
      <c r="L127">
        <f t="shared" si="22"/>
        <v>6.2791148493756407E-3</v>
      </c>
      <c r="M127">
        <f t="shared" si="23"/>
        <v>257.9989356866937</v>
      </c>
      <c r="N127">
        <f t="shared" si="24"/>
        <v>1.6200065681999976</v>
      </c>
      <c r="O127" t="str">
        <f t="shared" si="25"/>
        <v/>
      </c>
      <c r="P127">
        <f t="shared" si="26"/>
        <v>0</v>
      </c>
      <c r="Q127">
        <f t="shared" si="27"/>
        <v>0</v>
      </c>
      <c r="R127">
        <f t="shared" si="28"/>
        <v>0</v>
      </c>
      <c r="S127">
        <f t="shared" si="29"/>
        <v>257.9989356866937</v>
      </c>
      <c r="T127">
        <f t="shared" si="30"/>
        <v>0</v>
      </c>
      <c r="U127" t="str">
        <f t="shared" si="31"/>
        <v/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-83.558000000000007</v>
      </c>
      <c r="E128">
        <v>-176.00899999999999</v>
      </c>
      <c r="F128">
        <v>0</v>
      </c>
      <c r="G128">
        <v>124.788</v>
      </c>
      <c r="H128">
        <v>43.104999999999997</v>
      </c>
      <c r="I128">
        <v>0</v>
      </c>
      <c r="J128">
        <v>1</v>
      </c>
      <c r="K128">
        <v>0</v>
      </c>
      <c r="L128">
        <f t="shared" si="22"/>
        <v>4.0647665323701367E-3</v>
      </c>
      <c r="M128">
        <f t="shared" si="23"/>
        <v>372.00024368194875</v>
      </c>
      <c r="N128">
        <f t="shared" si="24"/>
        <v>1.5120956526475735</v>
      </c>
      <c r="O128">
        <f t="shared" si="25"/>
        <v>0.51598821200423672</v>
      </c>
      <c r="P128">
        <f t="shared" si="26"/>
        <v>9.00029501916298</v>
      </c>
      <c r="Q128">
        <f t="shared" si="27"/>
        <v>4.6440507784993228</v>
      </c>
      <c r="R128">
        <f t="shared" si="28"/>
        <v>0</v>
      </c>
      <c r="S128">
        <f t="shared" si="29"/>
        <v>381.00053870111174</v>
      </c>
      <c r="T128">
        <f t="shared" si="30"/>
        <v>0.16129021692603662</v>
      </c>
      <c r="U128">
        <f t="shared" si="31"/>
        <v>0</v>
      </c>
      <c r="V128">
        <f t="shared" si="32"/>
        <v>0</v>
      </c>
    </row>
    <row r="129" spans="1:22" x14ac:dyDescent="0.2">
      <c r="A129" t="s">
        <v>1100</v>
      </c>
      <c r="B129" t="s">
        <v>4770</v>
      </c>
      <c r="D129">
        <v>-85.197000000000003</v>
      </c>
      <c r="E129">
        <v>-171.87</v>
      </c>
      <c r="F129">
        <v>0</v>
      </c>
      <c r="G129">
        <v>119.419</v>
      </c>
      <c r="H129">
        <v>28.283999999999999</v>
      </c>
      <c r="I129">
        <v>0</v>
      </c>
      <c r="J129">
        <v>1</v>
      </c>
      <c r="K129">
        <v>0</v>
      </c>
      <c r="L129">
        <f t="shared" si="22"/>
        <v>3.0248996926296018E-3</v>
      </c>
      <c r="M129">
        <f t="shared" si="23"/>
        <v>356.9989721333078</v>
      </c>
      <c r="N129">
        <f t="shared" si="24"/>
        <v>1.0798871609622875</v>
      </c>
      <c r="O129">
        <f t="shared" si="25"/>
        <v>0.25200296358763974</v>
      </c>
      <c r="P129">
        <f t="shared" si="26"/>
        <v>11.999734861838032</v>
      </c>
      <c r="Q129">
        <f t="shared" si="27"/>
        <v>3.0239717714208716</v>
      </c>
      <c r="R129">
        <f t="shared" si="28"/>
        <v>0</v>
      </c>
      <c r="S129">
        <f t="shared" si="29"/>
        <v>368.99870699514582</v>
      </c>
      <c r="T129">
        <f t="shared" si="30"/>
        <v>0.16806771078768051</v>
      </c>
      <c r="U129">
        <f t="shared" si="31"/>
        <v>0</v>
      </c>
      <c r="V129">
        <f t="shared" si="32"/>
        <v>0</v>
      </c>
    </row>
    <row r="130" spans="1:22" x14ac:dyDescent="0.2">
      <c r="A130" t="s">
        <v>497</v>
      </c>
      <c r="B130" t="s">
        <v>6798</v>
      </c>
      <c r="D130">
        <v>-85.558999999999997</v>
      </c>
      <c r="E130">
        <v>0</v>
      </c>
      <c r="F130">
        <v>0</v>
      </c>
      <c r="G130">
        <v>103.31</v>
      </c>
      <c r="H130">
        <v>0</v>
      </c>
      <c r="I130">
        <v>0</v>
      </c>
      <c r="J130">
        <v>0</v>
      </c>
      <c r="K130">
        <v>0</v>
      </c>
      <c r="L130">
        <f t="shared" si="22"/>
        <v>2.795961250944951E-3</v>
      </c>
      <c r="M130">
        <f t="shared" si="23"/>
        <v>308.99946553885212</v>
      </c>
      <c r="N130">
        <f t="shared" si="24"/>
        <v>0.86395139616072636</v>
      </c>
      <c r="O130" t="str">
        <f t="shared" si="25"/>
        <v/>
      </c>
      <c r="P130">
        <f t="shared" si="26"/>
        <v>0</v>
      </c>
      <c r="Q130">
        <f t="shared" si="27"/>
        <v>0</v>
      </c>
      <c r="R130">
        <f t="shared" si="28"/>
        <v>0</v>
      </c>
      <c r="S130">
        <f t="shared" si="29"/>
        <v>308.99946553885212</v>
      </c>
      <c r="T130">
        <f t="shared" si="30"/>
        <v>0</v>
      </c>
      <c r="U130" t="str">
        <f t="shared" si="31"/>
        <v/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-78.914000000000001</v>
      </c>
      <c r="E131">
        <v>-175.23599999999999</v>
      </c>
      <c r="F131">
        <v>0</v>
      </c>
      <c r="G131">
        <v>301.62900000000002</v>
      </c>
      <c r="H131">
        <v>72.25</v>
      </c>
      <c r="I131">
        <v>0</v>
      </c>
      <c r="J131">
        <v>2</v>
      </c>
      <c r="K131">
        <v>1</v>
      </c>
      <c r="L131">
        <f t="shared" si="22"/>
        <v>7.053777534206212E-3</v>
      </c>
      <c r="M131">
        <f t="shared" si="23"/>
        <v>888.0015160196333</v>
      </c>
      <c r="N131">
        <f t="shared" si="24"/>
        <v>6.2637714078117543</v>
      </c>
      <c r="O131">
        <f t="shared" si="25"/>
        <v>0.43196692629052102</v>
      </c>
      <c r="P131">
        <f t="shared" si="26"/>
        <v>18.00145856017172</v>
      </c>
      <c r="Q131">
        <f t="shared" si="27"/>
        <v>7.7760424990260644</v>
      </c>
      <c r="R131">
        <f t="shared" si="28"/>
        <v>0</v>
      </c>
      <c r="S131">
        <f t="shared" si="29"/>
        <v>906.00297457980503</v>
      </c>
      <c r="T131">
        <f t="shared" si="30"/>
        <v>0.13513490442886456</v>
      </c>
      <c r="U131">
        <f t="shared" si="31"/>
        <v>3.3330632514828649</v>
      </c>
      <c r="V131">
        <f t="shared" si="32"/>
        <v>0</v>
      </c>
    </row>
    <row r="132" spans="1:22" x14ac:dyDescent="0.2">
      <c r="A132" t="s">
        <v>1470</v>
      </c>
      <c r="B132" t="s">
        <v>760</v>
      </c>
      <c r="D132">
        <v>-86.367000000000004</v>
      </c>
      <c r="E132">
        <v>-168.69</v>
      </c>
      <c r="F132">
        <v>0</v>
      </c>
      <c r="G132">
        <v>63.127000000000002</v>
      </c>
      <c r="H132">
        <v>20.396000000000001</v>
      </c>
      <c r="I132">
        <v>0</v>
      </c>
      <c r="J132">
        <v>1</v>
      </c>
      <c r="K132">
        <v>0</v>
      </c>
      <c r="L132">
        <f t="shared" si="22"/>
        <v>2.2857430760351736E-3</v>
      </c>
      <c r="M132">
        <f t="shared" si="23"/>
        <v>189.00041959210699</v>
      </c>
      <c r="N132">
        <f t="shared" si="24"/>
        <v>0.43200683245723359</v>
      </c>
      <c r="O132">
        <f t="shared" si="25"/>
        <v>0.17999871688416874</v>
      </c>
      <c r="P132">
        <f t="shared" si="26"/>
        <v>12.000024789596949</v>
      </c>
      <c r="Q132">
        <f t="shared" si="27"/>
        <v>2.1599912246968924</v>
      </c>
      <c r="R132">
        <f t="shared" si="28"/>
        <v>0</v>
      </c>
      <c r="S132">
        <f t="shared" si="29"/>
        <v>201.00044438170394</v>
      </c>
      <c r="T132">
        <f t="shared" si="30"/>
        <v>0.31745961267964146</v>
      </c>
      <c r="U132">
        <f t="shared" si="31"/>
        <v>0</v>
      </c>
      <c r="V132">
        <f t="shared" si="32"/>
        <v>0</v>
      </c>
    </row>
    <row r="133" spans="1:22" x14ac:dyDescent="0.2">
      <c r="A133" t="s">
        <v>279</v>
      </c>
      <c r="B133" t="s">
        <v>433</v>
      </c>
      <c r="D133">
        <v>-78.304000000000002</v>
      </c>
      <c r="E133">
        <v>-172.786</v>
      </c>
      <c r="F133">
        <v>0</v>
      </c>
      <c r="G133">
        <v>291.04300000000001</v>
      </c>
      <c r="H133">
        <v>79.63</v>
      </c>
      <c r="I133">
        <v>0</v>
      </c>
      <c r="J133">
        <v>1</v>
      </c>
      <c r="K133">
        <v>0</v>
      </c>
      <c r="L133">
        <f t="shared" si="22"/>
        <v>7.4526131255577034E-3</v>
      </c>
      <c r="M133">
        <f t="shared" si="23"/>
        <v>855.0001924145904</v>
      </c>
      <c r="N133">
        <f t="shared" si="24"/>
        <v>6.3719920283353675</v>
      </c>
      <c r="O133">
        <f t="shared" si="25"/>
        <v>0.28441015604848335</v>
      </c>
      <c r="P133">
        <f t="shared" si="26"/>
        <v>29.998766831109045</v>
      </c>
      <c r="Q133">
        <f t="shared" si="27"/>
        <v>8.5319624876602767</v>
      </c>
      <c r="R133">
        <f t="shared" si="28"/>
        <v>0</v>
      </c>
      <c r="S133">
        <f t="shared" si="29"/>
        <v>884.99895924569944</v>
      </c>
      <c r="T133">
        <f t="shared" si="30"/>
        <v>7.0175422803771648E-2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-79.33</v>
      </c>
      <c r="E134">
        <v>0</v>
      </c>
      <c r="F134">
        <v>0</v>
      </c>
      <c r="G134">
        <v>70.213999999999999</v>
      </c>
      <c r="H134">
        <v>0</v>
      </c>
      <c r="I134">
        <v>0</v>
      </c>
      <c r="J134">
        <v>0</v>
      </c>
      <c r="K134">
        <v>0</v>
      </c>
      <c r="L134">
        <f t="shared" si="22"/>
        <v>6.7827432251308956E-3</v>
      </c>
      <c r="M134">
        <f t="shared" si="23"/>
        <v>206.99997383883078</v>
      </c>
      <c r="N134">
        <f t="shared" si="24"/>
        <v>1.4040290741866761</v>
      </c>
      <c r="O134" t="str">
        <f t="shared" si="25"/>
        <v/>
      </c>
      <c r="P134">
        <f t="shared" si="26"/>
        <v>0</v>
      </c>
      <c r="Q134">
        <f t="shared" si="27"/>
        <v>0</v>
      </c>
      <c r="R134">
        <f t="shared" si="28"/>
        <v>0</v>
      </c>
      <c r="S134">
        <f t="shared" si="29"/>
        <v>206.99997383883078</v>
      </c>
      <c r="T134">
        <f t="shared" si="30"/>
        <v>0</v>
      </c>
      <c r="U134" t="str">
        <f t="shared" si="31"/>
        <v/>
      </c>
      <c r="V134">
        <f t="shared" si="32"/>
        <v>0</v>
      </c>
    </row>
    <row r="135" spans="1:22" x14ac:dyDescent="0.2">
      <c r="A135" t="s">
        <v>6799</v>
      </c>
      <c r="B135" t="s">
        <v>6800</v>
      </c>
      <c r="D135">
        <v>-78.328999999999994</v>
      </c>
      <c r="E135">
        <v>-176.63399999999999</v>
      </c>
      <c r="F135">
        <v>0</v>
      </c>
      <c r="G135">
        <v>311.43900000000002</v>
      </c>
      <c r="H135">
        <v>51.088000000000001</v>
      </c>
      <c r="I135">
        <v>0</v>
      </c>
      <c r="J135">
        <v>1</v>
      </c>
      <c r="K135">
        <v>0</v>
      </c>
      <c r="L135">
        <f t="shared" si="22"/>
        <v>7.4362334745526684E-3</v>
      </c>
      <c r="M135">
        <f t="shared" si="23"/>
        <v>915.00029973475239</v>
      </c>
      <c r="N135">
        <f t="shared" si="24"/>
        <v>6.804162662275953</v>
      </c>
      <c r="O135">
        <f t="shared" si="25"/>
        <v>0.61208333796759296</v>
      </c>
      <c r="P135">
        <f t="shared" si="26"/>
        <v>8.9987418415903484</v>
      </c>
      <c r="Q135">
        <f t="shared" si="27"/>
        <v>5.5079854518947178</v>
      </c>
      <c r="R135">
        <f t="shared" si="28"/>
        <v>0</v>
      </c>
      <c r="S135">
        <f t="shared" si="29"/>
        <v>923.99904157634273</v>
      </c>
      <c r="T135">
        <f t="shared" si="30"/>
        <v>6.5573749011222482E-2</v>
      </c>
      <c r="U135">
        <f t="shared" si="31"/>
        <v>0</v>
      </c>
      <c r="V135">
        <f t="shared" si="32"/>
        <v>0</v>
      </c>
    </row>
    <row r="136" spans="1:22" x14ac:dyDescent="0.2">
      <c r="A136" t="s">
        <v>738</v>
      </c>
      <c r="B136" t="s">
        <v>6801</v>
      </c>
      <c r="D136">
        <v>-75.323999999999998</v>
      </c>
      <c r="E136">
        <v>0</v>
      </c>
      <c r="F136">
        <v>0</v>
      </c>
      <c r="G136">
        <v>43.417000000000002</v>
      </c>
      <c r="H136">
        <v>0</v>
      </c>
      <c r="I136">
        <v>0</v>
      </c>
      <c r="J136">
        <v>0</v>
      </c>
      <c r="K136">
        <v>0</v>
      </c>
      <c r="L136">
        <f t="shared" si="22"/>
        <v>9.4282980413832873E-3</v>
      </c>
      <c r="M136">
        <f t="shared" si="23"/>
        <v>126.00142589760597</v>
      </c>
      <c r="N136">
        <f t="shared" si="24"/>
        <v>1.1879801849820848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0</v>
      </c>
      <c r="S136">
        <f t="shared" si="29"/>
        <v>126.00142589760597</v>
      </c>
      <c r="T136">
        <f t="shared" si="30"/>
        <v>0</v>
      </c>
      <c r="U136" t="str">
        <f t="shared" si="31"/>
        <v/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-82.623000000000005</v>
      </c>
      <c r="E137">
        <v>-176.00899999999999</v>
      </c>
      <c r="F137">
        <v>-90</v>
      </c>
      <c r="G137">
        <v>225.869</v>
      </c>
      <c r="H137">
        <v>43.104999999999997</v>
      </c>
      <c r="I137">
        <v>20</v>
      </c>
      <c r="J137">
        <v>1</v>
      </c>
      <c r="K137">
        <v>0</v>
      </c>
      <c r="L137">
        <f t="shared" si="22"/>
        <v>4.6608846653356118E-3</v>
      </c>
      <c r="M137">
        <f t="shared" si="23"/>
        <v>671.99830073340706</v>
      </c>
      <c r="N137">
        <f t="shared" si="24"/>
        <v>3.1321097071296333</v>
      </c>
      <c r="O137">
        <f t="shared" si="25"/>
        <v>0.51598821200423672</v>
      </c>
      <c r="P137">
        <f t="shared" si="26"/>
        <v>9.00029501916298</v>
      </c>
      <c r="Q137">
        <f t="shared" si="27"/>
        <v>4.6440507784993228</v>
      </c>
      <c r="R137">
        <f t="shared" si="28"/>
        <v>60</v>
      </c>
      <c r="S137">
        <f t="shared" si="29"/>
        <v>680.99859575257005</v>
      </c>
      <c r="T137">
        <f t="shared" si="30"/>
        <v>8.9285940060439245E-2</v>
      </c>
      <c r="U137">
        <f t="shared" si="31"/>
        <v>0</v>
      </c>
      <c r="V137">
        <f t="shared" si="32"/>
        <v>8.8105908549920198</v>
      </c>
    </row>
    <row r="138" spans="1:22" x14ac:dyDescent="0.2">
      <c r="A138" t="s">
        <v>3007</v>
      </c>
      <c r="B138" t="s">
        <v>3008</v>
      </c>
      <c r="D138">
        <v>-82.207999999999998</v>
      </c>
      <c r="E138">
        <v>-177.274</v>
      </c>
      <c r="F138">
        <v>0</v>
      </c>
      <c r="G138">
        <v>95.885000000000005</v>
      </c>
      <c r="H138">
        <v>21.024000000000001</v>
      </c>
      <c r="I138">
        <v>0</v>
      </c>
      <c r="J138">
        <v>1</v>
      </c>
      <c r="K138">
        <v>0</v>
      </c>
      <c r="L138">
        <f t="shared" si="22"/>
        <v>4.9262608865774382E-3</v>
      </c>
      <c r="M138">
        <f t="shared" si="23"/>
        <v>284.99901818216085</v>
      </c>
      <c r="N138">
        <f t="shared" si="24"/>
        <v>1.4039809199646713</v>
      </c>
      <c r="O138">
        <f t="shared" si="25"/>
        <v>0.75608562198898388</v>
      </c>
      <c r="P138">
        <f t="shared" si="26"/>
        <v>2.999687144909684</v>
      </c>
      <c r="Q138">
        <f t="shared" si="27"/>
        <v>2.2680225887539862</v>
      </c>
      <c r="R138">
        <f t="shared" si="28"/>
        <v>0</v>
      </c>
      <c r="S138">
        <f t="shared" si="29"/>
        <v>287.99870532707052</v>
      </c>
      <c r="T138">
        <f t="shared" si="30"/>
        <v>0.21052704104984046</v>
      </c>
      <c r="U138">
        <f t="shared" si="31"/>
        <v>0</v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-78.132000000000005</v>
      </c>
      <c r="E139">
        <v>-175.15600000000001</v>
      </c>
      <c r="F139">
        <v>0</v>
      </c>
      <c r="G139">
        <v>282.02800000000002</v>
      </c>
      <c r="H139">
        <v>59.210999999999999</v>
      </c>
      <c r="I139">
        <v>0</v>
      </c>
      <c r="J139">
        <v>1</v>
      </c>
      <c r="K139">
        <v>0</v>
      </c>
      <c r="L139">
        <f t="shared" si="22"/>
        <v>7.5653857188780109E-3</v>
      </c>
      <c r="M139">
        <f t="shared" si="23"/>
        <v>827.99810725384737</v>
      </c>
      <c r="N139">
        <f t="shared" si="24"/>
        <v>6.2641313200076008</v>
      </c>
      <c r="O139">
        <f t="shared" si="25"/>
        <v>0.42479960825035001</v>
      </c>
      <c r="P139">
        <f t="shared" si="26"/>
        <v>14.999875882294292</v>
      </c>
      <c r="Q139">
        <f t="shared" si="27"/>
        <v>6.3719477705502596</v>
      </c>
      <c r="R139">
        <f t="shared" si="28"/>
        <v>0</v>
      </c>
      <c r="S139">
        <f t="shared" si="29"/>
        <v>842.99798313614167</v>
      </c>
      <c r="T139">
        <f t="shared" si="30"/>
        <v>7.2463933763081925E-2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-81.119</v>
      </c>
      <c r="E140">
        <v>-173.99100000000001</v>
      </c>
      <c r="F140">
        <v>-90</v>
      </c>
      <c r="G140">
        <v>32.387999999999998</v>
      </c>
      <c r="H140">
        <v>19.105</v>
      </c>
      <c r="I140">
        <v>12</v>
      </c>
      <c r="J140">
        <v>1</v>
      </c>
      <c r="K140">
        <v>0</v>
      </c>
      <c r="L140">
        <f t="shared" si="22"/>
        <v>5.6252137655943965E-3</v>
      </c>
      <c r="M140">
        <f t="shared" si="23"/>
        <v>95.999112012250635</v>
      </c>
      <c r="N140">
        <f t="shared" si="24"/>
        <v>0.540016066392217</v>
      </c>
      <c r="O140">
        <f t="shared" si="25"/>
        <v>0.34199999956738092</v>
      </c>
      <c r="P140">
        <f t="shared" si="26"/>
        <v>6.0000024979032514</v>
      </c>
      <c r="Q140">
        <f t="shared" si="27"/>
        <v>2.0520029036900995</v>
      </c>
      <c r="R140">
        <f t="shared" si="28"/>
        <v>36</v>
      </c>
      <c r="S140">
        <f t="shared" si="29"/>
        <v>101.99911451015389</v>
      </c>
      <c r="T140">
        <f t="shared" si="30"/>
        <v>0.62500578122371886</v>
      </c>
      <c r="U140">
        <f t="shared" si="31"/>
        <v>0</v>
      </c>
      <c r="V140">
        <f t="shared" si="32"/>
        <v>35.294424047589395</v>
      </c>
    </row>
    <row r="141" spans="1:22" x14ac:dyDescent="0.2">
      <c r="A141" t="s">
        <v>1993</v>
      </c>
      <c r="B141" t="s">
        <v>1067</v>
      </c>
      <c r="D141">
        <v>-74.578000000000003</v>
      </c>
      <c r="E141">
        <v>-174.80600000000001</v>
      </c>
      <c r="F141">
        <v>0</v>
      </c>
      <c r="G141">
        <v>30.082999999999998</v>
      </c>
      <c r="H141">
        <v>11.045</v>
      </c>
      <c r="I141">
        <v>0</v>
      </c>
      <c r="J141">
        <v>1</v>
      </c>
      <c r="K141">
        <v>0</v>
      </c>
      <c r="L141">
        <f t="shared" si="22"/>
        <v>9.9309154789151508E-3</v>
      </c>
      <c r="M141">
        <f t="shared" si="23"/>
        <v>86.999437372680873</v>
      </c>
      <c r="N141">
        <f t="shared" si="24"/>
        <v>0.86398492324618914</v>
      </c>
      <c r="O141">
        <f t="shared" si="25"/>
        <v>0.39603248453733669</v>
      </c>
      <c r="P141">
        <f t="shared" si="26"/>
        <v>2.9996549199877873</v>
      </c>
      <c r="Q141">
        <f t="shared" si="27"/>
        <v>1.187961978679388</v>
      </c>
      <c r="R141">
        <f t="shared" si="28"/>
        <v>0</v>
      </c>
      <c r="S141">
        <f t="shared" si="29"/>
        <v>89.999092292668664</v>
      </c>
      <c r="T141">
        <f t="shared" si="30"/>
        <v>0.68965963242931161</v>
      </c>
      <c r="U141">
        <f t="shared" si="31"/>
        <v>0</v>
      </c>
      <c r="V141">
        <f t="shared" si="32"/>
        <v>0</v>
      </c>
    </row>
    <row r="142" spans="1:22" x14ac:dyDescent="0.2">
      <c r="A142" t="s">
        <v>55</v>
      </c>
      <c r="B142" t="s">
        <v>56</v>
      </c>
      <c r="D142">
        <v>-82.926000000000002</v>
      </c>
      <c r="E142">
        <v>-169.69499999999999</v>
      </c>
      <c r="F142">
        <v>0</v>
      </c>
      <c r="G142">
        <v>138.05099999999999</v>
      </c>
      <c r="H142">
        <v>22.361000000000001</v>
      </c>
      <c r="I142">
        <v>0</v>
      </c>
      <c r="J142">
        <v>1</v>
      </c>
      <c r="K142">
        <v>0</v>
      </c>
      <c r="L142">
        <f t="shared" si="22"/>
        <v>4.4674437777540927E-3</v>
      </c>
      <c r="M142">
        <f t="shared" si="23"/>
        <v>411.00043600572309</v>
      </c>
      <c r="N142">
        <f t="shared" si="24"/>
        <v>1.8361231766111639</v>
      </c>
      <c r="O142">
        <f t="shared" si="25"/>
        <v>0.19799678746871249</v>
      </c>
      <c r="P142">
        <f t="shared" si="26"/>
        <v>12.000348708544616</v>
      </c>
      <c r="Q142">
        <f t="shared" si="27"/>
        <v>2.3760328688290149</v>
      </c>
      <c r="R142">
        <f t="shared" si="28"/>
        <v>0</v>
      </c>
      <c r="S142">
        <f t="shared" si="29"/>
        <v>423.0007847142677</v>
      </c>
      <c r="T142">
        <f t="shared" si="30"/>
        <v>0.14598524659269344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-74.591999999999999</v>
      </c>
      <c r="E143">
        <v>0</v>
      </c>
      <c r="F143">
        <v>0</v>
      </c>
      <c r="G143">
        <v>131.73500000000001</v>
      </c>
      <c r="H143">
        <v>0</v>
      </c>
      <c r="I143">
        <v>0</v>
      </c>
      <c r="J143">
        <v>0</v>
      </c>
      <c r="K143">
        <v>0</v>
      </c>
      <c r="L143">
        <f t="shared" si="22"/>
        <v>9.9214502719531476E-3</v>
      </c>
      <c r="M143">
        <f t="shared" si="23"/>
        <v>381.0006668568526</v>
      </c>
      <c r="N143">
        <f t="shared" si="24"/>
        <v>3.7800829498842003</v>
      </c>
      <c r="O143" t="str">
        <f t="shared" si="25"/>
        <v/>
      </c>
      <c r="P143">
        <f t="shared" si="26"/>
        <v>0</v>
      </c>
      <c r="Q143">
        <f t="shared" si="27"/>
        <v>0</v>
      </c>
      <c r="R143">
        <f t="shared" si="28"/>
        <v>0</v>
      </c>
      <c r="S143">
        <f t="shared" si="29"/>
        <v>381.0006668568526</v>
      </c>
      <c r="T143">
        <f t="shared" si="30"/>
        <v>0</v>
      </c>
      <c r="U143" t="str">
        <f t="shared" si="31"/>
        <v/>
      </c>
      <c r="V143">
        <f t="shared" si="32"/>
        <v>0</v>
      </c>
    </row>
    <row r="144" spans="1:22" x14ac:dyDescent="0.2">
      <c r="A144" t="s">
        <v>6802</v>
      </c>
      <c r="B144" t="s">
        <v>3586</v>
      </c>
      <c r="D144">
        <v>-77.942999999999998</v>
      </c>
      <c r="E144">
        <v>-176.1</v>
      </c>
      <c r="F144">
        <v>0</v>
      </c>
      <c r="G144">
        <v>105.32299999999999</v>
      </c>
      <c r="H144">
        <v>44.101999999999997</v>
      </c>
      <c r="I144">
        <v>0</v>
      </c>
      <c r="J144">
        <v>1</v>
      </c>
      <c r="K144">
        <v>0</v>
      </c>
      <c r="L144">
        <f t="shared" si="22"/>
        <v>7.6894687103540209E-3</v>
      </c>
      <c r="M144">
        <f t="shared" si="23"/>
        <v>308.998811809286</v>
      </c>
      <c r="N144">
        <f t="shared" si="24"/>
        <v>2.3760390709831465</v>
      </c>
      <c r="O144">
        <f t="shared" si="25"/>
        <v>0.52806652401470744</v>
      </c>
      <c r="P144">
        <f t="shared" si="26"/>
        <v>8.998831046756365</v>
      </c>
      <c r="Q144">
        <f t="shared" si="27"/>
        <v>4.7519861830424492</v>
      </c>
      <c r="R144">
        <f t="shared" si="28"/>
        <v>0</v>
      </c>
      <c r="S144">
        <f t="shared" si="29"/>
        <v>317.99764285604238</v>
      </c>
      <c r="T144">
        <f t="shared" si="30"/>
        <v>0.1941755039402287</v>
      </c>
      <c r="U144">
        <f t="shared" si="31"/>
        <v>0</v>
      </c>
      <c r="V144">
        <f t="shared" si="32"/>
        <v>0</v>
      </c>
    </row>
    <row r="145" spans="1:22" x14ac:dyDescent="0.2">
      <c r="A145" t="s">
        <v>208</v>
      </c>
      <c r="B145" t="s">
        <v>209</v>
      </c>
      <c r="D145">
        <v>-81.180000000000007</v>
      </c>
      <c r="E145">
        <v>-171.87</v>
      </c>
      <c r="F145">
        <v>0</v>
      </c>
      <c r="G145">
        <v>58.694000000000003</v>
      </c>
      <c r="H145">
        <v>14.141999999999999</v>
      </c>
      <c r="I145">
        <v>0</v>
      </c>
      <c r="J145">
        <v>1</v>
      </c>
      <c r="K145">
        <v>0</v>
      </c>
      <c r="L145">
        <f t="shared" si="22"/>
        <v>5.5859570890468497E-3</v>
      </c>
      <c r="M145">
        <f t="shared" si="23"/>
        <v>173.99981610677642</v>
      </c>
      <c r="N145">
        <f t="shared" si="24"/>
        <v>0.97195647823097431</v>
      </c>
      <c r="O145">
        <f t="shared" si="25"/>
        <v>0.25200296358763974</v>
      </c>
      <c r="P145">
        <f t="shared" si="26"/>
        <v>5.9998674309190161</v>
      </c>
      <c r="Q145">
        <f t="shared" si="27"/>
        <v>1.5119858857104358</v>
      </c>
      <c r="R145">
        <f t="shared" si="28"/>
        <v>0</v>
      </c>
      <c r="S145">
        <f t="shared" si="29"/>
        <v>179.99968353769543</v>
      </c>
      <c r="T145">
        <f t="shared" si="30"/>
        <v>0.34482795064093924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-84.063000000000002</v>
      </c>
      <c r="E146">
        <v>-169.69499999999999</v>
      </c>
      <c r="F146">
        <v>0</v>
      </c>
      <c r="G146">
        <v>125.67400000000001</v>
      </c>
      <c r="H146">
        <v>22.361000000000001</v>
      </c>
      <c r="I146">
        <v>0</v>
      </c>
      <c r="J146">
        <v>1</v>
      </c>
      <c r="K146">
        <v>0</v>
      </c>
      <c r="L146">
        <f t="shared" si="22"/>
        <v>3.7437319856813622E-3</v>
      </c>
      <c r="M146">
        <f t="shared" si="23"/>
        <v>374.99974040234849</v>
      </c>
      <c r="N146">
        <f t="shared" si="24"/>
        <v>1.4038999266664063</v>
      </c>
      <c r="O146">
        <f t="shared" si="25"/>
        <v>0.19799678746871249</v>
      </c>
      <c r="P146">
        <f t="shared" si="26"/>
        <v>12.000348708544616</v>
      </c>
      <c r="Q146">
        <f t="shared" si="27"/>
        <v>2.3760328688290149</v>
      </c>
      <c r="R146">
        <f t="shared" si="28"/>
        <v>0</v>
      </c>
      <c r="S146">
        <f t="shared" si="29"/>
        <v>387.0000891108931</v>
      </c>
      <c r="T146">
        <f t="shared" si="30"/>
        <v>0.16000011076174131</v>
      </c>
      <c r="U146">
        <f t="shared" si="31"/>
        <v>0</v>
      </c>
      <c r="V146">
        <f t="shared" si="32"/>
        <v>0</v>
      </c>
    </row>
    <row r="147" spans="1:22" x14ac:dyDescent="0.2">
      <c r="A147" t="s">
        <v>3030</v>
      </c>
      <c r="B147" t="s">
        <v>112</v>
      </c>
      <c r="D147">
        <v>-78.69</v>
      </c>
      <c r="E147">
        <v>-173.75800000000001</v>
      </c>
      <c r="F147">
        <v>0</v>
      </c>
      <c r="G147">
        <v>193.76300000000001</v>
      </c>
      <c r="H147">
        <v>64.382000000000005</v>
      </c>
      <c r="I147">
        <v>0</v>
      </c>
      <c r="J147">
        <v>1</v>
      </c>
      <c r="K147">
        <v>0</v>
      </c>
      <c r="L147">
        <f t="shared" si="22"/>
        <v>7.2000369249036579E-3</v>
      </c>
      <c r="M147">
        <f t="shared" si="23"/>
        <v>570.00062603634694</v>
      </c>
      <c r="N147">
        <f t="shared" si="24"/>
        <v>4.1040296587095568</v>
      </c>
      <c r="O147">
        <f t="shared" si="25"/>
        <v>0.3291379755789024</v>
      </c>
      <c r="P147">
        <f t="shared" si="26"/>
        <v>21.000393226450367</v>
      </c>
      <c r="Q147">
        <f t="shared" si="27"/>
        <v>6.9120338249485931</v>
      </c>
      <c r="R147">
        <f t="shared" si="28"/>
        <v>0</v>
      </c>
      <c r="S147">
        <f t="shared" si="29"/>
        <v>591.00101926279729</v>
      </c>
      <c r="T147">
        <f t="shared" si="30"/>
        <v>0.10526304228335007</v>
      </c>
      <c r="U147">
        <f t="shared" si="31"/>
        <v>0</v>
      </c>
      <c r="V147">
        <f t="shared" si="32"/>
        <v>0</v>
      </c>
    </row>
    <row r="148" spans="1:22" x14ac:dyDescent="0.2">
      <c r="A148" t="s">
        <v>5101</v>
      </c>
      <c r="B148" t="s">
        <v>5102</v>
      </c>
      <c r="D148">
        <v>-76.278000000000006</v>
      </c>
      <c r="E148">
        <v>0</v>
      </c>
      <c r="F148">
        <v>-90</v>
      </c>
      <c r="G148">
        <v>177.054</v>
      </c>
      <c r="H148">
        <v>0</v>
      </c>
      <c r="I148">
        <v>14</v>
      </c>
      <c r="J148">
        <v>0</v>
      </c>
      <c r="K148">
        <v>0</v>
      </c>
      <c r="L148">
        <f t="shared" si="22"/>
        <v>8.7904910579297054E-3</v>
      </c>
      <c r="M148">
        <f t="shared" si="23"/>
        <v>516.00163212454993</v>
      </c>
      <c r="N148">
        <f t="shared" si="24"/>
        <v>4.5359122689802591</v>
      </c>
      <c r="O148" t="str">
        <f t="shared" si="25"/>
        <v/>
      </c>
      <c r="P148">
        <f t="shared" si="26"/>
        <v>0</v>
      </c>
      <c r="Q148">
        <f t="shared" si="27"/>
        <v>0</v>
      </c>
      <c r="R148">
        <f t="shared" si="28"/>
        <v>42</v>
      </c>
      <c r="S148">
        <f t="shared" si="29"/>
        <v>516.00163212454993</v>
      </c>
      <c r="T148">
        <f t="shared" si="30"/>
        <v>0</v>
      </c>
      <c r="U148" t="str">
        <f t="shared" si="31"/>
        <v/>
      </c>
      <c r="V148">
        <f t="shared" si="32"/>
        <v>8.139509138192464</v>
      </c>
    </row>
    <row r="149" spans="1:22" x14ac:dyDescent="0.2">
      <c r="A149" t="s">
        <v>41</v>
      </c>
      <c r="B149" t="s">
        <v>41</v>
      </c>
      <c r="D149">
        <v>-80.331000000000003</v>
      </c>
      <c r="E149">
        <v>-174.47200000000001</v>
      </c>
      <c r="F149">
        <v>0</v>
      </c>
      <c r="G149">
        <v>136.94499999999999</v>
      </c>
      <c r="H149">
        <v>31.145</v>
      </c>
      <c r="I149">
        <v>0</v>
      </c>
      <c r="J149">
        <v>1</v>
      </c>
      <c r="K149">
        <v>0</v>
      </c>
      <c r="L149">
        <f t="shared" si="22"/>
        <v>6.1335414292089758E-3</v>
      </c>
      <c r="M149">
        <f t="shared" si="23"/>
        <v>404.99887779367509</v>
      </c>
      <c r="N149">
        <f t="shared" si="24"/>
        <v>2.4840798798105297</v>
      </c>
      <c r="O149">
        <f t="shared" si="25"/>
        <v>0.37196849024699774</v>
      </c>
      <c r="P149">
        <f t="shared" si="26"/>
        <v>9.0007975564061571</v>
      </c>
      <c r="Q149">
        <f t="shared" si="27"/>
        <v>3.3480164260916903</v>
      </c>
      <c r="R149">
        <f t="shared" si="28"/>
        <v>0</v>
      </c>
      <c r="S149">
        <f t="shared" si="29"/>
        <v>413.99967535008125</v>
      </c>
      <c r="T149">
        <f t="shared" si="30"/>
        <v>0.14814855864999887</v>
      </c>
      <c r="U149">
        <f t="shared" si="31"/>
        <v>0</v>
      </c>
      <c r="V149">
        <f t="shared" si="32"/>
        <v>0</v>
      </c>
    </row>
    <row r="150" spans="1:22" x14ac:dyDescent="0.2">
      <c r="A150" t="s">
        <v>6803</v>
      </c>
      <c r="B150" t="s">
        <v>6804</v>
      </c>
      <c r="D150">
        <v>-82.010999999999996</v>
      </c>
      <c r="E150">
        <v>-174.56</v>
      </c>
      <c r="F150">
        <v>0</v>
      </c>
      <c r="G150">
        <v>115.117</v>
      </c>
      <c r="H150">
        <v>21.094999999999999</v>
      </c>
      <c r="I150">
        <v>0</v>
      </c>
      <c r="J150">
        <v>1</v>
      </c>
      <c r="K150">
        <v>0</v>
      </c>
      <c r="L150">
        <f t="shared" si="22"/>
        <v>5.0524171689716292E-3</v>
      </c>
      <c r="M150">
        <f t="shared" si="23"/>
        <v>341.99928904819302</v>
      </c>
      <c r="N150">
        <f t="shared" si="24"/>
        <v>1.7279248076879887</v>
      </c>
      <c r="O150">
        <f t="shared" si="25"/>
        <v>0.37802283250133095</v>
      </c>
      <c r="P150">
        <f t="shared" si="26"/>
        <v>5.9996283401032189</v>
      </c>
      <c r="Q150">
        <f t="shared" si="27"/>
        <v>2.2679987670798445</v>
      </c>
      <c r="R150">
        <f t="shared" si="28"/>
        <v>0</v>
      </c>
      <c r="S150">
        <f t="shared" si="29"/>
        <v>347.99891738829626</v>
      </c>
      <c r="T150">
        <f t="shared" si="30"/>
        <v>0.17543896119487273</v>
      </c>
      <c r="U150">
        <f t="shared" si="31"/>
        <v>0</v>
      </c>
      <c r="V150">
        <f t="shared" si="32"/>
        <v>0</v>
      </c>
    </row>
    <row r="151" spans="1:22" x14ac:dyDescent="0.2">
      <c r="A151" t="s">
        <v>41</v>
      </c>
      <c r="B151" t="s">
        <v>41</v>
      </c>
      <c r="D151">
        <v>-82.736999999999995</v>
      </c>
      <c r="E151">
        <v>0</v>
      </c>
      <c r="F151">
        <v>-90</v>
      </c>
      <c r="G151">
        <v>102.825</v>
      </c>
      <c r="H151">
        <v>0</v>
      </c>
      <c r="I151">
        <v>27</v>
      </c>
      <c r="J151">
        <v>0</v>
      </c>
      <c r="K151">
        <v>0</v>
      </c>
      <c r="L151">
        <f t="shared" si="22"/>
        <v>4.5880744331954632E-3</v>
      </c>
      <c r="M151">
        <f t="shared" si="23"/>
        <v>305.99988621438439</v>
      </c>
      <c r="N151">
        <f t="shared" si="24"/>
        <v>1.4039516584525964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81</v>
      </c>
      <c r="S151">
        <f t="shared" si="29"/>
        <v>305.99988621438439</v>
      </c>
      <c r="T151">
        <f t="shared" si="30"/>
        <v>0</v>
      </c>
      <c r="U151" t="str">
        <f t="shared" si="31"/>
        <v/>
      </c>
      <c r="V151">
        <f t="shared" si="32"/>
        <v>26.470598078344111</v>
      </c>
    </row>
    <row r="152" spans="1:22" x14ac:dyDescent="0.2">
      <c r="A152" t="s">
        <v>113</v>
      </c>
      <c r="B152" t="s">
        <v>1410</v>
      </c>
      <c r="D152">
        <v>-80.134</v>
      </c>
      <c r="E152">
        <v>-171.119</v>
      </c>
      <c r="F152">
        <v>0</v>
      </c>
      <c r="G152">
        <v>140.071</v>
      </c>
      <c r="H152">
        <v>32.387999999999998</v>
      </c>
      <c r="I152">
        <v>0</v>
      </c>
      <c r="J152">
        <v>1</v>
      </c>
      <c r="K152">
        <v>0</v>
      </c>
      <c r="L152">
        <f t="shared" si="22"/>
        <v>6.2609882743801673E-3</v>
      </c>
      <c r="M152">
        <f t="shared" si="23"/>
        <v>413.99854452392532</v>
      </c>
      <c r="N152">
        <f t="shared" si="24"/>
        <v>2.5920426249173771</v>
      </c>
      <c r="O152">
        <f t="shared" si="25"/>
        <v>0.23039078371172803</v>
      </c>
      <c r="P152">
        <f t="shared" si="26"/>
        <v>15.000446288672723</v>
      </c>
      <c r="Q152">
        <f t="shared" si="27"/>
        <v>3.4559680324410227</v>
      </c>
      <c r="R152">
        <f t="shared" si="28"/>
        <v>0</v>
      </c>
      <c r="S152">
        <f t="shared" si="29"/>
        <v>428.99899081259804</v>
      </c>
      <c r="T152">
        <f t="shared" si="30"/>
        <v>0.14492804574710902</v>
      </c>
      <c r="U152">
        <f t="shared" si="31"/>
        <v>0</v>
      </c>
      <c r="V152">
        <f t="shared" si="32"/>
        <v>0</v>
      </c>
    </row>
    <row r="153" spans="1:22" x14ac:dyDescent="0.2">
      <c r="A153" t="s">
        <v>6805</v>
      </c>
      <c r="B153" t="s">
        <v>6806</v>
      </c>
      <c r="D153">
        <v>-75.298000000000002</v>
      </c>
      <c r="E153">
        <v>0</v>
      </c>
      <c r="F153">
        <v>0</v>
      </c>
      <c r="G153">
        <v>208.83699999999999</v>
      </c>
      <c r="H153">
        <v>0</v>
      </c>
      <c r="I153">
        <v>0</v>
      </c>
      <c r="J153">
        <v>0</v>
      </c>
      <c r="K153">
        <v>0</v>
      </c>
      <c r="L153">
        <f t="shared" si="22"/>
        <v>9.4457568917018595E-3</v>
      </c>
      <c r="M153">
        <f t="shared" si="23"/>
        <v>605.99833716645367</v>
      </c>
      <c r="N153">
        <f t="shared" si="24"/>
        <v>5.7241186937685908</v>
      </c>
      <c r="O153" t="str">
        <f t="shared" si="25"/>
        <v/>
      </c>
      <c r="P153">
        <f t="shared" si="26"/>
        <v>0</v>
      </c>
      <c r="Q153">
        <f t="shared" si="27"/>
        <v>0</v>
      </c>
      <c r="R153">
        <f t="shared" si="28"/>
        <v>0</v>
      </c>
      <c r="S153">
        <f t="shared" si="29"/>
        <v>605.99833716645367</v>
      </c>
      <c r="T153">
        <f t="shared" si="30"/>
        <v>0</v>
      </c>
      <c r="U153" t="str">
        <f t="shared" si="31"/>
        <v/>
      </c>
      <c r="V153">
        <f t="shared" si="32"/>
        <v>0</v>
      </c>
    </row>
    <row r="154" spans="1:22" x14ac:dyDescent="0.2">
      <c r="A154" t="s">
        <v>164</v>
      </c>
      <c r="B154" t="s">
        <v>212</v>
      </c>
      <c r="D154">
        <v>-78.748999999999995</v>
      </c>
      <c r="E154">
        <v>-174.71</v>
      </c>
      <c r="F154">
        <v>0</v>
      </c>
      <c r="G154">
        <v>189.64400000000001</v>
      </c>
      <c r="H154">
        <v>54.231000000000002</v>
      </c>
      <c r="I154">
        <v>0</v>
      </c>
      <c r="J154">
        <v>1</v>
      </c>
      <c r="K154">
        <v>1</v>
      </c>
      <c r="L154">
        <f t="shared" si="22"/>
        <v>7.1614912451003019E-3</v>
      </c>
      <c r="M154">
        <f t="shared" si="23"/>
        <v>557.99819386986781</v>
      </c>
      <c r="N154">
        <f t="shared" si="24"/>
        <v>3.9961031762840156</v>
      </c>
      <c r="O154">
        <f t="shared" si="25"/>
        <v>0.38880561361272309</v>
      </c>
      <c r="P154">
        <f t="shared" si="26"/>
        <v>14.999773867911575</v>
      </c>
      <c r="Q154">
        <f t="shared" si="27"/>
        <v>5.8320021147675627</v>
      </c>
      <c r="R154">
        <f t="shared" si="28"/>
        <v>0</v>
      </c>
      <c r="S154">
        <f t="shared" si="29"/>
        <v>572.99796773777939</v>
      </c>
      <c r="T154">
        <f t="shared" si="30"/>
        <v>0.10752722976374499</v>
      </c>
      <c r="U154">
        <f t="shared" si="31"/>
        <v>4.0000603027993398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-79.460999999999999</v>
      </c>
      <c r="E155">
        <v>-171.87</v>
      </c>
      <c r="F155">
        <v>0</v>
      </c>
      <c r="G155">
        <v>43.738</v>
      </c>
      <c r="H155">
        <v>14.141999999999999</v>
      </c>
      <c r="I155">
        <v>0</v>
      </c>
      <c r="J155">
        <v>1</v>
      </c>
      <c r="K155">
        <v>0</v>
      </c>
      <c r="L155">
        <f t="shared" si="22"/>
        <v>6.6975482852557966E-3</v>
      </c>
      <c r="M155">
        <f t="shared" si="23"/>
        <v>129.00050327259797</v>
      </c>
      <c r="N155">
        <f t="shared" si="24"/>
        <v>0.86398796347848694</v>
      </c>
      <c r="O155">
        <f t="shared" si="25"/>
        <v>0.25200296358763974</v>
      </c>
      <c r="P155">
        <f t="shared" si="26"/>
        <v>5.9998674309190161</v>
      </c>
      <c r="Q155">
        <f t="shared" si="27"/>
        <v>1.5119858857104358</v>
      </c>
      <c r="R155">
        <f t="shared" si="28"/>
        <v>0</v>
      </c>
      <c r="S155">
        <f t="shared" si="29"/>
        <v>135.00037070351698</v>
      </c>
      <c r="T155">
        <f t="shared" si="30"/>
        <v>0.46511446450104726</v>
      </c>
      <c r="U155">
        <f t="shared" si="31"/>
        <v>0</v>
      </c>
      <c r="V155">
        <f t="shared" si="32"/>
        <v>0</v>
      </c>
    </row>
    <row r="156" spans="1:22" x14ac:dyDescent="0.2">
      <c r="A156" t="s">
        <v>2124</v>
      </c>
      <c r="B156" t="s">
        <v>2488</v>
      </c>
      <c r="D156">
        <v>-77.125</v>
      </c>
      <c r="E156">
        <v>-174.80600000000001</v>
      </c>
      <c r="F156">
        <v>0</v>
      </c>
      <c r="G156">
        <v>71.805000000000007</v>
      </c>
      <c r="H156">
        <v>22.091000000000001</v>
      </c>
      <c r="I156">
        <v>0</v>
      </c>
      <c r="J156">
        <v>1</v>
      </c>
      <c r="K156">
        <v>0</v>
      </c>
      <c r="L156">
        <f t="shared" si="22"/>
        <v>8.2285621688710994E-3</v>
      </c>
      <c r="M156">
        <f t="shared" si="23"/>
        <v>209.9991464997513</v>
      </c>
      <c r="N156">
        <f t="shared" si="24"/>
        <v>1.7279927603758338</v>
      </c>
      <c r="O156">
        <f t="shared" si="25"/>
        <v>0.39603248453733669</v>
      </c>
      <c r="P156">
        <f t="shared" si="26"/>
        <v>5.9995814248483663</v>
      </c>
      <c r="Q156">
        <f t="shared" si="27"/>
        <v>2.3760315138982673</v>
      </c>
      <c r="R156">
        <f t="shared" si="28"/>
        <v>0</v>
      </c>
      <c r="S156">
        <f t="shared" si="29"/>
        <v>215.99872792459968</v>
      </c>
      <c r="T156">
        <f t="shared" si="30"/>
        <v>0.28571544694383344</v>
      </c>
      <c r="U156">
        <f t="shared" si="31"/>
        <v>0</v>
      </c>
      <c r="V156">
        <f t="shared" si="32"/>
        <v>0</v>
      </c>
    </row>
    <row r="157" spans="1:22" x14ac:dyDescent="0.2">
      <c r="A157" t="s">
        <v>900</v>
      </c>
      <c r="B157" t="s">
        <v>901</v>
      </c>
      <c r="D157">
        <v>-75.963999999999999</v>
      </c>
      <c r="E157">
        <v>-172.875</v>
      </c>
      <c r="F157">
        <v>0</v>
      </c>
      <c r="G157">
        <v>41.231000000000002</v>
      </c>
      <c r="H157">
        <v>16.125</v>
      </c>
      <c r="I157">
        <v>0</v>
      </c>
      <c r="J157">
        <v>1</v>
      </c>
      <c r="K157">
        <v>0</v>
      </c>
      <c r="L157">
        <f t="shared" ref="L157:L212" si="33">1/TAN(-D157*$L$1/180)*0.108*0.333333</f>
        <v>8.9998284639622485E-3</v>
      </c>
      <c r="M157">
        <f t="shared" ref="M157:M212" si="34">SIN(-D157*$L$1/180)*G157*3</f>
        <v>119.9999637487274</v>
      </c>
      <c r="N157">
        <f t="shared" ref="N157:N212" si="35">COS(-D157*$L$1/180)*G157*0.108</f>
        <v>1.0799801694004043</v>
      </c>
      <c r="O157">
        <f t="shared" ref="O157:O212" si="36">IFERROR(1/TAN(E157*$L$1/180)*0.108*0.333333,"")</f>
        <v>0.28800037970152381</v>
      </c>
      <c r="P157">
        <f t="shared" ref="P157:P212" si="37">SIN(-E157*$L$1/180)*H157*3</f>
        <v>6.0001665889172244</v>
      </c>
      <c r="Q157">
        <f t="shared" ref="Q157:Q212" si="38">-COS(E157*$L$1/180)*H157*0.108</f>
        <v>1.7280519839325417</v>
      </c>
      <c r="R157">
        <f t="shared" ref="R157:R212" si="39">ABS(SIN(-F157*$L$1/180)*I157*3)</f>
        <v>0</v>
      </c>
      <c r="S157">
        <f t="shared" ref="S157:S212" si="40">M157+P157</f>
        <v>126.00013033764462</v>
      </c>
      <c r="T157">
        <f t="shared" ref="T157:T212" si="41">60*(J157/M157)</f>
        <v>0.50000015104701478</v>
      </c>
      <c r="U157">
        <f t="shared" ref="U157:U212" si="42">IFERROR(60*(K157/P157),"")</f>
        <v>0</v>
      </c>
      <c r="V157">
        <f t="shared" ref="V157:V212" si="43">100*(R157/(S157))</f>
        <v>0</v>
      </c>
    </row>
    <row r="158" spans="1:22" x14ac:dyDescent="0.2">
      <c r="A158" t="s">
        <v>41</v>
      </c>
      <c r="B158" t="s">
        <v>41</v>
      </c>
      <c r="D158">
        <v>-81.87</v>
      </c>
      <c r="E158">
        <v>-171.87</v>
      </c>
      <c r="F158">
        <v>0</v>
      </c>
      <c r="G158">
        <v>70.710999999999999</v>
      </c>
      <c r="H158">
        <v>14.141999999999999</v>
      </c>
      <c r="I158">
        <v>0</v>
      </c>
      <c r="J158">
        <v>1</v>
      </c>
      <c r="K158">
        <v>0</v>
      </c>
      <c r="L158">
        <f t="shared" si="33"/>
        <v>5.1427863765998181E-3</v>
      </c>
      <c r="M158">
        <f t="shared" si="34"/>
        <v>210.00100953124382</v>
      </c>
      <c r="N158">
        <f t="shared" si="35"/>
        <v>1.0799914108809003</v>
      </c>
      <c r="O158">
        <f t="shared" si="36"/>
        <v>0.25200296358763974</v>
      </c>
      <c r="P158">
        <f t="shared" si="37"/>
        <v>5.9998674309190161</v>
      </c>
      <c r="Q158">
        <f t="shared" si="38"/>
        <v>1.5119858857104358</v>
      </c>
      <c r="R158">
        <f t="shared" si="39"/>
        <v>0</v>
      </c>
      <c r="S158">
        <f t="shared" si="40"/>
        <v>216.00087696216283</v>
      </c>
      <c r="T158">
        <f t="shared" si="41"/>
        <v>0.2857129122089922</v>
      </c>
      <c r="U158">
        <f t="shared" si="42"/>
        <v>0</v>
      </c>
      <c r="V158">
        <f t="shared" si="43"/>
        <v>0</v>
      </c>
    </row>
    <row r="159" spans="1:22" x14ac:dyDescent="0.2">
      <c r="A159" t="s">
        <v>4252</v>
      </c>
      <c r="B159" t="s">
        <v>1099</v>
      </c>
      <c r="D159">
        <v>-76.944999999999993</v>
      </c>
      <c r="E159">
        <v>0</v>
      </c>
      <c r="F159">
        <v>-90</v>
      </c>
      <c r="G159">
        <v>212.49199999999999</v>
      </c>
      <c r="H159">
        <v>0</v>
      </c>
      <c r="I159">
        <v>12</v>
      </c>
      <c r="J159">
        <v>0</v>
      </c>
      <c r="K159">
        <v>0</v>
      </c>
      <c r="L159">
        <f t="shared" si="33"/>
        <v>8.3476540517529695E-3</v>
      </c>
      <c r="M159">
        <f t="shared" si="34"/>
        <v>620.99959028068167</v>
      </c>
      <c r="N159">
        <f t="shared" si="35"/>
        <v>5.1838949298383969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36</v>
      </c>
      <c r="S159">
        <f t="shared" si="40"/>
        <v>620.99959028068167</v>
      </c>
      <c r="T159">
        <f t="shared" si="41"/>
        <v>0</v>
      </c>
      <c r="U159" t="str">
        <f t="shared" si="42"/>
        <v/>
      </c>
      <c r="V159">
        <f t="shared" si="43"/>
        <v>5.7971052740515638</v>
      </c>
    </row>
    <row r="160" spans="1:22" x14ac:dyDescent="0.2">
      <c r="A160" t="s">
        <v>3156</v>
      </c>
      <c r="B160" t="s">
        <v>4360</v>
      </c>
      <c r="D160">
        <v>-83.233999999999995</v>
      </c>
      <c r="E160">
        <v>-175.91399999999999</v>
      </c>
      <c r="F160">
        <v>0</v>
      </c>
      <c r="G160">
        <v>237.655</v>
      </c>
      <c r="H160">
        <v>28.071000000000002</v>
      </c>
      <c r="I160">
        <v>0</v>
      </c>
      <c r="J160">
        <v>1</v>
      </c>
      <c r="K160">
        <v>1</v>
      </c>
      <c r="L160">
        <f t="shared" si="33"/>
        <v>4.2710707791803479E-3</v>
      </c>
      <c r="M160">
        <f t="shared" si="34"/>
        <v>707.99962341789058</v>
      </c>
      <c r="N160">
        <f t="shared" si="35"/>
        <v>3.0239195271703703</v>
      </c>
      <c r="O160">
        <f t="shared" si="36"/>
        <v>0.50395206599280151</v>
      </c>
      <c r="P160">
        <f t="shared" si="37"/>
        <v>6.0004896436395274</v>
      </c>
      <c r="Q160">
        <f t="shared" si="38"/>
        <v>3.0239621768427267</v>
      </c>
      <c r="R160">
        <f t="shared" si="39"/>
        <v>0</v>
      </c>
      <c r="S160">
        <f t="shared" si="40"/>
        <v>714.0001130615301</v>
      </c>
      <c r="T160">
        <f t="shared" si="41"/>
        <v>8.4745807787789645E-2</v>
      </c>
      <c r="U160">
        <f t="shared" si="42"/>
        <v>9.9991839938594911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-80.134</v>
      </c>
      <c r="E161">
        <v>-175.601</v>
      </c>
      <c r="F161">
        <v>0</v>
      </c>
      <c r="G161">
        <v>23.344999999999999</v>
      </c>
      <c r="H161">
        <v>26.077000000000002</v>
      </c>
      <c r="I161">
        <v>0</v>
      </c>
      <c r="J161">
        <v>1</v>
      </c>
      <c r="K161">
        <v>0</v>
      </c>
      <c r="L161">
        <f t="shared" si="33"/>
        <v>6.2609882743801673E-3</v>
      </c>
      <c r="M161">
        <f t="shared" si="34"/>
        <v>68.999264815065487</v>
      </c>
      <c r="N161">
        <f t="shared" si="35"/>
        <v>0.432004019951997</v>
      </c>
      <c r="O161">
        <f t="shared" si="36"/>
        <v>0.4679680618795688</v>
      </c>
      <c r="P161">
        <f t="shared" si="37"/>
        <v>6.0004449240862634</v>
      </c>
      <c r="Q161">
        <f t="shared" si="38"/>
        <v>2.808019389559135</v>
      </c>
      <c r="R161">
        <f t="shared" si="39"/>
        <v>0</v>
      </c>
      <c r="S161">
        <f t="shared" si="40"/>
        <v>74.999709739151754</v>
      </c>
      <c r="T161">
        <f t="shared" si="41"/>
        <v>0.86957448258056569</v>
      </c>
      <c r="U161">
        <f t="shared" si="42"/>
        <v>0</v>
      </c>
      <c r="V161">
        <f t="shared" si="43"/>
        <v>0</v>
      </c>
    </row>
    <row r="162" spans="1:22" x14ac:dyDescent="0.2">
      <c r="A162" t="s">
        <v>6807</v>
      </c>
      <c r="B162" t="s">
        <v>6808</v>
      </c>
      <c r="D162">
        <v>-77.221000000000004</v>
      </c>
      <c r="E162">
        <v>-177.709</v>
      </c>
      <c r="F162">
        <v>0</v>
      </c>
      <c r="G162">
        <v>99.463999999999999</v>
      </c>
      <c r="H162">
        <v>25.02</v>
      </c>
      <c r="I162">
        <v>0</v>
      </c>
      <c r="J162">
        <v>1</v>
      </c>
      <c r="K162">
        <v>0</v>
      </c>
      <c r="L162">
        <f t="shared" si="33"/>
        <v>8.1651165548957995E-3</v>
      </c>
      <c r="M162">
        <f t="shared" si="34"/>
        <v>291.00097654223475</v>
      </c>
      <c r="N162">
        <f t="shared" si="35"/>
        <v>2.3760592671151124</v>
      </c>
      <c r="O162">
        <f t="shared" si="36"/>
        <v>0.89984574533163997</v>
      </c>
      <c r="P162">
        <f t="shared" si="37"/>
        <v>3.0005114115524032</v>
      </c>
      <c r="Q162">
        <f t="shared" si="38"/>
        <v>2.7000001275045915</v>
      </c>
      <c r="R162">
        <f t="shared" si="39"/>
        <v>0</v>
      </c>
      <c r="S162">
        <f t="shared" si="40"/>
        <v>294.00148795378715</v>
      </c>
      <c r="T162">
        <f t="shared" si="41"/>
        <v>0.20618487509196323</v>
      </c>
      <c r="U162">
        <f t="shared" si="42"/>
        <v>0</v>
      </c>
      <c r="V162">
        <f t="shared" si="43"/>
        <v>0</v>
      </c>
    </row>
    <row r="163" spans="1:22" x14ac:dyDescent="0.2">
      <c r="A163" t="s">
        <v>137</v>
      </c>
      <c r="B163" t="s">
        <v>1220</v>
      </c>
      <c r="D163">
        <v>-77.858000000000004</v>
      </c>
      <c r="E163">
        <v>0</v>
      </c>
      <c r="F163">
        <v>0</v>
      </c>
      <c r="G163">
        <v>256.74299999999999</v>
      </c>
      <c r="H163">
        <v>0</v>
      </c>
      <c r="I163">
        <v>0</v>
      </c>
      <c r="J163">
        <v>0</v>
      </c>
      <c r="K163">
        <v>0</v>
      </c>
      <c r="L163">
        <f t="shared" si="33"/>
        <v>7.7453300891150738E-3</v>
      </c>
      <c r="M163">
        <f t="shared" si="34"/>
        <v>752.99845015363144</v>
      </c>
      <c r="N163">
        <f t="shared" si="35"/>
        <v>5.8322273852593254</v>
      </c>
      <c r="O163" t="str">
        <f t="shared" si="36"/>
        <v/>
      </c>
      <c r="P163">
        <f t="shared" si="37"/>
        <v>0</v>
      </c>
      <c r="Q163">
        <f t="shared" si="38"/>
        <v>0</v>
      </c>
      <c r="R163">
        <f t="shared" si="39"/>
        <v>0</v>
      </c>
      <c r="S163">
        <f t="shared" si="40"/>
        <v>752.99845015363144</v>
      </c>
      <c r="T163">
        <f t="shared" si="41"/>
        <v>0</v>
      </c>
      <c r="U163" t="str">
        <f t="shared" si="42"/>
        <v/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-83.48</v>
      </c>
      <c r="E164">
        <v>-173.29</v>
      </c>
      <c r="F164">
        <v>0</v>
      </c>
      <c r="G164">
        <v>35.228000000000002</v>
      </c>
      <c r="H164">
        <v>17.117000000000001</v>
      </c>
      <c r="I164">
        <v>0</v>
      </c>
      <c r="J164">
        <v>1</v>
      </c>
      <c r="K164">
        <v>0</v>
      </c>
      <c r="L164">
        <f t="shared" si="33"/>
        <v>4.1144077899780244E-3</v>
      </c>
      <c r="M164">
        <f t="shared" si="34"/>
        <v>105.00046545515454</v>
      </c>
      <c r="N164">
        <f t="shared" si="35"/>
        <v>0.4320151650351714</v>
      </c>
      <c r="O164">
        <f t="shared" si="36"/>
        <v>0.30599218337530759</v>
      </c>
      <c r="P164">
        <f t="shared" si="37"/>
        <v>6.0000601620886069</v>
      </c>
      <c r="Q164">
        <f t="shared" si="38"/>
        <v>1.8359733453540406</v>
      </c>
      <c r="R164">
        <f t="shared" si="39"/>
        <v>0</v>
      </c>
      <c r="S164">
        <f t="shared" si="40"/>
        <v>111.00052561724314</v>
      </c>
      <c r="T164">
        <f t="shared" si="41"/>
        <v>0.57142603835052397</v>
      </c>
      <c r="U164">
        <f t="shared" si="42"/>
        <v>0</v>
      </c>
      <c r="V164">
        <f t="shared" si="43"/>
        <v>0</v>
      </c>
    </row>
    <row r="165" spans="1:22" x14ac:dyDescent="0.2">
      <c r="A165" t="s">
        <v>6809</v>
      </c>
      <c r="B165" t="s">
        <v>6810</v>
      </c>
      <c r="D165">
        <v>-73.989000000000004</v>
      </c>
      <c r="E165">
        <v>-178.02500000000001</v>
      </c>
      <c r="F165">
        <v>0</v>
      </c>
      <c r="G165">
        <v>119.64100000000001</v>
      </c>
      <c r="H165">
        <v>29.016999999999999</v>
      </c>
      <c r="I165">
        <v>0</v>
      </c>
      <c r="J165">
        <v>1</v>
      </c>
      <c r="K165">
        <v>0</v>
      </c>
      <c r="L165">
        <f t="shared" si="33"/>
        <v>1.0330303756727735E-2</v>
      </c>
      <c r="M165">
        <f t="shared" si="34"/>
        <v>344.99993163978752</v>
      </c>
      <c r="N165">
        <f t="shared" si="35"/>
        <v>3.5639576538469639</v>
      </c>
      <c r="O165">
        <f t="shared" si="36"/>
        <v>1.0439640460405588</v>
      </c>
      <c r="P165">
        <f t="shared" si="37"/>
        <v>3.0000757735928518</v>
      </c>
      <c r="Q165">
        <f t="shared" si="38"/>
        <v>3.1319743750026277</v>
      </c>
      <c r="R165">
        <f t="shared" si="39"/>
        <v>0</v>
      </c>
      <c r="S165">
        <f t="shared" si="40"/>
        <v>348.00000741338039</v>
      </c>
      <c r="T165">
        <f t="shared" si="41"/>
        <v>0.17391307793836219</v>
      </c>
      <c r="U165">
        <f t="shared" si="42"/>
        <v>0</v>
      </c>
      <c r="V165">
        <f t="shared" si="43"/>
        <v>0</v>
      </c>
    </row>
    <row r="166" spans="1:22" x14ac:dyDescent="0.2">
      <c r="A166" t="s">
        <v>351</v>
      </c>
      <c r="B166" t="s">
        <v>352</v>
      </c>
      <c r="D166">
        <v>-77.293000000000006</v>
      </c>
      <c r="E166">
        <v>-174.64400000000001</v>
      </c>
      <c r="F166">
        <v>0</v>
      </c>
      <c r="G166">
        <v>209.12200000000001</v>
      </c>
      <c r="H166">
        <v>32.14</v>
      </c>
      <c r="I166">
        <v>0</v>
      </c>
      <c r="J166">
        <v>1</v>
      </c>
      <c r="K166">
        <v>0</v>
      </c>
      <c r="L166">
        <f t="shared" si="33"/>
        <v>8.1175640002351408E-3</v>
      </c>
      <c r="M166">
        <f t="shared" si="34"/>
        <v>612.00034953005922</v>
      </c>
      <c r="N166">
        <f t="shared" si="35"/>
        <v>4.9679569734335063</v>
      </c>
      <c r="O166">
        <f t="shared" si="36"/>
        <v>0.38398699903833816</v>
      </c>
      <c r="P166">
        <f t="shared" si="37"/>
        <v>9.0002042727579177</v>
      </c>
      <c r="Q166">
        <f t="shared" si="38"/>
        <v>3.4559648853932279</v>
      </c>
      <c r="R166">
        <f t="shared" si="39"/>
        <v>0</v>
      </c>
      <c r="S166">
        <f t="shared" si="40"/>
        <v>621.00055380281719</v>
      </c>
      <c r="T166">
        <f t="shared" si="41"/>
        <v>9.803915969340965E-2</v>
      </c>
      <c r="U166">
        <f t="shared" si="42"/>
        <v>0</v>
      </c>
      <c r="V166">
        <f t="shared" si="43"/>
        <v>0</v>
      </c>
    </row>
    <row r="167" spans="1:22" x14ac:dyDescent="0.2">
      <c r="A167" t="s">
        <v>41</v>
      </c>
      <c r="B167" t="s">
        <v>41</v>
      </c>
      <c r="D167">
        <v>-84.114000000000004</v>
      </c>
      <c r="E167">
        <v>-170.53800000000001</v>
      </c>
      <c r="F167">
        <v>0</v>
      </c>
      <c r="G167">
        <v>97.513999999999996</v>
      </c>
      <c r="H167">
        <v>24.331</v>
      </c>
      <c r="I167">
        <v>0</v>
      </c>
      <c r="J167">
        <v>1</v>
      </c>
      <c r="K167">
        <v>0</v>
      </c>
      <c r="L167">
        <f t="shared" si="33"/>
        <v>3.7113442208207724E-3</v>
      </c>
      <c r="M167">
        <f t="shared" si="34"/>
        <v>290.99969060241403</v>
      </c>
      <c r="N167">
        <f t="shared" si="35"/>
        <v>1.0800010999790024</v>
      </c>
      <c r="O167">
        <f t="shared" si="36"/>
        <v>0.21600727486837354</v>
      </c>
      <c r="P167">
        <f t="shared" si="37"/>
        <v>11.99957038247776</v>
      </c>
      <c r="Q167">
        <f t="shared" si="38"/>
        <v>2.5919970899073572</v>
      </c>
      <c r="R167">
        <f t="shared" si="39"/>
        <v>0</v>
      </c>
      <c r="S167">
        <f t="shared" si="40"/>
        <v>302.99926098489181</v>
      </c>
      <c r="T167">
        <f t="shared" si="41"/>
        <v>0.20618578623156195</v>
      </c>
      <c r="U167">
        <f t="shared" si="42"/>
        <v>0</v>
      </c>
      <c r="V167">
        <f t="shared" si="43"/>
        <v>0</v>
      </c>
    </row>
    <row r="168" spans="1:22" x14ac:dyDescent="0.2">
      <c r="A168" t="s">
        <v>6811</v>
      </c>
      <c r="B168" t="s">
        <v>6812</v>
      </c>
      <c r="D168">
        <v>-77.869</v>
      </c>
      <c r="E168">
        <v>-173.29</v>
      </c>
      <c r="F168">
        <v>0</v>
      </c>
      <c r="G168">
        <v>109.444</v>
      </c>
      <c r="H168">
        <v>34.234000000000002</v>
      </c>
      <c r="I168">
        <v>0</v>
      </c>
      <c r="J168">
        <v>2</v>
      </c>
      <c r="K168">
        <v>2</v>
      </c>
      <c r="L168">
        <f t="shared" si="33"/>
        <v>7.7380989660281174E-3</v>
      </c>
      <c r="M168">
        <f t="shared" si="34"/>
        <v>321.00024107508818</v>
      </c>
      <c r="N168">
        <f t="shared" si="35"/>
        <v>2.4839341174920335</v>
      </c>
      <c r="O168">
        <f t="shared" si="36"/>
        <v>0.30599218337530759</v>
      </c>
      <c r="P168">
        <f t="shared" si="37"/>
        <v>12.000120324177214</v>
      </c>
      <c r="Q168">
        <f t="shared" si="38"/>
        <v>3.6719466907080811</v>
      </c>
      <c r="R168">
        <f t="shared" si="39"/>
        <v>0</v>
      </c>
      <c r="S168">
        <f t="shared" si="40"/>
        <v>333.00036139926539</v>
      </c>
      <c r="T168">
        <f t="shared" si="41"/>
        <v>0.37383149494872087</v>
      </c>
      <c r="U168">
        <f t="shared" si="42"/>
        <v>9.999899730857722</v>
      </c>
      <c r="V168">
        <f t="shared" si="43"/>
        <v>0</v>
      </c>
    </row>
    <row r="169" spans="1:22" x14ac:dyDescent="0.2">
      <c r="A169" t="s">
        <v>784</v>
      </c>
      <c r="B169" t="s">
        <v>785</v>
      </c>
      <c r="D169">
        <v>-81.254000000000005</v>
      </c>
      <c r="E169">
        <v>-173.99100000000001</v>
      </c>
      <c r="F169">
        <v>0</v>
      </c>
      <c r="G169">
        <v>65.765000000000001</v>
      </c>
      <c r="H169">
        <v>19.105</v>
      </c>
      <c r="I169">
        <v>0</v>
      </c>
      <c r="J169">
        <v>1</v>
      </c>
      <c r="K169">
        <v>0</v>
      </c>
      <c r="L169">
        <f t="shared" si="33"/>
        <v>5.5383516345009652E-3</v>
      </c>
      <c r="M169">
        <f t="shared" si="34"/>
        <v>195.00087904801774</v>
      </c>
      <c r="N169">
        <f t="shared" si="35"/>
        <v>1.0799845171892313</v>
      </c>
      <c r="O169">
        <f t="shared" si="36"/>
        <v>0.34199999956738092</v>
      </c>
      <c r="P169">
        <f t="shared" si="37"/>
        <v>6.0000024979032514</v>
      </c>
      <c r="Q169">
        <f t="shared" si="38"/>
        <v>2.0520029036900995</v>
      </c>
      <c r="R169">
        <f t="shared" si="39"/>
        <v>0</v>
      </c>
      <c r="S169">
        <f t="shared" si="40"/>
        <v>201.00088154592098</v>
      </c>
      <c r="T169">
        <f t="shared" si="41"/>
        <v>0.30769092064054432</v>
      </c>
      <c r="U169">
        <f t="shared" si="42"/>
        <v>0</v>
      </c>
      <c r="V169">
        <f t="shared" si="43"/>
        <v>0</v>
      </c>
    </row>
    <row r="170" spans="1:22" x14ac:dyDescent="0.2">
      <c r="A170" t="s">
        <v>41</v>
      </c>
      <c r="B170" t="s">
        <v>41</v>
      </c>
      <c r="D170">
        <v>-86.933999999999997</v>
      </c>
      <c r="E170">
        <v>-171.25399999999999</v>
      </c>
      <c r="F170">
        <v>0</v>
      </c>
      <c r="G170">
        <v>56.08</v>
      </c>
      <c r="H170">
        <v>13.153</v>
      </c>
      <c r="I170">
        <v>0</v>
      </c>
      <c r="J170">
        <v>1</v>
      </c>
      <c r="K170">
        <v>0</v>
      </c>
      <c r="L170">
        <f t="shared" si="33"/>
        <v>1.9282635756301882E-3</v>
      </c>
      <c r="M170">
        <f t="shared" si="34"/>
        <v>167.99917882901954</v>
      </c>
      <c r="N170">
        <f t="shared" si="35"/>
        <v>0.32394702121880187</v>
      </c>
      <c r="O170">
        <f t="shared" si="36"/>
        <v>0.23400417552542527</v>
      </c>
      <c r="P170">
        <f t="shared" si="37"/>
        <v>5.9999139843846461</v>
      </c>
      <c r="Q170">
        <f t="shared" si="38"/>
        <v>1.4040063291457276</v>
      </c>
      <c r="R170">
        <f t="shared" si="39"/>
        <v>0</v>
      </c>
      <c r="S170">
        <f t="shared" si="40"/>
        <v>173.99909281340419</v>
      </c>
      <c r="T170">
        <f t="shared" si="41"/>
        <v>0.35714460283799809</v>
      </c>
      <c r="U170">
        <f t="shared" si="42"/>
        <v>0</v>
      </c>
      <c r="V170">
        <f t="shared" si="43"/>
        <v>0</v>
      </c>
    </row>
    <row r="171" spans="1:22" x14ac:dyDescent="0.2">
      <c r="A171" t="s">
        <v>6813</v>
      </c>
      <c r="B171" t="s">
        <v>6814</v>
      </c>
      <c r="D171">
        <v>-84.805999999999997</v>
      </c>
      <c r="E171">
        <v>-171.87</v>
      </c>
      <c r="F171">
        <v>0</v>
      </c>
      <c r="G171">
        <v>176.726</v>
      </c>
      <c r="H171">
        <v>14.141999999999999</v>
      </c>
      <c r="I171">
        <v>0</v>
      </c>
      <c r="J171">
        <v>1</v>
      </c>
      <c r="K171">
        <v>0</v>
      </c>
      <c r="L171">
        <f t="shared" si="33"/>
        <v>3.2724522825831946E-3</v>
      </c>
      <c r="M171">
        <f t="shared" si="34"/>
        <v>528.00102772519881</v>
      </c>
      <c r="N171">
        <f t="shared" si="35"/>
        <v>1.7278598962454959</v>
      </c>
      <c r="O171">
        <f t="shared" si="36"/>
        <v>0.25200296358763974</v>
      </c>
      <c r="P171">
        <f t="shared" si="37"/>
        <v>5.9998674309190161</v>
      </c>
      <c r="Q171">
        <f t="shared" si="38"/>
        <v>1.5119858857104358</v>
      </c>
      <c r="R171">
        <f t="shared" si="39"/>
        <v>0</v>
      </c>
      <c r="S171">
        <f t="shared" si="40"/>
        <v>534.00089515611785</v>
      </c>
      <c r="T171">
        <f t="shared" si="41"/>
        <v>0.11363614244938051</v>
      </c>
      <c r="U171">
        <f t="shared" si="42"/>
        <v>0</v>
      </c>
      <c r="V171">
        <f t="shared" si="43"/>
        <v>0</v>
      </c>
    </row>
    <row r="172" spans="1:22" x14ac:dyDescent="0.2">
      <c r="A172" t="s">
        <v>900</v>
      </c>
      <c r="B172" t="s">
        <v>4675</v>
      </c>
      <c r="D172">
        <v>-78.283000000000001</v>
      </c>
      <c r="E172">
        <v>-172.875</v>
      </c>
      <c r="F172">
        <v>0</v>
      </c>
      <c r="G172">
        <v>137.87299999999999</v>
      </c>
      <c r="H172">
        <v>48.374000000000002</v>
      </c>
      <c r="I172">
        <v>0</v>
      </c>
      <c r="J172">
        <v>1</v>
      </c>
      <c r="K172">
        <v>0</v>
      </c>
      <c r="L172">
        <f t="shared" si="33"/>
        <v>7.4663743191051013E-3</v>
      </c>
      <c r="M172">
        <f t="shared" si="34"/>
        <v>405.0002551674101</v>
      </c>
      <c r="N172">
        <f t="shared" si="35"/>
        <v>3.0238865282994927</v>
      </c>
      <c r="O172">
        <f t="shared" si="36"/>
        <v>0.28800037970152381</v>
      </c>
      <c r="P172">
        <f t="shared" si="37"/>
        <v>18.000127663397322</v>
      </c>
      <c r="Q172">
        <f t="shared" si="38"/>
        <v>5.1840487857831175</v>
      </c>
      <c r="R172">
        <f t="shared" si="39"/>
        <v>0</v>
      </c>
      <c r="S172">
        <f t="shared" si="40"/>
        <v>423.00038283080744</v>
      </c>
      <c r="T172">
        <f t="shared" si="41"/>
        <v>0.14814805480850504</v>
      </c>
      <c r="U172">
        <f t="shared" si="42"/>
        <v>0</v>
      </c>
      <c r="V172">
        <f t="shared" si="43"/>
        <v>0</v>
      </c>
    </row>
    <row r="173" spans="1:22" x14ac:dyDescent="0.2">
      <c r="A173" t="s">
        <v>41</v>
      </c>
      <c r="B173" t="s">
        <v>41</v>
      </c>
      <c r="D173">
        <v>-82.481999999999999</v>
      </c>
      <c r="E173">
        <v>0</v>
      </c>
      <c r="F173">
        <v>-90</v>
      </c>
      <c r="G173">
        <v>198.708</v>
      </c>
      <c r="H173">
        <v>0</v>
      </c>
      <c r="I173">
        <v>16</v>
      </c>
      <c r="J173">
        <v>0</v>
      </c>
      <c r="K173">
        <v>0</v>
      </c>
      <c r="L173">
        <f t="shared" si="33"/>
        <v>4.7509913965787321E-3</v>
      </c>
      <c r="M173">
        <f t="shared" si="34"/>
        <v>590.99960270784482</v>
      </c>
      <c r="N173">
        <f t="shared" si="35"/>
        <v>2.807836835683255</v>
      </c>
      <c r="O173" t="str">
        <f t="shared" si="36"/>
        <v/>
      </c>
      <c r="P173">
        <f t="shared" si="37"/>
        <v>0</v>
      </c>
      <c r="Q173">
        <f t="shared" si="38"/>
        <v>0</v>
      </c>
      <c r="R173">
        <f t="shared" si="39"/>
        <v>48</v>
      </c>
      <c r="S173">
        <f t="shared" si="40"/>
        <v>590.99960270784482</v>
      </c>
      <c r="T173">
        <f t="shared" si="41"/>
        <v>0</v>
      </c>
      <c r="U173" t="str">
        <f t="shared" si="42"/>
        <v/>
      </c>
      <c r="V173">
        <f t="shared" si="43"/>
        <v>8.1218328709652887</v>
      </c>
    </row>
    <row r="174" spans="1:22" x14ac:dyDescent="0.2">
      <c r="A174" t="s">
        <v>2345</v>
      </c>
      <c r="B174" t="s">
        <v>6815</v>
      </c>
      <c r="D174">
        <v>-84.489000000000004</v>
      </c>
      <c r="E174">
        <v>-170.07400000000001</v>
      </c>
      <c r="F174">
        <v>0</v>
      </c>
      <c r="G174">
        <v>343.58800000000002</v>
      </c>
      <c r="H174">
        <v>40.607999999999997</v>
      </c>
      <c r="I174">
        <v>0</v>
      </c>
      <c r="J174">
        <v>1</v>
      </c>
      <c r="K174">
        <v>0</v>
      </c>
      <c r="L174">
        <f t="shared" si="33"/>
        <v>3.4733779751740727E-3</v>
      </c>
      <c r="M174">
        <f t="shared" si="34"/>
        <v>1025.9995809511754</v>
      </c>
      <c r="N174">
        <f t="shared" si="35"/>
        <v>3.5636879107015513</v>
      </c>
      <c r="O174">
        <f t="shared" si="36"/>
        <v>0.2057192713212754</v>
      </c>
      <c r="P174">
        <f t="shared" si="37"/>
        <v>20.999547345757435</v>
      </c>
      <c r="Q174">
        <f t="shared" si="38"/>
        <v>4.3200158980617402</v>
      </c>
      <c r="R174">
        <f t="shared" si="39"/>
        <v>0</v>
      </c>
      <c r="S174">
        <f t="shared" si="40"/>
        <v>1046.9991282969329</v>
      </c>
      <c r="T174">
        <f t="shared" si="41"/>
        <v>5.847955604852751E-2</v>
      </c>
      <c r="U174">
        <f t="shared" si="42"/>
        <v>0</v>
      </c>
      <c r="V174">
        <f t="shared" si="43"/>
        <v>0</v>
      </c>
    </row>
    <row r="175" spans="1:22" x14ac:dyDescent="0.2">
      <c r="A175" t="s">
        <v>41</v>
      </c>
      <c r="B175" t="s">
        <v>41</v>
      </c>
      <c r="D175">
        <v>-85.632000000000005</v>
      </c>
      <c r="E175">
        <v>-176.05500000000001</v>
      </c>
      <c r="F175">
        <v>0</v>
      </c>
      <c r="G175">
        <v>144.41999999999999</v>
      </c>
      <c r="H175">
        <v>29.068999999999999</v>
      </c>
      <c r="I175">
        <v>0</v>
      </c>
      <c r="J175">
        <v>1</v>
      </c>
      <c r="K175">
        <v>0</v>
      </c>
      <c r="L175">
        <f t="shared" si="33"/>
        <v>2.7498219157601001E-3</v>
      </c>
      <c r="M175">
        <f t="shared" si="34"/>
        <v>432.00157237449764</v>
      </c>
      <c r="N175">
        <f t="shared" si="35"/>
        <v>1.187928579286796</v>
      </c>
      <c r="O175">
        <f t="shared" si="36"/>
        <v>0.52202419774686015</v>
      </c>
      <c r="P175">
        <f t="shared" si="37"/>
        <v>5.9997412253807596</v>
      </c>
      <c r="Q175">
        <f t="shared" si="38"/>
        <v>3.1320132318813871</v>
      </c>
      <c r="R175">
        <f t="shared" si="39"/>
        <v>0</v>
      </c>
      <c r="S175">
        <f t="shared" si="40"/>
        <v>438.00131359987842</v>
      </c>
      <c r="T175">
        <f t="shared" si="41"/>
        <v>0.13888838336909251</v>
      </c>
      <c r="U175">
        <f t="shared" si="42"/>
        <v>0</v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-72.215999999999994</v>
      </c>
      <c r="E176">
        <v>0</v>
      </c>
      <c r="F176">
        <v>0</v>
      </c>
      <c r="G176">
        <v>222.63900000000001</v>
      </c>
      <c r="H176">
        <v>0</v>
      </c>
      <c r="I176">
        <v>0</v>
      </c>
      <c r="J176">
        <v>0</v>
      </c>
      <c r="K176">
        <v>0</v>
      </c>
      <c r="L176">
        <f t="shared" si="33"/>
        <v>1.1547235569118674E-2</v>
      </c>
      <c r="M176">
        <f t="shared" si="34"/>
        <v>636.00040037375004</v>
      </c>
      <c r="N176">
        <f t="shared" si="35"/>
        <v>7.344053789223274</v>
      </c>
      <c r="O176" t="str">
        <f t="shared" si="36"/>
        <v/>
      </c>
      <c r="P176">
        <f t="shared" si="37"/>
        <v>0</v>
      </c>
      <c r="Q176">
        <f t="shared" si="38"/>
        <v>0</v>
      </c>
      <c r="R176">
        <f t="shared" si="39"/>
        <v>0</v>
      </c>
      <c r="S176">
        <f t="shared" si="40"/>
        <v>636.00040037375004</v>
      </c>
      <c r="T176">
        <f t="shared" si="41"/>
        <v>0</v>
      </c>
      <c r="U176" t="str">
        <f t="shared" si="42"/>
        <v/>
      </c>
      <c r="V176">
        <f t="shared" si="43"/>
        <v>0</v>
      </c>
    </row>
    <row r="177" spans="1:22" x14ac:dyDescent="0.2">
      <c r="A177" t="s">
        <v>2729</v>
      </c>
      <c r="B177" t="s">
        <v>6203</v>
      </c>
      <c r="D177">
        <v>-80.537999999999997</v>
      </c>
      <c r="E177">
        <v>-177.75399999999999</v>
      </c>
      <c r="F177">
        <v>-90</v>
      </c>
      <c r="G177">
        <v>231.14500000000001</v>
      </c>
      <c r="H177">
        <v>51.039000000000001</v>
      </c>
      <c r="I177">
        <v>40</v>
      </c>
      <c r="J177">
        <v>1</v>
      </c>
      <c r="K177">
        <v>0</v>
      </c>
      <c r="L177">
        <f t="shared" si="33"/>
        <v>5.999785927538929E-3</v>
      </c>
      <c r="M177">
        <f t="shared" si="34"/>
        <v>684.00071165115833</v>
      </c>
      <c r="N177">
        <f t="shared" si="35"/>
        <v>4.1038619480531811</v>
      </c>
      <c r="O177">
        <f t="shared" si="36"/>
        <v>0.91789375408276952</v>
      </c>
      <c r="P177">
        <f t="shared" si="37"/>
        <v>6.0006638530588301</v>
      </c>
      <c r="Q177">
        <f t="shared" si="38"/>
        <v>5.5079773790503239</v>
      </c>
      <c r="R177">
        <f t="shared" si="39"/>
        <v>120</v>
      </c>
      <c r="S177">
        <f t="shared" si="40"/>
        <v>690.00137550421721</v>
      </c>
      <c r="T177">
        <f t="shared" si="41"/>
        <v>8.7719206980299336E-2</v>
      </c>
      <c r="U177">
        <f t="shared" si="42"/>
        <v>0</v>
      </c>
      <c r="V177">
        <f t="shared" si="43"/>
        <v>17.391269678601759</v>
      </c>
    </row>
    <row r="178" spans="1:22" x14ac:dyDescent="0.2">
      <c r="A178" t="s">
        <v>5456</v>
      </c>
      <c r="B178" t="s">
        <v>2657</v>
      </c>
      <c r="D178">
        <v>-77.034999999999997</v>
      </c>
      <c r="E178">
        <v>0</v>
      </c>
      <c r="F178">
        <v>-90</v>
      </c>
      <c r="G178">
        <v>142.636</v>
      </c>
      <c r="H178">
        <v>0</v>
      </c>
      <c r="I178">
        <v>10</v>
      </c>
      <c r="J178">
        <v>0</v>
      </c>
      <c r="K178">
        <v>0</v>
      </c>
      <c r="L178">
        <f t="shared" si="33"/>
        <v>8.2880865763167982E-3</v>
      </c>
      <c r="M178">
        <f t="shared" si="34"/>
        <v>416.99946876984586</v>
      </c>
      <c r="N178">
        <f t="shared" si="35"/>
        <v>3.4561311555737508</v>
      </c>
      <c r="O178" t="str">
        <f t="shared" si="36"/>
        <v/>
      </c>
      <c r="P178">
        <f t="shared" si="37"/>
        <v>0</v>
      </c>
      <c r="Q178">
        <f t="shared" si="38"/>
        <v>0</v>
      </c>
      <c r="R178">
        <f t="shared" si="39"/>
        <v>30</v>
      </c>
      <c r="S178">
        <f t="shared" si="40"/>
        <v>416.99946876984586</v>
      </c>
      <c r="T178">
        <f t="shared" si="41"/>
        <v>0</v>
      </c>
      <c r="U178" t="str">
        <f t="shared" si="42"/>
        <v/>
      </c>
      <c r="V178">
        <f t="shared" si="43"/>
        <v>7.1942537693154414</v>
      </c>
    </row>
    <row r="179" spans="1:22" x14ac:dyDescent="0.2">
      <c r="A179" t="s">
        <v>41</v>
      </c>
      <c r="B179" t="s">
        <v>41</v>
      </c>
      <c r="D179">
        <v>-86.986999999999995</v>
      </c>
      <c r="E179">
        <v>-174.685</v>
      </c>
      <c r="F179">
        <v>-90</v>
      </c>
      <c r="G179">
        <v>380.52600000000001</v>
      </c>
      <c r="H179">
        <v>43.186</v>
      </c>
      <c r="I179">
        <v>40</v>
      </c>
      <c r="J179">
        <v>1</v>
      </c>
      <c r="K179">
        <v>1</v>
      </c>
      <c r="L179">
        <f t="shared" si="33"/>
        <v>1.8948688321677872E-3</v>
      </c>
      <c r="M179">
        <f t="shared" si="34"/>
        <v>1139.9999218407806</v>
      </c>
      <c r="N179">
        <f t="shared" si="35"/>
        <v>2.1601524807222896</v>
      </c>
      <c r="O179">
        <f t="shared" si="36"/>
        <v>0.38696634147277076</v>
      </c>
      <c r="P179">
        <f t="shared" si="37"/>
        <v>12.001121352421986</v>
      </c>
      <c r="Q179">
        <f t="shared" si="38"/>
        <v>4.6440346673521544</v>
      </c>
      <c r="R179">
        <f t="shared" si="39"/>
        <v>120</v>
      </c>
      <c r="S179">
        <f t="shared" si="40"/>
        <v>1152.0010431932026</v>
      </c>
      <c r="T179">
        <f t="shared" si="41"/>
        <v>5.2631582555827547E-2</v>
      </c>
      <c r="U179">
        <f t="shared" si="42"/>
        <v>4.9995328134809007</v>
      </c>
      <c r="V179">
        <f t="shared" si="43"/>
        <v>10.416657233866303</v>
      </c>
    </row>
    <row r="180" spans="1:22" x14ac:dyDescent="0.2">
      <c r="A180" t="s">
        <v>5210</v>
      </c>
      <c r="B180" t="s">
        <v>6816</v>
      </c>
      <c r="D180">
        <v>-77.870999999999995</v>
      </c>
      <c r="E180">
        <v>-171.87</v>
      </c>
      <c r="F180">
        <v>0</v>
      </c>
      <c r="G180">
        <v>233.20599999999999</v>
      </c>
      <c r="H180">
        <v>42.426000000000002</v>
      </c>
      <c r="I180">
        <v>0</v>
      </c>
      <c r="J180">
        <v>1</v>
      </c>
      <c r="K180">
        <v>0</v>
      </c>
      <c r="L180">
        <f t="shared" si="33"/>
        <v>7.7367842805114492E-3</v>
      </c>
      <c r="M180">
        <f t="shared" si="34"/>
        <v>684.00043720059955</v>
      </c>
      <c r="N180">
        <f t="shared" si="35"/>
        <v>5.2919691223656802</v>
      </c>
      <c r="O180">
        <f t="shared" si="36"/>
        <v>0.25200296358763974</v>
      </c>
      <c r="P180">
        <f t="shared" si="37"/>
        <v>17.99960229275705</v>
      </c>
      <c r="Q180">
        <f t="shared" si="38"/>
        <v>4.5359576571313074</v>
      </c>
      <c r="R180">
        <f t="shared" si="39"/>
        <v>0</v>
      </c>
      <c r="S180">
        <f t="shared" si="40"/>
        <v>702.00003949335655</v>
      </c>
      <c r="T180">
        <f t="shared" si="41"/>
        <v>8.7719242177039081E-2</v>
      </c>
      <c r="U180">
        <f t="shared" si="42"/>
        <v>0</v>
      </c>
      <c r="V180">
        <f t="shared" si="43"/>
        <v>0</v>
      </c>
    </row>
    <row r="181" spans="1:22" x14ac:dyDescent="0.2">
      <c r="A181" t="s">
        <v>41</v>
      </c>
      <c r="B181" t="s">
        <v>41</v>
      </c>
      <c r="D181">
        <v>-73.855999999999995</v>
      </c>
      <c r="E181">
        <v>0</v>
      </c>
      <c r="F181">
        <v>0</v>
      </c>
      <c r="G181">
        <v>39.56</v>
      </c>
      <c r="H181">
        <v>0</v>
      </c>
      <c r="I181">
        <v>0</v>
      </c>
      <c r="J181">
        <v>0</v>
      </c>
      <c r="K181">
        <v>0</v>
      </c>
      <c r="L181">
        <f t="shared" si="33"/>
        <v>1.0420811512453557E-2</v>
      </c>
      <c r="M181">
        <f t="shared" si="34"/>
        <v>113.99996202176416</v>
      </c>
      <c r="N181">
        <f t="shared" si="35"/>
        <v>1.1879733046289733</v>
      </c>
      <c r="O181" t="str">
        <f t="shared" si="36"/>
        <v/>
      </c>
      <c r="P181">
        <f t="shared" si="37"/>
        <v>0</v>
      </c>
      <c r="Q181">
        <f t="shared" si="38"/>
        <v>0</v>
      </c>
      <c r="R181">
        <f t="shared" si="39"/>
        <v>0</v>
      </c>
      <c r="S181">
        <f t="shared" si="40"/>
        <v>113.99996202176416</v>
      </c>
      <c r="T181">
        <f t="shared" si="41"/>
        <v>0</v>
      </c>
      <c r="U181" t="str">
        <f t="shared" si="42"/>
        <v/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-83.304000000000002</v>
      </c>
      <c r="E182">
        <v>-175.601</v>
      </c>
      <c r="F182">
        <v>0</v>
      </c>
      <c r="G182">
        <v>248.697</v>
      </c>
      <c r="H182">
        <v>52.154000000000003</v>
      </c>
      <c r="I182">
        <v>0</v>
      </c>
      <c r="J182">
        <v>1</v>
      </c>
      <c r="K182">
        <v>0</v>
      </c>
      <c r="L182">
        <f t="shared" si="33"/>
        <v>4.2264758875847994E-3</v>
      </c>
      <c r="M182">
        <f t="shared" si="34"/>
        <v>741.00175830515445</v>
      </c>
      <c r="N182">
        <f t="shared" si="35"/>
        <v>3.1318291959638707</v>
      </c>
      <c r="O182">
        <f t="shared" si="36"/>
        <v>0.4679680618795688</v>
      </c>
      <c r="P182">
        <f t="shared" si="37"/>
        <v>12.000889848172527</v>
      </c>
      <c r="Q182">
        <f t="shared" si="38"/>
        <v>5.61603877911827</v>
      </c>
      <c r="R182">
        <f t="shared" si="39"/>
        <v>0</v>
      </c>
      <c r="S182">
        <f t="shared" si="40"/>
        <v>753.00264815332696</v>
      </c>
      <c r="T182">
        <f t="shared" si="41"/>
        <v>8.0971467783334458E-2</v>
      </c>
      <c r="U182">
        <f t="shared" si="42"/>
        <v>0</v>
      </c>
      <c r="V182">
        <f t="shared" si="43"/>
        <v>0</v>
      </c>
    </row>
    <row r="183" spans="1:22" x14ac:dyDescent="0.2">
      <c r="A183" t="s">
        <v>6590</v>
      </c>
      <c r="B183" t="s">
        <v>6591</v>
      </c>
      <c r="D183">
        <v>-78.165999999999997</v>
      </c>
      <c r="E183">
        <v>0</v>
      </c>
      <c r="F183">
        <v>0</v>
      </c>
      <c r="G183">
        <v>107.28</v>
      </c>
      <c r="H183">
        <v>0</v>
      </c>
      <c r="I183">
        <v>0</v>
      </c>
      <c r="J183">
        <v>0</v>
      </c>
      <c r="K183">
        <v>0</v>
      </c>
      <c r="L183">
        <f t="shared" si="33"/>
        <v>7.5430822444168917E-3</v>
      </c>
      <c r="M183">
        <f t="shared" si="34"/>
        <v>314.99956952011217</v>
      </c>
      <c r="N183">
        <f t="shared" si="35"/>
        <v>2.3760700359161588</v>
      </c>
      <c r="O183" t="str">
        <f t="shared" si="36"/>
        <v/>
      </c>
      <c r="P183">
        <f t="shared" si="37"/>
        <v>0</v>
      </c>
      <c r="Q183">
        <f t="shared" si="38"/>
        <v>0</v>
      </c>
      <c r="R183">
        <f t="shared" si="39"/>
        <v>0</v>
      </c>
      <c r="S183">
        <f t="shared" si="40"/>
        <v>314.99956952011217</v>
      </c>
      <c r="T183">
        <f t="shared" si="41"/>
        <v>0</v>
      </c>
      <c r="U183" t="str">
        <f t="shared" si="42"/>
        <v/>
      </c>
      <c r="V183">
        <f t="shared" si="43"/>
        <v>0</v>
      </c>
    </row>
    <row r="184" spans="1:22" x14ac:dyDescent="0.2">
      <c r="A184" t="s">
        <v>833</v>
      </c>
      <c r="B184" t="s">
        <v>834</v>
      </c>
      <c r="D184">
        <v>-86.215999999999994</v>
      </c>
      <c r="E184">
        <v>-171.75399999999999</v>
      </c>
      <c r="F184">
        <v>-90</v>
      </c>
      <c r="G184">
        <v>378.82600000000002</v>
      </c>
      <c r="H184">
        <v>69.721000000000004</v>
      </c>
      <c r="I184">
        <v>20</v>
      </c>
      <c r="J184">
        <v>3</v>
      </c>
      <c r="K184">
        <v>3</v>
      </c>
      <c r="L184">
        <f t="shared" si="33"/>
        <v>2.3810177209390667E-3</v>
      </c>
      <c r="M184">
        <f t="shared" si="34"/>
        <v>1134.0004058514085</v>
      </c>
      <c r="N184">
        <f t="shared" si="35"/>
        <v>2.7000777619620591</v>
      </c>
      <c r="O184">
        <f t="shared" si="36"/>
        <v>0.24840955046514598</v>
      </c>
      <c r="P184">
        <f t="shared" si="37"/>
        <v>29.998896002205086</v>
      </c>
      <c r="Q184">
        <f t="shared" si="38"/>
        <v>7.4520197223781528</v>
      </c>
      <c r="R184">
        <f t="shared" si="39"/>
        <v>60</v>
      </c>
      <c r="S184">
        <f t="shared" si="40"/>
        <v>1163.9993018536136</v>
      </c>
      <c r="T184">
        <f t="shared" si="41"/>
        <v>0.15873010192166187</v>
      </c>
      <c r="U184">
        <f t="shared" si="42"/>
        <v>6.0002208076846895</v>
      </c>
      <c r="V184">
        <f t="shared" si="43"/>
        <v>5.1546422669199936</v>
      </c>
    </row>
    <row r="185" spans="1:22" x14ac:dyDescent="0.2">
      <c r="A185" t="s">
        <v>113</v>
      </c>
      <c r="B185" t="s">
        <v>3354</v>
      </c>
      <c r="D185">
        <v>-83.66</v>
      </c>
      <c r="E185">
        <v>-175.101</v>
      </c>
      <c r="F185">
        <v>0</v>
      </c>
      <c r="G185">
        <v>63.387999999999998</v>
      </c>
      <c r="H185">
        <v>35.128</v>
      </c>
      <c r="I185">
        <v>0</v>
      </c>
      <c r="J185">
        <v>1</v>
      </c>
      <c r="K185">
        <v>1</v>
      </c>
      <c r="L185">
        <f t="shared" si="33"/>
        <v>3.9998740352822863E-3</v>
      </c>
      <c r="M185">
        <f t="shared" si="34"/>
        <v>189.00097679829932</v>
      </c>
      <c r="N185">
        <f t="shared" si="35"/>
        <v>0.75598085571936291</v>
      </c>
      <c r="O185">
        <f t="shared" si="36"/>
        <v>0.42000754498511883</v>
      </c>
      <c r="P185">
        <f t="shared" si="37"/>
        <v>8.9997444508471265</v>
      </c>
      <c r="Q185">
        <f t="shared" si="38"/>
        <v>3.7799643522581006</v>
      </c>
      <c r="R185">
        <f t="shared" si="39"/>
        <v>0</v>
      </c>
      <c r="S185">
        <f t="shared" si="40"/>
        <v>198.00072124914644</v>
      </c>
      <c r="T185">
        <f t="shared" si="41"/>
        <v>0.31745867675610812</v>
      </c>
      <c r="U185">
        <f t="shared" si="42"/>
        <v>6.6668559677105428</v>
      </c>
      <c r="V185">
        <f t="shared" si="43"/>
        <v>0</v>
      </c>
    </row>
    <row r="186" spans="1:22" x14ac:dyDescent="0.2">
      <c r="A186" t="s">
        <v>4426</v>
      </c>
      <c r="B186" t="s">
        <v>5796</v>
      </c>
      <c r="D186">
        <v>-82.299000000000007</v>
      </c>
      <c r="E186">
        <v>0</v>
      </c>
      <c r="F186">
        <v>0</v>
      </c>
      <c r="G186">
        <v>283.55799999999999</v>
      </c>
      <c r="H186">
        <v>0</v>
      </c>
      <c r="I186">
        <v>0</v>
      </c>
      <c r="J186">
        <v>0</v>
      </c>
      <c r="K186">
        <v>0</v>
      </c>
      <c r="L186">
        <f t="shared" si="33"/>
        <v>4.8680259052912775E-3</v>
      </c>
      <c r="M186">
        <f t="shared" si="34"/>
        <v>843.00165300459821</v>
      </c>
      <c r="N186">
        <f t="shared" si="35"/>
        <v>4.1037579887877422</v>
      </c>
      <c r="O186" t="str">
        <f t="shared" si="36"/>
        <v/>
      </c>
      <c r="P186">
        <f t="shared" si="37"/>
        <v>0</v>
      </c>
      <c r="Q186">
        <f t="shared" si="38"/>
        <v>0</v>
      </c>
      <c r="R186">
        <f t="shared" si="39"/>
        <v>0</v>
      </c>
      <c r="S186">
        <f t="shared" si="40"/>
        <v>843.00165300459821</v>
      </c>
      <c r="T186">
        <f t="shared" si="41"/>
        <v>0</v>
      </c>
      <c r="U186" t="str">
        <f t="shared" si="42"/>
        <v/>
      </c>
      <c r="V186">
        <f t="shared" si="43"/>
        <v>0</v>
      </c>
    </row>
    <row r="187" spans="1:22" x14ac:dyDescent="0.2">
      <c r="A187" t="s">
        <v>41</v>
      </c>
      <c r="B187" t="s">
        <v>41</v>
      </c>
      <c r="D187">
        <v>-83.266999999999996</v>
      </c>
      <c r="E187">
        <v>-172.23500000000001</v>
      </c>
      <c r="F187">
        <v>-90</v>
      </c>
      <c r="G187">
        <v>145</v>
      </c>
      <c r="H187">
        <v>22.204000000000001</v>
      </c>
      <c r="I187">
        <v>26</v>
      </c>
      <c r="J187">
        <v>1</v>
      </c>
      <c r="K187">
        <v>0</v>
      </c>
      <c r="L187">
        <f t="shared" si="33"/>
        <v>4.2500458706865212E-3</v>
      </c>
      <c r="M187">
        <f t="shared" si="34"/>
        <v>431.99992997122081</v>
      </c>
      <c r="N187">
        <f t="shared" si="35"/>
        <v>1.8360213545324078</v>
      </c>
      <c r="O187">
        <f t="shared" si="36"/>
        <v>0.26400545012007914</v>
      </c>
      <c r="P187">
        <f t="shared" si="37"/>
        <v>8.999969550743689</v>
      </c>
      <c r="Q187">
        <f t="shared" si="38"/>
        <v>2.376043388354482</v>
      </c>
      <c r="R187">
        <f t="shared" si="39"/>
        <v>78</v>
      </c>
      <c r="S187">
        <f t="shared" si="40"/>
        <v>440.99989952196449</v>
      </c>
      <c r="T187">
        <f t="shared" si="41"/>
        <v>0.13888891140328916</v>
      </c>
      <c r="U187">
        <f t="shared" si="42"/>
        <v>0</v>
      </c>
      <c r="V187">
        <f t="shared" si="43"/>
        <v>17.687078859779902</v>
      </c>
    </row>
    <row r="188" spans="1:22" x14ac:dyDescent="0.2">
      <c r="A188" t="s">
        <v>113</v>
      </c>
      <c r="B188" t="s">
        <v>1074</v>
      </c>
      <c r="D188">
        <v>-80.355999999999995</v>
      </c>
      <c r="E188">
        <v>-175.42599999999999</v>
      </c>
      <c r="F188">
        <v>0</v>
      </c>
      <c r="G188">
        <v>155.19300000000001</v>
      </c>
      <c r="H188">
        <v>25.08</v>
      </c>
      <c r="I188">
        <v>0</v>
      </c>
      <c r="J188">
        <v>1</v>
      </c>
      <c r="K188">
        <v>0</v>
      </c>
      <c r="L188">
        <f t="shared" si="33"/>
        <v>6.1173787104426202E-3</v>
      </c>
      <c r="M188">
        <f t="shared" si="34"/>
        <v>458.99928725475684</v>
      </c>
      <c r="N188">
        <f t="shared" si="35"/>
        <v>2.8078752758358618</v>
      </c>
      <c r="O188">
        <f t="shared" si="36"/>
        <v>0.44999177037640009</v>
      </c>
      <c r="P188">
        <f t="shared" si="37"/>
        <v>6.0001335956321125</v>
      </c>
      <c r="Q188">
        <f t="shared" si="38"/>
        <v>2.7000134392068489</v>
      </c>
      <c r="R188">
        <f t="shared" si="39"/>
        <v>0</v>
      </c>
      <c r="S188">
        <f t="shared" si="40"/>
        <v>464.99942085038896</v>
      </c>
      <c r="T188">
        <f t="shared" si="41"/>
        <v>0.13071915723193356</v>
      </c>
      <c r="U188">
        <f t="shared" si="42"/>
        <v>0</v>
      </c>
      <c r="V188">
        <f t="shared" si="43"/>
        <v>0</v>
      </c>
    </row>
    <row r="189" spans="1:22" x14ac:dyDescent="0.2">
      <c r="A189" t="s">
        <v>2617</v>
      </c>
      <c r="B189" t="s">
        <v>765</v>
      </c>
      <c r="D189">
        <v>-81.965999999999994</v>
      </c>
      <c r="E189">
        <v>-172.74700000000001</v>
      </c>
      <c r="F189">
        <v>0</v>
      </c>
      <c r="G189">
        <v>336.3</v>
      </c>
      <c r="H189">
        <v>55.444000000000003</v>
      </c>
      <c r="I189">
        <v>0</v>
      </c>
      <c r="J189">
        <v>1</v>
      </c>
      <c r="K189">
        <v>0</v>
      </c>
      <c r="L189">
        <f t="shared" si="33"/>
        <v>5.0812515703738083E-3</v>
      </c>
      <c r="M189">
        <f t="shared" si="34"/>
        <v>998.99795664636986</v>
      </c>
      <c r="N189">
        <f t="shared" si="35"/>
        <v>5.0761650121746049</v>
      </c>
      <c r="O189">
        <f t="shared" si="36"/>
        <v>0.28286453131899403</v>
      </c>
      <c r="P189">
        <f t="shared" si="37"/>
        <v>20.999566398799377</v>
      </c>
      <c r="Q189">
        <f t="shared" si="38"/>
        <v>5.940038447336927</v>
      </c>
      <c r="R189">
        <f t="shared" si="39"/>
        <v>0</v>
      </c>
      <c r="S189">
        <f t="shared" si="40"/>
        <v>1019.9975230451693</v>
      </c>
      <c r="T189">
        <f t="shared" si="41"/>
        <v>6.0060182907099864E-2</v>
      </c>
      <c r="U189">
        <f t="shared" si="42"/>
        <v>0</v>
      </c>
      <c r="V189">
        <f t="shared" si="43"/>
        <v>0</v>
      </c>
    </row>
    <row r="190" spans="1:22" x14ac:dyDescent="0.2">
      <c r="A190" t="s">
        <v>738</v>
      </c>
      <c r="B190" t="s">
        <v>739</v>
      </c>
      <c r="D190">
        <v>-81.304000000000002</v>
      </c>
      <c r="E190">
        <v>-175.36500000000001</v>
      </c>
      <c r="F190">
        <v>0</v>
      </c>
      <c r="G190">
        <v>343.95299999999997</v>
      </c>
      <c r="H190">
        <v>74.242999999999995</v>
      </c>
      <c r="I190">
        <v>0</v>
      </c>
      <c r="J190">
        <v>1</v>
      </c>
      <c r="K190">
        <v>0</v>
      </c>
      <c r="L190">
        <f t="shared" si="33"/>
        <v>5.506196504700355E-3</v>
      </c>
      <c r="M190">
        <f t="shared" si="34"/>
        <v>1019.9972074911942</v>
      </c>
      <c r="N190">
        <f t="shared" si="35"/>
        <v>5.6163106750028113</v>
      </c>
      <c r="O190">
        <f t="shared" si="36"/>
        <v>0.44404414325228203</v>
      </c>
      <c r="P190">
        <f t="shared" si="37"/>
        <v>17.998242021836447</v>
      </c>
      <c r="Q190">
        <f t="shared" si="38"/>
        <v>7.992021950655535</v>
      </c>
      <c r="R190">
        <f t="shared" si="39"/>
        <v>0</v>
      </c>
      <c r="S190">
        <f t="shared" si="40"/>
        <v>1037.9954495130307</v>
      </c>
      <c r="T190">
        <f t="shared" si="41"/>
        <v>5.8823690456542739E-2</v>
      </c>
      <c r="U190">
        <f t="shared" si="42"/>
        <v>0</v>
      </c>
      <c r="V190">
        <f t="shared" si="43"/>
        <v>0</v>
      </c>
    </row>
    <row r="191" spans="1:22" x14ac:dyDescent="0.2">
      <c r="A191" t="s">
        <v>41</v>
      </c>
      <c r="B191" t="s">
        <v>41</v>
      </c>
      <c r="D191">
        <v>-88.025000000000006</v>
      </c>
      <c r="E191">
        <v>-172.01</v>
      </c>
      <c r="F191">
        <v>0</v>
      </c>
      <c r="G191">
        <v>29.016999999999999</v>
      </c>
      <c r="H191">
        <v>17</v>
      </c>
      <c r="I191">
        <v>0</v>
      </c>
      <c r="J191">
        <v>1</v>
      </c>
      <c r="K191">
        <v>0</v>
      </c>
      <c r="L191">
        <f t="shared" si="33"/>
        <v>1.2414195804123841E-3</v>
      </c>
      <c r="M191">
        <f t="shared" si="34"/>
        <v>86.999288194517433</v>
      </c>
      <c r="N191">
        <f t="shared" si="35"/>
        <v>0.10800272784934177</v>
      </c>
      <c r="O191">
        <f t="shared" si="36"/>
        <v>0.2564778482290801</v>
      </c>
      <c r="P191">
        <f t="shared" si="37"/>
        <v>7.0890134873808002</v>
      </c>
      <c r="Q191">
        <f t="shared" si="38"/>
        <v>1.8181767434870983</v>
      </c>
      <c r="R191">
        <f t="shared" si="39"/>
        <v>0</v>
      </c>
      <c r="S191">
        <f t="shared" si="40"/>
        <v>94.08830168189823</v>
      </c>
      <c r="T191">
        <f t="shared" si="41"/>
        <v>0.68966081499251985</v>
      </c>
      <c r="U191">
        <f t="shared" si="42"/>
        <v>0</v>
      </c>
      <c r="V191">
        <f t="shared" si="43"/>
        <v>0</v>
      </c>
    </row>
    <row r="192" spans="1:22" x14ac:dyDescent="0.2">
      <c r="A192" t="s">
        <v>2136</v>
      </c>
      <c r="B192" t="s">
        <v>6817</v>
      </c>
      <c r="D192">
        <v>-84.036000000000001</v>
      </c>
      <c r="E192">
        <v>-176.42400000000001</v>
      </c>
      <c r="F192">
        <v>0</v>
      </c>
      <c r="G192">
        <v>336.82299999999998</v>
      </c>
      <c r="H192">
        <v>32.061999999999998</v>
      </c>
      <c r="I192">
        <v>0</v>
      </c>
      <c r="J192">
        <v>1</v>
      </c>
      <c r="K192">
        <v>0</v>
      </c>
      <c r="L192">
        <f t="shared" si="33"/>
        <v>3.7608808737348404E-3</v>
      </c>
      <c r="M192">
        <f t="shared" si="34"/>
        <v>1004.999711465349</v>
      </c>
      <c r="N192">
        <f t="shared" si="35"/>
        <v>3.7796879726470358</v>
      </c>
      <c r="O192">
        <f t="shared" si="36"/>
        <v>0.57605342314799368</v>
      </c>
      <c r="P192">
        <f t="shared" si="37"/>
        <v>5.9993575890070048</v>
      </c>
      <c r="Q192">
        <f t="shared" si="38"/>
        <v>3.4559539317903112</v>
      </c>
      <c r="R192">
        <f t="shared" si="39"/>
        <v>0</v>
      </c>
      <c r="S192">
        <f t="shared" si="40"/>
        <v>1010.999069054356</v>
      </c>
      <c r="T192">
        <f t="shared" si="41"/>
        <v>5.9701509677566419E-2</v>
      </c>
      <c r="U192">
        <f t="shared" si="42"/>
        <v>0</v>
      </c>
      <c r="V192">
        <f t="shared" si="43"/>
        <v>0</v>
      </c>
    </row>
    <row r="193" spans="1:22" x14ac:dyDescent="0.2">
      <c r="A193" t="s">
        <v>873</v>
      </c>
      <c r="B193" t="s">
        <v>874</v>
      </c>
      <c r="D193">
        <v>-83.094999999999999</v>
      </c>
      <c r="E193">
        <v>-177.39699999999999</v>
      </c>
      <c r="F193">
        <v>0</v>
      </c>
      <c r="G193">
        <v>291.11200000000002</v>
      </c>
      <c r="H193">
        <v>44.045000000000002</v>
      </c>
      <c r="I193">
        <v>0</v>
      </c>
      <c r="J193">
        <v>1</v>
      </c>
      <c r="K193">
        <v>0</v>
      </c>
      <c r="L193">
        <f t="shared" si="33"/>
        <v>4.3596619563695807E-3</v>
      </c>
      <c r="M193">
        <f t="shared" si="34"/>
        <v>867.00156668787781</v>
      </c>
      <c r="N193">
        <f t="shared" si="35"/>
        <v>3.7798375262394921</v>
      </c>
      <c r="O193">
        <f t="shared" si="36"/>
        <v>0.79186581855964966</v>
      </c>
      <c r="P193">
        <f t="shared" si="37"/>
        <v>6.0009498784732695</v>
      </c>
      <c r="Q193">
        <f t="shared" si="38"/>
        <v>4.7519518396045051</v>
      </c>
      <c r="R193">
        <f t="shared" si="39"/>
        <v>0</v>
      </c>
      <c r="S193">
        <f t="shared" si="40"/>
        <v>873.00251656635112</v>
      </c>
      <c r="T193">
        <f t="shared" si="41"/>
        <v>6.9204027195950965E-2</v>
      </c>
      <c r="U193">
        <f t="shared" si="42"/>
        <v>0</v>
      </c>
      <c r="V193">
        <f t="shared" si="43"/>
        <v>0</v>
      </c>
    </row>
    <row r="194" spans="1:22" x14ac:dyDescent="0.2">
      <c r="A194" t="s">
        <v>113</v>
      </c>
      <c r="B194" t="s">
        <v>2045</v>
      </c>
      <c r="D194">
        <v>-81.572999999999993</v>
      </c>
      <c r="E194">
        <v>0</v>
      </c>
      <c r="F194">
        <v>0</v>
      </c>
      <c r="G194">
        <v>81.884</v>
      </c>
      <c r="H194">
        <v>0</v>
      </c>
      <c r="I194">
        <v>0</v>
      </c>
      <c r="J194">
        <v>0</v>
      </c>
      <c r="K194">
        <v>0</v>
      </c>
      <c r="L194">
        <f t="shared" si="33"/>
        <v>5.3333478915611604E-3</v>
      </c>
      <c r="M194">
        <f t="shared" si="34"/>
        <v>242.99978946975511</v>
      </c>
      <c r="N194">
        <f t="shared" si="35"/>
        <v>1.2960037108220352</v>
      </c>
      <c r="O194" t="str">
        <f t="shared" si="36"/>
        <v/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242.99978946975511</v>
      </c>
      <c r="T194">
        <f t="shared" si="41"/>
        <v>0</v>
      </c>
      <c r="U194" t="str">
        <f t="shared" si="42"/>
        <v/>
      </c>
      <c r="V194">
        <f t="shared" si="43"/>
        <v>0</v>
      </c>
    </row>
    <row r="195" spans="1:22" x14ac:dyDescent="0.2">
      <c r="A195" t="s">
        <v>6305</v>
      </c>
      <c r="B195" t="s">
        <v>6306</v>
      </c>
      <c r="D195">
        <v>-86.617999999999995</v>
      </c>
      <c r="E195">
        <v>-172.11699999999999</v>
      </c>
      <c r="F195">
        <v>-90</v>
      </c>
      <c r="G195">
        <v>220.38399999999999</v>
      </c>
      <c r="H195">
        <v>65.62</v>
      </c>
      <c r="I195">
        <v>25</v>
      </c>
      <c r="J195">
        <v>1</v>
      </c>
      <c r="K195">
        <v>1</v>
      </c>
      <c r="L195">
        <f t="shared" si="33"/>
        <v>2.1274425253157833E-3</v>
      </c>
      <c r="M195">
        <f t="shared" si="34"/>
        <v>660.00054449265031</v>
      </c>
      <c r="N195">
        <f t="shared" si="35"/>
        <v>1.4041146291998652</v>
      </c>
      <c r="O195">
        <f t="shared" si="36"/>
        <v>0.26000439349593463</v>
      </c>
      <c r="P195">
        <f t="shared" si="37"/>
        <v>26.999476942785829</v>
      </c>
      <c r="Q195">
        <f t="shared" si="38"/>
        <v>7.0199896472061498</v>
      </c>
      <c r="R195">
        <f t="shared" si="39"/>
        <v>75</v>
      </c>
      <c r="S195">
        <f t="shared" si="40"/>
        <v>687.00002143543611</v>
      </c>
      <c r="T195">
        <f t="shared" si="41"/>
        <v>9.0909015910165147E-2</v>
      </c>
      <c r="U195">
        <f t="shared" si="42"/>
        <v>2.2222652730326988</v>
      </c>
      <c r="V195">
        <f t="shared" si="43"/>
        <v>10.917030227057783</v>
      </c>
    </row>
    <row r="196" spans="1:22" x14ac:dyDescent="0.2">
      <c r="A196" t="s">
        <v>663</v>
      </c>
      <c r="B196" t="s">
        <v>664</v>
      </c>
      <c r="D196">
        <v>-78.959000000000003</v>
      </c>
      <c r="E196">
        <v>0</v>
      </c>
      <c r="F196">
        <v>0</v>
      </c>
      <c r="G196">
        <v>125.32</v>
      </c>
      <c r="H196">
        <v>0</v>
      </c>
      <c r="I196">
        <v>0</v>
      </c>
      <c r="J196">
        <v>0</v>
      </c>
      <c r="K196">
        <v>0</v>
      </c>
      <c r="L196">
        <f t="shared" si="33"/>
        <v>7.0244222362808705E-3</v>
      </c>
      <c r="M196">
        <f t="shared" si="34"/>
        <v>369.00112780591337</v>
      </c>
      <c r="N196">
        <f t="shared" si="35"/>
        <v>2.5920223193948972</v>
      </c>
      <c r="O196" t="str">
        <f t="shared" si="36"/>
        <v/>
      </c>
      <c r="P196">
        <f t="shared" si="37"/>
        <v>0</v>
      </c>
      <c r="Q196">
        <f t="shared" si="38"/>
        <v>0</v>
      </c>
      <c r="R196">
        <f t="shared" si="39"/>
        <v>0</v>
      </c>
      <c r="S196">
        <f t="shared" si="40"/>
        <v>369.00112780591337</v>
      </c>
      <c r="T196">
        <f t="shared" si="41"/>
        <v>0</v>
      </c>
      <c r="U196" t="str">
        <f t="shared" si="42"/>
        <v/>
      </c>
      <c r="V196">
        <f t="shared" si="43"/>
        <v>0</v>
      </c>
    </row>
    <row r="197" spans="1:22" x14ac:dyDescent="0.2">
      <c r="A197" t="s">
        <v>41</v>
      </c>
      <c r="B197" t="s">
        <v>41</v>
      </c>
      <c r="D197">
        <v>-83.311000000000007</v>
      </c>
      <c r="E197">
        <v>-168.99600000000001</v>
      </c>
      <c r="F197">
        <v>0</v>
      </c>
      <c r="G197">
        <v>163.11000000000001</v>
      </c>
      <c r="H197">
        <v>36.673999999999999</v>
      </c>
      <c r="I197">
        <v>0</v>
      </c>
      <c r="J197">
        <v>1</v>
      </c>
      <c r="K197">
        <v>0</v>
      </c>
      <c r="L197">
        <f t="shared" si="33"/>
        <v>4.2220171042177072E-3</v>
      </c>
      <c r="M197">
        <f t="shared" si="34"/>
        <v>485.99914556973715</v>
      </c>
      <c r="N197">
        <f t="shared" si="35"/>
        <v>2.0518987571293792</v>
      </c>
      <c r="O197">
        <f t="shared" si="36"/>
        <v>0.18513475354097089</v>
      </c>
      <c r="P197">
        <f t="shared" si="37"/>
        <v>21.000727101430464</v>
      </c>
      <c r="Q197">
        <f t="shared" si="38"/>
        <v>3.8879683240728409</v>
      </c>
      <c r="R197">
        <f t="shared" si="39"/>
        <v>0</v>
      </c>
      <c r="S197">
        <f t="shared" si="40"/>
        <v>506.99987267116762</v>
      </c>
      <c r="T197">
        <f t="shared" si="41"/>
        <v>0.1234570071716113</v>
      </c>
      <c r="U197">
        <f t="shared" si="42"/>
        <v>0</v>
      </c>
      <c r="V197">
        <f t="shared" si="43"/>
        <v>0</v>
      </c>
    </row>
    <row r="198" spans="1:22" x14ac:dyDescent="0.2">
      <c r="A198" t="s">
        <v>6549</v>
      </c>
      <c r="B198" t="s">
        <v>6818</v>
      </c>
      <c r="D198">
        <v>-85.84</v>
      </c>
      <c r="E198">
        <v>-167.905</v>
      </c>
      <c r="F198">
        <v>0</v>
      </c>
      <c r="G198">
        <v>55.145000000000003</v>
      </c>
      <c r="H198">
        <v>14.318</v>
      </c>
      <c r="I198">
        <v>0</v>
      </c>
      <c r="J198">
        <v>1</v>
      </c>
      <c r="K198">
        <v>0</v>
      </c>
      <c r="L198">
        <f t="shared" si="33"/>
        <v>2.6184051421443344E-3</v>
      </c>
      <c r="M198">
        <f t="shared" si="34"/>
        <v>164.99913900788977</v>
      </c>
      <c r="N198">
        <f t="shared" si="35"/>
        <v>0.43203502606267247</v>
      </c>
      <c r="O198">
        <f t="shared" si="36"/>
        <v>0.16799635543136984</v>
      </c>
      <c r="P198">
        <f t="shared" si="37"/>
        <v>9.0002905513411289</v>
      </c>
      <c r="Q198">
        <f t="shared" si="38"/>
        <v>1.5120175224662264</v>
      </c>
      <c r="R198">
        <f t="shared" si="39"/>
        <v>0</v>
      </c>
      <c r="S198">
        <f t="shared" si="40"/>
        <v>173.99942955923089</v>
      </c>
      <c r="T198">
        <f t="shared" si="41"/>
        <v>0.36363826114953834</v>
      </c>
      <c r="U198">
        <f t="shared" si="42"/>
        <v>0</v>
      </c>
      <c r="V198">
        <f t="shared" si="43"/>
        <v>0</v>
      </c>
    </row>
    <row r="199" spans="1:22" x14ac:dyDescent="0.2">
      <c r="A199" t="s">
        <v>265</v>
      </c>
      <c r="B199" t="s">
        <v>1643</v>
      </c>
      <c r="D199">
        <v>-78.498000000000005</v>
      </c>
      <c r="E199">
        <v>-174.50800000000001</v>
      </c>
      <c r="F199">
        <v>0</v>
      </c>
      <c r="G199">
        <v>175.52500000000001</v>
      </c>
      <c r="H199">
        <v>52.24</v>
      </c>
      <c r="I199">
        <v>0</v>
      </c>
      <c r="J199">
        <v>2</v>
      </c>
      <c r="K199">
        <v>2</v>
      </c>
      <c r="L199">
        <f t="shared" si="33"/>
        <v>7.3255841157920743E-3</v>
      </c>
      <c r="M199">
        <f t="shared" si="34"/>
        <v>516.00018645229943</v>
      </c>
      <c r="N199">
        <f t="shared" si="35"/>
        <v>3.7800065496272639</v>
      </c>
      <c r="O199">
        <f t="shared" si="36"/>
        <v>0.37442188737032278</v>
      </c>
      <c r="P199">
        <f t="shared" si="37"/>
        <v>14.999164690082289</v>
      </c>
      <c r="Q199">
        <f t="shared" si="38"/>
        <v>5.6160211682600814</v>
      </c>
      <c r="R199">
        <f t="shared" si="39"/>
        <v>0</v>
      </c>
      <c r="S199">
        <f t="shared" si="40"/>
        <v>530.99935114238167</v>
      </c>
      <c r="T199">
        <f t="shared" si="41"/>
        <v>0.23255805550196862</v>
      </c>
      <c r="U199">
        <f t="shared" si="42"/>
        <v>8.0004455234327896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-85.495000000000005</v>
      </c>
      <c r="E200">
        <v>0</v>
      </c>
      <c r="F200">
        <v>0</v>
      </c>
      <c r="G200">
        <v>165.511</v>
      </c>
      <c r="H200">
        <v>0</v>
      </c>
      <c r="I200">
        <v>0</v>
      </c>
      <c r="J200">
        <v>0</v>
      </c>
      <c r="K200">
        <v>0</v>
      </c>
      <c r="L200">
        <f t="shared" si="33"/>
        <v>2.8364196825306797E-3</v>
      </c>
      <c r="M200">
        <f t="shared" si="34"/>
        <v>494.9989528998359</v>
      </c>
      <c r="N200">
        <f t="shared" si="35"/>
        <v>1.4040261768633484</v>
      </c>
      <c r="O200" t="str">
        <f t="shared" si="36"/>
        <v/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494.9989528998359</v>
      </c>
      <c r="T200">
        <f t="shared" si="41"/>
        <v>0</v>
      </c>
      <c r="U200" t="str">
        <f t="shared" si="42"/>
        <v/>
      </c>
      <c r="V200">
        <f t="shared" si="43"/>
        <v>0</v>
      </c>
    </row>
    <row r="201" spans="1:22" x14ac:dyDescent="0.2">
      <c r="A201" t="s">
        <v>3389</v>
      </c>
      <c r="B201" t="s">
        <v>3390</v>
      </c>
      <c r="D201">
        <v>-87.653000000000006</v>
      </c>
      <c r="E201">
        <v>-172.14699999999999</v>
      </c>
      <c r="F201">
        <v>0</v>
      </c>
      <c r="G201">
        <v>122.102</v>
      </c>
      <c r="H201">
        <v>29.274999999999999</v>
      </c>
      <c r="I201">
        <v>0</v>
      </c>
      <c r="J201">
        <v>1</v>
      </c>
      <c r="K201">
        <v>0</v>
      </c>
      <c r="L201">
        <f t="shared" si="33"/>
        <v>1.4754874776099804E-3</v>
      </c>
      <c r="M201">
        <f t="shared" si="34"/>
        <v>365.99872005040186</v>
      </c>
      <c r="N201">
        <f t="shared" si="35"/>
        <v>0.54002706828271707</v>
      </c>
      <c r="O201">
        <f t="shared" si="36"/>
        <v>0.26101028336978344</v>
      </c>
      <c r="P201">
        <f t="shared" si="37"/>
        <v>11.999703667124756</v>
      </c>
      <c r="Q201">
        <f t="shared" si="38"/>
        <v>3.1320491865588482</v>
      </c>
      <c r="R201">
        <f t="shared" si="39"/>
        <v>0</v>
      </c>
      <c r="S201">
        <f t="shared" si="40"/>
        <v>377.99842371752663</v>
      </c>
      <c r="T201">
        <f t="shared" si="41"/>
        <v>0.16393499953152124</v>
      </c>
      <c r="U201">
        <f t="shared" si="42"/>
        <v>0</v>
      </c>
      <c r="V201">
        <f t="shared" si="43"/>
        <v>0</v>
      </c>
    </row>
    <row r="202" spans="1:22" x14ac:dyDescent="0.2">
      <c r="A202" t="s">
        <v>4040</v>
      </c>
      <c r="B202" t="s">
        <v>4041</v>
      </c>
      <c r="D202">
        <v>-79.554000000000002</v>
      </c>
      <c r="E202">
        <v>-175.84</v>
      </c>
      <c r="F202">
        <v>0</v>
      </c>
      <c r="G202">
        <v>182.01599999999999</v>
      </c>
      <c r="H202">
        <v>55.145000000000003</v>
      </c>
      <c r="I202">
        <v>0</v>
      </c>
      <c r="J202">
        <v>1</v>
      </c>
      <c r="K202">
        <v>0</v>
      </c>
      <c r="L202">
        <f t="shared" si="33"/>
        <v>6.6371104114724012E-3</v>
      </c>
      <c r="M202">
        <f t="shared" si="34"/>
        <v>536.99792264252824</v>
      </c>
      <c r="N202">
        <f t="shared" si="35"/>
        <v>3.564118067427843</v>
      </c>
      <c r="O202">
        <f t="shared" si="36"/>
        <v>0.49495679149940175</v>
      </c>
      <c r="P202">
        <f t="shared" si="37"/>
        <v>12.000972946185357</v>
      </c>
      <c r="Q202">
        <f t="shared" si="38"/>
        <v>5.9399690042840314</v>
      </c>
      <c r="R202">
        <f t="shared" si="39"/>
        <v>0</v>
      </c>
      <c r="S202">
        <f t="shared" si="40"/>
        <v>548.99889558871359</v>
      </c>
      <c r="T202">
        <f t="shared" si="41"/>
        <v>0.11173227580610424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-83.83</v>
      </c>
      <c r="E203">
        <v>-174.80600000000001</v>
      </c>
      <c r="F203">
        <v>0</v>
      </c>
      <c r="G203">
        <v>37.216000000000001</v>
      </c>
      <c r="H203">
        <v>22.091000000000001</v>
      </c>
      <c r="I203">
        <v>0</v>
      </c>
      <c r="J203">
        <v>1</v>
      </c>
      <c r="K203">
        <v>0</v>
      </c>
      <c r="L203">
        <f t="shared" si="33"/>
        <v>3.8917766989058087E-3</v>
      </c>
      <c r="M203">
        <f t="shared" si="34"/>
        <v>111.00126511833673</v>
      </c>
      <c r="N203">
        <f t="shared" si="35"/>
        <v>0.43199256912917805</v>
      </c>
      <c r="O203">
        <f t="shared" si="36"/>
        <v>0.39603248453733669</v>
      </c>
      <c r="P203">
        <f t="shared" si="37"/>
        <v>5.9995814248483663</v>
      </c>
      <c r="Q203">
        <f t="shared" si="38"/>
        <v>2.3760315138982673</v>
      </c>
      <c r="R203">
        <f t="shared" si="39"/>
        <v>0</v>
      </c>
      <c r="S203">
        <f t="shared" si="40"/>
        <v>117.00084654318511</v>
      </c>
      <c r="T203">
        <f t="shared" si="41"/>
        <v>0.54053437982022023</v>
      </c>
      <c r="U203">
        <f t="shared" si="42"/>
        <v>0</v>
      </c>
      <c r="V203">
        <f t="shared" si="43"/>
        <v>0</v>
      </c>
    </row>
    <row r="204" spans="1:22" x14ac:dyDescent="0.2">
      <c r="A204" t="s">
        <v>6819</v>
      </c>
      <c r="B204" t="s">
        <v>1031</v>
      </c>
      <c r="D204">
        <v>-82.293999999999997</v>
      </c>
      <c r="E204">
        <v>0</v>
      </c>
      <c r="F204">
        <v>0</v>
      </c>
      <c r="G204">
        <v>305.76100000000002</v>
      </c>
      <c r="H204">
        <v>0</v>
      </c>
      <c r="I204">
        <v>0</v>
      </c>
      <c r="J204">
        <v>0</v>
      </c>
      <c r="K204">
        <v>0</v>
      </c>
      <c r="L204">
        <f t="shared" si="33"/>
        <v>4.8712249774074947E-3</v>
      </c>
      <c r="M204">
        <f t="shared" si="34"/>
        <v>908.99916700157564</v>
      </c>
      <c r="N204">
        <f t="shared" si="35"/>
        <v>4.4279438746845567</v>
      </c>
      <c r="O204" t="str">
        <f t="shared" si="36"/>
        <v/>
      </c>
      <c r="P204">
        <f t="shared" si="37"/>
        <v>0</v>
      </c>
      <c r="Q204">
        <f t="shared" si="38"/>
        <v>0</v>
      </c>
      <c r="R204">
        <f t="shared" si="39"/>
        <v>0</v>
      </c>
      <c r="S204">
        <f t="shared" si="40"/>
        <v>908.99916700157564</v>
      </c>
      <c r="T204">
        <f t="shared" si="41"/>
        <v>0</v>
      </c>
      <c r="U204" t="str">
        <f t="shared" si="42"/>
        <v/>
      </c>
      <c r="V204">
        <f t="shared" si="43"/>
        <v>0</v>
      </c>
    </row>
    <row r="205" spans="1:22" x14ac:dyDescent="0.2">
      <c r="A205" t="s">
        <v>303</v>
      </c>
      <c r="B205" t="s">
        <v>965</v>
      </c>
      <c r="D205">
        <v>-83.92</v>
      </c>
      <c r="E205">
        <v>0</v>
      </c>
      <c r="F205">
        <v>0</v>
      </c>
      <c r="G205">
        <v>339.91199999999998</v>
      </c>
      <c r="H205">
        <v>0</v>
      </c>
      <c r="I205">
        <v>0</v>
      </c>
      <c r="J205">
        <v>0</v>
      </c>
      <c r="K205">
        <v>0</v>
      </c>
      <c r="L205">
        <f t="shared" si="33"/>
        <v>3.8345768874521605E-3</v>
      </c>
      <c r="M205">
        <f t="shared" si="34"/>
        <v>1013.9999612527429</v>
      </c>
      <c r="N205">
        <f t="shared" si="35"/>
        <v>3.888264703561858</v>
      </c>
      <c r="O205" t="str">
        <f t="shared" si="36"/>
        <v/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1013.9999612527429</v>
      </c>
      <c r="T205">
        <f t="shared" si="41"/>
        <v>0</v>
      </c>
      <c r="U205" t="str">
        <f t="shared" si="42"/>
        <v/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-76.313999999999993</v>
      </c>
      <c r="E206">
        <v>0</v>
      </c>
      <c r="F206">
        <v>0</v>
      </c>
      <c r="G206">
        <v>317</v>
      </c>
      <c r="H206">
        <v>0</v>
      </c>
      <c r="I206">
        <v>0</v>
      </c>
      <c r="J206">
        <v>0</v>
      </c>
      <c r="K206">
        <v>0</v>
      </c>
      <c r="L206">
        <f t="shared" si="33"/>
        <v>8.7665266220271366E-3</v>
      </c>
      <c r="M206">
        <f t="shared" si="34"/>
        <v>923.99822035806278</v>
      </c>
      <c r="N206">
        <f t="shared" si="35"/>
        <v>8.1002630977377521</v>
      </c>
      <c r="O206" t="str">
        <f t="shared" si="36"/>
        <v/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923.99822035806278</v>
      </c>
      <c r="T206">
        <f t="shared" si="41"/>
        <v>0</v>
      </c>
      <c r="U206" t="str">
        <f t="shared" si="42"/>
        <v/>
      </c>
      <c r="V206">
        <f t="shared" si="43"/>
        <v>0</v>
      </c>
    </row>
    <row r="207" spans="1:22" x14ac:dyDescent="0.2">
      <c r="A207" t="s">
        <v>6820</v>
      </c>
      <c r="B207" t="s">
        <v>6821</v>
      </c>
      <c r="D207">
        <v>-78.206999999999994</v>
      </c>
      <c r="E207">
        <v>-174.14400000000001</v>
      </c>
      <c r="F207">
        <v>0</v>
      </c>
      <c r="G207">
        <v>185.92500000000001</v>
      </c>
      <c r="H207">
        <v>39.204999999999998</v>
      </c>
      <c r="I207">
        <v>0</v>
      </c>
      <c r="J207">
        <v>1</v>
      </c>
      <c r="K207">
        <v>0</v>
      </c>
      <c r="L207">
        <f t="shared" si="33"/>
        <v>7.5161942523295257E-3</v>
      </c>
      <c r="M207">
        <f t="shared" si="34"/>
        <v>546.00168908984267</v>
      </c>
      <c r="N207">
        <f t="shared" si="35"/>
        <v>4.1038588611581499</v>
      </c>
      <c r="O207">
        <f t="shared" si="36"/>
        <v>0.35100046898834275</v>
      </c>
      <c r="P207">
        <f t="shared" si="37"/>
        <v>12.000097273400439</v>
      </c>
      <c r="Q207">
        <f t="shared" si="38"/>
        <v>4.2120439829132712</v>
      </c>
      <c r="R207">
        <f t="shared" si="39"/>
        <v>0</v>
      </c>
      <c r="S207">
        <f t="shared" si="40"/>
        <v>558.00178636324313</v>
      </c>
      <c r="T207">
        <f t="shared" si="41"/>
        <v>0.10988976993828897</v>
      </c>
      <c r="U207">
        <f t="shared" si="42"/>
        <v>0</v>
      </c>
      <c r="V207">
        <f t="shared" si="43"/>
        <v>0</v>
      </c>
    </row>
    <row r="208" spans="1:22" x14ac:dyDescent="0.2">
      <c r="A208" t="s">
        <v>172</v>
      </c>
      <c r="B208" t="s">
        <v>173</v>
      </c>
      <c r="D208">
        <v>-84.616</v>
      </c>
      <c r="E208">
        <v>0</v>
      </c>
      <c r="F208">
        <v>0</v>
      </c>
      <c r="G208">
        <v>191.846</v>
      </c>
      <c r="H208">
        <v>0</v>
      </c>
      <c r="I208">
        <v>0</v>
      </c>
      <c r="J208">
        <v>0</v>
      </c>
      <c r="K208">
        <v>0</v>
      </c>
      <c r="L208">
        <f t="shared" si="33"/>
        <v>3.3928558710240855E-3</v>
      </c>
      <c r="M208">
        <f t="shared" si="34"/>
        <v>572.99884478021659</v>
      </c>
      <c r="N208">
        <f t="shared" si="35"/>
        <v>1.9441044387070152</v>
      </c>
      <c r="O208" t="str">
        <f t="shared" si="36"/>
        <v/>
      </c>
      <c r="P208">
        <f t="shared" si="37"/>
        <v>0</v>
      </c>
      <c r="Q208">
        <f t="shared" si="38"/>
        <v>0</v>
      </c>
      <c r="R208">
        <f t="shared" si="39"/>
        <v>0</v>
      </c>
      <c r="S208">
        <f t="shared" si="40"/>
        <v>572.99884478021659</v>
      </c>
      <c r="T208">
        <f t="shared" si="41"/>
        <v>0</v>
      </c>
      <c r="U208" t="str">
        <f t="shared" si="42"/>
        <v/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-81.119</v>
      </c>
      <c r="E209">
        <v>-171.703</v>
      </c>
      <c r="F209">
        <v>0</v>
      </c>
      <c r="G209">
        <v>161.941</v>
      </c>
      <c r="H209">
        <v>48.508000000000003</v>
      </c>
      <c r="I209">
        <v>0</v>
      </c>
      <c r="J209">
        <v>1</v>
      </c>
      <c r="K209">
        <v>1</v>
      </c>
      <c r="L209">
        <f t="shared" si="33"/>
        <v>5.6252137655943965E-3</v>
      </c>
      <c r="M209">
        <f t="shared" si="34"/>
        <v>479.99852409459925</v>
      </c>
      <c r="N209">
        <f t="shared" si="35"/>
        <v>2.7000970052989386</v>
      </c>
      <c r="O209">
        <f t="shared" si="36"/>
        <v>0.24686127011771455</v>
      </c>
      <c r="P209">
        <f t="shared" si="37"/>
        <v>20.99975195634552</v>
      </c>
      <c r="Q209">
        <f t="shared" si="38"/>
        <v>5.1840306241310401</v>
      </c>
      <c r="R209">
        <f t="shared" si="39"/>
        <v>0</v>
      </c>
      <c r="S209">
        <f t="shared" si="40"/>
        <v>500.99827605094475</v>
      </c>
      <c r="T209">
        <f t="shared" si="41"/>
        <v>0.12500038435154659</v>
      </c>
      <c r="U209">
        <f t="shared" si="42"/>
        <v>2.857176604977457</v>
      </c>
      <c r="V209">
        <f t="shared" si="43"/>
        <v>0</v>
      </c>
    </row>
    <row r="210" spans="1:22" x14ac:dyDescent="0.2">
      <c r="A210" t="s">
        <v>2845</v>
      </c>
      <c r="B210" t="s">
        <v>284</v>
      </c>
      <c r="D210">
        <v>-82.875</v>
      </c>
      <c r="E210">
        <v>-172.405</v>
      </c>
      <c r="F210">
        <v>0</v>
      </c>
      <c r="G210">
        <v>32.249000000000002</v>
      </c>
      <c r="H210">
        <v>15.132999999999999</v>
      </c>
      <c r="I210">
        <v>0</v>
      </c>
      <c r="J210">
        <v>1</v>
      </c>
      <c r="K210">
        <v>0</v>
      </c>
      <c r="L210">
        <f t="shared" si="33"/>
        <v>4.4999850671878835E-3</v>
      </c>
      <c r="M210">
        <f t="shared" si="34"/>
        <v>95.999911162516</v>
      </c>
      <c r="N210">
        <f t="shared" si="35"/>
        <v>0.43199859868128415</v>
      </c>
      <c r="O210">
        <f t="shared" si="36"/>
        <v>0.26998690213915028</v>
      </c>
      <c r="P210">
        <f t="shared" si="37"/>
        <v>6.0003808306514728</v>
      </c>
      <c r="Q210">
        <f t="shared" si="38"/>
        <v>1.6200258521485842</v>
      </c>
      <c r="R210">
        <f t="shared" si="39"/>
        <v>0</v>
      </c>
      <c r="S210">
        <f t="shared" si="40"/>
        <v>102.00029199316748</v>
      </c>
      <c r="T210">
        <f t="shared" si="41"/>
        <v>0.62500057836957168</v>
      </c>
      <c r="U210">
        <f t="shared" si="42"/>
        <v>0</v>
      </c>
      <c r="V210">
        <f t="shared" si="43"/>
        <v>0</v>
      </c>
    </row>
    <row r="211" spans="1:22" x14ac:dyDescent="0.2">
      <c r="A211" t="s">
        <v>279</v>
      </c>
      <c r="B211" t="s">
        <v>433</v>
      </c>
      <c r="D211">
        <v>-85.346999999999994</v>
      </c>
      <c r="E211">
        <v>-175.23599999999999</v>
      </c>
      <c r="F211">
        <v>0</v>
      </c>
      <c r="G211">
        <v>86.284000000000006</v>
      </c>
      <c r="H211">
        <v>36.125</v>
      </c>
      <c r="I211">
        <v>0</v>
      </c>
      <c r="J211">
        <v>1</v>
      </c>
      <c r="K211">
        <v>0</v>
      </c>
      <c r="L211">
        <f t="shared" si="33"/>
        <v>2.9300072558789544E-3</v>
      </c>
      <c r="M211">
        <f t="shared" si="34"/>
        <v>257.99889267289223</v>
      </c>
      <c r="N211">
        <f t="shared" si="35"/>
        <v>0.75593938347969336</v>
      </c>
      <c r="O211">
        <f t="shared" si="36"/>
        <v>0.43196692629052102</v>
      </c>
      <c r="P211">
        <f t="shared" si="37"/>
        <v>9.00072928008586</v>
      </c>
      <c r="Q211">
        <f t="shared" si="38"/>
        <v>3.8880212495130322</v>
      </c>
      <c r="R211">
        <f t="shared" si="39"/>
        <v>0</v>
      </c>
      <c r="S211">
        <f t="shared" si="40"/>
        <v>266.99962195297809</v>
      </c>
      <c r="T211">
        <f t="shared" si="41"/>
        <v>0.23255913767068723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-80.168999999999997</v>
      </c>
      <c r="E212">
        <v>0</v>
      </c>
      <c r="F212">
        <v>0</v>
      </c>
      <c r="G212">
        <v>281.12799999999999</v>
      </c>
      <c r="H212">
        <v>0</v>
      </c>
      <c r="I212">
        <v>0</v>
      </c>
      <c r="J212">
        <v>0</v>
      </c>
      <c r="K212">
        <v>0</v>
      </c>
      <c r="L212">
        <f t="shared" si="33"/>
        <v>6.2383343871198526E-3</v>
      </c>
      <c r="M212">
        <f t="shared" si="34"/>
        <v>830.99946432541833</v>
      </c>
      <c r="N212">
        <f t="shared" si="35"/>
        <v>5.1840577180371534</v>
      </c>
      <c r="O212" t="str">
        <f t="shared" si="36"/>
        <v/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830.99946432541833</v>
      </c>
      <c r="T212">
        <f t="shared" si="41"/>
        <v>0</v>
      </c>
      <c r="U212" t="str">
        <f t="shared" si="42"/>
        <v/>
      </c>
      <c r="V212">
        <f t="shared" si="43"/>
        <v>0</v>
      </c>
    </row>
    <row r="213" spans="1:22" x14ac:dyDescent="0.2">
      <c r="A213" t="s">
        <v>5275</v>
      </c>
      <c r="B213" t="s">
        <v>5276</v>
      </c>
    </row>
    <row r="214" spans="1:22" x14ac:dyDescent="0.2">
      <c r="A214" t="s">
        <v>3336</v>
      </c>
      <c r="B214" t="s">
        <v>5741</v>
      </c>
    </row>
    <row r="215" spans="1:22" x14ac:dyDescent="0.2">
      <c r="A215" t="s">
        <v>41</v>
      </c>
      <c r="B215" t="s">
        <v>41</v>
      </c>
    </row>
    <row r="216" spans="1:22" x14ac:dyDescent="0.2">
      <c r="A216" t="s">
        <v>6822</v>
      </c>
      <c r="B216" t="s">
        <v>6823</v>
      </c>
    </row>
    <row r="217" spans="1:22" x14ac:dyDescent="0.2">
      <c r="A217" t="s">
        <v>769</v>
      </c>
      <c r="B217" t="s">
        <v>713</v>
      </c>
    </row>
    <row r="218" spans="1:22" x14ac:dyDescent="0.2">
      <c r="A218" t="s">
        <v>1830</v>
      </c>
      <c r="B218" t="s">
        <v>401</v>
      </c>
    </row>
    <row r="219" spans="1:22" x14ac:dyDescent="0.2">
      <c r="A219" t="s">
        <v>6824</v>
      </c>
      <c r="B219" t="s">
        <v>6825</v>
      </c>
    </row>
    <row r="220" spans="1:22" x14ac:dyDescent="0.2">
      <c r="A220" t="s">
        <v>351</v>
      </c>
      <c r="B220" t="s">
        <v>352</v>
      </c>
    </row>
    <row r="221" spans="1:22" x14ac:dyDescent="0.2">
      <c r="A221" t="s">
        <v>41</v>
      </c>
      <c r="B221" t="s">
        <v>41</v>
      </c>
    </row>
    <row r="222" spans="1:22" x14ac:dyDescent="0.2">
      <c r="A222" t="s">
        <v>1470</v>
      </c>
      <c r="B222" t="s">
        <v>760</v>
      </c>
    </row>
    <row r="223" spans="1:22" x14ac:dyDescent="0.2">
      <c r="A223" t="s">
        <v>261</v>
      </c>
      <c r="B223" t="s">
        <v>1164</v>
      </c>
    </row>
    <row r="224" spans="1:22" x14ac:dyDescent="0.2">
      <c r="A224" t="s">
        <v>41</v>
      </c>
      <c r="B224" t="s">
        <v>41</v>
      </c>
    </row>
    <row r="225" spans="1:2" x14ac:dyDescent="0.2">
      <c r="A225" t="s">
        <v>2196</v>
      </c>
      <c r="B225" t="s">
        <v>2197</v>
      </c>
    </row>
    <row r="226" spans="1:2" x14ac:dyDescent="0.2">
      <c r="A226" t="s">
        <v>890</v>
      </c>
      <c r="B226" t="s">
        <v>891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3043</v>
      </c>
      <c r="B228" t="s">
        <v>3044</v>
      </c>
    </row>
    <row r="229" spans="1:2" x14ac:dyDescent="0.2">
      <c r="A229" t="s">
        <v>497</v>
      </c>
      <c r="B229" t="s">
        <v>310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3368</v>
      </c>
      <c r="B231" t="s">
        <v>6826</v>
      </c>
    </row>
    <row r="232" spans="1:2" x14ac:dyDescent="0.2">
      <c r="A232" t="s">
        <v>41</v>
      </c>
      <c r="B232" t="s">
        <v>41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5944</v>
      </c>
      <c r="B234" t="s">
        <v>6827</v>
      </c>
    </row>
    <row r="235" spans="1:2" x14ac:dyDescent="0.2">
      <c r="A235" t="s">
        <v>265</v>
      </c>
      <c r="B235" t="s">
        <v>1643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366</v>
      </c>
      <c r="B237" t="s">
        <v>1155</v>
      </c>
    </row>
    <row r="238" spans="1:2" x14ac:dyDescent="0.2">
      <c r="A238" t="s">
        <v>157</v>
      </c>
      <c r="B238" t="s">
        <v>949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6238</v>
      </c>
      <c r="B240" t="s">
        <v>818</v>
      </c>
    </row>
    <row r="241" spans="1:2" x14ac:dyDescent="0.2">
      <c r="A241" t="s">
        <v>5101</v>
      </c>
      <c r="B241" t="s">
        <v>5102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6828</v>
      </c>
      <c r="B243" t="s">
        <v>6829</v>
      </c>
    </row>
    <row r="244" spans="1:2" x14ac:dyDescent="0.2">
      <c r="A244" t="s">
        <v>4001</v>
      </c>
      <c r="B244" t="s">
        <v>4002</v>
      </c>
    </row>
    <row r="245" spans="1:2" x14ac:dyDescent="0.2">
      <c r="A245" t="s">
        <v>113</v>
      </c>
      <c r="B245" t="s">
        <v>956</v>
      </c>
    </row>
    <row r="246" spans="1:2" x14ac:dyDescent="0.2">
      <c r="A246" t="s">
        <v>3229</v>
      </c>
      <c r="B246" t="s">
        <v>196</v>
      </c>
    </row>
    <row r="247" spans="1:2" x14ac:dyDescent="0.2">
      <c r="A247" t="s">
        <v>137</v>
      </c>
      <c r="B247" t="s">
        <v>138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2051</v>
      </c>
      <c r="B249" t="s">
        <v>6830</v>
      </c>
    </row>
    <row r="250" spans="1:2" x14ac:dyDescent="0.2">
      <c r="A250" t="s">
        <v>5577</v>
      </c>
      <c r="B250" t="s">
        <v>5578</v>
      </c>
    </row>
    <row r="251" spans="1:2" x14ac:dyDescent="0.2">
      <c r="A251" t="s">
        <v>113</v>
      </c>
      <c r="B251" t="s">
        <v>1029</v>
      </c>
    </row>
    <row r="252" spans="1:2" x14ac:dyDescent="0.2">
      <c r="A252" t="s">
        <v>2074</v>
      </c>
      <c r="B252" t="s">
        <v>1692</v>
      </c>
    </row>
    <row r="253" spans="1:2" x14ac:dyDescent="0.2">
      <c r="A253" t="s">
        <v>279</v>
      </c>
      <c r="B253" t="s">
        <v>1067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6831</v>
      </c>
      <c r="B255" t="s">
        <v>6832</v>
      </c>
    </row>
    <row r="256" spans="1:2" x14ac:dyDescent="0.2">
      <c r="A256" t="s">
        <v>261</v>
      </c>
      <c r="B256" t="s">
        <v>262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6833</v>
      </c>
      <c r="B258" t="s">
        <v>6834</v>
      </c>
    </row>
    <row r="259" spans="1:2" x14ac:dyDescent="0.2">
      <c r="A259" t="s">
        <v>900</v>
      </c>
      <c r="B259" t="s">
        <v>901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6835</v>
      </c>
      <c r="B261" t="s">
        <v>6836</v>
      </c>
    </row>
    <row r="262" spans="1:2" x14ac:dyDescent="0.2">
      <c r="A262" t="s">
        <v>133</v>
      </c>
      <c r="B262" t="s">
        <v>751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532</v>
      </c>
      <c r="B264" t="s">
        <v>533</v>
      </c>
    </row>
    <row r="265" spans="1:2" x14ac:dyDescent="0.2">
      <c r="A265" t="s">
        <v>355</v>
      </c>
      <c r="B265" t="s">
        <v>5321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6837</v>
      </c>
      <c r="B267" t="s">
        <v>6838</v>
      </c>
    </row>
    <row r="268" spans="1:2" x14ac:dyDescent="0.2">
      <c r="A268" t="s">
        <v>1509</v>
      </c>
      <c r="B268" t="s">
        <v>3340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1470</v>
      </c>
      <c r="B270" t="s">
        <v>335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6839</v>
      </c>
      <c r="B273" t="s">
        <v>6840</v>
      </c>
    </row>
    <row r="274" spans="1:2" x14ac:dyDescent="0.2">
      <c r="A274" t="s">
        <v>331</v>
      </c>
      <c r="B274" t="s">
        <v>332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6841</v>
      </c>
      <c r="B276" t="s">
        <v>6842</v>
      </c>
    </row>
    <row r="277" spans="1:2" x14ac:dyDescent="0.2">
      <c r="A277" t="s">
        <v>265</v>
      </c>
      <c r="B277" t="s">
        <v>266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1993</v>
      </c>
      <c r="B279" t="s">
        <v>6843</v>
      </c>
    </row>
    <row r="280" spans="1:2" x14ac:dyDescent="0.2">
      <c r="A280" t="s">
        <v>707</v>
      </c>
      <c r="B280" t="s">
        <v>708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1511</v>
      </c>
      <c r="B282" t="s">
        <v>6844</v>
      </c>
    </row>
    <row r="283" spans="1:2" x14ac:dyDescent="0.2">
      <c r="A283" t="s">
        <v>265</v>
      </c>
      <c r="B283" t="s">
        <v>1643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1208</v>
      </c>
      <c r="B285" t="s">
        <v>1712</v>
      </c>
    </row>
    <row r="286" spans="1:2" x14ac:dyDescent="0.2">
      <c r="A286" t="s">
        <v>141</v>
      </c>
      <c r="B286" t="s">
        <v>142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6845</v>
      </c>
      <c r="B288" t="s">
        <v>6846</v>
      </c>
    </row>
    <row r="289" spans="1:2" x14ac:dyDescent="0.2">
      <c r="A289" t="s">
        <v>208</v>
      </c>
      <c r="B289" t="s">
        <v>428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2006</v>
      </c>
      <c r="B291" t="s">
        <v>2007</v>
      </c>
    </row>
    <row r="292" spans="1:2" x14ac:dyDescent="0.2">
      <c r="A292" t="s">
        <v>900</v>
      </c>
      <c r="B292" t="s">
        <v>972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3451</v>
      </c>
      <c r="B294" t="s">
        <v>3452</v>
      </c>
    </row>
    <row r="295" spans="1:2" x14ac:dyDescent="0.2">
      <c r="A295" t="s">
        <v>675</v>
      </c>
      <c r="B295" t="s">
        <v>676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1118</v>
      </c>
      <c r="B297" t="s">
        <v>348</v>
      </c>
    </row>
    <row r="298" spans="1:2" x14ac:dyDescent="0.2">
      <c r="A298" t="s">
        <v>279</v>
      </c>
      <c r="B298" t="s">
        <v>1067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3241</v>
      </c>
      <c r="B300" t="s">
        <v>6194</v>
      </c>
    </row>
    <row r="301" spans="1:2" x14ac:dyDescent="0.2">
      <c r="A301" t="s">
        <v>4153</v>
      </c>
      <c r="B301" t="s">
        <v>4154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6847</v>
      </c>
      <c r="B303" t="s">
        <v>6848</v>
      </c>
    </row>
    <row r="304" spans="1:2" x14ac:dyDescent="0.2">
      <c r="A304" t="s">
        <v>41</v>
      </c>
      <c r="B304" t="s">
        <v>41</v>
      </c>
    </row>
    <row r="305" spans="1:2" x14ac:dyDescent="0.2">
      <c r="A305" t="s">
        <v>113</v>
      </c>
      <c r="B305" t="s">
        <v>2334</v>
      </c>
    </row>
    <row r="306" spans="1:2" x14ac:dyDescent="0.2">
      <c r="A306" t="s">
        <v>6849</v>
      </c>
      <c r="B306" t="s">
        <v>3687</v>
      </c>
    </row>
    <row r="307" spans="1:2" x14ac:dyDescent="0.2">
      <c r="A307" t="s">
        <v>453</v>
      </c>
      <c r="B307" t="s">
        <v>1784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6850</v>
      </c>
      <c r="B309" t="s">
        <v>6851</v>
      </c>
    </row>
    <row r="310" spans="1:2" x14ac:dyDescent="0.2">
      <c r="A310" t="s">
        <v>890</v>
      </c>
      <c r="B310" t="s">
        <v>891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197</v>
      </c>
      <c r="B312" t="s">
        <v>6852</v>
      </c>
    </row>
    <row r="313" spans="1:2" x14ac:dyDescent="0.2">
      <c r="A313" t="s">
        <v>41</v>
      </c>
      <c r="B313" t="s">
        <v>41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418</v>
      </c>
      <c r="B315" t="s">
        <v>6853</v>
      </c>
    </row>
    <row r="316" spans="1:2" x14ac:dyDescent="0.2">
      <c r="A316" t="s">
        <v>4849</v>
      </c>
      <c r="B316" t="s">
        <v>6679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2890</v>
      </c>
      <c r="B318" t="s">
        <v>6854</v>
      </c>
    </row>
    <row r="319" spans="1:2" x14ac:dyDescent="0.2">
      <c r="A319" t="s">
        <v>738</v>
      </c>
      <c r="B319" t="s">
        <v>739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6855</v>
      </c>
      <c r="B321" t="s">
        <v>6856</v>
      </c>
    </row>
    <row r="322" spans="1:2" x14ac:dyDescent="0.2">
      <c r="A322" t="s">
        <v>55</v>
      </c>
      <c r="B322" t="s">
        <v>56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6857</v>
      </c>
      <c r="B324" t="s">
        <v>6858</v>
      </c>
    </row>
    <row r="325" spans="1:2" x14ac:dyDescent="0.2">
      <c r="A325" t="s">
        <v>261</v>
      </c>
      <c r="B325" t="s">
        <v>1164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229</v>
      </c>
      <c r="B327" t="s">
        <v>6422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6859</v>
      </c>
      <c r="B330" t="s">
        <v>6860</v>
      </c>
    </row>
    <row r="331" spans="1:2" x14ac:dyDescent="0.2">
      <c r="A331" t="s">
        <v>133</v>
      </c>
      <c r="B331" t="s">
        <v>134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1329</v>
      </c>
      <c r="B333" t="s">
        <v>1046</v>
      </c>
    </row>
    <row r="334" spans="1:2" x14ac:dyDescent="0.2">
      <c r="A334" t="s">
        <v>265</v>
      </c>
      <c r="B334" t="s">
        <v>450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2900</v>
      </c>
      <c r="B336" t="s">
        <v>6861</v>
      </c>
    </row>
    <row r="337" spans="1:2" x14ac:dyDescent="0.2">
      <c r="A337" t="s">
        <v>279</v>
      </c>
      <c r="B337" t="s">
        <v>1067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5064</v>
      </c>
      <c r="B339" t="s">
        <v>6767</v>
      </c>
    </row>
    <row r="340" spans="1:2" x14ac:dyDescent="0.2">
      <c r="A340" t="s">
        <v>279</v>
      </c>
      <c r="B340" t="s">
        <v>280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2306</v>
      </c>
      <c r="B342" t="s">
        <v>6862</v>
      </c>
    </row>
    <row r="343" spans="1:2" x14ac:dyDescent="0.2">
      <c r="A343" t="s">
        <v>149</v>
      </c>
      <c r="B343" t="s">
        <v>150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6863</v>
      </c>
      <c r="B345" t="s">
        <v>6864</v>
      </c>
    </row>
    <row r="346" spans="1:2" x14ac:dyDescent="0.2">
      <c r="A346" t="s">
        <v>707</v>
      </c>
      <c r="B346" t="s">
        <v>708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6865</v>
      </c>
      <c r="B348" t="s">
        <v>1475</v>
      </c>
    </row>
    <row r="349" spans="1:2" x14ac:dyDescent="0.2">
      <c r="A349" t="s">
        <v>261</v>
      </c>
      <c r="B349" t="s">
        <v>1164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6866</v>
      </c>
      <c r="B351" t="s">
        <v>6867</v>
      </c>
    </row>
    <row r="352" spans="1:2" x14ac:dyDescent="0.2">
      <c r="A352" t="s">
        <v>424</v>
      </c>
      <c r="B352" t="s">
        <v>425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6234</v>
      </c>
      <c r="B354" t="s">
        <v>4747</v>
      </c>
    </row>
    <row r="355" spans="1:2" x14ac:dyDescent="0.2">
      <c r="A355" t="s">
        <v>41</v>
      </c>
      <c r="B355" t="s">
        <v>41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1387</v>
      </c>
      <c r="B357" t="s">
        <v>5701</v>
      </c>
    </row>
    <row r="358" spans="1:2" x14ac:dyDescent="0.2">
      <c r="A358" t="s">
        <v>157</v>
      </c>
      <c r="B358" t="s">
        <v>859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6868</v>
      </c>
      <c r="B360" t="s">
        <v>6869</v>
      </c>
    </row>
    <row r="361" spans="1:2" x14ac:dyDescent="0.2">
      <c r="A361" t="s">
        <v>6870</v>
      </c>
      <c r="B361" t="s">
        <v>2762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6871</v>
      </c>
      <c r="B363" t="s">
        <v>6872</v>
      </c>
    </row>
    <row r="364" spans="1:2" x14ac:dyDescent="0.2">
      <c r="A364" t="s">
        <v>331</v>
      </c>
      <c r="B364" t="s">
        <v>332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6775</v>
      </c>
      <c r="B366" t="s">
        <v>6776</v>
      </c>
    </row>
    <row r="367" spans="1:2" x14ac:dyDescent="0.2">
      <c r="A367" t="s">
        <v>279</v>
      </c>
      <c r="B367" t="s">
        <v>1067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6873</v>
      </c>
      <c r="B369" t="s">
        <v>6874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3257</v>
      </c>
      <c r="B372" t="s">
        <v>6875</v>
      </c>
    </row>
    <row r="373" spans="1:2" x14ac:dyDescent="0.2">
      <c r="A373" t="s">
        <v>184</v>
      </c>
      <c r="B373" t="s">
        <v>2488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5514</v>
      </c>
      <c r="B375" t="s">
        <v>5515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3021</v>
      </c>
      <c r="B378" t="s">
        <v>6876</v>
      </c>
    </row>
    <row r="379" spans="1:2" x14ac:dyDescent="0.2">
      <c r="A379" t="s">
        <v>1715</v>
      </c>
      <c r="B379" t="s">
        <v>1716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6877</v>
      </c>
      <c r="B381" t="s">
        <v>6878</v>
      </c>
    </row>
    <row r="382" spans="1:2" x14ac:dyDescent="0.2">
      <c r="A382" t="s">
        <v>261</v>
      </c>
      <c r="B382" t="s">
        <v>760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6879</v>
      </c>
      <c r="B384" t="s">
        <v>6880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6881</v>
      </c>
      <c r="B387" t="s">
        <v>6882</v>
      </c>
    </row>
    <row r="388" spans="1:2" x14ac:dyDescent="0.2">
      <c r="A388" t="s">
        <v>453</v>
      </c>
      <c r="B388" t="s">
        <v>2891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5329</v>
      </c>
      <c r="B390" t="s">
        <v>5330</v>
      </c>
    </row>
    <row r="391" spans="1:2" x14ac:dyDescent="0.2">
      <c r="A391" t="s">
        <v>121</v>
      </c>
      <c r="B391" t="s">
        <v>375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6883</v>
      </c>
      <c r="B393" t="s">
        <v>6884</v>
      </c>
    </row>
    <row r="394" spans="1:2" x14ac:dyDescent="0.2">
      <c r="A394" t="s">
        <v>4239</v>
      </c>
      <c r="B394" t="s">
        <v>1650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1701</v>
      </c>
      <c r="B396" t="s">
        <v>1702</v>
      </c>
    </row>
    <row r="397" spans="1:2" x14ac:dyDescent="0.2">
      <c r="A397" t="s">
        <v>41</v>
      </c>
      <c r="B397" t="s">
        <v>41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6885</v>
      </c>
      <c r="B399" t="s">
        <v>6886</v>
      </c>
    </row>
    <row r="400" spans="1:2" x14ac:dyDescent="0.2">
      <c r="A400" t="s">
        <v>141</v>
      </c>
      <c r="B400" t="s">
        <v>773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405</v>
      </c>
      <c r="B402" t="s">
        <v>802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6887</v>
      </c>
      <c r="B405" t="s">
        <v>6888</v>
      </c>
    </row>
    <row r="406" spans="1:2" x14ac:dyDescent="0.2">
      <c r="A406" t="s">
        <v>1715</v>
      </c>
      <c r="B406" t="s">
        <v>1716</v>
      </c>
    </row>
    <row r="407" spans="1:2" x14ac:dyDescent="0.2">
      <c r="A407" t="s">
        <v>113</v>
      </c>
      <c r="B407" t="s">
        <v>1074</v>
      </c>
    </row>
    <row r="408" spans="1:2" x14ac:dyDescent="0.2">
      <c r="A408" t="s">
        <v>6889</v>
      </c>
      <c r="B408" t="s">
        <v>6890</v>
      </c>
    </row>
    <row r="409" spans="1:2" x14ac:dyDescent="0.2">
      <c r="A409" t="s">
        <v>359</v>
      </c>
      <c r="B409" t="s">
        <v>360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2661</v>
      </c>
      <c r="B411" t="s">
        <v>6891</v>
      </c>
    </row>
    <row r="412" spans="1:2" x14ac:dyDescent="0.2">
      <c r="A412" t="s">
        <v>1200</v>
      </c>
      <c r="B412" t="s">
        <v>1201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2630</v>
      </c>
      <c r="B414" t="s">
        <v>363</v>
      </c>
    </row>
    <row r="415" spans="1:2" x14ac:dyDescent="0.2">
      <c r="A415" t="s">
        <v>208</v>
      </c>
      <c r="B415" t="s">
        <v>209</v>
      </c>
    </row>
    <row r="416" spans="1:2" x14ac:dyDescent="0.2">
      <c r="A416" t="s">
        <v>113</v>
      </c>
      <c r="B416" t="s">
        <v>2519</v>
      </c>
    </row>
    <row r="417" spans="1:2" x14ac:dyDescent="0.2">
      <c r="A417" t="s">
        <v>193</v>
      </c>
      <c r="B417" t="s">
        <v>6171</v>
      </c>
    </row>
    <row r="418" spans="1:2" x14ac:dyDescent="0.2">
      <c r="A418" t="s">
        <v>265</v>
      </c>
      <c r="B418" t="s">
        <v>450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6892</v>
      </c>
      <c r="B420" t="s">
        <v>6893</v>
      </c>
    </row>
    <row r="421" spans="1:2" x14ac:dyDescent="0.2">
      <c r="A421" t="s">
        <v>269</v>
      </c>
      <c r="B421" t="s">
        <v>330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1043</v>
      </c>
      <c r="B423" t="s">
        <v>6894</v>
      </c>
    </row>
    <row r="424" spans="1:2" x14ac:dyDescent="0.2">
      <c r="A424" t="s">
        <v>41</v>
      </c>
      <c r="B424" t="s">
        <v>41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6895</v>
      </c>
      <c r="B426" t="s">
        <v>6896</v>
      </c>
    </row>
    <row r="427" spans="1:2" x14ac:dyDescent="0.2">
      <c r="A427" t="s">
        <v>3670</v>
      </c>
      <c r="B427" t="s">
        <v>4577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6059</v>
      </c>
      <c r="B429" t="s">
        <v>795</v>
      </c>
    </row>
    <row r="430" spans="1:2" x14ac:dyDescent="0.2">
      <c r="A430" t="s">
        <v>261</v>
      </c>
      <c r="B430" t="s">
        <v>1164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6897</v>
      </c>
      <c r="B432" t="s">
        <v>6898</v>
      </c>
    </row>
    <row r="433" spans="1:2" x14ac:dyDescent="0.2">
      <c r="A433" t="s">
        <v>269</v>
      </c>
      <c r="B433" t="s">
        <v>330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366</v>
      </c>
      <c r="B435" t="s">
        <v>2494</v>
      </c>
    </row>
    <row r="436" spans="1:2" x14ac:dyDescent="0.2">
      <c r="A436" t="s">
        <v>3148</v>
      </c>
      <c r="B436" t="s">
        <v>3053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502</v>
      </c>
      <c r="B438" t="s">
        <v>6899</v>
      </c>
    </row>
    <row r="439" spans="1:2" x14ac:dyDescent="0.2">
      <c r="A439" t="s">
        <v>41</v>
      </c>
      <c r="B439" t="s">
        <v>41</v>
      </c>
    </row>
    <row r="440" spans="1:2" x14ac:dyDescent="0.2">
      <c r="A440" t="s">
        <v>113</v>
      </c>
      <c r="B440" t="s">
        <v>2334</v>
      </c>
    </row>
    <row r="441" spans="1:2" x14ac:dyDescent="0.2">
      <c r="A441" t="s">
        <v>4022</v>
      </c>
      <c r="B441" t="s">
        <v>4023</v>
      </c>
    </row>
    <row r="442" spans="1:2" x14ac:dyDescent="0.2">
      <c r="A442" t="s">
        <v>734</v>
      </c>
      <c r="B442" t="s">
        <v>735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2458</v>
      </c>
      <c r="B444" t="s">
        <v>6541</v>
      </c>
    </row>
    <row r="445" spans="1:2" x14ac:dyDescent="0.2">
      <c r="A445" t="s">
        <v>137</v>
      </c>
      <c r="B445" t="s">
        <v>138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6900</v>
      </c>
      <c r="B447" t="s">
        <v>6901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113</v>
      </c>
      <c r="B449" t="s">
        <v>5019</v>
      </c>
    </row>
    <row r="450" spans="1:2" x14ac:dyDescent="0.2">
      <c r="A450" t="s">
        <v>1272</v>
      </c>
      <c r="B450" t="s">
        <v>6450</v>
      </c>
    </row>
    <row r="451" spans="1:2" x14ac:dyDescent="0.2">
      <c r="A451" t="s">
        <v>204</v>
      </c>
      <c r="B451" t="s">
        <v>363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6902</v>
      </c>
      <c r="B453" t="s">
        <v>6903</v>
      </c>
    </row>
    <row r="454" spans="1:2" x14ac:dyDescent="0.2">
      <c r="A454" t="s">
        <v>41</v>
      </c>
      <c r="B454" t="s">
        <v>41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1337</v>
      </c>
      <c r="B456" t="s">
        <v>6904</v>
      </c>
    </row>
    <row r="457" spans="1:2" x14ac:dyDescent="0.2">
      <c r="A457" t="s">
        <v>3003</v>
      </c>
      <c r="B457" t="s">
        <v>3888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985</v>
      </c>
      <c r="B459" t="s">
        <v>1321</v>
      </c>
    </row>
    <row r="460" spans="1:2" x14ac:dyDescent="0.2">
      <c r="A460" t="s">
        <v>261</v>
      </c>
      <c r="B460" t="s">
        <v>1164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229</v>
      </c>
      <c r="B462" t="s">
        <v>230</v>
      </c>
    </row>
    <row r="463" spans="1:2" x14ac:dyDescent="0.2">
      <c r="A463" t="s">
        <v>265</v>
      </c>
      <c r="B463" t="s">
        <v>266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155</v>
      </c>
      <c r="B465" t="s">
        <v>647</v>
      </c>
    </row>
    <row r="466" spans="1:2" x14ac:dyDescent="0.2">
      <c r="A466" t="s">
        <v>133</v>
      </c>
      <c r="B466" t="s">
        <v>146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1470</v>
      </c>
      <c r="B468" t="s">
        <v>2859</v>
      </c>
    </row>
    <row r="469" spans="1:2" x14ac:dyDescent="0.2">
      <c r="A469" t="s">
        <v>261</v>
      </c>
      <c r="B469" t="s">
        <v>1164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2675</v>
      </c>
      <c r="B471" t="s">
        <v>6905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113</v>
      </c>
      <c r="B473" t="s">
        <v>2519</v>
      </c>
    </row>
    <row r="474" spans="1:2" x14ac:dyDescent="0.2">
      <c r="A474" t="s">
        <v>6906</v>
      </c>
      <c r="B474" t="s">
        <v>6907</v>
      </c>
    </row>
    <row r="475" spans="1:2" x14ac:dyDescent="0.2">
      <c r="A475" t="s">
        <v>900</v>
      </c>
      <c r="B475" t="s">
        <v>972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1272</v>
      </c>
      <c r="B477" t="s">
        <v>245</v>
      </c>
    </row>
    <row r="478" spans="1:2" x14ac:dyDescent="0.2">
      <c r="A478" t="s">
        <v>184</v>
      </c>
      <c r="B478" t="s">
        <v>185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2730</v>
      </c>
      <c r="B480" t="s">
        <v>2731</v>
      </c>
    </row>
    <row r="481" spans="1:2" x14ac:dyDescent="0.2">
      <c r="A481" t="s">
        <v>3138</v>
      </c>
      <c r="B481" t="s">
        <v>4170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5904</v>
      </c>
      <c r="B483" t="s">
        <v>6908</v>
      </c>
    </row>
    <row r="484" spans="1:2" x14ac:dyDescent="0.2">
      <c r="A484" t="s">
        <v>41</v>
      </c>
      <c r="B484" t="s">
        <v>41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6369</v>
      </c>
      <c r="B486" t="s">
        <v>3394</v>
      </c>
    </row>
    <row r="487" spans="1:2" x14ac:dyDescent="0.2">
      <c r="A487" t="s">
        <v>55</v>
      </c>
      <c r="B487" t="s">
        <v>56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2157</v>
      </c>
      <c r="B489" t="s">
        <v>6909</v>
      </c>
    </row>
    <row r="490" spans="1:2" x14ac:dyDescent="0.2">
      <c r="A490" t="s">
        <v>651</v>
      </c>
      <c r="B490" t="s">
        <v>652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257</v>
      </c>
      <c r="B492" t="s">
        <v>6910</v>
      </c>
    </row>
    <row r="493" spans="1:2" x14ac:dyDescent="0.2">
      <c r="A493" t="s">
        <v>395</v>
      </c>
      <c r="B493" t="s">
        <v>396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6911</v>
      </c>
      <c r="B495" t="s">
        <v>1781</v>
      </c>
    </row>
    <row r="496" spans="1:2" x14ac:dyDescent="0.2">
      <c r="A496" t="s">
        <v>223</v>
      </c>
      <c r="B496" t="s">
        <v>241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1839</v>
      </c>
      <c r="B498" t="s">
        <v>6912</v>
      </c>
    </row>
    <row r="499" spans="1:2" x14ac:dyDescent="0.2">
      <c r="A499" t="s">
        <v>55</v>
      </c>
      <c r="B499" t="s">
        <v>201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387</v>
      </c>
      <c r="B501" t="s">
        <v>404</v>
      </c>
    </row>
    <row r="502" spans="1:2" x14ac:dyDescent="0.2">
      <c r="A502" t="s">
        <v>208</v>
      </c>
      <c r="B502" t="s">
        <v>209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6913</v>
      </c>
      <c r="B504" t="s">
        <v>6914</v>
      </c>
    </row>
    <row r="505" spans="1:2" x14ac:dyDescent="0.2">
      <c r="A505" t="s">
        <v>379</v>
      </c>
      <c r="B505" t="s">
        <v>380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2343</v>
      </c>
      <c r="B507" t="s">
        <v>6915</v>
      </c>
    </row>
    <row r="508" spans="1:2" x14ac:dyDescent="0.2">
      <c r="A508" t="s">
        <v>261</v>
      </c>
      <c r="B508" t="s">
        <v>1164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3227</v>
      </c>
      <c r="B510" t="s">
        <v>6916</v>
      </c>
    </row>
    <row r="511" spans="1:2" x14ac:dyDescent="0.2">
      <c r="A511" t="s">
        <v>133</v>
      </c>
      <c r="B511" t="s">
        <v>751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6917</v>
      </c>
      <c r="B513" t="s">
        <v>820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113</v>
      </c>
      <c r="B515" t="s">
        <v>114</v>
      </c>
    </row>
    <row r="516" spans="1:2" x14ac:dyDescent="0.2">
      <c r="A516" t="s">
        <v>6294</v>
      </c>
      <c r="B516" t="s">
        <v>6918</v>
      </c>
    </row>
    <row r="517" spans="1:2" x14ac:dyDescent="0.2">
      <c r="A517" t="s">
        <v>391</v>
      </c>
      <c r="B517" t="s">
        <v>392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6919</v>
      </c>
      <c r="B519" t="s">
        <v>6920</v>
      </c>
    </row>
    <row r="520" spans="1:2" x14ac:dyDescent="0.2">
      <c r="A520" t="s">
        <v>482</v>
      </c>
      <c r="B520" t="s">
        <v>483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4701</v>
      </c>
      <c r="B522" t="s">
        <v>6921</v>
      </c>
    </row>
    <row r="523" spans="1:2" x14ac:dyDescent="0.2">
      <c r="A523" t="s">
        <v>41</v>
      </c>
      <c r="B523" t="s">
        <v>41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418</v>
      </c>
      <c r="B525" t="s">
        <v>6922</v>
      </c>
    </row>
    <row r="526" spans="1:2" x14ac:dyDescent="0.2">
      <c r="A526" t="s">
        <v>3695</v>
      </c>
      <c r="B526" t="s">
        <v>6923</v>
      </c>
    </row>
    <row r="527" spans="1:2" x14ac:dyDescent="0.2">
      <c r="A527" t="s">
        <v>113</v>
      </c>
      <c r="B527" t="s">
        <v>5195</v>
      </c>
    </row>
    <row r="528" spans="1:2" x14ac:dyDescent="0.2">
      <c r="A528" t="s">
        <v>6924</v>
      </c>
      <c r="B528" t="s">
        <v>6925</v>
      </c>
    </row>
    <row r="529" spans="1:2" x14ac:dyDescent="0.2">
      <c r="A529" t="s">
        <v>41</v>
      </c>
      <c r="B529" t="s">
        <v>41</v>
      </c>
    </row>
    <row r="530" spans="1:2" x14ac:dyDescent="0.2">
      <c r="A530" t="s">
        <v>113</v>
      </c>
      <c r="B530" t="s">
        <v>597</v>
      </c>
    </row>
    <row r="531" spans="1:2" x14ac:dyDescent="0.2">
      <c r="A531" t="s">
        <v>3413</v>
      </c>
      <c r="B531" t="s">
        <v>6926</v>
      </c>
    </row>
    <row r="532" spans="1:2" x14ac:dyDescent="0.2">
      <c r="A532" t="s">
        <v>906</v>
      </c>
      <c r="B532" t="s">
        <v>907</v>
      </c>
    </row>
    <row r="533" spans="1:2" x14ac:dyDescent="0.2">
      <c r="A533" t="s">
        <v>113</v>
      </c>
      <c r="B533" t="s">
        <v>5195</v>
      </c>
    </row>
    <row r="534" spans="1:2" x14ac:dyDescent="0.2">
      <c r="A534" t="s">
        <v>6927</v>
      </c>
      <c r="B534" t="s">
        <v>6928</v>
      </c>
    </row>
    <row r="535" spans="1:2" x14ac:dyDescent="0.2">
      <c r="A535" t="s">
        <v>261</v>
      </c>
      <c r="B535" t="s">
        <v>841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1032</v>
      </c>
      <c r="B537" t="s">
        <v>1033</v>
      </c>
    </row>
    <row r="538" spans="1:2" x14ac:dyDescent="0.2">
      <c r="A538" t="s">
        <v>41</v>
      </c>
      <c r="B538" t="s">
        <v>41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6929</v>
      </c>
      <c r="B540" t="s">
        <v>6930</v>
      </c>
    </row>
    <row r="541" spans="1:2" x14ac:dyDescent="0.2">
      <c r="A541" t="s">
        <v>184</v>
      </c>
      <c r="B541" t="s">
        <v>3131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6931</v>
      </c>
      <c r="B543" t="s">
        <v>3966</v>
      </c>
    </row>
    <row r="544" spans="1:2" x14ac:dyDescent="0.2">
      <c r="A544" t="s">
        <v>41</v>
      </c>
      <c r="B544" t="s">
        <v>41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6932</v>
      </c>
      <c r="B546" t="s">
        <v>6933</v>
      </c>
    </row>
    <row r="547" spans="1:2" x14ac:dyDescent="0.2">
      <c r="A547" t="s">
        <v>3884</v>
      </c>
      <c r="B547" t="s">
        <v>934</v>
      </c>
    </row>
    <row r="548" spans="1:2" x14ac:dyDescent="0.2">
      <c r="A548" t="s">
        <v>113</v>
      </c>
      <c r="B548" t="s">
        <v>1074</v>
      </c>
    </row>
    <row r="549" spans="1:2" x14ac:dyDescent="0.2">
      <c r="A549" t="s">
        <v>979</v>
      </c>
      <c r="B549" t="s">
        <v>6934</v>
      </c>
    </row>
    <row r="550" spans="1:2" x14ac:dyDescent="0.2">
      <c r="A550" t="s">
        <v>217</v>
      </c>
      <c r="B550" t="s">
        <v>776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6935</v>
      </c>
      <c r="B552" t="s">
        <v>6936</v>
      </c>
    </row>
    <row r="553" spans="1:2" x14ac:dyDescent="0.2">
      <c r="A553" t="s">
        <v>41</v>
      </c>
      <c r="B553" t="s">
        <v>41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6937</v>
      </c>
      <c r="B555" t="s">
        <v>5823</v>
      </c>
    </row>
    <row r="556" spans="1:2" x14ac:dyDescent="0.2">
      <c r="A556" t="s">
        <v>227</v>
      </c>
      <c r="B556" t="s">
        <v>228</v>
      </c>
    </row>
    <row r="557" spans="1:2" x14ac:dyDescent="0.2">
      <c r="A557" t="s">
        <v>113</v>
      </c>
      <c r="B557" t="s">
        <v>3615</v>
      </c>
    </row>
    <row r="558" spans="1:2" x14ac:dyDescent="0.2">
      <c r="A558" t="s">
        <v>6938</v>
      </c>
      <c r="B558" t="s">
        <v>6939</v>
      </c>
    </row>
    <row r="559" spans="1:2" x14ac:dyDescent="0.2">
      <c r="A559" t="s">
        <v>1485</v>
      </c>
      <c r="B559" t="s">
        <v>1486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6940</v>
      </c>
      <c r="B561" t="s">
        <v>6941</v>
      </c>
    </row>
    <row r="562" spans="1:2" x14ac:dyDescent="0.2">
      <c r="A562" t="s">
        <v>344</v>
      </c>
      <c r="B562" t="s">
        <v>345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2788</v>
      </c>
      <c r="B564" t="s">
        <v>6942</v>
      </c>
    </row>
    <row r="565" spans="1:2" x14ac:dyDescent="0.2">
      <c r="A565" t="s">
        <v>1509</v>
      </c>
      <c r="B565" t="s">
        <v>4898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5983</v>
      </c>
      <c r="B567" t="s">
        <v>652</v>
      </c>
    </row>
    <row r="568" spans="1:2" x14ac:dyDescent="0.2">
      <c r="A568" t="s">
        <v>368</v>
      </c>
      <c r="B568" t="s">
        <v>1421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6131</v>
      </c>
      <c r="B570" t="s">
        <v>6943</v>
      </c>
    </row>
    <row r="571" spans="1:2" x14ac:dyDescent="0.2">
      <c r="A571" t="s">
        <v>890</v>
      </c>
      <c r="B571" t="s">
        <v>3877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6944</v>
      </c>
      <c r="B573" t="s">
        <v>6945</v>
      </c>
    </row>
    <row r="574" spans="1:2" x14ac:dyDescent="0.2">
      <c r="A574" t="s">
        <v>5101</v>
      </c>
      <c r="B574" t="s">
        <v>6946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554</v>
      </c>
      <c r="B576" t="s">
        <v>6947</v>
      </c>
    </row>
    <row r="577" spans="1:2" x14ac:dyDescent="0.2">
      <c r="A577" t="s">
        <v>41</v>
      </c>
      <c r="B577" t="s">
        <v>41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6948</v>
      </c>
      <c r="B579" t="s">
        <v>6949</v>
      </c>
    </row>
    <row r="580" spans="1:2" x14ac:dyDescent="0.2">
      <c r="A580" t="s">
        <v>1437</v>
      </c>
      <c r="B580" t="s">
        <v>1438</v>
      </c>
    </row>
    <row r="581" spans="1:2" x14ac:dyDescent="0.2">
      <c r="A581" t="s">
        <v>113</v>
      </c>
      <c r="B581" t="s">
        <v>432</v>
      </c>
    </row>
    <row r="582" spans="1:2" x14ac:dyDescent="0.2">
      <c r="A582" t="s">
        <v>1533</v>
      </c>
      <c r="B582" t="s">
        <v>2046</v>
      </c>
    </row>
    <row r="583" spans="1:2" x14ac:dyDescent="0.2">
      <c r="A583" t="s">
        <v>41</v>
      </c>
      <c r="B583" t="s">
        <v>41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6950</v>
      </c>
      <c r="B585" t="s">
        <v>6951</v>
      </c>
    </row>
    <row r="586" spans="1:2" x14ac:dyDescent="0.2">
      <c r="A586" t="s">
        <v>829</v>
      </c>
      <c r="B586" t="s">
        <v>385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6395</v>
      </c>
      <c r="B588" t="s">
        <v>6396</v>
      </c>
    </row>
    <row r="589" spans="1:2" x14ac:dyDescent="0.2">
      <c r="A589" t="s">
        <v>315</v>
      </c>
      <c r="B589" t="s">
        <v>611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6952</v>
      </c>
      <c r="B591" t="s">
        <v>6953</v>
      </c>
    </row>
    <row r="592" spans="1:2" x14ac:dyDescent="0.2">
      <c r="A592" t="s">
        <v>1521</v>
      </c>
      <c r="B592" t="s">
        <v>2325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6954</v>
      </c>
      <c r="B594" t="s">
        <v>6955</v>
      </c>
    </row>
    <row r="595" spans="1:2" x14ac:dyDescent="0.2">
      <c r="A595" t="s">
        <v>41</v>
      </c>
      <c r="B595" t="s">
        <v>41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6956</v>
      </c>
      <c r="B597" t="s">
        <v>6957</v>
      </c>
    </row>
    <row r="598" spans="1:2" x14ac:dyDescent="0.2">
      <c r="A598" t="s">
        <v>311</v>
      </c>
      <c r="B598" t="s">
        <v>312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6958</v>
      </c>
      <c r="B600" t="s">
        <v>6959</v>
      </c>
    </row>
    <row r="601" spans="1:2" x14ac:dyDescent="0.2">
      <c r="A601" t="s">
        <v>3259</v>
      </c>
      <c r="B601" t="s">
        <v>6396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1471</v>
      </c>
      <c r="B603" t="s">
        <v>874</v>
      </c>
    </row>
    <row r="604" spans="1:2" x14ac:dyDescent="0.2">
      <c r="A604" t="s">
        <v>265</v>
      </c>
      <c r="B604" t="s">
        <v>266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6960</v>
      </c>
      <c r="B606" t="s">
        <v>6961</v>
      </c>
    </row>
    <row r="607" spans="1:2" x14ac:dyDescent="0.2">
      <c r="A607" t="s">
        <v>41</v>
      </c>
      <c r="B607" t="s">
        <v>41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6612</v>
      </c>
      <c r="B609" t="s">
        <v>6962</v>
      </c>
    </row>
    <row r="610" spans="1:2" x14ac:dyDescent="0.2">
      <c r="A610" t="s">
        <v>41</v>
      </c>
      <c r="B610" t="s">
        <v>41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6963</v>
      </c>
      <c r="B612" t="s">
        <v>6964</v>
      </c>
    </row>
    <row r="613" spans="1:2" x14ac:dyDescent="0.2">
      <c r="A613" t="s">
        <v>41</v>
      </c>
      <c r="B613" t="s">
        <v>41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1086</v>
      </c>
      <c r="B615" t="s">
        <v>1087</v>
      </c>
    </row>
    <row r="616" spans="1:2" x14ac:dyDescent="0.2">
      <c r="A616" t="s">
        <v>351</v>
      </c>
      <c r="B616" t="s">
        <v>352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6965</v>
      </c>
      <c r="B618" t="s">
        <v>5004</v>
      </c>
    </row>
    <row r="619" spans="1:2" x14ac:dyDescent="0.2">
      <c r="A619" t="s">
        <v>41</v>
      </c>
      <c r="B619" t="s">
        <v>41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2630</v>
      </c>
      <c r="B621" t="s">
        <v>6966</v>
      </c>
    </row>
    <row r="622" spans="1:2" x14ac:dyDescent="0.2">
      <c r="A622" t="s">
        <v>1585</v>
      </c>
      <c r="B622" t="s">
        <v>1586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1118</v>
      </c>
      <c r="B624" t="s">
        <v>134</v>
      </c>
    </row>
    <row r="625" spans="1:2" x14ac:dyDescent="0.2">
      <c r="A625" t="s">
        <v>303</v>
      </c>
      <c r="B625" t="s">
        <v>965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6967</v>
      </c>
      <c r="B627" t="s">
        <v>6968</v>
      </c>
    </row>
    <row r="628" spans="1:2" x14ac:dyDescent="0.2">
      <c r="A628" t="s">
        <v>453</v>
      </c>
      <c r="B628" t="s">
        <v>963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6969</v>
      </c>
      <c r="B630" t="s">
        <v>6970</v>
      </c>
    </row>
    <row r="631" spans="1:2" x14ac:dyDescent="0.2">
      <c r="A631" t="s">
        <v>41</v>
      </c>
      <c r="B631" t="s">
        <v>41</v>
      </c>
    </row>
    <row r="632" spans="1:2" x14ac:dyDescent="0.2">
      <c r="A632" t="s">
        <v>41</v>
      </c>
      <c r="B632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J407"/>
  <sheetViews>
    <sheetView zoomScaleNormal="100" workbookViewId="0">
      <selection activeCell="V3" sqref="V3:V137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6971</v>
      </c>
      <c r="B3" t="s">
        <v>6972</v>
      </c>
      <c r="D3">
        <v>-80.459999999999994</v>
      </c>
      <c r="E3">
        <v>-174.28899999999999</v>
      </c>
      <c r="F3">
        <v>0</v>
      </c>
      <c r="G3">
        <v>120.669</v>
      </c>
      <c r="H3">
        <v>40.200000000000003</v>
      </c>
      <c r="I3">
        <v>0</v>
      </c>
      <c r="J3">
        <v>1</v>
      </c>
      <c r="K3">
        <v>0</v>
      </c>
      <c r="L3">
        <f>1/TAN(-D3*$L$1/180)*0.108*0.333333</f>
        <v>6.0501674468942451E-3</v>
      </c>
      <c r="M3">
        <f>SIN(-D3*$L$1/180)*G3*3</f>
        <v>357.00049250584755</v>
      </c>
      <c r="N3">
        <f>COS(-D3*$L$1/180)*G3*0.108</f>
        <v>2.1599149181990103</v>
      </c>
      <c r="O3">
        <f>IFERROR(1/TAN(E3*$L$1/180)*0.108*0.333333,"")</f>
        <v>0.35997382229506519</v>
      </c>
      <c r="P3">
        <f>SIN(-E3*$L$1/180)*H3*3</f>
        <v>12.001000655004148</v>
      </c>
      <c r="Q3">
        <f>-COS(E3*$L$1/180)*H3*0.108</f>
        <v>4.3200503971978215</v>
      </c>
      <c r="R3">
        <f>ABS(SIN(-F3*$L$1/180)*I3*3)</f>
        <v>0</v>
      </c>
      <c r="S3">
        <f>M3+P3</f>
        <v>369.00149316085168</v>
      </c>
      <c r="T3">
        <f>60*(J3/M3)</f>
        <v>0.16806699503087441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4.5694797930044559E-3</v>
      </c>
      <c r="Z3">
        <f>STDEVA(L3:L2000)</f>
        <v>1.7179328373118597E-3</v>
      </c>
      <c r="AA3">
        <f>COUNTA(L3:L2000)</f>
        <v>135</v>
      </c>
      <c r="AB3">
        <f>AVERAGE(O3:O2000)</f>
        <v>0.39310860401420827</v>
      </c>
      <c r="AC3">
        <f>STDEVA(O3:O2001)</f>
        <v>0.27220535810618823</v>
      </c>
      <c r="AD3">
        <f>COUNTA(O3:O2001)</f>
        <v>135</v>
      </c>
      <c r="AE3">
        <f>1/Y8</f>
        <v>2.1662219520358528E-3</v>
      </c>
      <c r="AF3">
        <f>Z8/Y8^2</f>
        <v>1.343849135702628E-3</v>
      </c>
      <c r="AG3">
        <f>COUNTA(M3:M2001)</f>
        <v>135</v>
      </c>
      <c r="AH3">
        <f>1/AB8</f>
        <v>0.13477412619984699</v>
      </c>
      <c r="AI3">
        <f>AC8/AB8^2</f>
        <v>0.10387363906463082</v>
      </c>
      <c r="AJ3">
        <f>COUNTA(P3:P2001)</f>
        <v>135</v>
      </c>
    </row>
    <row r="4" spans="1:36" x14ac:dyDescent="0.2">
      <c r="A4" t="s">
        <v>279</v>
      </c>
      <c r="B4" t="s">
        <v>791</v>
      </c>
      <c r="D4">
        <v>-86.1</v>
      </c>
      <c r="E4">
        <v>-169.69499999999999</v>
      </c>
      <c r="F4">
        <v>0</v>
      </c>
      <c r="G4">
        <v>44.101999999999997</v>
      </c>
      <c r="H4">
        <v>11.18</v>
      </c>
      <c r="I4">
        <v>0</v>
      </c>
      <c r="J4">
        <v>1</v>
      </c>
      <c r="K4">
        <v>0</v>
      </c>
      <c r="L4">
        <f t="shared" ref="L4:L28" si="0">1/TAN(-D4*$L$1/180)*0.108*0.333333</f>
        <v>2.4542313308336117E-3</v>
      </c>
      <c r="M4">
        <f t="shared" ref="M4:M28" si="1">SIN(-D4*$L$1/180)*G4*3</f>
        <v>131.99961619562359</v>
      </c>
      <c r="N4">
        <f t="shared" ref="N4:N28" si="2">COS(-D4*$L$1/180)*G4*0.108</f>
        <v>0.3239579176832289</v>
      </c>
      <c r="O4">
        <f t="shared" ref="O4:O28" si="3">IFERROR(1/TAN(E4*$L$1/180)*0.108*0.333333,"")</f>
        <v>0.19799678746871249</v>
      </c>
      <c r="P4">
        <f t="shared" ref="P4:P28" si="4">SIN(-E4*$L$1/180)*H4*3</f>
        <v>5.9999060221604035</v>
      </c>
      <c r="Q4">
        <f t="shared" ref="Q4:Q28" si="5">-COS(E4*$L$1/180)*H4*0.108</f>
        <v>1.1879633054652468</v>
      </c>
      <c r="R4">
        <f t="shared" ref="R4:R28" si="6">ABS(SIN(-F4*$L$1/180)*I4*3)</f>
        <v>0</v>
      </c>
      <c r="S4">
        <f t="shared" ref="S4:S28" si="7">M4+P4</f>
        <v>137.999522217784</v>
      </c>
      <c r="T4">
        <f t="shared" ref="T4:T28" si="8">60*(J4/M4)</f>
        <v>0.45454677618971201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0.27416878758026736</v>
      </c>
      <c r="Z4">
        <f>Z3*60</f>
        <v>0.10307597023871158</v>
      </c>
      <c r="AA4">
        <f>AA3</f>
        <v>135</v>
      </c>
      <c r="AB4">
        <f>AB3*60</f>
        <v>23.586516240852497</v>
      </c>
      <c r="AC4">
        <f>AC3*60</f>
        <v>16.332321486371296</v>
      </c>
      <c r="AD4">
        <f>AD3</f>
        <v>135</v>
      </c>
      <c r="AE4">
        <f>AE3*60</f>
        <v>0.12997331712215116</v>
      </c>
      <c r="AF4">
        <f>AF3*60</f>
        <v>8.0630948142157682E-2</v>
      </c>
      <c r="AG4">
        <f>AG3</f>
        <v>135</v>
      </c>
      <c r="AH4">
        <f>AH3*60</f>
        <v>8.0864475719908189</v>
      </c>
      <c r="AI4">
        <f>AI3*60</f>
        <v>6.2324183438778489</v>
      </c>
      <c r="AJ4">
        <f>AJ3</f>
        <v>135</v>
      </c>
    </row>
    <row r="5" spans="1:36" x14ac:dyDescent="0.2">
      <c r="A5" t="s">
        <v>41</v>
      </c>
      <c r="B5" t="s">
        <v>41</v>
      </c>
      <c r="D5">
        <v>-85.83</v>
      </c>
      <c r="E5">
        <v>-173.29</v>
      </c>
      <c r="F5">
        <v>0</v>
      </c>
      <c r="G5">
        <v>96.254999999999995</v>
      </c>
      <c r="H5">
        <v>17.117000000000001</v>
      </c>
      <c r="I5">
        <v>0</v>
      </c>
      <c r="J5">
        <v>1</v>
      </c>
      <c r="K5">
        <v>0</v>
      </c>
      <c r="L5">
        <f t="shared" si="0"/>
        <v>2.6247216404963738E-3</v>
      </c>
      <c r="M5">
        <f t="shared" si="1"/>
        <v>288.00054893395821</v>
      </c>
      <c r="N5">
        <f t="shared" si="2"/>
        <v>0.75592202918382412</v>
      </c>
      <c r="O5">
        <f t="shared" si="3"/>
        <v>0.30599218337530759</v>
      </c>
      <c r="P5">
        <f t="shared" si="4"/>
        <v>6.0000601620886069</v>
      </c>
      <c r="Q5">
        <f t="shared" si="5"/>
        <v>1.8359733453540406</v>
      </c>
      <c r="R5">
        <f t="shared" si="6"/>
        <v>0</v>
      </c>
      <c r="S5">
        <f t="shared" si="7"/>
        <v>294.00060909604684</v>
      </c>
      <c r="T5">
        <f t="shared" si="8"/>
        <v>0.2083329362464468</v>
      </c>
      <c r="U5">
        <f t="shared" si="9"/>
        <v>0</v>
      </c>
      <c r="V5">
        <f t="shared" si="10"/>
        <v>0</v>
      </c>
    </row>
    <row r="6" spans="1:36" x14ac:dyDescent="0.2">
      <c r="A6" t="s">
        <v>6195</v>
      </c>
      <c r="B6" t="s">
        <v>4577</v>
      </c>
      <c r="D6">
        <v>-85.388999999999996</v>
      </c>
      <c r="E6">
        <v>0</v>
      </c>
      <c r="F6">
        <v>0</v>
      </c>
      <c r="G6">
        <v>62.201000000000001</v>
      </c>
      <c r="H6">
        <v>0</v>
      </c>
      <c r="I6">
        <v>0</v>
      </c>
      <c r="J6">
        <v>0</v>
      </c>
      <c r="K6">
        <v>0</v>
      </c>
      <c r="L6">
        <f t="shared" si="0"/>
        <v>2.9034446757072022E-3</v>
      </c>
      <c r="M6">
        <f t="shared" si="1"/>
        <v>185.99905248585389</v>
      </c>
      <c r="N6">
        <f t="shared" si="2"/>
        <v>0.54003849866513565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0</v>
      </c>
      <c r="S6">
        <f t="shared" si="7"/>
        <v>185.99905248585389</v>
      </c>
      <c r="T6">
        <f t="shared" si="8"/>
        <v>0</v>
      </c>
      <c r="U6" t="str">
        <f t="shared" si="9"/>
        <v/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269</v>
      </c>
      <c r="B7" t="s">
        <v>485</v>
      </c>
      <c r="D7">
        <v>-86.623000000000005</v>
      </c>
      <c r="E7">
        <v>-172.405</v>
      </c>
      <c r="F7">
        <v>0</v>
      </c>
      <c r="G7">
        <v>305.53100000000001</v>
      </c>
      <c r="H7">
        <v>30.265000000000001</v>
      </c>
      <c r="I7">
        <v>0</v>
      </c>
      <c r="J7">
        <v>1</v>
      </c>
      <c r="K7">
        <v>1</v>
      </c>
      <c r="L7">
        <f t="shared" si="0"/>
        <v>2.1242899806807407E-3</v>
      </c>
      <c r="M7">
        <f t="shared" si="1"/>
        <v>915.00138629948344</v>
      </c>
      <c r="N7">
        <f t="shared" si="2"/>
        <v>1.9437302209552016</v>
      </c>
      <c r="O7">
        <f t="shared" si="3"/>
        <v>0.26998690213915028</v>
      </c>
      <c r="P7">
        <f t="shared" si="4"/>
        <v>12.000365151633307</v>
      </c>
      <c r="Q7">
        <f t="shared" si="5"/>
        <v>3.2399446517727424</v>
      </c>
      <c r="R7">
        <f t="shared" si="6"/>
        <v>0</v>
      </c>
      <c r="S7">
        <f t="shared" si="7"/>
        <v>927.00175145111677</v>
      </c>
      <c r="T7">
        <f t="shared" si="8"/>
        <v>6.5573671142353629E-2</v>
      </c>
      <c r="U7">
        <f t="shared" si="9"/>
        <v>4.999847858115694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-83.281000000000006</v>
      </c>
      <c r="E8">
        <v>-178.21</v>
      </c>
      <c r="F8">
        <v>0</v>
      </c>
      <c r="G8">
        <v>367.524</v>
      </c>
      <c r="H8">
        <v>32.015999999999998</v>
      </c>
      <c r="I8">
        <v>0</v>
      </c>
      <c r="J8">
        <v>1</v>
      </c>
      <c r="K8">
        <v>0</v>
      </c>
      <c r="L8">
        <f t="shared" si="0"/>
        <v>4.241127077125032E-3</v>
      </c>
      <c r="M8">
        <f t="shared" si="1"/>
        <v>1094.9994312554795</v>
      </c>
      <c r="N8">
        <f t="shared" si="2"/>
        <v>4.6440363813705057</v>
      </c>
      <c r="O8">
        <f t="shared" si="3"/>
        <v>1.1519412802738103</v>
      </c>
      <c r="P8">
        <f t="shared" si="4"/>
        <v>3.0001852754651965</v>
      </c>
      <c r="Q8">
        <f t="shared" si="5"/>
        <v>3.4560407233187358</v>
      </c>
      <c r="R8">
        <f t="shared" si="6"/>
        <v>0</v>
      </c>
      <c r="S8">
        <f t="shared" si="7"/>
        <v>1097.9996165309446</v>
      </c>
      <c r="T8">
        <f t="shared" si="8"/>
        <v>5.4794549008310045E-2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461.63321309720027</v>
      </c>
      <c r="Z8">
        <f>STDEVA(M3:M2000)</f>
        <v>286.38127032609452</v>
      </c>
      <c r="AA8">
        <f>COUNTA(M3:M2001)</f>
        <v>135</v>
      </c>
      <c r="AB8">
        <f>AVERAGE(P3:P2000)</f>
        <v>7.4198218025704055</v>
      </c>
      <c r="AC8">
        <f>STDEVA(P3:P2000)</f>
        <v>5.7186339364665955</v>
      </c>
      <c r="AD8">
        <f>COUNTA(P3:P2001)</f>
        <v>135</v>
      </c>
      <c r="AE8" t="s">
        <v>51</v>
      </c>
      <c r="AF8">
        <f>AG8+AH8</f>
        <v>63322.159711469045</v>
      </c>
      <c r="AG8">
        <f>SUM(M3:M2000)</f>
        <v>62320.483768122038</v>
      </c>
      <c r="AH8">
        <f>SUM(P3:P2000)</f>
        <v>1001.6759433470047</v>
      </c>
    </row>
    <row r="9" spans="1:36" x14ac:dyDescent="0.2">
      <c r="A9" t="s">
        <v>5092</v>
      </c>
      <c r="B9" t="s">
        <v>6973</v>
      </c>
      <c r="D9">
        <v>-81.656000000000006</v>
      </c>
      <c r="E9">
        <v>-171.25399999999999</v>
      </c>
      <c r="F9">
        <v>0</v>
      </c>
      <c r="G9">
        <v>75.802000000000007</v>
      </c>
      <c r="H9">
        <v>13.153</v>
      </c>
      <c r="I9">
        <v>0</v>
      </c>
      <c r="J9">
        <v>1</v>
      </c>
      <c r="K9">
        <v>0</v>
      </c>
      <c r="L9">
        <f t="shared" si="0"/>
        <v>5.2800643050425122E-3</v>
      </c>
      <c r="M9">
        <f t="shared" si="1"/>
        <v>224.99882555439171</v>
      </c>
      <c r="N9">
        <f t="shared" si="2"/>
        <v>1.1880094554956864</v>
      </c>
      <c r="O9">
        <f t="shared" si="3"/>
        <v>0.23400417552542527</v>
      </c>
      <c r="P9">
        <f t="shared" si="4"/>
        <v>5.9999139843846461</v>
      </c>
      <c r="Q9">
        <f t="shared" si="5"/>
        <v>1.4040063291457276</v>
      </c>
      <c r="R9">
        <f t="shared" si="6"/>
        <v>0</v>
      </c>
      <c r="S9">
        <f t="shared" si="7"/>
        <v>230.99873953877636</v>
      </c>
      <c r="T9">
        <f t="shared" si="8"/>
        <v>0.26666805860946802</v>
      </c>
      <c r="U9">
        <f t="shared" si="9"/>
        <v>0</v>
      </c>
      <c r="V9">
        <f t="shared" si="10"/>
        <v>0</v>
      </c>
      <c r="X9" t="s">
        <v>54</v>
      </c>
      <c r="Y9">
        <f>Y8/60</f>
        <v>7.6938868849533382</v>
      </c>
      <c r="Z9">
        <f>Z8/60</f>
        <v>4.7730211721015756</v>
      </c>
      <c r="AA9">
        <f>AA8</f>
        <v>135</v>
      </c>
      <c r="AB9">
        <f>AB8/60</f>
        <v>0.12366369670950676</v>
      </c>
      <c r="AC9">
        <f>AC8/60</f>
        <v>9.5310565607776593E-2</v>
      </c>
      <c r="AD9">
        <f>AD8</f>
        <v>135</v>
      </c>
      <c r="AE9" t="s">
        <v>54</v>
      </c>
      <c r="AF9">
        <f>AF8/60</f>
        <v>1055.369328524484</v>
      </c>
      <c r="AG9">
        <f>AG8/60</f>
        <v>1038.6747294687007</v>
      </c>
      <c r="AH9">
        <f>AH8/60</f>
        <v>16.69459905578341</v>
      </c>
    </row>
    <row r="10" spans="1:36" x14ac:dyDescent="0.2">
      <c r="A10" t="s">
        <v>55</v>
      </c>
      <c r="B10" t="s">
        <v>56</v>
      </c>
      <c r="D10">
        <v>-74.055000000000007</v>
      </c>
      <c r="E10">
        <v>-177.95500000000001</v>
      </c>
      <c r="F10">
        <v>0</v>
      </c>
      <c r="G10">
        <v>94.641000000000005</v>
      </c>
      <c r="H10">
        <v>28.018000000000001</v>
      </c>
      <c r="I10">
        <v>0</v>
      </c>
      <c r="J10">
        <v>1</v>
      </c>
      <c r="K10">
        <v>0</v>
      </c>
      <c r="L10">
        <f t="shared" si="0"/>
        <v>1.0285434942637646E-2</v>
      </c>
      <c r="M10">
        <f t="shared" si="1"/>
        <v>272.99930273948769</v>
      </c>
      <c r="N10">
        <f t="shared" si="2"/>
        <v>2.8079193756318164</v>
      </c>
      <c r="O10">
        <f t="shared" si="3"/>
        <v>1.0082005110197101</v>
      </c>
      <c r="P10">
        <f t="shared" si="4"/>
        <v>2.9994170264515572</v>
      </c>
      <c r="Q10">
        <f t="shared" si="5"/>
        <v>3.0240168028464818</v>
      </c>
      <c r="R10">
        <f t="shared" si="6"/>
        <v>0</v>
      </c>
      <c r="S10">
        <f t="shared" si="7"/>
        <v>275.99871976593926</v>
      </c>
      <c r="T10">
        <f t="shared" si="8"/>
        <v>0.21978078111523822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-80.789000000000001</v>
      </c>
      <c r="E11">
        <v>-172.875</v>
      </c>
      <c r="F11">
        <v>0</v>
      </c>
      <c r="G11">
        <v>112.45</v>
      </c>
      <c r="H11">
        <v>16.125</v>
      </c>
      <c r="I11">
        <v>0</v>
      </c>
      <c r="J11">
        <v>1</v>
      </c>
      <c r="K11">
        <v>0</v>
      </c>
      <c r="L11">
        <f t="shared" si="0"/>
        <v>5.8378148854076328E-3</v>
      </c>
      <c r="M11">
        <f t="shared" si="1"/>
        <v>333.000057932245</v>
      </c>
      <c r="N11">
        <f t="shared" si="2"/>
        <v>1.9439946390331031</v>
      </c>
      <c r="O11">
        <f t="shared" si="3"/>
        <v>0.28800037970152381</v>
      </c>
      <c r="P11">
        <f t="shared" si="4"/>
        <v>6.0001665889172244</v>
      </c>
      <c r="Q11">
        <f t="shared" si="5"/>
        <v>1.7280519839325417</v>
      </c>
      <c r="R11">
        <f t="shared" si="6"/>
        <v>0</v>
      </c>
      <c r="S11">
        <f t="shared" si="7"/>
        <v>339.00022452116224</v>
      </c>
      <c r="T11">
        <f t="shared" si="8"/>
        <v>0.18018014883411254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6974</v>
      </c>
      <c r="B12" t="s">
        <v>6975</v>
      </c>
      <c r="D12">
        <v>-83.581000000000003</v>
      </c>
      <c r="E12">
        <v>-173.66</v>
      </c>
      <c r="F12">
        <v>0</v>
      </c>
      <c r="G12">
        <v>161.00899999999999</v>
      </c>
      <c r="H12">
        <v>36.222000000000001</v>
      </c>
      <c r="I12">
        <v>0</v>
      </c>
      <c r="J12">
        <v>1</v>
      </c>
      <c r="K12">
        <v>0</v>
      </c>
      <c r="L12">
        <f t="shared" si="0"/>
        <v>4.0501316472186374E-3</v>
      </c>
      <c r="M12">
        <f t="shared" si="1"/>
        <v>479.99885544529286</v>
      </c>
      <c r="N12">
        <f t="shared" si="2"/>
        <v>1.9440604991282042</v>
      </c>
      <c r="O12">
        <f t="shared" si="3"/>
        <v>0.32400955544337012</v>
      </c>
      <c r="P12">
        <f t="shared" si="4"/>
        <v>11.999790775272412</v>
      </c>
      <c r="Q12">
        <f t="shared" si="5"/>
        <v>3.8880507625602312</v>
      </c>
      <c r="R12">
        <f t="shared" si="6"/>
        <v>0</v>
      </c>
      <c r="S12">
        <f t="shared" si="7"/>
        <v>491.99864622056526</v>
      </c>
      <c r="T12">
        <f t="shared" si="8"/>
        <v>0.12500029806183238</v>
      </c>
      <c r="U12">
        <f t="shared" si="9"/>
        <v>0</v>
      </c>
      <c r="V12">
        <f t="shared" si="10"/>
        <v>0</v>
      </c>
      <c r="Y12">
        <f>Y3</f>
        <v>4.5694797930044559E-3</v>
      </c>
      <c r="Z12">
        <f>AE3</f>
        <v>2.1662219520358528E-3</v>
      </c>
      <c r="AA12">
        <f>AB3</f>
        <v>0.39310860401420827</v>
      </c>
      <c r="AB12">
        <f>AH3</f>
        <v>0.13477412619984699</v>
      </c>
      <c r="AE12" t="s">
        <v>1</v>
      </c>
      <c r="AF12">
        <f>AG12+AH12</f>
        <v>619.6097533312078</v>
      </c>
      <c r="AG12">
        <f>SUM(N3:N2000)</f>
        <v>287.92647095392181</v>
      </c>
      <c r="AH12">
        <f>SUM(Q3:Q2000)</f>
        <v>331.68328237728599</v>
      </c>
    </row>
    <row r="13" spans="1:36" x14ac:dyDescent="0.2">
      <c r="A13" t="s">
        <v>41</v>
      </c>
      <c r="B13" t="s">
        <v>41</v>
      </c>
      <c r="D13">
        <v>-83.379000000000005</v>
      </c>
      <c r="E13">
        <v>-171.25399999999999</v>
      </c>
      <c r="F13">
        <v>0</v>
      </c>
      <c r="G13">
        <v>112.752</v>
      </c>
      <c r="H13">
        <v>13.153</v>
      </c>
      <c r="I13">
        <v>0</v>
      </c>
      <c r="J13">
        <v>1</v>
      </c>
      <c r="K13">
        <v>0</v>
      </c>
      <c r="L13">
        <f t="shared" si="0"/>
        <v>4.1787098370317105E-3</v>
      </c>
      <c r="M13">
        <f t="shared" si="1"/>
        <v>336.00002603429448</v>
      </c>
      <c r="N13">
        <f t="shared" si="2"/>
        <v>1.4040480180804353</v>
      </c>
      <c r="O13">
        <f t="shared" si="3"/>
        <v>0.23400417552542527</v>
      </c>
      <c r="P13">
        <f t="shared" si="4"/>
        <v>5.9999139843846461</v>
      </c>
      <c r="Q13">
        <f t="shared" si="5"/>
        <v>1.4040063291457276</v>
      </c>
      <c r="R13">
        <f t="shared" si="6"/>
        <v>0</v>
      </c>
      <c r="S13">
        <f t="shared" si="7"/>
        <v>341.99994001867913</v>
      </c>
      <c r="T13">
        <f t="shared" si="8"/>
        <v>0.17857141473517621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-86.031999999999996</v>
      </c>
      <c r="E14">
        <v>-174.428</v>
      </c>
      <c r="F14">
        <v>0</v>
      </c>
      <c r="G14">
        <v>346.83100000000002</v>
      </c>
      <c r="H14">
        <v>41.195</v>
      </c>
      <c r="I14">
        <v>0</v>
      </c>
      <c r="J14">
        <v>1</v>
      </c>
      <c r="K14">
        <v>1</v>
      </c>
      <c r="L14">
        <f t="shared" si="0"/>
        <v>2.4971590123287076E-3</v>
      </c>
      <c r="M14">
        <f t="shared" si="1"/>
        <v>1037.9987864066961</v>
      </c>
      <c r="N14">
        <f t="shared" si="2"/>
        <v>2.5920506163123589</v>
      </c>
      <c r="O14">
        <f t="shared" si="3"/>
        <v>0.36901281331400099</v>
      </c>
      <c r="P14">
        <f t="shared" si="4"/>
        <v>11.999674445992245</v>
      </c>
      <c r="Q14">
        <f t="shared" si="5"/>
        <v>4.4280380542057785</v>
      </c>
      <c r="R14">
        <f t="shared" si="6"/>
        <v>0</v>
      </c>
      <c r="S14">
        <f t="shared" si="7"/>
        <v>1049.9984608526884</v>
      </c>
      <c r="T14">
        <f t="shared" si="8"/>
        <v>5.7803535789965291E-2</v>
      </c>
      <c r="U14">
        <f t="shared" si="9"/>
        <v>5.0001356511833803</v>
      </c>
      <c r="V14">
        <f t="shared" si="10"/>
        <v>0</v>
      </c>
      <c r="X14" t="s">
        <v>68</v>
      </c>
      <c r="Y14">
        <f>AVERAGE(T3:T2345)</f>
        <v>0.18593760010963328</v>
      </c>
      <c r="Z14">
        <f>STDEVA(T3:T2345)</f>
        <v>0.19231876545470966</v>
      </c>
      <c r="AA14">
        <f>COUNTA(T3:T2345)</f>
        <v>135</v>
      </c>
    </row>
    <row r="15" spans="1:36" x14ac:dyDescent="0.2">
      <c r="A15" t="s">
        <v>6976</v>
      </c>
      <c r="B15" t="s">
        <v>6977</v>
      </c>
      <c r="D15">
        <v>-84.572999999999993</v>
      </c>
      <c r="E15">
        <v>-177.274</v>
      </c>
      <c r="F15">
        <v>0</v>
      </c>
      <c r="G15">
        <v>200.9</v>
      </c>
      <c r="H15">
        <v>21.024000000000001</v>
      </c>
      <c r="I15">
        <v>0</v>
      </c>
      <c r="J15">
        <v>1</v>
      </c>
      <c r="K15">
        <v>1</v>
      </c>
      <c r="L15">
        <f t="shared" si="0"/>
        <v>3.4201154537801832E-3</v>
      </c>
      <c r="M15">
        <f t="shared" si="1"/>
        <v>599.99840120767658</v>
      </c>
      <c r="N15">
        <f t="shared" si="2"/>
        <v>2.0520658562796341</v>
      </c>
      <c r="O15">
        <f t="shared" si="3"/>
        <v>0.75608562198898388</v>
      </c>
      <c r="P15">
        <f t="shared" si="4"/>
        <v>2.999687144909684</v>
      </c>
      <c r="Q15">
        <f t="shared" si="5"/>
        <v>2.2680225887539862</v>
      </c>
      <c r="R15">
        <f t="shared" si="6"/>
        <v>0</v>
      </c>
      <c r="S15">
        <f t="shared" si="7"/>
        <v>602.99808835258625</v>
      </c>
      <c r="T15">
        <f t="shared" si="8"/>
        <v>0.10000026646609728</v>
      </c>
      <c r="U15">
        <f t="shared" si="9"/>
        <v>20.002085918132142</v>
      </c>
      <c r="V15">
        <f t="shared" si="10"/>
        <v>0</v>
      </c>
      <c r="X15" t="s">
        <v>71</v>
      </c>
      <c r="Y15">
        <f>AVERAGE(U3:U2345)</f>
        <v>1.5605145173312613</v>
      </c>
      <c r="Z15">
        <f>STDEVA(U3:U2345)</f>
        <v>3.3144250551161307</v>
      </c>
      <c r="AA15">
        <f>COUNTA(U3:U2345)</f>
        <v>135</v>
      </c>
    </row>
    <row r="16" spans="1:36" x14ac:dyDescent="0.2">
      <c r="A16" t="s">
        <v>303</v>
      </c>
      <c r="B16" t="s">
        <v>304</v>
      </c>
      <c r="D16">
        <v>-83.173000000000002</v>
      </c>
      <c r="E16">
        <v>0</v>
      </c>
      <c r="F16">
        <v>0</v>
      </c>
      <c r="G16">
        <v>143.01400000000001</v>
      </c>
      <c r="H16">
        <v>0</v>
      </c>
      <c r="I16">
        <v>0</v>
      </c>
      <c r="J16">
        <v>0</v>
      </c>
      <c r="K16">
        <v>0</v>
      </c>
      <c r="L16">
        <f t="shared" si="0"/>
        <v>4.3099425799873053E-3</v>
      </c>
      <c r="M16">
        <f t="shared" si="1"/>
        <v>425.99992116141266</v>
      </c>
      <c r="N16">
        <f t="shared" si="2"/>
        <v>1.8360370353218429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425.99992116141266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0.89202480597917089</v>
      </c>
      <c r="Z16">
        <f>STDEVA(V3:V2345)</f>
        <v>4.7114534509356627</v>
      </c>
      <c r="AA16">
        <f>COUNTA(V3:V2345)</f>
        <v>135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-81.468999999999994</v>
      </c>
      <c r="E17">
        <v>-170.53800000000001</v>
      </c>
      <c r="F17">
        <v>0</v>
      </c>
      <c r="G17">
        <v>20.224</v>
      </c>
      <c r="H17">
        <v>12.166</v>
      </c>
      <c r="I17">
        <v>0</v>
      </c>
      <c r="J17">
        <v>1</v>
      </c>
      <c r="K17">
        <v>0</v>
      </c>
      <c r="L17">
        <f t="shared" si="0"/>
        <v>5.4001451851661188E-3</v>
      </c>
      <c r="M17">
        <f t="shared" si="1"/>
        <v>60.000709582362006</v>
      </c>
      <c r="N17">
        <f t="shared" si="2"/>
        <v>0.32401286697060977</v>
      </c>
      <c r="O17">
        <f t="shared" si="3"/>
        <v>0.21600727486837354</v>
      </c>
      <c r="P17">
        <f t="shared" si="4"/>
        <v>6.0000317813992208</v>
      </c>
      <c r="Q17">
        <f t="shared" si="5"/>
        <v>1.2960518102754883</v>
      </c>
      <c r="R17">
        <f t="shared" si="6"/>
        <v>0</v>
      </c>
      <c r="S17">
        <f t="shared" si="7"/>
        <v>66.000741363761222</v>
      </c>
      <c r="T17">
        <f t="shared" si="8"/>
        <v>0.99998817376716131</v>
      </c>
      <c r="U17">
        <f t="shared" si="9"/>
        <v>0</v>
      </c>
      <c r="V17">
        <f t="shared" si="10"/>
        <v>0</v>
      </c>
      <c r="AD17">
        <f>(AA12*Y12)/((AA12*Z12)-(Y12*AB12))</f>
        <v>7.6207210981768565</v>
      </c>
      <c r="AE17">
        <f>(Y12*AB12-AA12*Z12)/(Z12+AB12)</f>
        <v>-1.7212811595767299E-3</v>
      </c>
    </row>
    <row r="18" spans="1:35" x14ac:dyDescent="0.2">
      <c r="A18" t="s">
        <v>6978</v>
      </c>
      <c r="B18" t="s">
        <v>6979</v>
      </c>
      <c r="D18">
        <v>-83.29</v>
      </c>
      <c r="E18">
        <v>-172.875</v>
      </c>
      <c r="F18">
        <v>0</v>
      </c>
      <c r="G18">
        <v>34.234000000000002</v>
      </c>
      <c r="H18">
        <v>8.0619999999999994</v>
      </c>
      <c r="I18">
        <v>0</v>
      </c>
      <c r="J18">
        <v>1</v>
      </c>
      <c r="K18">
        <v>0</v>
      </c>
      <c r="L18">
        <f t="shared" si="0"/>
        <v>4.235393838187434E-3</v>
      </c>
      <c r="M18">
        <f t="shared" si="1"/>
        <v>101.99851918633559</v>
      </c>
      <c r="N18">
        <f t="shared" si="2"/>
        <v>0.43200433167038038</v>
      </c>
      <c r="O18">
        <f t="shared" si="3"/>
        <v>0.28800037970152381</v>
      </c>
      <c r="P18">
        <f t="shared" si="4"/>
        <v>2.9998972427814361</v>
      </c>
      <c r="Q18">
        <f t="shared" si="5"/>
        <v>0.86397240895901706</v>
      </c>
      <c r="R18">
        <f t="shared" si="6"/>
        <v>0</v>
      </c>
      <c r="S18">
        <f t="shared" si="7"/>
        <v>104.99841642911701</v>
      </c>
      <c r="T18">
        <f t="shared" si="8"/>
        <v>0.58824383411281922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9.3000000000000007</v>
      </c>
      <c r="AB18" t="s">
        <v>80</v>
      </c>
    </row>
    <row r="19" spans="1:35" x14ac:dyDescent="0.2">
      <c r="A19" t="s">
        <v>3268</v>
      </c>
      <c r="B19" t="s">
        <v>2702</v>
      </c>
      <c r="D19">
        <v>-82.271000000000001</v>
      </c>
      <c r="E19">
        <v>-172.875</v>
      </c>
      <c r="F19">
        <v>0</v>
      </c>
      <c r="G19">
        <v>141.28299999999999</v>
      </c>
      <c r="H19">
        <v>24.187000000000001</v>
      </c>
      <c r="I19">
        <v>0</v>
      </c>
      <c r="J19">
        <v>1</v>
      </c>
      <c r="K19">
        <v>0</v>
      </c>
      <c r="L19">
        <f t="shared" si="0"/>
        <v>4.8859416830389782E-3</v>
      </c>
      <c r="M19">
        <f t="shared" si="1"/>
        <v>419.99844045840359</v>
      </c>
      <c r="N19">
        <f t="shared" si="2"/>
        <v>2.0520899391370175</v>
      </c>
      <c r="O19">
        <f t="shared" si="3"/>
        <v>0.28800037970152381</v>
      </c>
      <c r="P19">
        <f t="shared" si="4"/>
        <v>9.000063831698661</v>
      </c>
      <c r="Q19">
        <f t="shared" si="5"/>
        <v>2.5920243928915587</v>
      </c>
      <c r="R19">
        <f t="shared" si="6"/>
        <v>0</v>
      </c>
      <c r="S19">
        <f t="shared" si="7"/>
        <v>428.99850429010223</v>
      </c>
      <c r="T19">
        <f t="shared" si="8"/>
        <v>0.14285767331543786</v>
      </c>
      <c r="U19">
        <f t="shared" si="9"/>
        <v>0</v>
      </c>
      <c r="V19">
        <f t="shared" si="10"/>
        <v>0</v>
      </c>
      <c r="X19" t="s">
        <v>83</v>
      </c>
      <c r="Z19">
        <f>Z27</f>
        <v>11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-85.236000000000004</v>
      </c>
      <c r="E20">
        <v>-177.11</v>
      </c>
      <c r="F20">
        <v>-90</v>
      </c>
      <c r="G20">
        <v>60.207999999999998</v>
      </c>
      <c r="H20">
        <v>10</v>
      </c>
      <c r="I20">
        <v>30</v>
      </c>
      <c r="J20">
        <v>1</v>
      </c>
      <c r="K20">
        <v>0</v>
      </c>
      <c r="L20">
        <f t="shared" si="0"/>
        <v>3.0002236956670528E-3</v>
      </c>
      <c r="M20">
        <f t="shared" si="1"/>
        <v>179.99998722851262</v>
      </c>
      <c r="N20">
        <f t="shared" si="2"/>
        <v>0.54004076694351755</v>
      </c>
      <c r="O20">
        <f t="shared" si="3"/>
        <v>0.71311295677158615</v>
      </c>
      <c r="P20">
        <f t="shared" si="4"/>
        <v>1.5125588968848218</v>
      </c>
      <c r="Q20">
        <f t="shared" si="5"/>
        <v>1.0786264258751299</v>
      </c>
      <c r="R20">
        <f t="shared" si="6"/>
        <v>90</v>
      </c>
      <c r="S20">
        <f t="shared" si="7"/>
        <v>181.51254612539745</v>
      </c>
      <c r="T20">
        <f t="shared" si="8"/>
        <v>0.33333335698423755</v>
      </c>
      <c r="U20">
        <f t="shared" si="9"/>
        <v>0</v>
      </c>
      <c r="V20">
        <f t="shared" si="10"/>
        <v>49.583349427440538</v>
      </c>
      <c r="AB20">
        <f>X27/AG9</f>
        <v>0.1087924802578006</v>
      </c>
      <c r="AC20">
        <f>Y27/AH9</f>
        <v>1.6771891260425404</v>
      </c>
      <c r="AD20">
        <f>Z19/AF9</f>
        <v>1.0422891496552343E-2</v>
      </c>
      <c r="AF20">
        <f>X27/AG12</f>
        <v>0.39246131008942176</v>
      </c>
      <c r="AG20">
        <f>Y27/AH12</f>
        <v>8.4417881417822915E-2</v>
      </c>
      <c r="AH20">
        <f>Z19/AF12</f>
        <v>1.7753109825758395E-2</v>
      </c>
    </row>
    <row r="21" spans="1:35" x14ac:dyDescent="0.2">
      <c r="A21" t="s">
        <v>5090</v>
      </c>
      <c r="B21" t="s">
        <v>6980</v>
      </c>
      <c r="D21">
        <v>-82.022999999999996</v>
      </c>
      <c r="E21">
        <v>-173.15700000000001</v>
      </c>
      <c r="F21">
        <v>-90</v>
      </c>
      <c r="G21">
        <v>158.53399999999999</v>
      </c>
      <c r="H21">
        <v>25.178999999999998</v>
      </c>
      <c r="I21">
        <v>14</v>
      </c>
      <c r="J21">
        <v>1</v>
      </c>
      <c r="K21">
        <v>1</v>
      </c>
      <c r="L21">
        <f t="shared" si="0"/>
        <v>5.0447290702680878E-3</v>
      </c>
      <c r="M21">
        <f t="shared" si="1"/>
        <v>471.00000685439835</v>
      </c>
      <c r="N21">
        <f t="shared" si="2"/>
        <v>2.376069802744655</v>
      </c>
      <c r="O21">
        <f t="shared" si="3"/>
        <v>0.29998967123240877</v>
      </c>
      <c r="P21">
        <f t="shared" si="4"/>
        <v>9.0001691277556439</v>
      </c>
      <c r="Q21">
        <f t="shared" si="5"/>
        <v>2.6999604776319677</v>
      </c>
      <c r="R21">
        <f t="shared" si="6"/>
        <v>42</v>
      </c>
      <c r="S21">
        <f t="shared" si="7"/>
        <v>480.00017598215402</v>
      </c>
      <c r="T21">
        <f t="shared" si="8"/>
        <v>0.1273885331779793</v>
      </c>
      <c r="U21">
        <f t="shared" si="9"/>
        <v>6.6665413892018819</v>
      </c>
      <c r="V21">
        <f t="shared" si="10"/>
        <v>8.7499967919931603</v>
      </c>
    </row>
    <row r="22" spans="1:35" x14ac:dyDescent="0.2">
      <c r="A22" t="s">
        <v>379</v>
      </c>
      <c r="B22" t="s">
        <v>380</v>
      </c>
      <c r="D22">
        <v>-82.816000000000003</v>
      </c>
      <c r="E22">
        <v>-175.23599999999999</v>
      </c>
      <c r="F22">
        <v>0</v>
      </c>
      <c r="G22">
        <v>119.94199999999999</v>
      </c>
      <c r="H22">
        <v>24.082999999999998</v>
      </c>
      <c r="I22">
        <v>0</v>
      </c>
      <c r="J22">
        <v>1</v>
      </c>
      <c r="K22">
        <v>0</v>
      </c>
      <c r="L22">
        <f t="shared" si="0"/>
        <v>4.5376399114655606E-3</v>
      </c>
      <c r="M22">
        <f t="shared" si="1"/>
        <v>357.0012443766326</v>
      </c>
      <c r="N22">
        <f t="shared" si="2"/>
        <v>1.6199447148709931</v>
      </c>
      <c r="O22">
        <f t="shared" si="3"/>
        <v>0.43196692629052102</v>
      </c>
      <c r="P22">
        <f t="shared" si="4"/>
        <v>6.0004031350119789</v>
      </c>
      <c r="Q22">
        <f t="shared" si="5"/>
        <v>2.5919782907134215</v>
      </c>
      <c r="R22">
        <f t="shared" si="6"/>
        <v>0</v>
      </c>
      <c r="S22">
        <f t="shared" si="7"/>
        <v>363.00164751164459</v>
      </c>
      <c r="T22">
        <f t="shared" si="8"/>
        <v>0.16806664106946537</v>
      </c>
      <c r="U22">
        <f t="shared" si="9"/>
        <v>0</v>
      </c>
      <c r="V22">
        <f t="shared" si="10"/>
        <v>0</v>
      </c>
      <c r="X22" t="s">
        <v>94</v>
      </c>
      <c r="Z22">
        <f>Z18/AF9</f>
        <v>8.8120809925397083E-3</v>
      </c>
      <c r="AA22" t="s">
        <v>95</v>
      </c>
    </row>
    <row r="23" spans="1:35" x14ac:dyDescent="0.2">
      <c r="A23" t="s">
        <v>41</v>
      </c>
      <c r="B23" t="s">
        <v>41</v>
      </c>
      <c r="D23">
        <v>-82.332999999999998</v>
      </c>
      <c r="E23">
        <v>0</v>
      </c>
      <c r="F23">
        <v>0</v>
      </c>
      <c r="G23">
        <v>104.938</v>
      </c>
      <c r="H23">
        <v>0</v>
      </c>
      <c r="I23">
        <v>0</v>
      </c>
      <c r="J23">
        <v>0</v>
      </c>
      <c r="K23">
        <v>0</v>
      </c>
      <c r="L23">
        <f t="shared" si="0"/>
        <v>4.8462742145268332E-3</v>
      </c>
      <c r="M23">
        <f t="shared" si="1"/>
        <v>311.99962764284021</v>
      </c>
      <c r="N23">
        <f t="shared" si="2"/>
        <v>1.5120372624247327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311.99962764284021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1.0422891496552343E-2</v>
      </c>
      <c r="AA23" t="s">
        <v>97</v>
      </c>
      <c r="AB23">
        <f>Z27/AF9</f>
        <v>1.0422891496552343E-2</v>
      </c>
      <c r="AC23" t="s">
        <v>98</v>
      </c>
      <c r="AD23">
        <f>Z27/AF9</f>
        <v>1.0422891496552343E-2</v>
      </c>
      <c r="AE23" t="s">
        <v>98</v>
      </c>
      <c r="AH23">
        <f>Z27/AF12</f>
        <v>1.7753109825758395E-2</v>
      </c>
      <c r="AI23" t="s">
        <v>98</v>
      </c>
    </row>
    <row r="24" spans="1:35" x14ac:dyDescent="0.2">
      <c r="A24" t="s">
        <v>189</v>
      </c>
      <c r="B24" t="s">
        <v>717</v>
      </c>
      <c r="D24">
        <v>-83.055999999999997</v>
      </c>
      <c r="E24">
        <v>-178.315</v>
      </c>
      <c r="F24">
        <v>-90</v>
      </c>
      <c r="G24">
        <v>157.15299999999999</v>
      </c>
      <c r="H24">
        <v>34.015000000000001</v>
      </c>
      <c r="I24">
        <v>17</v>
      </c>
      <c r="J24">
        <v>1</v>
      </c>
      <c r="K24">
        <v>0</v>
      </c>
      <c r="L24">
        <f t="shared" si="0"/>
        <v>4.3845277812068302E-3</v>
      </c>
      <c r="M24">
        <f t="shared" si="1"/>
        <v>468.00074957528284</v>
      </c>
      <c r="N24">
        <f t="shared" si="2"/>
        <v>2.0519643401027889</v>
      </c>
      <c r="O24">
        <f t="shared" si="3"/>
        <v>1.2237693295162653</v>
      </c>
      <c r="P24">
        <f t="shared" si="4"/>
        <v>3.0005882141756599</v>
      </c>
      <c r="Q24">
        <f t="shared" si="5"/>
        <v>3.6720314990476539</v>
      </c>
      <c r="R24">
        <f t="shared" si="6"/>
        <v>51</v>
      </c>
      <c r="S24">
        <f t="shared" si="7"/>
        <v>471.00133778945849</v>
      </c>
      <c r="T24">
        <f t="shared" si="8"/>
        <v>0.12820492286486898</v>
      </c>
      <c r="U24">
        <f t="shared" si="9"/>
        <v>0</v>
      </c>
      <c r="V24">
        <f t="shared" si="10"/>
        <v>10.827994722766036</v>
      </c>
    </row>
    <row r="25" spans="1:35" x14ac:dyDescent="0.2">
      <c r="A25" t="s">
        <v>5969</v>
      </c>
      <c r="B25" t="s">
        <v>5970</v>
      </c>
      <c r="D25">
        <v>-81.950999999999993</v>
      </c>
      <c r="E25">
        <v>-173.15700000000001</v>
      </c>
      <c r="F25">
        <v>0</v>
      </c>
      <c r="G25">
        <v>99.984999999999999</v>
      </c>
      <c r="H25">
        <v>25.178999999999998</v>
      </c>
      <c r="I25">
        <v>0</v>
      </c>
      <c r="J25">
        <v>1</v>
      </c>
      <c r="K25">
        <v>0</v>
      </c>
      <c r="L25">
        <f t="shared" si="0"/>
        <v>5.0908644564530998E-3</v>
      </c>
      <c r="M25">
        <f t="shared" si="1"/>
        <v>297.00004857177066</v>
      </c>
      <c r="N25">
        <f t="shared" si="2"/>
        <v>1.5119885028273747</v>
      </c>
      <c r="O25">
        <f t="shared" si="3"/>
        <v>0.29998967123240877</v>
      </c>
      <c r="P25">
        <f t="shared" si="4"/>
        <v>9.0001691277556439</v>
      </c>
      <c r="Q25">
        <f t="shared" si="5"/>
        <v>2.6999604776319677</v>
      </c>
      <c r="R25">
        <f t="shared" si="6"/>
        <v>0</v>
      </c>
      <c r="S25">
        <f t="shared" si="7"/>
        <v>306.00021769952633</v>
      </c>
      <c r="T25">
        <f t="shared" si="8"/>
        <v>0.20202016898155783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-86.634</v>
      </c>
      <c r="E26">
        <v>-170.53800000000001</v>
      </c>
      <c r="F26">
        <v>0</v>
      </c>
      <c r="G26">
        <v>119.206</v>
      </c>
      <c r="H26">
        <v>12.166</v>
      </c>
      <c r="I26">
        <v>0</v>
      </c>
      <c r="J26">
        <v>1</v>
      </c>
      <c r="K26">
        <v>0</v>
      </c>
      <c r="L26">
        <f t="shared" si="0"/>
        <v>2.1173544967007609E-3</v>
      </c>
      <c r="M26">
        <f t="shared" si="1"/>
        <v>357.00105361694079</v>
      </c>
      <c r="N26">
        <f t="shared" si="2"/>
        <v>0.75589854210128116</v>
      </c>
      <c r="O26">
        <f t="shared" si="3"/>
        <v>0.21600727486837354</v>
      </c>
      <c r="P26">
        <f t="shared" si="4"/>
        <v>6.0000317813992208</v>
      </c>
      <c r="Q26">
        <f t="shared" si="5"/>
        <v>1.2960518102754883</v>
      </c>
      <c r="R26">
        <f t="shared" si="6"/>
        <v>0</v>
      </c>
      <c r="S26">
        <f t="shared" si="7"/>
        <v>363.00108539834002</v>
      </c>
      <c r="T26">
        <f t="shared" si="8"/>
        <v>0.16806673087407609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4451</v>
      </c>
      <c r="B27" t="s">
        <v>6981</v>
      </c>
      <c r="D27">
        <v>-83.241</v>
      </c>
      <c r="E27">
        <v>-176.42400000000001</v>
      </c>
      <c r="F27">
        <v>0</v>
      </c>
      <c r="G27">
        <v>135.94499999999999</v>
      </c>
      <c r="H27">
        <v>32.061999999999998</v>
      </c>
      <c r="I27">
        <v>0</v>
      </c>
      <c r="J27">
        <v>1</v>
      </c>
      <c r="K27">
        <v>0</v>
      </c>
      <c r="L27">
        <f t="shared" si="0"/>
        <v>4.2666107104739788E-3</v>
      </c>
      <c r="M27">
        <f t="shared" si="1"/>
        <v>405.00053939766985</v>
      </c>
      <c r="N27">
        <f t="shared" si="2"/>
        <v>1.727981367123204</v>
      </c>
      <c r="O27">
        <f t="shared" si="3"/>
        <v>0.57605342314799368</v>
      </c>
      <c r="P27">
        <f t="shared" si="4"/>
        <v>5.9993575890070048</v>
      </c>
      <c r="Q27">
        <f t="shared" si="5"/>
        <v>3.4559539317903112</v>
      </c>
      <c r="R27">
        <f t="shared" si="6"/>
        <v>0</v>
      </c>
      <c r="S27">
        <f t="shared" si="7"/>
        <v>410.99989698667684</v>
      </c>
      <c r="T27">
        <f t="shared" si="8"/>
        <v>0.14814795083787782</v>
      </c>
      <c r="U27">
        <f t="shared" si="9"/>
        <v>0</v>
      </c>
      <c r="V27">
        <f t="shared" si="10"/>
        <v>0</v>
      </c>
      <c r="X27">
        <f>SUM(J3:J2345)</f>
        <v>113</v>
      </c>
      <c r="Y27">
        <f>SUM(K3:K2345)</f>
        <v>28</v>
      </c>
      <c r="Z27">
        <f>COUNTIF(V3:V2345,"&gt;0")</f>
        <v>11</v>
      </c>
      <c r="AB27">
        <v>401</v>
      </c>
    </row>
    <row r="28" spans="1:35" x14ac:dyDescent="0.2">
      <c r="A28" t="s">
        <v>133</v>
      </c>
      <c r="B28" t="s">
        <v>146</v>
      </c>
      <c r="D28">
        <v>-82.647999999999996</v>
      </c>
      <c r="E28">
        <v>-170.13399999999999</v>
      </c>
      <c r="F28">
        <v>0</v>
      </c>
      <c r="G28">
        <v>93.771000000000001</v>
      </c>
      <c r="H28">
        <v>23.344999999999999</v>
      </c>
      <c r="I28">
        <v>0</v>
      </c>
      <c r="J28">
        <v>1</v>
      </c>
      <c r="K28">
        <v>0</v>
      </c>
      <c r="L28">
        <f t="shared" si="0"/>
        <v>4.6449143182468334E-3</v>
      </c>
      <c r="M28">
        <f t="shared" si="1"/>
        <v>279.00024534915821</v>
      </c>
      <c r="N28">
        <f t="shared" si="2"/>
        <v>1.2959335303502146</v>
      </c>
      <c r="O28">
        <f t="shared" si="3"/>
        <v>0.20699566126077698</v>
      </c>
      <c r="P28">
        <f t="shared" si="4"/>
        <v>12.000111665333268</v>
      </c>
      <c r="Q28">
        <f t="shared" si="5"/>
        <v>2.4839735333423567</v>
      </c>
      <c r="R28">
        <f t="shared" si="6"/>
        <v>0</v>
      </c>
      <c r="S28">
        <f t="shared" si="7"/>
        <v>291.0003570144915</v>
      </c>
      <c r="T28">
        <f t="shared" si="8"/>
        <v>0.2150535743253999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-83.046999999999997</v>
      </c>
      <c r="E29">
        <v>0</v>
      </c>
      <c r="F29">
        <v>0</v>
      </c>
      <c r="G29">
        <v>82.608000000000004</v>
      </c>
      <c r="H29">
        <v>0</v>
      </c>
      <c r="I29">
        <v>0</v>
      </c>
      <c r="J29">
        <v>0</v>
      </c>
      <c r="K29">
        <v>0</v>
      </c>
      <c r="L29">
        <f t="shared" ref="L29:L92" si="11">1/TAN(-D29*$L$1/180)*0.108*0.333333</f>
        <v>4.3902666331400112E-3</v>
      </c>
      <c r="M29">
        <f t="shared" ref="M29:M92" si="12">SIN(-D29*$L$1/180)*G29*3</f>
        <v>246.00144968826848</v>
      </c>
      <c r="N29">
        <f t="shared" ref="N29:N92" si="13">COS(-D29*$L$1/180)*G29*0.108</f>
        <v>1.0800130362835125</v>
      </c>
      <c r="O29" t="str">
        <f t="shared" ref="O29:O92" si="14">IFERROR(1/TAN(E29*$L$1/180)*0.108*0.333333,"")</f>
        <v/>
      </c>
      <c r="P29">
        <f t="shared" ref="P29:P92" si="15">SIN(-E29*$L$1/180)*H29*3</f>
        <v>0</v>
      </c>
      <c r="Q29">
        <f t="shared" ref="Q29:Q92" si="16">-COS(E29*$L$1/180)*H29*0.108</f>
        <v>0</v>
      </c>
      <c r="R29">
        <f t="shared" ref="R29:R92" si="17">ABS(SIN(-F29*$L$1/180)*I29*3)</f>
        <v>0</v>
      </c>
      <c r="S29">
        <f t="shared" ref="S29:S92" si="18">M29+P29</f>
        <v>246.00144968826848</v>
      </c>
      <c r="T29">
        <f t="shared" ref="T29:T92" si="19">60*(J29/M29)</f>
        <v>0</v>
      </c>
      <c r="U29" t="str">
        <f t="shared" ref="U29:U92" si="20">IFERROR(60*(K29/P29),"")</f>
        <v/>
      </c>
      <c r="V29">
        <f t="shared" ref="V29:V92" si="21">100*(R29/(S29))</f>
        <v>0</v>
      </c>
    </row>
    <row r="30" spans="1:35" x14ac:dyDescent="0.2">
      <c r="A30" t="s">
        <v>6982</v>
      </c>
      <c r="B30" t="s">
        <v>6983</v>
      </c>
      <c r="D30">
        <v>-84.745999999999995</v>
      </c>
      <c r="E30">
        <v>-177.51</v>
      </c>
      <c r="F30">
        <v>0</v>
      </c>
      <c r="G30">
        <v>87.367000000000004</v>
      </c>
      <c r="H30">
        <v>23.021999999999998</v>
      </c>
      <c r="I30">
        <v>0</v>
      </c>
      <c r="J30">
        <v>1</v>
      </c>
      <c r="K30">
        <v>0</v>
      </c>
      <c r="L30">
        <f t="shared" si="11"/>
        <v>3.3104665001310084E-3</v>
      </c>
      <c r="M30">
        <f t="shared" si="12"/>
        <v>260.99979238027981</v>
      </c>
      <c r="N30">
        <f t="shared" si="13"/>
        <v>0.86403193324799799</v>
      </c>
      <c r="O30">
        <f t="shared" si="14"/>
        <v>0.8278503179454253</v>
      </c>
      <c r="P30">
        <f t="shared" si="15"/>
        <v>3.0005737439528746</v>
      </c>
      <c r="Q30">
        <f t="shared" si="16"/>
        <v>2.4840284119784948</v>
      </c>
      <c r="R30">
        <f t="shared" si="17"/>
        <v>0</v>
      </c>
      <c r="S30">
        <f t="shared" si="18"/>
        <v>264.0003661242327</v>
      </c>
      <c r="T30">
        <f t="shared" si="19"/>
        <v>0.22988524033988228</v>
      </c>
      <c r="U30">
        <f t="shared" si="20"/>
        <v>0</v>
      </c>
      <c r="V30">
        <f t="shared" si="21"/>
        <v>0</v>
      </c>
    </row>
    <row r="31" spans="1:35" x14ac:dyDescent="0.2">
      <c r="A31" t="s">
        <v>157</v>
      </c>
      <c r="B31" t="s">
        <v>2285</v>
      </c>
      <c r="D31">
        <v>-82.638999999999996</v>
      </c>
      <c r="E31">
        <v>-170.78899999999999</v>
      </c>
      <c r="F31">
        <v>0</v>
      </c>
      <c r="G31">
        <v>210.73699999999999</v>
      </c>
      <c r="H31">
        <v>37.482999999999997</v>
      </c>
      <c r="I31">
        <v>0</v>
      </c>
      <c r="J31">
        <v>1</v>
      </c>
      <c r="K31">
        <v>0</v>
      </c>
      <c r="L31">
        <f t="shared" si="11"/>
        <v>4.6506634357246675E-3</v>
      </c>
      <c r="M31">
        <f t="shared" si="12"/>
        <v>627.00069691320095</v>
      </c>
      <c r="N31">
        <f t="shared" si="13"/>
        <v>2.9159721312802391</v>
      </c>
      <c r="O31">
        <f t="shared" si="14"/>
        <v>0.22200042883182261</v>
      </c>
      <c r="P31">
        <f t="shared" si="15"/>
        <v>17.999790290716373</v>
      </c>
      <c r="Q31">
        <f t="shared" si="16"/>
        <v>3.9959651593870715</v>
      </c>
      <c r="R31">
        <f t="shared" si="17"/>
        <v>0</v>
      </c>
      <c r="S31">
        <f t="shared" si="18"/>
        <v>645.00048720391737</v>
      </c>
      <c r="T31">
        <f t="shared" si="19"/>
        <v>9.5693673540375862E-2</v>
      </c>
      <c r="U31">
        <f t="shared" si="20"/>
        <v>0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-82.516999999999996</v>
      </c>
      <c r="E32">
        <v>-172.05699999999999</v>
      </c>
      <c r="F32">
        <v>0</v>
      </c>
      <c r="G32">
        <v>238.02699999999999</v>
      </c>
      <c r="H32">
        <v>43.417000000000002</v>
      </c>
      <c r="I32">
        <v>0</v>
      </c>
      <c r="J32">
        <v>1</v>
      </c>
      <c r="K32">
        <v>0</v>
      </c>
      <c r="L32">
        <f t="shared" si="11"/>
        <v>4.7286190592894777E-3</v>
      </c>
      <c r="M32">
        <f t="shared" si="12"/>
        <v>707.99956174947408</v>
      </c>
      <c r="N32">
        <f t="shared" si="13"/>
        <v>3.3478635695207299</v>
      </c>
      <c r="O32">
        <f t="shared" si="14"/>
        <v>0.25801526521252754</v>
      </c>
      <c r="P32">
        <f t="shared" si="15"/>
        <v>17.999109072153416</v>
      </c>
      <c r="Q32">
        <f t="shared" si="16"/>
        <v>4.6440495448904189</v>
      </c>
      <c r="R32">
        <f t="shared" si="17"/>
        <v>0</v>
      </c>
      <c r="S32">
        <f t="shared" si="18"/>
        <v>725.99867082162746</v>
      </c>
      <c r="T32">
        <f t="shared" si="19"/>
        <v>8.4745815169347552E-2</v>
      </c>
      <c r="U32">
        <f t="shared" si="20"/>
        <v>0</v>
      </c>
      <c r="V32">
        <f t="shared" si="21"/>
        <v>0</v>
      </c>
    </row>
    <row r="33" spans="1:22" x14ac:dyDescent="0.2">
      <c r="A33" t="s">
        <v>6984</v>
      </c>
      <c r="B33" t="s">
        <v>6985</v>
      </c>
      <c r="D33">
        <v>-87.796999999999997</v>
      </c>
      <c r="E33">
        <v>-173.66</v>
      </c>
      <c r="F33">
        <v>0</v>
      </c>
      <c r="G33">
        <v>52.037999999999997</v>
      </c>
      <c r="H33">
        <v>18.111000000000001</v>
      </c>
      <c r="I33">
        <v>0</v>
      </c>
      <c r="J33">
        <v>1</v>
      </c>
      <c r="K33">
        <v>0</v>
      </c>
      <c r="L33">
        <f t="shared" si="11"/>
        <v>1.3848668557189371E-3</v>
      </c>
      <c r="M33">
        <f t="shared" si="12"/>
        <v>155.9986169325166</v>
      </c>
      <c r="N33">
        <f t="shared" si="13"/>
        <v>0.21603753016536748</v>
      </c>
      <c r="O33">
        <f t="shared" si="14"/>
        <v>0.32400955544337012</v>
      </c>
      <c r="P33">
        <f t="shared" si="15"/>
        <v>5.9998953876362062</v>
      </c>
      <c r="Q33">
        <f t="shared" si="16"/>
        <v>1.9440253812801156</v>
      </c>
      <c r="R33">
        <f t="shared" si="17"/>
        <v>0</v>
      </c>
      <c r="S33">
        <f t="shared" si="18"/>
        <v>161.9985123201528</v>
      </c>
      <c r="T33">
        <f t="shared" si="19"/>
        <v>0.38461879457530951</v>
      </c>
      <c r="U33">
        <f t="shared" si="20"/>
        <v>0</v>
      </c>
      <c r="V33">
        <f t="shared" si="21"/>
        <v>0</v>
      </c>
    </row>
    <row r="34" spans="1:22" x14ac:dyDescent="0.2">
      <c r="A34" t="s">
        <v>379</v>
      </c>
      <c r="B34" t="s">
        <v>380</v>
      </c>
      <c r="D34">
        <v>-82.103999999999999</v>
      </c>
      <c r="E34">
        <v>-175.23599999999999</v>
      </c>
      <c r="F34">
        <v>0</v>
      </c>
      <c r="G34">
        <v>138.31100000000001</v>
      </c>
      <c r="H34">
        <v>36.125</v>
      </c>
      <c r="I34">
        <v>0</v>
      </c>
      <c r="J34">
        <v>1</v>
      </c>
      <c r="K34">
        <v>0</v>
      </c>
      <c r="L34">
        <f t="shared" si="11"/>
        <v>4.9928461716003333E-3</v>
      </c>
      <c r="M34">
        <f t="shared" si="12"/>
        <v>410.99904357277313</v>
      </c>
      <c r="N34">
        <f t="shared" si="13"/>
        <v>2.0520570532907727</v>
      </c>
      <c r="O34">
        <f t="shared" si="14"/>
        <v>0.43196692629052102</v>
      </c>
      <c r="P34">
        <f t="shared" si="15"/>
        <v>9.00072928008586</v>
      </c>
      <c r="Q34">
        <f t="shared" si="16"/>
        <v>3.8880212495130322</v>
      </c>
      <c r="R34">
        <f t="shared" si="17"/>
        <v>0</v>
      </c>
      <c r="S34">
        <f t="shared" si="18"/>
        <v>419.999772852859</v>
      </c>
      <c r="T34">
        <f t="shared" si="19"/>
        <v>0.14598574117941021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-82.614000000000004</v>
      </c>
      <c r="E35">
        <v>-168.69</v>
      </c>
      <c r="F35">
        <v>0</v>
      </c>
      <c r="G35">
        <v>54.451999999999998</v>
      </c>
      <c r="H35">
        <v>10.198</v>
      </c>
      <c r="I35">
        <v>0</v>
      </c>
      <c r="J35">
        <v>1</v>
      </c>
      <c r="K35">
        <v>0</v>
      </c>
      <c r="L35">
        <f t="shared" si="11"/>
        <v>4.6666344316912273E-3</v>
      </c>
      <c r="M35">
        <f t="shared" si="12"/>
        <v>162.00057049408213</v>
      </c>
      <c r="N35">
        <f t="shared" si="13"/>
        <v>0.75599819621950171</v>
      </c>
      <c r="O35">
        <f t="shared" si="14"/>
        <v>0.17999871688416874</v>
      </c>
      <c r="P35">
        <f t="shared" si="15"/>
        <v>6.0000123947984747</v>
      </c>
      <c r="Q35">
        <f t="shared" si="16"/>
        <v>1.0799956123484462</v>
      </c>
      <c r="R35">
        <f t="shared" si="17"/>
        <v>0</v>
      </c>
      <c r="S35">
        <f t="shared" si="18"/>
        <v>168.00058288888061</v>
      </c>
      <c r="T35">
        <f t="shared" si="19"/>
        <v>0.37036906609036785</v>
      </c>
      <c r="U35">
        <f t="shared" si="20"/>
        <v>0</v>
      </c>
      <c r="V35">
        <f t="shared" si="21"/>
        <v>0</v>
      </c>
    </row>
    <row r="36" spans="1:22" x14ac:dyDescent="0.2">
      <c r="A36" t="s">
        <v>6986</v>
      </c>
      <c r="B36" t="s">
        <v>6987</v>
      </c>
      <c r="D36">
        <v>-83.796999999999997</v>
      </c>
      <c r="E36">
        <v>0</v>
      </c>
      <c r="F36">
        <v>0</v>
      </c>
      <c r="G36">
        <v>46.271000000000001</v>
      </c>
      <c r="H36">
        <v>0</v>
      </c>
      <c r="I36">
        <v>0</v>
      </c>
      <c r="J36">
        <v>0</v>
      </c>
      <c r="K36">
        <v>0</v>
      </c>
      <c r="L36">
        <f t="shared" si="11"/>
        <v>3.9127548158474097E-3</v>
      </c>
      <c r="M36">
        <f t="shared" si="12"/>
        <v>138.00029260838153</v>
      </c>
      <c r="N36">
        <f t="shared" si="13"/>
        <v>0.539961849453646</v>
      </c>
      <c r="O36" t="str">
        <f t="shared" si="14"/>
        <v/>
      </c>
      <c r="P36">
        <f t="shared" si="15"/>
        <v>0</v>
      </c>
      <c r="Q36">
        <f t="shared" si="16"/>
        <v>0</v>
      </c>
      <c r="R36">
        <f t="shared" si="17"/>
        <v>0</v>
      </c>
      <c r="S36">
        <f t="shared" si="18"/>
        <v>138.00029260838153</v>
      </c>
      <c r="T36">
        <f t="shared" si="19"/>
        <v>0</v>
      </c>
      <c r="U36" t="str">
        <f t="shared" si="20"/>
        <v/>
      </c>
      <c r="V36">
        <f t="shared" si="21"/>
        <v>0</v>
      </c>
    </row>
    <row r="37" spans="1:22" x14ac:dyDescent="0.2">
      <c r="A37" t="s">
        <v>997</v>
      </c>
      <c r="B37" t="s">
        <v>4356</v>
      </c>
      <c r="D37">
        <v>-82.638999999999996</v>
      </c>
      <c r="E37">
        <v>0</v>
      </c>
      <c r="F37">
        <v>-90</v>
      </c>
      <c r="G37">
        <v>210.73699999999999</v>
      </c>
      <c r="H37">
        <v>0</v>
      </c>
      <c r="I37">
        <v>23</v>
      </c>
      <c r="J37">
        <v>0</v>
      </c>
      <c r="K37">
        <v>0</v>
      </c>
      <c r="L37">
        <f t="shared" si="11"/>
        <v>4.6506634357246675E-3</v>
      </c>
      <c r="M37">
        <f t="shared" si="12"/>
        <v>627.00069691320095</v>
      </c>
      <c r="N37">
        <f t="shared" si="13"/>
        <v>2.9159721312802391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69</v>
      </c>
      <c r="S37">
        <f t="shared" si="18"/>
        <v>627.00069691320095</v>
      </c>
      <c r="T37">
        <f t="shared" si="19"/>
        <v>0</v>
      </c>
      <c r="U37" t="str">
        <f t="shared" si="20"/>
        <v/>
      </c>
      <c r="V37">
        <f t="shared" si="21"/>
        <v>11.004772457143224</v>
      </c>
    </row>
    <row r="38" spans="1:22" x14ac:dyDescent="0.2">
      <c r="A38" t="s">
        <v>41</v>
      </c>
      <c r="B38" t="s">
        <v>41</v>
      </c>
      <c r="D38">
        <v>-81.87</v>
      </c>
      <c r="E38">
        <v>-173.66</v>
      </c>
      <c r="F38">
        <v>0</v>
      </c>
      <c r="G38">
        <v>141.42099999999999</v>
      </c>
      <c r="H38">
        <v>27.166</v>
      </c>
      <c r="I38">
        <v>0</v>
      </c>
      <c r="J38">
        <v>1</v>
      </c>
      <c r="K38">
        <v>0</v>
      </c>
      <c r="L38">
        <f t="shared" si="11"/>
        <v>5.1427863765998181E-3</v>
      </c>
      <c r="M38">
        <f t="shared" si="12"/>
        <v>419.99904921324878</v>
      </c>
      <c r="N38">
        <f t="shared" si="13"/>
        <v>2.1599675484463208</v>
      </c>
      <c r="O38">
        <f t="shared" si="14"/>
        <v>0.32400955544337012</v>
      </c>
      <c r="P38">
        <f t="shared" si="15"/>
        <v>8.9996774391543912</v>
      </c>
      <c r="Q38">
        <f t="shared" si="16"/>
        <v>2.9159844021785446</v>
      </c>
      <c r="R38">
        <f t="shared" si="17"/>
        <v>0</v>
      </c>
      <c r="S38">
        <f t="shared" si="18"/>
        <v>428.99872665240315</v>
      </c>
      <c r="T38">
        <f t="shared" si="19"/>
        <v>0.14285746625472912</v>
      </c>
      <c r="U38">
        <f t="shared" si="20"/>
        <v>0</v>
      </c>
      <c r="V38">
        <f t="shared" si="21"/>
        <v>0</v>
      </c>
    </row>
    <row r="39" spans="1:22" x14ac:dyDescent="0.2">
      <c r="A39" t="s">
        <v>6988</v>
      </c>
      <c r="B39" t="s">
        <v>6989</v>
      </c>
      <c r="D39">
        <v>-82.825999999999993</v>
      </c>
      <c r="E39">
        <v>-176.05500000000001</v>
      </c>
      <c r="F39">
        <v>0</v>
      </c>
      <c r="G39">
        <v>144.12799999999999</v>
      </c>
      <c r="H39">
        <v>29.068999999999999</v>
      </c>
      <c r="I39">
        <v>0</v>
      </c>
      <c r="J39">
        <v>1</v>
      </c>
      <c r="K39">
        <v>1</v>
      </c>
      <c r="L39">
        <f t="shared" si="11"/>
        <v>4.5312570487042606E-3</v>
      </c>
      <c r="M39">
        <f t="shared" si="12"/>
        <v>428.99907043284713</v>
      </c>
      <c r="N39">
        <f t="shared" si="13"/>
        <v>1.9439070056934202</v>
      </c>
      <c r="O39">
        <f t="shared" si="14"/>
        <v>0.52202419774686015</v>
      </c>
      <c r="P39">
        <f t="shared" si="15"/>
        <v>5.9997412253807596</v>
      </c>
      <c r="Q39">
        <f t="shared" si="16"/>
        <v>3.1320132318813871</v>
      </c>
      <c r="R39">
        <f t="shared" si="17"/>
        <v>0</v>
      </c>
      <c r="S39">
        <f t="shared" si="18"/>
        <v>434.99881165822791</v>
      </c>
      <c r="T39">
        <f t="shared" si="19"/>
        <v>0.13986044291299235</v>
      </c>
      <c r="U39">
        <f t="shared" si="20"/>
        <v>10.000431309634067</v>
      </c>
      <c r="V39">
        <f t="shared" si="21"/>
        <v>0</v>
      </c>
    </row>
    <row r="40" spans="1:22" x14ac:dyDescent="0.2">
      <c r="A40" t="s">
        <v>359</v>
      </c>
      <c r="B40" t="s">
        <v>360</v>
      </c>
      <c r="D40">
        <v>-79.944000000000003</v>
      </c>
      <c r="E40">
        <v>-174.80600000000001</v>
      </c>
      <c r="F40">
        <v>0</v>
      </c>
      <c r="G40">
        <v>206.167</v>
      </c>
      <c r="H40">
        <v>44.180999999999997</v>
      </c>
      <c r="I40">
        <v>0</v>
      </c>
      <c r="J40">
        <v>1</v>
      </c>
      <c r="K40">
        <v>0</v>
      </c>
      <c r="L40">
        <f t="shared" si="11"/>
        <v>6.3840509942990221E-3</v>
      </c>
      <c r="M40">
        <f t="shared" si="12"/>
        <v>608.99931651123279</v>
      </c>
      <c r="N40">
        <f t="shared" si="13"/>
        <v>3.8878865799875415</v>
      </c>
      <c r="O40">
        <f t="shared" si="14"/>
        <v>0.39603248453733669</v>
      </c>
      <c r="P40">
        <f t="shared" si="15"/>
        <v>11.998891264823939</v>
      </c>
      <c r="Q40">
        <f t="shared" si="16"/>
        <v>4.7519554712570438</v>
      </c>
      <c r="R40">
        <f t="shared" si="17"/>
        <v>0</v>
      </c>
      <c r="S40">
        <f t="shared" si="18"/>
        <v>620.99820777605669</v>
      </c>
      <c r="T40">
        <f t="shared" si="19"/>
        <v>9.8522278060542479E-2</v>
      </c>
      <c r="U40">
        <f t="shared" si="20"/>
        <v>0</v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-77.715999999999994</v>
      </c>
      <c r="E41">
        <v>0</v>
      </c>
      <c r="F41">
        <v>0</v>
      </c>
      <c r="G41">
        <v>126.905</v>
      </c>
      <c r="H41">
        <v>0</v>
      </c>
      <c r="I41">
        <v>0</v>
      </c>
      <c r="J41">
        <v>0</v>
      </c>
      <c r="K41">
        <v>0</v>
      </c>
      <c r="L41">
        <f t="shared" si="11"/>
        <v>7.8387311632530272E-3</v>
      </c>
      <c r="M41">
        <f t="shared" si="12"/>
        <v>371.99853983837306</v>
      </c>
      <c r="N41">
        <f t="shared" si="13"/>
        <v>2.9159994629151402</v>
      </c>
      <c r="O41" t="str">
        <f t="shared" si="14"/>
        <v/>
      </c>
      <c r="P41">
        <f t="shared" si="15"/>
        <v>0</v>
      </c>
      <c r="Q41">
        <f t="shared" si="16"/>
        <v>0</v>
      </c>
      <c r="R41">
        <f t="shared" si="17"/>
        <v>0</v>
      </c>
      <c r="S41">
        <f t="shared" si="18"/>
        <v>371.99853983837306</v>
      </c>
      <c r="T41">
        <f t="shared" si="19"/>
        <v>0</v>
      </c>
      <c r="U41" t="str">
        <f t="shared" si="20"/>
        <v/>
      </c>
      <c r="V41">
        <f t="shared" si="21"/>
        <v>0</v>
      </c>
    </row>
    <row r="42" spans="1:22" x14ac:dyDescent="0.2">
      <c r="A42" t="s">
        <v>6841</v>
      </c>
      <c r="B42" t="s">
        <v>6842</v>
      </c>
      <c r="D42">
        <v>-83.837000000000003</v>
      </c>
      <c r="E42">
        <v>-175.23599999999999</v>
      </c>
      <c r="F42">
        <v>0</v>
      </c>
      <c r="G42">
        <v>214.238</v>
      </c>
      <c r="H42">
        <v>36.125</v>
      </c>
      <c r="I42">
        <v>0</v>
      </c>
      <c r="J42">
        <v>1</v>
      </c>
      <c r="K42">
        <v>0</v>
      </c>
      <c r="L42">
        <f t="shared" si="11"/>
        <v>3.8873271316186846E-3</v>
      </c>
      <c r="M42">
        <f t="shared" si="12"/>
        <v>638.99943419102078</v>
      </c>
      <c r="N42">
        <f t="shared" si="13"/>
        <v>2.4840023216220648</v>
      </c>
      <c r="O42">
        <f t="shared" si="14"/>
        <v>0.43196692629052102</v>
      </c>
      <c r="P42">
        <f t="shared" si="15"/>
        <v>9.00072928008586</v>
      </c>
      <c r="Q42">
        <f t="shared" si="16"/>
        <v>3.8880212495130322</v>
      </c>
      <c r="R42">
        <f t="shared" si="17"/>
        <v>0</v>
      </c>
      <c r="S42">
        <f t="shared" si="18"/>
        <v>648.00016347110659</v>
      </c>
      <c r="T42">
        <f t="shared" si="19"/>
        <v>9.3896796756886891E-2</v>
      </c>
      <c r="U42">
        <f t="shared" si="20"/>
        <v>0</v>
      </c>
      <c r="V42">
        <f t="shared" si="21"/>
        <v>0</v>
      </c>
    </row>
    <row r="43" spans="1:22" x14ac:dyDescent="0.2">
      <c r="A43" t="s">
        <v>41</v>
      </c>
      <c r="B43" t="s">
        <v>41</v>
      </c>
      <c r="D43">
        <v>-83.182000000000002</v>
      </c>
      <c r="E43">
        <v>-171.38399999999999</v>
      </c>
      <c r="F43">
        <v>0</v>
      </c>
      <c r="G43">
        <v>92.655000000000001</v>
      </c>
      <c r="H43">
        <v>33.377000000000002</v>
      </c>
      <c r="I43">
        <v>0</v>
      </c>
      <c r="J43">
        <v>1</v>
      </c>
      <c r="K43">
        <v>0</v>
      </c>
      <c r="L43">
        <f t="shared" si="11"/>
        <v>4.3042067752361258E-3</v>
      </c>
      <c r="M43">
        <f t="shared" si="12"/>
        <v>275.99930418076445</v>
      </c>
      <c r="N43">
        <f t="shared" si="13"/>
        <v>1.1879592629745657</v>
      </c>
      <c r="O43">
        <f t="shared" si="14"/>
        <v>0.23758991271367097</v>
      </c>
      <c r="P43">
        <f t="shared" si="15"/>
        <v>15.000770347930231</v>
      </c>
      <c r="Q43">
        <f t="shared" si="16"/>
        <v>3.5640352816378491</v>
      </c>
      <c r="R43">
        <f t="shared" si="17"/>
        <v>0</v>
      </c>
      <c r="S43">
        <f t="shared" si="18"/>
        <v>291.00007452869471</v>
      </c>
      <c r="T43">
        <f t="shared" si="19"/>
        <v>0.21739185241098752</v>
      </c>
      <c r="U43">
        <f t="shared" si="20"/>
        <v>0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-78.212000000000003</v>
      </c>
      <c r="E44">
        <v>-169.38</v>
      </c>
      <c r="F44">
        <v>0</v>
      </c>
      <c r="G44">
        <v>117.47799999999999</v>
      </c>
      <c r="H44">
        <v>32.558</v>
      </c>
      <c r="I44">
        <v>0</v>
      </c>
      <c r="J44">
        <v>1</v>
      </c>
      <c r="K44">
        <v>1</v>
      </c>
      <c r="L44">
        <f t="shared" si="11"/>
        <v>7.5129157790821844E-3</v>
      </c>
      <c r="M44">
        <f t="shared" si="12"/>
        <v>345.00123631499457</v>
      </c>
      <c r="N44">
        <f t="shared" si="13"/>
        <v>2.5919678240816082</v>
      </c>
      <c r="O44">
        <f t="shared" si="14"/>
        <v>0.19199343065094673</v>
      </c>
      <c r="P44">
        <f t="shared" si="15"/>
        <v>18.000775968877356</v>
      </c>
      <c r="Q44">
        <f t="shared" si="16"/>
        <v>3.4560341886780717</v>
      </c>
      <c r="R44">
        <f t="shared" si="17"/>
        <v>0</v>
      </c>
      <c r="S44">
        <f t="shared" si="18"/>
        <v>363.00201228387192</v>
      </c>
      <c r="T44">
        <f t="shared" si="19"/>
        <v>0.17391242025932491</v>
      </c>
      <c r="U44">
        <f t="shared" si="20"/>
        <v>3.3331896415875444</v>
      </c>
      <c r="V44">
        <f t="shared" si="21"/>
        <v>0</v>
      </c>
    </row>
    <row r="45" spans="1:22" x14ac:dyDescent="0.2">
      <c r="A45" t="s">
        <v>1676</v>
      </c>
      <c r="B45" t="s">
        <v>332</v>
      </c>
      <c r="D45">
        <v>-81.468999999999994</v>
      </c>
      <c r="E45">
        <v>-172.648</v>
      </c>
      <c r="F45">
        <v>0</v>
      </c>
      <c r="G45">
        <v>80.894999999999996</v>
      </c>
      <c r="H45">
        <v>31.257000000000001</v>
      </c>
      <c r="I45">
        <v>0</v>
      </c>
      <c r="J45">
        <v>1</v>
      </c>
      <c r="K45">
        <v>0</v>
      </c>
      <c r="L45">
        <f t="shared" si="11"/>
        <v>5.4001451851661188E-3</v>
      </c>
      <c r="M45">
        <f t="shared" si="12"/>
        <v>239.99987152220996</v>
      </c>
      <c r="N45">
        <f t="shared" si="13"/>
        <v>1.296035446676596</v>
      </c>
      <c r="O45">
        <f t="shared" si="14"/>
        <v>0.27901427651962724</v>
      </c>
      <c r="P45">
        <f t="shared" si="15"/>
        <v>11.999384540279753</v>
      </c>
      <c r="Q45">
        <f t="shared" si="16"/>
        <v>3.3480029441898984</v>
      </c>
      <c r="R45">
        <f t="shared" si="17"/>
        <v>0</v>
      </c>
      <c r="S45">
        <f t="shared" si="18"/>
        <v>251.99925606248971</v>
      </c>
      <c r="T45">
        <f t="shared" si="19"/>
        <v>0.25000013383110292</v>
      </c>
      <c r="U45">
        <f t="shared" si="20"/>
        <v>0</v>
      </c>
      <c r="V45">
        <f t="shared" si="21"/>
        <v>0</v>
      </c>
    </row>
    <row r="46" spans="1:22" x14ac:dyDescent="0.2">
      <c r="A46" t="s">
        <v>223</v>
      </c>
      <c r="B46" t="s">
        <v>556</v>
      </c>
      <c r="D46">
        <v>-81.119</v>
      </c>
      <c r="E46">
        <v>-176.42400000000001</v>
      </c>
      <c r="F46">
        <v>0</v>
      </c>
      <c r="G46">
        <v>161.941</v>
      </c>
      <c r="H46">
        <v>32.061999999999998</v>
      </c>
      <c r="I46">
        <v>0</v>
      </c>
      <c r="J46">
        <v>1</v>
      </c>
      <c r="K46">
        <v>0</v>
      </c>
      <c r="L46">
        <f t="shared" si="11"/>
        <v>5.6252137655943965E-3</v>
      </c>
      <c r="M46">
        <f t="shared" si="12"/>
        <v>479.99852409459925</v>
      </c>
      <c r="N46">
        <f t="shared" si="13"/>
        <v>2.7000970052989386</v>
      </c>
      <c r="O46">
        <f t="shared" si="14"/>
        <v>0.57605342314799368</v>
      </c>
      <c r="P46">
        <f t="shared" si="15"/>
        <v>5.9993575890070048</v>
      </c>
      <c r="Q46">
        <f t="shared" si="16"/>
        <v>3.4559539317903112</v>
      </c>
      <c r="R46">
        <f t="shared" si="17"/>
        <v>0</v>
      </c>
      <c r="S46">
        <f t="shared" si="18"/>
        <v>485.99788168360624</v>
      </c>
      <c r="T46">
        <f t="shared" si="19"/>
        <v>0.12500038435154659</v>
      </c>
      <c r="U46">
        <f t="shared" si="20"/>
        <v>0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-86.634</v>
      </c>
      <c r="E47">
        <v>-168.69</v>
      </c>
      <c r="F47">
        <v>0</v>
      </c>
      <c r="G47">
        <v>68.117999999999995</v>
      </c>
      <c r="H47">
        <v>10.198</v>
      </c>
      <c r="I47">
        <v>0</v>
      </c>
      <c r="J47">
        <v>1</v>
      </c>
      <c r="K47">
        <v>0</v>
      </c>
      <c r="L47">
        <f t="shared" si="11"/>
        <v>2.1173544967007609E-3</v>
      </c>
      <c r="M47">
        <f t="shared" si="12"/>
        <v>204.00145773097637</v>
      </c>
      <c r="N47">
        <f t="shared" si="13"/>
        <v>0.43194383580402884</v>
      </c>
      <c r="O47">
        <f t="shared" si="14"/>
        <v>0.17999871688416874</v>
      </c>
      <c r="P47">
        <f t="shared" si="15"/>
        <v>6.0000123947984747</v>
      </c>
      <c r="Q47">
        <f t="shared" si="16"/>
        <v>1.0799956123484462</v>
      </c>
      <c r="R47">
        <f t="shared" si="17"/>
        <v>0</v>
      </c>
      <c r="S47">
        <f t="shared" si="18"/>
        <v>210.00147012577486</v>
      </c>
      <c r="T47">
        <f t="shared" si="19"/>
        <v>0.29411554538558266</v>
      </c>
      <c r="U47">
        <f t="shared" si="20"/>
        <v>0</v>
      </c>
      <c r="V47">
        <f t="shared" si="21"/>
        <v>0</v>
      </c>
    </row>
    <row r="48" spans="1:22" x14ac:dyDescent="0.2">
      <c r="A48" t="s">
        <v>2631</v>
      </c>
      <c r="B48" t="s">
        <v>201</v>
      </c>
      <c r="D48">
        <v>-84.685000000000002</v>
      </c>
      <c r="E48">
        <v>-165.964</v>
      </c>
      <c r="F48">
        <v>0</v>
      </c>
      <c r="G48">
        <v>43.186</v>
      </c>
      <c r="H48">
        <v>12.369</v>
      </c>
      <c r="I48">
        <v>0</v>
      </c>
      <c r="J48">
        <v>1</v>
      </c>
      <c r="K48">
        <v>0</v>
      </c>
      <c r="L48">
        <f t="shared" si="11"/>
        <v>3.3491217945953722E-3</v>
      </c>
      <c r="M48">
        <f t="shared" si="12"/>
        <v>129.0009629820043</v>
      </c>
      <c r="N48">
        <f t="shared" si="13"/>
        <v>0.4320403686871902</v>
      </c>
      <c r="O48">
        <f t="shared" si="14"/>
        <v>0.14400245662357042</v>
      </c>
      <c r="P48">
        <f t="shared" si="15"/>
        <v>8.9996164666510232</v>
      </c>
      <c r="Q48">
        <f t="shared" si="16"/>
        <v>1.2959681758358597</v>
      </c>
      <c r="R48">
        <f t="shared" si="17"/>
        <v>0</v>
      </c>
      <c r="S48">
        <f t="shared" si="18"/>
        <v>138.00057944865532</v>
      </c>
      <c r="T48">
        <f t="shared" si="19"/>
        <v>0.46511280701346419</v>
      </c>
      <c r="U48">
        <f t="shared" si="20"/>
        <v>0</v>
      </c>
      <c r="V48">
        <f t="shared" si="21"/>
        <v>0</v>
      </c>
    </row>
    <row r="49" spans="1:22" x14ac:dyDescent="0.2">
      <c r="A49" t="s">
        <v>133</v>
      </c>
      <c r="B49" t="s">
        <v>912</v>
      </c>
      <c r="D49">
        <v>-83.156999999999996</v>
      </c>
      <c r="E49">
        <v>-172.34</v>
      </c>
      <c r="F49">
        <v>90</v>
      </c>
      <c r="G49">
        <v>75.537999999999997</v>
      </c>
      <c r="H49">
        <v>1</v>
      </c>
      <c r="I49">
        <v>1</v>
      </c>
      <c r="J49">
        <v>1</v>
      </c>
      <c r="K49">
        <v>0</v>
      </c>
      <c r="L49">
        <f t="shared" si="11"/>
        <v>4.3201400990811427E-3</v>
      </c>
      <c r="M49">
        <f t="shared" si="12"/>
        <v>224.99968509843256</v>
      </c>
      <c r="N49">
        <f t="shared" si="13"/>
        <v>0.97203113390550211</v>
      </c>
      <c r="O49">
        <f t="shared" si="14"/>
        <v>0.26766871475050907</v>
      </c>
      <c r="P49">
        <f t="shared" si="15"/>
        <v>0.39988294810857794</v>
      </c>
      <c r="Q49">
        <f t="shared" si="16"/>
        <v>0.10703626180712937</v>
      </c>
      <c r="R49">
        <f t="shared" si="17"/>
        <v>3</v>
      </c>
      <c r="S49">
        <f t="shared" si="18"/>
        <v>225.39956804654113</v>
      </c>
      <c r="T49">
        <f t="shared" si="19"/>
        <v>0.26666703988386153</v>
      </c>
      <c r="U49">
        <f t="shared" si="20"/>
        <v>0</v>
      </c>
      <c r="V49">
        <f t="shared" si="21"/>
        <v>1.330969720128546</v>
      </c>
    </row>
    <row r="50" spans="1:22" x14ac:dyDescent="0.2">
      <c r="A50" t="s">
        <v>41</v>
      </c>
      <c r="B50" t="s">
        <v>41</v>
      </c>
      <c r="D50">
        <v>-81.989000000000004</v>
      </c>
      <c r="E50">
        <v>-173.99100000000001</v>
      </c>
      <c r="F50">
        <v>0</v>
      </c>
      <c r="G50">
        <v>136.33000000000001</v>
      </c>
      <c r="H50">
        <v>38.21</v>
      </c>
      <c r="I50">
        <v>0</v>
      </c>
      <c r="J50">
        <v>1</v>
      </c>
      <c r="K50">
        <v>1</v>
      </c>
      <c r="L50">
        <f t="shared" si="11"/>
        <v>5.0665131909979665E-3</v>
      </c>
      <c r="M50">
        <f t="shared" si="12"/>
        <v>404.99880203704743</v>
      </c>
      <c r="N50">
        <f t="shared" si="13"/>
        <v>2.0519338247928998</v>
      </c>
      <c r="O50">
        <f t="shared" si="14"/>
        <v>0.34199999956738092</v>
      </c>
      <c r="P50">
        <f t="shared" si="15"/>
        <v>12.000004995806503</v>
      </c>
      <c r="Q50">
        <f t="shared" si="16"/>
        <v>4.104005807380199</v>
      </c>
      <c r="R50">
        <f t="shared" si="17"/>
        <v>0</v>
      </c>
      <c r="S50">
        <f t="shared" si="18"/>
        <v>416.9988070328539</v>
      </c>
      <c r="T50">
        <f t="shared" si="19"/>
        <v>0.14814858636177267</v>
      </c>
      <c r="U50">
        <f t="shared" si="20"/>
        <v>4.9999979184148238</v>
      </c>
      <c r="V50">
        <f t="shared" si="21"/>
        <v>0</v>
      </c>
    </row>
    <row r="51" spans="1:22" x14ac:dyDescent="0.2">
      <c r="A51" t="s">
        <v>6990</v>
      </c>
      <c r="B51" t="s">
        <v>6991</v>
      </c>
      <c r="D51">
        <v>-85.600999999999999</v>
      </c>
      <c r="E51">
        <v>-169.69499999999999</v>
      </c>
      <c r="F51">
        <v>0</v>
      </c>
      <c r="G51">
        <v>26.077000000000002</v>
      </c>
      <c r="H51">
        <v>11.18</v>
      </c>
      <c r="I51">
        <v>0</v>
      </c>
      <c r="J51">
        <v>1</v>
      </c>
      <c r="K51">
        <v>0</v>
      </c>
      <c r="L51">
        <f t="shared" si="11"/>
        <v>2.7694142262529417E-3</v>
      </c>
      <c r="M51">
        <f t="shared" si="12"/>
        <v>78.000538598864864</v>
      </c>
      <c r="N51">
        <f t="shared" si="13"/>
        <v>0.21601601726710531</v>
      </c>
      <c r="O51">
        <f t="shared" si="14"/>
        <v>0.19799678746871249</v>
      </c>
      <c r="P51">
        <f t="shared" si="15"/>
        <v>5.9999060221604035</v>
      </c>
      <c r="Q51">
        <f t="shared" si="16"/>
        <v>1.1879633054652468</v>
      </c>
      <c r="R51">
        <f t="shared" si="17"/>
        <v>0</v>
      </c>
      <c r="S51">
        <f t="shared" si="18"/>
        <v>84.000444621025267</v>
      </c>
      <c r="T51">
        <f t="shared" si="19"/>
        <v>0.76922545764156014</v>
      </c>
      <c r="U51">
        <f t="shared" si="20"/>
        <v>0</v>
      </c>
      <c r="V51">
        <f t="shared" si="21"/>
        <v>0</v>
      </c>
    </row>
    <row r="52" spans="1:22" x14ac:dyDescent="0.2">
      <c r="A52" t="s">
        <v>133</v>
      </c>
      <c r="B52" t="s">
        <v>348</v>
      </c>
      <c r="D52">
        <v>-87.614000000000004</v>
      </c>
      <c r="E52">
        <v>-172.875</v>
      </c>
      <c r="F52">
        <v>0</v>
      </c>
      <c r="G52">
        <v>96.082999999999998</v>
      </c>
      <c r="H52">
        <v>16.125</v>
      </c>
      <c r="I52">
        <v>0</v>
      </c>
      <c r="J52">
        <v>1</v>
      </c>
      <c r="K52">
        <v>0</v>
      </c>
      <c r="L52">
        <f t="shared" si="11"/>
        <v>1.5000337277634422E-3</v>
      </c>
      <c r="M52">
        <f t="shared" si="12"/>
        <v>287.99909746344821</v>
      </c>
      <c r="N52">
        <f t="shared" si="13"/>
        <v>0.43200879176939488</v>
      </c>
      <c r="O52">
        <f t="shared" si="14"/>
        <v>0.28800037970152381</v>
      </c>
      <c r="P52">
        <f t="shared" si="15"/>
        <v>6.0001665889172244</v>
      </c>
      <c r="Q52">
        <f t="shared" si="16"/>
        <v>1.7280519839325417</v>
      </c>
      <c r="R52">
        <f t="shared" si="17"/>
        <v>0</v>
      </c>
      <c r="S52">
        <f t="shared" si="18"/>
        <v>293.99926405236545</v>
      </c>
      <c r="T52">
        <f t="shared" si="19"/>
        <v>0.20833398621193588</v>
      </c>
      <c r="U52">
        <f t="shared" si="20"/>
        <v>0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-86.055000000000007</v>
      </c>
      <c r="E53">
        <v>0</v>
      </c>
      <c r="F53">
        <v>0</v>
      </c>
      <c r="G53">
        <v>87.206999999999994</v>
      </c>
      <c r="H53">
        <v>0</v>
      </c>
      <c r="I53">
        <v>0</v>
      </c>
      <c r="J53">
        <v>0</v>
      </c>
      <c r="K53">
        <v>0</v>
      </c>
      <c r="L53">
        <f t="shared" si="11"/>
        <v>2.4826385703862592E-3</v>
      </c>
      <c r="M53">
        <f t="shared" si="12"/>
        <v>261.00110265678228</v>
      </c>
      <c r="N53">
        <f t="shared" si="13"/>
        <v>0.64797205234112343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261.00110265678228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2890</v>
      </c>
      <c r="B54" t="s">
        <v>4482</v>
      </c>
      <c r="D54">
        <v>-80.171999999999997</v>
      </c>
      <c r="E54">
        <v>0</v>
      </c>
      <c r="F54">
        <v>0</v>
      </c>
      <c r="G54">
        <v>257.78300000000002</v>
      </c>
      <c r="H54">
        <v>0</v>
      </c>
      <c r="I54">
        <v>0</v>
      </c>
      <c r="J54">
        <v>0</v>
      </c>
      <c r="K54">
        <v>0</v>
      </c>
      <c r="L54">
        <f t="shared" si="11"/>
        <v>6.2363928487560822E-3</v>
      </c>
      <c r="M54">
        <f t="shared" si="12"/>
        <v>761.99979467795288</v>
      </c>
      <c r="N54">
        <f t="shared" si="13"/>
        <v>4.7521348224180118</v>
      </c>
      <c r="O54" t="str">
        <f t="shared" si="14"/>
        <v/>
      </c>
      <c r="P54">
        <f t="shared" si="15"/>
        <v>0</v>
      </c>
      <c r="Q54">
        <f t="shared" si="16"/>
        <v>0</v>
      </c>
      <c r="R54">
        <f t="shared" si="17"/>
        <v>0</v>
      </c>
      <c r="S54">
        <f t="shared" si="18"/>
        <v>761.99979467795288</v>
      </c>
      <c r="T54">
        <f t="shared" si="19"/>
        <v>0</v>
      </c>
      <c r="U54" t="str">
        <f t="shared" si="20"/>
        <v/>
      </c>
      <c r="V54">
        <f t="shared" si="21"/>
        <v>0</v>
      </c>
    </row>
    <row r="55" spans="1:22" x14ac:dyDescent="0.2">
      <c r="A55" t="s">
        <v>368</v>
      </c>
      <c r="B55" t="s">
        <v>597</v>
      </c>
      <c r="D55">
        <v>-78.111000000000004</v>
      </c>
      <c r="E55">
        <v>-171.25399999999999</v>
      </c>
      <c r="F55">
        <v>0</v>
      </c>
      <c r="G55">
        <v>19.416</v>
      </c>
      <c r="H55">
        <v>13.153</v>
      </c>
      <c r="I55">
        <v>0</v>
      </c>
      <c r="J55">
        <v>1</v>
      </c>
      <c r="K55">
        <v>0</v>
      </c>
      <c r="L55">
        <f t="shared" si="11"/>
        <v>7.5791641724523504E-3</v>
      </c>
      <c r="M55">
        <f t="shared" si="12"/>
        <v>56.998496256679601</v>
      </c>
      <c r="N55">
        <f t="shared" si="13"/>
        <v>0.4320013927136781</v>
      </c>
      <c r="O55">
        <f t="shared" si="14"/>
        <v>0.23400417552542527</v>
      </c>
      <c r="P55">
        <f t="shared" si="15"/>
        <v>5.9999139843846461</v>
      </c>
      <c r="Q55">
        <f t="shared" si="16"/>
        <v>1.4040063291457276</v>
      </c>
      <c r="R55">
        <f t="shared" si="17"/>
        <v>0</v>
      </c>
      <c r="S55">
        <f t="shared" si="18"/>
        <v>62.998410241064249</v>
      </c>
      <c r="T55">
        <f t="shared" si="19"/>
        <v>1.0526593496397487</v>
      </c>
      <c r="U55">
        <f t="shared" si="20"/>
        <v>0</v>
      </c>
      <c r="V55">
        <f t="shared" si="21"/>
        <v>0</v>
      </c>
    </row>
    <row r="56" spans="1:22" x14ac:dyDescent="0.2">
      <c r="A56" t="s">
        <v>113</v>
      </c>
      <c r="B56" t="s">
        <v>3607</v>
      </c>
      <c r="D56">
        <v>-85.763999999999996</v>
      </c>
      <c r="E56">
        <v>-171.25399999999999</v>
      </c>
      <c r="F56">
        <v>0</v>
      </c>
      <c r="G56">
        <v>216.59200000000001</v>
      </c>
      <c r="H56">
        <v>16</v>
      </c>
      <c r="I56">
        <v>0</v>
      </c>
      <c r="J56">
        <v>1</v>
      </c>
      <c r="K56">
        <v>0</v>
      </c>
      <c r="L56">
        <f t="shared" si="11"/>
        <v>2.6664145797171499E-3</v>
      </c>
      <c r="M56">
        <f t="shared" si="12"/>
        <v>648.00098315089826</v>
      </c>
      <c r="N56">
        <f t="shared" si="13"/>
        <v>1.7278409969855995</v>
      </c>
      <c r="O56">
        <f t="shared" si="14"/>
        <v>0.23400417552542527</v>
      </c>
      <c r="P56">
        <f t="shared" si="15"/>
        <v>7.298610488113308</v>
      </c>
      <c r="Q56">
        <f t="shared" si="16"/>
        <v>1.707907037659214</v>
      </c>
      <c r="R56">
        <f t="shared" si="17"/>
        <v>0</v>
      </c>
      <c r="S56">
        <f t="shared" si="18"/>
        <v>655.29959363901162</v>
      </c>
      <c r="T56">
        <f t="shared" si="19"/>
        <v>9.2592452110567186E-2</v>
      </c>
      <c r="U56">
        <f t="shared" si="20"/>
        <v>0</v>
      </c>
      <c r="V56">
        <f t="shared" si="21"/>
        <v>0</v>
      </c>
    </row>
    <row r="57" spans="1:22" x14ac:dyDescent="0.2">
      <c r="A57" t="s">
        <v>6992</v>
      </c>
      <c r="B57" t="s">
        <v>6993</v>
      </c>
      <c r="D57">
        <v>-84.025999999999996</v>
      </c>
      <c r="E57">
        <v>-176.82</v>
      </c>
      <c r="F57">
        <v>0</v>
      </c>
      <c r="G57">
        <v>86.47</v>
      </c>
      <c r="H57">
        <v>18.027999999999999</v>
      </c>
      <c r="I57">
        <v>0</v>
      </c>
      <c r="J57">
        <v>1</v>
      </c>
      <c r="K57">
        <v>0</v>
      </c>
      <c r="L57">
        <f t="shared" si="11"/>
        <v>3.7672327418449485E-3</v>
      </c>
      <c r="M57">
        <f t="shared" si="12"/>
        <v>258.00120304169212</v>
      </c>
      <c r="N57">
        <f t="shared" si="13"/>
        <v>0.97195155148560075</v>
      </c>
      <c r="O57">
        <f t="shared" si="14"/>
        <v>0.64796466376384987</v>
      </c>
      <c r="P57">
        <f t="shared" si="15"/>
        <v>3.0002006516709949</v>
      </c>
      <c r="Q57">
        <f t="shared" si="16"/>
        <v>1.9440259505100306</v>
      </c>
      <c r="R57">
        <f t="shared" si="17"/>
        <v>0</v>
      </c>
      <c r="S57">
        <f t="shared" si="18"/>
        <v>261.0014036933631</v>
      </c>
      <c r="T57">
        <f t="shared" si="19"/>
        <v>0.23255705513242977</v>
      </c>
      <c r="U57">
        <f t="shared" si="20"/>
        <v>0</v>
      </c>
      <c r="V57">
        <f t="shared" si="21"/>
        <v>0</v>
      </c>
    </row>
    <row r="58" spans="1:22" x14ac:dyDescent="0.2">
      <c r="A58" t="s">
        <v>255</v>
      </c>
      <c r="B58" t="s">
        <v>300</v>
      </c>
      <c r="D58">
        <v>-82.147000000000006</v>
      </c>
      <c r="E58">
        <v>0</v>
      </c>
      <c r="F58">
        <v>0</v>
      </c>
      <c r="G58">
        <v>175.64699999999999</v>
      </c>
      <c r="H58">
        <v>0</v>
      </c>
      <c r="I58">
        <v>0</v>
      </c>
      <c r="J58">
        <v>0</v>
      </c>
      <c r="K58">
        <v>0</v>
      </c>
      <c r="L58">
        <f t="shared" si="11"/>
        <v>4.9653116776445126E-3</v>
      </c>
      <c r="M58">
        <f t="shared" si="12"/>
        <v>521.99928216292074</v>
      </c>
      <c r="N58">
        <f t="shared" si="13"/>
        <v>2.5918917233373264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521.99928216292074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113</v>
      </c>
      <c r="B59" t="s">
        <v>2334</v>
      </c>
      <c r="D59">
        <v>-84.289000000000001</v>
      </c>
      <c r="E59">
        <v>-176.98699999999999</v>
      </c>
      <c r="F59">
        <v>0</v>
      </c>
      <c r="G59">
        <v>110.54900000000001</v>
      </c>
      <c r="H59">
        <v>38.052999999999997</v>
      </c>
      <c r="I59">
        <v>0</v>
      </c>
      <c r="J59">
        <v>1</v>
      </c>
      <c r="K59">
        <v>0</v>
      </c>
      <c r="L59">
        <f t="shared" si="11"/>
        <v>3.6002545955660611E-3</v>
      </c>
      <c r="M59">
        <f t="shared" si="12"/>
        <v>330.0008646764939</v>
      </c>
      <c r="N59">
        <f t="shared" si="13"/>
        <v>1.1880883176806389</v>
      </c>
      <c r="O59">
        <f t="shared" si="14"/>
        <v>0.68395098700242118</v>
      </c>
      <c r="P59">
        <f t="shared" si="15"/>
        <v>6.0004866326060702</v>
      </c>
      <c r="Q59">
        <f t="shared" si="16"/>
        <v>4.1040428589086151</v>
      </c>
      <c r="R59">
        <f t="shared" si="17"/>
        <v>0</v>
      </c>
      <c r="S59">
        <f t="shared" si="18"/>
        <v>336.00135130909996</v>
      </c>
      <c r="T59">
        <f t="shared" si="19"/>
        <v>0.18181770541364833</v>
      </c>
      <c r="U59">
        <f t="shared" si="20"/>
        <v>0</v>
      </c>
      <c r="V59">
        <f t="shared" si="21"/>
        <v>0</v>
      </c>
    </row>
    <row r="60" spans="1:22" x14ac:dyDescent="0.2">
      <c r="A60" t="s">
        <v>6994</v>
      </c>
      <c r="B60" t="s">
        <v>6995</v>
      </c>
      <c r="D60">
        <v>-85.236000000000004</v>
      </c>
      <c r="E60">
        <v>-167.471</v>
      </c>
      <c r="F60">
        <v>0</v>
      </c>
      <c r="G60">
        <v>48.165999999999997</v>
      </c>
      <c r="H60">
        <v>18.439</v>
      </c>
      <c r="I60">
        <v>0</v>
      </c>
      <c r="J60">
        <v>1</v>
      </c>
      <c r="K60">
        <v>0</v>
      </c>
      <c r="L60">
        <f t="shared" si="11"/>
        <v>3.0002236956670528E-3</v>
      </c>
      <c r="M60">
        <f t="shared" si="12"/>
        <v>143.99879392852341</v>
      </c>
      <c r="N60">
        <f t="shared" si="13"/>
        <v>0.43202902572085877</v>
      </c>
      <c r="O60">
        <f t="shared" si="14"/>
        <v>0.16199727061839408</v>
      </c>
      <c r="P60">
        <f t="shared" si="15"/>
        <v>12.000123364068214</v>
      </c>
      <c r="Q60">
        <f t="shared" si="16"/>
        <v>1.9439891760522481</v>
      </c>
      <c r="R60">
        <f t="shared" si="17"/>
        <v>0</v>
      </c>
      <c r="S60">
        <f t="shared" si="18"/>
        <v>155.99891729259161</v>
      </c>
      <c r="T60">
        <f t="shared" si="19"/>
        <v>0.41667015648604777</v>
      </c>
      <c r="U60">
        <f t="shared" si="20"/>
        <v>0</v>
      </c>
      <c r="V60">
        <f t="shared" si="21"/>
        <v>0</v>
      </c>
    </row>
    <row r="61" spans="1:22" x14ac:dyDescent="0.2">
      <c r="A61" t="s">
        <v>453</v>
      </c>
      <c r="B61" t="s">
        <v>1784</v>
      </c>
      <c r="D61">
        <v>-82.010999999999996</v>
      </c>
      <c r="E61">
        <v>0</v>
      </c>
      <c r="F61">
        <v>0</v>
      </c>
      <c r="G61">
        <v>172.67599999999999</v>
      </c>
      <c r="H61">
        <v>0</v>
      </c>
      <c r="I61">
        <v>0</v>
      </c>
      <c r="J61">
        <v>0</v>
      </c>
      <c r="K61">
        <v>0</v>
      </c>
      <c r="L61">
        <f t="shared" si="11"/>
        <v>5.0524171689716292E-3</v>
      </c>
      <c r="M61">
        <f t="shared" si="12"/>
        <v>513.00041901444422</v>
      </c>
      <c r="N61">
        <f t="shared" si="13"/>
        <v>2.5918947166129342</v>
      </c>
      <c r="O61" t="str">
        <f t="shared" si="14"/>
        <v/>
      </c>
      <c r="P61">
        <f t="shared" si="15"/>
        <v>0</v>
      </c>
      <c r="Q61">
        <f t="shared" si="16"/>
        <v>0</v>
      </c>
      <c r="R61">
        <f t="shared" si="17"/>
        <v>0</v>
      </c>
      <c r="S61">
        <f t="shared" si="18"/>
        <v>513.00041901444422</v>
      </c>
      <c r="T61">
        <f t="shared" si="19"/>
        <v>0</v>
      </c>
      <c r="U61" t="str">
        <f t="shared" si="20"/>
        <v/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-88.147000000000006</v>
      </c>
      <c r="E62">
        <v>-175.91399999999999</v>
      </c>
      <c r="F62">
        <v>0</v>
      </c>
      <c r="G62">
        <v>371.19400000000002</v>
      </c>
      <c r="H62">
        <v>42.106999999999999</v>
      </c>
      <c r="I62">
        <v>0</v>
      </c>
      <c r="J62">
        <v>1</v>
      </c>
      <c r="K62">
        <v>1</v>
      </c>
      <c r="L62">
        <f t="shared" si="11"/>
        <v>1.1646791618503466E-3</v>
      </c>
      <c r="M62">
        <f t="shared" si="12"/>
        <v>1112.9996823865711</v>
      </c>
      <c r="N62">
        <f t="shared" si="13"/>
        <v>1.2962888335105271</v>
      </c>
      <c r="O62">
        <f t="shared" si="14"/>
        <v>0.50395206599280151</v>
      </c>
      <c r="P62">
        <f t="shared" si="15"/>
        <v>9.0008413460414509</v>
      </c>
      <c r="Q62">
        <f t="shared" si="16"/>
        <v>4.5359971280081464</v>
      </c>
      <c r="R62">
        <f t="shared" si="17"/>
        <v>0</v>
      </c>
      <c r="S62">
        <f t="shared" si="18"/>
        <v>1122.0005237326125</v>
      </c>
      <c r="T62">
        <f t="shared" si="19"/>
        <v>5.3908371178816368E-2</v>
      </c>
      <c r="U62">
        <f t="shared" si="20"/>
        <v>6.6660435056315999</v>
      </c>
      <c r="V62">
        <f t="shared" si="21"/>
        <v>0</v>
      </c>
    </row>
    <row r="63" spans="1:22" x14ac:dyDescent="0.2">
      <c r="A63" t="s">
        <v>2786</v>
      </c>
      <c r="B63" t="s">
        <v>2787</v>
      </c>
      <c r="D63">
        <v>-87.430999999999997</v>
      </c>
      <c r="E63">
        <v>-170.96100000000001</v>
      </c>
      <c r="F63">
        <v>0</v>
      </c>
      <c r="G63">
        <v>234.23500000000001</v>
      </c>
      <c r="H63">
        <v>22.277000000000001</v>
      </c>
      <c r="I63">
        <v>0</v>
      </c>
      <c r="J63">
        <v>1</v>
      </c>
      <c r="K63">
        <v>1</v>
      </c>
      <c r="L63">
        <f t="shared" si="11"/>
        <v>1.6152312578390894E-3</v>
      </c>
      <c r="M63">
        <f t="shared" si="12"/>
        <v>701.99875850362287</v>
      </c>
      <c r="N63">
        <f t="shared" si="13"/>
        <v>1.1338914715907578</v>
      </c>
      <c r="O63">
        <f t="shared" si="14"/>
        <v>0.22629777758303712</v>
      </c>
      <c r="P63">
        <f t="shared" si="15"/>
        <v>10.499599663851125</v>
      </c>
      <c r="Q63">
        <f t="shared" si="16"/>
        <v>2.3760384454795589</v>
      </c>
      <c r="R63">
        <f t="shared" si="17"/>
        <v>0</v>
      </c>
      <c r="S63">
        <f t="shared" si="18"/>
        <v>712.49835816747395</v>
      </c>
      <c r="T63">
        <f t="shared" si="19"/>
        <v>8.5470236625340631E-2</v>
      </c>
      <c r="U63">
        <f t="shared" si="20"/>
        <v>5.7145035926058085</v>
      </c>
      <c r="V63">
        <f t="shared" si="21"/>
        <v>0</v>
      </c>
    </row>
    <row r="64" spans="1:22" x14ac:dyDescent="0.2">
      <c r="A64" t="s">
        <v>41</v>
      </c>
      <c r="B64" t="s">
        <v>41</v>
      </c>
      <c r="D64">
        <v>-81.013999999999996</v>
      </c>
      <c r="E64">
        <v>-167.005</v>
      </c>
      <c r="F64">
        <v>0</v>
      </c>
      <c r="G64">
        <v>108.836</v>
      </c>
      <c r="H64">
        <v>20.012</v>
      </c>
      <c r="I64">
        <v>0</v>
      </c>
      <c r="J64">
        <v>1</v>
      </c>
      <c r="K64">
        <v>1</v>
      </c>
      <c r="L64">
        <f t="shared" si="11"/>
        <v>5.6928173834707172E-3</v>
      </c>
      <c r="M64">
        <f t="shared" si="12"/>
        <v>322.50061557483008</v>
      </c>
      <c r="N64">
        <f t="shared" si="13"/>
        <v>1.8359389464633471</v>
      </c>
      <c r="O64">
        <f t="shared" si="14"/>
        <v>0.15599508211391522</v>
      </c>
      <c r="P64">
        <f t="shared" si="15"/>
        <v>13.500056596368077</v>
      </c>
      <c r="Q64">
        <f t="shared" si="16"/>
        <v>2.1059445432374844</v>
      </c>
      <c r="R64">
        <f t="shared" si="17"/>
        <v>0</v>
      </c>
      <c r="S64">
        <f t="shared" si="18"/>
        <v>336.00067217119818</v>
      </c>
      <c r="T64">
        <f t="shared" si="19"/>
        <v>0.186046156510601</v>
      </c>
      <c r="U64">
        <f t="shared" si="20"/>
        <v>4.4444258119733968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-85.914000000000001</v>
      </c>
      <c r="E65">
        <v>-165.06899999999999</v>
      </c>
      <c r="F65">
        <v>0</v>
      </c>
      <c r="G65">
        <v>35.088999999999999</v>
      </c>
      <c r="H65">
        <v>7.7619999999999996</v>
      </c>
      <c r="I65">
        <v>0</v>
      </c>
      <c r="J65">
        <v>1</v>
      </c>
      <c r="K65">
        <v>0</v>
      </c>
      <c r="L65">
        <f t="shared" si="11"/>
        <v>2.571668012607776E-3</v>
      </c>
      <c r="M65">
        <f t="shared" si="12"/>
        <v>104.99943478959545</v>
      </c>
      <c r="N65">
        <f t="shared" si="13"/>
        <v>0.27002395781425653</v>
      </c>
      <c r="O65">
        <f t="shared" si="14"/>
        <v>0.13500381329772082</v>
      </c>
      <c r="P65">
        <f t="shared" si="15"/>
        <v>5.9997686571608941</v>
      </c>
      <c r="Q65">
        <f t="shared" si="16"/>
        <v>0.80999245761332395</v>
      </c>
      <c r="R65">
        <f t="shared" si="17"/>
        <v>0</v>
      </c>
      <c r="S65">
        <f t="shared" si="18"/>
        <v>110.99920344675635</v>
      </c>
      <c r="T65">
        <f t="shared" si="19"/>
        <v>0.57143164742011998</v>
      </c>
      <c r="U65">
        <f t="shared" si="20"/>
        <v>0</v>
      </c>
      <c r="V65">
        <f t="shared" si="21"/>
        <v>0</v>
      </c>
    </row>
    <row r="66" spans="1:22" x14ac:dyDescent="0.2">
      <c r="A66" t="s">
        <v>2931</v>
      </c>
      <c r="B66" t="s">
        <v>2932</v>
      </c>
      <c r="D66">
        <v>-77.905000000000001</v>
      </c>
      <c r="E66">
        <v>-164.05500000000001</v>
      </c>
      <c r="F66">
        <v>0</v>
      </c>
      <c r="G66">
        <v>35.795000000000002</v>
      </c>
      <c r="H66">
        <v>7.28</v>
      </c>
      <c r="I66">
        <v>0</v>
      </c>
      <c r="J66">
        <v>1</v>
      </c>
      <c r="K66">
        <v>0</v>
      </c>
      <c r="L66">
        <f t="shared" si="11"/>
        <v>7.7144376416590785E-3</v>
      </c>
      <c r="M66">
        <f t="shared" si="12"/>
        <v>105.00121683793239</v>
      </c>
      <c r="N66">
        <f t="shared" si="13"/>
        <v>0.8100261496207023</v>
      </c>
      <c r="O66">
        <f t="shared" si="14"/>
        <v>0.12600317003890771</v>
      </c>
      <c r="P66">
        <f t="shared" si="15"/>
        <v>5.9997643300588672</v>
      </c>
      <c r="Q66">
        <f t="shared" si="16"/>
        <v>0.75599008106386179</v>
      </c>
      <c r="R66">
        <f t="shared" si="17"/>
        <v>0</v>
      </c>
      <c r="S66">
        <f t="shared" si="18"/>
        <v>111.00098116799126</v>
      </c>
      <c r="T66">
        <f t="shared" si="19"/>
        <v>0.57142194925806422</v>
      </c>
      <c r="U66">
        <f t="shared" si="20"/>
        <v>0</v>
      </c>
      <c r="V66">
        <f t="shared" si="21"/>
        <v>0</v>
      </c>
    </row>
    <row r="67" spans="1:22" x14ac:dyDescent="0.2">
      <c r="A67" t="s">
        <v>4555</v>
      </c>
      <c r="B67" t="s">
        <v>4556</v>
      </c>
      <c r="D67">
        <v>-80.811000000000007</v>
      </c>
      <c r="E67">
        <v>-172.27799999999999</v>
      </c>
      <c r="F67">
        <v>0</v>
      </c>
      <c r="G67">
        <v>137.768</v>
      </c>
      <c r="H67">
        <v>29.77</v>
      </c>
      <c r="I67">
        <v>0</v>
      </c>
      <c r="J67">
        <v>1</v>
      </c>
      <c r="K67">
        <v>0</v>
      </c>
      <c r="L67">
        <f t="shared" si="11"/>
        <v>5.8236292789828042E-3</v>
      </c>
      <c r="M67">
        <f t="shared" si="12"/>
        <v>408.00004574058244</v>
      </c>
      <c r="N67">
        <f t="shared" si="13"/>
        <v>2.3760433882445677</v>
      </c>
      <c r="O67">
        <f t="shared" si="14"/>
        <v>0.26549367197160262</v>
      </c>
      <c r="P67">
        <f t="shared" si="15"/>
        <v>12.000288705627558</v>
      </c>
      <c r="Q67">
        <f t="shared" si="16"/>
        <v>3.1860038991803097</v>
      </c>
      <c r="R67">
        <f t="shared" si="17"/>
        <v>0</v>
      </c>
      <c r="S67">
        <f t="shared" si="18"/>
        <v>420.00033444620999</v>
      </c>
      <c r="T67">
        <f t="shared" si="19"/>
        <v>0.14705880704275615</v>
      </c>
      <c r="U67">
        <f t="shared" si="20"/>
        <v>0</v>
      </c>
      <c r="V67">
        <f t="shared" si="21"/>
        <v>0</v>
      </c>
    </row>
    <row r="68" spans="1:22" x14ac:dyDescent="0.2">
      <c r="A68" t="s">
        <v>113</v>
      </c>
      <c r="B68" t="s">
        <v>1421</v>
      </c>
      <c r="D68">
        <v>-81.254000000000005</v>
      </c>
      <c r="E68">
        <v>-168.69</v>
      </c>
      <c r="F68">
        <v>0</v>
      </c>
      <c r="G68">
        <v>59.188000000000002</v>
      </c>
      <c r="H68">
        <v>15.297000000000001</v>
      </c>
      <c r="I68">
        <v>0</v>
      </c>
      <c r="J68">
        <v>1</v>
      </c>
      <c r="K68">
        <v>0</v>
      </c>
      <c r="L68">
        <f t="shared" si="11"/>
        <v>5.5383516345009652E-3</v>
      </c>
      <c r="M68">
        <f t="shared" si="12"/>
        <v>175.49930858502358</v>
      </c>
      <c r="N68">
        <f t="shared" si="13"/>
        <v>0.97197785453350904</v>
      </c>
      <c r="O68">
        <f t="shared" si="14"/>
        <v>0.17999871688416874</v>
      </c>
      <c r="P68">
        <f t="shared" si="15"/>
        <v>9.0000185921977121</v>
      </c>
      <c r="Q68">
        <f t="shared" si="16"/>
        <v>1.6199934185226692</v>
      </c>
      <c r="R68">
        <f t="shared" si="17"/>
        <v>0</v>
      </c>
      <c r="S68">
        <f t="shared" si="18"/>
        <v>184.49932717722129</v>
      </c>
      <c r="T68">
        <f t="shared" si="19"/>
        <v>0.34188168878700737</v>
      </c>
      <c r="U68">
        <f t="shared" si="20"/>
        <v>0</v>
      </c>
      <c r="V68">
        <f t="shared" si="21"/>
        <v>0</v>
      </c>
    </row>
    <row r="69" spans="1:22" x14ac:dyDescent="0.2">
      <c r="A69" t="s">
        <v>6459</v>
      </c>
      <c r="B69" t="s">
        <v>6460</v>
      </c>
      <c r="D69">
        <v>-80.343000000000004</v>
      </c>
      <c r="E69">
        <v>-169.46100000000001</v>
      </c>
      <c r="F69">
        <v>0</v>
      </c>
      <c r="G69">
        <v>217.583</v>
      </c>
      <c r="H69">
        <v>43.738</v>
      </c>
      <c r="I69">
        <v>0</v>
      </c>
      <c r="J69">
        <v>1</v>
      </c>
      <c r="K69">
        <v>1</v>
      </c>
      <c r="L69">
        <f t="shared" si="11"/>
        <v>6.1257830246843979E-3</v>
      </c>
      <c r="M69">
        <f t="shared" si="12"/>
        <v>643.49931255815727</v>
      </c>
      <c r="N69">
        <f t="shared" si="13"/>
        <v>3.9419411072059467</v>
      </c>
      <c r="O69">
        <f t="shared" si="14"/>
        <v>0.19350325713281508</v>
      </c>
      <c r="P69">
        <f t="shared" si="15"/>
        <v>23.999665652180177</v>
      </c>
      <c r="Q69">
        <f t="shared" si="16"/>
        <v>4.6440181178135269</v>
      </c>
      <c r="R69">
        <f t="shared" si="17"/>
        <v>0</v>
      </c>
      <c r="S69">
        <f t="shared" si="18"/>
        <v>667.49897821033744</v>
      </c>
      <c r="T69">
        <f t="shared" si="19"/>
        <v>9.3240192847257167E-2</v>
      </c>
      <c r="U69">
        <f t="shared" si="20"/>
        <v>2.500034828383098</v>
      </c>
      <c r="V69">
        <f t="shared" si="21"/>
        <v>0</v>
      </c>
    </row>
    <row r="70" spans="1:22" x14ac:dyDescent="0.2">
      <c r="A70" t="s">
        <v>255</v>
      </c>
      <c r="B70" t="s">
        <v>300</v>
      </c>
      <c r="D70">
        <v>-84.671999999999997</v>
      </c>
      <c r="E70">
        <v>0</v>
      </c>
      <c r="F70">
        <v>0</v>
      </c>
      <c r="G70">
        <v>193.83799999999999</v>
      </c>
      <c r="H70">
        <v>0</v>
      </c>
      <c r="I70">
        <v>0</v>
      </c>
      <c r="J70">
        <v>0</v>
      </c>
      <c r="K70">
        <v>0</v>
      </c>
      <c r="L70">
        <f t="shared" si="11"/>
        <v>3.3573607950490919E-3</v>
      </c>
      <c r="M70">
        <f t="shared" si="12"/>
        <v>579.00153300113584</v>
      </c>
      <c r="N70">
        <f t="shared" si="13"/>
        <v>1.9439189910903278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579.00153300113584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-83.47</v>
      </c>
      <c r="E71">
        <v>-172.405</v>
      </c>
      <c r="F71">
        <v>0</v>
      </c>
      <c r="G71">
        <v>167.084</v>
      </c>
      <c r="H71">
        <v>30.265000000000001</v>
      </c>
      <c r="I71">
        <v>0</v>
      </c>
      <c r="J71">
        <v>1</v>
      </c>
      <c r="K71">
        <v>0</v>
      </c>
      <c r="L71">
        <f t="shared" si="11"/>
        <v>4.1207731670842504E-3</v>
      </c>
      <c r="M71">
        <f t="shared" si="12"/>
        <v>498.0001007921627</v>
      </c>
      <c r="N71">
        <f t="shared" si="13"/>
        <v>2.0521475046971016</v>
      </c>
      <c r="O71">
        <f t="shared" si="14"/>
        <v>0.26998690213915028</v>
      </c>
      <c r="P71">
        <f t="shared" si="15"/>
        <v>12.000365151633307</v>
      </c>
      <c r="Q71">
        <f t="shared" si="16"/>
        <v>3.2399446517727424</v>
      </c>
      <c r="R71">
        <f t="shared" si="17"/>
        <v>0</v>
      </c>
      <c r="S71">
        <f t="shared" si="18"/>
        <v>510.00046594379603</v>
      </c>
      <c r="T71">
        <f t="shared" si="19"/>
        <v>0.12048190332604096</v>
      </c>
      <c r="U71">
        <f t="shared" si="20"/>
        <v>0</v>
      </c>
      <c r="V71">
        <f t="shared" si="21"/>
        <v>0</v>
      </c>
    </row>
    <row r="72" spans="1:22" x14ac:dyDescent="0.2">
      <c r="A72" t="s">
        <v>6134</v>
      </c>
      <c r="B72" t="s">
        <v>6996</v>
      </c>
      <c r="D72">
        <v>-81.75</v>
      </c>
      <c r="E72">
        <v>-173.36699999999999</v>
      </c>
      <c r="F72">
        <v>0</v>
      </c>
      <c r="G72">
        <v>202.09200000000001</v>
      </c>
      <c r="H72">
        <v>43.29</v>
      </c>
      <c r="I72">
        <v>0</v>
      </c>
      <c r="J72">
        <v>1</v>
      </c>
      <c r="K72">
        <v>0</v>
      </c>
      <c r="L72">
        <f t="shared" si="11"/>
        <v>5.2197463619472898E-3</v>
      </c>
      <c r="M72">
        <f t="shared" si="12"/>
        <v>600.00188419548249</v>
      </c>
      <c r="N72">
        <f t="shared" si="13"/>
        <v>3.1318607840516721</v>
      </c>
      <c r="O72">
        <f t="shared" si="14"/>
        <v>0.30957683106461187</v>
      </c>
      <c r="P72">
        <f t="shared" si="15"/>
        <v>15.001189289371947</v>
      </c>
      <c r="Q72">
        <f t="shared" si="16"/>
        <v>4.6440252864294509</v>
      </c>
      <c r="R72">
        <f t="shared" si="17"/>
        <v>0</v>
      </c>
      <c r="S72">
        <f t="shared" si="18"/>
        <v>615.00307348485444</v>
      </c>
      <c r="T72">
        <f t="shared" si="19"/>
        <v>9.9999685968405749E-2</v>
      </c>
      <c r="U72">
        <f t="shared" si="20"/>
        <v>0</v>
      </c>
      <c r="V72">
        <f t="shared" si="21"/>
        <v>0</v>
      </c>
    </row>
    <row r="73" spans="1:22" x14ac:dyDescent="0.2">
      <c r="A73" t="s">
        <v>223</v>
      </c>
      <c r="B73" t="s">
        <v>556</v>
      </c>
      <c r="D73">
        <v>-82.194000000000003</v>
      </c>
      <c r="E73">
        <v>-171.57300000000001</v>
      </c>
      <c r="F73">
        <v>-90</v>
      </c>
      <c r="G73">
        <v>125.16</v>
      </c>
      <c r="H73">
        <v>27.295000000000002</v>
      </c>
      <c r="I73">
        <v>11</v>
      </c>
      <c r="J73">
        <v>1</v>
      </c>
      <c r="K73">
        <v>0</v>
      </c>
      <c r="L73">
        <f t="shared" si="11"/>
        <v>4.9352223539263487E-3</v>
      </c>
      <c r="M73">
        <f t="shared" si="12"/>
        <v>372.00066074060078</v>
      </c>
      <c r="N73">
        <f t="shared" si="13"/>
        <v>1.8359078124701973</v>
      </c>
      <c r="O73">
        <f t="shared" si="14"/>
        <v>0.2429988506941255</v>
      </c>
      <c r="P73">
        <f t="shared" si="15"/>
        <v>12.000180908659186</v>
      </c>
      <c r="Q73">
        <f t="shared" si="16"/>
        <v>2.9160330849588538</v>
      </c>
      <c r="R73">
        <f t="shared" si="17"/>
        <v>33</v>
      </c>
      <c r="S73">
        <f t="shared" si="18"/>
        <v>384.00084164925994</v>
      </c>
      <c r="T73">
        <f t="shared" si="19"/>
        <v>0.16129003609979742</v>
      </c>
      <c r="U73">
        <f t="shared" si="20"/>
        <v>0</v>
      </c>
      <c r="V73">
        <f t="shared" si="21"/>
        <v>8.5937311643034509</v>
      </c>
    </row>
    <row r="74" spans="1:22" x14ac:dyDescent="0.2">
      <c r="A74" t="s">
        <v>41</v>
      </c>
      <c r="B74" t="s">
        <v>41</v>
      </c>
      <c r="D74">
        <v>-81.430999999999997</v>
      </c>
      <c r="E74">
        <v>-174.71</v>
      </c>
      <c r="F74">
        <v>0</v>
      </c>
      <c r="G74">
        <v>295.29599999999999</v>
      </c>
      <c r="H74">
        <v>54.231000000000002</v>
      </c>
      <c r="I74">
        <v>0</v>
      </c>
      <c r="J74">
        <v>1</v>
      </c>
      <c r="K74">
        <v>0</v>
      </c>
      <c r="L74">
        <f t="shared" si="11"/>
        <v>5.4245609398447196E-3</v>
      </c>
      <c r="M74">
        <f t="shared" si="12"/>
        <v>875.99895869607667</v>
      </c>
      <c r="N74">
        <f t="shared" si="13"/>
        <v>4.7519144866018719</v>
      </c>
      <c r="O74">
        <f t="shared" si="14"/>
        <v>0.38880561361272309</v>
      </c>
      <c r="P74">
        <f t="shared" si="15"/>
        <v>14.999773867911575</v>
      </c>
      <c r="Q74">
        <f t="shared" si="16"/>
        <v>5.8320021147675627</v>
      </c>
      <c r="R74">
        <f t="shared" si="17"/>
        <v>0</v>
      </c>
      <c r="S74">
        <f t="shared" si="18"/>
        <v>890.99873256398826</v>
      </c>
      <c r="T74">
        <f t="shared" si="19"/>
        <v>6.8493232103049445E-2</v>
      </c>
      <c r="U74">
        <f t="shared" si="20"/>
        <v>0</v>
      </c>
      <c r="V74">
        <f t="shared" si="21"/>
        <v>0</v>
      </c>
    </row>
    <row r="75" spans="1:22" x14ac:dyDescent="0.2">
      <c r="A75" t="s">
        <v>5001</v>
      </c>
      <c r="B75" t="s">
        <v>5002</v>
      </c>
      <c r="D75">
        <v>-84.063000000000002</v>
      </c>
      <c r="E75">
        <v>-176.90600000000001</v>
      </c>
      <c r="F75">
        <v>0</v>
      </c>
      <c r="G75">
        <v>251.34800000000001</v>
      </c>
      <c r="H75">
        <v>37.054000000000002</v>
      </c>
      <c r="I75">
        <v>0</v>
      </c>
      <c r="J75">
        <v>1</v>
      </c>
      <c r="K75">
        <v>0</v>
      </c>
      <c r="L75">
        <f t="shared" si="11"/>
        <v>3.7437319856813622E-3</v>
      </c>
      <c r="M75">
        <f t="shared" si="12"/>
        <v>749.99948080469699</v>
      </c>
      <c r="N75">
        <f t="shared" si="13"/>
        <v>2.8077998533328126</v>
      </c>
      <c r="O75">
        <f t="shared" si="14"/>
        <v>0.66601185580836297</v>
      </c>
      <c r="P75">
        <f t="shared" si="15"/>
        <v>5.9998851530664936</v>
      </c>
      <c r="Q75">
        <f t="shared" si="16"/>
        <v>3.9959986414295008</v>
      </c>
      <c r="R75">
        <f t="shared" si="17"/>
        <v>0</v>
      </c>
      <c r="S75">
        <f t="shared" si="18"/>
        <v>755.99936595776353</v>
      </c>
      <c r="T75">
        <f t="shared" si="19"/>
        <v>8.0000055380870655E-2</v>
      </c>
      <c r="U75">
        <f t="shared" si="20"/>
        <v>0</v>
      </c>
      <c r="V75">
        <f t="shared" si="21"/>
        <v>0</v>
      </c>
    </row>
    <row r="76" spans="1:22" x14ac:dyDescent="0.2">
      <c r="A76" t="s">
        <v>890</v>
      </c>
      <c r="B76" t="s">
        <v>3877</v>
      </c>
      <c r="D76">
        <v>-82.504000000000005</v>
      </c>
      <c r="E76">
        <v>-173.29</v>
      </c>
      <c r="F76">
        <v>0</v>
      </c>
      <c r="G76">
        <v>76.655000000000001</v>
      </c>
      <c r="H76">
        <v>17.117000000000001</v>
      </c>
      <c r="I76">
        <v>0</v>
      </c>
      <c r="J76">
        <v>1</v>
      </c>
      <c r="K76">
        <v>0</v>
      </c>
      <c r="L76">
        <f t="shared" si="11"/>
        <v>4.7369283645635283E-3</v>
      </c>
      <c r="M76">
        <f t="shared" si="12"/>
        <v>227.99971253414378</v>
      </c>
      <c r="N76">
        <f t="shared" si="13"/>
        <v>1.0800193854347018</v>
      </c>
      <c r="O76">
        <f t="shared" si="14"/>
        <v>0.30599218337530759</v>
      </c>
      <c r="P76">
        <f t="shared" si="15"/>
        <v>6.0000601620886069</v>
      </c>
      <c r="Q76">
        <f t="shared" si="16"/>
        <v>1.8359733453540406</v>
      </c>
      <c r="R76">
        <f t="shared" si="17"/>
        <v>0</v>
      </c>
      <c r="S76">
        <f t="shared" si="18"/>
        <v>233.99977269623238</v>
      </c>
      <c r="T76">
        <f t="shared" si="19"/>
        <v>0.26315822653072329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-80.406999999999996</v>
      </c>
      <c r="E77">
        <v>-176.05500000000001</v>
      </c>
      <c r="F77">
        <v>0</v>
      </c>
      <c r="G77">
        <v>72.007000000000005</v>
      </c>
      <c r="H77">
        <v>29.068999999999999</v>
      </c>
      <c r="I77">
        <v>0</v>
      </c>
      <c r="J77">
        <v>1</v>
      </c>
      <c r="K77">
        <v>0</v>
      </c>
      <c r="L77">
        <f t="shared" si="11"/>
        <v>6.0844141883054006E-3</v>
      </c>
      <c r="M77">
        <f t="shared" si="12"/>
        <v>213.00024968579322</v>
      </c>
      <c r="N77">
        <f t="shared" si="13"/>
        <v>1.2959830372838703</v>
      </c>
      <c r="O77">
        <f t="shared" si="14"/>
        <v>0.52202419774686015</v>
      </c>
      <c r="P77">
        <f t="shared" si="15"/>
        <v>5.9997412253807596</v>
      </c>
      <c r="Q77">
        <f t="shared" si="16"/>
        <v>3.1320132318813871</v>
      </c>
      <c r="R77">
        <f t="shared" si="17"/>
        <v>0</v>
      </c>
      <c r="S77">
        <f t="shared" si="18"/>
        <v>218.999990911174</v>
      </c>
      <c r="T77">
        <f t="shared" si="19"/>
        <v>0.28168981063876147</v>
      </c>
      <c r="U77">
        <f t="shared" si="20"/>
        <v>0</v>
      </c>
      <c r="V77">
        <f t="shared" si="21"/>
        <v>0</v>
      </c>
    </row>
    <row r="78" spans="1:22" x14ac:dyDescent="0.2">
      <c r="A78" t="s">
        <v>1652</v>
      </c>
      <c r="B78" t="s">
        <v>1653</v>
      </c>
      <c r="D78">
        <v>-79.869</v>
      </c>
      <c r="E78">
        <v>-173.01900000000001</v>
      </c>
      <c r="F78">
        <v>0</v>
      </c>
      <c r="G78">
        <v>324.05200000000002</v>
      </c>
      <c r="H78">
        <v>49.366</v>
      </c>
      <c r="I78">
        <v>0</v>
      </c>
      <c r="J78">
        <v>1</v>
      </c>
      <c r="K78">
        <v>1</v>
      </c>
      <c r="L78">
        <f t="shared" si="11"/>
        <v>6.4326680856302224E-3</v>
      </c>
      <c r="M78">
        <f t="shared" si="12"/>
        <v>956.99829272697252</v>
      </c>
      <c r="N78">
        <f t="shared" si="13"/>
        <v>6.1560585316859369</v>
      </c>
      <c r="O78">
        <f t="shared" si="14"/>
        <v>0.29400214774091471</v>
      </c>
      <c r="P78">
        <f t="shared" si="15"/>
        <v>17.999859938651621</v>
      </c>
      <c r="Q78">
        <f t="shared" si="16"/>
        <v>5.2920027730019994</v>
      </c>
      <c r="R78">
        <f t="shared" si="17"/>
        <v>0</v>
      </c>
      <c r="S78">
        <f t="shared" si="18"/>
        <v>974.99815266562416</v>
      </c>
      <c r="T78">
        <f t="shared" si="19"/>
        <v>6.2696036613638706E-2</v>
      </c>
      <c r="U78">
        <f t="shared" si="20"/>
        <v>3.3333592708218949</v>
      </c>
      <c r="V78">
        <f t="shared" si="21"/>
        <v>0</v>
      </c>
    </row>
    <row r="79" spans="1:22" x14ac:dyDescent="0.2">
      <c r="A79" t="s">
        <v>107</v>
      </c>
      <c r="B79" t="s">
        <v>245</v>
      </c>
      <c r="D79">
        <v>-77.238</v>
      </c>
      <c r="E79">
        <v>-175.76400000000001</v>
      </c>
      <c r="F79">
        <v>0</v>
      </c>
      <c r="G79">
        <v>239.92699999999999</v>
      </c>
      <c r="H79">
        <v>54.148000000000003</v>
      </c>
      <c r="I79">
        <v>0</v>
      </c>
      <c r="J79">
        <v>1</v>
      </c>
      <c r="K79">
        <v>1</v>
      </c>
      <c r="L79">
        <f t="shared" si="11"/>
        <v>8.1538864296198266E-3</v>
      </c>
      <c r="M79">
        <f t="shared" si="12"/>
        <v>701.99958513451679</v>
      </c>
      <c r="N79">
        <f t="shared" si="13"/>
        <v>5.7240306148577007</v>
      </c>
      <c r="O79">
        <f t="shared" si="14"/>
        <v>0.48604497509865263</v>
      </c>
      <c r="P79">
        <f t="shared" si="15"/>
        <v>11.998895812399901</v>
      </c>
      <c r="Q79">
        <f t="shared" si="16"/>
        <v>5.8320088483580852</v>
      </c>
      <c r="R79">
        <f t="shared" si="17"/>
        <v>0</v>
      </c>
      <c r="S79">
        <f t="shared" si="18"/>
        <v>713.99848094691674</v>
      </c>
      <c r="T79">
        <f t="shared" si="19"/>
        <v>8.5470135980924872E-2</v>
      </c>
      <c r="U79">
        <f t="shared" si="20"/>
        <v>5.0004601205049877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-81.87</v>
      </c>
      <c r="E80">
        <v>-172.875</v>
      </c>
      <c r="F80">
        <v>0</v>
      </c>
      <c r="G80">
        <v>49.497</v>
      </c>
      <c r="H80">
        <v>24.187000000000001</v>
      </c>
      <c r="I80">
        <v>0</v>
      </c>
      <c r="J80">
        <v>1</v>
      </c>
      <c r="K80">
        <v>0</v>
      </c>
      <c r="L80">
        <f t="shared" si="11"/>
        <v>5.1427863765998181E-3</v>
      </c>
      <c r="M80">
        <f t="shared" si="12"/>
        <v>146.99862777740347</v>
      </c>
      <c r="N80">
        <f t="shared" si="13"/>
        <v>0.75598329629579442</v>
      </c>
      <c r="O80">
        <f t="shared" si="14"/>
        <v>0.28800037970152381</v>
      </c>
      <c r="P80">
        <f t="shared" si="15"/>
        <v>9.000063831698661</v>
      </c>
      <c r="Q80">
        <f t="shared" si="16"/>
        <v>2.5920243928915587</v>
      </c>
      <c r="R80">
        <f t="shared" si="17"/>
        <v>0</v>
      </c>
      <c r="S80">
        <f t="shared" si="18"/>
        <v>155.99869160910214</v>
      </c>
      <c r="T80">
        <f t="shared" si="19"/>
        <v>0.40816707548356557</v>
      </c>
      <c r="U80">
        <f t="shared" si="20"/>
        <v>0</v>
      </c>
      <c r="V80">
        <f t="shared" si="21"/>
        <v>0</v>
      </c>
    </row>
    <row r="81" spans="1:22" x14ac:dyDescent="0.2">
      <c r="A81" t="s">
        <v>2277</v>
      </c>
      <c r="B81" t="s">
        <v>2888</v>
      </c>
      <c r="D81">
        <v>-82.578000000000003</v>
      </c>
      <c r="E81">
        <v>-177.274</v>
      </c>
      <c r="F81">
        <v>0</v>
      </c>
      <c r="G81">
        <v>263.20499999999998</v>
      </c>
      <c r="H81">
        <v>21.024000000000001</v>
      </c>
      <c r="I81">
        <v>0</v>
      </c>
      <c r="J81">
        <v>1</v>
      </c>
      <c r="K81">
        <v>1</v>
      </c>
      <c r="L81">
        <f t="shared" si="11"/>
        <v>4.6896358416834098E-3</v>
      </c>
      <c r="M81">
        <f t="shared" si="12"/>
        <v>782.99931757476497</v>
      </c>
      <c r="N81">
        <f t="shared" si="13"/>
        <v>3.6719853356976038</v>
      </c>
      <c r="O81">
        <f t="shared" si="14"/>
        <v>0.75608562198898388</v>
      </c>
      <c r="P81">
        <f t="shared" si="15"/>
        <v>2.999687144909684</v>
      </c>
      <c r="Q81">
        <f t="shared" si="16"/>
        <v>2.2680225887539862</v>
      </c>
      <c r="R81">
        <f t="shared" si="17"/>
        <v>0</v>
      </c>
      <c r="S81">
        <f t="shared" si="18"/>
        <v>785.99900471967464</v>
      </c>
      <c r="T81">
        <f t="shared" si="19"/>
        <v>7.6628419276075388E-2</v>
      </c>
      <c r="U81">
        <f t="shared" si="20"/>
        <v>20.002085918132142</v>
      </c>
      <c r="V81">
        <f t="shared" si="21"/>
        <v>0</v>
      </c>
    </row>
    <row r="82" spans="1:22" x14ac:dyDescent="0.2">
      <c r="A82" t="s">
        <v>41</v>
      </c>
      <c r="B82" t="s">
        <v>41</v>
      </c>
      <c r="D82">
        <v>-81.402000000000001</v>
      </c>
      <c r="E82">
        <v>-172.56899999999999</v>
      </c>
      <c r="F82">
        <v>-90</v>
      </c>
      <c r="G82">
        <v>294.30799999999999</v>
      </c>
      <c r="H82">
        <v>46.39</v>
      </c>
      <c r="I82">
        <v>16</v>
      </c>
      <c r="J82">
        <v>1</v>
      </c>
      <c r="K82">
        <v>1</v>
      </c>
      <c r="L82">
        <f t="shared" si="11"/>
        <v>5.4431972981078451E-3</v>
      </c>
      <c r="M82">
        <f t="shared" si="12"/>
        <v>873.00134710628822</v>
      </c>
      <c r="N82">
        <f t="shared" si="13"/>
        <v>4.751923325736783</v>
      </c>
      <c r="O82">
        <f t="shared" si="14"/>
        <v>0.27601504800855431</v>
      </c>
      <c r="P82">
        <f t="shared" si="15"/>
        <v>17.999151618177017</v>
      </c>
      <c r="Q82">
        <f t="shared" si="16"/>
        <v>4.9680416660460418</v>
      </c>
      <c r="R82">
        <f t="shared" si="17"/>
        <v>48</v>
      </c>
      <c r="S82">
        <f t="shared" si="18"/>
        <v>891.00049872446527</v>
      </c>
      <c r="T82">
        <f t="shared" si="19"/>
        <v>6.872841628352605E-2</v>
      </c>
      <c r="U82">
        <f t="shared" si="20"/>
        <v>3.3334904484835324</v>
      </c>
      <c r="V82">
        <f t="shared" si="21"/>
        <v>5.3872023717961595</v>
      </c>
    </row>
    <row r="83" spans="1:22" x14ac:dyDescent="0.2">
      <c r="A83" t="s">
        <v>41</v>
      </c>
      <c r="B83" t="s">
        <v>41</v>
      </c>
      <c r="D83">
        <v>-80.623000000000005</v>
      </c>
      <c r="E83">
        <v>0</v>
      </c>
      <c r="F83">
        <v>0</v>
      </c>
      <c r="G83">
        <v>220.952</v>
      </c>
      <c r="H83">
        <v>0</v>
      </c>
      <c r="I83">
        <v>0</v>
      </c>
      <c r="J83">
        <v>0</v>
      </c>
      <c r="K83">
        <v>0</v>
      </c>
      <c r="L83">
        <f t="shared" si="11"/>
        <v>5.9449090082085041E-3</v>
      </c>
      <c r="M83">
        <f t="shared" si="12"/>
        <v>653.99868305214363</v>
      </c>
      <c r="N83">
        <f t="shared" si="13"/>
        <v>3.8879665501997378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653.99868305214363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6997</v>
      </c>
      <c r="B84" t="s">
        <v>6998</v>
      </c>
      <c r="D84">
        <v>-82.010999999999996</v>
      </c>
      <c r="E84">
        <v>-163.30099999999999</v>
      </c>
      <c r="F84">
        <v>0</v>
      </c>
      <c r="G84">
        <v>57.558999999999997</v>
      </c>
      <c r="H84">
        <v>10.44</v>
      </c>
      <c r="I84">
        <v>0</v>
      </c>
      <c r="J84">
        <v>1</v>
      </c>
      <c r="K84">
        <v>1</v>
      </c>
      <c r="L84">
        <f t="shared" si="11"/>
        <v>5.0524171689716292E-3</v>
      </c>
      <c r="M84">
        <f t="shared" si="12"/>
        <v>171.0011299662512</v>
      </c>
      <c r="N84">
        <f t="shared" si="13"/>
        <v>0.86396990892494541</v>
      </c>
      <c r="O84">
        <f t="shared" si="14"/>
        <v>0.12000173855622707</v>
      </c>
      <c r="P84">
        <f t="shared" si="15"/>
        <v>8.9996078989905168</v>
      </c>
      <c r="Q84">
        <f t="shared" si="16"/>
        <v>1.0799696741728899</v>
      </c>
      <c r="R84">
        <f t="shared" si="17"/>
        <v>0</v>
      </c>
      <c r="S84">
        <f t="shared" si="18"/>
        <v>180.00073786524172</v>
      </c>
      <c r="T84">
        <f t="shared" si="19"/>
        <v>0.35087487440487442</v>
      </c>
      <c r="U84">
        <f t="shared" si="20"/>
        <v>6.6669571245131891</v>
      </c>
      <c r="V84">
        <f t="shared" si="21"/>
        <v>0</v>
      </c>
    </row>
    <row r="85" spans="1:22" x14ac:dyDescent="0.2">
      <c r="A85" t="s">
        <v>784</v>
      </c>
      <c r="B85" t="s">
        <v>785</v>
      </c>
      <c r="D85">
        <v>-77.885999999999996</v>
      </c>
      <c r="E85">
        <v>-167.905</v>
      </c>
      <c r="F85">
        <v>0</v>
      </c>
      <c r="G85">
        <v>209.66900000000001</v>
      </c>
      <c r="H85">
        <v>28.635999999999999</v>
      </c>
      <c r="I85">
        <v>0</v>
      </c>
      <c r="J85">
        <v>1</v>
      </c>
      <c r="K85">
        <v>1</v>
      </c>
      <c r="L85">
        <f t="shared" si="11"/>
        <v>7.7269247676151108E-3</v>
      </c>
      <c r="M85">
        <f t="shared" si="12"/>
        <v>615.00026463409381</v>
      </c>
      <c r="N85">
        <f t="shared" si="13"/>
        <v>4.7520655289565559</v>
      </c>
      <c r="O85">
        <f t="shared" si="14"/>
        <v>0.16799635543136984</v>
      </c>
      <c r="P85">
        <f t="shared" si="15"/>
        <v>18.000581102682258</v>
      </c>
      <c r="Q85">
        <f t="shared" si="16"/>
        <v>3.0240350449324529</v>
      </c>
      <c r="R85">
        <f t="shared" si="17"/>
        <v>0</v>
      </c>
      <c r="S85">
        <f t="shared" si="18"/>
        <v>633.00084573677611</v>
      </c>
      <c r="T85">
        <f t="shared" si="19"/>
        <v>9.7560933629350782E-2</v>
      </c>
      <c r="U85">
        <f t="shared" si="20"/>
        <v>3.333225725199473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-87.91</v>
      </c>
      <c r="E86">
        <v>-171.87</v>
      </c>
      <c r="F86">
        <v>0</v>
      </c>
      <c r="G86">
        <v>274.18200000000002</v>
      </c>
      <c r="H86">
        <v>28.283999999999999</v>
      </c>
      <c r="I86">
        <v>0</v>
      </c>
      <c r="J86">
        <v>1</v>
      </c>
      <c r="K86">
        <v>1</v>
      </c>
      <c r="L86">
        <f t="shared" si="11"/>
        <v>1.3137671669573815E-3</v>
      </c>
      <c r="M86">
        <f t="shared" si="12"/>
        <v>821.99882108999259</v>
      </c>
      <c r="N86">
        <f t="shared" si="13"/>
        <v>1.0799161423418495</v>
      </c>
      <c r="O86">
        <f t="shared" si="14"/>
        <v>0.25200296358763974</v>
      </c>
      <c r="P86">
        <f t="shared" si="15"/>
        <v>11.999734861838032</v>
      </c>
      <c r="Q86">
        <f t="shared" si="16"/>
        <v>3.0239717714208716</v>
      </c>
      <c r="R86">
        <f t="shared" si="17"/>
        <v>0</v>
      </c>
      <c r="S86">
        <f t="shared" si="18"/>
        <v>833.99855595183067</v>
      </c>
      <c r="T86">
        <f t="shared" si="19"/>
        <v>7.2992805415996079E-2</v>
      </c>
      <c r="U86">
        <f t="shared" si="20"/>
        <v>5.0001104766751183</v>
      </c>
      <c r="V86">
        <f t="shared" si="21"/>
        <v>0</v>
      </c>
    </row>
    <row r="87" spans="1:22" x14ac:dyDescent="0.2">
      <c r="A87" t="s">
        <v>6999</v>
      </c>
      <c r="B87" t="s">
        <v>7000</v>
      </c>
      <c r="D87">
        <v>-78.534000000000006</v>
      </c>
      <c r="E87">
        <v>-175.03</v>
      </c>
      <c r="F87">
        <v>0</v>
      </c>
      <c r="G87">
        <v>216.31700000000001</v>
      </c>
      <c r="H87">
        <v>46.173999999999999</v>
      </c>
      <c r="I87">
        <v>0</v>
      </c>
      <c r="J87">
        <v>1</v>
      </c>
      <c r="K87">
        <v>1</v>
      </c>
      <c r="L87">
        <f t="shared" si="11"/>
        <v>7.3020310619841596E-3</v>
      </c>
      <c r="M87">
        <f t="shared" si="12"/>
        <v>635.99978066726783</v>
      </c>
      <c r="N87">
        <f t="shared" si="13"/>
        <v>4.6440947979423006</v>
      </c>
      <c r="O87">
        <f t="shared" si="14"/>
        <v>0.41397788001567454</v>
      </c>
      <c r="P87">
        <f t="shared" si="15"/>
        <v>12.000732194015711</v>
      </c>
      <c r="Q87">
        <f t="shared" si="16"/>
        <v>4.968042640357119</v>
      </c>
      <c r="R87">
        <f t="shared" si="17"/>
        <v>0</v>
      </c>
      <c r="S87">
        <f t="shared" si="18"/>
        <v>648.0005128612836</v>
      </c>
      <c r="T87">
        <f t="shared" si="19"/>
        <v>9.4339655175745787E-2</v>
      </c>
      <c r="U87">
        <f t="shared" si="20"/>
        <v>4.9996949377738487</v>
      </c>
      <c r="V87">
        <f t="shared" si="21"/>
        <v>0</v>
      </c>
    </row>
    <row r="88" spans="1:22" x14ac:dyDescent="0.2">
      <c r="A88" t="s">
        <v>530</v>
      </c>
      <c r="B88" t="s">
        <v>531</v>
      </c>
      <c r="D88">
        <v>-82.528000000000006</v>
      </c>
      <c r="E88">
        <v>0</v>
      </c>
      <c r="F88">
        <v>0</v>
      </c>
      <c r="G88">
        <v>61.521999999999998</v>
      </c>
      <c r="H88">
        <v>0</v>
      </c>
      <c r="I88">
        <v>0</v>
      </c>
      <c r="J88">
        <v>0</v>
      </c>
      <c r="K88">
        <v>0</v>
      </c>
      <c r="L88">
        <f t="shared" si="11"/>
        <v>4.7215884955406351E-3</v>
      </c>
      <c r="M88">
        <f t="shared" si="12"/>
        <v>182.99876336894965</v>
      </c>
      <c r="N88">
        <f t="shared" si="13"/>
        <v>0.86404571986671563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0</v>
      </c>
      <c r="S88">
        <f t="shared" si="18"/>
        <v>182.99876336894965</v>
      </c>
      <c r="T88">
        <f t="shared" si="19"/>
        <v>0</v>
      </c>
      <c r="U88" t="str">
        <f t="shared" si="20"/>
        <v/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-87.459000000000003</v>
      </c>
      <c r="E89">
        <v>-173.99100000000001</v>
      </c>
      <c r="F89">
        <v>-90</v>
      </c>
      <c r="G89">
        <v>338.33300000000003</v>
      </c>
      <c r="H89">
        <v>57.314999999999998</v>
      </c>
      <c r="I89">
        <v>25</v>
      </c>
      <c r="J89">
        <v>1</v>
      </c>
      <c r="K89">
        <v>1</v>
      </c>
      <c r="L89">
        <f t="shared" si="11"/>
        <v>1.5976033254217472E-3</v>
      </c>
      <c r="M89">
        <f t="shared" si="12"/>
        <v>1014.0010046877811</v>
      </c>
      <c r="N89">
        <f t="shared" si="13"/>
        <v>1.6199729970431891</v>
      </c>
      <c r="O89">
        <f t="shared" si="14"/>
        <v>0.34199999956738092</v>
      </c>
      <c r="P89">
        <f t="shared" si="15"/>
        <v>18.000007493709752</v>
      </c>
      <c r="Q89">
        <f t="shared" si="16"/>
        <v>6.1560087110702986</v>
      </c>
      <c r="R89">
        <f t="shared" si="17"/>
        <v>75</v>
      </c>
      <c r="S89">
        <f t="shared" si="18"/>
        <v>1032.001012181491</v>
      </c>
      <c r="T89">
        <f t="shared" si="19"/>
        <v>5.9171539005007663E-2</v>
      </c>
      <c r="U89">
        <f t="shared" si="20"/>
        <v>3.3333319456098827</v>
      </c>
      <c r="V89">
        <f t="shared" si="21"/>
        <v>7.267434732594066</v>
      </c>
    </row>
    <row r="90" spans="1:22" x14ac:dyDescent="0.2">
      <c r="A90" t="s">
        <v>7001</v>
      </c>
      <c r="B90" t="s">
        <v>7002</v>
      </c>
      <c r="D90">
        <v>-80.406999999999996</v>
      </c>
      <c r="E90">
        <v>-171.87</v>
      </c>
      <c r="F90">
        <v>0</v>
      </c>
      <c r="G90">
        <v>144.01400000000001</v>
      </c>
      <c r="H90">
        <v>35.354999999999997</v>
      </c>
      <c r="I90">
        <v>0</v>
      </c>
      <c r="J90">
        <v>1</v>
      </c>
      <c r="K90">
        <v>0</v>
      </c>
      <c r="L90">
        <f t="shared" si="11"/>
        <v>6.0844141883054006E-3</v>
      </c>
      <c r="M90">
        <f t="shared" si="12"/>
        <v>426.00049937158644</v>
      </c>
      <c r="N90">
        <f t="shared" si="13"/>
        <v>2.5919660745677406</v>
      </c>
      <c r="O90">
        <f t="shared" si="14"/>
        <v>0.25200296358763974</v>
      </c>
      <c r="P90">
        <f t="shared" si="15"/>
        <v>14.999668577297539</v>
      </c>
      <c r="Q90">
        <f t="shared" si="16"/>
        <v>3.779964714276089</v>
      </c>
      <c r="R90">
        <f t="shared" si="17"/>
        <v>0</v>
      </c>
      <c r="S90">
        <f t="shared" si="18"/>
        <v>441.00016794888398</v>
      </c>
      <c r="T90">
        <f t="shared" si="19"/>
        <v>0.14084490531938074</v>
      </c>
      <c r="U90">
        <f t="shared" si="20"/>
        <v>0</v>
      </c>
      <c r="V90">
        <f t="shared" si="21"/>
        <v>0</v>
      </c>
    </row>
    <row r="91" spans="1:22" x14ac:dyDescent="0.2">
      <c r="A91" t="s">
        <v>801</v>
      </c>
      <c r="B91" t="s">
        <v>802</v>
      </c>
      <c r="D91">
        <v>-85.814999999999998</v>
      </c>
      <c r="E91">
        <v>-169.99</v>
      </c>
      <c r="F91">
        <v>0</v>
      </c>
      <c r="G91">
        <v>82.218999999999994</v>
      </c>
      <c r="H91">
        <v>10</v>
      </c>
      <c r="I91">
        <v>0</v>
      </c>
      <c r="J91">
        <v>1</v>
      </c>
      <c r="K91">
        <v>0</v>
      </c>
      <c r="L91">
        <f t="shared" si="11"/>
        <v>2.6341966895663755E-3</v>
      </c>
      <c r="M91">
        <f t="shared" si="12"/>
        <v>245.99931790966031</v>
      </c>
      <c r="N91">
        <f t="shared" si="13"/>
        <v>0.64801123688445061</v>
      </c>
      <c r="O91">
        <f t="shared" si="14"/>
        <v>0.2039577755710229</v>
      </c>
      <c r="P91">
        <f t="shared" si="15"/>
        <v>5.2146016919741083</v>
      </c>
      <c r="Q91">
        <f t="shared" si="16"/>
        <v>1.0635596251435566</v>
      </c>
      <c r="R91">
        <f t="shared" si="17"/>
        <v>0</v>
      </c>
      <c r="S91">
        <f t="shared" si="18"/>
        <v>251.21391960163442</v>
      </c>
      <c r="T91">
        <f t="shared" si="19"/>
        <v>0.24390311530064543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-80.789000000000001</v>
      </c>
      <c r="E92">
        <v>-168.69</v>
      </c>
      <c r="F92">
        <v>0</v>
      </c>
      <c r="G92">
        <v>37.482999999999997</v>
      </c>
      <c r="H92">
        <v>10.198</v>
      </c>
      <c r="I92">
        <v>0</v>
      </c>
      <c r="J92">
        <v>1</v>
      </c>
      <c r="K92">
        <v>0</v>
      </c>
      <c r="L92">
        <f t="shared" si="11"/>
        <v>5.8378148854076328E-3</v>
      </c>
      <c r="M92">
        <f t="shared" si="12"/>
        <v>110.99903220519643</v>
      </c>
      <c r="N92">
        <f t="shared" si="13"/>
        <v>0.64799245046578746</v>
      </c>
      <c r="O92">
        <f t="shared" si="14"/>
        <v>0.17999871688416874</v>
      </c>
      <c r="P92">
        <f t="shared" si="15"/>
        <v>6.0000123947984747</v>
      </c>
      <c r="Q92">
        <f t="shared" si="16"/>
        <v>1.0799956123484462</v>
      </c>
      <c r="R92">
        <f t="shared" si="17"/>
        <v>0</v>
      </c>
      <c r="S92">
        <f t="shared" si="18"/>
        <v>116.9990445999949</v>
      </c>
      <c r="T92">
        <f t="shared" si="19"/>
        <v>0.54054525348547222</v>
      </c>
      <c r="U92">
        <f t="shared" si="20"/>
        <v>0</v>
      </c>
      <c r="V92">
        <f t="shared" si="21"/>
        <v>0</v>
      </c>
    </row>
    <row r="93" spans="1:22" x14ac:dyDescent="0.2">
      <c r="A93" t="s">
        <v>6504</v>
      </c>
      <c r="B93" t="s">
        <v>7003</v>
      </c>
      <c r="D93">
        <v>-78.831999999999994</v>
      </c>
      <c r="E93">
        <v>0</v>
      </c>
      <c r="F93">
        <v>0</v>
      </c>
      <c r="G93">
        <v>237.49700000000001</v>
      </c>
      <c r="H93">
        <v>0</v>
      </c>
      <c r="I93">
        <v>0</v>
      </c>
      <c r="J93">
        <v>0</v>
      </c>
      <c r="K93">
        <v>0</v>
      </c>
      <c r="L93">
        <f t="shared" ref="L93:L137" si="22">1/TAN(-D93*$L$1/180)*0.108*0.333333</f>
        <v>7.107292674595758E-3</v>
      </c>
      <c r="M93">
        <f t="shared" ref="M93:M137" si="23">SIN(-D93*$L$1/180)*G93*3</f>
        <v>698.99890226289006</v>
      </c>
      <c r="N93">
        <f t="shared" ref="N93:N137" si="24">COS(-D93*$L$1/180)*G93*0.108</f>
        <v>4.9679947455982605</v>
      </c>
      <c r="O93" t="str">
        <f t="shared" ref="O93:O137" si="25">IFERROR(1/TAN(E93*$L$1/180)*0.108*0.333333,"")</f>
        <v/>
      </c>
      <c r="P93">
        <f t="shared" ref="P93:P137" si="26">SIN(-E93*$L$1/180)*H93*3</f>
        <v>0</v>
      </c>
      <c r="Q93">
        <f t="shared" ref="Q93:Q137" si="27">-COS(E93*$L$1/180)*H93*0.108</f>
        <v>0</v>
      </c>
      <c r="R93">
        <f t="shared" ref="R93:R137" si="28">ABS(SIN(-F93*$L$1/180)*I93*3)</f>
        <v>0</v>
      </c>
      <c r="S93">
        <f t="shared" ref="S93:S137" si="29">M93+P93</f>
        <v>698.99890226289006</v>
      </c>
      <c r="T93">
        <f t="shared" ref="T93:T137" si="30">60*(J93/M93)</f>
        <v>0</v>
      </c>
      <c r="U93" t="str">
        <f t="shared" ref="U93:U137" si="31">IFERROR(60*(K93/P93),"")</f>
        <v/>
      </c>
      <c r="V93">
        <f t="shared" ref="V93:V137" si="32">100*(R93/(S93))</f>
        <v>0</v>
      </c>
    </row>
    <row r="94" spans="1:22" x14ac:dyDescent="0.2">
      <c r="A94" t="s">
        <v>157</v>
      </c>
      <c r="B94" t="s">
        <v>991</v>
      </c>
      <c r="D94">
        <v>-82.620999999999995</v>
      </c>
      <c r="E94">
        <v>-173.01900000000001</v>
      </c>
      <c r="F94">
        <v>0</v>
      </c>
      <c r="G94">
        <v>140.161</v>
      </c>
      <c r="H94">
        <v>49.366</v>
      </c>
      <c r="I94">
        <v>0</v>
      </c>
      <c r="J94">
        <v>2</v>
      </c>
      <c r="K94">
        <v>2</v>
      </c>
      <c r="L94">
        <f t="shared" si="22"/>
        <v>4.6621623709717352E-3</v>
      </c>
      <c r="M94">
        <f t="shared" si="23"/>
        <v>417.00068670627945</v>
      </c>
      <c r="N94">
        <f t="shared" si="24"/>
        <v>1.9441268543582442</v>
      </c>
      <c r="O94">
        <f t="shared" si="25"/>
        <v>0.29400214774091471</v>
      </c>
      <c r="P94">
        <f t="shared" si="26"/>
        <v>17.999859938651621</v>
      </c>
      <c r="Q94">
        <f t="shared" si="27"/>
        <v>5.2920027730019994</v>
      </c>
      <c r="R94">
        <f t="shared" si="28"/>
        <v>0</v>
      </c>
      <c r="S94">
        <f t="shared" si="29"/>
        <v>435.00054664493109</v>
      </c>
      <c r="T94">
        <f t="shared" si="30"/>
        <v>0.28776931028059377</v>
      </c>
      <c r="U94">
        <f t="shared" si="31"/>
        <v>6.6667185416437897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-80.361999999999995</v>
      </c>
      <c r="E95">
        <v>-173.66</v>
      </c>
      <c r="F95">
        <v>0</v>
      </c>
      <c r="G95">
        <v>53.759</v>
      </c>
      <c r="H95">
        <v>18.111000000000001</v>
      </c>
      <c r="I95">
        <v>0</v>
      </c>
      <c r="J95">
        <v>1</v>
      </c>
      <c r="K95">
        <v>0</v>
      </c>
      <c r="L95">
        <f t="shared" si="22"/>
        <v>6.1135000148026704E-3</v>
      </c>
      <c r="M95">
        <f t="shared" si="23"/>
        <v>159.0006098201103</v>
      </c>
      <c r="N95">
        <f t="shared" si="24"/>
        <v>0.97205120254008071</v>
      </c>
      <c r="O95">
        <f t="shared" si="25"/>
        <v>0.32400955544337012</v>
      </c>
      <c r="P95">
        <f t="shared" si="26"/>
        <v>5.9998953876362062</v>
      </c>
      <c r="Q95">
        <f t="shared" si="27"/>
        <v>1.9440253812801156</v>
      </c>
      <c r="R95">
        <f t="shared" si="28"/>
        <v>0</v>
      </c>
      <c r="S95">
        <f t="shared" si="29"/>
        <v>165.0005052077465</v>
      </c>
      <c r="T95">
        <f t="shared" si="30"/>
        <v>0.37735704327098268</v>
      </c>
      <c r="U95">
        <f t="shared" si="31"/>
        <v>0</v>
      </c>
      <c r="V95">
        <f t="shared" si="32"/>
        <v>0</v>
      </c>
    </row>
    <row r="96" spans="1:22" x14ac:dyDescent="0.2">
      <c r="A96" t="s">
        <v>7004</v>
      </c>
      <c r="B96" t="s">
        <v>7005</v>
      </c>
      <c r="D96">
        <v>-79.271000000000001</v>
      </c>
      <c r="E96">
        <v>-173.089</v>
      </c>
      <c r="F96">
        <v>0</v>
      </c>
      <c r="G96">
        <v>96.69</v>
      </c>
      <c r="H96">
        <v>33.241999999999997</v>
      </c>
      <c r="I96">
        <v>0</v>
      </c>
      <c r="J96">
        <v>1</v>
      </c>
      <c r="K96">
        <v>0</v>
      </c>
      <c r="L96">
        <f t="shared" si="22"/>
        <v>6.8211373899328982E-3</v>
      </c>
      <c r="M96">
        <f t="shared" si="23"/>
        <v>284.99919825442862</v>
      </c>
      <c r="N96">
        <f t="shared" si="24"/>
        <v>1.9440206313348132</v>
      </c>
      <c r="O96">
        <f t="shared" si="25"/>
        <v>0.29700955874473856</v>
      </c>
      <c r="P96">
        <f t="shared" si="26"/>
        <v>11.999773518199225</v>
      </c>
      <c r="Q96">
        <f t="shared" si="27"/>
        <v>3.5640510017281537</v>
      </c>
      <c r="R96">
        <f t="shared" si="28"/>
        <v>0</v>
      </c>
      <c r="S96">
        <f t="shared" si="29"/>
        <v>296.99897177262784</v>
      </c>
      <c r="T96">
        <f t="shared" si="30"/>
        <v>0.21052690803163571</v>
      </c>
      <c r="U96">
        <f t="shared" si="31"/>
        <v>0</v>
      </c>
      <c r="V96">
        <f t="shared" si="32"/>
        <v>0</v>
      </c>
    </row>
    <row r="97" spans="1:22" x14ac:dyDescent="0.2">
      <c r="A97" t="s">
        <v>453</v>
      </c>
      <c r="B97" t="s">
        <v>963</v>
      </c>
      <c r="D97">
        <v>-86.186000000000007</v>
      </c>
      <c r="E97">
        <v>-169.99199999999999</v>
      </c>
      <c r="F97">
        <v>0</v>
      </c>
      <c r="G97">
        <v>60.133000000000003</v>
      </c>
      <c r="H97">
        <v>17.263000000000002</v>
      </c>
      <c r="I97">
        <v>0</v>
      </c>
      <c r="J97">
        <v>1</v>
      </c>
      <c r="K97">
        <v>0</v>
      </c>
      <c r="L97">
        <f t="shared" si="22"/>
        <v>2.3999503713032148E-3</v>
      </c>
      <c r="M97">
        <f t="shared" si="23"/>
        <v>179.99946036522965</v>
      </c>
      <c r="N97">
        <f t="shared" si="24"/>
        <v>0.43199020372811509</v>
      </c>
      <c r="O97">
        <f t="shared" si="25"/>
        <v>0.2039993757838871</v>
      </c>
      <c r="P97">
        <f t="shared" si="26"/>
        <v>9.0001866372510282</v>
      </c>
      <c r="Q97">
        <f t="shared" si="27"/>
        <v>1.8360342919719841</v>
      </c>
      <c r="R97">
        <f t="shared" si="28"/>
        <v>0</v>
      </c>
      <c r="S97">
        <f t="shared" si="29"/>
        <v>188.99964700248069</v>
      </c>
      <c r="T97">
        <f t="shared" si="30"/>
        <v>0.33333433265997808</v>
      </c>
      <c r="U97">
        <f t="shared" si="31"/>
        <v>0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-80.811000000000007</v>
      </c>
      <c r="E98">
        <v>-175.03</v>
      </c>
      <c r="F98">
        <v>0</v>
      </c>
      <c r="G98">
        <v>68.884</v>
      </c>
      <c r="H98">
        <v>23.087</v>
      </c>
      <c r="I98">
        <v>0</v>
      </c>
      <c r="J98">
        <v>1</v>
      </c>
      <c r="K98">
        <v>0</v>
      </c>
      <c r="L98">
        <f t="shared" si="22"/>
        <v>5.8236292789828042E-3</v>
      </c>
      <c r="M98">
        <f t="shared" si="23"/>
        <v>204.00002287029122</v>
      </c>
      <c r="N98">
        <f t="shared" si="24"/>
        <v>1.1880216941222839</v>
      </c>
      <c r="O98">
        <f t="shared" si="25"/>
        <v>0.41397788001567454</v>
      </c>
      <c r="P98">
        <f t="shared" si="26"/>
        <v>6.0003660970078556</v>
      </c>
      <c r="Q98">
        <f t="shared" si="27"/>
        <v>2.4840213201785595</v>
      </c>
      <c r="R98">
        <f t="shared" si="28"/>
        <v>0</v>
      </c>
      <c r="S98">
        <f t="shared" si="29"/>
        <v>210.00038896729907</v>
      </c>
      <c r="T98">
        <f t="shared" si="30"/>
        <v>0.29411761408551229</v>
      </c>
      <c r="U98">
        <f t="shared" si="31"/>
        <v>0</v>
      </c>
      <c r="V98">
        <f t="shared" si="32"/>
        <v>0</v>
      </c>
    </row>
    <row r="99" spans="1:22" x14ac:dyDescent="0.2">
      <c r="A99" t="s">
        <v>6054</v>
      </c>
      <c r="B99" t="s">
        <v>1131</v>
      </c>
      <c r="D99">
        <v>-75.379000000000005</v>
      </c>
      <c r="E99">
        <v>0</v>
      </c>
      <c r="F99">
        <v>0</v>
      </c>
      <c r="G99">
        <v>47.539000000000001</v>
      </c>
      <c r="H99">
        <v>0</v>
      </c>
      <c r="I99">
        <v>0</v>
      </c>
      <c r="J99">
        <v>0</v>
      </c>
      <c r="K99">
        <v>0</v>
      </c>
      <c r="L99">
        <f t="shared" si="22"/>
        <v>9.3913795198731428E-3</v>
      </c>
      <c r="M99">
        <f t="shared" si="23"/>
        <v>137.99859336257074</v>
      </c>
      <c r="N99">
        <f t="shared" si="24"/>
        <v>1.2959984594750082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0</v>
      </c>
      <c r="S99">
        <f t="shared" si="29"/>
        <v>137.99859336257074</v>
      </c>
      <c r="T99">
        <f t="shared" si="30"/>
        <v>0</v>
      </c>
      <c r="U99" t="str">
        <f t="shared" si="31"/>
        <v/>
      </c>
      <c r="V99">
        <f t="shared" si="32"/>
        <v>0</v>
      </c>
    </row>
    <row r="100" spans="1:22" x14ac:dyDescent="0.2">
      <c r="A100" t="s">
        <v>121</v>
      </c>
      <c r="B100" t="s">
        <v>1230</v>
      </c>
      <c r="D100">
        <v>-84.864000000000004</v>
      </c>
      <c r="E100">
        <v>-176.53200000000001</v>
      </c>
      <c r="F100">
        <v>0</v>
      </c>
      <c r="G100">
        <v>89.358999999999995</v>
      </c>
      <c r="H100">
        <v>33.061</v>
      </c>
      <c r="I100">
        <v>0</v>
      </c>
      <c r="J100">
        <v>1</v>
      </c>
      <c r="K100">
        <v>0</v>
      </c>
      <c r="L100">
        <f t="shared" si="22"/>
        <v>3.2357120853156096E-3</v>
      </c>
      <c r="M100">
        <f t="shared" si="23"/>
        <v>267.00067483125918</v>
      </c>
      <c r="N100">
        <f t="shared" si="24"/>
        <v>0.86393817427710307</v>
      </c>
      <c r="O100">
        <f t="shared" si="25"/>
        <v>0.59403876957329227</v>
      </c>
      <c r="P100">
        <f t="shared" si="26"/>
        <v>5.9996854394354386</v>
      </c>
      <c r="Q100">
        <f t="shared" si="27"/>
        <v>3.5640493203183454</v>
      </c>
      <c r="R100">
        <f t="shared" si="28"/>
        <v>0</v>
      </c>
      <c r="S100">
        <f t="shared" si="29"/>
        <v>273.00036027069461</v>
      </c>
      <c r="T100">
        <f t="shared" si="30"/>
        <v>0.22471853315696372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-82.813000000000002</v>
      </c>
      <c r="E101">
        <v>-176.69800000000001</v>
      </c>
      <c r="F101">
        <v>-90</v>
      </c>
      <c r="G101">
        <v>343.7</v>
      </c>
      <c r="H101">
        <v>52.085999999999999</v>
      </c>
      <c r="I101">
        <v>23</v>
      </c>
      <c r="J101">
        <v>1</v>
      </c>
      <c r="K101">
        <v>0</v>
      </c>
      <c r="L101">
        <f t="shared" si="22"/>
        <v>4.5395548250393982E-3</v>
      </c>
      <c r="M101">
        <f t="shared" si="23"/>
        <v>1022.9987637995275</v>
      </c>
      <c r="N101">
        <f t="shared" si="24"/>
        <v>4.6439636181791037</v>
      </c>
      <c r="O101">
        <f t="shared" si="25"/>
        <v>0.62397393537675705</v>
      </c>
      <c r="P101">
        <f t="shared" si="26"/>
        <v>9.0002851078816963</v>
      </c>
      <c r="Q101">
        <f t="shared" si="27"/>
        <v>5.6159489342266982</v>
      </c>
      <c r="R101">
        <f t="shared" si="28"/>
        <v>69</v>
      </c>
      <c r="S101">
        <f t="shared" si="29"/>
        <v>1031.9990489074091</v>
      </c>
      <c r="T101">
        <f t="shared" si="30"/>
        <v>5.8651097267364762E-2</v>
      </c>
      <c r="U101">
        <f t="shared" si="31"/>
        <v>0</v>
      </c>
      <c r="V101">
        <f t="shared" si="32"/>
        <v>6.6860526735030623</v>
      </c>
    </row>
    <row r="102" spans="1:22" x14ac:dyDescent="0.2">
      <c r="A102" t="s">
        <v>3401</v>
      </c>
      <c r="B102" t="s">
        <v>3866</v>
      </c>
      <c r="D102">
        <v>-85.388999999999996</v>
      </c>
      <c r="E102">
        <v>-171.02699999999999</v>
      </c>
      <c r="F102">
        <v>0</v>
      </c>
      <c r="G102">
        <v>62.201000000000001</v>
      </c>
      <c r="H102">
        <v>19.234999999999999</v>
      </c>
      <c r="I102">
        <v>0</v>
      </c>
      <c r="J102">
        <v>1</v>
      </c>
      <c r="K102">
        <v>0</v>
      </c>
      <c r="L102">
        <f t="shared" si="22"/>
        <v>2.9034446757072022E-3</v>
      </c>
      <c r="M102">
        <f t="shared" si="23"/>
        <v>185.99905248585389</v>
      </c>
      <c r="N102">
        <f t="shared" si="24"/>
        <v>0.54003849866513565</v>
      </c>
      <c r="O102">
        <f t="shared" si="25"/>
        <v>0.22799012754453557</v>
      </c>
      <c r="P102">
        <f t="shared" si="26"/>
        <v>9.0001917522201644</v>
      </c>
      <c r="Q102">
        <f t="shared" si="27"/>
        <v>2.0519569174708701</v>
      </c>
      <c r="R102">
        <f t="shared" si="28"/>
        <v>0</v>
      </c>
      <c r="S102">
        <f t="shared" si="29"/>
        <v>194.99924423807406</v>
      </c>
      <c r="T102">
        <f t="shared" si="30"/>
        <v>0.3225822884477505</v>
      </c>
      <c r="U102">
        <f t="shared" si="31"/>
        <v>0</v>
      </c>
      <c r="V102">
        <f t="shared" si="32"/>
        <v>0</v>
      </c>
    </row>
    <row r="103" spans="1:22" x14ac:dyDescent="0.2">
      <c r="A103" t="s">
        <v>41</v>
      </c>
      <c r="B103" t="s">
        <v>41</v>
      </c>
      <c r="D103">
        <v>-79.509</v>
      </c>
      <c r="E103">
        <v>0</v>
      </c>
      <c r="F103">
        <v>-90</v>
      </c>
      <c r="G103">
        <v>247.13200000000001</v>
      </c>
      <c r="H103">
        <v>0</v>
      </c>
      <c r="I103">
        <v>25</v>
      </c>
      <c r="J103">
        <v>0</v>
      </c>
      <c r="K103">
        <v>0</v>
      </c>
      <c r="L103">
        <f t="shared" si="22"/>
        <v>6.6663500067848398E-3</v>
      </c>
      <c r="M103">
        <f t="shared" si="23"/>
        <v>729.00246927809587</v>
      </c>
      <c r="N103">
        <f t="shared" si="24"/>
        <v>4.8597904758086754</v>
      </c>
      <c r="O103" t="str">
        <f t="shared" si="25"/>
        <v/>
      </c>
      <c r="P103">
        <f t="shared" si="26"/>
        <v>0</v>
      </c>
      <c r="Q103">
        <f t="shared" si="27"/>
        <v>0</v>
      </c>
      <c r="R103">
        <f t="shared" si="28"/>
        <v>75</v>
      </c>
      <c r="S103">
        <f t="shared" si="29"/>
        <v>729.00246927809587</v>
      </c>
      <c r="T103">
        <f t="shared" si="30"/>
        <v>0</v>
      </c>
      <c r="U103" t="str">
        <f t="shared" si="31"/>
        <v/>
      </c>
      <c r="V103">
        <f t="shared" si="32"/>
        <v>10.288030995871623</v>
      </c>
    </row>
    <row r="104" spans="1:22" x14ac:dyDescent="0.2">
      <c r="A104" t="s">
        <v>41</v>
      </c>
      <c r="B104" t="s">
        <v>41</v>
      </c>
      <c r="D104">
        <v>-82.781000000000006</v>
      </c>
      <c r="E104">
        <v>-174.428</v>
      </c>
      <c r="F104">
        <v>0</v>
      </c>
      <c r="G104">
        <v>151.19900000000001</v>
      </c>
      <c r="H104">
        <v>41.195</v>
      </c>
      <c r="I104">
        <v>0</v>
      </c>
      <c r="J104">
        <v>1</v>
      </c>
      <c r="K104">
        <v>0</v>
      </c>
      <c r="L104">
        <f t="shared" si="22"/>
        <v>4.5599821454264267E-3</v>
      </c>
      <c r="M104">
        <f t="shared" si="23"/>
        <v>450.00137499666846</v>
      </c>
      <c r="N104">
        <f t="shared" si="24"/>
        <v>2.0520002874024379</v>
      </c>
      <c r="O104">
        <f t="shared" si="25"/>
        <v>0.36901281331400099</v>
      </c>
      <c r="P104">
        <f t="shared" si="26"/>
        <v>11.999674445992245</v>
      </c>
      <c r="Q104">
        <f t="shared" si="27"/>
        <v>4.4280380542057785</v>
      </c>
      <c r="R104">
        <f t="shared" si="28"/>
        <v>0</v>
      </c>
      <c r="S104">
        <f t="shared" si="29"/>
        <v>462.0010494426607</v>
      </c>
      <c r="T104">
        <f t="shared" si="30"/>
        <v>0.1333329259281579</v>
      </c>
      <c r="U104">
        <f t="shared" si="31"/>
        <v>0</v>
      </c>
      <c r="V104">
        <f t="shared" si="32"/>
        <v>0</v>
      </c>
    </row>
    <row r="105" spans="1:22" x14ac:dyDescent="0.2">
      <c r="A105" t="s">
        <v>6999</v>
      </c>
      <c r="B105" t="s">
        <v>7000</v>
      </c>
      <c r="D105">
        <v>-82.369</v>
      </c>
      <c r="E105">
        <v>0</v>
      </c>
      <c r="F105">
        <v>0</v>
      </c>
      <c r="G105">
        <v>210.86699999999999</v>
      </c>
      <c r="H105">
        <v>0</v>
      </c>
      <c r="I105">
        <v>0</v>
      </c>
      <c r="J105">
        <v>0</v>
      </c>
      <c r="K105">
        <v>0</v>
      </c>
      <c r="L105">
        <f t="shared" si="22"/>
        <v>4.8232467997886743E-3</v>
      </c>
      <c r="M105">
        <f t="shared" si="23"/>
        <v>626.99858279610135</v>
      </c>
      <c r="N105">
        <f t="shared" si="24"/>
        <v>3.0241719321152627</v>
      </c>
      <c r="O105" t="str">
        <f t="shared" si="25"/>
        <v/>
      </c>
      <c r="P105">
        <f t="shared" si="26"/>
        <v>0</v>
      </c>
      <c r="Q105">
        <f t="shared" si="27"/>
        <v>0</v>
      </c>
      <c r="R105">
        <f t="shared" si="28"/>
        <v>0</v>
      </c>
      <c r="S105">
        <f t="shared" si="29"/>
        <v>626.99858279610135</v>
      </c>
      <c r="T105">
        <f t="shared" si="30"/>
        <v>0</v>
      </c>
      <c r="U105" t="str">
        <f t="shared" si="31"/>
        <v/>
      </c>
      <c r="V105">
        <f t="shared" si="32"/>
        <v>0</v>
      </c>
    </row>
    <row r="106" spans="1:22" x14ac:dyDescent="0.2">
      <c r="A106" t="s">
        <v>41</v>
      </c>
      <c r="B106" t="s">
        <v>41</v>
      </c>
      <c r="D106">
        <v>-84.897999999999996</v>
      </c>
      <c r="E106">
        <v>-174.28899999999999</v>
      </c>
      <c r="F106">
        <v>0</v>
      </c>
      <c r="G106">
        <v>56.222999999999999</v>
      </c>
      <c r="H106">
        <v>30.15</v>
      </c>
      <c r="I106">
        <v>0</v>
      </c>
      <c r="J106">
        <v>1</v>
      </c>
      <c r="K106">
        <v>0</v>
      </c>
      <c r="L106">
        <f t="shared" si="22"/>
        <v>3.2141778412773984E-3</v>
      </c>
      <c r="M106">
        <f t="shared" si="23"/>
        <v>168.00072698012846</v>
      </c>
      <c r="N106">
        <f t="shared" si="24"/>
        <v>0.53998475396277701</v>
      </c>
      <c r="O106">
        <f t="shared" si="25"/>
        <v>0.35997382229506519</v>
      </c>
      <c r="P106">
        <f t="shared" si="26"/>
        <v>9.0007504912531093</v>
      </c>
      <c r="Q106">
        <f t="shared" si="27"/>
        <v>3.2400377978983657</v>
      </c>
      <c r="R106">
        <f t="shared" si="28"/>
        <v>0</v>
      </c>
      <c r="S106">
        <f t="shared" si="29"/>
        <v>177.00147747138158</v>
      </c>
      <c r="T106">
        <f t="shared" si="30"/>
        <v>0.35714131169859131</v>
      </c>
      <c r="U106">
        <f t="shared" si="31"/>
        <v>0</v>
      </c>
      <c r="V106">
        <f t="shared" si="32"/>
        <v>0</v>
      </c>
    </row>
    <row r="107" spans="1:22" x14ac:dyDescent="0.2">
      <c r="A107" t="s">
        <v>113</v>
      </c>
      <c r="B107" t="s">
        <v>2045</v>
      </c>
      <c r="D107">
        <v>-83.796999999999997</v>
      </c>
      <c r="E107">
        <v>-176.18600000000001</v>
      </c>
      <c r="F107">
        <v>0</v>
      </c>
      <c r="G107">
        <v>46.271000000000001</v>
      </c>
      <c r="H107">
        <v>15.032999999999999</v>
      </c>
      <c r="I107">
        <v>0</v>
      </c>
      <c r="J107">
        <v>1</v>
      </c>
      <c r="K107">
        <v>0</v>
      </c>
      <c r="L107">
        <f t="shared" si="22"/>
        <v>3.9127548158474097E-3</v>
      </c>
      <c r="M107">
        <f t="shared" si="23"/>
        <v>138.00029260838153</v>
      </c>
      <c r="N107">
        <f t="shared" si="24"/>
        <v>0.539961849453646</v>
      </c>
      <c r="O107">
        <f t="shared" si="25"/>
        <v>0.54001008666589612</v>
      </c>
      <c r="P107">
        <f t="shared" si="26"/>
        <v>2.9998820820536407</v>
      </c>
      <c r="Q107">
        <f t="shared" si="27"/>
        <v>1.6199682030854587</v>
      </c>
      <c r="R107">
        <f t="shared" si="28"/>
        <v>0</v>
      </c>
      <c r="S107">
        <f t="shared" si="29"/>
        <v>141.00017469043516</v>
      </c>
      <c r="T107">
        <f t="shared" si="30"/>
        <v>0.43478168680604568</v>
      </c>
      <c r="U107">
        <f t="shared" si="31"/>
        <v>0</v>
      </c>
      <c r="V107">
        <f t="shared" si="32"/>
        <v>0</v>
      </c>
    </row>
    <row r="108" spans="1:22" x14ac:dyDescent="0.2">
      <c r="A108" t="s">
        <v>1470</v>
      </c>
      <c r="B108" t="s">
        <v>7006</v>
      </c>
      <c r="D108">
        <v>-82.555999999999997</v>
      </c>
      <c r="E108">
        <v>-177.39699999999999</v>
      </c>
      <c r="F108">
        <v>0</v>
      </c>
      <c r="G108">
        <v>200.691</v>
      </c>
      <c r="H108">
        <v>44.045000000000002</v>
      </c>
      <c r="I108">
        <v>0</v>
      </c>
      <c r="J108">
        <v>1</v>
      </c>
      <c r="K108">
        <v>1</v>
      </c>
      <c r="L108">
        <f t="shared" si="22"/>
        <v>4.7036941114390754E-3</v>
      </c>
      <c r="M108">
        <f t="shared" si="23"/>
        <v>596.99870591413446</v>
      </c>
      <c r="N108">
        <f t="shared" si="24"/>
        <v>2.8081021056471687</v>
      </c>
      <c r="O108">
        <f t="shared" si="25"/>
        <v>0.79186581855964966</v>
      </c>
      <c r="P108">
        <f t="shared" si="26"/>
        <v>6.0009498784732695</v>
      </c>
      <c r="Q108">
        <f t="shared" si="27"/>
        <v>4.7519518396045051</v>
      </c>
      <c r="R108">
        <f t="shared" si="28"/>
        <v>0</v>
      </c>
      <c r="S108">
        <f t="shared" si="29"/>
        <v>602.99965579260777</v>
      </c>
      <c r="T108">
        <f t="shared" si="30"/>
        <v>0.10050273041735826</v>
      </c>
      <c r="U108">
        <f t="shared" si="31"/>
        <v>9.9984171198018554</v>
      </c>
      <c r="V108">
        <f t="shared" si="32"/>
        <v>0</v>
      </c>
    </row>
    <row r="109" spans="1:22" x14ac:dyDescent="0.2">
      <c r="A109" t="s">
        <v>157</v>
      </c>
      <c r="B109" t="s">
        <v>158</v>
      </c>
      <c r="D109">
        <v>-83.350999999999999</v>
      </c>
      <c r="E109">
        <v>-170.18100000000001</v>
      </c>
      <c r="F109">
        <v>0</v>
      </c>
      <c r="G109">
        <v>164.10400000000001</v>
      </c>
      <c r="H109">
        <v>52.773000000000003</v>
      </c>
      <c r="I109">
        <v>0</v>
      </c>
      <c r="J109">
        <v>1</v>
      </c>
      <c r="K109">
        <v>1</v>
      </c>
      <c r="L109">
        <f t="shared" si="22"/>
        <v>4.1965407890665234E-3</v>
      </c>
      <c r="M109">
        <f t="shared" si="23"/>
        <v>489.00076206149822</v>
      </c>
      <c r="N109">
        <f t="shared" si="24"/>
        <v>2.0521136959893864</v>
      </c>
      <c r="O109">
        <f t="shared" si="25"/>
        <v>0.2080062869789783</v>
      </c>
      <c r="P109">
        <f t="shared" si="26"/>
        <v>26.999130690783058</v>
      </c>
      <c r="Q109">
        <f t="shared" si="27"/>
        <v>5.615994542644505</v>
      </c>
      <c r="R109">
        <f t="shared" si="28"/>
        <v>0</v>
      </c>
      <c r="S109">
        <f t="shared" si="29"/>
        <v>515.99989275228131</v>
      </c>
      <c r="T109">
        <f t="shared" si="30"/>
        <v>0.12269919528766342</v>
      </c>
      <c r="U109">
        <f t="shared" si="31"/>
        <v>2.222293772609603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-84.783000000000001</v>
      </c>
      <c r="E110">
        <v>-176.90600000000001</v>
      </c>
      <c r="F110">
        <v>0</v>
      </c>
      <c r="G110">
        <v>230.95699999999999</v>
      </c>
      <c r="H110">
        <v>37.054000000000002</v>
      </c>
      <c r="I110">
        <v>0</v>
      </c>
      <c r="J110">
        <v>1</v>
      </c>
      <c r="K110">
        <v>0</v>
      </c>
      <c r="L110">
        <f t="shared" si="22"/>
        <v>3.2870235393270813E-3</v>
      </c>
      <c r="M110">
        <f t="shared" si="23"/>
        <v>690.0007566290335</v>
      </c>
      <c r="N110">
        <f t="shared" si="24"/>
        <v>2.268050997244127</v>
      </c>
      <c r="O110">
        <f t="shared" si="25"/>
        <v>0.66601185580836297</v>
      </c>
      <c r="P110">
        <f t="shared" si="26"/>
        <v>5.9998851530664936</v>
      </c>
      <c r="Q110">
        <f t="shared" si="27"/>
        <v>3.9959986414295008</v>
      </c>
      <c r="R110">
        <f t="shared" si="28"/>
        <v>0</v>
      </c>
      <c r="S110">
        <f t="shared" si="29"/>
        <v>696.00064178210005</v>
      </c>
      <c r="T110">
        <f t="shared" si="30"/>
        <v>8.6956426385859639E-2</v>
      </c>
      <c r="U110">
        <f t="shared" si="31"/>
        <v>0</v>
      </c>
      <c r="V110">
        <f t="shared" si="32"/>
        <v>0</v>
      </c>
    </row>
    <row r="111" spans="1:22" x14ac:dyDescent="0.2">
      <c r="A111" t="s">
        <v>7007</v>
      </c>
      <c r="B111" t="s">
        <v>7008</v>
      </c>
      <c r="D111">
        <v>-84.320999999999998</v>
      </c>
      <c r="E111">
        <v>-175.101</v>
      </c>
      <c r="F111">
        <v>0</v>
      </c>
      <c r="G111">
        <v>181.893</v>
      </c>
      <c r="H111">
        <v>35.128</v>
      </c>
      <c r="I111">
        <v>0</v>
      </c>
      <c r="J111">
        <v>1</v>
      </c>
      <c r="K111">
        <v>0</v>
      </c>
      <c r="L111">
        <f t="shared" si="22"/>
        <v>3.5799484641970791E-3</v>
      </c>
      <c r="M111">
        <f t="shared" si="23"/>
        <v>543.00075601807168</v>
      </c>
      <c r="N111">
        <f t="shared" si="24"/>
        <v>1.9439166664814149</v>
      </c>
      <c r="O111">
        <f t="shared" si="25"/>
        <v>0.42000754498511883</v>
      </c>
      <c r="P111">
        <f t="shared" si="26"/>
        <v>8.9997444508471265</v>
      </c>
      <c r="Q111">
        <f t="shared" si="27"/>
        <v>3.7799643522581006</v>
      </c>
      <c r="R111">
        <f t="shared" si="28"/>
        <v>0</v>
      </c>
      <c r="S111">
        <f t="shared" si="29"/>
        <v>552.00050046891886</v>
      </c>
      <c r="T111">
        <f t="shared" si="30"/>
        <v>0.11049708372413966</v>
      </c>
      <c r="U111">
        <f t="shared" si="31"/>
        <v>0</v>
      </c>
      <c r="V111">
        <f t="shared" si="32"/>
        <v>0</v>
      </c>
    </row>
    <row r="112" spans="1:22" x14ac:dyDescent="0.2">
      <c r="A112" t="s">
        <v>482</v>
      </c>
      <c r="B112" t="s">
        <v>483</v>
      </c>
      <c r="D112">
        <v>-84.805999999999997</v>
      </c>
      <c r="E112">
        <v>-165.06899999999999</v>
      </c>
      <c r="F112">
        <v>0</v>
      </c>
      <c r="G112">
        <v>66.272000000000006</v>
      </c>
      <c r="H112">
        <v>15.523999999999999</v>
      </c>
      <c r="I112">
        <v>0</v>
      </c>
      <c r="J112">
        <v>1</v>
      </c>
      <c r="K112">
        <v>0</v>
      </c>
      <c r="L112">
        <f t="shared" si="22"/>
        <v>3.2724522825831946E-3</v>
      </c>
      <c r="M112">
        <f t="shared" si="23"/>
        <v>197.9996384765364</v>
      </c>
      <c r="N112">
        <f t="shared" si="24"/>
        <v>0.64794501682820582</v>
      </c>
      <c r="O112">
        <f t="shared" si="25"/>
        <v>0.13500381329772082</v>
      </c>
      <c r="P112">
        <f t="shared" si="26"/>
        <v>11.999537314321788</v>
      </c>
      <c r="Q112">
        <f t="shared" si="27"/>
        <v>1.6199849152266479</v>
      </c>
      <c r="R112">
        <f t="shared" si="28"/>
        <v>0</v>
      </c>
      <c r="S112">
        <f t="shared" si="29"/>
        <v>209.9991757908582</v>
      </c>
      <c r="T112">
        <f t="shared" si="30"/>
        <v>0.3030308563270947</v>
      </c>
      <c r="U112">
        <f t="shared" si="31"/>
        <v>0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-85.106999999999999</v>
      </c>
      <c r="E113">
        <v>-176.18600000000001</v>
      </c>
      <c r="F113">
        <v>0</v>
      </c>
      <c r="G113">
        <v>257.94</v>
      </c>
      <c r="H113">
        <v>30.067</v>
      </c>
      <c r="I113">
        <v>0</v>
      </c>
      <c r="J113">
        <v>1</v>
      </c>
      <c r="K113">
        <v>0</v>
      </c>
      <c r="L113">
        <f t="shared" si="22"/>
        <v>3.0818551132812148E-3</v>
      </c>
      <c r="M113">
        <f t="shared" si="23"/>
        <v>770.99998665586486</v>
      </c>
      <c r="N113">
        <f t="shared" si="24"/>
        <v>2.3761126273277529</v>
      </c>
      <c r="O113">
        <f t="shared" si="25"/>
        <v>0.54001008666589612</v>
      </c>
      <c r="P113">
        <f t="shared" si="26"/>
        <v>5.9999637172292166</v>
      </c>
      <c r="Q113">
        <f t="shared" si="27"/>
        <v>3.240044166977349</v>
      </c>
      <c r="R113">
        <f t="shared" si="28"/>
        <v>0</v>
      </c>
      <c r="S113">
        <f t="shared" si="29"/>
        <v>776.99995037309407</v>
      </c>
      <c r="T113">
        <f t="shared" si="30"/>
        <v>7.7821013020044238E-2</v>
      </c>
      <c r="U113">
        <f t="shared" si="31"/>
        <v>0</v>
      </c>
      <c r="V113">
        <f t="shared" si="32"/>
        <v>0</v>
      </c>
    </row>
    <row r="114" spans="1:22" x14ac:dyDescent="0.2">
      <c r="A114" t="s">
        <v>7009</v>
      </c>
      <c r="B114" t="s">
        <v>7010</v>
      </c>
      <c r="D114">
        <v>-81.87</v>
      </c>
      <c r="E114">
        <v>-174.80600000000001</v>
      </c>
      <c r="F114">
        <v>0</v>
      </c>
      <c r="G114">
        <v>70.710999999999999</v>
      </c>
      <c r="H114">
        <v>22.091000000000001</v>
      </c>
      <c r="I114">
        <v>0</v>
      </c>
      <c r="J114">
        <v>1</v>
      </c>
      <c r="K114">
        <v>0</v>
      </c>
      <c r="L114">
        <f t="shared" si="22"/>
        <v>5.1427863765998181E-3</v>
      </c>
      <c r="M114">
        <f t="shared" si="23"/>
        <v>210.00100953124382</v>
      </c>
      <c r="N114">
        <f t="shared" si="24"/>
        <v>1.0799914108809003</v>
      </c>
      <c r="O114">
        <f t="shared" si="25"/>
        <v>0.39603248453733669</v>
      </c>
      <c r="P114">
        <f t="shared" si="26"/>
        <v>5.9995814248483663</v>
      </c>
      <c r="Q114">
        <f t="shared" si="27"/>
        <v>2.3760315138982673</v>
      </c>
      <c r="R114">
        <f t="shared" si="28"/>
        <v>0</v>
      </c>
      <c r="S114">
        <f t="shared" si="29"/>
        <v>216.0005909560922</v>
      </c>
      <c r="T114">
        <f t="shared" si="30"/>
        <v>0.2857129122089922</v>
      </c>
      <c r="U114">
        <f t="shared" si="31"/>
        <v>0</v>
      </c>
      <c r="V114">
        <f t="shared" si="32"/>
        <v>0</v>
      </c>
    </row>
    <row r="115" spans="1:22" x14ac:dyDescent="0.2">
      <c r="A115" t="s">
        <v>265</v>
      </c>
      <c r="B115" t="s">
        <v>4278</v>
      </c>
      <c r="D115">
        <v>-80.498999999999995</v>
      </c>
      <c r="E115">
        <v>-171.703</v>
      </c>
      <c r="F115">
        <v>0</v>
      </c>
      <c r="G115">
        <v>242.32400000000001</v>
      </c>
      <c r="H115">
        <v>48.508000000000003</v>
      </c>
      <c r="I115">
        <v>0</v>
      </c>
      <c r="J115">
        <v>1</v>
      </c>
      <c r="K115">
        <v>0</v>
      </c>
      <c r="L115">
        <f t="shared" si="22"/>
        <v>6.024973817517207E-3</v>
      </c>
      <c r="M115">
        <f t="shared" si="23"/>
        <v>716.99992207842286</v>
      </c>
      <c r="N115">
        <f t="shared" si="24"/>
        <v>4.3199100775944537</v>
      </c>
      <c r="O115">
        <f t="shared" si="25"/>
        <v>0.24686127011771455</v>
      </c>
      <c r="P115">
        <f t="shared" si="26"/>
        <v>20.99975195634552</v>
      </c>
      <c r="Q115">
        <f t="shared" si="27"/>
        <v>5.1840306241310401</v>
      </c>
      <c r="R115">
        <f t="shared" si="28"/>
        <v>0</v>
      </c>
      <c r="S115">
        <f t="shared" si="29"/>
        <v>737.99967403476842</v>
      </c>
      <c r="T115">
        <f t="shared" si="30"/>
        <v>8.3682017462531066E-2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-85.174999999999997</v>
      </c>
      <c r="E116">
        <v>0</v>
      </c>
      <c r="F116">
        <v>0</v>
      </c>
      <c r="G116">
        <v>309.09500000000003</v>
      </c>
      <c r="H116">
        <v>0</v>
      </c>
      <c r="I116">
        <v>0</v>
      </c>
      <c r="J116">
        <v>0</v>
      </c>
      <c r="K116">
        <v>0</v>
      </c>
      <c r="L116">
        <f t="shared" si="22"/>
        <v>3.0388207295905041E-3</v>
      </c>
      <c r="M116">
        <f t="shared" si="23"/>
        <v>923.9989366045063</v>
      </c>
      <c r="N116">
        <f t="shared" si="24"/>
        <v>2.807869930543287</v>
      </c>
      <c r="O116" t="str">
        <f t="shared" si="25"/>
        <v/>
      </c>
      <c r="P116">
        <f t="shared" si="26"/>
        <v>0</v>
      </c>
      <c r="Q116">
        <f t="shared" si="27"/>
        <v>0</v>
      </c>
      <c r="R116">
        <f t="shared" si="28"/>
        <v>0</v>
      </c>
      <c r="S116">
        <f t="shared" si="29"/>
        <v>923.9989366045063</v>
      </c>
      <c r="T116">
        <f t="shared" si="30"/>
        <v>0</v>
      </c>
      <c r="U116" t="str">
        <f t="shared" si="31"/>
        <v/>
      </c>
      <c r="V116">
        <f t="shared" si="32"/>
        <v>0</v>
      </c>
    </row>
    <row r="117" spans="1:22" x14ac:dyDescent="0.2">
      <c r="A117" t="s">
        <v>6297</v>
      </c>
      <c r="B117" t="s">
        <v>6298</v>
      </c>
      <c r="D117">
        <v>-80.498999999999995</v>
      </c>
      <c r="E117">
        <v>-178.78100000000001</v>
      </c>
      <c r="F117">
        <v>0</v>
      </c>
      <c r="G117">
        <v>242.32400000000001</v>
      </c>
      <c r="H117">
        <v>47.011000000000003</v>
      </c>
      <c r="I117">
        <v>0</v>
      </c>
      <c r="J117">
        <v>1</v>
      </c>
      <c r="K117">
        <v>0</v>
      </c>
      <c r="L117">
        <f t="shared" si="22"/>
        <v>6.024973817517207E-3</v>
      </c>
      <c r="M117">
        <f t="shared" si="23"/>
        <v>716.99992207842286</v>
      </c>
      <c r="N117">
        <f t="shared" si="24"/>
        <v>4.3199100775944537</v>
      </c>
      <c r="O117">
        <f t="shared" si="25"/>
        <v>1.6918250794077683</v>
      </c>
      <c r="P117">
        <f t="shared" si="26"/>
        <v>3.0003301969662401</v>
      </c>
      <c r="Q117">
        <f t="shared" si="27"/>
        <v>5.0760389497708838</v>
      </c>
      <c r="R117">
        <f t="shared" si="28"/>
        <v>0</v>
      </c>
      <c r="S117">
        <f t="shared" si="29"/>
        <v>720.00025227538913</v>
      </c>
      <c r="T117">
        <f t="shared" si="30"/>
        <v>8.3682017462531066E-2</v>
      </c>
      <c r="U117">
        <f t="shared" si="31"/>
        <v>0</v>
      </c>
      <c r="V117">
        <f t="shared" si="32"/>
        <v>0</v>
      </c>
    </row>
    <row r="118" spans="1:22" x14ac:dyDescent="0.2">
      <c r="A118" t="s">
        <v>41</v>
      </c>
      <c r="B118" t="s">
        <v>41</v>
      </c>
      <c r="D118">
        <v>-85.04</v>
      </c>
      <c r="E118">
        <v>-173.29</v>
      </c>
      <c r="F118">
        <v>0</v>
      </c>
      <c r="G118">
        <v>265.99599999999998</v>
      </c>
      <c r="H118">
        <v>51.351999999999997</v>
      </c>
      <c r="I118">
        <v>0</v>
      </c>
      <c r="J118">
        <v>1</v>
      </c>
      <c r="K118">
        <v>0</v>
      </c>
      <c r="L118">
        <f t="shared" si="22"/>
        <v>3.1242651913577731E-3</v>
      </c>
      <c r="M118">
        <f t="shared" si="23"/>
        <v>794.99977553906729</v>
      </c>
      <c r="N118">
        <f t="shared" si="24"/>
        <v>2.4837926096465606</v>
      </c>
      <c r="O118">
        <f t="shared" si="25"/>
        <v>0.30599218337530759</v>
      </c>
      <c r="P118">
        <f t="shared" si="26"/>
        <v>18.000531018494719</v>
      </c>
      <c r="Q118">
        <f t="shared" si="27"/>
        <v>5.5080272962914467</v>
      </c>
      <c r="R118">
        <f t="shared" si="28"/>
        <v>0</v>
      </c>
      <c r="S118">
        <f t="shared" si="29"/>
        <v>813.000306557562</v>
      </c>
      <c r="T118">
        <f t="shared" si="30"/>
        <v>7.5471719421952868E-2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-87.614000000000004</v>
      </c>
      <c r="E119">
        <v>-172.875</v>
      </c>
      <c r="F119">
        <v>0</v>
      </c>
      <c r="G119">
        <v>48.042000000000002</v>
      </c>
      <c r="H119">
        <v>16.125</v>
      </c>
      <c r="I119">
        <v>0</v>
      </c>
      <c r="J119">
        <v>1</v>
      </c>
      <c r="K119">
        <v>0</v>
      </c>
      <c r="L119">
        <f t="shared" si="22"/>
        <v>1.5000337277634422E-3</v>
      </c>
      <c r="M119">
        <f t="shared" si="23"/>
        <v>144.00104743127275</v>
      </c>
      <c r="N119">
        <f t="shared" si="24"/>
        <v>0.21600664398681629</v>
      </c>
      <c r="O119">
        <f t="shared" si="25"/>
        <v>0.28800037970152381</v>
      </c>
      <c r="P119">
        <f t="shared" si="26"/>
        <v>6.0001665889172244</v>
      </c>
      <c r="Q119">
        <f t="shared" si="27"/>
        <v>1.7280519839325417</v>
      </c>
      <c r="R119">
        <f t="shared" si="28"/>
        <v>0</v>
      </c>
      <c r="S119">
        <f t="shared" si="29"/>
        <v>150.00121402018999</v>
      </c>
      <c r="T119">
        <f t="shared" si="30"/>
        <v>0.41666363592692718</v>
      </c>
      <c r="U119">
        <f t="shared" si="31"/>
        <v>0</v>
      </c>
      <c r="V119">
        <f t="shared" si="32"/>
        <v>0</v>
      </c>
    </row>
    <row r="120" spans="1:22" x14ac:dyDescent="0.2">
      <c r="A120" t="s">
        <v>7011</v>
      </c>
      <c r="B120" t="s">
        <v>7012</v>
      </c>
      <c r="D120">
        <v>-81.442999999999998</v>
      </c>
      <c r="E120">
        <v>-175.03</v>
      </c>
      <c r="F120">
        <v>0</v>
      </c>
      <c r="G120">
        <v>322.59100000000001</v>
      </c>
      <c r="H120">
        <v>46.173999999999999</v>
      </c>
      <c r="I120">
        <v>0</v>
      </c>
      <c r="J120">
        <v>1</v>
      </c>
      <c r="K120">
        <v>1</v>
      </c>
      <c r="L120">
        <f t="shared" si="22"/>
        <v>5.4168501753526638E-3</v>
      </c>
      <c r="M120">
        <f t="shared" si="23"/>
        <v>957.00006800644962</v>
      </c>
      <c r="N120">
        <f t="shared" si="24"/>
        <v>5.1839311701244188</v>
      </c>
      <c r="O120">
        <f t="shared" si="25"/>
        <v>0.41397788001567454</v>
      </c>
      <c r="P120">
        <f t="shared" si="26"/>
        <v>12.000732194015711</v>
      </c>
      <c r="Q120">
        <f t="shared" si="27"/>
        <v>4.968042640357119</v>
      </c>
      <c r="R120">
        <f t="shared" si="28"/>
        <v>0</v>
      </c>
      <c r="S120">
        <f t="shared" si="29"/>
        <v>969.00080020046539</v>
      </c>
      <c r="T120">
        <f t="shared" si="30"/>
        <v>6.2695920309585221E-2</v>
      </c>
      <c r="U120">
        <f t="shared" si="31"/>
        <v>4.9996949377738487</v>
      </c>
      <c r="V120">
        <f t="shared" si="32"/>
        <v>0</v>
      </c>
    </row>
    <row r="121" spans="1:22" x14ac:dyDescent="0.2">
      <c r="A121" t="s">
        <v>453</v>
      </c>
      <c r="B121" t="s">
        <v>963</v>
      </c>
      <c r="D121">
        <v>-85.736999999999995</v>
      </c>
      <c r="E121">
        <v>-175.71100000000001</v>
      </c>
      <c r="F121">
        <v>0</v>
      </c>
      <c r="G121">
        <v>322.89299999999997</v>
      </c>
      <c r="H121">
        <v>40.112000000000002</v>
      </c>
      <c r="I121">
        <v>0</v>
      </c>
      <c r="J121">
        <v>2</v>
      </c>
      <c r="K121">
        <v>2</v>
      </c>
      <c r="L121">
        <f t="shared" si="22"/>
        <v>2.683472826455746E-3</v>
      </c>
      <c r="M121">
        <f t="shared" si="23"/>
        <v>965.9989991563632</v>
      </c>
      <c r="N121">
        <f t="shared" si="24"/>
        <v>2.5922346568542047</v>
      </c>
      <c r="O121">
        <f t="shared" si="25"/>
        <v>0.48001674393016031</v>
      </c>
      <c r="P121">
        <f t="shared" si="26"/>
        <v>8.9996020831853354</v>
      </c>
      <c r="Q121">
        <f t="shared" si="27"/>
        <v>4.3199640086017208</v>
      </c>
      <c r="R121">
        <f t="shared" si="28"/>
        <v>0</v>
      </c>
      <c r="S121">
        <f t="shared" si="29"/>
        <v>974.99860123954852</v>
      </c>
      <c r="T121">
        <f t="shared" si="30"/>
        <v>0.12422373118895538</v>
      </c>
      <c r="U121">
        <f t="shared" si="31"/>
        <v>13.333922865790417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-83.751999999999995</v>
      </c>
      <c r="E122">
        <v>-174.80600000000001</v>
      </c>
      <c r="F122">
        <v>0</v>
      </c>
      <c r="G122">
        <v>137.81899999999999</v>
      </c>
      <c r="H122">
        <v>33.136000000000003</v>
      </c>
      <c r="I122">
        <v>0</v>
      </c>
      <c r="J122">
        <v>1</v>
      </c>
      <c r="K122">
        <v>0</v>
      </c>
      <c r="L122">
        <f t="shared" si="22"/>
        <v>3.9413655747320593E-3</v>
      </c>
      <c r="M122">
        <f t="shared" si="23"/>
        <v>411.00112238921884</v>
      </c>
      <c r="N122">
        <f t="shared" si="24"/>
        <v>1.6199072948684001</v>
      </c>
      <c r="O122">
        <f t="shared" si="25"/>
        <v>0.39603248453733669</v>
      </c>
      <c r="P122">
        <f t="shared" si="26"/>
        <v>8.9992363448361541</v>
      </c>
      <c r="Q122">
        <f t="shared" si="27"/>
        <v>3.5639934925776555</v>
      </c>
      <c r="R122">
        <f t="shared" si="28"/>
        <v>0</v>
      </c>
      <c r="S122">
        <f t="shared" si="29"/>
        <v>420.000358734055</v>
      </c>
      <c r="T122">
        <f t="shared" si="30"/>
        <v>0.14598500279320378</v>
      </c>
      <c r="U122">
        <f t="shared" si="31"/>
        <v>0</v>
      </c>
      <c r="V122">
        <f t="shared" si="32"/>
        <v>0</v>
      </c>
    </row>
    <row r="123" spans="1:22" x14ac:dyDescent="0.2">
      <c r="A123" t="s">
        <v>5237</v>
      </c>
      <c r="B123" t="s">
        <v>7013</v>
      </c>
      <c r="D123">
        <v>-84.805999999999997</v>
      </c>
      <c r="E123">
        <v>-171.87</v>
      </c>
      <c r="F123">
        <v>0</v>
      </c>
      <c r="G123">
        <v>22.091000000000001</v>
      </c>
      <c r="H123">
        <v>14.141999999999999</v>
      </c>
      <c r="I123">
        <v>0</v>
      </c>
      <c r="J123">
        <v>1</v>
      </c>
      <c r="K123">
        <v>0</v>
      </c>
      <c r="L123">
        <f t="shared" si="22"/>
        <v>3.2724522825831946E-3</v>
      </c>
      <c r="M123">
        <f t="shared" si="23"/>
        <v>66.000875386062987</v>
      </c>
      <c r="N123">
        <f t="shared" si="24"/>
        <v>0.21598493129454213</v>
      </c>
      <c r="O123">
        <f t="shared" si="25"/>
        <v>0.25200296358763974</v>
      </c>
      <c r="P123">
        <f t="shared" si="26"/>
        <v>5.9998674309190161</v>
      </c>
      <c r="Q123">
        <f t="shared" si="27"/>
        <v>1.5119858857104358</v>
      </c>
      <c r="R123">
        <f t="shared" si="28"/>
        <v>0</v>
      </c>
      <c r="S123">
        <f t="shared" si="29"/>
        <v>72.000742816981997</v>
      </c>
      <c r="T123">
        <f t="shared" si="30"/>
        <v>0.9090788515915631</v>
      </c>
      <c r="U123">
        <f t="shared" si="31"/>
        <v>0</v>
      </c>
      <c r="V123">
        <f t="shared" si="32"/>
        <v>0</v>
      </c>
    </row>
    <row r="124" spans="1:22" x14ac:dyDescent="0.2">
      <c r="A124" t="s">
        <v>191</v>
      </c>
      <c r="B124" t="s">
        <v>192</v>
      </c>
      <c r="D124">
        <v>-79.046000000000006</v>
      </c>
      <c r="E124">
        <v>-175.36500000000001</v>
      </c>
      <c r="F124">
        <v>0</v>
      </c>
      <c r="G124">
        <v>126.301</v>
      </c>
      <c r="H124">
        <v>37.121000000000002</v>
      </c>
      <c r="I124">
        <v>0</v>
      </c>
      <c r="J124">
        <v>1</v>
      </c>
      <c r="K124">
        <v>0</v>
      </c>
      <c r="L124">
        <f t="shared" si="22"/>
        <v>6.9676941333190094E-3</v>
      </c>
      <c r="M124">
        <f t="shared" si="23"/>
        <v>371.99940944786147</v>
      </c>
      <c r="N124">
        <f t="shared" si="24"/>
        <v>2.5919806947886954</v>
      </c>
      <c r="O124">
        <f t="shared" si="25"/>
        <v>0.44404414325228203</v>
      </c>
      <c r="P124">
        <f t="shared" si="26"/>
        <v>8.9989997992078834</v>
      </c>
      <c r="Q124">
        <f t="shared" si="27"/>
        <v>3.9959571519238737</v>
      </c>
      <c r="R124">
        <f t="shared" si="28"/>
        <v>0</v>
      </c>
      <c r="S124">
        <f t="shared" si="29"/>
        <v>380.99840924706933</v>
      </c>
      <c r="T124">
        <f t="shared" si="30"/>
        <v>0.16129057863036594</v>
      </c>
      <c r="U124">
        <f t="shared" si="31"/>
        <v>0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-84.24</v>
      </c>
      <c r="E125">
        <v>0</v>
      </c>
      <c r="F125">
        <v>0</v>
      </c>
      <c r="G125">
        <v>229.15700000000001</v>
      </c>
      <c r="H125">
        <v>0</v>
      </c>
      <c r="I125">
        <v>0</v>
      </c>
      <c r="J125">
        <v>0</v>
      </c>
      <c r="K125">
        <v>0</v>
      </c>
      <c r="L125">
        <f t="shared" si="22"/>
        <v>3.631352760042365E-3</v>
      </c>
      <c r="M125">
        <f t="shared" si="23"/>
        <v>683.99997059515147</v>
      </c>
      <c r="N125">
        <f t="shared" si="24"/>
        <v>2.4838476649372643</v>
      </c>
      <c r="O125" t="str">
        <f t="shared" si="25"/>
        <v/>
      </c>
      <c r="P125">
        <f t="shared" si="26"/>
        <v>0</v>
      </c>
      <c r="Q125">
        <f t="shared" si="27"/>
        <v>0</v>
      </c>
      <c r="R125">
        <f t="shared" si="28"/>
        <v>0</v>
      </c>
      <c r="S125">
        <f t="shared" si="29"/>
        <v>683.99997059515147</v>
      </c>
      <c r="T125">
        <f t="shared" si="30"/>
        <v>0</v>
      </c>
      <c r="U125" t="str">
        <f t="shared" si="31"/>
        <v/>
      </c>
      <c r="V125">
        <f t="shared" si="32"/>
        <v>0</v>
      </c>
    </row>
    <row r="126" spans="1:22" x14ac:dyDescent="0.2">
      <c r="A126" t="s">
        <v>2026</v>
      </c>
      <c r="B126" t="s">
        <v>2783</v>
      </c>
      <c r="D126">
        <v>-83.918000000000006</v>
      </c>
      <c r="E126">
        <v>-175.42599999999999</v>
      </c>
      <c r="F126">
        <v>0</v>
      </c>
      <c r="G126">
        <v>122.691</v>
      </c>
      <c r="H126">
        <v>25.08</v>
      </c>
      <c r="I126">
        <v>0</v>
      </c>
      <c r="J126">
        <v>1</v>
      </c>
      <c r="K126">
        <v>0</v>
      </c>
      <c r="L126">
        <f t="shared" si="22"/>
        <v>3.8358477853783156E-3</v>
      </c>
      <c r="M126">
        <f t="shared" si="23"/>
        <v>366.00121974100011</v>
      </c>
      <c r="N126">
        <f t="shared" si="24"/>
        <v>1.4039263721156499</v>
      </c>
      <c r="O126">
        <f t="shared" si="25"/>
        <v>0.44999177037640009</v>
      </c>
      <c r="P126">
        <f t="shared" si="26"/>
        <v>6.0001335956321125</v>
      </c>
      <c r="Q126">
        <f t="shared" si="27"/>
        <v>2.7000134392068489</v>
      </c>
      <c r="R126">
        <f t="shared" si="28"/>
        <v>0</v>
      </c>
      <c r="S126">
        <f t="shared" si="29"/>
        <v>372.00135333663223</v>
      </c>
      <c r="T126">
        <f t="shared" si="30"/>
        <v>0.16393387989924965</v>
      </c>
      <c r="U126">
        <f t="shared" si="31"/>
        <v>0</v>
      </c>
      <c r="V126">
        <f t="shared" si="32"/>
        <v>0</v>
      </c>
    </row>
    <row r="127" spans="1:22" x14ac:dyDescent="0.2">
      <c r="A127" t="s">
        <v>488</v>
      </c>
      <c r="B127" t="s">
        <v>648</v>
      </c>
      <c r="D127">
        <v>-86.120999999999995</v>
      </c>
      <c r="E127">
        <v>-175.601</v>
      </c>
      <c r="F127">
        <v>0</v>
      </c>
      <c r="G127">
        <v>59.134999999999998</v>
      </c>
      <c r="H127">
        <v>13.038</v>
      </c>
      <c r="I127">
        <v>0</v>
      </c>
      <c r="J127">
        <v>1</v>
      </c>
      <c r="K127">
        <v>0</v>
      </c>
      <c r="L127">
        <f t="shared" si="22"/>
        <v>2.4409756621960347E-3</v>
      </c>
      <c r="M127">
        <f t="shared" si="23"/>
        <v>176.99859011093767</v>
      </c>
      <c r="N127">
        <f t="shared" si="24"/>
        <v>0.43204968275349342</v>
      </c>
      <c r="O127">
        <f t="shared" si="25"/>
        <v>0.4679680618795688</v>
      </c>
      <c r="P127">
        <f t="shared" si="26"/>
        <v>3.0001074096037383</v>
      </c>
      <c r="Q127">
        <f t="shared" si="27"/>
        <v>1.4039558538586494</v>
      </c>
      <c r="R127">
        <f t="shared" si="28"/>
        <v>0</v>
      </c>
      <c r="S127">
        <f t="shared" si="29"/>
        <v>179.99869752054141</v>
      </c>
      <c r="T127">
        <f t="shared" si="30"/>
        <v>0.33898575102995854</v>
      </c>
      <c r="U127">
        <f t="shared" si="31"/>
        <v>0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-84.914000000000001</v>
      </c>
      <c r="E128">
        <v>-176.53200000000001</v>
      </c>
      <c r="F128">
        <v>0</v>
      </c>
      <c r="G128">
        <v>191.755</v>
      </c>
      <c r="H128">
        <v>33.061</v>
      </c>
      <c r="I128">
        <v>0</v>
      </c>
      <c r="J128">
        <v>1</v>
      </c>
      <c r="K128">
        <v>0</v>
      </c>
      <c r="L128">
        <f t="shared" si="22"/>
        <v>3.2040448698448351E-3</v>
      </c>
      <c r="M128">
        <f t="shared" si="23"/>
        <v>573.00004170458578</v>
      </c>
      <c r="N128">
        <f t="shared" si="24"/>
        <v>1.8359196799641349</v>
      </c>
      <c r="O128">
        <f t="shared" si="25"/>
        <v>0.59403876957329227</v>
      </c>
      <c r="P128">
        <f t="shared" si="26"/>
        <v>5.9996854394354386</v>
      </c>
      <c r="Q128">
        <f t="shared" si="27"/>
        <v>3.5640493203183454</v>
      </c>
      <c r="R128">
        <f t="shared" si="28"/>
        <v>0</v>
      </c>
      <c r="S128">
        <f t="shared" si="29"/>
        <v>578.99972714402122</v>
      </c>
      <c r="T128">
        <f t="shared" si="30"/>
        <v>0.10471203426357414</v>
      </c>
      <c r="U128">
        <f t="shared" si="31"/>
        <v>0</v>
      </c>
      <c r="V128">
        <f t="shared" si="32"/>
        <v>0</v>
      </c>
    </row>
    <row r="129" spans="1:22" x14ac:dyDescent="0.2">
      <c r="A129" t="s">
        <v>1676</v>
      </c>
      <c r="B129" t="s">
        <v>5596</v>
      </c>
      <c r="D129">
        <v>-82.117000000000004</v>
      </c>
      <c r="E129">
        <v>-176.63399999999999</v>
      </c>
      <c r="F129">
        <v>0</v>
      </c>
      <c r="G129">
        <v>131.24</v>
      </c>
      <c r="H129">
        <v>17.029</v>
      </c>
      <c r="I129">
        <v>0</v>
      </c>
      <c r="J129">
        <v>1</v>
      </c>
      <c r="K129">
        <v>0</v>
      </c>
      <c r="L129">
        <f t="shared" si="22"/>
        <v>4.9845211866450983E-3</v>
      </c>
      <c r="M129">
        <f t="shared" si="23"/>
        <v>389.99942484478606</v>
      </c>
      <c r="N129">
        <f t="shared" si="24"/>
        <v>1.943962339880579</v>
      </c>
      <c r="O129">
        <f t="shared" si="25"/>
        <v>0.61208333796759296</v>
      </c>
      <c r="P129">
        <f t="shared" si="26"/>
        <v>2.9995218998677196</v>
      </c>
      <c r="Q129">
        <f t="shared" si="27"/>
        <v>1.8359592127371429</v>
      </c>
      <c r="R129">
        <f t="shared" si="28"/>
        <v>0</v>
      </c>
      <c r="S129">
        <f t="shared" si="29"/>
        <v>392.99894674465378</v>
      </c>
      <c r="T129">
        <f t="shared" si="30"/>
        <v>0.15384638073217441</v>
      </c>
      <c r="U129">
        <f t="shared" si="31"/>
        <v>0</v>
      </c>
      <c r="V129">
        <f t="shared" si="32"/>
        <v>0</v>
      </c>
    </row>
    <row r="130" spans="1:22" x14ac:dyDescent="0.2">
      <c r="A130" t="s">
        <v>251</v>
      </c>
      <c r="B130" t="s">
        <v>252</v>
      </c>
      <c r="D130">
        <v>-83.536000000000001</v>
      </c>
      <c r="E130">
        <v>-173.48</v>
      </c>
      <c r="F130">
        <v>0</v>
      </c>
      <c r="G130">
        <v>204.29900000000001</v>
      </c>
      <c r="H130">
        <v>35.228000000000002</v>
      </c>
      <c r="I130">
        <v>0</v>
      </c>
      <c r="J130">
        <v>1</v>
      </c>
      <c r="K130">
        <v>0</v>
      </c>
      <c r="L130">
        <f t="shared" si="22"/>
        <v>4.0787663595452679E-3</v>
      </c>
      <c r="M130">
        <f t="shared" si="23"/>
        <v>609.00068336223183</v>
      </c>
      <c r="N130">
        <f t="shared" si="24"/>
        <v>2.4839739842119353</v>
      </c>
      <c r="O130">
        <f t="shared" si="25"/>
        <v>0.31499002387612429</v>
      </c>
      <c r="P130">
        <f t="shared" si="26"/>
        <v>12.000421250977038</v>
      </c>
      <c r="Q130">
        <f t="shared" si="27"/>
        <v>3.7800167563855629</v>
      </c>
      <c r="R130">
        <f t="shared" si="28"/>
        <v>0</v>
      </c>
      <c r="S130">
        <f t="shared" si="29"/>
        <v>621.00110461320889</v>
      </c>
      <c r="T130">
        <f t="shared" si="30"/>
        <v>9.8522056935545624E-2</v>
      </c>
      <c r="U130">
        <f t="shared" si="31"/>
        <v>0</v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-82.379000000000005</v>
      </c>
      <c r="E131">
        <v>-175.21</v>
      </c>
      <c r="F131">
        <v>-90</v>
      </c>
      <c r="G131">
        <v>143.26499999999999</v>
      </c>
      <c r="H131">
        <v>1</v>
      </c>
      <c r="I131">
        <v>1</v>
      </c>
      <c r="J131">
        <v>1</v>
      </c>
      <c r="K131">
        <v>0</v>
      </c>
      <c r="L131">
        <f t="shared" si="22"/>
        <v>4.8168509844980041E-3</v>
      </c>
      <c r="M131">
        <f t="shared" si="23"/>
        <v>425.99862041072851</v>
      </c>
      <c r="N131">
        <f t="shared" si="24"/>
        <v>2.0519739260941354</v>
      </c>
      <c r="O131">
        <f t="shared" si="25"/>
        <v>0.42961134927357153</v>
      </c>
      <c r="P131">
        <f t="shared" si="26"/>
        <v>0.25051176373514139</v>
      </c>
      <c r="Q131">
        <f t="shared" si="27"/>
        <v>0.1076228044499607</v>
      </c>
      <c r="R131">
        <f t="shared" si="28"/>
        <v>3</v>
      </c>
      <c r="S131">
        <f t="shared" si="29"/>
        <v>426.24913217446363</v>
      </c>
      <c r="T131">
        <f t="shared" si="30"/>
        <v>0.14084552654689522</v>
      </c>
      <c r="U131">
        <f t="shared" si="31"/>
        <v>0</v>
      </c>
      <c r="V131">
        <f t="shared" si="32"/>
        <v>0.70381374964819887</v>
      </c>
    </row>
    <row r="132" spans="1:22" x14ac:dyDescent="0.2">
      <c r="A132" t="s">
        <v>2630</v>
      </c>
      <c r="B132" t="s">
        <v>6966</v>
      </c>
      <c r="D132">
        <v>-86.1</v>
      </c>
      <c r="E132">
        <v>-178.15199999999999</v>
      </c>
      <c r="F132">
        <v>0</v>
      </c>
      <c r="G132">
        <v>44.101999999999997</v>
      </c>
      <c r="H132">
        <v>31.015999999999998</v>
      </c>
      <c r="I132">
        <v>0</v>
      </c>
      <c r="J132">
        <v>1</v>
      </c>
      <c r="K132">
        <v>0</v>
      </c>
      <c r="L132">
        <f t="shared" si="22"/>
        <v>2.4542313308336117E-3</v>
      </c>
      <c r="M132">
        <f t="shared" si="23"/>
        <v>131.99961619562359</v>
      </c>
      <c r="N132">
        <f t="shared" si="24"/>
        <v>0.3239579176832289</v>
      </c>
      <c r="O132">
        <f t="shared" si="25"/>
        <v>1.1157633621312635</v>
      </c>
      <c r="P132">
        <f t="shared" si="26"/>
        <v>3.0006205216849917</v>
      </c>
      <c r="Q132">
        <f t="shared" si="27"/>
        <v>3.3479857897411027</v>
      </c>
      <c r="R132">
        <f t="shared" si="28"/>
        <v>0</v>
      </c>
      <c r="S132">
        <f t="shared" si="29"/>
        <v>135.00023671730858</v>
      </c>
      <c r="T132">
        <f t="shared" si="30"/>
        <v>0.45454677618971201</v>
      </c>
      <c r="U132">
        <f t="shared" si="31"/>
        <v>0</v>
      </c>
      <c r="V132">
        <f t="shared" si="32"/>
        <v>0</v>
      </c>
    </row>
    <row r="133" spans="1:22" x14ac:dyDescent="0.2">
      <c r="A133" t="s">
        <v>890</v>
      </c>
      <c r="B133" t="s">
        <v>3877</v>
      </c>
      <c r="D133">
        <v>-75.760000000000005</v>
      </c>
      <c r="E133">
        <v>0</v>
      </c>
      <c r="F133">
        <v>0</v>
      </c>
      <c r="G133">
        <v>341.49200000000002</v>
      </c>
      <c r="H133">
        <v>0</v>
      </c>
      <c r="I133">
        <v>0</v>
      </c>
      <c r="J133">
        <v>0</v>
      </c>
      <c r="K133">
        <v>0</v>
      </c>
      <c r="L133">
        <f t="shared" si="22"/>
        <v>9.136137985310884E-3</v>
      </c>
      <c r="M133">
        <f t="shared" si="23"/>
        <v>992.99780371758732</v>
      </c>
      <c r="N133">
        <f t="shared" si="24"/>
        <v>9.0721740260485575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992.99780371758732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-80.930000000000007</v>
      </c>
      <c r="E134">
        <v>0</v>
      </c>
      <c r="F134">
        <v>0</v>
      </c>
      <c r="G134">
        <v>336.20400000000001</v>
      </c>
      <c r="H134">
        <v>0</v>
      </c>
      <c r="I134">
        <v>0</v>
      </c>
      <c r="J134">
        <v>0</v>
      </c>
      <c r="K134">
        <v>0</v>
      </c>
      <c r="L134">
        <f t="shared" si="22"/>
        <v>5.7469284739098672E-3</v>
      </c>
      <c r="M134">
        <f t="shared" si="23"/>
        <v>996.00080247451717</v>
      </c>
      <c r="N134">
        <f t="shared" si="24"/>
        <v>5.7239510957289781</v>
      </c>
      <c r="O134" t="str">
        <f t="shared" si="25"/>
        <v/>
      </c>
      <c r="P134">
        <f t="shared" si="26"/>
        <v>0</v>
      </c>
      <c r="Q134">
        <f t="shared" si="27"/>
        <v>0</v>
      </c>
      <c r="R134">
        <f t="shared" si="28"/>
        <v>0</v>
      </c>
      <c r="S134">
        <f t="shared" si="29"/>
        <v>996.00080247451717</v>
      </c>
      <c r="T134">
        <f t="shared" si="30"/>
        <v>0</v>
      </c>
      <c r="U134" t="str">
        <f t="shared" si="31"/>
        <v/>
      </c>
      <c r="V134">
        <f t="shared" si="32"/>
        <v>0</v>
      </c>
    </row>
    <row r="135" spans="1:22" x14ac:dyDescent="0.2">
      <c r="A135" t="s">
        <v>6134</v>
      </c>
      <c r="B135" t="s">
        <v>7014</v>
      </c>
      <c r="D135">
        <v>-81.551000000000002</v>
      </c>
      <c r="E135">
        <v>-174.28899999999999</v>
      </c>
      <c r="F135">
        <v>0</v>
      </c>
      <c r="G135">
        <v>381.13600000000002</v>
      </c>
      <c r="H135">
        <v>30.15</v>
      </c>
      <c r="I135">
        <v>0</v>
      </c>
      <c r="J135">
        <v>1</v>
      </c>
      <c r="K135">
        <v>1</v>
      </c>
      <c r="L135">
        <f t="shared" si="22"/>
        <v>5.3474750773211061E-3</v>
      </c>
      <c r="M135">
        <f t="shared" si="23"/>
        <v>1130.9986379649961</v>
      </c>
      <c r="N135">
        <f t="shared" si="24"/>
        <v>6.0479930769950112</v>
      </c>
      <c r="O135">
        <f t="shared" si="25"/>
        <v>0.35997382229506519</v>
      </c>
      <c r="P135">
        <f t="shared" si="26"/>
        <v>9.0007504912531093</v>
      </c>
      <c r="Q135">
        <f t="shared" si="27"/>
        <v>3.2400377978983657</v>
      </c>
      <c r="R135">
        <f t="shared" si="28"/>
        <v>0</v>
      </c>
      <c r="S135">
        <f t="shared" si="29"/>
        <v>1139.9993884562491</v>
      </c>
      <c r="T135">
        <f t="shared" si="30"/>
        <v>5.305046176532794E-2</v>
      </c>
      <c r="U135">
        <f t="shared" si="31"/>
        <v>6.6661107935730186</v>
      </c>
      <c r="V135">
        <f t="shared" si="32"/>
        <v>0</v>
      </c>
    </row>
    <row r="136" spans="1:22" x14ac:dyDescent="0.2">
      <c r="A136" t="s">
        <v>121</v>
      </c>
      <c r="B136" t="s">
        <v>1230</v>
      </c>
      <c r="D136">
        <v>-79.38</v>
      </c>
      <c r="E136">
        <v>0</v>
      </c>
      <c r="F136">
        <v>0</v>
      </c>
      <c r="G136">
        <v>374.41300000000001</v>
      </c>
      <c r="H136">
        <v>0</v>
      </c>
      <c r="I136">
        <v>0</v>
      </c>
      <c r="J136">
        <v>0</v>
      </c>
      <c r="K136">
        <v>0</v>
      </c>
      <c r="L136">
        <f t="shared" si="22"/>
        <v>6.750217461124911E-3</v>
      </c>
      <c r="M136">
        <f t="shared" si="23"/>
        <v>1103.9991269303355</v>
      </c>
      <c r="N136">
        <f t="shared" si="24"/>
        <v>7.4522416359134445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0</v>
      </c>
      <c r="S136">
        <f t="shared" si="29"/>
        <v>1103.9991269303355</v>
      </c>
      <c r="T136">
        <f t="shared" si="30"/>
        <v>0</v>
      </c>
      <c r="U136" t="str">
        <f t="shared" si="31"/>
        <v/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-82.760999999999996</v>
      </c>
      <c r="E137">
        <v>0</v>
      </c>
      <c r="F137">
        <v>0</v>
      </c>
      <c r="G137">
        <v>372.97300000000001</v>
      </c>
      <c r="H137">
        <v>0</v>
      </c>
      <c r="I137">
        <v>0</v>
      </c>
      <c r="J137">
        <v>0</v>
      </c>
      <c r="K137">
        <v>0</v>
      </c>
      <c r="L137">
        <f t="shared" si="22"/>
        <v>4.5727506876105037E-3</v>
      </c>
      <c r="M137">
        <f t="shared" si="23"/>
        <v>1110.0002755217497</v>
      </c>
      <c r="N137">
        <f t="shared" si="24"/>
        <v>5.0757595988995288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1110.0002755217497</v>
      </c>
      <c r="T137">
        <f t="shared" si="30"/>
        <v>0</v>
      </c>
      <c r="U137" t="str">
        <f t="shared" si="31"/>
        <v/>
      </c>
      <c r="V137">
        <f t="shared" si="32"/>
        <v>0</v>
      </c>
    </row>
    <row r="138" spans="1:22" x14ac:dyDescent="0.2">
      <c r="A138" t="s">
        <v>7015</v>
      </c>
      <c r="B138" t="s">
        <v>907</v>
      </c>
    </row>
    <row r="139" spans="1:22" x14ac:dyDescent="0.2">
      <c r="A139" t="s">
        <v>66</v>
      </c>
      <c r="B139" t="s">
        <v>381</v>
      </c>
    </row>
    <row r="140" spans="1:22" x14ac:dyDescent="0.2">
      <c r="A140" t="s">
        <v>41</v>
      </c>
      <c r="B140" t="s">
        <v>41</v>
      </c>
    </row>
    <row r="141" spans="1:22" x14ac:dyDescent="0.2">
      <c r="A141" t="s">
        <v>910</v>
      </c>
      <c r="B141" t="s">
        <v>911</v>
      </c>
    </row>
    <row r="142" spans="1:22" x14ac:dyDescent="0.2">
      <c r="A142" t="s">
        <v>1830</v>
      </c>
      <c r="B142" t="s">
        <v>401</v>
      </c>
    </row>
    <row r="143" spans="1:22" x14ac:dyDescent="0.2">
      <c r="A143" t="s">
        <v>1830</v>
      </c>
      <c r="B143" t="s">
        <v>401</v>
      </c>
    </row>
    <row r="144" spans="1:22" x14ac:dyDescent="0.2">
      <c r="A144" t="s">
        <v>7016</v>
      </c>
      <c r="B144" t="s">
        <v>7017</v>
      </c>
    </row>
    <row r="145" spans="1:2" x14ac:dyDescent="0.2">
      <c r="A145" t="s">
        <v>208</v>
      </c>
      <c r="B145" t="s">
        <v>428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2124</v>
      </c>
      <c r="B147" t="s">
        <v>185</v>
      </c>
    </row>
    <row r="148" spans="1:2" x14ac:dyDescent="0.2">
      <c r="A148" t="s">
        <v>269</v>
      </c>
      <c r="B148" t="s">
        <v>485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3036</v>
      </c>
      <c r="B150" t="s">
        <v>7018</v>
      </c>
    </row>
    <row r="151" spans="1:2" x14ac:dyDescent="0.2">
      <c r="A151" t="s">
        <v>133</v>
      </c>
      <c r="B151" t="s">
        <v>146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1727</v>
      </c>
      <c r="B153" t="s">
        <v>7019</v>
      </c>
    </row>
    <row r="154" spans="1:2" x14ac:dyDescent="0.2">
      <c r="A154" t="s">
        <v>41</v>
      </c>
      <c r="B154" t="s">
        <v>41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7020</v>
      </c>
      <c r="B156" t="s">
        <v>7021</v>
      </c>
    </row>
    <row r="157" spans="1:2" x14ac:dyDescent="0.2">
      <c r="A157" t="s">
        <v>41</v>
      </c>
      <c r="B157" t="s">
        <v>41</v>
      </c>
    </row>
    <row r="158" spans="1:2" x14ac:dyDescent="0.2">
      <c r="A158" t="s">
        <v>41</v>
      </c>
      <c r="B158" t="s">
        <v>41</v>
      </c>
    </row>
    <row r="159" spans="1:2" x14ac:dyDescent="0.2">
      <c r="A159" t="s">
        <v>1051</v>
      </c>
      <c r="B159" t="s">
        <v>150</v>
      </c>
    </row>
    <row r="160" spans="1:2" x14ac:dyDescent="0.2">
      <c r="A160" t="s">
        <v>379</v>
      </c>
      <c r="B160" t="s">
        <v>380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6075</v>
      </c>
      <c r="B162" t="s">
        <v>7022</v>
      </c>
    </row>
    <row r="163" spans="1:2" x14ac:dyDescent="0.2">
      <c r="A163" t="s">
        <v>368</v>
      </c>
      <c r="B163" t="s">
        <v>114</v>
      </c>
    </row>
    <row r="164" spans="1:2" x14ac:dyDescent="0.2">
      <c r="A164" t="s">
        <v>41</v>
      </c>
      <c r="B164" t="s">
        <v>41</v>
      </c>
    </row>
    <row r="165" spans="1:2" x14ac:dyDescent="0.2">
      <c r="A165" t="s">
        <v>5213</v>
      </c>
      <c r="B165" t="s">
        <v>7023</v>
      </c>
    </row>
    <row r="166" spans="1:2" x14ac:dyDescent="0.2">
      <c r="A166" t="s">
        <v>355</v>
      </c>
      <c r="B166" t="s">
        <v>356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3525</v>
      </c>
      <c r="B168" t="s">
        <v>7024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1993</v>
      </c>
      <c r="B171" t="s">
        <v>7025</v>
      </c>
    </row>
    <row r="172" spans="1:2" x14ac:dyDescent="0.2">
      <c r="A172" t="s">
        <v>231</v>
      </c>
      <c r="B172" t="s">
        <v>4242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2890</v>
      </c>
      <c r="B174" t="s">
        <v>3453</v>
      </c>
    </row>
    <row r="175" spans="1:2" x14ac:dyDescent="0.2">
      <c r="A175" t="s">
        <v>187</v>
      </c>
      <c r="B175" t="s">
        <v>1271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2458</v>
      </c>
      <c r="B177" t="s">
        <v>7026</v>
      </c>
    </row>
    <row r="178" spans="1:2" x14ac:dyDescent="0.2">
      <c r="A178" t="s">
        <v>41</v>
      </c>
      <c r="B178" t="s">
        <v>41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7027</v>
      </c>
      <c r="B180" t="s">
        <v>7028</v>
      </c>
    </row>
    <row r="181" spans="1:2" x14ac:dyDescent="0.2">
      <c r="A181" t="s">
        <v>900</v>
      </c>
      <c r="B181" t="s">
        <v>1582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7029</v>
      </c>
      <c r="B183" t="s">
        <v>7030</v>
      </c>
    </row>
    <row r="184" spans="1:2" x14ac:dyDescent="0.2">
      <c r="A184" t="s">
        <v>1092</v>
      </c>
      <c r="B184" t="s">
        <v>3375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7031</v>
      </c>
      <c r="B186" t="s">
        <v>7032</v>
      </c>
    </row>
    <row r="187" spans="1:2" x14ac:dyDescent="0.2">
      <c r="A187" t="s">
        <v>92</v>
      </c>
      <c r="B187" t="s">
        <v>7033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2550</v>
      </c>
      <c r="B189" t="s">
        <v>3625</v>
      </c>
    </row>
    <row r="190" spans="1:2" x14ac:dyDescent="0.2">
      <c r="A190" t="s">
        <v>2101</v>
      </c>
      <c r="B190" t="s">
        <v>3445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325</v>
      </c>
      <c r="B192" t="s">
        <v>4778</v>
      </c>
    </row>
    <row r="193" spans="1:2" x14ac:dyDescent="0.2">
      <c r="A193" t="s">
        <v>514</v>
      </c>
      <c r="B193" t="s">
        <v>2928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127</v>
      </c>
      <c r="B195" t="s">
        <v>128</v>
      </c>
    </row>
    <row r="196" spans="1:2" x14ac:dyDescent="0.2">
      <c r="A196" t="s">
        <v>511</v>
      </c>
      <c r="B196" t="s">
        <v>3889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387</v>
      </c>
      <c r="B198" t="s">
        <v>7034</v>
      </c>
    </row>
    <row r="199" spans="1:2" x14ac:dyDescent="0.2">
      <c r="A199" t="s">
        <v>121</v>
      </c>
      <c r="B199" t="s">
        <v>1035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7035</v>
      </c>
      <c r="B201" t="s">
        <v>7036</v>
      </c>
    </row>
    <row r="202" spans="1:2" x14ac:dyDescent="0.2">
      <c r="A202" t="s">
        <v>1320</v>
      </c>
      <c r="B202" t="s">
        <v>1321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7037</v>
      </c>
      <c r="B204" t="s">
        <v>7038</v>
      </c>
    </row>
    <row r="205" spans="1:2" x14ac:dyDescent="0.2">
      <c r="A205" t="s">
        <v>41</v>
      </c>
      <c r="B205" t="s">
        <v>41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7039</v>
      </c>
      <c r="B207" t="s">
        <v>7040</v>
      </c>
    </row>
    <row r="208" spans="1:2" x14ac:dyDescent="0.2">
      <c r="A208" t="s">
        <v>303</v>
      </c>
      <c r="B208" t="s">
        <v>304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7041</v>
      </c>
      <c r="B210" t="s">
        <v>7042</v>
      </c>
    </row>
    <row r="211" spans="1:2" x14ac:dyDescent="0.2">
      <c r="A211" t="s">
        <v>988</v>
      </c>
      <c r="B211" t="s">
        <v>989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7043</v>
      </c>
      <c r="B213" t="s">
        <v>7044</v>
      </c>
    </row>
    <row r="214" spans="1:2" x14ac:dyDescent="0.2">
      <c r="A214" t="s">
        <v>638</v>
      </c>
      <c r="B214" t="s">
        <v>555</v>
      </c>
    </row>
    <row r="215" spans="1:2" x14ac:dyDescent="0.2">
      <c r="A215" t="s">
        <v>113</v>
      </c>
      <c r="B215" t="s">
        <v>285</v>
      </c>
    </row>
    <row r="216" spans="1:2" x14ac:dyDescent="0.2">
      <c r="A216" t="s">
        <v>6762</v>
      </c>
      <c r="B216" t="s">
        <v>7045</v>
      </c>
    </row>
    <row r="217" spans="1:2" x14ac:dyDescent="0.2">
      <c r="A217" t="s">
        <v>3003</v>
      </c>
      <c r="B217" t="s">
        <v>3888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6897</v>
      </c>
      <c r="B219" t="s">
        <v>7046</v>
      </c>
    </row>
    <row r="220" spans="1:2" x14ac:dyDescent="0.2">
      <c r="A220" t="s">
        <v>685</v>
      </c>
      <c r="B220" t="s">
        <v>686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2845</v>
      </c>
      <c r="B222" t="s">
        <v>2036</v>
      </c>
    </row>
    <row r="223" spans="1:2" x14ac:dyDescent="0.2">
      <c r="A223" t="s">
        <v>55</v>
      </c>
      <c r="B223" t="s">
        <v>56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2815</v>
      </c>
      <c r="B225" t="s">
        <v>2816</v>
      </c>
    </row>
    <row r="226" spans="1:2" x14ac:dyDescent="0.2">
      <c r="A226" t="s">
        <v>482</v>
      </c>
      <c r="B226" t="s">
        <v>483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7047</v>
      </c>
      <c r="B228" t="s">
        <v>7048</v>
      </c>
    </row>
    <row r="229" spans="1:2" x14ac:dyDescent="0.2">
      <c r="A229" t="s">
        <v>675</v>
      </c>
      <c r="B229" t="s">
        <v>676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7049</v>
      </c>
      <c r="B231" t="s">
        <v>7050</v>
      </c>
    </row>
    <row r="232" spans="1:2" x14ac:dyDescent="0.2">
      <c r="A232" t="s">
        <v>323</v>
      </c>
      <c r="B232" t="s">
        <v>7051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1470</v>
      </c>
      <c r="B234" t="s">
        <v>539</v>
      </c>
    </row>
    <row r="235" spans="1:2" x14ac:dyDescent="0.2">
      <c r="A235" t="s">
        <v>133</v>
      </c>
      <c r="B235" t="s">
        <v>348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7052</v>
      </c>
      <c r="B237" t="s">
        <v>7053</v>
      </c>
    </row>
    <row r="238" spans="1:2" x14ac:dyDescent="0.2">
      <c r="A238" t="s">
        <v>359</v>
      </c>
      <c r="B238" t="s">
        <v>360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5676</v>
      </c>
      <c r="B240" t="s">
        <v>7054</v>
      </c>
    </row>
    <row r="241" spans="1:2" x14ac:dyDescent="0.2">
      <c r="A241" t="s">
        <v>504</v>
      </c>
      <c r="B241" t="s">
        <v>725</v>
      </c>
    </row>
    <row r="242" spans="1:2" x14ac:dyDescent="0.2">
      <c r="A242" t="s">
        <v>113</v>
      </c>
      <c r="B242" t="s">
        <v>114</v>
      </c>
    </row>
    <row r="243" spans="1:2" x14ac:dyDescent="0.2">
      <c r="A243" t="s">
        <v>1775</v>
      </c>
      <c r="B243" t="s">
        <v>7055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2458</v>
      </c>
      <c r="B246" t="s">
        <v>1089</v>
      </c>
    </row>
    <row r="247" spans="1:2" x14ac:dyDescent="0.2">
      <c r="A247" t="s">
        <v>2894</v>
      </c>
      <c r="B247" t="s">
        <v>2955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7056</v>
      </c>
      <c r="B249" t="s">
        <v>7057</v>
      </c>
    </row>
    <row r="250" spans="1:2" x14ac:dyDescent="0.2">
      <c r="A250" t="s">
        <v>315</v>
      </c>
      <c r="B250" t="s">
        <v>326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7058</v>
      </c>
      <c r="B252" t="s">
        <v>7059</v>
      </c>
    </row>
    <row r="253" spans="1:2" x14ac:dyDescent="0.2">
      <c r="A253" t="s">
        <v>261</v>
      </c>
      <c r="B253" t="s">
        <v>760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7060</v>
      </c>
      <c r="B255" t="s">
        <v>7061</v>
      </c>
    </row>
    <row r="256" spans="1:2" x14ac:dyDescent="0.2">
      <c r="A256" t="s">
        <v>497</v>
      </c>
      <c r="B256" t="s">
        <v>2926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2774</v>
      </c>
      <c r="B258" t="s">
        <v>2383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7062</v>
      </c>
      <c r="B261" t="s">
        <v>7063</v>
      </c>
    </row>
    <row r="262" spans="1:2" x14ac:dyDescent="0.2">
      <c r="A262" t="s">
        <v>208</v>
      </c>
      <c r="B262" t="s">
        <v>579</v>
      </c>
    </row>
    <row r="263" spans="1:2" x14ac:dyDescent="0.2">
      <c r="A263" t="s">
        <v>113</v>
      </c>
      <c r="B263" t="s">
        <v>432</v>
      </c>
    </row>
    <row r="264" spans="1:2" x14ac:dyDescent="0.2">
      <c r="A264" t="s">
        <v>2815</v>
      </c>
      <c r="B264" t="s">
        <v>7064</v>
      </c>
    </row>
    <row r="265" spans="1:2" x14ac:dyDescent="0.2">
      <c r="A265" t="s">
        <v>261</v>
      </c>
      <c r="B265" t="s">
        <v>629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6855</v>
      </c>
      <c r="B267" t="s">
        <v>6856</v>
      </c>
    </row>
    <row r="268" spans="1:2" x14ac:dyDescent="0.2">
      <c r="A268" t="s">
        <v>368</v>
      </c>
      <c r="B268" t="s">
        <v>597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4451</v>
      </c>
      <c r="B270" t="s">
        <v>531</v>
      </c>
    </row>
    <row r="271" spans="1:2" x14ac:dyDescent="0.2">
      <c r="A271" t="s">
        <v>121</v>
      </c>
      <c r="B271" t="s">
        <v>1230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1810</v>
      </c>
      <c r="B273" t="s">
        <v>1811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7065</v>
      </c>
      <c r="B276" t="s">
        <v>7066</v>
      </c>
    </row>
    <row r="277" spans="1:2" x14ac:dyDescent="0.2">
      <c r="A277" t="s">
        <v>675</v>
      </c>
      <c r="B277" t="s">
        <v>676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1772</v>
      </c>
      <c r="B279" t="s">
        <v>566</v>
      </c>
    </row>
    <row r="280" spans="1:2" x14ac:dyDescent="0.2">
      <c r="A280" t="s">
        <v>157</v>
      </c>
      <c r="B280" t="s">
        <v>991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7067</v>
      </c>
      <c r="B282" t="s">
        <v>7068</v>
      </c>
    </row>
    <row r="283" spans="1:2" x14ac:dyDescent="0.2">
      <c r="A283" t="s">
        <v>327</v>
      </c>
      <c r="B283" t="s">
        <v>328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6130</v>
      </c>
      <c r="B285" t="s">
        <v>7069</v>
      </c>
    </row>
    <row r="286" spans="1:2" x14ac:dyDescent="0.2">
      <c r="A286" t="s">
        <v>575</v>
      </c>
      <c r="B286" t="s">
        <v>576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127</v>
      </c>
      <c r="B288" t="s">
        <v>4704</v>
      </c>
    </row>
    <row r="289" spans="1:2" x14ac:dyDescent="0.2">
      <c r="A289" t="s">
        <v>497</v>
      </c>
      <c r="B289" t="s">
        <v>310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493</v>
      </c>
      <c r="B291" t="s">
        <v>494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6748</v>
      </c>
      <c r="B294" t="s">
        <v>6749</v>
      </c>
    </row>
    <row r="295" spans="1:2" x14ac:dyDescent="0.2">
      <c r="A295" t="s">
        <v>5456</v>
      </c>
      <c r="B295" t="s">
        <v>2657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7070</v>
      </c>
      <c r="B297" t="s">
        <v>7071</v>
      </c>
    </row>
    <row r="298" spans="1:2" x14ac:dyDescent="0.2">
      <c r="A298" t="s">
        <v>5150</v>
      </c>
      <c r="B298" t="s">
        <v>5151</v>
      </c>
    </row>
    <row r="299" spans="1:2" x14ac:dyDescent="0.2">
      <c r="A299" t="s">
        <v>113</v>
      </c>
      <c r="B299" t="s">
        <v>2045</v>
      </c>
    </row>
    <row r="300" spans="1:2" x14ac:dyDescent="0.2">
      <c r="A300" t="s">
        <v>6974</v>
      </c>
      <c r="B300" t="s">
        <v>6975</v>
      </c>
    </row>
    <row r="301" spans="1:2" x14ac:dyDescent="0.2">
      <c r="A301" t="s">
        <v>81</v>
      </c>
      <c r="B301" t="s">
        <v>82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259</v>
      </c>
      <c r="B303" t="s">
        <v>7072</v>
      </c>
    </row>
    <row r="304" spans="1:2" x14ac:dyDescent="0.2">
      <c r="A304" t="s">
        <v>41</v>
      </c>
      <c r="B304" t="s">
        <v>41</v>
      </c>
    </row>
    <row r="305" spans="1:2" x14ac:dyDescent="0.2">
      <c r="A305" t="s">
        <v>113</v>
      </c>
      <c r="B305" t="s">
        <v>432</v>
      </c>
    </row>
    <row r="306" spans="1:2" x14ac:dyDescent="0.2">
      <c r="A306" t="s">
        <v>7073</v>
      </c>
      <c r="B306" t="s">
        <v>7074</v>
      </c>
    </row>
    <row r="307" spans="1:2" x14ac:dyDescent="0.2">
      <c r="A307" t="s">
        <v>997</v>
      </c>
      <c r="B307" t="s">
        <v>4356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7075</v>
      </c>
      <c r="B309" t="s">
        <v>7076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7077</v>
      </c>
      <c r="B312" t="s">
        <v>2725</v>
      </c>
    </row>
    <row r="313" spans="1:2" x14ac:dyDescent="0.2">
      <c r="A313" t="s">
        <v>279</v>
      </c>
      <c r="B313" t="s">
        <v>280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3401</v>
      </c>
      <c r="B315" t="s">
        <v>3866</v>
      </c>
    </row>
    <row r="316" spans="1:2" x14ac:dyDescent="0.2">
      <c r="A316" t="s">
        <v>738</v>
      </c>
      <c r="B316" t="s">
        <v>1034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5778</v>
      </c>
      <c r="B318" t="s">
        <v>7078</v>
      </c>
    </row>
    <row r="319" spans="1:2" x14ac:dyDescent="0.2">
      <c r="A319" t="s">
        <v>5101</v>
      </c>
      <c r="B319" t="s">
        <v>6946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7079</v>
      </c>
      <c r="B321" t="s">
        <v>7080</v>
      </c>
    </row>
    <row r="322" spans="1:2" x14ac:dyDescent="0.2">
      <c r="A322" t="s">
        <v>2862</v>
      </c>
      <c r="B322" t="s">
        <v>2863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7081</v>
      </c>
      <c r="B324" t="s">
        <v>5170</v>
      </c>
    </row>
    <row r="325" spans="1:2" x14ac:dyDescent="0.2">
      <c r="A325" t="s">
        <v>685</v>
      </c>
      <c r="B325" t="s">
        <v>686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7082</v>
      </c>
      <c r="B327" t="s">
        <v>7083</v>
      </c>
    </row>
    <row r="328" spans="1:2" x14ac:dyDescent="0.2">
      <c r="A328" t="s">
        <v>217</v>
      </c>
      <c r="B328" t="s">
        <v>776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2343</v>
      </c>
      <c r="B330" t="s">
        <v>4838</v>
      </c>
    </row>
    <row r="331" spans="1:2" x14ac:dyDescent="0.2">
      <c r="A331" t="s">
        <v>2101</v>
      </c>
      <c r="B331" t="s">
        <v>2102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7084</v>
      </c>
      <c r="B333" t="s">
        <v>7085</v>
      </c>
    </row>
    <row r="334" spans="1:2" x14ac:dyDescent="0.2">
      <c r="A334" t="s">
        <v>738</v>
      </c>
      <c r="B334" t="s">
        <v>739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1470</v>
      </c>
      <c r="B336" t="s">
        <v>2859</v>
      </c>
    </row>
    <row r="337" spans="1:2" x14ac:dyDescent="0.2">
      <c r="A337" t="s">
        <v>265</v>
      </c>
      <c r="B337" t="s">
        <v>266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7086</v>
      </c>
      <c r="B339" t="s">
        <v>7087</v>
      </c>
    </row>
    <row r="340" spans="1:2" x14ac:dyDescent="0.2">
      <c r="A340" t="s">
        <v>1585</v>
      </c>
      <c r="B340" t="s">
        <v>1586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7088</v>
      </c>
      <c r="B342" t="s">
        <v>7089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7086</v>
      </c>
      <c r="B345" t="s">
        <v>7087</v>
      </c>
    </row>
    <row r="346" spans="1:2" x14ac:dyDescent="0.2">
      <c r="A346" t="s">
        <v>7090</v>
      </c>
      <c r="B346" t="s">
        <v>2839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7091</v>
      </c>
      <c r="B348" t="s">
        <v>7092</v>
      </c>
    </row>
    <row r="349" spans="1:2" x14ac:dyDescent="0.2">
      <c r="A349" t="s">
        <v>55</v>
      </c>
      <c r="B349" t="s">
        <v>527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3036</v>
      </c>
      <c r="B351" t="s">
        <v>3037</v>
      </c>
    </row>
    <row r="352" spans="1:2" x14ac:dyDescent="0.2">
      <c r="A352" t="s">
        <v>133</v>
      </c>
      <c r="B352" t="s">
        <v>146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7093</v>
      </c>
      <c r="B354" t="s">
        <v>7094</v>
      </c>
    </row>
    <row r="355" spans="1:2" x14ac:dyDescent="0.2">
      <c r="A355" t="s">
        <v>497</v>
      </c>
      <c r="B355" t="s">
        <v>2926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7095</v>
      </c>
      <c r="B357" t="s">
        <v>7096</v>
      </c>
    </row>
    <row r="358" spans="1:2" x14ac:dyDescent="0.2">
      <c r="A358" t="s">
        <v>1013</v>
      </c>
      <c r="B358" t="s">
        <v>1014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7097</v>
      </c>
      <c r="B360" t="s">
        <v>7098</v>
      </c>
    </row>
    <row r="361" spans="1:2" x14ac:dyDescent="0.2">
      <c r="A361" t="s">
        <v>265</v>
      </c>
      <c r="B361" t="s">
        <v>1643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2343</v>
      </c>
      <c r="B363" t="s">
        <v>266</v>
      </c>
    </row>
    <row r="364" spans="1:2" x14ac:dyDescent="0.2">
      <c r="A364" t="s">
        <v>261</v>
      </c>
      <c r="B364" t="s">
        <v>1164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1894</v>
      </c>
      <c r="B366" t="s">
        <v>7099</v>
      </c>
    </row>
    <row r="367" spans="1:2" x14ac:dyDescent="0.2">
      <c r="A367" t="s">
        <v>1509</v>
      </c>
      <c r="B367" t="s">
        <v>3340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7100</v>
      </c>
      <c r="B369" t="s">
        <v>7101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3457</v>
      </c>
      <c r="B372" t="s">
        <v>3458</v>
      </c>
    </row>
    <row r="373" spans="1:2" x14ac:dyDescent="0.2">
      <c r="A373" t="s">
        <v>1485</v>
      </c>
      <c r="B373" t="s">
        <v>1486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6246</v>
      </c>
      <c r="B375" t="s">
        <v>5718</v>
      </c>
    </row>
    <row r="376" spans="1:2" x14ac:dyDescent="0.2">
      <c r="A376" t="s">
        <v>184</v>
      </c>
      <c r="B376" t="s">
        <v>587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7102</v>
      </c>
      <c r="B378" t="s">
        <v>7103</v>
      </c>
    </row>
    <row r="379" spans="1:2" x14ac:dyDescent="0.2">
      <c r="A379" t="s">
        <v>5456</v>
      </c>
      <c r="B379" t="s">
        <v>2657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3414</v>
      </c>
      <c r="B381" t="s">
        <v>7104</v>
      </c>
    </row>
    <row r="382" spans="1:2" x14ac:dyDescent="0.2">
      <c r="A382" t="s">
        <v>141</v>
      </c>
      <c r="B382" t="s">
        <v>142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7105</v>
      </c>
      <c r="B384" t="s">
        <v>7106</v>
      </c>
    </row>
    <row r="385" spans="1:2" x14ac:dyDescent="0.2">
      <c r="A385" t="s">
        <v>2348</v>
      </c>
      <c r="B385" t="s">
        <v>3394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7107</v>
      </c>
      <c r="B387" t="s">
        <v>7108</v>
      </c>
    </row>
    <row r="388" spans="1:2" x14ac:dyDescent="0.2">
      <c r="A388" t="s">
        <v>368</v>
      </c>
      <c r="B388" t="s">
        <v>401</v>
      </c>
    </row>
    <row r="389" spans="1:2" x14ac:dyDescent="0.2">
      <c r="A389" t="s">
        <v>368</v>
      </c>
      <c r="B389" t="s">
        <v>401</v>
      </c>
    </row>
    <row r="390" spans="1:2" x14ac:dyDescent="0.2">
      <c r="A390" t="s">
        <v>6195</v>
      </c>
      <c r="B390" t="s">
        <v>4577</v>
      </c>
    </row>
    <row r="391" spans="1:2" x14ac:dyDescent="0.2">
      <c r="A391" t="s">
        <v>754</v>
      </c>
      <c r="B391" t="s">
        <v>755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7109</v>
      </c>
      <c r="B393" t="s">
        <v>7110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7111</v>
      </c>
      <c r="B396" t="s">
        <v>7112</v>
      </c>
    </row>
    <row r="397" spans="1:2" x14ac:dyDescent="0.2">
      <c r="A397" t="s">
        <v>41</v>
      </c>
      <c r="B397" t="s">
        <v>41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7113</v>
      </c>
      <c r="B399" t="s">
        <v>7114</v>
      </c>
    </row>
    <row r="400" spans="1:2" x14ac:dyDescent="0.2">
      <c r="A400" t="s">
        <v>279</v>
      </c>
      <c r="B400" t="s">
        <v>280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338</v>
      </c>
      <c r="B402" t="s">
        <v>7115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7116</v>
      </c>
      <c r="B405" t="s">
        <v>7117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J644"/>
  <sheetViews>
    <sheetView topLeftCell="A174" zoomScaleNormal="100" workbookViewId="0">
      <selection activeCell="V3" sqref="V3:V21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7118</v>
      </c>
      <c r="B3" t="s">
        <v>7119</v>
      </c>
      <c r="D3">
        <v>-84.457999999999998</v>
      </c>
      <c r="E3">
        <v>-176.77500000000001</v>
      </c>
      <c r="F3">
        <v>0</v>
      </c>
      <c r="G3">
        <v>372.74299999999999</v>
      </c>
      <c r="H3">
        <v>71.113</v>
      </c>
      <c r="I3">
        <v>0</v>
      </c>
      <c r="J3">
        <v>1</v>
      </c>
      <c r="K3">
        <v>1</v>
      </c>
      <c r="L3">
        <f>1/TAN(-D3*$L$1/180)*0.108*0.333333</f>
        <v>3.4930381764429713E-3</v>
      </c>
      <c r="M3">
        <f>SIN(-D3*$L$1/180)*G3*3</f>
        <v>1113.0020312458064</v>
      </c>
      <c r="N3">
        <f>COS(-D3*$L$1/180)*G3*0.108</f>
        <v>3.8877624733626481</v>
      </c>
      <c r="O3">
        <f>IFERROR(1/TAN(E3*$L$1/180)*0.108*0.333333,"")</f>
        <v>0.63890457053288152</v>
      </c>
      <c r="P3">
        <f>SIN(-E3*$L$1/180)*H3*3</f>
        <v>12.001844472350907</v>
      </c>
      <c r="Q3">
        <f>-COS(E3*$L$1/180)*H3*0.108</f>
        <v>7.6680409562507492</v>
      </c>
      <c r="R3">
        <f>ABS(SIN(-F3*$L$1/180)*I3*3)</f>
        <v>0</v>
      </c>
      <c r="S3">
        <f>M3+P3</f>
        <v>1125.0038757181574</v>
      </c>
      <c r="T3">
        <f>60*(J3/M3)</f>
        <v>5.3908257411570709E-2</v>
      </c>
      <c r="U3">
        <f>IFERROR(60*(K3/P3),"")</f>
        <v>4.9992315879633518</v>
      </c>
      <c r="V3">
        <f>100*(R3/(S3))</f>
        <v>0</v>
      </c>
      <c r="X3" t="s">
        <v>37</v>
      </c>
      <c r="Y3">
        <f>AVERAGE(L3:L2000)</f>
        <v>6.4548654752250084E-3</v>
      </c>
      <c r="Z3">
        <f>STDEVA(L3:L2000)</f>
        <v>2.7472078596689222E-3</v>
      </c>
      <c r="AA3">
        <f>COUNTA(L3:L2000)</f>
        <v>214</v>
      </c>
      <c r="AB3">
        <f>AVERAGE(O3:O2000)</f>
        <v>0.44000457922817698</v>
      </c>
      <c r="AC3">
        <f>STDEVA(O3:O2001)</f>
        <v>0.30577920415519888</v>
      </c>
      <c r="AD3">
        <f>COUNTA(O3:O2001)</f>
        <v>214</v>
      </c>
      <c r="AE3">
        <f>1/Y8</f>
        <v>1.4284093129942818E-3</v>
      </c>
      <c r="AF3">
        <f>Z8/Y8^2</f>
        <v>7.7271260642223659E-4</v>
      </c>
      <c r="AG3">
        <f>COUNTA(M3:M2001)</f>
        <v>214</v>
      </c>
      <c r="AH3">
        <f>1/AB8</f>
        <v>9.1422330736881358E-2</v>
      </c>
      <c r="AI3">
        <f>AC8/AB8^2</f>
        <v>0.10405901384071206</v>
      </c>
      <c r="AJ3">
        <f>COUNTA(P3:P2001)</f>
        <v>214</v>
      </c>
    </row>
    <row r="4" spans="1:36" x14ac:dyDescent="0.2">
      <c r="A4" t="s">
        <v>4712</v>
      </c>
      <c r="B4" t="s">
        <v>4713</v>
      </c>
      <c r="D4">
        <v>-81.367000000000004</v>
      </c>
      <c r="E4">
        <v>-173.66</v>
      </c>
      <c r="F4">
        <v>0</v>
      </c>
      <c r="G4">
        <v>193.18899999999999</v>
      </c>
      <c r="H4">
        <v>54.332000000000001</v>
      </c>
      <c r="I4">
        <v>0</v>
      </c>
      <c r="J4">
        <v>1</v>
      </c>
      <c r="K4">
        <v>1</v>
      </c>
      <c r="L4">
        <f t="shared" ref="L4:L67" si="0">1/TAN(-D4*$L$1/180)*0.108*0.333333</f>
        <v>5.4656932546084244E-3</v>
      </c>
      <c r="M4">
        <f t="shared" ref="M4:M67" si="1">SIN(-D4*$L$1/180)*G4*3</f>
        <v>573.00055855959499</v>
      </c>
      <c r="N4">
        <f t="shared" ref="N4:N67" si="2">COS(-D4*$L$1/180)*G4*0.108</f>
        <v>3.1318484196544585</v>
      </c>
      <c r="O4">
        <f t="shared" ref="O4:O67" si="3">IFERROR(1/TAN(E4*$L$1/180)*0.108*0.333333,"")</f>
        <v>0.32400955544337012</v>
      </c>
      <c r="P4">
        <f t="shared" ref="P4:P67" si="4">SIN(-E4*$L$1/180)*H4*3</f>
        <v>17.999354878308782</v>
      </c>
      <c r="Q4">
        <f t="shared" ref="Q4:Q67" si="5">-COS(E4*$L$1/180)*H4*0.108</f>
        <v>5.8319688043570892</v>
      </c>
      <c r="R4">
        <f t="shared" ref="R4:R67" si="6">ABS(SIN(-F4*$L$1/180)*I4*3)</f>
        <v>0</v>
      </c>
      <c r="S4">
        <f t="shared" ref="S4:S67" si="7">M4+P4</f>
        <v>590.99991343790373</v>
      </c>
      <c r="T4">
        <f t="shared" ref="T4:T67" si="8">60*(J4/M4)</f>
        <v>0.10471193981176494</v>
      </c>
      <c r="U4">
        <f t="shared" ref="U4:U67" si="9">IFERROR(60*(K4/P4),"")</f>
        <v>3.3334528045950496</v>
      </c>
      <c r="V4">
        <f t="shared" ref="V4:V67" si="10">100*(R4/(S4))</f>
        <v>0</v>
      </c>
      <c r="X4" t="s">
        <v>40</v>
      </c>
      <c r="Y4">
        <f>Y3*60</f>
        <v>0.38729192851350053</v>
      </c>
      <c r="Z4">
        <f>Z3*60</f>
        <v>0.16483247158013534</v>
      </c>
      <c r="AA4">
        <f>AA3</f>
        <v>214</v>
      </c>
      <c r="AB4">
        <f>AB3*60</f>
        <v>26.400274753690621</v>
      </c>
      <c r="AC4">
        <f>AC3*60</f>
        <v>18.346752249311933</v>
      </c>
      <c r="AD4">
        <f>AD3</f>
        <v>214</v>
      </c>
      <c r="AE4">
        <f>AE3*60</f>
        <v>8.5704558779656909E-2</v>
      </c>
      <c r="AF4">
        <f>AF3*60</f>
        <v>4.6362756385334193E-2</v>
      </c>
      <c r="AG4">
        <f>AG3</f>
        <v>214</v>
      </c>
      <c r="AH4">
        <f>AH3*60</f>
        <v>5.4853398442128816</v>
      </c>
      <c r="AI4">
        <f>AI3*60</f>
        <v>6.2435408304427238</v>
      </c>
      <c r="AJ4">
        <f>AJ3</f>
        <v>214</v>
      </c>
    </row>
    <row r="5" spans="1:36" x14ac:dyDescent="0.2">
      <c r="A5" t="s">
        <v>41</v>
      </c>
      <c r="B5" t="s">
        <v>41</v>
      </c>
      <c r="D5">
        <v>-84.025999999999996</v>
      </c>
      <c r="E5">
        <v>-168.11099999999999</v>
      </c>
      <c r="F5">
        <v>0</v>
      </c>
      <c r="G5">
        <v>86.47</v>
      </c>
      <c r="H5">
        <v>19.416</v>
      </c>
      <c r="I5">
        <v>0</v>
      </c>
      <c r="J5">
        <v>1</v>
      </c>
      <c r="K5">
        <v>0</v>
      </c>
      <c r="L5">
        <f t="shared" si="0"/>
        <v>3.7672327418449485E-3</v>
      </c>
      <c r="M5">
        <f t="shared" si="1"/>
        <v>258.00120304169212</v>
      </c>
      <c r="N5">
        <f t="shared" si="2"/>
        <v>0.97195155148560075</v>
      </c>
      <c r="O5">
        <f t="shared" si="3"/>
        <v>0.17099476650892431</v>
      </c>
      <c r="P5">
        <f t="shared" si="4"/>
        <v>12.000038686491074</v>
      </c>
      <c r="Q5">
        <f t="shared" si="5"/>
        <v>2.0519458652404654</v>
      </c>
      <c r="R5">
        <f t="shared" si="6"/>
        <v>0</v>
      </c>
      <c r="S5">
        <f t="shared" si="7"/>
        <v>270.00124172818317</v>
      </c>
      <c r="T5">
        <f t="shared" si="8"/>
        <v>0.23255705513242977</v>
      </c>
      <c r="U5">
        <f t="shared" si="9"/>
        <v>0</v>
      </c>
      <c r="V5">
        <f t="shared" si="10"/>
        <v>0</v>
      </c>
    </row>
    <row r="6" spans="1:36" x14ac:dyDescent="0.2">
      <c r="A6" t="s">
        <v>7120</v>
      </c>
      <c r="B6" t="s">
        <v>7121</v>
      </c>
      <c r="D6">
        <v>-83.884</v>
      </c>
      <c r="E6">
        <v>0</v>
      </c>
      <c r="F6">
        <v>0</v>
      </c>
      <c r="G6">
        <v>84.480999999999995</v>
      </c>
      <c r="H6">
        <v>0</v>
      </c>
      <c r="I6">
        <v>0</v>
      </c>
      <c r="J6">
        <v>0</v>
      </c>
      <c r="K6">
        <v>0</v>
      </c>
      <c r="L6">
        <f t="shared" si="0"/>
        <v>3.8574544991766394E-3</v>
      </c>
      <c r="M6">
        <f t="shared" si="1"/>
        <v>252.0004609479173</v>
      </c>
      <c r="N6">
        <f t="shared" si="2"/>
        <v>0.97208128395941473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0</v>
      </c>
      <c r="S6">
        <f t="shared" si="7"/>
        <v>252.0004609479173</v>
      </c>
      <c r="T6">
        <f t="shared" si="8"/>
        <v>0</v>
      </c>
      <c r="U6" t="str">
        <f t="shared" si="9"/>
        <v/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157</v>
      </c>
      <c r="B7" t="s">
        <v>859</v>
      </c>
      <c r="D7">
        <v>-84.948999999999998</v>
      </c>
      <c r="E7">
        <v>-177.06399999999999</v>
      </c>
      <c r="F7">
        <v>0</v>
      </c>
      <c r="G7">
        <v>397.54399999999998</v>
      </c>
      <c r="H7">
        <v>39.051000000000002</v>
      </c>
      <c r="I7">
        <v>0</v>
      </c>
      <c r="J7">
        <v>1</v>
      </c>
      <c r="K7">
        <v>1</v>
      </c>
      <c r="L7">
        <f t="shared" si="0"/>
        <v>3.1818807485779876E-3</v>
      </c>
      <c r="M7">
        <f t="shared" si="1"/>
        <v>1188.0006814528715</v>
      </c>
      <c r="N7">
        <f t="shared" si="2"/>
        <v>3.7800802776926998</v>
      </c>
      <c r="O7">
        <f t="shared" si="3"/>
        <v>0.7019210820238474</v>
      </c>
      <c r="P7">
        <f t="shared" si="4"/>
        <v>6.0006286674834097</v>
      </c>
      <c r="Q7">
        <f t="shared" si="5"/>
        <v>4.2119719790752521</v>
      </c>
      <c r="R7">
        <f t="shared" si="6"/>
        <v>0</v>
      </c>
      <c r="S7">
        <f t="shared" si="7"/>
        <v>1194.0013101203549</v>
      </c>
      <c r="T7">
        <f t="shared" si="8"/>
        <v>5.050502153468691E-2</v>
      </c>
      <c r="U7">
        <f t="shared" si="9"/>
        <v>9.9989523306335943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-82.694000000000003</v>
      </c>
      <c r="E8">
        <v>-175.91399999999999</v>
      </c>
      <c r="F8">
        <v>-90</v>
      </c>
      <c r="G8">
        <v>235.91499999999999</v>
      </c>
      <c r="H8">
        <v>56.143000000000001</v>
      </c>
      <c r="I8">
        <v>18</v>
      </c>
      <c r="J8">
        <v>1</v>
      </c>
      <c r="K8">
        <v>0</v>
      </c>
      <c r="L8">
        <f t="shared" si="0"/>
        <v>4.6155335729996519E-3</v>
      </c>
      <c r="M8">
        <f t="shared" si="1"/>
        <v>701.9989110430954</v>
      </c>
      <c r="N8">
        <f t="shared" si="2"/>
        <v>3.2401027822313844</v>
      </c>
      <c r="O8">
        <f t="shared" si="3"/>
        <v>0.50395206599280151</v>
      </c>
      <c r="P8">
        <f t="shared" si="4"/>
        <v>12.001193048443376</v>
      </c>
      <c r="Q8">
        <f t="shared" si="5"/>
        <v>6.0480320791735673</v>
      </c>
      <c r="R8">
        <f t="shared" si="6"/>
        <v>54</v>
      </c>
      <c r="S8">
        <f t="shared" si="7"/>
        <v>714.00010409153879</v>
      </c>
      <c r="T8">
        <f t="shared" si="8"/>
        <v>8.547021805325368E-2</v>
      </c>
      <c r="U8">
        <f t="shared" si="9"/>
        <v>0</v>
      </c>
      <c r="V8">
        <f t="shared" si="10"/>
        <v>7.5630241074974558</v>
      </c>
      <c r="X8" t="s">
        <v>51</v>
      </c>
      <c r="Y8">
        <f>AVERAGE(M3:M2000)</f>
        <v>700.07944564836589</v>
      </c>
      <c r="Z8">
        <f>STDEVA(M3:M2000)</f>
        <v>378.71512613958214</v>
      </c>
      <c r="AA8">
        <f>COUNTA(M3:M2001)</f>
        <v>214</v>
      </c>
      <c r="AB8">
        <f>AVERAGE(P3:P2000)</f>
        <v>10.938246618083459</v>
      </c>
      <c r="AC8">
        <f>STDEVA(P3:P2000)</f>
        <v>12.450165589194388</v>
      </c>
      <c r="AD8">
        <f>COUNTA(P3:P2001)</f>
        <v>214</v>
      </c>
      <c r="AE8" t="s">
        <v>51</v>
      </c>
      <c r="AF8">
        <f>AG8+AH8</f>
        <v>152157.78614502016</v>
      </c>
      <c r="AG8">
        <f>SUM(M3:M2000)</f>
        <v>149817.00136875029</v>
      </c>
      <c r="AH8">
        <f>SUM(P3:P2000)</f>
        <v>2340.7847762698602</v>
      </c>
    </row>
    <row r="9" spans="1:36" x14ac:dyDescent="0.2">
      <c r="A9" t="s">
        <v>5213</v>
      </c>
      <c r="B9" t="s">
        <v>7023</v>
      </c>
      <c r="D9">
        <v>-83.66</v>
      </c>
      <c r="E9">
        <v>0</v>
      </c>
      <c r="F9">
        <v>0</v>
      </c>
      <c r="G9">
        <v>108.66500000000001</v>
      </c>
      <c r="H9">
        <v>0</v>
      </c>
      <c r="I9">
        <v>0</v>
      </c>
      <c r="J9">
        <v>0</v>
      </c>
      <c r="K9">
        <v>0</v>
      </c>
      <c r="L9">
        <f t="shared" si="0"/>
        <v>3.9998740352822863E-3</v>
      </c>
      <c r="M9">
        <f t="shared" si="1"/>
        <v>324.00124856103992</v>
      </c>
      <c r="N9">
        <f t="shared" si="2"/>
        <v>1.2959654774838232</v>
      </c>
      <c r="O9" t="str">
        <f t="shared" si="3"/>
        <v/>
      </c>
      <c r="P9">
        <f t="shared" si="4"/>
        <v>0</v>
      </c>
      <c r="Q9">
        <f t="shared" si="5"/>
        <v>0</v>
      </c>
      <c r="R9">
        <f t="shared" si="6"/>
        <v>0</v>
      </c>
      <c r="S9">
        <f t="shared" si="7"/>
        <v>324.00124856103992</v>
      </c>
      <c r="T9">
        <f t="shared" si="8"/>
        <v>0</v>
      </c>
      <c r="U9" t="str">
        <f t="shared" si="9"/>
        <v/>
      </c>
      <c r="V9">
        <f t="shared" si="10"/>
        <v>0</v>
      </c>
      <c r="X9" t="s">
        <v>54</v>
      </c>
      <c r="Y9">
        <f>Y8/60</f>
        <v>11.667990760806099</v>
      </c>
      <c r="Z9">
        <f>Z8/60</f>
        <v>6.3119187689930358</v>
      </c>
      <c r="AA9">
        <f>AA8</f>
        <v>214</v>
      </c>
      <c r="AB9">
        <f>AB8/60</f>
        <v>0.18230411030139099</v>
      </c>
      <c r="AC9">
        <f>AC8/60</f>
        <v>0.20750275981990646</v>
      </c>
      <c r="AD9">
        <f>AD8</f>
        <v>214</v>
      </c>
      <c r="AE9" t="s">
        <v>54</v>
      </c>
      <c r="AF9">
        <f>AF8/60</f>
        <v>2535.9631024170026</v>
      </c>
      <c r="AG9">
        <f>AG8/60</f>
        <v>2496.9500228125048</v>
      </c>
      <c r="AH9">
        <f>AH8/60</f>
        <v>39.013079604497669</v>
      </c>
    </row>
    <row r="10" spans="1:36" x14ac:dyDescent="0.2">
      <c r="A10" t="s">
        <v>149</v>
      </c>
      <c r="B10" t="s">
        <v>150</v>
      </c>
      <c r="D10">
        <v>-79.126000000000005</v>
      </c>
      <c r="E10">
        <v>0</v>
      </c>
      <c r="F10">
        <v>0</v>
      </c>
      <c r="G10">
        <v>386.94799999999998</v>
      </c>
      <c r="H10">
        <v>0</v>
      </c>
      <c r="I10">
        <v>0</v>
      </c>
      <c r="J10">
        <v>0</v>
      </c>
      <c r="K10">
        <v>0</v>
      </c>
      <c r="L10">
        <f t="shared" si="0"/>
        <v>6.9155597860006707E-3</v>
      </c>
      <c r="M10">
        <f t="shared" si="1"/>
        <v>1140.0003731321274</v>
      </c>
      <c r="N10">
        <f t="shared" si="2"/>
        <v>7.8837486202069211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1140.0003731321274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-86.433999999999997</v>
      </c>
      <c r="E11">
        <v>-176.18600000000001</v>
      </c>
      <c r="F11">
        <v>-90</v>
      </c>
      <c r="G11">
        <v>353.685</v>
      </c>
      <c r="H11">
        <v>45.1</v>
      </c>
      <c r="I11">
        <v>12</v>
      </c>
      <c r="J11">
        <v>1</v>
      </c>
      <c r="K11">
        <v>1</v>
      </c>
      <c r="L11">
        <f t="shared" si="0"/>
        <v>2.2434791862455377E-3</v>
      </c>
      <c r="M11">
        <f t="shared" si="1"/>
        <v>1059.0005994730413</v>
      </c>
      <c r="N11">
        <f t="shared" si="2"/>
        <v>2.3758481789874941</v>
      </c>
      <c r="O11">
        <f t="shared" si="3"/>
        <v>0.54001008666589612</v>
      </c>
      <c r="P11">
        <f t="shared" si="4"/>
        <v>8.9998457992828591</v>
      </c>
      <c r="Q11">
        <f t="shared" si="5"/>
        <v>4.8600123700628082</v>
      </c>
      <c r="R11">
        <f t="shared" si="6"/>
        <v>36</v>
      </c>
      <c r="S11">
        <f t="shared" si="7"/>
        <v>1068.0004452723242</v>
      </c>
      <c r="T11">
        <f t="shared" si="8"/>
        <v>5.665719172383471E-2</v>
      </c>
      <c r="U11">
        <f t="shared" si="9"/>
        <v>6.6667808913771633</v>
      </c>
      <c r="V11">
        <f t="shared" si="10"/>
        <v>3.3707851115006355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2617</v>
      </c>
      <c r="B12" t="s">
        <v>2770</v>
      </c>
      <c r="D12">
        <v>-79.980999999999995</v>
      </c>
      <c r="E12">
        <v>-177.87899999999999</v>
      </c>
      <c r="F12">
        <v>0</v>
      </c>
      <c r="G12">
        <v>304.64600000000002</v>
      </c>
      <c r="H12">
        <v>54.036999999999999</v>
      </c>
      <c r="I12">
        <v>0</v>
      </c>
      <c r="J12">
        <v>2</v>
      </c>
      <c r="K12">
        <v>2</v>
      </c>
      <c r="L12">
        <f t="shared" si="0"/>
        <v>6.3600748861623859E-3</v>
      </c>
      <c r="M12">
        <f t="shared" si="1"/>
        <v>900.00055055605321</v>
      </c>
      <c r="N12">
        <f t="shared" si="2"/>
        <v>5.7240766232004976</v>
      </c>
      <c r="O12">
        <f t="shared" si="3"/>
        <v>0.97204324446469481</v>
      </c>
      <c r="P12">
        <f t="shared" si="4"/>
        <v>5.9997247418924253</v>
      </c>
      <c r="Q12">
        <f t="shared" si="5"/>
        <v>5.8319977360019521</v>
      </c>
      <c r="R12">
        <f t="shared" si="6"/>
        <v>0</v>
      </c>
      <c r="S12">
        <f t="shared" si="7"/>
        <v>906.00027529794568</v>
      </c>
      <c r="T12">
        <f t="shared" si="8"/>
        <v>0.13333325176952349</v>
      </c>
      <c r="U12">
        <f t="shared" si="9"/>
        <v>20.000917569119974</v>
      </c>
      <c r="V12">
        <f t="shared" si="10"/>
        <v>0</v>
      </c>
      <c r="Y12">
        <f>Y3</f>
        <v>6.4548654752250084E-3</v>
      </c>
      <c r="Z12">
        <f>AE3</f>
        <v>1.4284093129942818E-3</v>
      </c>
      <c r="AA12">
        <f>AB3</f>
        <v>0.44000457922817698</v>
      </c>
      <c r="AB12">
        <f>AH3</f>
        <v>9.1422330736881358E-2</v>
      </c>
      <c r="AE12" t="s">
        <v>1</v>
      </c>
      <c r="AF12">
        <f>AG12+AH12</f>
        <v>1774.0546799440247</v>
      </c>
      <c r="AG12">
        <f>SUM(N3:N2000)</f>
        <v>975.12835496483694</v>
      </c>
      <c r="AH12">
        <f>SUM(Q3:Q2000)</f>
        <v>798.92632497918771</v>
      </c>
    </row>
    <row r="13" spans="1:36" x14ac:dyDescent="0.2">
      <c r="A13" t="s">
        <v>41</v>
      </c>
      <c r="B13" t="s">
        <v>41</v>
      </c>
      <c r="D13">
        <v>-84.289000000000001</v>
      </c>
      <c r="E13">
        <v>-176.82</v>
      </c>
      <c r="F13">
        <v>0</v>
      </c>
      <c r="G13">
        <v>20.100000000000001</v>
      </c>
      <c r="H13">
        <v>18.027999999999999</v>
      </c>
      <c r="I13">
        <v>0</v>
      </c>
      <c r="J13">
        <v>1</v>
      </c>
      <c r="K13">
        <v>1</v>
      </c>
      <c r="L13">
        <f t="shared" si="0"/>
        <v>3.6002545955660611E-3</v>
      </c>
      <c r="M13">
        <f t="shared" si="1"/>
        <v>60.000699961080862</v>
      </c>
      <c r="N13">
        <f t="shared" si="2"/>
        <v>0.21601801179007357</v>
      </c>
      <c r="O13">
        <f t="shared" si="3"/>
        <v>0.64796466376384987</v>
      </c>
      <c r="P13">
        <f t="shared" si="4"/>
        <v>3.0002006516709949</v>
      </c>
      <c r="Q13">
        <f t="shared" si="5"/>
        <v>1.9440259505100306</v>
      </c>
      <c r="R13">
        <f t="shared" si="6"/>
        <v>0</v>
      </c>
      <c r="S13">
        <f t="shared" si="7"/>
        <v>63.000900612751856</v>
      </c>
      <c r="T13">
        <f t="shared" si="8"/>
        <v>0.99998833411807997</v>
      </c>
      <c r="U13">
        <f t="shared" si="9"/>
        <v>19.998662411656479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-80.789000000000001</v>
      </c>
      <c r="E14">
        <v>-175.333</v>
      </c>
      <c r="F14">
        <v>0</v>
      </c>
      <c r="G14">
        <v>374.83300000000003</v>
      </c>
      <c r="H14">
        <v>49.162999999999997</v>
      </c>
      <c r="I14">
        <v>0</v>
      </c>
      <c r="J14">
        <v>1</v>
      </c>
      <c r="K14">
        <v>1</v>
      </c>
      <c r="L14">
        <f t="shared" si="0"/>
        <v>5.8378148854076328E-3</v>
      </c>
      <c r="M14">
        <f t="shared" si="1"/>
        <v>1109.9992060019313</v>
      </c>
      <c r="N14">
        <f t="shared" si="2"/>
        <v>6.4799763675650972</v>
      </c>
      <c r="O14">
        <f t="shared" si="3"/>
        <v>0.44098611669348842</v>
      </c>
      <c r="P14">
        <f t="shared" si="4"/>
        <v>12.000364779552442</v>
      </c>
      <c r="Q14">
        <f t="shared" si="5"/>
        <v>5.2919995550396957</v>
      </c>
      <c r="R14">
        <f t="shared" si="6"/>
        <v>0</v>
      </c>
      <c r="S14">
        <f t="shared" si="7"/>
        <v>1121.9995707814837</v>
      </c>
      <c r="T14">
        <f t="shared" si="8"/>
        <v>5.405409271968039E-2</v>
      </c>
      <c r="U14">
        <f t="shared" si="9"/>
        <v>4.9998480131399576</v>
      </c>
      <c r="V14">
        <f t="shared" si="10"/>
        <v>0</v>
      </c>
      <c r="X14" t="s">
        <v>68</v>
      </c>
      <c r="Y14">
        <f>AVERAGE(T3:T2345)</f>
        <v>0.13644760659839383</v>
      </c>
      <c r="Z14">
        <f>STDEVA(T3:T2345)</f>
        <v>0.19808974092263945</v>
      </c>
      <c r="AA14">
        <f>COUNTA(T3:T2345)</f>
        <v>214</v>
      </c>
    </row>
    <row r="15" spans="1:36" x14ac:dyDescent="0.2">
      <c r="A15" t="s">
        <v>7122</v>
      </c>
      <c r="B15" t="s">
        <v>7123</v>
      </c>
      <c r="D15">
        <v>-79.992000000000004</v>
      </c>
      <c r="E15">
        <v>0</v>
      </c>
      <c r="F15">
        <v>0</v>
      </c>
      <c r="G15">
        <v>276.20299999999997</v>
      </c>
      <c r="H15">
        <v>0</v>
      </c>
      <c r="I15">
        <v>0</v>
      </c>
      <c r="J15">
        <v>0</v>
      </c>
      <c r="K15">
        <v>0</v>
      </c>
      <c r="L15">
        <f t="shared" si="0"/>
        <v>6.3529479098712992E-3</v>
      </c>
      <c r="M15">
        <f t="shared" si="1"/>
        <v>816.00046912397397</v>
      </c>
      <c r="N15">
        <f t="shared" si="2"/>
        <v>5.1840136587888086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816.00046912397397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2.6352102737064307</v>
      </c>
      <c r="Z15">
        <f>STDEVA(U3:U2345)</f>
        <v>5.6376903225323609</v>
      </c>
      <c r="AA15">
        <f>COUNTA(U3:U2345)</f>
        <v>214</v>
      </c>
    </row>
    <row r="16" spans="1:36" x14ac:dyDescent="0.2">
      <c r="A16" t="s">
        <v>3152</v>
      </c>
      <c r="B16" t="s">
        <v>1148</v>
      </c>
      <c r="D16">
        <v>-80.412000000000006</v>
      </c>
      <c r="E16">
        <v>-178.02500000000001</v>
      </c>
      <c r="F16">
        <v>0</v>
      </c>
      <c r="G16">
        <v>300.19299999999998</v>
      </c>
      <c r="H16">
        <v>58.033999999999999</v>
      </c>
      <c r="I16">
        <v>0</v>
      </c>
      <c r="J16">
        <v>1</v>
      </c>
      <c r="K16">
        <v>1</v>
      </c>
      <c r="L16">
        <f t="shared" si="0"/>
        <v>6.0811829071086626E-3</v>
      </c>
      <c r="M16">
        <f t="shared" si="1"/>
        <v>887.99876098484913</v>
      </c>
      <c r="N16">
        <f t="shared" si="2"/>
        <v>5.4000882869230233</v>
      </c>
      <c r="O16">
        <f t="shared" si="3"/>
        <v>1.0439640460405588</v>
      </c>
      <c r="P16">
        <f t="shared" si="4"/>
        <v>6.0001515471857036</v>
      </c>
      <c r="Q16">
        <f t="shared" si="5"/>
        <v>6.2639487500052553</v>
      </c>
      <c r="R16">
        <f t="shared" si="6"/>
        <v>0</v>
      </c>
      <c r="S16">
        <f t="shared" si="7"/>
        <v>893.99891253203486</v>
      </c>
      <c r="T16">
        <f t="shared" si="8"/>
        <v>6.7567661843870197E-2</v>
      </c>
      <c r="U16">
        <f t="shared" si="9"/>
        <v>9.9997474277365974</v>
      </c>
      <c r="V16">
        <f t="shared" si="10"/>
        <v>0</v>
      </c>
      <c r="X16" t="s">
        <v>74</v>
      </c>
      <c r="Y16">
        <f>AVERAGE(V3:V2345)</f>
        <v>1.7697223136764342</v>
      </c>
      <c r="Z16">
        <f>STDEVA(V3:V2345)</f>
        <v>5.4737264958068454</v>
      </c>
      <c r="AA16">
        <f>COUNTA(V3:V2345)</f>
        <v>214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-84.82</v>
      </c>
      <c r="E17">
        <v>-177.82499999999999</v>
      </c>
      <c r="F17">
        <v>-90</v>
      </c>
      <c r="G17">
        <v>365.49299999999999</v>
      </c>
      <c r="H17">
        <v>79.057000000000002</v>
      </c>
      <c r="I17">
        <v>11</v>
      </c>
      <c r="J17">
        <v>1</v>
      </c>
      <c r="K17">
        <v>1</v>
      </c>
      <c r="L17">
        <f t="shared" si="0"/>
        <v>3.2635833428968403E-3</v>
      </c>
      <c r="M17">
        <f t="shared" si="1"/>
        <v>1092.0009520025355</v>
      </c>
      <c r="N17">
        <f t="shared" si="2"/>
        <v>3.5638396812226478</v>
      </c>
      <c r="O17">
        <f t="shared" si="3"/>
        <v>0.94788741417684663</v>
      </c>
      <c r="P17">
        <f t="shared" si="4"/>
        <v>9.0010651120582139</v>
      </c>
      <c r="Q17">
        <f t="shared" si="5"/>
        <v>8.5320048659111549</v>
      </c>
      <c r="R17">
        <f t="shared" si="6"/>
        <v>33</v>
      </c>
      <c r="S17">
        <f t="shared" si="7"/>
        <v>1101.0020171145939</v>
      </c>
      <c r="T17">
        <f t="shared" si="8"/>
        <v>5.4945007044151992E-2</v>
      </c>
      <c r="U17">
        <f t="shared" si="9"/>
        <v>6.6658777881321418</v>
      </c>
      <c r="V17">
        <f t="shared" si="10"/>
        <v>2.9972697131367121</v>
      </c>
      <c r="AD17">
        <f>(AA12*Y12)/((AA12*Z12)-(Y12*AB12))</f>
        <v>73.986290704887082</v>
      </c>
      <c r="AE17">
        <f>(Y12*AB12-AA12*Z12)/(Z12+AB12)</f>
        <v>-4.1343550273202341E-4</v>
      </c>
    </row>
    <row r="18" spans="1:35" x14ac:dyDescent="0.2">
      <c r="A18" t="s">
        <v>1444</v>
      </c>
      <c r="B18" t="s">
        <v>7124</v>
      </c>
      <c r="D18">
        <v>-81.012</v>
      </c>
      <c r="E18">
        <v>-172.56899999999999</v>
      </c>
      <c r="F18">
        <v>-90</v>
      </c>
      <c r="G18">
        <v>396.87299999999999</v>
      </c>
      <c r="H18">
        <v>23.195</v>
      </c>
      <c r="I18">
        <v>14</v>
      </c>
      <c r="J18">
        <v>1</v>
      </c>
      <c r="K18">
        <v>1</v>
      </c>
      <c r="L18">
        <f t="shared" si="0"/>
        <v>5.6941054502656352E-3</v>
      </c>
      <c r="M18">
        <f t="shared" si="1"/>
        <v>1175.9994875134132</v>
      </c>
      <c r="N18">
        <f t="shared" si="2"/>
        <v>6.6962717876315079</v>
      </c>
      <c r="O18">
        <f t="shared" si="3"/>
        <v>0.27601504800855431</v>
      </c>
      <c r="P18">
        <f t="shared" si="4"/>
        <v>8.9995758090885083</v>
      </c>
      <c r="Q18">
        <f t="shared" si="5"/>
        <v>2.4840208330230209</v>
      </c>
      <c r="R18">
        <f t="shared" si="6"/>
        <v>42</v>
      </c>
      <c r="S18">
        <f t="shared" si="7"/>
        <v>1184.9990633225018</v>
      </c>
      <c r="T18">
        <f t="shared" si="8"/>
        <v>5.102043039735224E-2</v>
      </c>
      <c r="U18">
        <f t="shared" si="9"/>
        <v>6.6669808969670648</v>
      </c>
      <c r="V18">
        <f t="shared" si="10"/>
        <v>3.5443065990483023</v>
      </c>
      <c r="X18" t="s">
        <v>79</v>
      </c>
      <c r="Z18">
        <f>(SUM(R3:R1401))/60</f>
        <v>34.216349992748739</v>
      </c>
      <c r="AB18" t="s">
        <v>80</v>
      </c>
    </row>
    <row r="19" spans="1:35" x14ac:dyDescent="0.2">
      <c r="A19" t="s">
        <v>900</v>
      </c>
      <c r="B19" t="s">
        <v>4675</v>
      </c>
      <c r="D19">
        <v>-72.242999999999995</v>
      </c>
      <c r="E19">
        <v>0</v>
      </c>
      <c r="F19">
        <v>0</v>
      </c>
      <c r="G19">
        <v>347.55900000000003</v>
      </c>
      <c r="H19">
        <v>0</v>
      </c>
      <c r="I19">
        <v>0</v>
      </c>
      <c r="J19">
        <v>0</v>
      </c>
      <c r="K19">
        <v>0</v>
      </c>
      <c r="L19">
        <f t="shared" si="0"/>
        <v>1.1528528411431151E-2</v>
      </c>
      <c r="M19">
        <f t="shared" si="1"/>
        <v>993.0023520169301</v>
      </c>
      <c r="N19">
        <f t="shared" si="2"/>
        <v>11.447867275712412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993.0023520169301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33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1029</v>
      </c>
      <c r="D20">
        <v>-86.396000000000001</v>
      </c>
      <c r="E20">
        <v>-176.23599999999999</v>
      </c>
      <c r="F20">
        <v>-90</v>
      </c>
      <c r="G20">
        <v>381.755</v>
      </c>
      <c r="H20">
        <v>76.164000000000001</v>
      </c>
      <c r="I20">
        <v>20</v>
      </c>
      <c r="J20">
        <v>1</v>
      </c>
      <c r="K20">
        <v>1</v>
      </c>
      <c r="L20">
        <f t="shared" si="0"/>
        <v>2.2674489870705998E-3</v>
      </c>
      <c r="M20">
        <f t="shared" si="1"/>
        <v>1143.0000579583429</v>
      </c>
      <c r="N20">
        <f t="shared" si="2"/>
        <v>2.5916969153361968</v>
      </c>
      <c r="O20">
        <f t="shared" si="3"/>
        <v>0.54720453597196672</v>
      </c>
      <c r="P20">
        <f t="shared" si="4"/>
        <v>14.999802946652842</v>
      </c>
      <c r="Q20">
        <f t="shared" si="5"/>
        <v>8.2079684190625279</v>
      </c>
      <c r="R20">
        <f t="shared" si="6"/>
        <v>60</v>
      </c>
      <c r="S20">
        <f t="shared" si="7"/>
        <v>1157.9998609049958</v>
      </c>
      <c r="T20">
        <f t="shared" si="8"/>
        <v>5.2493435658414217E-2</v>
      </c>
      <c r="U20">
        <f t="shared" si="9"/>
        <v>4.0000525482495624</v>
      </c>
      <c r="V20">
        <f t="shared" si="10"/>
        <v>5.1813477726248625</v>
      </c>
      <c r="AB20">
        <f>X27/AG9</f>
        <v>6.8083060712811574E-2</v>
      </c>
      <c r="AC20">
        <f>Y27/AH9</f>
        <v>2.1018591926423191</v>
      </c>
      <c r="AD20">
        <f>Z19/AF9</f>
        <v>1.3012807626636211E-2</v>
      </c>
      <c r="AF20">
        <f>X27/AG12</f>
        <v>0.17433602369826504</v>
      </c>
      <c r="AG20">
        <f>Y27/AH12</f>
        <v>0.10263774948476773</v>
      </c>
      <c r="AH20">
        <f>Z19/AF12</f>
        <v>1.8601455960219459E-2</v>
      </c>
    </row>
    <row r="21" spans="1:35" x14ac:dyDescent="0.2">
      <c r="A21" t="s">
        <v>979</v>
      </c>
      <c r="B21" t="s">
        <v>7125</v>
      </c>
      <c r="D21">
        <v>-78.69</v>
      </c>
      <c r="E21">
        <v>-171.25399999999999</v>
      </c>
      <c r="F21">
        <v>-90</v>
      </c>
      <c r="G21">
        <v>214.15899999999999</v>
      </c>
      <c r="H21">
        <v>65.765000000000001</v>
      </c>
      <c r="I21">
        <v>23</v>
      </c>
      <c r="J21">
        <v>1</v>
      </c>
      <c r="K21">
        <v>1</v>
      </c>
      <c r="L21">
        <f t="shared" si="0"/>
        <v>7.2000369249036579E-3</v>
      </c>
      <c r="M21">
        <f t="shared" si="1"/>
        <v>630.0003822779272</v>
      </c>
      <c r="N21">
        <f t="shared" si="2"/>
        <v>4.5360305511350463</v>
      </c>
      <c r="O21">
        <f t="shared" si="3"/>
        <v>0.23400417552542527</v>
      </c>
      <c r="P21">
        <f t="shared" si="4"/>
        <v>29.999569921923232</v>
      </c>
      <c r="Q21">
        <f t="shared" si="5"/>
        <v>7.020031645728638</v>
      </c>
      <c r="R21">
        <f t="shared" si="6"/>
        <v>69</v>
      </c>
      <c r="S21">
        <f t="shared" si="7"/>
        <v>659.99995219985044</v>
      </c>
      <c r="T21">
        <f t="shared" si="8"/>
        <v>9.5238037448572149E-2</v>
      </c>
      <c r="U21">
        <f t="shared" si="9"/>
        <v>2.0000286722828284</v>
      </c>
      <c r="V21">
        <f t="shared" si="10"/>
        <v>10.454546211710412</v>
      </c>
    </row>
    <row r="22" spans="1:35" x14ac:dyDescent="0.2">
      <c r="A22" t="s">
        <v>41</v>
      </c>
      <c r="B22" t="s">
        <v>41</v>
      </c>
      <c r="D22">
        <v>-77.195999999999998</v>
      </c>
      <c r="E22">
        <v>-174.80600000000001</v>
      </c>
      <c r="F22">
        <v>0</v>
      </c>
      <c r="G22">
        <v>22.561</v>
      </c>
      <c r="H22">
        <v>22.091000000000001</v>
      </c>
      <c r="I22">
        <v>0</v>
      </c>
      <c r="J22">
        <v>1</v>
      </c>
      <c r="K22">
        <v>0</v>
      </c>
      <c r="L22">
        <f t="shared" si="0"/>
        <v>8.1816341916035561E-3</v>
      </c>
      <c r="M22">
        <f t="shared" si="1"/>
        <v>65.99998673346343</v>
      </c>
      <c r="N22">
        <f t="shared" si="2"/>
        <v>0.53998828809217359</v>
      </c>
      <c r="O22">
        <f t="shared" si="3"/>
        <v>0.39603248453733669</v>
      </c>
      <c r="P22">
        <f t="shared" si="4"/>
        <v>5.9995814248483663</v>
      </c>
      <c r="Q22">
        <f t="shared" si="5"/>
        <v>2.3760315138982673</v>
      </c>
      <c r="R22">
        <f t="shared" si="6"/>
        <v>0</v>
      </c>
      <c r="S22">
        <f t="shared" si="7"/>
        <v>71.999568158311803</v>
      </c>
      <c r="T22">
        <f t="shared" si="8"/>
        <v>0.90909109182560932</v>
      </c>
      <c r="U22">
        <f t="shared" si="9"/>
        <v>0</v>
      </c>
      <c r="V22">
        <f t="shared" si="10"/>
        <v>0</v>
      </c>
      <c r="X22" t="s">
        <v>94</v>
      </c>
      <c r="Z22">
        <f>Z18/AF9</f>
        <v>1.3492447883069535E-2</v>
      </c>
      <c r="AA22" t="s">
        <v>95</v>
      </c>
    </row>
    <row r="23" spans="1:35" x14ac:dyDescent="0.2">
      <c r="A23" t="s">
        <v>41</v>
      </c>
      <c r="B23" t="s">
        <v>41</v>
      </c>
      <c r="D23">
        <v>-77.489000000000004</v>
      </c>
      <c r="E23">
        <v>-176.864</v>
      </c>
      <c r="F23">
        <v>-90</v>
      </c>
      <c r="G23">
        <v>355.44099999999997</v>
      </c>
      <c r="H23">
        <v>73.11</v>
      </c>
      <c r="I23">
        <v>17</v>
      </c>
      <c r="J23">
        <v>1</v>
      </c>
      <c r="K23">
        <v>1</v>
      </c>
      <c r="L23">
        <f t="shared" si="0"/>
        <v>7.9882513696626599E-3</v>
      </c>
      <c r="M23">
        <f t="shared" si="1"/>
        <v>1041.0025586440916</v>
      </c>
      <c r="N23">
        <f t="shared" si="2"/>
        <v>8.3157984307094281</v>
      </c>
      <c r="O23">
        <f t="shared" si="3"/>
        <v>0.65707457218620213</v>
      </c>
      <c r="P23">
        <f t="shared" si="4"/>
        <v>11.998711144800275</v>
      </c>
      <c r="Q23">
        <f t="shared" si="5"/>
        <v>7.8840558763113338</v>
      </c>
      <c r="R23">
        <f t="shared" si="6"/>
        <v>51</v>
      </c>
      <c r="S23">
        <f t="shared" si="7"/>
        <v>1053.0012697888919</v>
      </c>
      <c r="T23">
        <f t="shared" si="8"/>
        <v>5.7636745944361703E-2</v>
      </c>
      <c r="U23">
        <f t="shared" si="9"/>
        <v>5.0005370806848219</v>
      </c>
      <c r="V23">
        <f t="shared" si="10"/>
        <v>4.843299002880082</v>
      </c>
      <c r="X23" t="s">
        <v>96</v>
      </c>
      <c r="Z23">
        <f>Z19/AF9</f>
        <v>1.3012807626636211E-2</v>
      </c>
      <c r="AA23" t="s">
        <v>97</v>
      </c>
      <c r="AB23">
        <f>Z27/AF9</f>
        <v>1.3012807626636211E-2</v>
      </c>
      <c r="AC23" t="s">
        <v>98</v>
      </c>
      <c r="AD23">
        <f>Z27/AF9</f>
        <v>1.3012807626636211E-2</v>
      </c>
      <c r="AE23" t="s">
        <v>98</v>
      </c>
      <c r="AH23">
        <f>Z27/AF12</f>
        <v>1.8601455960219459E-2</v>
      </c>
      <c r="AI23" t="s">
        <v>98</v>
      </c>
    </row>
    <row r="24" spans="1:35" x14ac:dyDescent="0.2">
      <c r="A24" t="s">
        <v>7126</v>
      </c>
      <c r="B24" t="s">
        <v>7127</v>
      </c>
      <c r="D24">
        <v>-75.492000000000004</v>
      </c>
      <c r="E24">
        <v>-177.87899999999999</v>
      </c>
      <c r="F24">
        <v>0</v>
      </c>
      <c r="G24">
        <v>383.21899999999999</v>
      </c>
      <c r="H24">
        <v>27.018999999999998</v>
      </c>
      <c r="I24">
        <v>0</v>
      </c>
      <c r="J24">
        <v>1</v>
      </c>
      <c r="K24">
        <v>1</v>
      </c>
      <c r="L24">
        <f t="shared" si="0"/>
        <v>9.3155866540537147E-3</v>
      </c>
      <c r="M24">
        <f t="shared" si="1"/>
        <v>1112.9975093456833</v>
      </c>
      <c r="N24">
        <f t="shared" si="2"/>
        <v>10.368235112290789</v>
      </c>
      <c r="O24">
        <f t="shared" si="3"/>
        <v>0.97204324446469481</v>
      </c>
      <c r="P24">
        <f t="shared" si="4"/>
        <v>2.9999178859150475</v>
      </c>
      <c r="Q24">
        <f t="shared" si="5"/>
        <v>2.9160528310053619</v>
      </c>
      <c r="R24">
        <f t="shared" si="6"/>
        <v>0</v>
      </c>
      <c r="S24">
        <f t="shared" si="7"/>
        <v>1115.9974272315983</v>
      </c>
      <c r="T24">
        <f t="shared" si="8"/>
        <v>5.3908476430709368E-2</v>
      </c>
      <c r="U24">
        <f t="shared" si="9"/>
        <v>20.000547442217258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-76.504000000000005</v>
      </c>
      <c r="E25">
        <v>-177.01900000000001</v>
      </c>
      <c r="F25">
        <v>0</v>
      </c>
      <c r="G25">
        <v>359.93900000000002</v>
      </c>
      <c r="H25">
        <v>96.13</v>
      </c>
      <c r="I25">
        <v>0</v>
      </c>
      <c r="J25">
        <v>1</v>
      </c>
      <c r="K25">
        <v>0</v>
      </c>
      <c r="L25">
        <f t="shared" si="0"/>
        <v>8.6401685975132942E-3</v>
      </c>
      <c r="M25">
        <f t="shared" si="1"/>
        <v>1049.9991661586112</v>
      </c>
      <c r="N25">
        <f t="shared" si="2"/>
        <v>9.0721788950376698</v>
      </c>
      <c r="O25">
        <f t="shared" si="3"/>
        <v>0.69130644435862709</v>
      </c>
      <c r="P25">
        <f t="shared" si="4"/>
        <v>14.997662909936594</v>
      </c>
      <c r="Q25">
        <f t="shared" si="5"/>
        <v>10.367991387948917</v>
      </c>
      <c r="R25">
        <f t="shared" si="6"/>
        <v>0</v>
      </c>
      <c r="S25">
        <f t="shared" si="7"/>
        <v>1064.9968290685479</v>
      </c>
      <c r="T25">
        <f t="shared" si="8"/>
        <v>5.7142902522016384E-2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-73.950999999999993</v>
      </c>
      <c r="E26">
        <v>0</v>
      </c>
      <c r="F26">
        <v>-90</v>
      </c>
      <c r="G26">
        <v>379.803</v>
      </c>
      <c r="H26">
        <v>0</v>
      </c>
      <c r="I26">
        <v>21</v>
      </c>
      <c r="J26">
        <v>0</v>
      </c>
      <c r="K26">
        <v>0</v>
      </c>
      <c r="L26">
        <f t="shared" si="0"/>
        <v>1.0356150766969024E-2</v>
      </c>
      <c r="M26">
        <f t="shared" si="1"/>
        <v>1095.0012363853098</v>
      </c>
      <c r="N26">
        <f t="shared" si="2"/>
        <v>11.340009234032991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63</v>
      </c>
      <c r="S26">
        <f t="shared" si="7"/>
        <v>1095.0012363853098</v>
      </c>
      <c r="T26">
        <f t="shared" si="8"/>
        <v>0</v>
      </c>
      <c r="U26" t="str">
        <f t="shared" si="9"/>
        <v/>
      </c>
      <c r="V26">
        <f t="shared" si="10"/>
        <v>5.7534181612404609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7128</v>
      </c>
      <c r="B27" t="s">
        <v>7129</v>
      </c>
      <c r="D27">
        <v>-79.909000000000006</v>
      </c>
      <c r="E27">
        <v>-171.203</v>
      </c>
      <c r="F27">
        <v>0</v>
      </c>
      <c r="G27">
        <v>359.56200000000001</v>
      </c>
      <c r="H27">
        <v>85</v>
      </c>
      <c r="I27">
        <v>0</v>
      </c>
      <c r="J27">
        <v>1</v>
      </c>
      <c r="K27">
        <v>1</v>
      </c>
      <c r="L27">
        <f t="shared" si="0"/>
        <v>6.406736150968928E-3</v>
      </c>
      <c r="M27">
        <f t="shared" si="1"/>
        <v>1061.9994981602931</v>
      </c>
      <c r="N27">
        <f t="shared" si="2"/>
        <v>6.8039573811317924</v>
      </c>
      <c r="O27">
        <f t="shared" si="3"/>
        <v>0.23262618480557024</v>
      </c>
      <c r="P27">
        <f t="shared" si="4"/>
        <v>38.99819360211103</v>
      </c>
      <c r="Q27">
        <f t="shared" si="5"/>
        <v>9.0720100639781514</v>
      </c>
      <c r="R27">
        <f t="shared" si="6"/>
        <v>0</v>
      </c>
      <c r="S27">
        <f t="shared" si="7"/>
        <v>1100.9976917624042</v>
      </c>
      <c r="T27">
        <f t="shared" si="8"/>
        <v>5.6497201838549164E-2</v>
      </c>
      <c r="U27">
        <f t="shared" si="9"/>
        <v>1.5385328000615934</v>
      </c>
      <c r="V27">
        <f t="shared" si="10"/>
        <v>0</v>
      </c>
      <c r="X27">
        <f>SUM(J3:J2345)</f>
        <v>170</v>
      </c>
      <c r="Y27">
        <f>SUM(K3:K2345)</f>
        <v>82</v>
      </c>
      <c r="Z27">
        <f>COUNTIF(V3:V2345,"&gt;0")</f>
        <v>33</v>
      </c>
      <c r="AB27">
        <v>401</v>
      </c>
    </row>
    <row r="28" spans="1:35" x14ac:dyDescent="0.2">
      <c r="A28" t="s">
        <v>738</v>
      </c>
      <c r="B28" t="s">
        <v>3618</v>
      </c>
      <c r="D28">
        <v>-77.405000000000001</v>
      </c>
      <c r="E28">
        <v>-167.905</v>
      </c>
      <c r="F28">
        <v>0</v>
      </c>
      <c r="G28">
        <v>376.04899999999998</v>
      </c>
      <c r="H28">
        <v>100.22499999999999</v>
      </c>
      <c r="I28">
        <v>0</v>
      </c>
      <c r="J28">
        <v>1</v>
      </c>
      <c r="K28">
        <v>0</v>
      </c>
      <c r="L28">
        <f t="shared" si="0"/>
        <v>8.0436468455086108E-3</v>
      </c>
      <c r="M28">
        <f t="shared" si="1"/>
        <v>1100.9990391094625</v>
      </c>
      <c r="N28">
        <f t="shared" si="2"/>
        <v>8.8560563038971427</v>
      </c>
      <c r="O28">
        <f t="shared" si="3"/>
        <v>0.16799635543136984</v>
      </c>
      <c r="P28">
        <f t="shared" si="4"/>
        <v>63.001405259684638</v>
      </c>
      <c r="Q28">
        <f t="shared" si="5"/>
        <v>10.584017054698808</v>
      </c>
      <c r="R28">
        <f t="shared" si="6"/>
        <v>0</v>
      </c>
      <c r="S28">
        <f t="shared" si="7"/>
        <v>1164.0004443691471</v>
      </c>
      <c r="T28">
        <f t="shared" si="8"/>
        <v>5.4495960367531925E-2</v>
      </c>
      <c r="U28">
        <f t="shared" si="9"/>
        <v>0</v>
      </c>
      <c r="V28">
        <f t="shared" si="10"/>
        <v>0</v>
      </c>
    </row>
    <row r="29" spans="1:35" x14ac:dyDescent="0.2">
      <c r="A29" t="s">
        <v>113</v>
      </c>
      <c r="B29" t="s">
        <v>2519</v>
      </c>
      <c r="D29">
        <v>-77.281000000000006</v>
      </c>
      <c r="E29">
        <v>-173.66</v>
      </c>
      <c r="F29">
        <v>-93.813999999999993</v>
      </c>
      <c r="G29">
        <v>358.80500000000001</v>
      </c>
      <c r="H29">
        <v>45.277000000000001</v>
      </c>
      <c r="I29">
        <v>15.032999999999999</v>
      </c>
      <c r="J29">
        <v>1</v>
      </c>
      <c r="K29">
        <v>1</v>
      </c>
      <c r="L29">
        <f t="shared" si="0"/>
        <v>8.1254875504318692E-3</v>
      </c>
      <c r="M29">
        <f t="shared" si="1"/>
        <v>1050.0014836827509</v>
      </c>
      <c r="N29">
        <f t="shared" si="2"/>
        <v>8.5317825153816997</v>
      </c>
      <c r="O29">
        <f t="shared" si="3"/>
        <v>0.32400955544337012</v>
      </c>
      <c r="P29">
        <f t="shared" si="4"/>
        <v>14.999572826790597</v>
      </c>
      <c r="Q29">
        <f t="shared" si="5"/>
        <v>4.8600097834586604</v>
      </c>
      <c r="R29">
        <f t="shared" si="6"/>
        <v>44.999116752373851</v>
      </c>
      <c r="S29">
        <f t="shared" si="7"/>
        <v>1065.0010565095415</v>
      </c>
      <c r="T29">
        <f t="shared" si="8"/>
        <v>5.7142776398331735E-2</v>
      </c>
      <c r="U29">
        <f t="shared" si="9"/>
        <v>4.0001139160999681</v>
      </c>
      <c r="V29">
        <f t="shared" si="10"/>
        <v>4.2252649870465824</v>
      </c>
    </row>
    <row r="30" spans="1:35" x14ac:dyDescent="0.2">
      <c r="A30" t="s">
        <v>7130</v>
      </c>
      <c r="B30" t="s">
        <v>7131</v>
      </c>
      <c r="D30">
        <v>-79.421999999999997</v>
      </c>
      <c r="E30">
        <v>-177.47399999999999</v>
      </c>
      <c r="F30">
        <v>0</v>
      </c>
      <c r="G30">
        <v>337.74</v>
      </c>
      <c r="H30">
        <v>68.066000000000003</v>
      </c>
      <c r="I30">
        <v>0</v>
      </c>
      <c r="J30">
        <v>1</v>
      </c>
      <c r="K30">
        <v>1</v>
      </c>
      <c r="L30">
        <f t="shared" si="0"/>
        <v>6.7229040462530761E-3</v>
      </c>
      <c r="M30">
        <f t="shared" si="1"/>
        <v>996.00124705260282</v>
      </c>
      <c r="N30">
        <f t="shared" si="2"/>
        <v>6.6960275099105653</v>
      </c>
      <c r="O30">
        <f t="shared" si="3"/>
        <v>0.81603700012183822</v>
      </c>
      <c r="P30">
        <f t="shared" si="4"/>
        <v>8.9995646602561532</v>
      </c>
      <c r="Q30">
        <f t="shared" si="5"/>
        <v>7.3439850917430336</v>
      </c>
      <c r="R30">
        <f t="shared" si="6"/>
        <v>0</v>
      </c>
      <c r="S30">
        <f t="shared" si="7"/>
        <v>1005.000811712859</v>
      </c>
      <c r="T30">
        <f t="shared" si="8"/>
        <v>6.0240888430163952E-2</v>
      </c>
      <c r="U30">
        <f t="shared" si="9"/>
        <v>6.6669891561501631</v>
      </c>
      <c r="V30">
        <f t="shared" si="10"/>
        <v>0</v>
      </c>
    </row>
    <row r="31" spans="1:35" x14ac:dyDescent="0.2">
      <c r="A31" t="s">
        <v>1567</v>
      </c>
      <c r="B31" t="s">
        <v>7132</v>
      </c>
      <c r="D31">
        <v>-77.661000000000001</v>
      </c>
      <c r="E31">
        <v>-173.29</v>
      </c>
      <c r="F31">
        <v>0</v>
      </c>
      <c r="G31">
        <v>65.513000000000005</v>
      </c>
      <c r="H31">
        <v>34.234000000000002</v>
      </c>
      <c r="I31">
        <v>0</v>
      </c>
      <c r="J31">
        <v>1</v>
      </c>
      <c r="K31">
        <v>0</v>
      </c>
      <c r="L31">
        <f t="shared" si="0"/>
        <v>7.8749346623747316E-3</v>
      </c>
      <c r="M31">
        <f t="shared" si="1"/>
        <v>191.99901649682673</v>
      </c>
      <c r="N31">
        <f t="shared" si="2"/>
        <v>1.5119812221339408</v>
      </c>
      <c r="O31">
        <f t="shared" si="3"/>
        <v>0.30599218337530759</v>
      </c>
      <c r="P31">
        <f t="shared" si="4"/>
        <v>12.000120324177214</v>
      </c>
      <c r="Q31">
        <f t="shared" si="5"/>
        <v>3.6719466907080811</v>
      </c>
      <c r="R31">
        <f t="shared" si="6"/>
        <v>0</v>
      </c>
      <c r="S31">
        <f t="shared" si="7"/>
        <v>203.99913682100393</v>
      </c>
      <c r="T31">
        <f t="shared" si="8"/>
        <v>0.31250160076206251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-81.335999999999999</v>
      </c>
      <c r="E32">
        <v>-178.85400000000001</v>
      </c>
      <c r="F32">
        <v>-90</v>
      </c>
      <c r="G32">
        <v>318.63600000000002</v>
      </c>
      <c r="H32">
        <v>50.01</v>
      </c>
      <c r="I32">
        <v>42</v>
      </c>
      <c r="J32">
        <v>1</v>
      </c>
      <c r="K32">
        <v>0</v>
      </c>
      <c r="L32">
        <f t="shared" si="0"/>
        <v>5.4856217290818691E-3</v>
      </c>
      <c r="M32">
        <f t="shared" si="1"/>
        <v>944.9998773016373</v>
      </c>
      <c r="N32">
        <f t="shared" si="2"/>
        <v>5.1839170448226062</v>
      </c>
      <c r="O32">
        <f t="shared" si="3"/>
        <v>1.7996255955513478</v>
      </c>
      <c r="P32">
        <f t="shared" si="4"/>
        <v>3.0006209481683839</v>
      </c>
      <c r="Q32">
        <f t="shared" si="5"/>
        <v>5.399999660871039</v>
      </c>
      <c r="R32">
        <f t="shared" si="6"/>
        <v>126</v>
      </c>
      <c r="S32">
        <f t="shared" si="7"/>
        <v>948.00049824980567</v>
      </c>
      <c r="T32">
        <f t="shared" si="8"/>
        <v>6.3492071735844702E-2</v>
      </c>
      <c r="U32">
        <f t="shared" si="9"/>
        <v>0</v>
      </c>
      <c r="V32">
        <f t="shared" si="10"/>
        <v>13.291132254953519</v>
      </c>
    </row>
    <row r="33" spans="1:22" x14ac:dyDescent="0.2">
      <c r="A33" t="s">
        <v>1993</v>
      </c>
      <c r="B33" t="s">
        <v>1067</v>
      </c>
      <c r="D33">
        <v>-74.662000000000006</v>
      </c>
      <c r="E33">
        <v>0</v>
      </c>
      <c r="F33">
        <v>0</v>
      </c>
      <c r="G33">
        <v>362.92700000000002</v>
      </c>
      <c r="H33">
        <v>0</v>
      </c>
      <c r="I33">
        <v>0</v>
      </c>
      <c r="J33">
        <v>0</v>
      </c>
      <c r="K33">
        <v>0</v>
      </c>
      <c r="L33">
        <f t="shared" si="0"/>
        <v>9.8741433299673661E-3</v>
      </c>
      <c r="M33">
        <f t="shared" si="1"/>
        <v>1050.0010151158704</v>
      </c>
      <c r="N33">
        <f t="shared" si="2"/>
        <v>10.36787088773622</v>
      </c>
      <c r="O33" t="str">
        <f t="shared" si="3"/>
        <v/>
      </c>
      <c r="P33">
        <f t="shared" si="4"/>
        <v>0</v>
      </c>
      <c r="Q33">
        <f t="shared" si="5"/>
        <v>0</v>
      </c>
      <c r="R33">
        <f t="shared" si="6"/>
        <v>0</v>
      </c>
      <c r="S33">
        <f t="shared" si="7"/>
        <v>1050.0010151158704</v>
      </c>
      <c r="T33">
        <f t="shared" si="8"/>
        <v>0</v>
      </c>
      <c r="U33" t="str">
        <f t="shared" si="9"/>
        <v/>
      </c>
      <c r="V33">
        <f t="shared" si="10"/>
        <v>0</v>
      </c>
    </row>
    <row r="34" spans="1:22" x14ac:dyDescent="0.2">
      <c r="A34" t="s">
        <v>355</v>
      </c>
      <c r="B34" t="s">
        <v>356</v>
      </c>
      <c r="D34">
        <v>-82.543000000000006</v>
      </c>
      <c r="E34">
        <v>-176.309</v>
      </c>
      <c r="F34">
        <v>0</v>
      </c>
      <c r="G34">
        <v>385.25799999999998</v>
      </c>
      <c r="H34">
        <v>62.128999999999998</v>
      </c>
      <c r="I34">
        <v>0</v>
      </c>
      <c r="J34">
        <v>1</v>
      </c>
      <c r="K34">
        <v>1</v>
      </c>
      <c r="L34">
        <f t="shared" si="0"/>
        <v>4.7120019336268203E-3</v>
      </c>
      <c r="M34">
        <f t="shared" si="1"/>
        <v>1145.9990887391177</v>
      </c>
      <c r="N34">
        <f t="shared" si="2"/>
        <v>5.3999553220286183</v>
      </c>
      <c r="O34">
        <f t="shared" si="3"/>
        <v>0.5580579565901872</v>
      </c>
      <c r="P34">
        <f t="shared" si="4"/>
        <v>11.99876661427626</v>
      </c>
      <c r="Q34">
        <f t="shared" si="5"/>
        <v>6.6960138743794451</v>
      </c>
      <c r="R34">
        <f t="shared" si="6"/>
        <v>0</v>
      </c>
      <c r="S34">
        <f t="shared" si="7"/>
        <v>1157.997855353394</v>
      </c>
      <c r="T34">
        <f t="shared" si="8"/>
        <v>5.2356062574198753E-2</v>
      </c>
      <c r="U34">
        <f t="shared" si="9"/>
        <v>5.0005139635444991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-79.727000000000004</v>
      </c>
      <c r="E35">
        <v>0</v>
      </c>
      <c r="F35">
        <v>0</v>
      </c>
      <c r="G35">
        <v>325.214</v>
      </c>
      <c r="H35">
        <v>0</v>
      </c>
      <c r="I35">
        <v>0</v>
      </c>
      <c r="J35">
        <v>0</v>
      </c>
      <c r="K35">
        <v>0</v>
      </c>
      <c r="L35">
        <f t="shared" si="0"/>
        <v>6.5247789023212639E-3</v>
      </c>
      <c r="M35">
        <f t="shared" si="1"/>
        <v>960.00166578256176</v>
      </c>
      <c r="N35">
        <f t="shared" si="2"/>
        <v>6.2638048788962051</v>
      </c>
      <c r="O35" t="str">
        <f t="shared" si="3"/>
        <v/>
      </c>
      <c r="P35">
        <f t="shared" si="4"/>
        <v>0</v>
      </c>
      <c r="Q35">
        <f t="shared" si="5"/>
        <v>0</v>
      </c>
      <c r="R35">
        <f t="shared" si="6"/>
        <v>0</v>
      </c>
      <c r="S35">
        <f t="shared" si="7"/>
        <v>960.00166578256176</v>
      </c>
      <c r="T35">
        <f t="shared" si="8"/>
        <v>0</v>
      </c>
      <c r="U35" t="str">
        <f t="shared" si="9"/>
        <v/>
      </c>
      <c r="V35">
        <f t="shared" si="10"/>
        <v>0</v>
      </c>
    </row>
    <row r="36" spans="1:22" x14ac:dyDescent="0.2">
      <c r="A36" t="s">
        <v>4451</v>
      </c>
      <c r="B36" t="s">
        <v>7133</v>
      </c>
      <c r="D36">
        <v>-83.102999999999994</v>
      </c>
      <c r="E36">
        <v>-174.47200000000001</v>
      </c>
      <c r="F36">
        <v>0</v>
      </c>
      <c r="G36">
        <v>374.71199999999999</v>
      </c>
      <c r="H36">
        <v>62.29</v>
      </c>
      <c r="I36">
        <v>0</v>
      </c>
      <c r="J36">
        <v>1</v>
      </c>
      <c r="K36">
        <v>1</v>
      </c>
      <c r="L36">
        <f t="shared" si="0"/>
        <v>4.354561781801586E-3</v>
      </c>
      <c r="M36">
        <f t="shared" si="1"/>
        <v>1116.0013370064958</v>
      </c>
      <c r="N36">
        <f t="shared" si="2"/>
        <v>4.8597016302695888</v>
      </c>
      <c r="O36">
        <f t="shared" si="3"/>
        <v>0.37196849024699774</v>
      </c>
      <c r="P36">
        <f t="shared" si="4"/>
        <v>18.001595112812314</v>
      </c>
      <c r="Q36">
        <f t="shared" si="5"/>
        <v>6.6960328521833805</v>
      </c>
      <c r="R36">
        <f t="shared" si="6"/>
        <v>0</v>
      </c>
      <c r="S36">
        <f t="shared" si="7"/>
        <v>1134.0029321193081</v>
      </c>
      <c r="T36">
        <f t="shared" si="8"/>
        <v>5.3763376449835532E-2</v>
      </c>
      <c r="U36">
        <f t="shared" si="9"/>
        <v>3.3330379682462734</v>
      </c>
      <c r="V36">
        <f t="shared" si="10"/>
        <v>0</v>
      </c>
    </row>
    <row r="37" spans="1:22" x14ac:dyDescent="0.2">
      <c r="A37" t="s">
        <v>1275</v>
      </c>
      <c r="B37" t="s">
        <v>1276</v>
      </c>
      <c r="D37">
        <v>-80.986999999999995</v>
      </c>
      <c r="E37">
        <v>-173.15700000000001</v>
      </c>
      <c r="F37">
        <v>0</v>
      </c>
      <c r="G37">
        <v>293.62599999999998</v>
      </c>
      <c r="H37">
        <v>50.359000000000002</v>
      </c>
      <c r="I37">
        <v>0</v>
      </c>
      <c r="J37">
        <v>1</v>
      </c>
      <c r="K37">
        <v>0</v>
      </c>
      <c r="L37">
        <f t="shared" si="0"/>
        <v>5.7102074863881244E-3</v>
      </c>
      <c r="M37">
        <f t="shared" si="1"/>
        <v>870.00164193691626</v>
      </c>
      <c r="N37">
        <f t="shared" si="2"/>
        <v>4.9678948568529968</v>
      </c>
      <c r="O37">
        <f t="shared" si="3"/>
        <v>0.29998967123240877</v>
      </c>
      <c r="P37">
        <f t="shared" si="4"/>
        <v>18.000695702952715</v>
      </c>
      <c r="Q37">
        <f t="shared" si="5"/>
        <v>5.4000281859116042</v>
      </c>
      <c r="R37">
        <f t="shared" si="6"/>
        <v>0</v>
      </c>
      <c r="S37">
        <f t="shared" si="7"/>
        <v>888.00233763986898</v>
      </c>
      <c r="T37">
        <f t="shared" si="8"/>
        <v>6.89653870841207E-2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-79.292000000000002</v>
      </c>
      <c r="E38">
        <v>0</v>
      </c>
      <c r="F38">
        <v>0</v>
      </c>
      <c r="G38">
        <v>279.87299999999999</v>
      </c>
      <c r="H38">
        <v>0</v>
      </c>
      <c r="I38">
        <v>0</v>
      </c>
      <c r="J38">
        <v>0</v>
      </c>
      <c r="K38">
        <v>0</v>
      </c>
      <c r="L38">
        <f t="shared" si="0"/>
        <v>6.8074699572867768E-3</v>
      </c>
      <c r="M38">
        <f t="shared" si="1"/>
        <v>824.99859933815412</v>
      </c>
      <c r="N38">
        <f t="shared" si="2"/>
        <v>5.6161587959569514</v>
      </c>
      <c r="O38" t="str">
        <f t="shared" si="3"/>
        <v/>
      </c>
      <c r="P38">
        <f t="shared" si="4"/>
        <v>0</v>
      </c>
      <c r="Q38">
        <f t="shared" si="5"/>
        <v>0</v>
      </c>
      <c r="R38">
        <f t="shared" si="6"/>
        <v>0</v>
      </c>
      <c r="S38">
        <f t="shared" si="7"/>
        <v>824.99859933815412</v>
      </c>
      <c r="T38">
        <f t="shared" si="8"/>
        <v>0</v>
      </c>
      <c r="U38" t="str">
        <f t="shared" si="9"/>
        <v/>
      </c>
      <c r="V38">
        <f t="shared" si="10"/>
        <v>0</v>
      </c>
    </row>
    <row r="39" spans="1:22" x14ac:dyDescent="0.2">
      <c r="A39" t="s">
        <v>938</v>
      </c>
      <c r="B39" t="s">
        <v>7134</v>
      </c>
      <c r="D39">
        <v>-82.456000000000003</v>
      </c>
      <c r="E39">
        <v>-173.29</v>
      </c>
      <c r="F39">
        <v>0</v>
      </c>
      <c r="G39">
        <v>373.23</v>
      </c>
      <c r="H39">
        <v>34.234000000000002</v>
      </c>
      <c r="I39">
        <v>0</v>
      </c>
      <c r="J39">
        <v>1</v>
      </c>
      <c r="K39">
        <v>1</v>
      </c>
      <c r="L39">
        <f t="shared" si="0"/>
        <v>4.7676131814529529E-3</v>
      </c>
      <c r="M39">
        <f t="shared" si="1"/>
        <v>1109.9983352278991</v>
      </c>
      <c r="N39">
        <f t="shared" si="2"/>
        <v>5.2920479864713519</v>
      </c>
      <c r="O39">
        <f t="shared" si="3"/>
        <v>0.30599218337530759</v>
      </c>
      <c r="P39">
        <f t="shared" si="4"/>
        <v>12.000120324177214</v>
      </c>
      <c r="Q39">
        <f t="shared" si="5"/>
        <v>3.6719466907080811</v>
      </c>
      <c r="R39">
        <f t="shared" si="6"/>
        <v>0</v>
      </c>
      <c r="S39">
        <f t="shared" si="7"/>
        <v>1121.9984555520764</v>
      </c>
      <c r="T39">
        <f t="shared" si="8"/>
        <v>5.4054135124158645E-2</v>
      </c>
      <c r="U39">
        <f t="shared" si="9"/>
        <v>4.999949865428861</v>
      </c>
      <c r="V39">
        <f t="shared" si="10"/>
        <v>0</v>
      </c>
    </row>
    <row r="40" spans="1:22" x14ac:dyDescent="0.2">
      <c r="A40" t="s">
        <v>41</v>
      </c>
      <c r="B40" t="s">
        <v>41</v>
      </c>
      <c r="D40">
        <v>-78.408000000000001</v>
      </c>
      <c r="E40">
        <v>-176.42400000000001</v>
      </c>
      <c r="F40">
        <v>0</v>
      </c>
      <c r="G40">
        <v>39.811999999999998</v>
      </c>
      <c r="H40">
        <v>16.030999999999999</v>
      </c>
      <c r="I40">
        <v>0</v>
      </c>
      <c r="J40">
        <v>1</v>
      </c>
      <c r="K40">
        <v>0</v>
      </c>
      <c r="L40">
        <f t="shared" si="0"/>
        <v>7.3844931491316669E-3</v>
      </c>
      <c r="M40">
        <f t="shared" si="1"/>
        <v>116.99990162885169</v>
      </c>
      <c r="N40">
        <f t="shared" si="2"/>
        <v>0.86398583601317036</v>
      </c>
      <c r="O40">
        <f t="shared" si="3"/>
        <v>0.57605342314799368</v>
      </c>
      <c r="P40">
        <f t="shared" si="4"/>
        <v>2.9996787945035024</v>
      </c>
      <c r="Q40">
        <f t="shared" si="5"/>
        <v>1.7279769658951556</v>
      </c>
      <c r="R40">
        <f t="shared" si="6"/>
        <v>0</v>
      </c>
      <c r="S40">
        <f t="shared" si="7"/>
        <v>119.99958042335518</v>
      </c>
      <c r="T40">
        <f t="shared" si="8"/>
        <v>0.51282094398961653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-80.366</v>
      </c>
      <c r="E41">
        <v>0</v>
      </c>
      <c r="F41">
        <v>0</v>
      </c>
      <c r="G41">
        <v>328.63499999999999</v>
      </c>
      <c r="H41">
        <v>0</v>
      </c>
      <c r="I41">
        <v>0</v>
      </c>
      <c r="J41">
        <v>0</v>
      </c>
      <c r="K41">
        <v>0</v>
      </c>
      <c r="L41">
        <f t="shared" si="0"/>
        <v>6.1109142943544473E-3</v>
      </c>
      <c r="M41">
        <f t="shared" si="1"/>
        <v>972.00068408836523</v>
      </c>
      <c r="N41">
        <f t="shared" si="2"/>
        <v>5.9398188143367072</v>
      </c>
      <c r="O41" t="str">
        <f t="shared" si="3"/>
        <v/>
      </c>
      <c r="P41">
        <f t="shared" si="4"/>
        <v>0</v>
      </c>
      <c r="Q41">
        <f t="shared" si="5"/>
        <v>0</v>
      </c>
      <c r="R41">
        <f t="shared" si="6"/>
        <v>0</v>
      </c>
      <c r="S41">
        <f t="shared" si="7"/>
        <v>972.00068408836523</v>
      </c>
      <c r="T41">
        <f t="shared" si="8"/>
        <v>0</v>
      </c>
      <c r="U41" t="str">
        <f t="shared" si="9"/>
        <v/>
      </c>
      <c r="V41">
        <f t="shared" si="10"/>
        <v>0</v>
      </c>
    </row>
    <row r="42" spans="1:22" x14ac:dyDescent="0.2">
      <c r="A42" t="s">
        <v>2826</v>
      </c>
      <c r="B42" t="s">
        <v>7135</v>
      </c>
      <c r="D42">
        <v>-76.662999999999997</v>
      </c>
      <c r="E42">
        <v>-174.06800000000001</v>
      </c>
      <c r="F42">
        <v>0</v>
      </c>
      <c r="G42">
        <v>238.43</v>
      </c>
      <c r="H42">
        <v>77.414000000000001</v>
      </c>
      <c r="I42">
        <v>0</v>
      </c>
      <c r="J42">
        <v>1</v>
      </c>
      <c r="K42">
        <v>1</v>
      </c>
      <c r="L42">
        <f t="shared" si="0"/>
        <v>8.5345814815466232E-3</v>
      </c>
      <c r="M42">
        <f t="shared" si="1"/>
        <v>695.99870754718029</v>
      </c>
      <c r="N42">
        <f t="shared" si="2"/>
        <v>5.9400636206761686</v>
      </c>
      <c r="O42">
        <f t="shared" si="3"/>
        <v>0.34647182182802927</v>
      </c>
      <c r="P42">
        <f t="shared" si="4"/>
        <v>24.001761911383511</v>
      </c>
      <c r="Q42">
        <f t="shared" si="5"/>
        <v>8.3159424924621401</v>
      </c>
      <c r="R42">
        <f t="shared" si="6"/>
        <v>0</v>
      </c>
      <c r="S42">
        <f t="shared" si="7"/>
        <v>720.00046945856377</v>
      </c>
      <c r="T42">
        <f t="shared" si="8"/>
        <v>8.6207056635852625E-2</v>
      </c>
      <c r="U42">
        <f t="shared" si="9"/>
        <v>2.4998164810368904</v>
      </c>
      <c r="V42">
        <f t="shared" si="10"/>
        <v>0</v>
      </c>
    </row>
    <row r="43" spans="1:22" x14ac:dyDescent="0.2">
      <c r="A43" t="s">
        <v>651</v>
      </c>
      <c r="B43" t="s">
        <v>7136</v>
      </c>
      <c r="D43">
        <v>-73.570999999999998</v>
      </c>
      <c r="E43">
        <v>-169.875</v>
      </c>
      <c r="F43">
        <v>0</v>
      </c>
      <c r="G43">
        <v>81.319999999999993</v>
      </c>
      <c r="H43">
        <v>28.443000000000001</v>
      </c>
      <c r="I43">
        <v>0</v>
      </c>
      <c r="J43">
        <v>1</v>
      </c>
      <c r="K43">
        <v>0</v>
      </c>
      <c r="L43">
        <f t="shared" si="0"/>
        <v>1.0615168124069551E-2</v>
      </c>
      <c r="M43">
        <f t="shared" si="1"/>
        <v>233.99934394054168</v>
      </c>
      <c r="N43">
        <f t="shared" si="2"/>
        <v>2.4839448607956864</v>
      </c>
      <c r="O43">
        <f t="shared" si="3"/>
        <v>0.20159312259117929</v>
      </c>
      <c r="P43">
        <f t="shared" si="4"/>
        <v>15.000520770518555</v>
      </c>
      <c r="Q43">
        <f t="shared" si="5"/>
        <v>3.0240048466275251</v>
      </c>
      <c r="R43">
        <f t="shared" si="6"/>
        <v>0</v>
      </c>
      <c r="S43">
        <f t="shared" si="7"/>
        <v>248.99986471106024</v>
      </c>
      <c r="T43">
        <f t="shared" si="8"/>
        <v>0.25641097530275886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-81.254000000000005</v>
      </c>
      <c r="E44">
        <v>0</v>
      </c>
      <c r="F44">
        <v>0</v>
      </c>
      <c r="G44">
        <v>26.306000000000001</v>
      </c>
      <c r="H44">
        <v>0</v>
      </c>
      <c r="I44">
        <v>0</v>
      </c>
      <c r="J44">
        <v>0</v>
      </c>
      <c r="K44">
        <v>0</v>
      </c>
      <c r="L44">
        <f t="shared" si="0"/>
        <v>5.5383516345009652E-3</v>
      </c>
      <c r="M44">
        <f t="shared" si="1"/>
        <v>78.000351619207095</v>
      </c>
      <c r="N44">
        <f t="shared" si="2"/>
        <v>0.4319938068756925</v>
      </c>
      <c r="O44" t="str">
        <f t="shared" si="3"/>
        <v/>
      </c>
      <c r="P44">
        <f t="shared" si="4"/>
        <v>0</v>
      </c>
      <c r="Q44">
        <f t="shared" si="5"/>
        <v>0</v>
      </c>
      <c r="R44">
        <f t="shared" si="6"/>
        <v>0</v>
      </c>
      <c r="S44">
        <f t="shared" si="7"/>
        <v>78.000351619207095</v>
      </c>
      <c r="T44">
        <f t="shared" si="8"/>
        <v>0</v>
      </c>
      <c r="U44" t="str">
        <f t="shared" si="9"/>
        <v/>
      </c>
      <c r="V44">
        <f t="shared" si="10"/>
        <v>0</v>
      </c>
    </row>
    <row r="45" spans="1:22" x14ac:dyDescent="0.2">
      <c r="A45" t="s">
        <v>7137</v>
      </c>
      <c r="B45" t="s">
        <v>7138</v>
      </c>
      <c r="D45">
        <v>-81.87</v>
      </c>
      <c r="E45">
        <v>-175.601</v>
      </c>
      <c r="F45">
        <v>0</v>
      </c>
      <c r="G45">
        <v>28.283999999999999</v>
      </c>
      <c r="H45">
        <v>13.038</v>
      </c>
      <c r="I45">
        <v>0</v>
      </c>
      <c r="J45">
        <v>1</v>
      </c>
      <c r="K45">
        <v>0</v>
      </c>
      <c r="L45">
        <f t="shared" si="0"/>
        <v>5.1427863765998181E-3</v>
      </c>
      <c r="M45">
        <f t="shared" si="1"/>
        <v>83.999215872801983</v>
      </c>
      <c r="N45">
        <f t="shared" si="2"/>
        <v>0.43199045502616823</v>
      </c>
      <c r="O45">
        <f t="shared" si="3"/>
        <v>0.4679680618795688</v>
      </c>
      <c r="P45">
        <f t="shared" si="4"/>
        <v>3.0001074096037383</v>
      </c>
      <c r="Q45">
        <f t="shared" si="5"/>
        <v>1.4039558538586494</v>
      </c>
      <c r="R45">
        <f t="shared" si="6"/>
        <v>0</v>
      </c>
      <c r="S45">
        <f t="shared" si="7"/>
        <v>86.999323282405726</v>
      </c>
      <c r="T45">
        <f t="shared" si="8"/>
        <v>0.71429238209623969</v>
      </c>
      <c r="U45">
        <f t="shared" si="9"/>
        <v>0</v>
      </c>
      <c r="V45">
        <f t="shared" si="10"/>
        <v>0</v>
      </c>
    </row>
    <row r="46" spans="1:22" x14ac:dyDescent="0.2">
      <c r="A46" t="s">
        <v>7139</v>
      </c>
      <c r="B46" t="s">
        <v>7140</v>
      </c>
      <c r="D46">
        <v>-77.876000000000005</v>
      </c>
      <c r="E46">
        <v>-174.685</v>
      </c>
      <c r="F46">
        <v>0</v>
      </c>
      <c r="G46">
        <v>138.08000000000001</v>
      </c>
      <c r="H46">
        <v>43.186</v>
      </c>
      <c r="I46">
        <v>0</v>
      </c>
      <c r="J46">
        <v>1</v>
      </c>
      <c r="K46">
        <v>0</v>
      </c>
      <c r="L46">
        <f t="shared" si="0"/>
        <v>7.7334976530081326E-3</v>
      </c>
      <c r="M46">
        <f t="shared" si="1"/>
        <v>405.00052019419974</v>
      </c>
      <c r="N46">
        <f t="shared" si="2"/>
        <v>3.1320737044626212</v>
      </c>
      <c r="O46">
        <f t="shared" si="3"/>
        <v>0.38696634147277076</v>
      </c>
      <c r="P46">
        <f t="shared" si="4"/>
        <v>12.001121352421986</v>
      </c>
      <c r="Q46">
        <f t="shared" si="5"/>
        <v>4.6440346673521544</v>
      </c>
      <c r="R46">
        <f t="shared" si="6"/>
        <v>0</v>
      </c>
      <c r="S46">
        <f t="shared" si="7"/>
        <v>417.00164154662173</v>
      </c>
      <c r="T46">
        <f t="shared" si="8"/>
        <v>0.14814795786244844</v>
      </c>
      <c r="U46">
        <f t="shared" si="9"/>
        <v>0</v>
      </c>
      <c r="V46">
        <f t="shared" si="10"/>
        <v>0</v>
      </c>
    </row>
    <row r="47" spans="1:22" x14ac:dyDescent="0.2">
      <c r="A47" t="s">
        <v>113</v>
      </c>
      <c r="B47" t="s">
        <v>285</v>
      </c>
      <c r="D47">
        <v>-81.335999999999999</v>
      </c>
      <c r="E47">
        <v>-178.26400000000001</v>
      </c>
      <c r="F47">
        <v>0</v>
      </c>
      <c r="G47">
        <v>106.212</v>
      </c>
      <c r="H47">
        <v>33.015000000000001</v>
      </c>
      <c r="I47">
        <v>0</v>
      </c>
      <c r="J47">
        <v>1</v>
      </c>
      <c r="K47">
        <v>0</v>
      </c>
      <c r="L47">
        <f t="shared" si="0"/>
        <v>5.4856217290818691E-3</v>
      </c>
      <c r="M47">
        <f t="shared" si="1"/>
        <v>314.99995910054571</v>
      </c>
      <c r="N47">
        <f t="shared" si="2"/>
        <v>1.7279723482742018</v>
      </c>
      <c r="O47">
        <f t="shared" si="3"/>
        <v>1.1877965292666004</v>
      </c>
      <c r="P47">
        <f t="shared" si="4"/>
        <v>3.0004969794951584</v>
      </c>
      <c r="Q47">
        <f t="shared" si="5"/>
        <v>3.5639834623027289</v>
      </c>
      <c r="R47">
        <f t="shared" si="6"/>
        <v>0</v>
      </c>
      <c r="S47">
        <f t="shared" si="7"/>
        <v>318.00045608004086</v>
      </c>
      <c r="T47">
        <f t="shared" si="8"/>
        <v>0.19047621520753413</v>
      </c>
      <c r="U47">
        <f t="shared" si="9"/>
        <v>0</v>
      </c>
      <c r="V47">
        <f t="shared" si="10"/>
        <v>0</v>
      </c>
    </row>
    <row r="48" spans="1:22" x14ac:dyDescent="0.2">
      <c r="A48" t="s">
        <v>7141</v>
      </c>
      <c r="B48" t="s">
        <v>7142</v>
      </c>
      <c r="D48">
        <v>-79.992000000000004</v>
      </c>
      <c r="E48">
        <v>0</v>
      </c>
      <c r="F48">
        <v>0</v>
      </c>
      <c r="G48">
        <v>51.787999999999997</v>
      </c>
      <c r="H48">
        <v>0</v>
      </c>
      <c r="I48">
        <v>0</v>
      </c>
      <c r="J48">
        <v>0</v>
      </c>
      <c r="K48">
        <v>0</v>
      </c>
      <c r="L48">
        <f t="shared" si="0"/>
        <v>6.3529479098712992E-3</v>
      </c>
      <c r="M48">
        <f t="shared" si="1"/>
        <v>152.9999033138393</v>
      </c>
      <c r="N48">
        <f t="shared" si="2"/>
        <v>0.97200138796955449</v>
      </c>
      <c r="O48" t="str">
        <f t="shared" si="3"/>
        <v/>
      </c>
      <c r="P48">
        <f t="shared" si="4"/>
        <v>0</v>
      </c>
      <c r="Q48">
        <f t="shared" si="5"/>
        <v>0</v>
      </c>
      <c r="R48">
        <f t="shared" si="6"/>
        <v>0</v>
      </c>
      <c r="S48">
        <f t="shared" si="7"/>
        <v>152.9999033138393</v>
      </c>
      <c r="T48">
        <f t="shared" si="8"/>
        <v>0</v>
      </c>
      <c r="U48" t="str">
        <f t="shared" si="9"/>
        <v/>
      </c>
      <c r="V48">
        <f t="shared" si="10"/>
        <v>0</v>
      </c>
    </row>
    <row r="49" spans="1:22" x14ac:dyDescent="0.2">
      <c r="A49" t="s">
        <v>504</v>
      </c>
      <c r="B49" t="s">
        <v>505</v>
      </c>
      <c r="D49">
        <v>-73.838999999999999</v>
      </c>
      <c r="E49">
        <v>-170.43299999999999</v>
      </c>
      <c r="F49">
        <v>0</v>
      </c>
      <c r="G49">
        <v>255.08</v>
      </c>
      <c r="H49">
        <v>90.254999999999995</v>
      </c>
      <c r="I49">
        <v>0</v>
      </c>
      <c r="J49">
        <v>3</v>
      </c>
      <c r="K49">
        <v>3</v>
      </c>
      <c r="L49">
        <f t="shared" si="0"/>
        <v>1.0432388920275542E-2</v>
      </c>
      <c r="M49">
        <f t="shared" si="1"/>
        <v>735.00029132011946</v>
      </c>
      <c r="N49">
        <f t="shared" si="2"/>
        <v>7.6678165633838757</v>
      </c>
      <c r="O49">
        <f t="shared" si="3"/>
        <v>0.21359264355750809</v>
      </c>
      <c r="P49">
        <f t="shared" si="4"/>
        <v>45.001366688986955</v>
      </c>
      <c r="Q49">
        <f t="shared" si="5"/>
        <v>9.6119704867719928</v>
      </c>
      <c r="R49">
        <f t="shared" si="6"/>
        <v>0</v>
      </c>
      <c r="S49">
        <f t="shared" si="7"/>
        <v>780.00165800910645</v>
      </c>
      <c r="T49">
        <f t="shared" si="8"/>
        <v>0.24489786211744974</v>
      </c>
      <c r="U49">
        <f t="shared" si="9"/>
        <v>3.9998785202239389</v>
      </c>
      <c r="V49">
        <f t="shared" si="10"/>
        <v>0</v>
      </c>
    </row>
    <row r="50" spans="1:22" x14ac:dyDescent="0.2">
      <c r="A50" t="s">
        <v>113</v>
      </c>
      <c r="B50" t="s">
        <v>2334</v>
      </c>
      <c r="D50">
        <v>-73.88</v>
      </c>
      <c r="E50">
        <v>-173.71299999999999</v>
      </c>
      <c r="F50">
        <v>0</v>
      </c>
      <c r="G50">
        <v>360.161</v>
      </c>
      <c r="H50">
        <v>118.714</v>
      </c>
      <c r="I50">
        <v>0</v>
      </c>
      <c r="J50">
        <v>2</v>
      </c>
      <c r="K50">
        <v>2</v>
      </c>
      <c r="L50">
        <f t="shared" si="0"/>
        <v>1.0404470321408255E-2</v>
      </c>
      <c r="M50">
        <f t="shared" si="1"/>
        <v>1038.0008876625529</v>
      </c>
      <c r="N50">
        <f t="shared" si="2"/>
        <v>10.799860229140688</v>
      </c>
      <c r="O50">
        <f t="shared" si="3"/>
        <v>0.32676331670104836</v>
      </c>
      <c r="P50">
        <f t="shared" si="4"/>
        <v>39.000677950139476</v>
      </c>
      <c r="Q50">
        <f t="shared" si="5"/>
        <v>12.744003624580644</v>
      </c>
      <c r="R50">
        <f t="shared" si="6"/>
        <v>0</v>
      </c>
      <c r="S50">
        <f t="shared" si="7"/>
        <v>1077.0015656126925</v>
      </c>
      <c r="T50">
        <f t="shared" si="8"/>
        <v>0.11560683755312086</v>
      </c>
      <c r="U50">
        <f t="shared" si="9"/>
        <v>3.0768695906623558</v>
      </c>
      <c r="V50">
        <f t="shared" si="10"/>
        <v>0</v>
      </c>
    </row>
    <row r="51" spans="1:22" x14ac:dyDescent="0.2">
      <c r="A51" t="s">
        <v>7143</v>
      </c>
      <c r="B51" t="s">
        <v>7144</v>
      </c>
      <c r="D51">
        <v>-82.234999999999999</v>
      </c>
      <c r="E51">
        <v>-169.76499999999999</v>
      </c>
      <c r="F51">
        <v>0</v>
      </c>
      <c r="G51">
        <v>399.66500000000002</v>
      </c>
      <c r="H51">
        <v>73.164000000000001</v>
      </c>
      <c r="I51">
        <v>0</v>
      </c>
      <c r="J51">
        <v>2</v>
      </c>
      <c r="K51">
        <v>2</v>
      </c>
      <c r="L51">
        <f t="shared" si="0"/>
        <v>4.9089797480007837E-3</v>
      </c>
      <c r="M51">
        <f t="shared" si="1"/>
        <v>1188.0008867354909</v>
      </c>
      <c r="N51">
        <f t="shared" si="2"/>
        <v>5.8318781254696237</v>
      </c>
      <c r="O51">
        <f t="shared" si="3"/>
        <v>0.19938049073348776</v>
      </c>
      <c r="P51">
        <f t="shared" si="4"/>
        <v>39.000637541431125</v>
      </c>
      <c r="Q51">
        <f t="shared" si="5"/>
        <v>7.7759740279034517</v>
      </c>
      <c r="R51">
        <f t="shared" si="6"/>
        <v>0</v>
      </c>
      <c r="S51">
        <f t="shared" si="7"/>
        <v>1227.0015242769221</v>
      </c>
      <c r="T51">
        <f t="shared" si="8"/>
        <v>0.10101002561517286</v>
      </c>
      <c r="U51">
        <f t="shared" si="9"/>
        <v>3.0768727786185983</v>
      </c>
      <c r="V51">
        <f t="shared" si="10"/>
        <v>0</v>
      </c>
    </row>
    <row r="52" spans="1:22" x14ac:dyDescent="0.2">
      <c r="A52" t="s">
        <v>41</v>
      </c>
      <c r="B52" t="s">
        <v>41</v>
      </c>
      <c r="D52">
        <v>-83.367000000000004</v>
      </c>
      <c r="E52">
        <v>-174.28899999999999</v>
      </c>
      <c r="F52">
        <v>0</v>
      </c>
      <c r="G52">
        <v>86.578999999999994</v>
      </c>
      <c r="H52">
        <v>20.100000000000001</v>
      </c>
      <c r="I52">
        <v>0</v>
      </c>
      <c r="J52">
        <v>1</v>
      </c>
      <c r="K52">
        <v>0</v>
      </c>
      <c r="L52">
        <f t="shared" si="0"/>
        <v>4.1863514254101408E-3</v>
      </c>
      <c r="M52">
        <f t="shared" si="1"/>
        <v>257.99842488243075</v>
      </c>
      <c r="N52">
        <f t="shared" si="2"/>
        <v>1.0800731538332893</v>
      </c>
      <c r="O52">
        <f t="shared" si="3"/>
        <v>0.35997382229506519</v>
      </c>
      <c r="P52">
        <f t="shared" si="4"/>
        <v>6.0005003275020741</v>
      </c>
      <c r="Q52">
        <f t="shared" si="5"/>
        <v>2.1600251985989107</v>
      </c>
      <c r="R52">
        <f t="shared" si="6"/>
        <v>0</v>
      </c>
      <c r="S52">
        <f t="shared" si="7"/>
        <v>263.99892520993285</v>
      </c>
      <c r="T52">
        <f t="shared" si="8"/>
        <v>0.23255955933584421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-79.138999999999996</v>
      </c>
      <c r="E53">
        <v>-175.03</v>
      </c>
      <c r="F53">
        <v>0</v>
      </c>
      <c r="G53">
        <v>175.137</v>
      </c>
      <c r="H53">
        <v>46.173999999999999</v>
      </c>
      <c r="I53">
        <v>0</v>
      </c>
      <c r="J53">
        <v>1</v>
      </c>
      <c r="K53">
        <v>0</v>
      </c>
      <c r="L53">
        <f t="shared" si="0"/>
        <v>6.9070906013808716E-3</v>
      </c>
      <c r="M53">
        <f t="shared" si="1"/>
        <v>515.99941699307021</v>
      </c>
      <c r="N53">
        <f t="shared" si="2"/>
        <v>3.5640582874891318</v>
      </c>
      <c r="O53">
        <f t="shared" si="3"/>
        <v>0.41397788001567454</v>
      </c>
      <c r="P53">
        <f t="shared" si="4"/>
        <v>12.000732194015711</v>
      </c>
      <c r="Q53">
        <f t="shared" si="5"/>
        <v>4.968042640357119</v>
      </c>
      <c r="R53">
        <f t="shared" si="6"/>
        <v>0</v>
      </c>
      <c r="S53">
        <f t="shared" si="7"/>
        <v>528.00014918708598</v>
      </c>
      <c r="T53">
        <f t="shared" si="8"/>
        <v>0.11627920114647297</v>
      </c>
      <c r="U53">
        <f t="shared" si="9"/>
        <v>0</v>
      </c>
      <c r="V53">
        <f t="shared" si="10"/>
        <v>0</v>
      </c>
    </row>
    <row r="54" spans="1:22" x14ac:dyDescent="0.2">
      <c r="A54" t="s">
        <v>7145</v>
      </c>
      <c r="B54" t="s">
        <v>7146</v>
      </c>
      <c r="D54">
        <v>-85.936000000000007</v>
      </c>
      <c r="E54">
        <v>-175.23599999999999</v>
      </c>
      <c r="F54">
        <v>0</v>
      </c>
      <c r="G54">
        <v>380.95800000000003</v>
      </c>
      <c r="H54">
        <v>36.125</v>
      </c>
      <c r="I54">
        <v>0</v>
      </c>
      <c r="J54">
        <v>1</v>
      </c>
      <c r="K54">
        <v>1</v>
      </c>
      <c r="L54">
        <f t="shared" si="0"/>
        <v>2.5577748603954073E-3</v>
      </c>
      <c r="M54">
        <f t="shared" si="1"/>
        <v>1140.0002538531542</v>
      </c>
      <c r="N54">
        <f t="shared" si="2"/>
        <v>2.9158669060168867</v>
      </c>
      <c r="O54">
        <f t="shared" si="3"/>
        <v>0.43196692629052102</v>
      </c>
      <c r="P54">
        <f t="shared" si="4"/>
        <v>9.00072928008586</v>
      </c>
      <c r="Q54">
        <f t="shared" si="5"/>
        <v>3.8880212495130322</v>
      </c>
      <c r="R54">
        <f t="shared" si="6"/>
        <v>0</v>
      </c>
      <c r="S54">
        <f t="shared" si="7"/>
        <v>1149.00098313324</v>
      </c>
      <c r="T54">
        <f t="shared" si="8"/>
        <v>5.2631567227465481E-2</v>
      </c>
      <c r="U54">
        <f t="shared" si="9"/>
        <v>6.6661265029657297</v>
      </c>
      <c r="V54">
        <f t="shared" si="10"/>
        <v>0</v>
      </c>
    </row>
    <row r="55" spans="1:22" x14ac:dyDescent="0.2">
      <c r="A55" t="s">
        <v>3659</v>
      </c>
      <c r="B55" t="s">
        <v>7147</v>
      </c>
      <c r="D55">
        <v>-76.908000000000001</v>
      </c>
      <c r="E55">
        <v>-175.91399999999999</v>
      </c>
      <c r="F55">
        <v>0</v>
      </c>
      <c r="G55">
        <v>44.146999999999998</v>
      </c>
      <c r="H55">
        <v>28.071000000000002</v>
      </c>
      <c r="I55">
        <v>0</v>
      </c>
      <c r="J55">
        <v>1</v>
      </c>
      <c r="K55">
        <v>0</v>
      </c>
      <c r="L55">
        <f t="shared" si="0"/>
        <v>8.3721554746125221E-3</v>
      </c>
      <c r="M55">
        <f t="shared" si="1"/>
        <v>128.99854111810538</v>
      </c>
      <c r="N55">
        <f t="shared" si="2"/>
        <v>1.0799969222358967</v>
      </c>
      <c r="O55">
        <f t="shared" si="3"/>
        <v>0.50395206599280151</v>
      </c>
      <c r="P55">
        <f t="shared" si="4"/>
        <v>6.0004896436395274</v>
      </c>
      <c r="Q55">
        <f t="shared" si="5"/>
        <v>3.0239621768427267</v>
      </c>
      <c r="R55">
        <f t="shared" si="6"/>
        <v>0</v>
      </c>
      <c r="S55">
        <f t="shared" si="7"/>
        <v>134.9990307617449</v>
      </c>
      <c r="T55">
        <f t="shared" si="8"/>
        <v>0.46512153920459182</v>
      </c>
      <c r="U55">
        <f t="shared" si="9"/>
        <v>0</v>
      </c>
      <c r="V55">
        <f t="shared" si="10"/>
        <v>0</v>
      </c>
    </row>
    <row r="56" spans="1:22" x14ac:dyDescent="0.2">
      <c r="A56" t="s">
        <v>113</v>
      </c>
      <c r="B56" t="s">
        <v>1074</v>
      </c>
      <c r="D56">
        <v>-76.293000000000006</v>
      </c>
      <c r="E56">
        <v>0</v>
      </c>
      <c r="F56">
        <v>0</v>
      </c>
      <c r="G56">
        <v>337.61500000000001</v>
      </c>
      <c r="H56">
        <v>0</v>
      </c>
      <c r="I56">
        <v>0</v>
      </c>
      <c r="J56">
        <v>1</v>
      </c>
      <c r="K56">
        <v>0</v>
      </c>
      <c r="L56">
        <f t="shared" si="0"/>
        <v>8.7805049838042687E-3</v>
      </c>
      <c r="M56">
        <f t="shared" si="1"/>
        <v>983.99935418892278</v>
      </c>
      <c r="N56">
        <f t="shared" si="2"/>
        <v>8.6400198735358913</v>
      </c>
      <c r="O56" t="str">
        <f t="shared" si="3"/>
        <v/>
      </c>
      <c r="P56">
        <f t="shared" si="4"/>
        <v>0</v>
      </c>
      <c r="Q56">
        <f t="shared" si="5"/>
        <v>0</v>
      </c>
      <c r="R56">
        <f t="shared" si="6"/>
        <v>0</v>
      </c>
      <c r="S56">
        <f t="shared" si="7"/>
        <v>983.99935418892278</v>
      </c>
      <c r="T56">
        <f t="shared" si="8"/>
        <v>6.0975649775152498E-2</v>
      </c>
      <c r="U56" t="str">
        <f t="shared" si="9"/>
        <v/>
      </c>
      <c r="V56">
        <f t="shared" si="10"/>
        <v>0</v>
      </c>
    </row>
    <row r="57" spans="1:22" x14ac:dyDescent="0.2">
      <c r="A57" t="s">
        <v>366</v>
      </c>
      <c r="B57" t="s">
        <v>7148</v>
      </c>
      <c r="D57">
        <v>-78.623000000000005</v>
      </c>
      <c r="E57">
        <v>-173.15700000000001</v>
      </c>
      <c r="F57">
        <v>0</v>
      </c>
      <c r="G57">
        <v>334.57400000000001</v>
      </c>
      <c r="H57">
        <v>75.537999999999997</v>
      </c>
      <c r="I57">
        <v>0</v>
      </c>
      <c r="J57">
        <v>2</v>
      </c>
      <c r="K57">
        <v>2</v>
      </c>
      <c r="L57">
        <f t="shared" si="0"/>
        <v>7.2438283986979626E-3</v>
      </c>
      <c r="M57">
        <f t="shared" si="1"/>
        <v>983.99930471870266</v>
      </c>
      <c r="N57">
        <f t="shared" si="2"/>
        <v>7.1279292357496251</v>
      </c>
      <c r="O57">
        <f t="shared" si="3"/>
        <v>0.29998967123240877</v>
      </c>
      <c r="P57">
        <f t="shared" si="4"/>
        <v>27.000864830708359</v>
      </c>
      <c r="Q57">
        <f t="shared" si="5"/>
        <v>8.0999886635435718</v>
      </c>
      <c r="R57">
        <f t="shared" si="6"/>
        <v>0</v>
      </c>
      <c r="S57">
        <f t="shared" si="7"/>
        <v>1011.000169549411</v>
      </c>
      <c r="T57">
        <f t="shared" si="8"/>
        <v>0.12195130568136384</v>
      </c>
      <c r="U57">
        <f t="shared" si="9"/>
        <v>4.4443020900398267</v>
      </c>
      <c r="V57">
        <f t="shared" si="10"/>
        <v>0</v>
      </c>
    </row>
    <row r="58" spans="1:22" x14ac:dyDescent="0.2">
      <c r="A58" t="s">
        <v>379</v>
      </c>
      <c r="B58" t="s">
        <v>404</v>
      </c>
      <c r="D58">
        <v>-79.694999999999993</v>
      </c>
      <c r="E58">
        <v>-174.40100000000001</v>
      </c>
      <c r="F58">
        <v>0</v>
      </c>
      <c r="G58">
        <v>100.623</v>
      </c>
      <c r="H58">
        <v>51.244999999999997</v>
      </c>
      <c r="I58">
        <v>0</v>
      </c>
      <c r="J58">
        <v>1</v>
      </c>
      <c r="K58">
        <v>0</v>
      </c>
      <c r="L58">
        <f t="shared" si="0"/>
        <v>6.5455476554440962E-3</v>
      </c>
      <c r="M58">
        <f t="shared" si="1"/>
        <v>296.99968119118853</v>
      </c>
      <c r="N58">
        <f t="shared" si="2"/>
        <v>1.9440275109161391</v>
      </c>
      <c r="O58">
        <f t="shared" si="3"/>
        <v>0.36722202985858782</v>
      </c>
      <c r="P58">
        <f t="shared" si="4"/>
        <v>14.999236716016625</v>
      </c>
      <c r="Q58">
        <f t="shared" si="5"/>
        <v>5.5080556612407445</v>
      </c>
      <c r="R58">
        <f t="shared" si="6"/>
        <v>0</v>
      </c>
      <c r="S58">
        <f t="shared" si="7"/>
        <v>311.99891790720517</v>
      </c>
      <c r="T58">
        <f t="shared" si="8"/>
        <v>0.20202041887504926</v>
      </c>
      <c r="U58">
        <f t="shared" si="9"/>
        <v>0</v>
      </c>
      <c r="V58">
        <f t="shared" si="10"/>
        <v>0</v>
      </c>
    </row>
    <row r="59" spans="1:22" x14ac:dyDescent="0.2">
      <c r="A59" t="s">
        <v>113</v>
      </c>
      <c r="B59" t="s">
        <v>2045</v>
      </c>
      <c r="D59">
        <v>-79.587999999999994</v>
      </c>
      <c r="E59">
        <v>-173.41800000000001</v>
      </c>
      <c r="F59">
        <v>0</v>
      </c>
      <c r="G59">
        <v>287.738</v>
      </c>
      <c r="H59">
        <v>52.344999999999999</v>
      </c>
      <c r="I59">
        <v>0</v>
      </c>
      <c r="J59">
        <v>1</v>
      </c>
      <c r="K59">
        <v>1</v>
      </c>
      <c r="L59">
        <f t="shared" si="0"/>
        <v>6.6150238900251667E-3</v>
      </c>
      <c r="M59">
        <f t="shared" si="1"/>
        <v>849.00000872759426</v>
      </c>
      <c r="N59">
        <f t="shared" si="2"/>
        <v>5.616160956525567</v>
      </c>
      <c r="O59">
        <f t="shared" si="3"/>
        <v>0.31199704132353501</v>
      </c>
      <c r="P59">
        <f t="shared" si="4"/>
        <v>18.000147485511178</v>
      </c>
      <c r="Q59">
        <f t="shared" si="5"/>
        <v>5.6159983748651321</v>
      </c>
      <c r="R59">
        <f t="shared" si="6"/>
        <v>0</v>
      </c>
      <c r="S59">
        <f t="shared" si="7"/>
        <v>867.00015621310547</v>
      </c>
      <c r="T59">
        <f t="shared" si="8"/>
        <v>7.0671377365381496E-2</v>
      </c>
      <c r="U59">
        <f t="shared" si="9"/>
        <v>3.3333060214254173</v>
      </c>
      <c r="V59">
        <f t="shared" si="10"/>
        <v>0</v>
      </c>
    </row>
    <row r="60" spans="1:22" x14ac:dyDescent="0.2">
      <c r="A60" t="s">
        <v>317</v>
      </c>
      <c r="B60" t="s">
        <v>551</v>
      </c>
      <c r="D60">
        <v>-76.263999999999996</v>
      </c>
      <c r="E60">
        <v>0</v>
      </c>
      <c r="F60">
        <v>0</v>
      </c>
      <c r="G60">
        <v>370.6</v>
      </c>
      <c r="H60">
        <v>0</v>
      </c>
      <c r="I60">
        <v>0</v>
      </c>
      <c r="J60">
        <v>0</v>
      </c>
      <c r="K60">
        <v>0</v>
      </c>
      <c r="L60">
        <f t="shared" si="0"/>
        <v>8.7998125457299688E-3</v>
      </c>
      <c r="M60">
        <f t="shared" si="1"/>
        <v>1080.002651676456</v>
      </c>
      <c r="N60">
        <f t="shared" si="2"/>
        <v>9.5038303874744994</v>
      </c>
      <c r="O60" t="str">
        <f t="shared" si="3"/>
        <v/>
      </c>
      <c r="P60">
        <f t="shared" si="4"/>
        <v>0</v>
      </c>
      <c r="Q60">
        <f t="shared" si="5"/>
        <v>0</v>
      </c>
      <c r="R60">
        <f t="shared" si="6"/>
        <v>0</v>
      </c>
      <c r="S60">
        <f t="shared" si="7"/>
        <v>1080.002651676456</v>
      </c>
      <c r="T60">
        <f t="shared" si="8"/>
        <v>0</v>
      </c>
      <c r="U60" t="str">
        <f t="shared" si="9"/>
        <v/>
      </c>
      <c r="V60">
        <f t="shared" si="10"/>
        <v>0</v>
      </c>
    </row>
    <row r="61" spans="1:22" x14ac:dyDescent="0.2">
      <c r="A61" t="s">
        <v>265</v>
      </c>
      <c r="B61" t="s">
        <v>266</v>
      </c>
      <c r="D61">
        <v>-79.057000000000002</v>
      </c>
      <c r="E61">
        <v>0</v>
      </c>
      <c r="F61">
        <v>0</v>
      </c>
      <c r="G61">
        <v>337.13099999999997</v>
      </c>
      <c r="H61">
        <v>0</v>
      </c>
      <c r="I61">
        <v>0</v>
      </c>
      <c r="J61">
        <v>0</v>
      </c>
      <c r="K61">
        <v>0</v>
      </c>
      <c r="L61">
        <f t="shared" si="0"/>
        <v>6.9605239943348165E-3</v>
      </c>
      <c r="M61">
        <f t="shared" si="1"/>
        <v>993.0023572652492</v>
      </c>
      <c r="N61">
        <f t="shared" si="2"/>
        <v>6.9118236459994478</v>
      </c>
      <c r="O61" t="str">
        <f t="shared" si="3"/>
        <v/>
      </c>
      <c r="P61">
        <f t="shared" si="4"/>
        <v>0</v>
      </c>
      <c r="Q61">
        <f t="shared" si="5"/>
        <v>0</v>
      </c>
      <c r="R61">
        <f t="shared" si="6"/>
        <v>0</v>
      </c>
      <c r="S61">
        <f t="shared" si="7"/>
        <v>993.0023572652492</v>
      </c>
      <c r="T61">
        <f t="shared" si="8"/>
        <v>0</v>
      </c>
      <c r="U61" t="str">
        <f t="shared" si="9"/>
        <v/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-78.632000000000005</v>
      </c>
      <c r="E62">
        <v>0</v>
      </c>
      <c r="F62">
        <v>0</v>
      </c>
      <c r="G62">
        <v>385.565</v>
      </c>
      <c r="H62">
        <v>0</v>
      </c>
      <c r="I62">
        <v>0</v>
      </c>
      <c r="J62">
        <v>0</v>
      </c>
      <c r="K62">
        <v>0</v>
      </c>
      <c r="L62">
        <f t="shared" si="0"/>
        <v>7.2379447663919469E-3</v>
      </c>
      <c r="M62">
        <f t="shared" si="1"/>
        <v>1134.0022801444773</v>
      </c>
      <c r="N62">
        <f t="shared" si="2"/>
        <v>8.2078540765023291</v>
      </c>
      <c r="O62" t="str">
        <f t="shared" si="3"/>
        <v/>
      </c>
      <c r="P62">
        <f t="shared" si="4"/>
        <v>0</v>
      </c>
      <c r="Q62">
        <f t="shared" si="5"/>
        <v>0</v>
      </c>
      <c r="R62">
        <f t="shared" si="6"/>
        <v>0</v>
      </c>
      <c r="S62">
        <f t="shared" si="7"/>
        <v>1134.0022801444773</v>
      </c>
      <c r="T62">
        <f t="shared" si="8"/>
        <v>0</v>
      </c>
      <c r="U62" t="str">
        <f t="shared" si="9"/>
        <v/>
      </c>
      <c r="V62">
        <f t="shared" si="10"/>
        <v>0</v>
      </c>
    </row>
    <row r="63" spans="1:22" x14ac:dyDescent="0.2">
      <c r="A63" t="s">
        <v>7149</v>
      </c>
      <c r="B63" t="s">
        <v>7150</v>
      </c>
      <c r="D63">
        <v>-75.902000000000001</v>
      </c>
      <c r="E63">
        <v>-171.995</v>
      </c>
      <c r="F63">
        <v>0</v>
      </c>
      <c r="G63">
        <v>225.80099999999999</v>
      </c>
      <c r="H63">
        <v>64.63</v>
      </c>
      <c r="I63">
        <v>0</v>
      </c>
      <c r="J63">
        <v>1</v>
      </c>
      <c r="K63">
        <v>1</v>
      </c>
      <c r="L63">
        <f t="shared" si="0"/>
        <v>9.0412300340031292E-3</v>
      </c>
      <c r="M63">
        <f t="shared" si="1"/>
        <v>656.99997284770825</v>
      </c>
      <c r="N63">
        <f t="shared" si="2"/>
        <v>5.9400938269437669</v>
      </c>
      <c r="O63">
        <f t="shared" si="3"/>
        <v>0.25599095899114543</v>
      </c>
      <c r="P63">
        <f t="shared" si="4"/>
        <v>27.001027871614845</v>
      </c>
      <c r="Q63">
        <f t="shared" si="5"/>
        <v>6.9120259306272613</v>
      </c>
      <c r="R63">
        <f t="shared" si="6"/>
        <v>0</v>
      </c>
      <c r="S63">
        <f t="shared" si="7"/>
        <v>684.00100071932309</v>
      </c>
      <c r="T63">
        <f t="shared" si="8"/>
        <v>9.1324204687460345E-2</v>
      </c>
      <c r="U63">
        <f t="shared" si="9"/>
        <v>2.2221376269558881</v>
      </c>
      <c r="V63">
        <f t="shared" si="10"/>
        <v>0</v>
      </c>
    </row>
    <row r="64" spans="1:22" x14ac:dyDescent="0.2">
      <c r="A64" t="s">
        <v>3716</v>
      </c>
      <c r="B64" t="s">
        <v>7151</v>
      </c>
      <c r="D64">
        <v>-86.347999999999999</v>
      </c>
      <c r="E64">
        <v>-171.25399999999999</v>
      </c>
      <c r="F64">
        <v>0</v>
      </c>
      <c r="G64">
        <v>47.095999999999997</v>
      </c>
      <c r="H64">
        <v>13.153</v>
      </c>
      <c r="I64">
        <v>0</v>
      </c>
      <c r="J64">
        <v>1</v>
      </c>
      <c r="K64">
        <v>0</v>
      </c>
      <c r="L64">
        <f t="shared" si="0"/>
        <v>2.2977294954337635E-3</v>
      </c>
      <c r="M64">
        <f t="shared" si="1"/>
        <v>141.00109077308093</v>
      </c>
      <c r="N64">
        <f t="shared" si="2"/>
        <v>0.32398268914033074</v>
      </c>
      <c r="O64">
        <f t="shared" si="3"/>
        <v>0.23400417552542527</v>
      </c>
      <c r="P64">
        <f t="shared" si="4"/>
        <v>5.9999139843846461</v>
      </c>
      <c r="Q64">
        <f t="shared" si="5"/>
        <v>1.4040063291457276</v>
      </c>
      <c r="R64">
        <f t="shared" si="6"/>
        <v>0</v>
      </c>
      <c r="S64">
        <f t="shared" si="7"/>
        <v>147.00100475746558</v>
      </c>
      <c r="T64">
        <f t="shared" si="8"/>
        <v>0.42552862301299899</v>
      </c>
      <c r="U64">
        <f t="shared" si="9"/>
        <v>0</v>
      </c>
      <c r="V64">
        <f t="shared" si="10"/>
        <v>0</v>
      </c>
    </row>
    <row r="65" spans="1:22" x14ac:dyDescent="0.2">
      <c r="A65" t="s">
        <v>113</v>
      </c>
      <c r="B65" t="s">
        <v>1421</v>
      </c>
      <c r="D65">
        <v>-73.162999999999997</v>
      </c>
      <c r="E65">
        <v>0</v>
      </c>
      <c r="F65">
        <v>-90</v>
      </c>
      <c r="G65">
        <v>79.403999999999996</v>
      </c>
      <c r="H65">
        <v>0</v>
      </c>
      <c r="I65">
        <v>11</v>
      </c>
      <c r="J65">
        <v>0</v>
      </c>
      <c r="K65">
        <v>0</v>
      </c>
      <c r="L65">
        <f t="shared" si="0"/>
        <v>1.089440179173899E-2</v>
      </c>
      <c r="M65">
        <f t="shared" si="1"/>
        <v>228.00048266536015</v>
      </c>
      <c r="N65">
        <f t="shared" si="2"/>
        <v>2.4839313507982048</v>
      </c>
      <c r="O65" t="str">
        <f t="shared" si="3"/>
        <v/>
      </c>
      <c r="P65">
        <f t="shared" si="4"/>
        <v>0</v>
      </c>
      <c r="Q65">
        <f t="shared" si="5"/>
        <v>0</v>
      </c>
      <c r="R65">
        <f t="shared" si="6"/>
        <v>33</v>
      </c>
      <c r="S65">
        <f t="shared" si="7"/>
        <v>228.00048266536015</v>
      </c>
      <c r="T65">
        <f t="shared" si="8"/>
        <v>0</v>
      </c>
      <c r="U65" t="str">
        <f t="shared" si="9"/>
        <v/>
      </c>
      <c r="V65">
        <f t="shared" si="10"/>
        <v>14.473653570477135</v>
      </c>
    </row>
    <row r="66" spans="1:22" x14ac:dyDescent="0.2">
      <c r="A66" t="s">
        <v>7152</v>
      </c>
      <c r="B66" t="s">
        <v>7153</v>
      </c>
      <c r="D66">
        <v>-78.959000000000003</v>
      </c>
      <c r="E66">
        <v>-175.36500000000001</v>
      </c>
      <c r="F66">
        <v>0</v>
      </c>
      <c r="G66">
        <v>125.32</v>
      </c>
      <c r="H66">
        <v>37.121000000000002</v>
      </c>
      <c r="I66">
        <v>0</v>
      </c>
      <c r="J66">
        <v>1</v>
      </c>
      <c r="K66">
        <v>1</v>
      </c>
      <c r="L66">
        <f t="shared" si="0"/>
        <v>7.0244222362808705E-3</v>
      </c>
      <c r="M66">
        <f t="shared" si="1"/>
        <v>369.00112780591337</v>
      </c>
      <c r="N66">
        <f t="shared" si="2"/>
        <v>2.5920223193948972</v>
      </c>
      <c r="O66">
        <f t="shared" si="3"/>
        <v>0.44404414325228203</v>
      </c>
      <c r="P66">
        <f t="shared" si="4"/>
        <v>8.9989997992078834</v>
      </c>
      <c r="Q66">
        <f t="shared" si="5"/>
        <v>3.9959571519238737</v>
      </c>
      <c r="R66">
        <f t="shared" si="6"/>
        <v>0</v>
      </c>
      <c r="S66">
        <f t="shared" si="7"/>
        <v>378.00012760512124</v>
      </c>
      <c r="T66">
        <f t="shared" si="8"/>
        <v>0.16260112904467519</v>
      </c>
      <c r="U66">
        <f t="shared" si="9"/>
        <v>6.6674076384890419</v>
      </c>
      <c r="V66">
        <f t="shared" si="10"/>
        <v>0</v>
      </c>
    </row>
    <row r="67" spans="1:22" x14ac:dyDescent="0.2">
      <c r="A67" t="s">
        <v>1567</v>
      </c>
      <c r="B67" t="s">
        <v>6787</v>
      </c>
      <c r="D67">
        <v>-78.408000000000001</v>
      </c>
      <c r="E67">
        <v>-173.66</v>
      </c>
      <c r="F67">
        <v>-90</v>
      </c>
      <c r="G67">
        <v>238.87200000000001</v>
      </c>
      <c r="H67">
        <v>36.222000000000001</v>
      </c>
      <c r="I67">
        <v>13</v>
      </c>
      <c r="J67">
        <v>1</v>
      </c>
      <c r="K67">
        <v>1</v>
      </c>
      <c r="L67">
        <f t="shared" si="0"/>
        <v>7.3844931491316669E-3</v>
      </c>
      <c r="M67">
        <f t="shared" si="1"/>
        <v>701.99940977311019</v>
      </c>
      <c r="N67">
        <f t="shared" si="2"/>
        <v>5.1839150160790224</v>
      </c>
      <c r="O67">
        <f t="shared" si="3"/>
        <v>0.32400955544337012</v>
      </c>
      <c r="P67">
        <f t="shared" si="4"/>
        <v>11.999790775272412</v>
      </c>
      <c r="Q67">
        <f t="shared" si="5"/>
        <v>3.8880507625602312</v>
      </c>
      <c r="R67">
        <f t="shared" si="6"/>
        <v>39</v>
      </c>
      <c r="S67">
        <f t="shared" si="7"/>
        <v>713.99920054838265</v>
      </c>
      <c r="T67">
        <f t="shared" si="8"/>
        <v>8.5470157331602764E-2</v>
      </c>
      <c r="U67">
        <f t="shared" si="9"/>
        <v>5.0000871784898191</v>
      </c>
      <c r="V67">
        <f t="shared" si="10"/>
        <v>5.4621909898563326</v>
      </c>
    </row>
    <row r="68" spans="1:22" x14ac:dyDescent="0.2">
      <c r="A68" t="s">
        <v>41</v>
      </c>
      <c r="B68" t="s">
        <v>41</v>
      </c>
      <c r="D68">
        <v>-85.304000000000002</v>
      </c>
      <c r="E68">
        <v>-176.98699999999999</v>
      </c>
      <c r="F68">
        <v>0</v>
      </c>
      <c r="G68">
        <v>280.94299999999998</v>
      </c>
      <c r="H68">
        <v>57.079000000000001</v>
      </c>
      <c r="I68">
        <v>0</v>
      </c>
      <c r="J68">
        <v>1</v>
      </c>
      <c r="K68">
        <v>0</v>
      </c>
      <c r="L68">
        <f t="shared" ref="L68:L131" si="11">1/TAN(-D68*$L$1/180)*0.108*0.333333</f>
        <v>2.9572055624875297E-3</v>
      </c>
      <c r="M68">
        <f t="shared" ref="M68:M131" si="12">SIN(-D68*$L$1/180)*G68*3</f>
        <v>839.99971135552619</v>
      </c>
      <c r="N68">
        <f t="shared" ref="N68:N131" si="13">COS(-D68*$L$1/180)*G68*0.108</f>
        <v>2.4840543029627842</v>
      </c>
      <c r="O68">
        <f t="shared" ref="O68:O131" si="14">IFERROR(1/TAN(E68*$L$1/180)*0.108*0.333333,"")</f>
        <v>0.68395098700242118</v>
      </c>
      <c r="P68">
        <f t="shared" ref="P68:P131" si="15">SIN(-E68*$L$1/180)*H68*3</f>
        <v>9.0006511051039837</v>
      </c>
      <c r="Q68">
        <f t="shared" ref="Q68:Q131" si="16">-COS(E68*$L$1/180)*H68*0.108</f>
        <v>6.1560103630106653</v>
      </c>
      <c r="R68">
        <f t="shared" ref="R68:R131" si="17">ABS(SIN(-F68*$L$1/180)*I68*3)</f>
        <v>0</v>
      </c>
      <c r="S68">
        <f t="shared" ref="S68:S131" si="18">M68+P68</f>
        <v>849.00036246063019</v>
      </c>
      <c r="T68">
        <f t="shared" ref="T68:T131" si="19">60*(J68/M68)</f>
        <v>7.142859597317798E-2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1837</v>
      </c>
      <c r="B69" t="s">
        <v>7154</v>
      </c>
      <c r="D69">
        <v>-80.036000000000001</v>
      </c>
      <c r="E69">
        <v>0</v>
      </c>
      <c r="F69">
        <v>0</v>
      </c>
      <c r="G69">
        <v>75.132999999999996</v>
      </c>
      <c r="H69">
        <v>0</v>
      </c>
      <c r="I69">
        <v>0</v>
      </c>
      <c r="J69">
        <v>0</v>
      </c>
      <c r="K69">
        <v>0</v>
      </c>
      <c r="L69">
        <f t="shared" si="11"/>
        <v>6.324444828038245E-3</v>
      </c>
      <c r="M69">
        <f t="shared" si="12"/>
        <v>221.99923136974368</v>
      </c>
      <c r="N69">
        <f t="shared" si="13"/>
        <v>1.4040232946881361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221.99923136974368</v>
      </c>
      <c r="T69">
        <f t="shared" si="19"/>
        <v>0</v>
      </c>
      <c r="U69" t="str">
        <f t="shared" si="20"/>
        <v/>
      </c>
      <c r="V69">
        <f t="shared" si="21"/>
        <v>0</v>
      </c>
    </row>
    <row r="70" spans="1:22" x14ac:dyDescent="0.2">
      <c r="A70" t="s">
        <v>7155</v>
      </c>
      <c r="B70" t="s">
        <v>7156</v>
      </c>
      <c r="D70">
        <v>-84.951999999999998</v>
      </c>
      <c r="E70">
        <v>-176.05500000000001</v>
      </c>
      <c r="F70">
        <v>0</v>
      </c>
      <c r="G70">
        <v>284.10199999999998</v>
      </c>
      <c r="H70">
        <v>58.137999999999998</v>
      </c>
      <c r="I70">
        <v>0</v>
      </c>
      <c r="J70">
        <v>1</v>
      </c>
      <c r="K70">
        <v>0</v>
      </c>
      <c r="L70">
        <f t="shared" si="11"/>
        <v>3.1799810783536098E-3</v>
      </c>
      <c r="M70">
        <f t="shared" si="12"/>
        <v>849.00018892238722</v>
      </c>
      <c r="N70">
        <f t="shared" si="13"/>
        <v>2.6998072360990677</v>
      </c>
      <c r="O70">
        <f t="shared" si="14"/>
        <v>0.52202419774686015</v>
      </c>
      <c r="P70">
        <f t="shared" si="15"/>
        <v>11.999482450761519</v>
      </c>
      <c r="Q70">
        <f t="shared" si="16"/>
        <v>6.2640264637627743</v>
      </c>
      <c r="R70">
        <f t="shared" si="17"/>
        <v>0</v>
      </c>
      <c r="S70">
        <f t="shared" si="18"/>
        <v>860.99967137314877</v>
      </c>
      <c r="T70">
        <f t="shared" si="19"/>
        <v>7.0671362365839235E-2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-79.875</v>
      </c>
      <c r="E71">
        <v>0</v>
      </c>
      <c r="F71">
        <v>-90</v>
      </c>
      <c r="G71">
        <v>85.328999999999994</v>
      </c>
      <c r="H71">
        <v>0</v>
      </c>
      <c r="I71">
        <v>14</v>
      </c>
      <c r="J71">
        <v>0</v>
      </c>
      <c r="K71">
        <v>0</v>
      </c>
      <c r="L71">
        <f t="shared" si="11"/>
        <v>6.428777883606243E-3</v>
      </c>
      <c r="M71">
        <f t="shared" si="12"/>
        <v>252.00040388562707</v>
      </c>
      <c r="N71">
        <f t="shared" si="13"/>
        <v>1.6200562432160033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42</v>
      </c>
      <c r="S71">
        <f t="shared" si="18"/>
        <v>252.00040388562707</v>
      </c>
      <c r="T71">
        <f t="shared" si="19"/>
        <v>0</v>
      </c>
      <c r="U71" t="str">
        <f t="shared" si="20"/>
        <v/>
      </c>
      <c r="V71">
        <f t="shared" si="21"/>
        <v>16.666639954697107</v>
      </c>
    </row>
    <row r="72" spans="1:22" x14ac:dyDescent="0.2">
      <c r="A72" t="s">
        <v>770</v>
      </c>
      <c r="B72" t="s">
        <v>7157</v>
      </c>
      <c r="D72">
        <v>-76.481999999999999</v>
      </c>
      <c r="E72">
        <v>-173.108</v>
      </c>
      <c r="F72">
        <v>0</v>
      </c>
      <c r="G72">
        <v>295.178</v>
      </c>
      <c r="H72">
        <v>91.662000000000006</v>
      </c>
      <c r="I72">
        <v>0</v>
      </c>
      <c r="J72">
        <v>1</v>
      </c>
      <c r="K72">
        <v>0</v>
      </c>
      <c r="L72">
        <f t="shared" si="11"/>
        <v>8.6547891765604151E-3</v>
      </c>
      <c r="M72">
        <f t="shared" si="12"/>
        <v>861.001638399282</v>
      </c>
      <c r="N72">
        <f t="shared" si="13"/>
        <v>7.4517951128140023</v>
      </c>
      <c r="O72">
        <f t="shared" si="14"/>
        <v>0.29783634560178052</v>
      </c>
      <c r="P72">
        <f t="shared" si="15"/>
        <v>32.99783123705474</v>
      </c>
      <c r="Q72">
        <f t="shared" si="16"/>
        <v>9.8279632963919603</v>
      </c>
      <c r="R72">
        <f t="shared" si="17"/>
        <v>0</v>
      </c>
      <c r="S72">
        <f t="shared" si="18"/>
        <v>893.9994696363367</v>
      </c>
      <c r="T72">
        <f t="shared" si="19"/>
        <v>6.9686278543613547E-2</v>
      </c>
      <c r="U72">
        <f t="shared" si="20"/>
        <v>0</v>
      </c>
      <c r="V72">
        <f t="shared" si="21"/>
        <v>0</v>
      </c>
    </row>
    <row r="73" spans="1:22" x14ac:dyDescent="0.2">
      <c r="A73" t="s">
        <v>41</v>
      </c>
      <c r="B73" t="s">
        <v>41</v>
      </c>
      <c r="D73">
        <v>-77.346999999999994</v>
      </c>
      <c r="E73">
        <v>-171.87</v>
      </c>
      <c r="F73">
        <v>0</v>
      </c>
      <c r="G73">
        <v>50.22</v>
      </c>
      <c r="H73">
        <v>14.141999999999999</v>
      </c>
      <c r="I73">
        <v>0</v>
      </c>
      <c r="J73">
        <v>1</v>
      </c>
      <c r="K73">
        <v>0</v>
      </c>
      <c r="L73">
        <f t="shared" si="11"/>
        <v>8.0819172737647289E-3</v>
      </c>
      <c r="M73">
        <f t="shared" si="12"/>
        <v>147.00115509622111</v>
      </c>
      <c r="N73">
        <f t="shared" si="13"/>
        <v>1.1880523626878803</v>
      </c>
      <c r="O73">
        <f t="shared" si="14"/>
        <v>0.25200296358763974</v>
      </c>
      <c r="P73">
        <f t="shared" si="15"/>
        <v>5.9998674309190161</v>
      </c>
      <c r="Q73">
        <f t="shared" si="16"/>
        <v>1.5119858857104358</v>
      </c>
      <c r="R73">
        <f t="shared" si="17"/>
        <v>0</v>
      </c>
      <c r="S73">
        <f t="shared" si="18"/>
        <v>153.00102252714012</v>
      </c>
      <c r="T73">
        <f t="shared" si="19"/>
        <v>0.40816005806707018</v>
      </c>
      <c r="U73">
        <f t="shared" si="20"/>
        <v>0</v>
      </c>
      <c r="V73">
        <f t="shared" si="21"/>
        <v>0</v>
      </c>
    </row>
    <row r="74" spans="1:22" x14ac:dyDescent="0.2">
      <c r="A74" t="s">
        <v>113</v>
      </c>
      <c r="B74" t="s">
        <v>5759</v>
      </c>
      <c r="D74">
        <v>-78.873000000000005</v>
      </c>
      <c r="E74">
        <v>0</v>
      </c>
      <c r="F74">
        <v>0</v>
      </c>
      <c r="G74">
        <v>367.916</v>
      </c>
      <c r="H74">
        <v>0</v>
      </c>
      <c r="I74">
        <v>0</v>
      </c>
      <c r="J74">
        <v>0</v>
      </c>
      <c r="K74">
        <v>0</v>
      </c>
      <c r="L74">
        <f t="shared" si="11"/>
        <v>7.0805313384752124E-3</v>
      </c>
      <c r="M74">
        <f t="shared" si="12"/>
        <v>1082.9995587837066</v>
      </c>
      <c r="N74">
        <f t="shared" si="13"/>
        <v>7.6682199837428451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1082.9995587837066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743</v>
      </c>
      <c r="B75" t="s">
        <v>7158</v>
      </c>
      <c r="D75">
        <v>-74.653000000000006</v>
      </c>
      <c r="E75">
        <v>-175.95599999999999</v>
      </c>
      <c r="F75">
        <v>0</v>
      </c>
      <c r="G75">
        <v>328.72199999999998</v>
      </c>
      <c r="H75">
        <v>99.247</v>
      </c>
      <c r="I75">
        <v>0</v>
      </c>
      <c r="J75">
        <v>1</v>
      </c>
      <c r="K75">
        <v>1</v>
      </c>
      <c r="L75">
        <f t="shared" si="11"/>
        <v>9.8802238719004135E-3</v>
      </c>
      <c r="M75">
        <f t="shared" si="12"/>
        <v>950.99994925981014</v>
      </c>
      <c r="N75">
        <f t="shared" si="13"/>
        <v>9.3961017969546567</v>
      </c>
      <c r="O75">
        <f t="shared" si="14"/>
        <v>0.50920368566342455</v>
      </c>
      <c r="P75">
        <f t="shared" si="15"/>
        <v>20.997447799498509</v>
      </c>
      <c r="Q75">
        <f t="shared" si="16"/>
        <v>10.691988501018503</v>
      </c>
      <c r="R75">
        <f t="shared" si="17"/>
        <v>0</v>
      </c>
      <c r="S75">
        <f t="shared" si="18"/>
        <v>971.9973970593087</v>
      </c>
      <c r="T75">
        <f t="shared" si="19"/>
        <v>6.309148601606096E-2</v>
      </c>
      <c r="U75">
        <f t="shared" si="20"/>
        <v>2.8574901375124746</v>
      </c>
      <c r="V75">
        <f t="shared" si="21"/>
        <v>0</v>
      </c>
    </row>
    <row r="76" spans="1:22" x14ac:dyDescent="0.2">
      <c r="A76" t="s">
        <v>7159</v>
      </c>
      <c r="B76" t="s">
        <v>5284</v>
      </c>
      <c r="D76">
        <v>-75.069000000000003</v>
      </c>
      <c r="E76">
        <v>-174.898</v>
      </c>
      <c r="F76">
        <v>0</v>
      </c>
      <c r="G76">
        <v>139.71799999999999</v>
      </c>
      <c r="H76">
        <v>56.222999999999999</v>
      </c>
      <c r="I76">
        <v>0</v>
      </c>
      <c r="J76">
        <v>1</v>
      </c>
      <c r="K76">
        <v>0</v>
      </c>
      <c r="L76">
        <f t="shared" si="11"/>
        <v>9.5997096403733599E-3</v>
      </c>
      <c r="M76">
        <f t="shared" si="12"/>
        <v>405.00202622755592</v>
      </c>
      <c r="N76">
        <f t="shared" si="13"/>
        <v>3.8879057434531563</v>
      </c>
      <c r="O76">
        <f t="shared" si="14"/>
        <v>0.40321272561764393</v>
      </c>
      <c r="P76">
        <f t="shared" si="15"/>
        <v>14.999576498966036</v>
      </c>
      <c r="Q76">
        <f t="shared" si="16"/>
        <v>6.0480261712846248</v>
      </c>
      <c r="R76">
        <f t="shared" si="17"/>
        <v>0</v>
      </c>
      <c r="S76">
        <f t="shared" si="18"/>
        <v>420.00160272652192</v>
      </c>
      <c r="T76">
        <f t="shared" si="19"/>
        <v>0.1481474069620782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-74.088999999999999</v>
      </c>
      <c r="E77">
        <v>0</v>
      </c>
      <c r="F77">
        <v>0</v>
      </c>
      <c r="G77">
        <v>229.804</v>
      </c>
      <c r="H77">
        <v>0</v>
      </c>
      <c r="I77">
        <v>0</v>
      </c>
      <c r="J77">
        <v>0</v>
      </c>
      <c r="K77">
        <v>0</v>
      </c>
      <c r="L77">
        <f t="shared" si="11"/>
        <v>1.0262332236604107E-2</v>
      </c>
      <c r="M77">
        <f t="shared" si="12"/>
        <v>662.99972689451613</v>
      </c>
      <c r="N77">
        <f t="shared" si="13"/>
        <v>6.8039302740995886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0</v>
      </c>
      <c r="S77">
        <f t="shared" si="18"/>
        <v>662.99972689451613</v>
      </c>
      <c r="T77">
        <f t="shared" si="19"/>
        <v>0</v>
      </c>
      <c r="U77" t="str">
        <f t="shared" si="20"/>
        <v/>
      </c>
      <c r="V77">
        <f t="shared" si="21"/>
        <v>0</v>
      </c>
    </row>
    <row r="78" spans="1:22" x14ac:dyDescent="0.2">
      <c r="A78" t="s">
        <v>5771</v>
      </c>
      <c r="B78" t="s">
        <v>7160</v>
      </c>
      <c r="D78">
        <v>-71.715000000000003</v>
      </c>
      <c r="E78">
        <v>0</v>
      </c>
      <c r="F78">
        <v>0</v>
      </c>
      <c r="G78">
        <v>242.23099999999999</v>
      </c>
      <c r="H78">
        <v>0</v>
      </c>
      <c r="I78">
        <v>0</v>
      </c>
      <c r="J78">
        <v>0</v>
      </c>
      <c r="K78">
        <v>0</v>
      </c>
      <c r="L78">
        <f t="shared" si="11"/>
        <v>1.1895395082509723E-2</v>
      </c>
      <c r="M78">
        <f t="shared" si="12"/>
        <v>690.00056134792089</v>
      </c>
      <c r="N78">
        <f t="shared" si="13"/>
        <v>8.207837492224499</v>
      </c>
      <c r="O78" t="str">
        <f t="shared" si="14"/>
        <v/>
      </c>
      <c r="P78">
        <f t="shared" si="15"/>
        <v>0</v>
      </c>
      <c r="Q78">
        <f t="shared" si="16"/>
        <v>0</v>
      </c>
      <c r="R78">
        <f t="shared" si="17"/>
        <v>0</v>
      </c>
      <c r="S78">
        <f t="shared" si="18"/>
        <v>690.00056134792089</v>
      </c>
      <c r="T78">
        <f t="shared" si="19"/>
        <v>0</v>
      </c>
      <c r="U78" t="str">
        <f t="shared" si="20"/>
        <v/>
      </c>
      <c r="V78">
        <f t="shared" si="21"/>
        <v>0</v>
      </c>
    </row>
    <row r="79" spans="1:22" x14ac:dyDescent="0.2">
      <c r="A79" t="s">
        <v>315</v>
      </c>
      <c r="B79" t="s">
        <v>2005</v>
      </c>
      <c r="D79">
        <v>-82.504000000000005</v>
      </c>
      <c r="E79">
        <v>-174.88300000000001</v>
      </c>
      <c r="F79">
        <v>0</v>
      </c>
      <c r="G79">
        <v>344.94799999999998</v>
      </c>
      <c r="H79">
        <v>67.268000000000001</v>
      </c>
      <c r="I79">
        <v>0</v>
      </c>
      <c r="J79">
        <v>1</v>
      </c>
      <c r="K79">
        <v>0</v>
      </c>
      <c r="L79">
        <f t="shared" si="11"/>
        <v>4.7369283645635283E-3</v>
      </c>
      <c r="M79">
        <f t="shared" si="12"/>
        <v>1026.0001935846039</v>
      </c>
      <c r="N79">
        <f t="shared" si="13"/>
        <v>4.860094279132861</v>
      </c>
      <c r="O79">
        <f t="shared" si="14"/>
        <v>0.40202446513929319</v>
      </c>
      <c r="P79">
        <f t="shared" si="15"/>
        <v>17.998863299510869</v>
      </c>
      <c r="Q79">
        <f t="shared" si="16"/>
        <v>7.2359906270917369</v>
      </c>
      <c r="R79">
        <f t="shared" si="17"/>
        <v>0</v>
      </c>
      <c r="S79">
        <f t="shared" si="18"/>
        <v>1043.9990568841149</v>
      </c>
      <c r="T79">
        <f t="shared" si="19"/>
        <v>5.8479521129887975E-2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-78.978999999999999</v>
      </c>
      <c r="E80">
        <v>-171.43100000000001</v>
      </c>
      <c r="F80">
        <v>0</v>
      </c>
      <c r="G80">
        <v>272.017</v>
      </c>
      <c r="H80">
        <v>73.823999999999998</v>
      </c>
      <c r="I80">
        <v>0</v>
      </c>
      <c r="J80">
        <v>1</v>
      </c>
      <c r="K80">
        <v>0</v>
      </c>
      <c r="L80">
        <f t="shared" si="11"/>
        <v>7.0113783271992022E-3</v>
      </c>
      <c r="M80">
        <f t="shared" si="12"/>
        <v>801.00072022672055</v>
      </c>
      <c r="N80">
        <f t="shared" si="13"/>
        <v>5.6161247059932879</v>
      </c>
      <c r="O80">
        <f t="shared" si="14"/>
        <v>0.23891286730357789</v>
      </c>
      <c r="P80">
        <f t="shared" si="15"/>
        <v>32.999406156957512</v>
      </c>
      <c r="Q80">
        <f t="shared" si="16"/>
        <v>7.8839906282646881</v>
      </c>
      <c r="R80">
        <f t="shared" si="17"/>
        <v>0</v>
      </c>
      <c r="S80">
        <f t="shared" si="18"/>
        <v>834.00012638367809</v>
      </c>
      <c r="T80">
        <f t="shared" si="19"/>
        <v>7.4906299688491176E-2</v>
      </c>
      <c r="U80">
        <f t="shared" si="20"/>
        <v>0</v>
      </c>
      <c r="V80">
        <f t="shared" si="21"/>
        <v>0</v>
      </c>
    </row>
    <row r="81" spans="1:22" x14ac:dyDescent="0.2">
      <c r="A81" t="s">
        <v>7161</v>
      </c>
      <c r="B81" t="s">
        <v>7162</v>
      </c>
      <c r="D81">
        <v>-78.69</v>
      </c>
      <c r="E81">
        <v>0</v>
      </c>
      <c r="F81">
        <v>0</v>
      </c>
      <c r="G81">
        <v>91.781999999999996</v>
      </c>
      <c r="H81">
        <v>0</v>
      </c>
      <c r="I81">
        <v>0</v>
      </c>
      <c r="J81">
        <v>0</v>
      </c>
      <c r="K81">
        <v>0</v>
      </c>
      <c r="L81">
        <f t="shared" si="11"/>
        <v>7.2000369249036579E-3</v>
      </c>
      <c r="M81">
        <f t="shared" si="12"/>
        <v>269.9989030871115</v>
      </c>
      <c r="N81">
        <f t="shared" si="13"/>
        <v>1.9440040159147027</v>
      </c>
      <c r="O81" t="str">
        <f t="shared" si="14"/>
        <v/>
      </c>
      <c r="P81">
        <f t="shared" si="15"/>
        <v>0</v>
      </c>
      <c r="Q81">
        <f t="shared" si="16"/>
        <v>0</v>
      </c>
      <c r="R81">
        <f t="shared" si="17"/>
        <v>0</v>
      </c>
      <c r="S81">
        <f t="shared" si="18"/>
        <v>269.9989030871115</v>
      </c>
      <c r="T81">
        <f t="shared" si="19"/>
        <v>0</v>
      </c>
      <c r="U81" t="str">
        <f t="shared" si="20"/>
        <v/>
      </c>
      <c r="V81">
        <f t="shared" si="21"/>
        <v>0</v>
      </c>
    </row>
    <row r="82" spans="1:22" x14ac:dyDescent="0.2">
      <c r="A82" t="s">
        <v>157</v>
      </c>
      <c r="B82" t="s">
        <v>704</v>
      </c>
      <c r="D82">
        <v>-84.123000000000005</v>
      </c>
      <c r="E82">
        <v>-174.28899999999999</v>
      </c>
      <c r="F82">
        <v>-90</v>
      </c>
      <c r="G82">
        <v>68.358999999999995</v>
      </c>
      <c r="H82">
        <v>20.100000000000001</v>
      </c>
      <c r="I82">
        <v>24</v>
      </c>
      <c r="J82">
        <v>1</v>
      </c>
      <c r="K82">
        <v>0</v>
      </c>
      <c r="L82">
        <f t="shared" si="11"/>
        <v>3.7056293513935044E-3</v>
      </c>
      <c r="M82">
        <f t="shared" si="12"/>
        <v>203.99911539883777</v>
      </c>
      <c r="N82">
        <f t="shared" si="13"/>
        <v>0.75594586562610944</v>
      </c>
      <c r="O82">
        <f t="shared" si="14"/>
        <v>0.35997382229506519</v>
      </c>
      <c r="P82">
        <f t="shared" si="15"/>
        <v>6.0005003275020741</v>
      </c>
      <c r="Q82">
        <f t="shared" si="16"/>
        <v>2.1600251985989107</v>
      </c>
      <c r="R82">
        <f t="shared" si="17"/>
        <v>72</v>
      </c>
      <c r="S82">
        <f t="shared" si="18"/>
        <v>209.99961572633984</v>
      </c>
      <c r="T82">
        <f t="shared" si="19"/>
        <v>0.29411892244088539</v>
      </c>
      <c r="U82">
        <f t="shared" si="20"/>
        <v>0</v>
      </c>
      <c r="V82">
        <f t="shared" si="21"/>
        <v>34.285777024385851</v>
      </c>
    </row>
    <row r="83" spans="1:22" x14ac:dyDescent="0.2">
      <c r="A83" t="s">
        <v>5484</v>
      </c>
      <c r="B83" t="s">
        <v>1034</v>
      </c>
      <c r="D83">
        <v>-74.91</v>
      </c>
      <c r="E83">
        <v>-176.74799999999999</v>
      </c>
      <c r="F83">
        <v>0</v>
      </c>
      <c r="G83">
        <v>303.46300000000002</v>
      </c>
      <c r="H83">
        <v>88.141999999999996</v>
      </c>
      <c r="I83">
        <v>0</v>
      </c>
      <c r="J83">
        <v>1</v>
      </c>
      <c r="K83">
        <v>0</v>
      </c>
      <c r="L83">
        <f t="shared" si="11"/>
        <v>9.7067954705954158E-3</v>
      </c>
      <c r="M83">
        <f t="shared" si="12"/>
        <v>878.99704187121733</v>
      </c>
      <c r="N83">
        <f t="shared" si="13"/>
        <v>8.5322530369553409</v>
      </c>
      <c r="O83">
        <f t="shared" si="14"/>
        <v>0.63358874471825466</v>
      </c>
      <c r="P83">
        <f t="shared" si="15"/>
        <v>15.000262398538265</v>
      </c>
      <c r="Q83">
        <f t="shared" si="16"/>
        <v>9.5040069275412247</v>
      </c>
      <c r="R83">
        <f t="shared" si="17"/>
        <v>0</v>
      </c>
      <c r="S83">
        <f t="shared" si="18"/>
        <v>893.99730426975555</v>
      </c>
      <c r="T83">
        <f t="shared" si="19"/>
        <v>6.825961538194876E-2</v>
      </c>
      <c r="U83">
        <f t="shared" si="20"/>
        <v>0</v>
      </c>
      <c r="V83">
        <f t="shared" si="21"/>
        <v>0</v>
      </c>
    </row>
    <row r="84" spans="1:22" x14ac:dyDescent="0.2">
      <c r="A84" t="s">
        <v>7163</v>
      </c>
      <c r="B84" t="s">
        <v>7164</v>
      </c>
      <c r="D84">
        <v>-75.313000000000002</v>
      </c>
      <c r="E84">
        <v>0</v>
      </c>
      <c r="F84">
        <v>0</v>
      </c>
      <c r="G84">
        <v>362.85700000000003</v>
      </c>
      <c r="H84">
        <v>0</v>
      </c>
      <c r="I84">
        <v>0</v>
      </c>
      <c r="J84">
        <v>0</v>
      </c>
      <c r="K84">
        <v>0</v>
      </c>
      <c r="L84">
        <f t="shared" si="11"/>
        <v>9.4356839711668018E-3</v>
      </c>
      <c r="M84">
        <f t="shared" si="12"/>
        <v>1053.0022732055963</v>
      </c>
      <c r="N84">
        <f t="shared" si="13"/>
        <v>9.9358066066948574</v>
      </c>
      <c r="O84" t="str">
        <f t="shared" si="14"/>
        <v/>
      </c>
      <c r="P84">
        <f t="shared" si="15"/>
        <v>0</v>
      </c>
      <c r="Q84">
        <f t="shared" si="16"/>
        <v>0</v>
      </c>
      <c r="R84">
        <f t="shared" si="17"/>
        <v>0</v>
      </c>
      <c r="S84">
        <f t="shared" si="18"/>
        <v>1053.0022732055963</v>
      </c>
      <c r="T84">
        <f t="shared" si="19"/>
        <v>0</v>
      </c>
      <c r="U84" t="str">
        <f t="shared" si="20"/>
        <v/>
      </c>
      <c r="V84">
        <f t="shared" si="21"/>
        <v>0</v>
      </c>
    </row>
    <row r="85" spans="1:22" x14ac:dyDescent="0.2">
      <c r="A85" t="s">
        <v>7165</v>
      </c>
      <c r="B85" t="s">
        <v>5635</v>
      </c>
      <c r="D85">
        <v>-77.674000000000007</v>
      </c>
      <c r="E85">
        <v>0</v>
      </c>
      <c r="F85">
        <v>0</v>
      </c>
      <c r="G85">
        <v>398.178</v>
      </c>
      <c r="H85">
        <v>0</v>
      </c>
      <c r="I85">
        <v>0</v>
      </c>
      <c r="J85">
        <v>0</v>
      </c>
      <c r="K85">
        <v>0</v>
      </c>
      <c r="L85">
        <f t="shared" si="11"/>
        <v>7.8663761020690351E-3</v>
      </c>
      <c r="M85">
        <f t="shared" si="12"/>
        <v>1166.9985623010375</v>
      </c>
      <c r="N85">
        <f t="shared" si="13"/>
        <v>9.1800587816925869</v>
      </c>
      <c r="O85" t="str">
        <f t="shared" si="14"/>
        <v/>
      </c>
      <c r="P85">
        <f t="shared" si="15"/>
        <v>0</v>
      </c>
      <c r="Q85">
        <f t="shared" si="16"/>
        <v>0</v>
      </c>
      <c r="R85">
        <f t="shared" si="17"/>
        <v>0</v>
      </c>
      <c r="S85">
        <f t="shared" si="18"/>
        <v>1166.9985623010375</v>
      </c>
      <c r="T85">
        <f t="shared" si="19"/>
        <v>0</v>
      </c>
      <c r="U85" t="str">
        <f t="shared" si="20"/>
        <v/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-78.930000000000007</v>
      </c>
      <c r="E86">
        <v>-177.274</v>
      </c>
      <c r="F86">
        <v>0</v>
      </c>
      <c r="G86">
        <v>46.872</v>
      </c>
      <c r="H86">
        <v>21.024000000000001</v>
      </c>
      <c r="I86">
        <v>0</v>
      </c>
      <c r="J86">
        <v>1</v>
      </c>
      <c r="K86">
        <v>0</v>
      </c>
      <c r="L86">
        <f t="shared" si="11"/>
        <v>7.0433390617591829E-3</v>
      </c>
      <c r="M86">
        <f t="shared" si="12"/>
        <v>137.99960501719977</v>
      </c>
      <c r="N86">
        <f t="shared" si="13"/>
        <v>0.97197898050396236</v>
      </c>
      <c r="O86">
        <f t="shared" si="14"/>
        <v>0.75608562198898388</v>
      </c>
      <c r="P86">
        <f t="shared" si="15"/>
        <v>2.999687144909684</v>
      </c>
      <c r="Q86">
        <f t="shared" si="16"/>
        <v>2.2680225887539862</v>
      </c>
      <c r="R86">
        <f t="shared" si="17"/>
        <v>0</v>
      </c>
      <c r="S86">
        <f t="shared" si="18"/>
        <v>140.99929216210944</v>
      </c>
      <c r="T86">
        <f t="shared" si="19"/>
        <v>0.43478385313147683</v>
      </c>
      <c r="U86">
        <f t="shared" si="20"/>
        <v>0</v>
      </c>
      <c r="V86">
        <f t="shared" si="21"/>
        <v>0</v>
      </c>
    </row>
    <row r="87" spans="1:22" x14ac:dyDescent="0.2">
      <c r="A87" t="s">
        <v>966</v>
      </c>
      <c r="B87" t="s">
        <v>2326</v>
      </c>
      <c r="D87">
        <v>-81.221000000000004</v>
      </c>
      <c r="E87">
        <v>-172.69399999999999</v>
      </c>
      <c r="F87">
        <v>0</v>
      </c>
      <c r="G87">
        <v>262.07100000000003</v>
      </c>
      <c r="H87">
        <v>39.319000000000003</v>
      </c>
      <c r="I87">
        <v>0</v>
      </c>
      <c r="J87">
        <v>1</v>
      </c>
      <c r="K87">
        <v>0</v>
      </c>
      <c r="L87">
        <f t="shared" si="11"/>
        <v>5.5595787471885748E-3</v>
      </c>
      <c r="M87">
        <f t="shared" si="12"/>
        <v>777.00203299656278</v>
      </c>
      <c r="N87">
        <f t="shared" si="13"/>
        <v>4.3198083089783159</v>
      </c>
      <c r="O87">
        <f t="shared" si="14"/>
        <v>0.28079037612958313</v>
      </c>
      <c r="P87">
        <f t="shared" si="15"/>
        <v>15.000412259424454</v>
      </c>
      <c r="Q87">
        <f t="shared" si="16"/>
        <v>4.2119756123982146</v>
      </c>
      <c r="R87">
        <f t="shared" si="17"/>
        <v>0</v>
      </c>
      <c r="S87">
        <f t="shared" si="18"/>
        <v>792.00244525598725</v>
      </c>
      <c r="T87">
        <f t="shared" si="19"/>
        <v>7.7219875176652755E-2</v>
      </c>
      <c r="U87">
        <f t="shared" si="20"/>
        <v>0</v>
      </c>
      <c r="V87">
        <f t="shared" si="21"/>
        <v>0</v>
      </c>
    </row>
    <row r="88" spans="1:22" x14ac:dyDescent="0.2">
      <c r="A88" t="s">
        <v>55</v>
      </c>
      <c r="B88" t="s">
        <v>201</v>
      </c>
      <c r="D88">
        <v>-79.721999999999994</v>
      </c>
      <c r="E88">
        <v>0</v>
      </c>
      <c r="F88">
        <v>0</v>
      </c>
      <c r="G88">
        <v>381.11500000000001</v>
      </c>
      <c r="H88">
        <v>0</v>
      </c>
      <c r="I88">
        <v>0</v>
      </c>
      <c r="J88">
        <v>0</v>
      </c>
      <c r="K88">
        <v>0</v>
      </c>
      <c r="L88">
        <f t="shared" si="11"/>
        <v>6.5280237425000987E-3</v>
      </c>
      <c r="M88">
        <f t="shared" si="12"/>
        <v>1124.9984522584625</v>
      </c>
      <c r="N88">
        <f t="shared" si="13"/>
        <v>7.3440239506430594</v>
      </c>
      <c r="O88" t="str">
        <f t="shared" si="14"/>
        <v/>
      </c>
      <c r="P88">
        <f t="shared" si="15"/>
        <v>0</v>
      </c>
      <c r="Q88">
        <f t="shared" si="16"/>
        <v>0</v>
      </c>
      <c r="R88">
        <f t="shared" si="17"/>
        <v>0</v>
      </c>
      <c r="S88">
        <f t="shared" si="18"/>
        <v>1124.9984522584625</v>
      </c>
      <c r="T88">
        <f t="shared" si="19"/>
        <v>0</v>
      </c>
      <c r="U88" t="str">
        <f t="shared" si="20"/>
        <v/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-81.652000000000001</v>
      </c>
      <c r="E89">
        <v>-176.47900000000001</v>
      </c>
      <c r="F89">
        <v>0</v>
      </c>
      <c r="G89">
        <v>185.97</v>
      </c>
      <c r="H89">
        <v>65.123000000000005</v>
      </c>
      <c r="I89">
        <v>0</v>
      </c>
      <c r="J89">
        <v>1</v>
      </c>
      <c r="K89">
        <v>0</v>
      </c>
      <c r="L89">
        <f t="shared" si="11"/>
        <v>5.2826316676343821E-3</v>
      </c>
      <c r="M89">
        <f t="shared" si="12"/>
        <v>551.99866809383218</v>
      </c>
      <c r="N89">
        <f t="shared" si="13"/>
        <v>2.9160085605730393</v>
      </c>
      <c r="O89">
        <f t="shared" si="14"/>
        <v>0.58507493169611013</v>
      </c>
      <c r="P89">
        <f t="shared" si="15"/>
        <v>11.998464235587672</v>
      </c>
      <c r="Q89">
        <f t="shared" si="16"/>
        <v>7.0200076631023398</v>
      </c>
      <c r="R89">
        <f t="shared" si="17"/>
        <v>0</v>
      </c>
      <c r="S89">
        <f t="shared" si="18"/>
        <v>563.99713232941986</v>
      </c>
      <c r="T89">
        <f t="shared" si="19"/>
        <v>0.10869591444340373</v>
      </c>
      <c r="U89">
        <f t="shared" si="20"/>
        <v>0</v>
      </c>
      <c r="V89">
        <f t="shared" si="21"/>
        <v>0</v>
      </c>
    </row>
    <row r="90" spans="1:22" x14ac:dyDescent="0.2">
      <c r="A90" t="s">
        <v>2576</v>
      </c>
      <c r="B90" t="s">
        <v>7166</v>
      </c>
      <c r="D90">
        <v>-76.866</v>
      </c>
      <c r="E90">
        <v>-174.28899999999999</v>
      </c>
      <c r="F90">
        <v>0</v>
      </c>
      <c r="G90">
        <v>184.83500000000001</v>
      </c>
      <c r="H90">
        <v>50.249000000000002</v>
      </c>
      <c r="I90">
        <v>0</v>
      </c>
      <c r="J90">
        <v>1</v>
      </c>
      <c r="K90">
        <v>0</v>
      </c>
      <c r="L90">
        <f t="shared" si="11"/>
        <v>8.399976821426642E-3</v>
      </c>
      <c r="M90">
        <f t="shared" si="12"/>
        <v>539.99986906214338</v>
      </c>
      <c r="N90">
        <f t="shared" si="13"/>
        <v>4.5359909196863457</v>
      </c>
      <c r="O90">
        <f t="shared" si="14"/>
        <v>0.35997382229506519</v>
      </c>
      <c r="P90">
        <f t="shared" si="15"/>
        <v>15.000952286400583</v>
      </c>
      <c r="Q90">
        <f t="shared" si="16"/>
        <v>5.3999555325570476</v>
      </c>
      <c r="R90">
        <f t="shared" si="17"/>
        <v>0</v>
      </c>
      <c r="S90">
        <f t="shared" si="18"/>
        <v>555.00082134854392</v>
      </c>
      <c r="T90">
        <f t="shared" si="19"/>
        <v>0.11111113805306345</v>
      </c>
      <c r="U90">
        <f t="shared" si="20"/>
        <v>0</v>
      </c>
      <c r="V90">
        <f t="shared" si="21"/>
        <v>0</v>
      </c>
    </row>
    <row r="91" spans="1:22" x14ac:dyDescent="0.2">
      <c r="A91" t="s">
        <v>7167</v>
      </c>
      <c r="B91" t="s">
        <v>1590</v>
      </c>
      <c r="D91">
        <v>-75.224999999999994</v>
      </c>
      <c r="E91">
        <v>0</v>
      </c>
      <c r="F91">
        <v>0</v>
      </c>
      <c r="G91">
        <v>376.447</v>
      </c>
      <c r="H91">
        <v>0</v>
      </c>
      <c r="I91">
        <v>0</v>
      </c>
      <c r="J91">
        <v>0</v>
      </c>
      <c r="K91">
        <v>0</v>
      </c>
      <c r="L91">
        <f t="shared" si="11"/>
        <v>9.4947982255514218E-3</v>
      </c>
      <c r="M91">
        <f t="shared" si="12"/>
        <v>1091.9990640550839</v>
      </c>
      <c r="N91">
        <f t="shared" si="13"/>
        <v>10.368321144015166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0</v>
      </c>
      <c r="S91">
        <f t="shared" si="18"/>
        <v>1091.9990640550839</v>
      </c>
      <c r="T91">
        <f t="shared" si="19"/>
        <v>0</v>
      </c>
      <c r="U91" t="str">
        <f t="shared" si="20"/>
        <v/>
      </c>
      <c r="V91">
        <f t="shared" si="21"/>
        <v>0</v>
      </c>
    </row>
    <row r="92" spans="1:22" x14ac:dyDescent="0.2">
      <c r="A92" t="s">
        <v>113</v>
      </c>
      <c r="B92" t="s">
        <v>5109</v>
      </c>
      <c r="D92">
        <v>-79.215999999999994</v>
      </c>
      <c r="E92">
        <v>-175.91399999999999</v>
      </c>
      <c r="F92">
        <v>0</v>
      </c>
      <c r="G92">
        <v>42.755000000000003</v>
      </c>
      <c r="H92">
        <v>14.036</v>
      </c>
      <c r="I92">
        <v>0</v>
      </c>
      <c r="J92">
        <v>1</v>
      </c>
      <c r="K92">
        <v>0</v>
      </c>
      <c r="L92">
        <f t="shared" si="11"/>
        <v>6.8569420544469066E-3</v>
      </c>
      <c r="M92">
        <f t="shared" si="12"/>
        <v>125.99978099060846</v>
      </c>
      <c r="N92">
        <f t="shared" si="13"/>
        <v>0.86397406109966401</v>
      </c>
      <c r="O92">
        <f t="shared" si="14"/>
        <v>0.50395206599280151</v>
      </c>
      <c r="P92">
        <f t="shared" si="15"/>
        <v>3.0003517024019235</v>
      </c>
      <c r="Q92">
        <f t="shared" si="16"/>
        <v>1.5120349511654201</v>
      </c>
      <c r="R92">
        <f t="shared" si="17"/>
        <v>0</v>
      </c>
      <c r="S92">
        <f t="shared" si="18"/>
        <v>129.00013269301039</v>
      </c>
      <c r="T92">
        <f t="shared" si="19"/>
        <v>0.4761913038918073</v>
      </c>
      <c r="U92">
        <f t="shared" si="20"/>
        <v>0</v>
      </c>
      <c r="V92">
        <f t="shared" si="21"/>
        <v>0</v>
      </c>
    </row>
    <row r="93" spans="1:22" x14ac:dyDescent="0.2">
      <c r="A93" t="s">
        <v>7168</v>
      </c>
      <c r="B93" t="s">
        <v>7169</v>
      </c>
      <c r="D93">
        <v>-77.661000000000001</v>
      </c>
      <c r="E93">
        <v>-170.53800000000001</v>
      </c>
      <c r="F93">
        <v>0</v>
      </c>
      <c r="G93">
        <v>32.756999999999998</v>
      </c>
      <c r="H93">
        <v>12.166</v>
      </c>
      <c r="I93">
        <v>0</v>
      </c>
      <c r="J93">
        <v>1</v>
      </c>
      <c r="K93">
        <v>1</v>
      </c>
      <c r="L93">
        <f t="shared" si="11"/>
        <v>7.8749346623747316E-3</v>
      </c>
      <c r="M93">
        <f t="shared" si="12"/>
        <v>96.000973598927729</v>
      </c>
      <c r="N93">
        <f t="shared" si="13"/>
        <v>0.75600215061806797</v>
      </c>
      <c r="O93">
        <f t="shared" si="14"/>
        <v>0.21600727486837354</v>
      </c>
      <c r="P93">
        <f t="shared" si="15"/>
        <v>6.0000317813992208</v>
      </c>
      <c r="Q93">
        <f t="shared" si="16"/>
        <v>1.2960518102754883</v>
      </c>
      <c r="R93">
        <f t="shared" si="17"/>
        <v>0</v>
      </c>
      <c r="S93">
        <f t="shared" si="18"/>
        <v>102.00100538032694</v>
      </c>
      <c r="T93">
        <f t="shared" si="19"/>
        <v>0.62499366152959679</v>
      </c>
      <c r="U93">
        <f t="shared" si="20"/>
        <v>9.9999470312818701</v>
      </c>
      <c r="V93">
        <f t="shared" si="21"/>
        <v>0</v>
      </c>
    </row>
    <row r="94" spans="1:22" x14ac:dyDescent="0.2">
      <c r="A94" t="s">
        <v>41</v>
      </c>
      <c r="B94" t="s">
        <v>41</v>
      </c>
      <c r="D94">
        <v>-76.221999999999994</v>
      </c>
      <c r="E94">
        <v>0</v>
      </c>
      <c r="F94">
        <v>0</v>
      </c>
      <c r="G94">
        <v>268.73200000000003</v>
      </c>
      <c r="H94">
        <v>0</v>
      </c>
      <c r="I94">
        <v>0</v>
      </c>
      <c r="J94">
        <v>0</v>
      </c>
      <c r="K94">
        <v>0</v>
      </c>
      <c r="L94">
        <f t="shared" si="11"/>
        <v>8.8277836958095737E-3</v>
      </c>
      <c r="M94">
        <f t="shared" si="12"/>
        <v>782.99835392048067</v>
      </c>
      <c r="N94">
        <f t="shared" si="13"/>
        <v>6.9121470147319677</v>
      </c>
      <c r="O94" t="str">
        <f t="shared" si="14"/>
        <v/>
      </c>
      <c r="P94">
        <f t="shared" si="15"/>
        <v>0</v>
      </c>
      <c r="Q94">
        <f t="shared" si="16"/>
        <v>0</v>
      </c>
      <c r="R94">
        <f t="shared" si="17"/>
        <v>0</v>
      </c>
      <c r="S94">
        <f t="shared" si="18"/>
        <v>782.99835392048067</v>
      </c>
      <c r="T94">
        <f t="shared" si="19"/>
        <v>0</v>
      </c>
      <c r="U94" t="str">
        <f t="shared" si="20"/>
        <v/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-77.828999999999994</v>
      </c>
      <c r="E95">
        <v>-176.42400000000001</v>
      </c>
      <c r="F95">
        <v>0</v>
      </c>
      <c r="G95">
        <v>52.173000000000002</v>
      </c>
      <c r="H95">
        <v>16.030999999999999</v>
      </c>
      <c r="I95">
        <v>0</v>
      </c>
      <c r="J95">
        <v>1</v>
      </c>
      <c r="K95">
        <v>0</v>
      </c>
      <c r="L95">
        <f t="shared" si="11"/>
        <v>7.764396824205759E-3</v>
      </c>
      <c r="M95">
        <f t="shared" si="12"/>
        <v>153.00088020409331</v>
      </c>
      <c r="N95">
        <f t="shared" si="13"/>
        <v>1.1879607363180844</v>
      </c>
      <c r="O95">
        <f t="shared" si="14"/>
        <v>0.57605342314799368</v>
      </c>
      <c r="P95">
        <f t="shared" si="15"/>
        <v>2.9996787945035024</v>
      </c>
      <c r="Q95">
        <f t="shared" si="16"/>
        <v>1.7279769658951556</v>
      </c>
      <c r="R95">
        <f t="shared" si="17"/>
        <v>0</v>
      </c>
      <c r="S95">
        <f t="shared" si="18"/>
        <v>156.0005589985968</v>
      </c>
      <c r="T95">
        <f t="shared" si="19"/>
        <v>0.39215460669222207</v>
      </c>
      <c r="U95">
        <f t="shared" si="20"/>
        <v>0</v>
      </c>
      <c r="V95">
        <f t="shared" si="21"/>
        <v>0</v>
      </c>
    </row>
    <row r="96" spans="1:22" x14ac:dyDescent="0.2">
      <c r="A96" t="s">
        <v>7170</v>
      </c>
      <c r="B96" t="s">
        <v>7171</v>
      </c>
      <c r="D96">
        <v>-76.978999999999999</v>
      </c>
      <c r="E96">
        <v>0</v>
      </c>
      <c r="F96">
        <v>0</v>
      </c>
      <c r="G96">
        <v>164.22200000000001</v>
      </c>
      <c r="H96">
        <v>0</v>
      </c>
      <c r="I96">
        <v>0</v>
      </c>
      <c r="J96">
        <v>0</v>
      </c>
      <c r="K96">
        <v>0</v>
      </c>
      <c r="L96">
        <f t="shared" si="11"/>
        <v>8.3251456997829945E-3</v>
      </c>
      <c r="M96">
        <f t="shared" si="12"/>
        <v>479.99835034124192</v>
      </c>
      <c r="N96">
        <f t="shared" si="13"/>
        <v>3.9960601983065196</v>
      </c>
      <c r="O96" t="str">
        <f t="shared" si="14"/>
        <v/>
      </c>
      <c r="P96">
        <f t="shared" si="15"/>
        <v>0</v>
      </c>
      <c r="Q96">
        <f t="shared" si="16"/>
        <v>0</v>
      </c>
      <c r="R96">
        <f t="shared" si="17"/>
        <v>0</v>
      </c>
      <c r="S96">
        <f t="shared" si="18"/>
        <v>479.99835034124192</v>
      </c>
      <c r="T96">
        <f t="shared" si="19"/>
        <v>0</v>
      </c>
      <c r="U96" t="str">
        <f t="shared" si="20"/>
        <v/>
      </c>
      <c r="V96">
        <f t="shared" si="21"/>
        <v>0</v>
      </c>
    </row>
    <row r="97" spans="1:22" x14ac:dyDescent="0.2">
      <c r="A97" t="s">
        <v>707</v>
      </c>
      <c r="B97" t="s">
        <v>7172</v>
      </c>
      <c r="D97">
        <v>-75.66</v>
      </c>
      <c r="E97">
        <v>0</v>
      </c>
      <c r="F97">
        <v>0</v>
      </c>
      <c r="G97">
        <v>137.27699999999999</v>
      </c>
      <c r="H97">
        <v>0</v>
      </c>
      <c r="I97">
        <v>0</v>
      </c>
      <c r="J97">
        <v>0</v>
      </c>
      <c r="K97">
        <v>0</v>
      </c>
      <c r="L97">
        <f t="shared" si="11"/>
        <v>9.203046175527977E-3</v>
      </c>
      <c r="M97">
        <f t="shared" si="12"/>
        <v>398.99960518724714</v>
      </c>
      <c r="N97">
        <f t="shared" si="13"/>
        <v>3.6720154625711294</v>
      </c>
      <c r="O97" t="str">
        <f t="shared" si="14"/>
        <v/>
      </c>
      <c r="P97">
        <f t="shared" si="15"/>
        <v>0</v>
      </c>
      <c r="Q97">
        <f t="shared" si="16"/>
        <v>0</v>
      </c>
      <c r="R97">
        <f t="shared" si="17"/>
        <v>0</v>
      </c>
      <c r="S97">
        <f t="shared" si="18"/>
        <v>398.99960518724714</v>
      </c>
      <c r="T97">
        <f t="shared" si="19"/>
        <v>0</v>
      </c>
      <c r="U97" t="str">
        <f t="shared" si="20"/>
        <v/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-79.634</v>
      </c>
      <c r="E98">
        <v>-176.82</v>
      </c>
      <c r="F98">
        <v>0</v>
      </c>
      <c r="G98">
        <v>250.08199999999999</v>
      </c>
      <c r="H98">
        <v>54.082999999999998</v>
      </c>
      <c r="I98">
        <v>0</v>
      </c>
      <c r="J98">
        <v>1</v>
      </c>
      <c r="K98">
        <v>0</v>
      </c>
      <c r="L98">
        <f t="shared" si="11"/>
        <v>6.5851497882750158E-3</v>
      </c>
      <c r="M98">
        <f t="shared" si="12"/>
        <v>738.00079977728501</v>
      </c>
      <c r="N98">
        <f t="shared" si="13"/>
        <v>4.8598506702508519</v>
      </c>
      <c r="O98">
        <f t="shared" si="14"/>
        <v>0.64796466376384987</v>
      </c>
      <c r="P98">
        <f t="shared" si="15"/>
        <v>9.00043553607291</v>
      </c>
      <c r="Q98">
        <f t="shared" si="16"/>
        <v>5.8319700178297076</v>
      </c>
      <c r="R98">
        <f t="shared" si="17"/>
        <v>0</v>
      </c>
      <c r="S98">
        <f t="shared" si="18"/>
        <v>747.00123531335794</v>
      </c>
      <c r="T98">
        <f t="shared" si="19"/>
        <v>8.1300724901798058E-2</v>
      </c>
      <c r="U98">
        <f t="shared" si="20"/>
        <v>0</v>
      </c>
      <c r="V98">
        <f t="shared" si="21"/>
        <v>0</v>
      </c>
    </row>
    <row r="99" spans="1:22" x14ac:dyDescent="0.2">
      <c r="A99" t="s">
        <v>1549</v>
      </c>
      <c r="B99" t="s">
        <v>7173</v>
      </c>
      <c r="D99">
        <v>-76.759</v>
      </c>
      <c r="E99">
        <v>0</v>
      </c>
      <c r="F99">
        <v>0</v>
      </c>
      <c r="G99">
        <v>69.856999999999999</v>
      </c>
      <c r="H99">
        <v>0</v>
      </c>
      <c r="I99">
        <v>0</v>
      </c>
      <c r="J99">
        <v>0</v>
      </c>
      <c r="K99">
        <v>0</v>
      </c>
      <c r="L99">
        <f t="shared" si="11"/>
        <v>8.4708981113341391E-3</v>
      </c>
      <c r="M99">
        <f t="shared" si="12"/>
        <v>203.99960718274383</v>
      </c>
      <c r="N99">
        <f t="shared" si="13"/>
        <v>1.7280616152588266</v>
      </c>
      <c r="O99" t="str">
        <f t="shared" si="14"/>
        <v/>
      </c>
      <c r="P99">
        <f t="shared" si="15"/>
        <v>0</v>
      </c>
      <c r="Q99">
        <f t="shared" si="16"/>
        <v>0</v>
      </c>
      <c r="R99">
        <f t="shared" si="17"/>
        <v>0</v>
      </c>
      <c r="S99">
        <f t="shared" si="18"/>
        <v>203.99960718274383</v>
      </c>
      <c r="T99">
        <f t="shared" si="19"/>
        <v>0</v>
      </c>
      <c r="U99" t="str">
        <f t="shared" si="20"/>
        <v/>
      </c>
      <c r="V99">
        <f t="shared" si="21"/>
        <v>0</v>
      </c>
    </row>
    <row r="100" spans="1:22" x14ac:dyDescent="0.2">
      <c r="A100" t="s">
        <v>41</v>
      </c>
      <c r="B100" t="s">
        <v>41</v>
      </c>
      <c r="D100">
        <v>-86.888999999999996</v>
      </c>
      <c r="E100">
        <v>-174.80600000000001</v>
      </c>
      <c r="F100">
        <v>-90</v>
      </c>
      <c r="G100">
        <v>46.067999999999998</v>
      </c>
      <c r="H100">
        <v>11.045</v>
      </c>
      <c r="I100">
        <v>14</v>
      </c>
      <c r="J100">
        <v>1</v>
      </c>
      <c r="K100">
        <v>0</v>
      </c>
      <c r="L100">
        <f t="shared" si="11"/>
        <v>1.9566201986121567E-3</v>
      </c>
      <c r="M100">
        <f t="shared" si="12"/>
        <v>138.00032455510899</v>
      </c>
      <c r="N100">
        <f t="shared" si="13"/>
        <v>0.2700144924540519</v>
      </c>
      <c r="O100">
        <f t="shared" si="14"/>
        <v>0.39603248453733669</v>
      </c>
      <c r="P100">
        <f t="shared" si="15"/>
        <v>2.9996549199877873</v>
      </c>
      <c r="Q100">
        <f t="shared" si="16"/>
        <v>1.187961978679388</v>
      </c>
      <c r="R100">
        <f t="shared" si="17"/>
        <v>42</v>
      </c>
      <c r="S100">
        <f t="shared" si="18"/>
        <v>140.99997947509678</v>
      </c>
      <c r="T100">
        <f t="shared" si="19"/>
        <v>0.43478158615518059</v>
      </c>
      <c r="U100">
        <f t="shared" si="20"/>
        <v>0</v>
      </c>
      <c r="V100">
        <f t="shared" si="21"/>
        <v>29.78723837858287</v>
      </c>
    </row>
    <row r="101" spans="1:22" x14ac:dyDescent="0.2">
      <c r="A101" t="s">
        <v>41</v>
      </c>
      <c r="B101" t="s">
        <v>41</v>
      </c>
      <c r="D101">
        <v>-79.504999999999995</v>
      </c>
      <c r="E101">
        <v>-174.56</v>
      </c>
      <c r="F101">
        <v>0</v>
      </c>
      <c r="G101">
        <v>310.18900000000002</v>
      </c>
      <c r="H101">
        <v>42.19</v>
      </c>
      <c r="I101">
        <v>0</v>
      </c>
      <c r="J101">
        <v>1</v>
      </c>
      <c r="K101">
        <v>0</v>
      </c>
      <c r="L101">
        <f t="shared" si="11"/>
        <v>6.6689494930016555E-3</v>
      </c>
      <c r="M101">
        <f t="shared" si="12"/>
        <v>914.99936493626683</v>
      </c>
      <c r="N101">
        <f t="shared" si="13"/>
        <v>6.1020906529792063</v>
      </c>
      <c r="O101">
        <f t="shared" si="14"/>
        <v>0.37802283250133095</v>
      </c>
      <c r="P101">
        <f t="shared" si="15"/>
        <v>11.999256680206438</v>
      </c>
      <c r="Q101">
        <f t="shared" si="16"/>
        <v>4.535997534159689</v>
      </c>
      <c r="R101">
        <f t="shared" si="17"/>
        <v>0</v>
      </c>
      <c r="S101">
        <f t="shared" si="18"/>
        <v>926.99862161647332</v>
      </c>
      <c r="T101">
        <f t="shared" si="19"/>
        <v>6.5573816003882401E-2</v>
      </c>
      <c r="U101">
        <f t="shared" si="20"/>
        <v>0</v>
      </c>
      <c r="V101">
        <f t="shared" si="21"/>
        <v>0</v>
      </c>
    </row>
    <row r="102" spans="1:22" x14ac:dyDescent="0.2">
      <c r="A102" t="s">
        <v>7174</v>
      </c>
      <c r="B102" t="s">
        <v>7175</v>
      </c>
      <c r="D102">
        <v>-78.959000000000003</v>
      </c>
      <c r="E102">
        <v>-176.69800000000001</v>
      </c>
      <c r="F102">
        <v>0</v>
      </c>
      <c r="G102">
        <v>125.32</v>
      </c>
      <c r="H102">
        <v>52.085999999999999</v>
      </c>
      <c r="I102">
        <v>0</v>
      </c>
      <c r="J102">
        <v>1</v>
      </c>
      <c r="K102">
        <v>0</v>
      </c>
      <c r="L102">
        <f t="shared" si="11"/>
        <v>7.0244222362808705E-3</v>
      </c>
      <c r="M102">
        <f t="shared" si="12"/>
        <v>369.00112780591337</v>
      </c>
      <c r="N102">
        <f t="shared" si="13"/>
        <v>2.5920223193948972</v>
      </c>
      <c r="O102">
        <f t="shared" si="14"/>
        <v>0.62397393537675705</v>
      </c>
      <c r="P102">
        <f t="shared" si="15"/>
        <v>9.0002851078816963</v>
      </c>
      <c r="Q102">
        <f t="shared" si="16"/>
        <v>5.6159489342266982</v>
      </c>
      <c r="R102">
        <f t="shared" si="17"/>
        <v>0</v>
      </c>
      <c r="S102">
        <f t="shared" si="18"/>
        <v>378.00141291379509</v>
      </c>
      <c r="T102">
        <f t="shared" si="19"/>
        <v>0.16260112904467519</v>
      </c>
      <c r="U102">
        <f t="shared" si="20"/>
        <v>0</v>
      </c>
      <c r="V102">
        <f t="shared" si="21"/>
        <v>0</v>
      </c>
    </row>
    <row r="103" spans="1:22" x14ac:dyDescent="0.2">
      <c r="A103" t="s">
        <v>734</v>
      </c>
      <c r="B103" t="s">
        <v>1608</v>
      </c>
      <c r="D103">
        <v>-85.790999999999997</v>
      </c>
      <c r="E103">
        <v>-170.53800000000001</v>
      </c>
      <c r="F103">
        <v>-89</v>
      </c>
      <c r="G103">
        <v>231.625</v>
      </c>
      <c r="H103">
        <v>24.331</v>
      </c>
      <c r="I103">
        <v>24.331</v>
      </c>
      <c r="J103">
        <v>1</v>
      </c>
      <c r="K103">
        <v>0</v>
      </c>
      <c r="L103">
        <f t="shared" si="11"/>
        <v>2.649357523715967E-3</v>
      </c>
      <c r="M103">
        <f t="shared" si="12"/>
        <v>693.00089481052578</v>
      </c>
      <c r="N103">
        <f t="shared" si="13"/>
        <v>1.8360089706171352</v>
      </c>
      <c r="O103">
        <f t="shared" si="14"/>
        <v>0.21600727486837354</v>
      </c>
      <c r="P103">
        <f t="shared" si="15"/>
        <v>11.99957038247776</v>
      </c>
      <c r="Q103">
        <f t="shared" si="16"/>
        <v>2.5919970899073572</v>
      </c>
      <c r="R103">
        <f t="shared" si="17"/>
        <v>72.981882812550467</v>
      </c>
      <c r="S103">
        <f t="shared" si="18"/>
        <v>705.00046519300349</v>
      </c>
      <c r="T103">
        <f t="shared" si="19"/>
        <v>8.6579974786908001E-2</v>
      </c>
      <c r="U103">
        <f t="shared" si="20"/>
        <v>0</v>
      </c>
      <c r="V103">
        <f t="shared" si="21"/>
        <v>10.352033284484525</v>
      </c>
    </row>
    <row r="104" spans="1:22" x14ac:dyDescent="0.2">
      <c r="A104" t="s">
        <v>41</v>
      </c>
      <c r="B104" t="s">
        <v>41</v>
      </c>
      <c r="D104">
        <v>-84.936000000000007</v>
      </c>
      <c r="E104">
        <v>-177.51</v>
      </c>
      <c r="F104">
        <v>-90</v>
      </c>
      <c r="G104">
        <v>79.31</v>
      </c>
      <c r="H104">
        <v>23.021999999999998</v>
      </c>
      <c r="I104">
        <v>12</v>
      </c>
      <c r="J104">
        <v>1</v>
      </c>
      <c r="K104">
        <v>0</v>
      </c>
      <c r="L104">
        <f t="shared" si="11"/>
        <v>3.1901128562007793E-3</v>
      </c>
      <c r="M104">
        <f t="shared" si="12"/>
        <v>237.00129323926114</v>
      </c>
      <c r="N104">
        <f t="shared" si="13"/>
        <v>0.75606162856040626</v>
      </c>
      <c r="O104">
        <f t="shared" si="14"/>
        <v>0.8278503179454253</v>
      </c>
      <c r="P104">
        <f t="shared" si="15"/>
        <v>3.0005737439528746</v>
      </c>
      <c r="Q104">
        <f t="shared" si="16"/>
        <v>2.4840284119784948</v>
      </c>
      <c r="R104">
        <f t="shared" si="17"/>
        <v>36</v>
      </c>
      <c r="S104">
        <f t="shared" si="18"/>
        <v>240.00186698321403</v>
      </c>
      <c r="T104">
        <f t="shared" si="19"/>
        <v>0.25316317552507145</v>
      </c>
      <c r="U104">
        <f t="shared" si="20"/>
        <v>0</v>
      </c>
      <c r="V104">
        <f t="shared" si="21"/>
        <v>14.999883314456831</v>
      </c>
    </row>
    <row r="105" spans="1:22" x14ac:dyDescent="0.2">
      <c r="A105" t="s">
        <v>7176</v>
      </c>
      <c r="B105" t="s">
        <v>7177</v>
      </c>
      <c r="D105">
        <v>-70.382000000000005</v>
      </c>
      <c r="E105">
        <v>0</v>
      </c>
      <c r="F105">
        <v>0</v>
      </c>
      <c r="G105">
        <v>321.67200000000003</v>
      </c>
      <c r="H105">
        <v>0</v>
      </c>
      <c r="I105">
        <v>0</v>
      </c>
      <c r="J105">
        <v>0</v>
      </c>
      <c r="K105">
        <v>0</v>
      </c>
      <c r="L105">
        <f t="shared" si="11"/>
        <v>1.2831755733044042E-2</v>
      </c>
      <c r="M105">
        <f t="shared" si="12"/>
        <v>908.99877157612241</v>
      </c>
      <c r="N105">
        <f t="shared" si="13"/>
        <v>11.664061862563763</v>
      </c>
      <c r="O105" t="str">
        <f t="shared" si="14"/>
        <v/>
      </c>
      <c r="P105">
        <f t="shared" si="15"/>
        <v>0</v>
      </c>
      <c r="Q105">
        <f t="shared" si="16"/>
        <v>0</v>
      </c>
      <c r="R105">
        <f t="shared" si="17"/>
        <v>0</v>
      </c>
      <c r="S105">
        <f t="shared" si="18"/>
        <v>908.99877157612241</v>
      </c>
      <c r="T105">
        <f t="shared" si="19"/>
        <v>0</v>
      </c>
      <c r="U105" t="str">
        <f t="shared" si="20"/>
        <v/>
      </c>
      <c r="V105">
        <f t="shared" si="21"/>
        <v>0</v>
      </c>
    </row>
    <row r="106" spans="1:22" x14ac:dyDescent="0.2">
      <c r="A106" t="s">
        <v>255</v>
      </c>
      <c r="B106" t="s">
        <v>256</v>
      </c>
      <c r="D106">
        <v>-76.668999999999997</v>
      </c>
      <c r="E106">
        <v>-172.2</v>
      </c>
      <c r="F106">
        <v>0</v>
      </c>
      <c r="G106">
        <v>216.84299999999999</v>
      </c>
      <c r="H106">
        <v>73.682000000000002</v>
      </c>
      <c r="I106">
        <v>0</v>
      </c>
      <c r="J106">
        <v>1</v>
      </c>
      <c r="K106">
        <v>1</v>
      </c>
      <c r="L106">
        <f t="shared" si="11"/>
        <v>8.5305997924575491E-3</v>
      </c>
      <c r="M106">
        <f t="shared" si="12"/>
        <v>633.00001564953357</v>
      </c>
      <c r="N106">
        <f t="shared" si="13"/>
        <v>5.3998752020007386</v>
      </c>
      <c r="O106">
        <f t="shared" si="14"/>
        <v>0.26280614634193716</v>
      </c>
      <c r="P106">
        <f t="shared" si="15"/>
        <v>29.999384424313362</v>
      </c>
      <c r="Q106">
        <f t="shared" si="16"/>
        <v>7.8840304972146251</v>
      </c>
      <c r="R106">
        <f t="shared" si="17"/>
        <v>0</v>
      </c>
      <c r="S106">
        <f t="shared" si="18"/>
        <v>662.99940007384691</v>
      </c>
      <c r="T106">
        <f t="shared" si="19"/>
        <v>9.4786727514426433E-2</v>
      </c>
      <c r="U106">
        <f t="shared" si="20"/>
        <v>2.0000410392212009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-74.257999999999996</v>
      </c>
      <c r="E107">
        <v>0</v>
      </c>
      <c r="F107">
        <v>0</v>
      </c>
      <c r="G107">
        <v>154.80600000000001</v>
      </c>
      <c r="H107">
        <v>0</v>
      </c>
      <c r="I107">
        <v>0</v>
      </c>
      <c r="J107">
        <v>0</v>
      </c>
      <c r="K107">
        <v>0</v>
      </c>
      <c r="L107">
        <f t="shared" si="11"/>
        <v>1.0147613762728954E-2</v>
      </c>
      <c r="M107">
        <f t="shared" si="12"/>
        <v>446.99913319827994</v>
      </c>
      <c r="N107">
        <f t="shared" si="13"/>
        <v>4.535979091949871</v>
      </c>
      <c r="O107" t="str">
        <f t="shared" si="14"/>
        <v/>
      </c>
      <c r="P107">
        <f t="shared" si="15"/>
        <v>0</v>
      </c>
      <c r="Q107">
        <f t="shared" si="16"/>
        <v>0</v>
      </c>
      <c r="R107">
        <f t="shared" si="17"/>
        <v>0</v>
      </c>
      <c r="S107">
        <f t="shared" si="18"/>
        <v>446.99913319827994</v>
      </c>
      <c r="T107">
        <f t="shared" si="19"/>
        <v>0</v>
      </c>
      <c r="U107" t="str">
        <f t="shared" si="20"/>
        <v/>
      </c>
      <c r="V107">
        <f t="shared" si="21"/>
        <v>0</v>
      </c>
    </row>
    <row r="108" spans="1:22" x14ac:dyDescent="0.2">
      <c r="A108" t="s">
        <v>7178</v>
      </c>
      <c r="B108" t="s">
        <v>7179</v>
      </c>
      <c r="D108">
        <v>-82.93</v>
      </c>
      <c r="E108">
        <v>-175.48599999999999</v>
      </c>
      <c r="F108">
        <v>0</v>
      </c>
      <c r="G108">
        <v>389.96499999999997</v>
      </c>
      <c r="H108">
        <v>76.236000000000004</v>
      </c>
      <c r="I108">
        <v>0</v>
      </c>
      <c r="J108">
        <v>1</v>
      </c>
      <c r="K108">
        <v>1</v>
      </c>
      <c r="L108">
        <f t="shared" si="11"/>
        <v>4.4648918244602114E-3</v>
      </c>
      <c r="M108">
        <f t="shared" si="12"/>
        <v>1160.9997261075687</v>
      </c>
      <c r="N108">
        <f t="shared" si="13"/>
        <v>5.1837433690415979</v>
      </c>
      <c r="O108">
        <f t="shared" si="14"/>
        <v>0.45599837320070274</v>
      </c>
      <c r="P108">
        <f t="shared" si="15"/>
        <v>17.999933964814417</v>
      </c>
      <c r="Q108">
        <f t="shared" si="16"/>
        <v>8.2079488136242631</v>
      </c>
      <c r="R108">
        <f t="shared" si="17"/>
        <v>0</v>
      </c>
      <c r="S108">
        <f t="shared" si="18"/>
        <v>1178.999660072383</v>
      </c>
      <c r="T108">
        <f t="shared" si="19"/>
        <v>5.1679598755082649E-2</v>
      </c>
      <c r="U108">
        <f t="shared" si="20"/>
        <v>3.3333455621162669</v>
      </c>
      <c r="V108">
        <f t="shared" si="21"/>
        <v>0</v>
      </c>
    </row>
    <row r="109" spans="1:22" x14ac:dyDescent="0.2">
      <c r="A109" t="s">
        <v>41</v>
      </c>
      <c r="B109" t="s">
        <v>41</v>
      </c>
      <c r="D109">
        <v>-79.335999999999999</v>
      </c>
      <c r="E109">
        <v>-171.87</v>
      </c>
      <c r="F109">
        <v>0</v>
      </c>
      <c r="G109">
        <v>399.90600000000001</v>
      </c>
      <c r="H109">
        <v>42.426000000000002</v>
      </c>
      <c r="I109">
        <v>0</v>
      </c>
      <c r="J109">
        <v>1</v>
      </c>
      <c r="K109">
        <v>0</v>
      </c>
      <c r="L109">
        <f t="shared" si="11"/>
        <v>6.7788395697062007E-3</v>
      </c>
      <c r="M109">
        <f t="shared" si="12"/>
        <v>1178.997982769705</v>
      </c>
      <c r="N109">
        <f t="shared" si="13"/>
        <v>7.9922461704492376</v>
      </c>
      <c r="O109">
        <f t="shared" si="14"/>
        <v>0.25200296358763974</v>
      </c>
      <c r="P109">
        <f t="shared" si="15"/>
        <v>17.99960229275705</v>
      </c>
      <c r="Q109">
        <f t="shared" si="16"/>
        <v>4.5359576571313074</v>
      </c>
      <c r="R109">
        <f t="shared" si="17"/>
        <v>0</v>
      </c>
      <c r="S109">
        <f t="shared" si="18"/>
        <v>1196.9975850624621</v>
      </c>
      <c r="T109">
        <f t="shared" si="19"/>
        <v>5.0890672313999935E-2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-88.831000000000003</v>
      </c>
      <c r="E110">
        <v>-161.22</v>
      </c>
      <c r="F110">
        <v>0</v>
      </c>
      <c r="G110">
        <v>49.01</v>
      </c>
      <c r="H110">
        <v>10</v>
      </c>
      <c r="I110">
        <v>0</v>
      </c>
      <c r="J110">
        <v>1</v>
      </c>
      <c r="K110">
        <v>0</v>
      </c>
      <c r="L110">
        <f t="shared" si="11"/>
        <v>7.3460556418221943E-4</v>
      </c>
      <c r="M110">
        <f t="shared" si="12"/>
        <v>146.99939836340781</v>
      </c>
      <c r="N110">
        <f t="shared" si="13"/>
        <v>0.10798668395588198</v>
      </c>
      <c r="O110">
        <f t="shared" si="14"/>
        <v>0.1058703225223999</v>
      </c>
      <c r="P110">
        <f t="shared" si="15"/>
        <v>9.6580569802398415</v>
      </c>
      <c r="Q110">
        <f t="shared" si="16"/>
        <v>1.0225026299403377</v>
      </c>
      <c r="R110">
        <f t="shared" si="17"/>
        <v>0</v>
      </c>
      <c r="S110">
        <f t="shared" si="18"/>
        <v>156.65745534364765</v>
      </c>
      <c r="T110">
        <f t="shared" si="19"/>
        <v>0.40816493582966695</v>
      </c>
      <c r="U110">
        <f t="shared" si="20"/>
        <v>0</v>
      </c>
      <c r="V110">
        <f t="shared" si="21"/>
        <v>0</v>
      </c>
    </row>
    <row r="111" spans="1:22" x14ac:dyDescent="0.2">
      <c r="A111" t="s">
        <v>7180</v>
      </c>
      <c r="B111" t="s">
        <v>7181</v>
      </c>
      <c r="D111">
        <v>-78.430999999999997</v>
      </c>
      <c r="E111">
        <v>-174.28899999999999</v>
      </c>
      <c r="F111">
        <v>0</v>
      </c>
      <c r="G111">
        <v>304.17899999999997</v>
      </c>
      <c r="H111">
        <v>40.200000000000003</v>
      </c>
      <c r="I111">
        <v>0</v>
      </c>
      <c r="J111">
        <v>2</v>
      </c>
      <c r="K111">
        <v>2</v>
      </c>
      <c r="L111">
        <f t="shared" si="11"/>
        <v>7.3694350191711687E-3</v>
      </c>
      <c r="M111">
        <f t="shared" si="12"/>
        <v>893.99780690829573</v>
      </c>
      <c r="N111">
        <f t="shared" si="13"/>
        <v>6.5882653335575521</v>
      </c>
      <c r="O111">
        <f t="shared" si="14"/>
        <v>0.35997382229506519</v>
      </c>
      <c r="P111">
        <f t="shared" si="15"/>
        <v>12.001000655004148</v>
      </c>
      <c r="Q111">
        <f t="shared" si="16"/>
        <v>4.3200503971978215</v>
      </c>
      <c r="R111">
        <f t="shared" si="17"/>
        <v>0</v>
      </c>
      <c r="S111">
        <f t="shared" si="18"/>
        <v>905.99880756329992</v>
      </c>
      <c r="T111">
        <f t="shared" si="19"/>
        <v>0.13422851719848719</v>
      </c>
      <c r="U111">
        <f t="shared" si="20"/>
        <v>9.9991661903595244</v>
      </c>
      <c r="V111">
        <f t="shared" si="21"/>
        <v>0</v>
      </c>
    </row>
    <row r="112" spans="1:22" x14ac:dyDescent="0.2">
      <c r="A112" t="s">
        <v>55</v>
      </c>
      <c r="B112" t="s">
        <v>201</v>
      </c>
      <c r="D112">
        <v>-83.745999999999995</v>
      </c>
      <c r="E112">
        <v>-177.39699999999999</v>
      </c>
      <c r="F112">
        <v>-90</v>
      </c>
      <c r="G112">
        <v>73.436999999999998</v>
      </c>
      <c r="H112">
        <v>22.023</v>
      </c>
      <c r="I112">
        <v>17</v>
      </c>
      <c r="J112">
        <v>1</v>
      </c>
      <c r="K112">
        <v>0</v>
      </c>
      <c r="L112">
        <f t="shared" si="11"/>
        <v>3.9451807135751525E-3</v>
      </c>
      <c r="M112">
        <f t="shared" si="12"/>
        <v>218.99987095753602</v>
      </c>
      <c r="N112">
        <f t="shared" si="13"/>
        <v>0.86399493117204951</v>
      </c>
      <c r="O112">
        <f t="shared" si="14"/>
        <v>0.79186581855964966</v>
      </c>
      <c r="P112">
        <f t="shared" si="15"/>
        <v>3.0005430621777003</v>
      </c>
      <c r="Q112">
        <f t="shared" si="16"/>
        <v>2.3760298640846864</v>
      </c>
      <c r="R112">
        <f t="shared" si="17"/>
        <v>51</v>
      </c>
      <c r="S112">
        <f t="shared" si="18"/>
        <v>222.00041401971373</v>
      </c>
      <c r="T112">
        <f t="shared" si="19"/>
        <v>0.27397276417406646</v>
      </c>
      <c r="U112">
        <f t="shared" si="20"/>
        <v>0</v>
      </c>
      <c r="V112">
        <f t="shared" si="21"/>
        <v>22.972930129522723</v>
      </c>
    </row>
    <row r="113" spans="1:22" x14ac:dyDescent="0.2">
      <c r="A113" t="s">
        <v>41</v>
      </c>
      <c r="B113" t="s">
        <v>41</v>
      </c>
      <c r="D113">
        <v>-74.944000000000003</v>
      </c>
      <c r="E113">
        <v>-171.57300000000001</v>
      </c>
      <c r="F113">
        <v>-90</v>
      </c>
      <c r="G113">
        <v>177.07900000000001</v>
      </c>
      <c r="H113">
        <v>54.588999999999999</v>
      </c>
      <c r="I113">
        <v>19</v>
      </c>
      <c r="J113">
        <v>1</v>
      </c>
      <c r="K113">
        <v>0</v>
      </c>
      <c r="L113">
        <f t="shared" si="11"/>
        <v>9.6838832018270992E-3</v>
      </c>
      <c r="M113">
        <f t="shared" si="12"/>
        <v>513.00090837218693</v>
      </c>
      <c r="N113">
        <f t="shared" si="13"/>
        <v>4.9678458469533107</v>
      </c>
      <c r="O113">
        <f t="shared" si="14"/>
        <v>0.2429988506941255</v>
      </c>
      <c r="P113">
        <f t="shared" si="15"/>
        <v>23.999922169730585</v>
      </c>
      <c r="Q113">
        <f t="shared" si="16"/>
        <v>5.8319593359523303</v>
      </c>
      <c r="R113">
        <f t="shared" si="17"/>
        <v>57</v>
      </c>
      <c r="S113">
        <f t="shared" si="18"/>
        <v>537.00083054191748</v>
      </c>
      <c r="T113">
        <f t="shared" si="19"/>
        <v>0.11695885722773311</v>
      </c>
      <c r="U113">
        <f t="shared" si="20"/>
        <v>0</v>
      </c>
      <c r="V113">
        <f t="shared" si="21"/>
        <v>10.614508722915405</v>
      </c>
    </row>
    <row r="114" spans="1:22" x14ac:dyDescent="0.2">
      <c r="A114" t="s">
        <v>2128</v>
      </c>
      <c r="B114" t="s">
        <v>4127</v>
      </c>
      <c r="D114">
        <v>-69.775000000000006</v>
      </c>
      <c r="E114">
        <v>-165.964</v>
      </c>
      <c r="F114">
        <v>0</v>
      </c>
      <c r="G114">
        <v>20.248000000000001</v>
      </c>
      <c r="H114">
        <v>8.2460000000000004</v>
      </c>
      <c r="I114">
        <v>0</v>
      </c>
      <c r="J114">
        <v>1</v>
      </c>
      <c r="K114">
        <v>0</v>
      </c>
      <c r="L114">
        <f t="shared" si="11"/>
        <v>1.3263244941876211E-2</v>
      </c>
      <c r="M114">
        <f t="shared" si="12"/>
        <v>56.998662767761331</v>
      </c>
      <c r="N114">
        <f t="shared" si="13"/>
        <v>0.75598798163619996</v>
      </c>
      <c r="O114">
        <f t="shared" si="14"/>
        <v>0.14400245662357042</v>
      </c>
      <c r="P114">
        <f t="shared" si="15"/>
        <v>5.9997443111006818</v>
      </c>
      <c r="Q114">
        <f t="shared" si="16"/>
        <v>0.86397878389057325</v>
      </c>
      <c r="R114">
        <f t="shared" si="17"/>
        <v>0</v>
      </c>
      <c r="S114">
        <f t="shared" si="18"/>
        <v>62.998407078862016</v>
      </c>
      <c r="T114">
        <f t="shared" si="19"/>
        <v>1.0526562744895875</v>
      </c>
      <c r="U114">
        <f t="shared" si="20"/>
        <v>0</v>
      </c>
      <c r="V114">
        <f t="shared" si="21"/>
        <v>0</v>
      </c>
    </row>
    <row r="115" spans="1:22" x14ac:dyDescent="0.2">
      <c r="A115" t="s">
        <v>890</v>
      </c>
      <c r="B115" t="s">
        <v>891</v>
      </c>
      <c r="D115">
        <v>-77.376000000000005</v>
      </c>
      <c r="E115">
        <v>-170.53800000000001</v>
      </c>
      <c r="F115">
        <v>0</v>
      </c>
      <c r="G115">
        <v>393.512</v>
      </c>
      <c r="H115">
        <v>30.414000000000001</v>
      </c>
      <c r="I115">
        <v>0</v>
      </c>
      <c r="J115">
        <v>1</v>
      </c>
      <c r="K115">
        <v>1</v>
      </c>
      <c r="L115">
        <f t="shared" si="11"/>
        <v>8.0627798904772691E-3</v>
      </c>
      <c r="M115">
        <f t="shared" si="12"/>
        <v>1151.9968971838009</v>
      </c>
      <c r="N115">
        <f t="shared" si="13"/>
        <v>9.2883067048124666</v>
      </c>
      <c r="O115">
        <f t="shared" si="14"/>
        <v>0.21600727486837354</v>
      </c>
      <c r="P115">
        <f t="shared" si="15"/>
        <v>14.999586273177371</v>
      </c>
      <c r="Q115">
        <f t="shared" si="16"/>
        <v>3.2400229950451016</v>
      </c>
      <c r="R115">
        <f t="shared" si="17"/>
        <v>0</v>
      </c>
      <c r="S115">
        <f t="shared" si="18"/>
        <v>1166.9964834569782</v>
      </c>
      <c r="T115">
        <f t="shared" si="19"/>
        <v>5.2083473615838226E-2</v>
      </c>
      <c r="U115">
        <f t="shared" si="20"/>
        <v>4.0001103301958052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-72.081000000000003</v>
      </c>
      <c r="E116">
        <v>-173.11799999999999</v>
      </c>
      <c r="F116">
        <v>0</v>
      </c>
      <c r="G116">
        <v>175.51400000000001</v>
      </c>
      <c r="H116">
        <v>58.420999999999999</v>
      </c>
      <c r="I116">
        <v>0</v>
      </c>
      <c r="J116">
        <v>1</v>
      </c>
      <c r="K116">
        <v>1</v>
      </c>
      <c r="L116">
        <f t="shared" si="11"/>
        <v>1.1640856417520822E-2</v>
      </c>
      <c r="M116">
        <f t="shared" si="12"/>
        <v>501.0007261530626</v>
      </c>
      <c r="N116">
        <f t="shared" si="13"/>
        <v>5.8320833503048224</v>
      </c>
      <c r="O116">
        <f t="shared" si="14"/>
        <v>0.29827332138124835</v>
      </c>
      <c r="P116">
        <f t="shared" si="15"/>
        <v>21.000880035542764</v>
      </c>
      <c r="Q116">
        <f t="shared" si="16"/>
        <v>6.2640085041389932</v>
      </c>
      <c r="R116">
        <f t="shared" si="17"/>
        <v>0</v>
      </c>
      <c r="S116">
        <f t="shared" si="18"/>
        <v>522.00160618860536</v>
      </c>
      <c r="T116">
        <f t="shared" si="19"/>
        <v>0.11976030546045391</v>
      </c>
      <c r="U116">
        <f t="shared" si="20"/>
        <v>2.8570231294333142</v>
      </c>
      <c r="V116">
        <f t="shared" si="21"/>
        <v>0</v>
      </c>
    </row>
    <row r="117" spans="1:22" x14ac:dyDescent="0.2">
      <c r="A117" t="s">
        <v>7182</v>
      </c>
      <c r="B117" t="s">
        <v>7183</v>
      </c>
      <c r="D117">
        <v>-81.254000000000005</v>
      </c>
      <c r="E117">
        <v>-172.69399999999999</v>
      </c>
      <c r="F117">
        <v>0</v>
      </c>
      <c r="G117">
        <v>394.58800000000002</v>
      </c>
      <c r="H117">
        <v>39.319000000000003</v>
      </c>
      <c r="I117">
        <v>0</v>
      </c>
      <c r="J117">
        <v>1</v>
      </c>
      <c r="K117">
        <v>1</v>
      </c>
      <c r="L117">
        <f t="shared" si="11"/>
        <v>5.5383516345009652E-3</v>
      </c>
      <c r="M117">
        <f t="shared" si="12"/>
        <v>1169.9993440553369</v>
      </c>
      <c r="N117">
        <f t="shared" si="13"/>
        <v>6.4798742593881906</v>
      </c>
      <c r="O117">
        <f t="shared" si="14"/>
        <v>0.28079037612958313</v>
      </c>
      <c r="P117">
        <f t="shared" si="15"/>
        <v>15.000412259424454</v>
      </c>
      <c r="Q117">
        <f t="shared" si="16"/>
        <v>4.2119756123982146</v>
      </c>
      <c r="R117">
        <f t="shared" si="17"/>
        <v>0</v>
      </c>
      <c r="S117">
        <f t="shared" si="18"/>
        <v>1184.9997563147613</v>
      </c>
      <c r="T117">
        <f t="shared" si="19"/>
        <v>5.128208003265531E-2</v>
      </c>
      <c r="U117">
        <f t="shared" si="20"/>
        <v>3.9998900671748685</v>
      </c>
      <c r="V117">
        <f t="shared" si="21"/>
        <v>0</v>
      </c>
    </row>
    <row r="118" spans="1:22" x14ac:dyDescent="0.2">
      <c r="A118" t="s">
        <v>41</v>
      </c>
      <c r="B118" t="s">
        <v>41</v>
      </c>
      <c r="D118">
        <v>-82.855000000000004</v>
      </c>
      <c r="E118">
        <v>-168.87100000000001</v>
      </c>
      <c r="F118">
        <v>0</v>
      </c>
      <c r="G118">
        <v>353.74700000000001</v>
      </c>
      <c r="H118">
        <v>62.168999999999997</v>
      </c>
      <c r="I118">
        <v>0</v>
      </c>
      <c r="J118">
        <v>1</v>
      </c>
      <c r="K118">
        <v>1</v>
      </c>
      <c r="L118">
        <f t="shared" si="11"/>
        <v>4.5127483310894818E-3</v>
      </c>
      <c r="M118">
        <f t="shared" si="12"/>
        <v>1052.9999918736269</v>
      </c>
      <c r="N118">
        <f t="shared" si="13"/>
        <v>4.7519287078936552</v>
      </c>
      <c r="O118">
        <f t="shared" si="14"/>
        <v>0.18300300927658911</v>
      </c>
      <c r="P118">
        <f t="shared" si="15"/>
        <v>35.999323516707236</v>
      </c>
      <c r="Q118">
        <f t="shared" si="16"/>
        <v>6.5879911234700312</v>
      </c>
      <c r="R118">
        <f t="shared" si="17"/>
        <v>0</v>
      </c>
      <c r="S118">
        <f t="shared" si="18"/>
        <v>1088.999315390334</v>
      </c>
      <c r="T118">
        <f t="shared" si="19"/>
        <v>5.6980057419792216E-2</v>
      </c>
      <c r="U118">
        <f t="shared" si="20"/>
        <v>1.6666979859261546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-86.295000000000002</v>
      </c>
      <c r="E119">
        <v>-167.59299999999999</v>
      </c>
      <c r="F119">
        <v>0</v>
      </c>
      <c r="G119">
        <v>139.291</v>
      </c>
      <c r="H119">
        <v>51.195999999999998</v>
      </c>
      <c r="I119">
        <v>0</v>
      </c>
      <c r="J119">
        <v>1</v>
      </c>
      <c r="K119">
        <v>0</v>
      </c>
      <c r="L119">
        <f t="shared" si="11"/>
        <v>2.3311679871355949E-3</v>
      </c>
      <c r="M119">
        <f t="shared" si="12"/>
        <v>416.99963831201006</v>
      </c>
      <c r="N119">
        <f t="shared" si="13"/>
        <v>0.97209717957725905</v>
      </c>
      <c r="O119">
        <f t="shared" si="14"/>
        <v>0.16364189638587812</v>
      </c>
      <c r="P119">
        <f t="shared" si="15"/>
        <v>32.999095768095373</v>
      </c>
      <c r="Q119">
        <f t="shared" si="16"/>
        <v>5.4000400105503426</v>
      </c>
      <c r="R119">
        <f t="shared" si="17"/>
        <v>0</v>
      </c>
      <c r="S119">
        <f t="shared" si="18"/>
        <v>449.99873408010546</v>
      </c>
      <c r="T119">
        <f t="shared" si="19"/>
        <v>0.14388501688604924</v>
      </c>
      <c r="U119">
        <f t="shared" si="20"/>
        <v>0</v>
      </c>
      <c r="V119">
        <f t="shared" si="21"/>
        <v>0</v>
      </c>
    </row>
    <row r="120" spans="1:22" x14ac:dyDescent="0.2">
      <c r="A120" t="s">
        <v>7184</v>
      </c>
      <c r="B120" t="s">
        <v>7185</v>
      </c>
      <c r="D120">
        <v>-85.120999999999995</v>
      </c>
      <c r="E120">
        <v>-170.78899999999999</v>
      </c>
      <c r="F120">
        <v>0</v>
      </c>
      <c r="G120">
        <v>164.596</v>
      </c>
      <c r="H120">
        <v>37.482999999999997</v>
      </c>
      <c r="I120">
        <v>0</v>
      </c>
      <c r="J120">
        <v>1</v>
      </c>
      <c r="K120">
        <v>0</v>
      </c>
      <c r="L120">
        <f t="shared" si="11"/>
        <v>3.072994382256296E-3</v>
      </c>
      <c r="M120">
        <f t="shared" si="12"/>
        <v>491.99877705959648</v>
      </c>
      <c r="N120">
        <f t="shared" si="13"/>
        <v>1.5119109898920977</v>
      </c>
      <c r="O120">
        <f t="shared" si="14"/>
        <v>0.22200042883182261</v>
      </c>
      <c r="P120">
        <f t="shared" si="15"/>
        <v>17.999790290716373</v>
      </c>
      <c r="Q120">
        <f t="shared" si="16"/>
        <v>3.9959651593870715</v>
      </c>
      <c r="R120">
        <f t="shared" si="17"/>
        <v>0</v>
      </c>
      <c r="S120">
        <f t="shared" si="18"/>
        <v>509.99856735031284</v>
      </c>
      <c r="T120">
        <f t="shared" si="19"/>
        <v>0.12195152264114698</v>
      </c>
      <c r="U120">
        <f t="shared" si="20"/>
        <v>0</v>
      </c>
      <c r="V120">
        <f t="shared" si="21"/>
        <v>0</v>
      </c>
    </row>
    <row r="121" spans="1:22" x14ac:dyDescent="0.2">
      <c r="A121" t="s">
        <v>7186</v>
      </c>
      <c r="B121" t="s">
        <v>7187</v>
      </c>
      <c r="D121">
        <v>-86.289000000000001</v>
      </c>
      <c r="E121">
        <v>-171.67400000000001</v>
      </c>
      <c r="F121">
        <v>0</v>
      </c>
      <c r="G121">
        <v>370.77800000000002</v>
      </c>
      <c r="H121">
        <v>82.873000000000005</v>
      </c>
      <c r="I121">
        <v>0</v>
      </c>
      <c r="J121">
        <v>1</v>
      </c>
      <c r="K121">
        <v>1</v>
      </c>
      <c r="L121">
        <f t="shared" si="11"/>
        <v>2.3349537281175726E-3</v>
      </c>
      <c r="M121">
        <f t="shared" si="12"/>
        <v>1110.0016698234263</v>
      </c>
      <c r="N121">
        <f t="shared" si="13"/>
        <v>2.5918051289760693</v>
      </c>
      <c r="O121">
        <f t="shared" si="14"/>
        <v>0.24598927579331353</v>
      </c>
      <c r="P121">
        <f t="shared" si="15"/>
        <v>36.001328663479619</v>
      </c>
      <c r="Q121">
        <f t="shared" si="16"/>
        <v>8.855949621476034</v>
      </c>
      <c r="R121">
        <f t="shared" si="17"/>
        <v>0</v>
      </c>
      <c r="S121">
        <f t="shared" si="18"/>
        <v>1146.0029984869059</v>
      </c>
      <c r="T121">
        <f t="shared" si="19"/>
        <v>5.4053972738207244E-2</v>
      </c>
      <c r="U121">
        <f t="shared" si="20"/>
        <v>1.6666051567387026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-85.456999999999994</v>
      </c>
      <c r="E122">
        <v>-172.614</v>
      </c>
      <c r="F122">
        <v>0</v>
      </c>
      <c r="G122">
        <v>366.15</v>
      </c>
      <c r="H122">
        <v>54.451999999999998</v>
      </c>
      <c r="I122">
        <v>0</v>
      </c>
      <c r="J122">
        <v>1</v>
      </c>
      <c r="K122">
        <v>1</v>
      </c>
      <c r="L122">
        <f t="shared" si="11"/>
        <v>2.860445239439206E-3</v>
      </c>
      <c r="M122">
        <f t="shared" si="12"/>
        <v>1094.9988569435016</v>
      </c>
      <c r="N122">
        <f t="shared" si="13"/>
        <v>3.1321873997228113</v>
      </c>
      <c r="O122">
        <f t="shared" si="14"/>
        <v>0.27771564860537346</v>
      </c>
      <c r="P122">
        <f t="shared" si="15"/>
        <v>20.999949894986131</v>
      </c>
      <c r="Q122">
        <f t="shared" si="16"/>
        <v>5.8320205377869563</v>
      </c>
      <c r="R122">
        <f t="shared" si="17"/>
        <v>0</v>
      </c>
      <c r="S122">
        <f t="shared" si="18"/>
        <v>1115.9988068384878</v>
      </c>
      <c r="T122">
        <f t="shared" si="19"/>
        <v>5.4794577747304271E-2</v>
      </c>
      <c r="U122">
        <f t="shared" si="20"/>
        <v>2.857149674167812</v>
      </c>
      <c r="V122">
        <f t="shared" si="21"/>
        <v>0</v>
      </c>
    </row>
    <row r="123" spans="1:22" x14ac:dyDescent="0.2">
      <c r="A123" t="s">
        <v>3098</v>
      </c>
      <c r="B123" t="s">
        <v>7188</v>
      </c>
      <c r="D123">
        <v>-80.867000000000004</v>
      </c>
      <c r="E123">
        <v>-174.161</v>
      </c>
      <c r="F123">
        <v>0</v>
      </c>
      <c r="G123">
        <v>371.71199999999999</v>
      </c>
      <c r="H123">
        <v>88.459000000000003</v>
      </c>
      <c r="I123">
        <v>0</v>
      </c>
      <c r="J123">
        <v>1</v>
      </c>
      <c r="K123">
        <v>1</v>
      </c>
      <c r="L123">
        <f t="shared" si="11"/>
        <v>5.7875284036614993E-3</v>
      </c>
      <c r="M123">
        <f t="shared" si="12"/>
        <v>1100.9989196431038</v>
      </c>
      <c r="N123">
        <f t="shared" si="13"/>
        <v>6.3720688919039823</v>
      </c>
      <c r="O123">
        <f t="shared" si="14"/>
        <v>0.35202953313667118</v>
      </c>
      <c r="P123">
        <f t="shared" si="15"/>
        <v>26.997722414595085</v>
      </c>
      <c r="Q123">
        <f t="shared" si="16"/>
        <v>9.5040051213684702</v>
      </c>
      <c r="R123">
        <f t="shared" si="17"/>
        <v>0</v>
      </c>
      <c r="S123">
        <f t="shared" si="18"/>
        <v>1127.9966420576989</v>
      </c>
      <c r="T123">
        <f t="shared" si="19"/>
        <v>5.4495966280738405E-2</v>
      </c>
      <c r="U123">
        <f t="shared" si="20"/>
        <v>2.2224096936252571</v>
      </c>
      <c r="V123">
        <f t="shared" si="21"/>
        <v>0</v>
      </c>
    </row>
    <row r="124" spans="1:22" x14ac:dyDescent="0.2">
      <c r="A124" t="s">
        <v>461</v>
      </c>
      <c r="B124" t="s">
        <v>462</v>
      </c>
      <c r="D124">
        <v>-75.646000000000001</v>
      </c>
      <c r="E124">
        <v>-173.99100000000001</v>
      </c>
      <c r="F124">
        <v>0</v>
      </c>
      <c r="G124">
        <v>306.57</v>
      </c>
      <c r="H124">
        <v>95.525000000000006</v>
      </c>
      <c r="I124">
        <v>0</v>
      </c>
      <c r="J124">
        <v>1</v>
      </c>
      <c r="K124">
        <v>1</v>
      </c>
      <c r="L124">
        <f t="shared" si="11"/>
        <v>9.2124180776497148E-3</v>
      </c>
      <c r="M124">
        <f t="shared" si="12"/>
        <v>890.99896225842735</v>
      </c>
      <c r="N124">
        <f t="shared" si="13"/>
        <v>8.2082631553398286</v>
      </c>
      <c r="O124">
        <f t="shared" si="14"/>
        <v>0.34199999956738092</v>
      </c>
      <c r="P124">
        <f t="shared" si="15"/>
        <v>30.000012489516259</v>
      </c>
      <c r="Q124">
        <f t="shared" si="16"/>
        <v>10.2600145184505</v>
      </c>
      <c r="R124">
        <f t="shared" si="17"/>
        <v>0</v>
      </c>
      <c r="S124">
        <f t="shared" si="18"/>
        <v>920.99897474794363</v>
      </c>
      <c r="T124">
        <f t="shared" si="19"/>
        <v>6.734014577067203E-2</v>
      </c>
      <c r="U124">
        <f t="shared" si="20"/>
        <v>1.9999991673659294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-79.222999999999999</v>
      </c>
      <c r="E125">
        <v>0</v>
      </c>
      <c r="F125">
        <v>-90</v>
      </c>
      <c r="G125">
        <v>379.697</v>
      </c>
      <c r="H125">
        <v>0</v>
      </c>
      <c r="I125">
        <v>14</v>
      </c>
      <c r="J125">
        <v>0</v>
      </c>
      <c r="K125">
        <v>0</v>
      </c>
      <c r="L125">
        <f t="shared" si="11"/>
        <v>6.8523843713924277E-3</v>
      </c>
      <c r="M125">
        <f t="shared" si="12"/>
        <v>1119.0001586262929</v>
      </c>
      <c r="N125">
        <f t="shared" si="13"/>
        <v>7.6678268663833231</v>
      </c>
      <c r="O125" t="str">
        <f t="shared" si="14"/>
        <v/>
      </c>
      <c r="P125">
        <f t="shared" si="15"/>
        <v>0</v>
      </c>
      <c r="Q125">
        <f t="shared" si="16"/>
        <v>0</v>
      </c>
      <c r="R125">
        <f t="shared" si="17"/>
        <v>42</v>
      </c>
      <c r="S125">
        <f t="shared" si="18"/>
        <v>1119.0001586262929</v>
      </c>
      <c r="T125">
        <f t="shared" si="19"/>
        <v>0</v>
      </c>
      <c r="U125" t="str">
        <f t="shared" si="20"/>
        <v/>
      </c>
      <c r="V125">
        <f t="shared" si="21"/>
        <v>3.7533506743698806</v>
      </c>
    </row>
    <row r="126" spans="1:22" x14ac:dyDescent="0.2">
      <c r="A126" t="s">
        <v>387</v>
      </c>
      <c r="B126" t="s">
        <v>388</v>
      </c>
      <c r="D126">
        <v>-78.933000000000007</v>
      </c>
      <c r="E126">
        <v>0</v>
      </c>
      <c r="F126">
        <v>0</v>
      </c>
      <c r="G126">
        <v>369.87799999999999</v>
      </c>
      <c r="H126">
        <v>0</v>
      </c>
      <c r="I126">
        <v>0</v>
      </c>
      <c r="J126">
        <v>0</v>
      </c>
      <c r="K126">
        <v>0</v>
      </c>
      <c r="L126">
        <f t="shared" si="11"/>
        <v>7.0413819752061886E-3</v>
      </c>
      <c r="M126">
        <f t="shared" si="12"/>
        <v>1088.998564729018</v>
      </c>
      <c r="N126">
        <f t="shared" si="13"/>
        <v>7.6680625327708487</v>
      </c>
      <c r="O126" t="str">
        <f t="shared" si="14"/>
        <v/>
      </c>
      <c r="P126">
        <f t="shared" si="15"/>
        <v>0</v>
      </c>
      <c r="Q126">
        <f t="shared" si="16"/>
        <v>0</v>
      </c>
      <c r="R126">
        <f t="shared" si="17"/>
        <v>0</v>
      </c>
      <c r="S126">
        <f t="shared" si="18"/>
        <v>1088.998564729018</v>
      </c>
      <c r="T126">
        <f t="shared" si="19"/>
        <v>0</v>
      </c>
      <c r="U126" t="str">
        <f t="shared" si="20"/>
        <v/>
      </c>
      <c r="V126">
        <f t="shared" si="21"/>
        <v>0</v>
      </c>
    </row>
    <row r="127" spans="1:22" x14ac:dyDescent="0.2">
      <c r="A127" t="s">
        <v>41</v>
      </c>
      <c r="B127" t="s">
        <v>41</v>
      </c>
      <c r="D127">
        <v>-79.763000000000005</v>
      </c>
      <c r="E127">
        <v>-170.36199999999999</v>
      </c>
      <c r="F127">
        <v>0</v>
      </c>
      <c r="G127">
        <v>377.00099999999998</v>
      </c>
      <c r="H127">
        <v>53.759</v>
      </c>
      <c r="I127">
        <v>0</v>
      </c>
      <c r="J127">
        <v>1</v>
      </c>
      <c r="K127">
        <v>1</v>
      </c>
      <c r="L127">
        <f t="shared" si="11"/>
        <v>6.5014190797310053E-3</v>
      </c>
      <c r="M127">
        <f t="shared" si="12"/>
        <v>1112.9986157513222</v>
      </c>
      <c r="N127">
        <f t="shared" si="13"/>
        <v>7.2360776722375153</v>
      </c>
      <c r="O127">
        <f t="shared" si="14"/>
        <v>0.21198943401705855</v>
      </c>
      <c r="P127">
        <f t="shared" si="15"/>
        <v>27.001422292779992</v>
      </c>
      <c r="Q127">
        <f t="shared" si="16"/>
        <v>5.7240219535239714</v>
      </c>
      <c r="R127">
        <f t="shared" si="17"/>
        <v>0</v>
      </c>
      <c r="S127">
        <f t="shared" si="18"/>
        <v>1140.0000380441022</v>
      </c>
      <c r="T127">
        <f t="shared" si="19"/>
        <v>5.3908422841566078E-2</v>
      </c>
      <c r="U127">
        <f t="shared" si="20"/>
        <v>2.2221051672542305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-84.878</v>
      </c>
      <c r="E128">
        <v>-176.08199999999999</v>
      </c>
      <c r="F128">
        <v>0</v>
      </c>
      <c r="G128">
        <v>358.43099999999998</v>
      </c>
      <c r="H128">
        <v>73.171000000000006</v>
      </c>
      <c r="I128">
        <v>0</v>
      </c>
      <c r="J128">
        <v>1</v>
      </c>
      <c r="K128">
        <v>1</v>
      </c>
      <c r="L128">
        <f t="shared" si="11"/>
        <v>3.226844766325291E-3</v>
      </c>
      <c r="M128">
        <f t="shared" si="12"/>
        <v>1070.9992034630441</v>
      </c>
      <c r="N128">
        <f t="shared" si="13"/>
        <v>3.4559516303849103</v>
      </c>
      <c r="O128">
        <f t="shared" si="14"/>
        <v>0.52563296381249269</v>
      </c>
      <c r="P128">
        <f t="shared" si="15"/>
        <v>14.99904210784578</v>
      </c>
      <c r="Q128">
        <f t="shared" si="16"/>
        <v>7.8839988414941953</v>
      </c>
      <c r="R128">
        <f t="shared" si="17"/>
        <v>0</v>
      </c>
      <c r="S128">
        <f t="shared" si="18"/>
        <v>1085.9982455708898</v>
      </c>
      <c r="T128">
        <f t="shared" si="19"/>
        <v>5.6022450629273843E-2</v>
      </c>
      <c r="U128">
        <f t="shared" si="20"/>
        <v>4.000255454220965</v>
      </c>
      <c r="V128">
        <f t="shared" si="21"/>
        <v>0</v>
      </c>
    </row>
    <row r="129" spans="1:22" x14ac:dyDescent="0.2">
      <c r="A129" t="s">
        <v>1470</v>
      </c>
      <c r="B129" t="s">
        <v>760</v>
      </c>
      <c r="D129">
        <v>-79.164000000000001</v>
      </c>
      <c r="E129">
        <v>-175.97200000000001</v>
      </c>
      <c r="F129">
        <v>0</v>
      </c>
      <c r="G129">
        <v>308.50099999999998</v>
      </c>
      <c r="H129">
        <v>71.176000000000002</v>
      </c>
      <c r="I129">
        <v>0</v>
      </c>
      <c r="J129">
        <v>1</v>
      </c>
      <c r="K129">
        <v>1</v>
      </c>
      <c r="L129">
        <f t="shared" si="11"/>
        <v>6.8908057794431843E-3</v>
      </c>
      <c r="M129">
        <f t="shared" si="12"/>
        <v>909.00065373062159</v>
      </c>
      <c r="N129">
        <f t="shared" si="13"/>
        <v>6.2637532219978214</v>
      </c>
      <c r="O129">
        <f t="shared" si="14"/>
        <v>0.51123306162765936</v>
      </c>
      <c r="P129">
        <f t="shared" si="15"/>
        <v>14.999053818895415</v>
      </c>
      <c r="Q129">
        <f t="shared" si="16"/>
        <v>7.6680198733718132</v>
      </c>
      <c r="R129">
        <f t="shared" si="17"/>
        <v>0</v>
      </c>
      <c r="S129">
        <f t="shared" si="18"/>
        <v>923.99970754951698</v>
      </c>
      <c r="T129">
        <f t="shared" si="19"/>
        <v>6.6006553189763437E-2</v>
      </c>
      <c r="U129">
        <f t="shared" si="20"/>
        <v>4.0002523308779363</v>
      </c>
      <c r="V129">
        <f t="shared" si="21"/>
        <v>0</v>
      </c>
    </row>
    <row r="130" spans="1:22" x14ac:dyDescent="0.2">
      <c r="A130" t="s">
        <v>184</v>
      </c>
      <c r="B130" t="s">
        <v>587</v>
      </c>
      <c r="D130">
        <v>-69.55</v>
      </c>
      <c r="E130">
        <v>0</v>
      </c>
      <c r="F130">
        <v>0</v>
      </c>
      <c r="G130">
        <v>62.968000000000004</v>
      </c>
      <c r="H130">
        <v>0</v>
      </c>
      <c r="I130">
        <v>0</v>
      </c>
      <c r="J130">
        <v>0</v>
      </c>
      <c r="K130">
        <v>0</v>
      </c>
      <c r="L130">
        <f t="shared" si="11"/>
        <v>1.3424039156484158E-2</v>
      </c>
      <c r="M130">
        <f t="shared" si="12"/>
        <v>176.99878748651594</v>
      </c>
      <c r="N130">
        <f t="shared" si="13"/>
        <v>2.3760410299102381</v>
      </c>
      <c r="O130" t="str">
        <f t="shared" si="14"/>
        <v/>
      </c>
      <c r="P130">
        <f t="shared" si="15"/>
        <v>0</v>
      </c>
      <c r="Q130">
        <f t="shared" si="16"/>
        <v>0</v>
      </c>
      <c r="R130">
        <f t="shared" si="17"/>
        <v>0</v>
      </c>
      <c r="S130">
        <f t="shared" si="18"/>
        <v>176.99878748651594</v>
      </c>
      <c r="T130">
        <f t="shared" si="19"/>
        <v>0</v>
      </c>
      <c r="U130" t="str">
        <f t="shared" si="20"/>
        <v/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-80.393000000000001</v>
      </c>
      <c r="E131">
        <v>0</v>
      </c>
      <c r="F131">
        <v>0</v>
      </c>
      <c r="G131">
        <v>389.46199999999999</v>
      </c>
      <c r="H131">
        <v>0</v>
      </c>
      <c r="I131">
        <v>0</v>
      </c>
      <c r="J131">
        <v>0</v>
      </c>
      <c r="K131">
        <v>0</v>
      </c>
      <c r="L131">
        <f t="shared" si="11"/>
        <v>6.0934622829189253E-3</v>
      </c>
      <c r="M131">
        <f t="shared" si="12"/>
        <v>1152.0001517198325</v>
      </c>
      <c r="N131">
        <f t="shared" si="13"/>
        <v>7.0196764940981726</v>
      </c>
      <c r="O131" t="str">
        <f t="shared" si="14"/>
        <v/>
      </c>
      <c r="P131">
        <f t="shared" si="15"/>
        <v>0</v>
      </c>
      <c r="Q131">
        <f t="shared" si="16"/>
        <v>0</v>
      </c>
      <c r="R131">
        <f t="shared" si="17"/>
        <v>0</v>
      </c>
      <c r="S131">
        <f t="shared" si="18"/>
        <v>1152.0001517198325</v>
      </c>
      <c r="T131">
        <f t="shared" si="19"/>
        <v>0</v>
      </c>
      <c r="U131" t="str">
        <f t="shared" si="20"/>
        <v/>
      </c>
      <c r="V131">
        <f t="shared" si="21"/>
        <v>0</v>
      </c>
    </row>
    <row r="132" spans="1:22" x14ac:dyDescent="0.2">
      <c r="A132" t="s">
        <v>3480</v>
      </c>
      <c r="B132" t="s">
        <v>3481</v>
      </c>
      <c r="D132">
        <v>-74.082999999999998</v>
      </c>
      <c r="E132">
        <v>-170.63300000000001</v>
      </c>
      <c r="F132">
        <v>0</v>
      </c>
      <c r="G132">
        <v>273.48500000000001</v>
      </c>
      <c r="H132">
        <v>98.311000000000007</v>
      </c>
      <c r="I132">
        <v>0</v>
      </c>
      <c r="J132">
        <v>1</v>
      </c>
      <c r="K132">
        <v>1</v>
      </c>
      <c r="L132">
        <f t="shared" ref="L132:L195" si="22">1/TAN(-D132*$L$1/180)*0.108*0.333333</f>
        <v>1.0266408616291202E-2</v>
      </c>
      <c r="M132">
        <f t="shared" ref="M132:M195" si="23">SIN(-D132*$L$1/180)*G132*3</f>
        <v>788.99874043395255</v>
      </c>
      <c r="N132">
        <f t="shared" ref="N132:N195" si="24">COS(-D132*$L$1/180)*G132*0.108</f>
        <v>8.1001915672256022</v>
      </c>
      <c r="O132">
        <f t="shared" ref="O132:O195" si="25">IFERROR(1/TAN(E132*$L$1/180)*0.108*0.333333,"")</f>
        <v>0.21823815781994621</v>
      </c>
      <c r="P132">
        <f t="shared" ref="P132:P195" si="26">SIN(-E132*$L$1/180)*H132*3</f>
        <v>48.00261980425492</v>
      </c>
      <c r="Q132">
        <f t="shared" ref="Q132:Q195" si="27">-COS(E132*$L$1/180)*H132*0.108</f>
        <v>10.476013792625652</v>
      </c>
      <c r="R132">
        <f t="shared" ref="R132:R195" si="28">ABS(SIN(-F132*$L$1/180)*I132*3)</f>
        <v>0</v>
      </c>
      <c r="S132">
        <f t="shared" ref="S132:S195" si="29">M132+P132</f>
        <v>837.00136023820744</v>
      </c>
      <c r="T132">
        <f t="shared" ref="T132:T195" si="30">60*(J132/M132)</f>
        <v>7.6045748776480626E-2</v>
      </c>
      <c r="U132">
        <f t="shared" ref="U132:U195" si="31">IFERROR(60*(K132/P132),"")</f>
        <v>1.2499317796542773</v>
      </c>
      <c r="V132">
        <f t="shared" ref="V132:V195" si="32">100*(R132/(S132))</f>
        <v>0</v>
      </c>
    </row>
    <row r="133" spans="1:22" x14ac:dyDescent="0.2">
      <c r="A133" t="s">
        <v>906</v>
      </c>
      <c r="B133" t="s">
        <v>907</v>
      </c>
      <c r="D133">
        <v>-78.003</v>
      </c>
      <c r="E133">
        <v>0</v>
      </c>
      <c r="F133">
        <v>0</v>
      </c>
      <c r="G133">
        <v>81.786000000000001</v>
      </c>
      <c r="H133">
        <v>0</v>
      </c>
      <c r="I133">
        <v>0</v>
      </c>
      <c r="J133">
        <v>0</v>
      </c>
      <c r="K133">
        <v>0</v>
      </c>
      <c r="L133">
        <f t="shared" si="22"/>
        <v>7.6500584735428936E-3</v>
      </c>
      <c r="M133">
        <f t="shared" si="23"/>
        <v>239.9990097156479</v>
      </c>
      <c r="N133">
        <f t="shared" si="24"/>
        <v>1.8360082939253892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239.9990097156479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-83.066000000000003</v>
      </c>
      <c r="E134">
        <v>175.601</v>
      </c>
      <c r="F134">
        <v>0</v>
      </c>
      <c r="G134">
        <v>74.545000000000002</v>
      </c>
      <c r="H134">
        <v>13.038</v>
      </c>
      <c r="I134">
        <v>0</v>
      </c>
      <c r="J134">
        <v>1</v>
      </c>
      <c r="K134">
        <v>1</v>
      </c>
      <c r="L134">
        <f t="shared" si="22"/>
        <v>4.378151536574882E-3</v>
      </c>
      <c r="M134">
        <f t="shared" si="23"/>
        <v>221.99930599212684</v>
      </c>
      <c r="N134">
        <f t="shared" si="24"/>
        <v>0.97194757459556214</v>
      </c>
      <c r="O134">
        <f t="shared" si="25"/>
        <v>-0.4679680618795688</v>
      </c>
      <c r="P134">
        <f t="shared" si="26"/>
        <v>-3.0001074096037383</v>
      </c>
      <c r="Q134">
        <f t="shared" si="27"/>
        <v>1.4039558538586494</v>
      </c>
      <c r="R134">
        <f t="shared" si="28"/>
        <v>0</v>
      </c>
      <c r="S134">
        <f t="shared" si="29"/>
        <v>218.99919858252309</v>
      </c>
      <c r="T134">
        <f t="shared" si="30"/>
        <v>0.27027111518144969</v>
      </c>
      <c r="U134">
        <f t="shared" si="31"/>
        <v>-19.999283961611543</v>
      </c>
      <c r="V134">
        <f t="shared" si="32"/>
        <v>0</v>
      </c>
    </row>
    <row r="135" spans="1:22" x14ac:dyDescent="0.2">
      <c r="A135" t="s">
        <v>2576</v>
      </c>
      <c r="B135" t="s">
        <v>7189</v>
      </c>
      <c r="D135">
        <v>-72.581999999999994</v>
      </c>
      <c r="E135">
        <v>-177.13800000000001</v>
      </c>
      <c r="F135">
        <v>0</v>
      </c>
      <c r="G135">
        <v>160.35300000000001</v>
      </c>
      <c r="H135">
        <v>60.075000000000003</v>
      </c>
      <c r="I135">
        <v>0</v>
      </c>
      <c r="J135">
        <v>1</v>
      </c>
      <c r="K135">
        <v>1</v>
      </c>
      <c r="L135">
        <f t="shared" si="22"/>
        <v>1.1294126510976213E-2</v>
      </c>
      <c r="M135">
        <f t="shared" si="23"/>
        <v>459.00068176508125</v>
      </c>
      <c r="N135">
        <f t="shared" si="24"/>
        <v>5.1840169524961137</v>
      </c>
      <c r="O135">
        <f t="shared" si="25"/>
        <v>0.72010139338303925</v>
      </c>
      <c r="P135">
        <f t="shared" si="26"/>
        <v>8.9987339571200202</v>
      </c>
      <c r="Q135">
        <f t="shared" si="27"/>
        <v>6.4800073412127386</v>
      </c>
      <c r="R135">
        <f t="shared" si="28"/>
        <v>0</v>
      </c>
      <c r="S135">
        <f t="shared" si="29"/>
        <v>467.99941572220126</v>
      </c>
      <c r="T135">
        <f t="shared" si="30"/>
        <v>0.13071876008826558</v>
      </c>
      <c r="U135">
        <f t="shared" si="31"/>
        <v>6.6676046081489631</v>
      </c>
      <c r="V135">
        <f t="shared" si="32"/>
        <v>0</v>
      </c>
    </row>
    <row r="136" spans="1:22" x14ac:dyDescent="0.2">
      <c r="A136" t="s">
        <v>4040</v>
      </c>
      <c r="B136" t="s">
        <v>4041</v>
      </c>
      <c r="D136">
        <v>-83.418000000000006</v>
      </c>
      <c r="E136">
        <v>-172.875</v>
      </c>
      <c r="F136">
        <v>0</v>
      </c>
      <c r="G136">
        <v>26.172999999999998</v>
      </c>
      <c r="H136">
        <v>8.0619999999999994</v>
      </c>
      <c r="I136">
        <v>0</v>
      </c>
      <c r="J136">
        <v>1</v>
      </c>
      <c r="K136">
        <v>0</v>
      </c>
      <c r="L136">
        <f t="shared" si="22"/>
        <v>4.1538772371157379E-3</v>
      </c>
      <c r="M136">
        <f t="shared" si="23"/>
        <v>78.001467541920107</v>
      </c>
      <c r="N136">
        <f t="shared" si="24"/>
        <v>0.3240088444928485</v>
      </c>
      <c r="O136">
        <f t="shared" si="25"/>
        <v>0.28800037970152381</v>
      </c>
      <c r="P136">
        <f t="shared" si="26"/>
        <v>2.9998972427814361</v>
      </c>
      <c r="Q136">
        <f t="shared" si="27"/>
        <v>0.86397240895901706</v>
      </c>
      <c r="R136">
        <f t="shared" si="28"/>
        <v>0</v>
      </c>
      <c r="S136">
        <f t="shared" si="29"/>
        <v>81.001364784701536</v>
      </c>
      <c r="T136">
        <f t="shared" si="30"/>
        <v>0.76921629670306357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-88.492999999999995</v>
      </c>
      <c r="E137">
        <v>-175.601</v>
      </c>
      <c r="F137">
        <v>0</v>
      </c>
      <c r="G137">
        <v>76.025999999999996</v>
      </c>
      <c r="H137">
        <v>13.038</v>
      </c>
      <c r="I137">
        <v>0</v>
      </c>
      <c r="J137">
        <v>1</v>
      </c>
      <c r="K137">
        <v>0</v>
      </c>
      <c r="L137">
        <f t="shared" si="22"/>
        <v>9.4709348909086035E-4</v>
      </c>
      <c r="M137">
        <f t="shared" si="23"/>
        <v>227.99911224393003</v>
      </c>
      <c r="N137">
        <f t="shared" si="24"/>
        <v>0.21593669066141305</v>
      </c>
      <c r="O137">
        <f t="shared" si="25"/>
        <v>0.4679680618795688</v>
      </c>
      <c r="P137">
        <f t="shared" si="26"/>
        <v>3.0001074096037383</v>
      </c>
      <c r="Q137">
        <f t="shared" si="27"/>
        <v>1.4039558538586494</v>
      </c>
      <c r="R137">
        <f t="shared" si="28"/>
        <v>0</v>
      </c>
      <c r="S137">
        <f t="shared" si="29"/>
        <v>230.99921965353377</v>
      </c>
      <c r="T137">
        <f t="shared" si="30"/>
        <v>0.26315891939003533</v>
      </c>
      <c r="U137">
        <f t="shared" si="31"/>
        <v>0</v>
      </c>
      <c r="V137">
        <f t="shared" si="32"/>
        <v>0</v>
      </c>
    </row>
    <row r="138" spans="1:22" x14ac:dyDescent="0.2">
      <c r="A138" t="s">
        <v>938</v>
      </c>
      <c r="B138" t="s">
        <v>1569</v>
      </c>
      <c r="D138">
        <v>-81.197000000000003</v>
      </c>
      <c r="E138">
        <v>0</v>
      </c>
      <c r="F138">
        <v>0</v>
      </c>
      <c r="G138">
        <v>228.69399999999999</v>
      </c>
      <c r="H138">
        <v>0</v>
      </c>
      <c r="I138">
        <v>0</v>
      </c>
      <c r="J138">
        <v>0</v>
      </c>
      <c r="K138">
        <v>0</v>
      </c>
      <c r="L138">
        <f t="shared" si="22"/>
        <v>5.575019018486442E-3</v>
      </c>
      <c r="M138">
        <f t="shared" si="23"/>
        <v>678.0002077340904</v>
      </c>
      <c r="N138">
        <f t="shared" si="24"/>
        <v>3.779867832523145</v>
      </c>
      <c r="O138" t="str">
        <f t="shared" si="25"/>
        <v/>
      </c>
      <c r="P138">
        <f t="shared" si="26"/>
        <v>0</v>
      </c>
      <c r="Q138">
        <f t="shared" si="27"/>
        <v>0</v>
      </c>
      <c r="R138">
        <f t="shared" si="28"/>
        <v>0</v>
      </c>
      <c r="S138">
        <f t="shared" si="29"/>
        <v>678.0002077340904</v>
      </c>
      <c r="T138">
        <f t="shared" si="30"/>
        <v>0</v>
      </c>
      <c r="U138" t="str">
        <f t="shared" si="31"/>
        <v/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-78.475999999999999</v>
      </c>
      <c r="E139">
        <v>-169.50899999999999</v>
      </c>
      <c r="F139">
        <v>0</v>
      </c>
      <c r="G139">
        <v>105.119</v>
      </c>
      <c r="H139">
        <v>54.917999999999999</v>
      </c>
      <c r="I139">
        <v>0</v>
      </c>
      <c r="J139">
        <v>1</v>
      </c>
      <c r="K139">
        <v>0</v>
      </c>
      <c r="L139">
        <f t="shared" si="22"/>
        <v>7.3399806126395392E-3</v>
      </c>
      <c r="M139">
        <f t="shared" si="23"/>
        <v>308.99975217243258</v>
      </c>
      <c r="N139">
        <f t="shared" si="24"/>
        <v>2.268054458310536</v>
      </c>
      <c r="O139">
        <f t="shared" si="25"/>
        <v>0.19440884542249698</v>
      </c>
      <c r="P139">
        <f t="shared" si="26"/>
        <v>29.998585253411683</v>
      </c>
      <c r="Q139">
        <f t="shared" si="27"/>
        <v>5.8319961554202644</v>
      </c>
      <c r="R139">
        <f t="shared" si="28"/>
        <v>0</v>
      </c>
      <c r="S139">
        <f t="shared" si="29"/>
        <v>338.99833742584428</v>
      </c>
      <c r="T139">
        <f t="shared" si="30"/>
        <v>0.19417491301584577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-77.724999999999994</v>
      </c>
      <c r="E140">
        <v>0</v>
      </c>
      <c r="F140">
        <v>0</v>
      </c>
      <c r="G140">
        <v>244.59100000000001</v>
      </c>
      <c r="H140">
        <v>0</v>
      </c>
      <c r="I140">
        <v>0</v>
      </c>
      <c r="J140">
        <v>0</v>
      </c>
      <c r="K140">
        <v>0</v>
      </c>
      <c r="L140">
        <f t="shared" si="22"/>
        <v>7.8328083969193777E-3</v>
      </c>
      <c r="M140">
        <f t="shared" si="23"/>
        <v>716.99779973939303</v>
      </c>
      <c r="N140">
        <f t="shared" si="24"/>
        <v>5.6161120024834403</v>
      </c>
      <c r="O140" t="str">
        <f t="shared" si="25"/>
        <v/>
      </c>
      <c r="P140">
        <f t="shared" si="26"/>
        <v>0</v>
      </c>
      <c r="Q140">
        <f t="shared" si="27"/>
        <v>0</v>
      </c>
      <c r="R140">
        <f t="shared" si="28"/>
        <v>0</v>
      </c>
      <c r="S140">
        <f t="shared" si="29"/>
        <v>716.99779973939303</v>
      </c>
      <c r="T140">
        <f t="shared" si="30"/>
        <v>0</v>
      </c>
      <c r="U140" t="str">
        <f t="shared" si="31"/>
        <v/>
      </c>
      <c r="V140">
        <f t="shared" si="32"/>
        <v>0</v>
      </c>
    </row>
    <row r="141" spans="1:22" x14ac:dyDescent="0.2">
      <c r="A141" t="s">
        <v>7190</v>
      </c>
      <c r="B141" t="s">
        <v>7191</v>
      </c>
      <c r="D141">
        <v>-83.632999999999996</v>
      </c>
      <c r="E141">
        <v>-163.887</v>
      </c>
      <c r="F141">
        <v>0</v>
      </c>
      <c r="G141">
        <v>234.446</v>
      </c>
      <c r="H141">
        <v>46.84</v>
      </c>
      <c r="I141">
        <v>0</v>
      </c>
      <c r="J141">
        <v>1</v>
      </c>
      <c r="K141">
        <v>1</v>
      </c>
      <c r="L141">
        <f t="shared" si="22"/>
        <v>4.0170489456960697E-3</v>
      </c>
      <c r="M141">
        <f t="shared" si="23"/>
        <v>698.99978014436135</v>
      </c>
      <c r="N141">
        <f t="shared" si="24"/>
        <v>2.8079191377898294</v>
      </c>
      <c r="O141">
        <f t="shared" si="25"/>
        <v>0.12461867160479623</v>
      </c>
      <c r="P141">
        <f t="shared" si="26"/>
        <v>38.998886578069509</v>
      </c>
      <c r="Q141">
        <f t="shared" si="27"/>
        <v>4.8599942994194398</v>
      </c>
      <c r="R141">
        <f t="shared" si="28"/>
        <v>0</v>
      </c>
      <c r="S141">
        <f t="shared" si="29"/>
        <v>737.99866672243081</v>
      </c>
      <c r="T141">
        <f t="shared" si="30"/>
        <v>8.5836936869434291E-2</v>
      </c>
      <c r="U141">
        <f t="shared" si="31"/>
        <v>1.5385054616851597</v>
      </c>
      <c r="V141">
        <f t="shared" si="32"/>
        <v>0</v>
      </c>
    </row>
    <row r="142" spans="1:22" x14ac:dyDescent="0.2">
      <c r="A142" t="s">
        <v>7192</v>
      </c>
      <c r="B142" t="s">
        <v>6558</v>
      </c>
      <c r="D142">
        <v>-73.760999999999996</v>
      </c>
      <c r="E142">
        <v>0</v>
      </c>
      <c r="F142">
        <v>-90</v>
      </c>
      <c r="G142">
        <v>107.28</v>
      </c>
      <c r="H142">
        <v>0</v>
      </c>
      <c r="I142">
        <v>22</v>
      </c>
      <c r="J142">
        <v>0</v>
      </c>
      <c r="K142">
        <v>0</v>
      </c>
      <c r="L142">
        <f t="shared" si="22"/>
        <v>1.0485534356285131E-2</v>
      </c>
      <c r="M142">
        <f t="shared" si="23"/>
        <v>308.99972975249585</v>
      </c>
      <c r="N142">
        <f t="shared" si="24"/>
        <v>3.2400305224331389</v>
      </c>
      <c r="O142" t="str">
        <f t="shared" si="25"/>
        <v/>
      </c>
      <c r="P142">
        <f t="shared" si="26"/>
        <v>0</v>
      </c>
      <c r="Q142">
        <f t="shared" si="27"/>
        <v>0</v>
      </c>
      <c r="R142">
        <f t="shared" si="28"/>
        <v>66</v>
      </c>
      <c r="S142">
        <f t="shared" si="29"/>
        <v>308.99972975249585</v>
      </c>
      <c r="T142">
        <f t="shared" si="30"/>
        <v>0</v>
      </c>
      <c r="U142" t="str">
        <f t="shared" si="31"/>
        <v/>
      </c>
      <c r="V142">
        <f t="shared" si="32"/>
        <v>21.359241981494613</v>
      </c>
    </row>
    <row r="143" spans="1:22" x14ac:dyDescent="0.2">
      <c r="A143" t="s">
        <v>41</v>
      </c>
      <c r="B143" t="s">
        <v>41</v>
      </c>
      <c r="D143">
        <v>-78.465000000000003</v>
      </c>
      <c r="E143">
        <v>-177.089</v>
      </c>
      <c r="F143">
        <v>0</v>
      </c>
      <c r="G143">
        <v>300.06</v>
      </c>
      <c r="H143">
        <v>59.076000000000001</v>
      </c>
      <c r="I143">
        <v>0</v>
      </c>
      <c r="J143">
        <v>1</v>
      </c>
      <c r="K143">
        <v>0</v>
      </c>
      <c r="L143">
        <f t="shared" si="22"/>
        <v>7.3471797061312634E-3</v>
      </c>
      <c r="M143">
        <f t="shared" si="23"/>
        <v>881.99882586186845</v>
      </c>
      <c r="N143">
        <f t="shared" si="24"/>
        <v>6.4802103544142771</v>
      </c>
      <c r="O143">
        <f t="shared" si="25"/>
        <v>0.70795978091495559</v>
      </c>
      <c r="P143">
        <f t="shared" si="26"/>
        <v>9.0004671775557039</v>
      </c>
      <c r="Q143">
        <f t="shared" si="27"/>
        <v>6.3719751431297285</v>
      </c>
      <c r="R143">
        <f t="shared" si="28"/>
        <v>0</v>
      </c>
      <c r="S143">
        <f t="shared" si="29"/>
        <v>890.99929303942417</v>
      </c>
      <c r="T143">
        <f t="shared" si="30"/>
        <v>6.8027301443819285E-2</v>
      </c>
      <c r="U143">
        <f t="shared" si="31"/>
        <v>0</v>
      </c>
      <c r="V143">
        <f t="shared" si="32"/>
        <v>0</v>
      </c>
    </row>
    <row r="144" spans="1:22" x14ac:dyDescent="0.2">
      <c r="A144" t="s">
        <v>2469</v>
      </c>
      <c r="B144" t="s">
        <v>7193</v>
      </c>
      <c r="D144">
        <v>-80.372</v>
      </c>
      <c r="E144">
        <v>-174.428</v>
      </c>
      <c r="F144">
        <v>0</v>
      </c>
      <c r="G144">
        <v>113.6</v>
      </c>
      <c r="H144">
        <v>41.195</v>
      </c>
      <c r="I144">
        <v>0</v>
      </c>
      <c r="J144">
        <v>1</v>
      </c>
      <c r="K144">
        <v>0</v>
      </c>
      <c r="L144">
        <f t="shared" si="22"/>
        <v>6.1070358285812707E-3</v>
      </c>
      <c r="M144">
        <f t="shared" si="23"/>
        <v>335.99963459220896</v>
      </c>
      <c r="N144">
        <f t="shared" si="24"/>
        <v>2.0519638588086937</v>
      </c>
      <c r="O144">
        <f t="shared" si="25"/>
        <v>0.36901281331400099</v>
      </c>
      <c r="P144">
        <f t="shared" si="26"/>
        <v>11.999674445992245</v>
      </c>
      <c r="Q144">
        <f t="shared" si="27"/>
        <v>4.4280380542057785</v>
      </c>
      <c r="R144">
        <f t="shared" si="28"/>
        <v>0</v>
      </c>
      <c r="S144">
        <f t="shared" si="29"/>
        <v>347.9993090382012</v>
      </c>
      <c r="T144">
        <f t="shared" si="30"/>
        <v>0.178571622772209</v>
      </c>
      <c r="U144">
        <f t="shared" si="31"/>
        <v>0</v>
      </c>
      <c r="V144">
        <f t="shared" si="32"/>
        <v>0</v>
      </c>
    </row>
    <row r="145" spans="1:22" x14ac:dyDescent="0.2">
      <c r="A145" t="s">
        <v>7194</v>
      </c>
      <c r="B145" t="s">
        <v>7195</v>
      </c>
      <c r="D145">
        <v>-74.141000000000005</v>
      </c>
      <c r="E145">
        <v>-172.14699999999999</v>
      </c>
      <c r="F145">
        <v>0</v>
      </c>
      <c r="G145">
        <v>182.964</v>
      </c>
      <c r="H145">
        <v>58.548999999999999</v>
      </c>
      <c r="I145">
        <v>0</v>
      </c>
      <c r="J145">
        <v>1</v>
      </c>
      <c r="K145">
        <v>0</v>
      </c>
      <c r="L145">
        <f t="shared" si="22"/>
        <v>1.0227013795185444E-2</v>
      </c>
      <c r="M145">
        <f t="shared" si="23"/>
        <v>527.9995811097715</v>
      </c>
      <c r="N145">
        <f t="shared" si="24"/>
        <v>5.3998643997261677</v>
      </c>
      <c r="O145">
        <f t="shared" si="25"/>
        <v>0.26101028336978344</v>
      </c>
      <c r="P145">
        <f t="shared" si="26"/>
        <v>23.998997438308706</v>
      </c>
      <c r="Q145">
        <f t="shared" si="27"/>
        <v>6.2639913859550473</v>
      </c>
      <c r="R145">
        <f t="shared" si="28"/>
        <v>0</v>
      </c>
      <c r="S145">
        <f t="shared" si="29"/>
        <v>551.99857854808022</v>
      </c>
      <c r="T145">
        <f t="shared" si="30"/>
        <v>0.11363645379015169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-90</v>
      </c>
      <c r="E146">
        <v>-178.452</v>
      </c>
      <c r="F146">
        <v>0</v>
      </c>
      <c r="G146">
        <v>40</v>
      </c>
      <c r="H146">
        <v>37.014000000000003</v>
      </c>
      <c r="I146">
        <v>0</v>
      </c>
      <c r="J146">
        <v>1</v>
      </c>
      <c r="K146">
        <v>0</v>
      </c>
      <c r="L146">
        <f t="shared" si="22"/>
        <v>2.2043620341009971E-18</v>
      </c>
      <c r="M146">
        <f t="shared" si="23"/>
        <v>120</v>
      </c>
      <c r="N146">
        <f t="shared" si="24"/>
        <v>2.645237086158283E-16</v>
      </c>
      <c r="O146">
        <f t="shared" si="25"/>
        <v>1.3321344284002492</v>
      </c>
      <c r="P146">
        <f t="shared" si="26"/>
        <v>2.9997341136783571</v>
      </c>
      <c r="Q146">
        <f t="shared" si="27"/>
        <v>3.9960530849307316</v>
      </c>
      <c r="R146">
        <f t="shared" si="28"/>
        <v>0</v>
      </c>
      <c r="S146">
        <f t="shared" si="29"/>
        <v>122.99973411367836</v>
      </c>
      <c r="T146">
        <f t="shared" si="30"/>
        <v>0.5</v>
      </c>
      <c r="U146">
        <f t="shared" si="31"/>
        <v>0</v>
      </c>
      <c r="V146">
        <f t="shared" si="32"/>
        <v>0</v>
      </c>
    </row>
    <row r="147" spans="1:22" x14ac:dyDescent="0.2">
      <c r="A147" t="s">
        <v>1106</v>
      </c>
      <c r="B147" t="s">
        <v>7196</v>
      </c>
      <c r="D147">
        <v>-86.433999999999997</v>
      </c>
      <c r="E147">
        <v>-171.327</v>
      </c>
      <c r="F147">
        <v>0</v>
      </c>
      <c r="G147">
        <v>337.654</v>
      </c>
      <c r="H147">
        <v>59.682000000000002</v>
      </c>
      <c r="I147">
        <v>0</v>
      </c>
      <c r="J147">
        <v>1</v>
      </c>
      <c r="K147">
        <v>0</v>
      </c>
      <c r="L147">
        <f t="shared" si="22"/>
        <v>2.2434791862455377E-3</v>
      </c>
      <c r="M147">
        <f t="shared" si="23"/>
        <v>1011.0007164976469</v>
      </c>
      <c r="N147">
        <f t="shared" si="24"/>
        <v>2.2681613329031296</v>
      </c>
      <c r="O147">
        <f t="shared" si="25"/>
        <v>0.23600457312113021</v>
      </c>
      <c r="P147">
        <f t="shared" si="26"/>
        <v>26.999239188611554</v>
      </c>
      <c r="Q147">
        <f t="shared" si="27"/>
        <v>6.3719502912538513</v>
      </c>
      <c r="R147">
        <f t="shared" si="28"/>
        <v>0</v>
      </c>
      <c r="S147">
        <f t="shared" si="29"/>
        <v>1037.9999556862583</v>
      </c>
      <c r="T147">
        <f t="shared" si="30"/>
        <v>5.934713894947042E-2</v>
      </c>
      <c r="U147">
        <f t="shared" si="31"/>
        <v>0</v>
      </c>
      <c r="V147">
        <f t="shared" si="32"/>
        <v>0</v>
      </c>
    </row>
    <row r="148" spans="1:22" x14ac:dyDescent="0.2">
      <c r="A148" t="s">
        <v>6186</v>
      </c>
      <c r="B148" t="s">
        <v>4241</v>
      </c>
      <c r="D148">
        <v>-84.442999999999998</v>
      </c>
      <c r="E148">
        <v>-173.99100000000001</v>
      </c>
      <c r="F148">
        <v>0</v>
      </c>
      <c r="G148">
        <v>371.74700000000001</v>
      </c>
      <c r="H148">
        <v>76.42</v>
      </c>
      <c r="I148">
        <v>0</v>
      </c>
      <c r="J148">
        <v>1</v>
      </c>
      <c r="K148">
        <v>0</v>
      </c>
      <c r="L148">
        <f t="shared" si="22"/>
        <v>3.5025519174258874E-3</v>
      </c>
      <c r="M148">
        <f t="shared" si="23"/>
        <v>1109.9997630373357</v>
      </c>
      <c r="N148">
        <f t="shared" si="24"/>
        <v>3.8878356862043866</v>
      </c>
      <c r="O148">
        <f t="shared" si="25"/>
        <v>0.34199999956738092</v>
      </c>
      <c r="P148">
        <f t="shared" si="26"/>
        <v>24.000009991613005</v>
      </c>
      <c r="Q148">
        <f t="shared" si="27"/>
        <v>8.2080116147603981</v>
      </c>
      <c r="R148">
        <f t="shared" si="28"/>
        <v>0</v>
      </c>
      <c r="S148">
        <f t="shared" si="29"/>
        <v>1133.9997730289488</v>
      </c>
      <c r="T148">
        <f t="shared" si="30"/>
        <v>5.4054065593509372E-2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-84.805999999999997</v>
      </c>
      <c r="E149">
        <v>-173.99100000000001</v>
      </c>
      <c r="F149">
        <v>0</v>
      </c>
      <c r="G149">
        <v>66.272000000000006</v>
      </c>
      <c r="H149">
        <v>19.105</v>
      </c>
      <c r="I149">
        <v>0</v>
      </c>
      <c r="J149">
        <v>1</v>
      </c>
      <c r="K149">
        <v>0</v>
      </c>
      <c r="L149">
        <f t="shared" si="22"/>
        <v>3.2724522825831946E-3</v>
      </c>
      <c r="M149">
        <f t="shared" si="23"/>
        <v>197.9996384765364</v>
      </c>
      <c r="N149">
        <f t="shared" si="24"/>
        <v>0.64794501682820582</v>
      </c>
      <c r="O149">
        <f t="shared" si="25"/>
        <v>0.34199999956738092</v>
      </c>
      <c r="P149">
        <f t="shared" si="26"/>
        <v>6.0000024979032514</v>
      </c>
      <c r="Q149">
        <f t="shared" si="27"/>
        <v>2.0520029036900995</v>
      </c>
      <c r="R149">
        <f t="shared" si="28"/>
        <v>0</v>
      </c>
      <c r="S149">
        <f t="shared" si="29"/>
        <v>203.99964097443964</v>
      </c>
      <c r="T149">
        <f t="shared" si="30"/>
        <v>0.3030308563270947</v>
      </c>
      <c r="U149">
        <f t="shared" si="31"/>
        <v>0</v>
      </c>
      <c r="V149">
        <f t="shared" si="32"/>
        <v>0</v>
      </c>
    </row>
    <row r="150" spans="1:22" x14ac:dyDescent="0.2">
      <c r="A150" t="s">
        <v>1500</v>
      </c>
      <c r="B150" t="s">
        <v>6685</v>
      </c>
      <c r="D150">
        <v>-76.897000000000006</v>
      </c>
      <c r="E150">
        <v>-135</v>
      </c>
      <c r="F150">
        <v>0</v>
      </c>
      <c r="G150">
        <v>238.202</v>
      </c>
      <c r="H150">
        <v>1.4139999999999999</v>
      </c>
      <c r="I150">
        <v>0</v>
      </c>
      <c r="J150">
        <v>1</v>
      </c>
      <c r="K150">
        <v>0</v>
      </c>
      <c r="L150">
        <f t="shared" si="22"/>
        <v>8.3794410997243343E-3</v>
      </c>
      <c r="M150">
        <f t="shared" si="23"/>
        <v>696.0005885792981</v>
      </c>
      <c r="N150">
        <f t="shared" si="24"/>
        <v>5.8321017694754671</v>
      </c>
      <c r="O150">
        <f t="shared" si="25"/>
        <v>3.5999963999999988E-2</v>
      </c>
      <c r="P150">
        <f t="shared" si="26"/>
        <v>2.9995469657933347</v>
      </c>
      <c r="Q150">
        <f t="shared" si="27"/>
        <v>0.10798369076856003</v>
      </c>
      <c r="R150">
        <f t="shared" si="28"/>
        <v>0</v>
      </c>
      <c r="S150">
        <f t="shared" si="29"/>
        <v>699.00013554509144</v>
      </c>
      <c r="T150">
        <f t="shared" si="30"/>
        <v>8.620682365006932E-2</v>
      </c>
      <c r="U150">
        <f t="shared" si="31"/>
        <v>0</v>
      </c>
      <c r="V150">
        <f t="shared" si="32"/>
        <v>0</v>
      </c>
    </row>
    <row r="151" spans="1:22" x14ac:dyDescent="0.2">
      <c r="A151" t="s">
        <v>279</v>
      </c>
      <c r="B151" t="s">
        <v>1067</v>
      </c>
      <c r="D151">
        <v>-85.418999999999997</v>
      </c>
      <c r="E151">
        <v>-170.78899999999999</v>
      </c>
      <c r="F151">
        <v>0</v>
      </c>
      <c r="G151">
        <v>313</v>
      </c>
      <c r="H151">
        <v>37.482999999999997</v>
      </c>
      <c r="I151">
        <v>0</v>
      </c>
      <c r="J151">
        <v>1</v>
      </c>
      <c r="K151">
        <v>0</v>
      </c>
      <c r="L151">
        <f t="shared" si="22"/>
        <v>2.8844733286698251E-3</v>
      </c>
      <c r="M151">
        <f t="shared" si="23"/>
        <v>936.00028808404863</v>
      </c>
      <c r="N151">
        <f t="shared" si="24"/>
        <v>2.6998705664762785</v>
      </c>
      <c r="O151">
        <f t="shared" si="25"/>
        <v>0.22200042883182261</v>
      </c>
      <c r="P151">
        <f t="shared" si="26"/>
        <v>17.999790290716373</v>
      </c>
      <c r="Q151">
        <f t="shared" si="27"/>
        <v>3.9959651593870715</v>
      </c>
      <c r="R151">
        <f t="shared" si="28"/>
        <v>0</v>
      </c>
      <c r="S151">
        <f t="shared" si="29"/>
        <v>954.00007837476505</v>
      </c>
      <c r="T151">
        <f t="shared" si="30"/>
        <v>6.410254437294817E-2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-86.262</v>
      </c>
      <c r="E152">
        <v>-175.23599999999999</v>
      </c>
      <c r="F152">
        <v>0</v>
      </c>
      <c r="G152">
        <v>352.75099999999998</v>
      </c>
      <c r="H152">
        <v>48.165999999999997</v>
      </c>
      <c r="I152">
        <v>0</v>
      </c>
      <c r="J152">
        <v>1</v>
      </c>
      <c r="K152">
        <v>0</v>
      </c>
      <c r="L152">
        <f t="shared" si="22"/>
        <v>2.3519902001558871E-3</v>
      </c>
      <c r="M152">
        <f t="shared" si="23"/>
        <v>1056.0016718824354</v>
      </c>
      <c r="N152">
        <f t="shared" si="24"/>
        <v>2.4837080673237883</v>
      </c>
      <c r="O152">
        <f t="shared" si="25"/>
        <v>0.43196692629052102</v>
      </c>
      <c r="P152">
        <f t="shared" si="26"/>
        <v>12.000806270023958</v>
      </c>
      <c r="Q152">
        <f t="shared" si="27"/>
        <v>5.1839565814268429</v>
      </c>
      <c r="R152">
        <f t="shared" si="28"/>
        <v>0</v>
      </c>
      <c r="S152">
        <f t="shared" si="29"/>
        <v>1068.0024781524594</v>
      </c>
      <c r="T152">
        <f t="shared" si="30"/>
        <v>5.6818091862528598E-2</v>
      </c>
      <c r="U152">
        <f t="shared" si="31"/>
        <v>0</v>
      </c>
      <c r="V152">
        <f t="shared" si="32"/>
        <v>0</v>
      </c>
    </row>
    <row r="153" spans="1:22" x14ac:dyDescent="0.2">
      <c r="A153" t="s">
        <v>7197</v>
      </c>
      <c r="B153" t="s">
        <v>7198</v>
      </c>
      <c r="D153">
        <v>-77.325000000000003</v>
      </c>
      <c r="E153">
        <v>0</v>
      </c>
      <c r="F153">
        <v>0</v>
      </c>
      <c r="G153">
        <v>255.22</v>
      </c>
      <c r="H153">
        <v>0</v>
      </c>
      <c r="I153">
        <v>0</v>
      </c>
      <c r="J153">
        <v>0</v>
      </c>
      <c r="K153">
        <v>0</v>
      </c>
      <c r="L153">
        <f t="shared" si="22"/>
        <v>8.0964381895258716E-3</v>
      </c>
      <c r="M153">
        <f t="shared" si="23"/>
        <v>747.00115451634269</v>
      </c>
      <c r="N153">
        <f t="shared" si="24"/>
        <v>6.0480547231007566</v>
      </c>
      <c r="O153" t="str">
        <f t="shared" si="25"/>
        <v/>
      </c>
      <c r="P153">
        <f t="shared" si="26"/>
        <v>0</v>
      </c>
      <c r="Q153">
        <f t="shared" si="27"/>
        <v>0</v>
      </c>
      <c r="R153">
        <f t="shared" si="28"/>
        <v>0</v>
      </c>
      <c r="S153">
        <f t="shared" si="29"/>
        <v>747.00115451634269</v>
      </c>
      <c r="T153">
        <f t="shared" si="30"/>
        <v>0</v>
      </c>
      <c r="U153" t="str">
        <f t="shared" si="31"/>
        <v/>
      </c>
      <c r="V153">
        <f t="shared" si="32"/>
        <v>0</v>
      </c>
    </row>
    <row r="154" spans="1:22" x14ac:dyDescent="0.2">
      <c r="A154" t="s">
        <v>497</v>
      </c>
      <c r="B154" t="s">
        <v>2926</v>
      </c>
      <c r="D154">
        <v>-78.551000000000002</v>
      </c>
      <c r="E154">
        <v>0</v>
      </c>
      <c r="F154">
        <v>0</v>
      </c>
      <c r="G154">
        <v>403.02</v>
      </c>
      <c r="H154">
        <v>0</v>
      </c>
      <c r="I154">
        <v>0</v>
      </c>
      <c r="J154">
        <v>0</v>
      </c>
      <c r="K154">
        <v>0</v>
      </c>
      <c r="L154">
        <f t="shared" si="22"/>
        <v>7.2909108744233543E-3</v>
      </c>
      <c r="M154">
        <f t="shared" si="23"/>
        <v>1185.0018549423739</v>
      </c>
      <c r="N154">
        <f t="shared" si="24"/>
        <v>8.6397515501627531</v>
      </c>
      <c r="O154" t="str">
        <f t="shared" si="25"/>
        <v/>
      </c>
      <c r="P154">
        <f t="shared" si="26"/>
        <v>0</v>
      </c>
      <c r="Q154">
        <f t="shared" si="27"/>
        <v>0</v>
      </c>
      <c r="R154">
        <f t="shared" si="28"/>
        <v>0</v>
      </c>
      <c r="S154">
        <f t="shared" si="29"/>
        <v>1185.0018549423739</v>
      </c>
      <c r="T154">
        <f t="shared" si="30"/>
        <v>0</v>
      </c>
      <c r="U154" t="str">
        <f t="shared" si="31"/>
        <v/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-77.56</v>
      </c>
      <c r="E155">
        <v>-175.76400000000001</v>
      </c>
      <c r="F155">
        <v>0</v>
      </c>
      <c r="G155">
        <v>278.53899999999999</v>
      </c>
      <c r="H155">
        <v>54.148000000000003</v>
      </c>
      <c r="I155">
        <v>0</v>
      </c>
      <c r="J155">
        <v>1</v>
      </c>
      <c r="K155">
        <v>0</v>
      </c>
      <c r="L155">
        <f t="shared" si="22"/>
        <v>7.941457111882988E-3</v>
      </c>
      <c r="M155">
        <f t="shared" si="23"/>
        <v>815.99849002862049</v>
      </c>
      <c r="N155">
        <f t="shared" si="24"/>
        <v>6.4802234921470605</v>
      </c>
      <c r="O155">
        <f t="shared" si="25"/>
        <v>0.48604497509865263</v>
      </c>
      <c r="P155">
        <f t="shared" si="26"/>
        <v>11.998895812399901</v>
      </c>
      <c r="Q155">
        <f t="shared" si="27"/>
        <v>5.8320088483580852</v>
      </c>
      <c r="R155">
        <f t="shared" si="28"/>
        <v>0</v>
      </c>
      <c r="S155">
        <f t="shared" si="29"/>
        <v>827.99738584102045</v>
      </c>
      <c r="T155">
        <f t="shared" si="30"/>
        <v>7.3529547827834274E-2</v>
      </c>
      <c r="U155">
        <f t="shared" si="31"/>
        <v>0</v>
      </c>
      <c r="V155">
        <f t="shared" si="32"/>
        <v>0</v>
      </c>
    </row>
    <row r="156" spans="1:22" x14ac:dyDescent="0.2">
      <c r="A156" t="s">
        <v>7199</v>
      </c>
      <c r="B156" t="s">
        <v>7200</v>
      </c>
      <c r="D156">
        <v>-81.036000000000001</v>
      </c>
      <c r="E156">
        <v>-172.405</v>
      </c>
      <c r="F156">
        <v>0</v>
      </c>
      <c r="G156">
        <v>359.39</v>
      </c>
      <c r="H156">
        <v>60.530999999999999</v>
      </c>
      <c r="I156">
        <v>0</v>
      </c>
      <c r="J156">
        <v>1</v>
      </c>
      <c r="K156">
        <v>0</v>
      </c>
      <c r="L156">
        <f t="shared" si="22"/>
        <v>5.6786495865019191E-3</v>
      </c>
      <c r="M156">
        <f t="shared" si="23"/>
        <v>1065.0017020256148</v>
      </c>
      <c r="N156">
        <f t="shared" si="24"/>
        <v>6.0477775226091204</v>
      </c>
      <c r="O156">
        <f t="shared" si="25"/>
        <v>0.26998690213915028</v>
      </c>
      <c r="P156">
        <f t="shared" si="26"/>
        <v>24.001126812936249</v>
      </c>
      <c r="Q156">
        <f t="shared" si="27"/>
        <v>6.4799963560699112</v>
      </c>
      <c r="R156">
        <f t="shared" si="28"/>
        <v>0</v>
      </c>
      <c r="S156">
        <f t="shared" si="29"/>
        <v>1089.0028288385511</v>
      </c>
      <c r="T156">
        <f t="shared" si="30"/>
        <v>5.6337938132757004E-2</v>
      </c>
      <c r="U156">
        <f t="shared" si="31"/>
        <v>0</v>
      </c>
      <c r="V156">
        <f t="shared" si="32"/>
        <v>0</v>
      </c>
    </row>
    <row r="157" spans="1:22" x14ac:dyDescent="0.2">
      <c r="A157" t="s">
        <v>453</v>
      </c>
      <c r="B157" t="s">
        <v>963</v>
      </c>
      <c r="D157">
        <v>-85.4</v>
      </c>
      <c r="E157">
        <v>-171.76400000000001</v>
      </c>
      <c r="F157">
        <v>0</v>
      </c>
      <c r="G157">
        <v>349.125</v>
      </c>
      <c r="H157">
        <v>76.792000000000002</v>
      </c>
      <c r="I157">
        <v>0</v>
      </c>
      <c r="J157">
        <v>1</v>
      </c>
      <c r="K157">
        <v>1</v>
      </c>
      <c r="L157">
        <f t="shared" si="22"/>
        <v>2.8964883296374671E-3</v>
      </c>
      <c r="M157">
        <f t="shared" si="23"/>
        <v>1044.0012778231119</v>
      </c>
      <c r="N157">
        <f t="shared" si="24"/>
        <v>3.0239405412817884</v>
      </c>
      <c r="O157">
        <f t="shared" si="25"/>
        <v>0.24871536770542566</v>
      </c>
      <c r="P157">
        <f t="shared" si="26"/>
        <v>33.001546360217262</v>
      </c>
      <c r="Q157">
        <f t="shared" si="27"/>
        <v>8.2079999458290338</v>
      </c>
      <c r="R157">
        <f t="shared" si="28"/>
        <v>0</v>
      </c>
      <c r="S157">
        <f t="shared" si="29"/>
        <v>1077.002824183329</v>
      </c>
      <c r="T157">
        <f t="shared" si="30"/>
        <v>5.7471194024885063E-2</v>
      </c>
      <c r="U157">
        <f t="shared" si="31"/>
        <v>1.818096623263959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-84.965999999999994</v>
      </c>
      <c r="E158">
        <v>-173.99100000000001</v>
      </c>
      <c r="F158">
        <v>0</v>
      </c>
      <c r="G158">
        <v>387.495</v>
      </c>
      <c r="H158">
        <v>38.21</v>
      </c>
      <c r="I158">
        <v>0</v>
      </c>
      <c r="J158">
        <v>1</v>
      </c>
      <c r="K158">
        <v>1</v>
      </c>
      <c r="L158">
        <f t="shared" si="22"/>
        <v>3.1711161828117114E-3</v>
      </c>
      <c r="M158">
        <f t="shared" si="23"/>
        <v>1158.0010668534978</v>
      </c>
      <c r="N158">
        <f t="shared" si="24"/>
        <v>3.6721595949719479</v>
      </c>
      <c r="O158">
        <f t="shared" si="25"/>
        <v>0.34199999956738092</v>
      </c>
      <c r="P158">
        <f t="shared" si="26"/>
        <v>12.000004995806503</v>
      </c>
      <c r="Q158">
        <f t="shared" si="27"/>
        <v>4.104005807380199</v>
      </c>
      <c r="R158">
        <f t="shared" si="28"/>
        <v>0</v>
      </c>
      <c r="S158">
        <f t="shared" si="29"/>
        <v>1170.0010718493043</v>
      </c>
      <c r="T158">
        <f t="shared" si="30"/>
        <v>5.1813423767415906E-2</v>
      </c>
      <c r="U158">
        <f t="shared" si="31"/>
        <v>4.9999979184148238</v>
      </c>
      <c r="V158">
        <f t="shared" si="32"/>
        <v>0</v>
      </c>
    </row>
    <row r="159" spans="1:22" x14ac:dyDescent="0.2">
      <c r="A159" t="s">
        <v>147</v>
      </c>
      <c r="B159" t="s">
        <v>148</v>
      </c>
      <c r="D159">
        <v>-83.29</v>
      </c>
      <c r="E159">
        <v>-175.91399999999999</v>
      </c>
      <c r="F159">
        <v>-90</v>
      </c>
      <c r="G159">
        <v>51.351999999999997</v>
      </c>
      <c r="H159">
        <v>28.071000000000002</v>
      </c>
      <c r="I159">
        <v>10</v>
      </c>
      <c r="J159">
        <v>1</v>
      </c>
      <c r="K159">
        <v>0</v>
      </c>
      <c r="L159">
        <f t="shared" si="22"/>
        <v>4.235393838187434E-3</v>
      </c>
      <c r="M159">
        <f t="shared" si="23"/>
        <v>153.00075823031796</v>
      </c>
      <c r="N159">
        <f t="shared" si="24"/>
        <v>0.6480191166658108</v>
      </c>
      <c r="O159">
        <f t="shared" si="25"/>
        <v>0.50395206599280151</v>
      </c>
      <c r="P159">
        <f t="shared" si="26"/>
        <v>6.0004896436395274</v>
      </c>
      <c r="Q159">
        <f t="shared" si="27"/>
        <v>3.0239621768427267</v>
      </c>
      <c r="R159">
        <f t="shared" si="28"/>
        <v>30</v>
      </c>
      <c r="S159">
        <f t="shared" si="29"/>
        <v>159.00124787395748</v>
      </c>
      <c r="T159">
        <f t="shared" si="30"/>
        <v>0.39215491932190089</v>
      </c>
      <c r="U159">
        <f t="shared" si="31"/>
        <v>0</v>
      </c>
      <c r="V159">
        <f t="shared" si="32"/>
        <v>18.867776449013419</v>
      </c>
    </row>
    <row r="160" spans="1:22" x14ac:dyDescent="0.2">
      <c r="A160" t="s">
        <v>900</v>
      </c>
      <c r="B160" t="s">
        <v>972</v>
      </c>
      <c r="D160">
        <v>-77.766000000000005</v>
      </c>
      <c r="E160">
        <v>0</v>
      </c>
      <c r="F160">
        <v>0</v>
      </c>
      <c r="G160">
        <v>316.18</v>
      </c>
      <c r="H160">
        <v>0</v>
      </c>
      <c r="I160">
        <v>0</v>
      </c>
      <c r="J160">
        <v>0</v>
      </c>
      <c r="L160">
        <f t="shared" si="22"/>
        <v>7.8058320237163227E-3</v>
      </c>
      <c r="M160">
        <f t="shared" si="23"/>
        <v>926.99895969866793</v>
      </c>
      <c r="N160">
        <f t="shared" si="24"/>
        <v>7.2360054015729807</v>
      </c>
      <c r="O160" t="str">
        <f t="shared" si="25"/>
        <v/>
      </c>
      <c r="P160">
        <f t="shared" si="26"/>
        <v>0</v>
      </c>
      <c r="Q160">
        <f t="shared" si="27"/>
        <v>0</v>
      </c>
      <c r="R160">
        <f t="shared" si="28"/>
        <v>0</v>
      </c>
      <c r="S160">
        <f t="shared" si="29"/>
        <v>926.99895969866793</v>
      </c>
      <c r="T160">
        <f t="shared" si="30"/>
        <v>0</v>
      </c>
      <c r="U160" t="str">
        <f t="shared" si="31"/>
        <v/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-83.233999999999995</v>
      </c>
      <c r="E161">
        <v>-177.274</v>
      </c>
      <c r="F161">
        <v>0</v>
      </c>
      <c r="G161">
        <v>59.414000000000001</v>
      </c>
      <c r="H161">
        <v>21.024000000000001</v>
      </c>
      <c r="I161">
        <v>0</v>
      </c>
      <c r="J161">
        <v>1</v>
      </c>
      <c r="K161">
        <v>1</v>
      </c>
      <c r="L161">
        <f t="shared" si="22"/>
        <v>4.2710707791803479E-3</v>
      </c>
      <c r="M161">
        <f t="shared" si="23"/>
        <v>177.00065063116932</v>
      </c>
      <c r="N161">
        <f t="shared" si="24"/>
        <v>0.7559830627897598</v>
      </c>
      <c r="O161">
        <f t="shared" si="25"/>
        <v>0.75608562198898388</v>
      </c>
      <c r="P161">
        <f t="shared" si="26"/>
        <v>2.999687144909684</v>
      </c>
      <c r="Q161">
        <f t="shared" si="27"/>
        <v>2.2680225887539862</v>
      </c>
      <c r="R161">
        <f t="shared" si="28"/>
        <v>0</v>
      </c>
      <c r="S161">
        <f t="shared" si="29"/>
        <v>180.00033777607899</v>
      </c>
      <c r="T161">
        <f t="shared" si="30"/>
        <v>0.33898180479023715</v>
      </c>
      <c r="U161">
        <f t="shared" si="31"/>
        <v>20.002085918132142</v>
      </c>
      <c r="V161">
        <f t="shared" si="32"/>
        <v>0</v>
      </c>
    </row>
    <row r="162" spans="1:22" x14ac:dyDescent="0.2">
      <c r="A162" t="s">
        <v>636</v>
      </c>
      <c r="B162" t="s">
        <v>5584</v>
      </c>
      <c r="D162">
        <v>-83.724999999999994</v>
      </c>
      <c r="E162">
        <v>-174.898</v>
      </c>
      <c r="F162">
        <v>0</v>
      </c>
      <c r="G162">
        <v>292.75400000000002</v>
      </c>
      <c r="H162">
        <v>56.222999999999999</v>
      </c>
      <c r="I162">
        <v>0</v>
      </c>
      <c r="J162">
        <v>1</v>
      </c>
      <c r="K162">
        <v>1</v>
      </c>
      <c r="L162">
        <f t="shared" si="22"/>
        <v>3.9585343896823772E-3</v>
      </c>
      <c r="M162">
        <f t="shared" si="23"/>
        <v>873.00010529334247</v>
      </c>
      <c r="N162">
        <f t="shared" si="24"/>
        <v>3.4558043948044266</v>
      </c>
      <c r="O162">
        <f t="shared" si="25"/>
        <v>0.40321272561764393</v>
      </c>
      <c r="P162">
        <f t="shared" si="26"/>
        <v>14.999576498966036</v>
      </c>
      <c r="Q162">
        <f t="shared" si="27"/>
        <v>6.0480261712846248</v>
      </c>
      <c r="R162">
        <f t="shared" si="28"/>
        <v>0</v>
      </c>
      <c r="S162">
        <f t="shared" si="29"/>
        <v>887.99968179230848</v>
      </c>
      <c r="T162">
        <f t="shared" si="30"/>
        <v>6.8728514047359718E-2</v>
      </c>
      <c r="U162">
        <f t="shared" si="31"/>
        <v>4.0001129367976471</v>
      </c>
      <c r="V162">
        <f t="shared" si="32"/>
        <v>0</v>
      </c>
    </row>
    <row r="163" spans="1:22" x14ac:dyDescent="0.2">
      <c r="A163" t="s">
        <v>41</v>
      </c>
      <c r="B163" t="s">
        <v>41</v>
      </c>
      <c r="D163">
        <v>-77.09</v>
      </c>
      <c r="E163">
        <v>0</v>
      </c>
      <c r="F163">
        <v>0</v>
      </c>
      <c r="G163">
        <v>407.29599999999999</v>
      </c>
      <c r="H163">
        <v>0</v>
      </c>
      <c r="I163">
        <v>0</v>
      </c>
      <c r="J163">
        <v>0</v>
      </c>
      <c r="K163">
        <v>0</v>
      </c>
      <c r="L163">
        <f t="shared" si="22"/>
        <v>8.2517054536219523E-3</v>
      </c>
      <c r="M163">
        <f t="shared" si="23"/>
        <v>1191.0013776576093</v>
      </c>
      <c r="N163">
        <f t="shared" si="24"/>
        <v>9.8278023910909429</v>
      </c>
      <c r="O163" t="str">
        <f t="shared" si="25"/>
        <v/>
      </c>
      <c r="P163">
        <f t="shared" si="26"/>
        <v>0</v>
      </c>
      <c r="Q163">
        <f t="shared" si="27"/>
        <v>0</v>
      </c>
      <c r="R163">
        <f t="shared" si="28"/>
        <v>0</v>
      </c>
      <c r="S163">
        <f t="shared" si="29"/>
        <v>1191.0013776576093</v>
      </c>
      <c r="T163">
        <f t="shared" si="30"/>
        <v>0</v>
      </c>
      <c r="U163" t="str">
        <f t="shared" si="31"/>
        <v/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-77.989000000000004</v>
      </c>
      <c r="E164">
        <v>-172.405</v>
      </c>
      <c r="F164">
        <v>0</v>
      </c>
      <c r="G164">
        <v>48.052</v>
      </c>
      <c r="H164">
        <v>15.132999999999999</v>
      </c>
      <c r="I164">
        <v>0</v>
      </c>
      <c r="J164">
        <v>1</v>
      </c>
      <c r="K164">
        <v>0</v>
      </c>
      <c r="L164">
        <f t="shared" si="22"/>
        <v>7.6592526233471266E-3</v>
      </c>
      <c r="M164">
        <f t="shared" si="23"/>
        <v>141.00008877605114</v>
      </c>
      <c r="N164">
        <f t="shared" si="24"/>
        <v>1.0799563798065275</v>
      </c>
      <c r="O164">
        <f t="shared" si="25"/>
        <v>0.26998690213915028</v>
      </c>
      <c r="P164">
        <f t="shared" si="26"/>
        <v>6.0003808306514728</v>
      </c>
      <c r="Q164">
        <f t="shared" si="27"/>
        <v>1.6200258521485842</v>
      </c>
      <c r="R164">
        <f t="shared" si="28"/>
        <v>0</v>
      </c>
      <c r="S164">
        <f t="shared" si="29"/>
        <v>147.00046960670261</v>
      </c>
      <c r="T164">
        <f t="shared" si="30"/>
        <v>0.42553164697149465</v>
      </c>
      <c r="U164">
        <f t="shared" si="31"/>
        <v>0</v>
      </c>
      <c r="V164">
        <f t="shared" si="32"/>
        <v>0</v>
      </c>
    </row>
    <row r="165" spans="1:22" x14ac:dyDescent="0.2">
      <c r="A165" t="s">
        <v>7201</v>
      </c>
      <c r="B165" t="s">
        <v>7202</v>
      </c>
      <c r="D165">
        <v>-77.073999999999998</v>
      </c>
      <c r="E165">
        <v>-176.18600000000001</v>
      </c>
      <c r="F165">
        <v>0</v>
      </c>
      <c r="G165">
        <v>187.75800000000001</v>
      </c>
      <c r="H165">
        <v>60.133000000000003</v>
      </c>
      <c r="I165">
        <v>0</v>
      </c>
      <c r="J165">
        <v>1</v>
      </c>
      <c r="K165">
        <v>0</v>
      </c>
      <c r="L165">
        <f t="shared" si="22"/>
        <v>8.2622873986038046E-3</v>
      </c>
      <c r="M165">
        <f t="shared" si="23"/>
        <v>549.00051638021705</v>
      </c>
      <c r="N165">
        <f t="shared" si="24"/>
        <v>4.5360045843198336</v>
      </c>
      <c r="O165">
        <f t="shared" si="25"/>
        <v>0.54001008666589612</v>
      </c>
      <c r="P165">
        <f t="shared" si="26"/>
        <v>11.999727881336499</v>
      </c>
      <c r="Q165">
        <f t="shared" si="27"/>
        <v>6.4799805731482669</v>
      </c>
      <c r="R165">
        <f t="shared" si="28"/>
        <v>0</v>
      </c>
      <c r="S165">
        <f t="shared" si="29"/>
        <v>561.00024426155358</v>
      </c>
      <c r="T165">
        <f t="shared" si="30"/>
        <v>0.10928951469044933</v>
      </c>
      <c r="U165">
        <f t="shared" si="31"/>
        <v>0</v>
      </c>
      <c r="V165">
        <f t="shared" si="32"/>
        <v>0</v>
      </c>
    </row>
    <row r="166" spans="1:22" x14ac:dyDescent="0.2">
      <c r="A166" t="s">
        <v>255</v>
      </c>
      <c r="B166" t="s">
        <v>911</v>
      </c>
      <c r="D166">
        <v>-83.453999999999994</v>
      </c>
      <c r="E166">
        <v>-172.405</v>
      </c>
      <c r="F166">
        <v>0</v>
      </c>
      <c r="G166">
        <v>61.4</v>
      </c>
      <c r="H166">
        <v>15.132999999999999</v>
      </c>
      <c r="I166">
        <v>0</v>
      </c>
      <c r="J166">
        <v>1</v>
      </c>
      <c r="K166">
        <v>0</v>
      </c>
      <c r="L166">
        <f t="shared" si="22"/>
        <v>4.1309582996517285E-3</v>
      </c>
      <c r="M166">
        <f t="shared" si="23"/>
        <v>182.99913574986525</v>
      </c>
      <c r="N166">
        <f t="shared" si="24"/>
        <v>0.75596255461755379</v>
      </c>
      <c r="O166">
        <f t="shared" si="25"/>
        <v>0.26998690213915028</v>
      </c>
      <c r="P166">
        <f t="shared" si="26"/>
        <v>6.0003808306514728</v>
      </c>
      <c r="Q166">
        <f t="shared" si="27"/>
        <v>1.6200258521485842</v>
      </c>
      <c r="R166">
        <f t="shared" si="28"/>
        <v>0</v>
      </c>
      <c r="S166">
        <f t="shared" si="29"/>
        <v>188.99951658051671</v>
      </c>
      <c r="T166">
        <f t="shared" si="30"/>
        <v>0.32787040088545433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-85.364999999999995</v>
      </c>
      <c r="E167">
        <v>-175.50299999999999</v>
      </c>
      <c r="F167">
        <v>0</v>
      </c>
      <c r="G167">
        <v>371.214</v>
      </c>
      <c r="H167">
        <v>89.275000000000006</v>
      </c>
      <c r="I167">
        <v>0</v>
      </c>
      <c r="J167">
        <v>1</v>
      </c>
      <c r="K167">
        <v>1</v>
      </c>
      <c r="L167">
        <f t="shared" si="22"/>
        <v>2.9186229065180625E-3</v>
      </c>
      <c r="M167">
        <f t="shared" si="23"/>
        <v>1110.0000585130526</v>
      </c>
      <c r="N167">
        <f t="shared" si="24"/>
        <v>3.239674836687422</v>
      </c>
      <c r="O167">
        <f t="shared" si="25"/>
        <v>0.45772932321140164</v>
      </c>
      <c r="P167">
        <f t="shared" si="26"/>
        <v>20.999327229409719</v>
      </c>
      <c r="Q167">
        <f t="shared" si="27"/>
        <v>9.6120174526299209</v>
      </c>
      <c r="R167">
        <f t="shared" si="28"/>
        <v>0</v>
      </c>
      <c r="S167">
        <f t="shared" si="29"/>
        <v>1130.9993857424624</v>
      </c>
      <c r="T167">
        <f t="shared" si="30"/>
        <v>5.4054051204623831E-2</v>
      </c>
      <c r="U167">
        <f t="shared" si="31"/>
        <v>2.8572343934890228</v>
      </c>
      <c r="V167">
        <f t="shared" si="32"/>
        <v>0</v>
      </c>
    </row>
    <row r="168" spans="1:22" x14ac:dyDescent="0.2">
      <c r="A168" t="s">
        <v>892</v>
      </c>
      <c r="B168" t="s">
        <v>7203</v>
      </c>
      <c r="D168">
        <v>-76.010000000000005</v>
      </c>
      <c r="E168">
        <v>-176.1</v>
      </c>
      <c r="F168">
        <v>0</v>
      </c>
      <c r="G168">
        <v>301.95699999999999</v>
      </c>
      <c r="H168">
        <v>88.203999999999994</v>
      </c>
      <c r="I168">
        <v>0</v>
      </c>
      <c r="J168">
        <v>2</v>
      </c>
      <c r="K168">
        <v>2</v>
      </c>
      <c r="L168">
        <f t="shared" si="22"/>
        <v>8.9691256474702611E-3</v>
      </c>
      <c r="M168">
        <f t="shared" si="23"/>
        <v>879.00099536550488</v>
      </c>
      <c r="N168">
        <f t="shared" si="24"/>
        <v>7.8838782555628919</v>
      </c>
      <c r="O168">
        <f t="shared" si="25"/>
        <v>0.52806652401470744</v>
      </c>
      <c r="P168">
        <f t="shared" si="26"/>
        <v>17.99766209351273</v>
      </c>
      <c r="Q168">
        <f t="shared" si="27"/>
        <v>9.5039723660848985</v>
      </c>
      <c r="R168">
        <f t="shared" si="28"/>
        <v>0</v>
      </c>
      <c r="S168">
        <f t="shared" si="29"/>
        <v>896.99865745901764</v>
      </c>
      <c r="T168">
        <f t="shared" si="30"/>
        <v>0.13651861673956556</v>
      </c>
      <c r="U168">
        <f t="shared" si="31"/>
        <v>6.6675326704380167</v>
      </c>
      <c r="V168">
        <f t="shared" si="32"/>
        <v>0</v>
      </c>
    </row>
    <row r="169" spans="1:22" x14ac:dyDescent="0.2">
      <c r="A169" t="s">
        <v>1664</v>
      </c>
      <c r="B169" t="s">
        <v>1665</v>
      </c>
      <c r="D169">
        <v>-80.789000000000001</v>
      </c>
      <c r="E169">
        <v>-177.39699999999999</v>
      </c>
      <c r="F169">
        <v>0</v>
      </c>
      <c r="G169">
        <v>74.966999999999999</v>
      </c>
      <c r="H169">
        <v>22.023</v>
      </c>
      <c r="I169">
        <v>0</v>
      </c>
      <c r="J169">
        <v>3</v>
      </c>
      <c r="K169">
        <v>3</v>
      </c>
      <c r="L169">
        <f t="shared" si="22"/>
        <v>5.8378148854076328E-3</v>
      </c>
      <c r="M169">
        <f t="shared" si="23"/>
        <v>222.00102572704856</v>
      </c>
      <c r="N169">
        <f t="shared" si="24"/>
        <v>1.2960021885673154</v>
      </c>
      <c r="O169">
        <f t="shared" si="25"/>
        <v>0.79186581855964966</v>
      </c>
      <c r="P169">
        <f t="shared" si="26"/>
        <v>3.0005430621777003</v>
      </c>
      <c r="Q169">
        <f t="shared" si="27"/>
        <v>2.3760298640846864</v>
      </c>
      <c r="R169">
        <f t="shared" si="28"/>
        <v>0</v>
      </c>
      <c r="S169">
        <f t="shared" si="29"/>
        <v>225.00156878922627</v>
      </c>
      <c r="T169">
        <f t="shared" si="30"/>
        <v>0.81080706456424645</v>
      </c>
      <c r="U169">
        <f t="shared" si="31"/>
        <v>59.989140722200347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-71.564999999999998</v>
      </c>
      <c r="E170">
        <v>0</v>
      </c>
      <c r="F170">
        <v>0</v>
      </c>
      <c r="G170">
        <v>275.11799999999999</v>
      </c>
      <c r="H170">
        <v>0</v>
      </c>
      <c r="I170">
        <v>0</v>
      </c>
      <c r="J170">
        <v>0</v>
      </c>
      <c r="K170">
        <v>0</v>
      </c>
      <c r="L170">
        <f t="shared" si="22"/>
        <v>1.2000023728315417E-2</v>
      </c>
      <c r="M170">
        <f t="shared" si="23"/>
        <v>782.99932165158214</v>
      </c>
      <c r="N170">
        <f t="shared" si="24"/>
        <v>9.3960198350936963</v>
      </c>
      <c r="O170" t="str">
        <f t="shared" si="25"/>
        <v/>
      </c>
      <c r="P170">
        <f t="shared" si="26"/>
        <v>0</v>
      </c>
      <c r="Q170">
        <f t="shared" si="27"/>
        <v>0</v>
      </c>
      <c r="R170">
        <f t="shared" si="28"/>
        <v>0</v>
      </c>
      <c r="S170">
        <f t="shared" si="29"/>
        <v>782.99932165158214</v>
      </c>
      <c r="T170">
        <f t="shared" si="30"/>
        <v>0</v>
      </c>
      <c r="U170" t="str">
        <f t="shared" si="31"/>
        <v/>
      </c>
      <c r="V170">
        <f t="shared" si="32"/>
        <v>0</v>
      </c>
    </row>
    <row r="171" spans="1:22" x14ac:dyDescent="0.2">
      <c r="A171" t="s">
        <v>7204</v>
      </c>
      <c r="B171" t="s">
        <v>7205</v>
      </c>
      <c r="D171">
        <v>-80.228999999999999</v>
      </c>
      <c r="E171">
        <v>0</v>
      </c>
      <c r="F171">
        <v>0</v>
      </c>
      <c r="G171">
        <v>335.87200000000001</v>
      </c>
      <c r="H171">
        <v>0</v>
      </c>
      <c r="I171">
        <v>0</v>
      </c>
      <c r="J171">
        <v>0</v>
      </c>
      <c r="K171">
        <v>0</v>
      </c>
      <c r="L171">
        <f t="shared" si="22"/>
        <v>6.1995102986158908E-3</v>
      </c>
      <c r="M171">
        <f t="shared" si="23"/>
        <v>992.99944474426525</v>
      </c>
      <c r="N171">
        <f t="shared" si="24"/>
        <v>6.1561164403283737</v>
      </c>
      <c r="O171" t="str">
        <f t="shared" si="25"/>
        <v/>
      </c>
      <c r="P171">
        <f t="shared" si="26"/>
        <v>0</v>
      </c>
      <c r="Q171">
        <f t="shared" si="27"/>
        <v>0</v>
      </c>
      <c r="R171">
        <f t="shared" si="28"/>
        <v>0</v>
      </c>
      <c r="S171">
        <f t="shared" si="29"/>
        <v>992.99944474426525</v>
      </c>
      <c r="T171">
        <f t="shared" si="30"/>
        <v>0</v>
      </c>
      <c r="U171" t="str">
        <f t="shared" si="31"/>
        <v/>
      </c>
      <c r="V171">
        <f t="shared" si="32"/>
        <v>0</v>
      </c>
    </row>
    <row r="172" spans="1:22" x14ac:dyDescent="0.2">
      <c r="A172" t="s">
        <v>72</v>
      </c>
      <c r="B172" t="s">
        <v>3581</v>
      </c>
      <c r="D172">
        <v>-78.751000000000005</v>
      </c>
      <c r="E172">
        <v>0</v>
      </c>
      <c r="F172">
        <v>0</v>
      </c>
      <c r="G172">
        <v>369.09100000000001</v>
      </c>
      <c r="H172">
        <v>0</v>
      </c>
      <c r="I172">
        <v>0</v>
      </c>
      <c r="J172">
        <v>0</v>
      </c>
      <c r="K172">
        <v>0</v>
      </c>
      <c r="L172">
        <f t="shared" si="22"/>
        <v>7.1601848890798635E-3</v>
      </c>
      <c r="M172">
        <f t="shared" si="23"/>
        <v>1086.0008298521586</v>
      </c>
      <c r="N172">
        <f t="shared" si="24"/>
        <v>7.7759745074101252</v>
      </c>
      <c r="O172" t="str">
        <f t="shared" si="25"/>
        <v/>
      </c>
      <c r="P172">
        <f t="shared" si="26"/>
        <v>0</v>
      </c>
      <c r="Q172">
        <f t="shared" si="27"/>
        <v>0</v>
      </c>
      <c r="R172">
        <f t="shared" si="28"/>
        <v>0</v>
      </c>
      <c r="S172">
        <f t="shared" si="29"/>
        <v>1086.0008298521586</v>
      </c>
      <c r="T172">
        <f t="shared" si="30"/>
        <v>0</v>
      </c>
      <c r="U172" t="str">
        <f t="shared" si="31"/>
        <v/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-83.506</v>
      </c>
      <c r="E173">
        <v>0</v>
      </c>
      <c r="F173">
        <v>-90</v>
      </c>
      <c r="G173">
        <v>371.38299999999998</v>
      </c>
      <c r="H173">
        <v>0</v>
      </c>
      <c r="I173">
        <v>23</v>
      </c>
      <c r="J173">
        <v>0</v>
      </c>
      <c r="K173">
        <v>0</v>
      </c>
      <c r="L173">
        <f t="shared" si="22"/>
        <v>4.097858996927055E-3</v>
      </c>
      <c r="M173">
        <f t="shared" si="23"/>
        <v>1107.0002911654778</v>
      </c>
      <c r="N173">
        <f t="shared" si="24"/>
        <v>4.5363356390889624</v>
      </c>
      <c r="O173" t="str">
        <f t="shared" si="25"/>
        <v/>
      </c>
      <c r="P173">
        <f t="shared" si="26"/>
        <v>0</v>
      </c>
      <c r="Q173">
        <f t="shared" si="27"/>
        <v>0</v>
      </c>
      <c r="R173">
        <f t="shared" si="28"/>
        <v>69</v>
      </c>
      <c r="S173">
        <f t="shared" si="29"/>
        <v>1107.0002911654778</v>
      </c>
      <c r="T173">
        <f t="shared" si="30"/>
        <v>0</v>
      </c>
      <c r="U173" t="str">
        <f t="shared" si="31"/>
        <v/>
      </c>
      <c r="V173">
        <f t="shared" si="32"/>
        <v>6.23306069119052</v>
      </c>
    </row>
    <row r="174" spans="1:22" x14ac:dyDescent="0.2">
      <c r="A174" t="s">
        <v>225</v>
      </c>
      <c r="B174" t="s">
        <v>7206</v>
      </c>
      <c r="D174">
        <v>-75.894000000000005</v>
      </c>
      <c r="E174">
        <v>-176.53200000000001</v>
      </c>
      <c r="F174">
        <v>0</v>
      </c>
      <c r="G174">
        <v>398.00099999999998</v>
      </c>
      <c r="H174">
        <v>33.061</v>
      </c>
      <c r="I174">
        <v>0</v>
      </c>
      <c r="J174">
        <v>1</v>
      </c>
      <c r="K174">
        <v>1</v>
      </c>
      <c r="L174">
        <f t="shared" si="22"/>
        <v>9.0465738092196362E-3</v>
      </c>
      <c r="M174">
        <f t="shared" si="23"/>
        <v>1157.9996289425178</v>
      </c>
      <c r="N174">
        <f t="shared" si="24"/>
        <v>10.475939590217028</v>
      </c>
      <c r="O174">
        <f t="shared" si="25"/>
        <v>0.59403876957329227</v>
      </c>
      <c r="P174">
        <f t="shared" si="26"/>
        <v>5.9996854394354386</v>
      </c>
      <c r="Q174">
        <f t="shared" si="27"/>
        <v>3.5640493203183454</v>
      </c>
      <c r="R174">
        <f t="shared" si="28"/>
        <v>0</v>
      </c>
      <c r="S174">
        <f t="shared" si="29"/>
        <v>1163.9993143819534</v>
      </c>
      <c r="T174">
        <f t="shared" si="30"/>
        <v>5.1813488105166186E-2</v>
      </c>
      <c r="U174">
        <f t="shared" si="31"/>
        <v>10.000524295094696</v>
      </c>
      <c r="V174">
        <f t="shared" si="32"/>
        <v>0</v>
      </c>
    </row>
    <row r="175" spans="1:22" x14ac:dyDescent="0.2">
      <c r="A175" t="s">
        <v>41</v>
      </c>
      <c r="B175" t="s">
        <v>41</v>
      </c>
      <c r="D175">
        <v>-89.17</v>
      </c>
      <c r="E175">
        <v>-173.15700000000001</v>
      </c>
      <c r="F175">
        <v>0</v>
      </c>
      <c r="G175">
        <v>69.007000000000005</v>
      </c>
      <c r="H175">
        <v>25.178999999999998</v>
      </c>
      <c r="I175">
        <v>0</v>
      </c>
      <c r="J175">
        <v>1</v>
      </c>
      <c r="K175">
        <v>0</v>
      </c>
      <c r="L175">
        <f t="shared" si="22"/>
        <v>5.2154034141229646E-4</v>
      </c>
      <c r="M175">
        <f t="shared" si="23"/>
        <v>206.99927860408292</v>
      </c>
      <c r="N175">
        <f t="shared" si="24"/>
        <v>0.10795858239385486</v>
      </c>
      <c r="O175">
        <f t="shared" si="25"/>
        <v>0.29998967123240877</v>
      </c>
      <c r="P175">
        <f t="shared" si="26"/>
        <v>9.0001691277556439</v>
      </c>
      <c r="Q175">
        <f t="shared" si="27"/>
        <v>2.6999604776319677</v>
      </c>
      <c r="R175">
        <f t="shared" si="28"/>
        <v>0</v>
      </c>
      <c r="S175">
        <f t="shared" si="29"/>
        <v>215.99944773183856</v>
      </c>
      <c r="T175">
        <f t="shared" si="30"/>
        <v>0.28985608261350021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-73.064999999999998</v>
      </c>
      <c r="E176">
        <v>-177.57499999999999</v>
      </c>
      <c r="F176">
        <v>90</v>
      </c>
      <c r="G176">
        <v>302.101</v>
      </c>
      <c r="H176">
        <v>1</v>
      </c>
      <c r="I176">
        <v>1</v>
      </c>
      <c r="J176">
        <v>1</v>
      </c>
      <c r="K176">
        <v>0</v>
      </c>
      <c r="L176">
        <f t="shared" si="22"/>
        <v>1.0961650899402691E-2</v>
      </c>
      <c r="M176">
        <f t="shared" si="23"/>
        <v>867.00191872433606</v>
      </c>
      <c r="N176">
        <f t="shared" si="24"/>
        <v>9.5037818659503444</v>
      </c>
      <c r="O176">
        <f t="shared" si="25"/>
        <v>0.85006771906161893</v>
      </c>
      <c r="P176">
        <f t="shared" si="26"/>
        <v>0.12693479791358148</v>
      </c>
      <c r="Q176">
        <f t="shared" si="27"/>
        <v>0.10790328203522781</v>
      </c>
      <c r="R176">
        <f t="shared" si="28"/>
        <v>3</v>
      </c>
      <c r="S176">
        <f t="shared" si="29"/>
        <v>867.12885352224964</v>
      </c>
      <c r="T176">
        <f t="shared" si="30"/>
        <v>6.920399909642766E-2</v>
      </c>
      <c r="U176">
        <f t="shared" si="31"/>
        <v>0</v>
      </c>
      <c r="V176">
        <f t="shared" si="32"/>
        <v>0.34596934328895829</v>
      </c>
    </row>
    <row r="177" spans="1:22" x14ac:dyDescent="0.2">
      <c r="A177" t="s">
        <v>4261</v>
      </c>
      <c r="B177" t="s">
        <v>4262</v>
      </c>
      <c r="D177">
        <v>-79.875</v>
      </c>
      <c r="E177">
        <v>-174.958</v>
      </c>
      <c r="F177">
        <v>0</v>
      </c>
      <c r="G177">
        <v>113.77200000000001</v>
      </c>
      <c r="H177">
        <v>34.131999999999998</v>
      </c>
      <c r="I177">
        <v>0</v>
      </c>
      <c r="J177">
        <v>1</v>
      </c>
      <c r="K177">
        <v>0</v>
      </c>
      <c r="L177">
        <f t="shared" si="22"/>
        <v>6.428777883606243E-3</v>
      </c>
      <c r="M177">
        <f t="shared" si="23"/>
        <v>336.00053851416942</v>
      </c>
      <c r="N177">
        <f t="shared" si="24"/>
        <v>2.1600749909546715</v>
      </c>
      <c r="O177">
        <f t="shared" si="25"/>
        <v>0.40803628174948231</v>
      </c>
      <c r="P177">
        <f t="shared" si="26"/>
        <v>8.9991715915902351</v>
      </c>
      <c r="Q177">
        <f t="shared" si="27"/>
        <v>3.6719921870502374</v>
      </c>
      <c r="R177">
        <f t="shared" si="28"/>
        <v>0</v>
      </c>
      <c r="S177">
        <f t="shared" si="29"/>
        <v>344.99971010575968</v>
      </c>
      <c r="T177">
        <f t="shared" si="30"/>
        <v>0.1785711423717547</v>
      </c>
      <c r="U177">
        <f t="shared" si="31"/>
        <v>0</v>
      </c>
      <c r="V177">
        <f t="shared" si="32"/>
        <v>0</v>
      </c>
    </row>
    <row r="178" spans="1:22" x14ac:dyDescent="0.2">
      <c r="A178" t="s">
        <v>41</v>
      </c>
      <c r="B178" t="s">
        <v>41</v>
      </c>
      <c r="D178">
        <v>-77.176000000000002</v>
      </c>
      <c r="E178">
        <v>-178.02500000000001</v>
      </c>
      <c r="F178">
        <v>0</v>
      </c>
      <c r="G178">
        <v>252.29300000000001</v>
      </c>
      <c r="H178">
        <v>29.016999999999999</v>
      </c>
      <c r="I178">
        <v>0</v>
      </c>
      <c r="J178">
        <v>1</v>
      </c>
      <c r="K178">
        <v>1</v>
      </c>
      <c r="L178">
        <f t="shared" si="22"/>
        <v>8.1948506595174025E-3</v>
      </c>
      <c r="M178">
        <f t="shared" si="23"/>
        <v>737.99976349041026</v>
      </c>
      <c r="N178">
        <f t="shared" si="24"/>
        <v>6.0478038963669718</v>
      </c>
      <c r="O178">
        <f t="shared" si="25"/>
        <v>1.0439640460405588</v>
      </c>
      <c r="P178">
        <f t="shared" si="26"/>
        <v>3.0000757735928518</v>
      </c>
      <c r="Q178">
        <f t="shared" si="27"/>
        <v>3.1319743750026277</v>
      </c>
      <c r="R178">
        <f t="shared" si="28"/>
        <v>0</v>
      </c>
      <c r="S178">
        <f t="shared" si="29"/>
        <v>740.99983926400307</v>
      </c>
      <c r="T178">
        <f t="shared" si="30"/>
        <v>8.130083906291069E-2</v>
      </c>
      <c r="U178">
        <f t="shared" si="31"/>
        <v>19.999494855473195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-80.754000000000005</v>
      </c>
      <c r="E179">
        <v>-173.66</v>
      </c>
      <c r="F179">
        <v>0</v>
      </c>
      <c r="G179">
        <v>43.566000000000003</v>
      </c>
      <c r="H179">
        <v>18.111000000000001</v>
      </c>
      <c r="I179">
        <v>0</v>
      </c>
      <c r="J179">
        <v>1</v>
      </c>
      <c r="K179">
        <v>0</v>
      </c>
      <c r="L179">
        <f t="shared" si="22"/>
        <v>5.8603865384624912E-3</v>
      </c>
      <c r="M179">
        <f t="shared" si="23"/>
        <v>128.99991748849567</v>
      </c>
      <c r="N179">
        <f t="shared" si="24"/>
        <v>0.75599013590248798</v>
      </c>
      <c r="O179">
        <f t="shared" si="25"/>
        <v>0.32400955544337012</v>
      </c>
      <c r="P179">
        <f t="shared" si="26"/>
        <v>5.9998953876362062</v>
      </c>
      <c r="Q179">
        <f t="shared" si="27"/>
        <v>1.9440253812801156</v>
      </c>
      <c r="R179">
        <f t="shared" si="28"/>
        <v>0</v>
      </c>
      <c r="S179">
        <f t="shared" si="29"/>
        <v>134.99981287613187</v>
      </c>
      <c r="T179">
        <f t="shared" si="30"/>
        <v>0.46511657656952266</v>
      </c>
      <c r="U179">
        <f t="shared" si="31"/>
        <v>0</v>
      </c>
      <c r="V179">
        <f t="shared" si="32"/>
        <v>0</v>
      </c>
    </row>
    <row r="180" spans="1:22" x14ac:dyDescent="0.2">
      <c r="A180" t="s">
        <v>7207</v>
      </c>
      <c r="B180" t="s">
        <v>7208</v>
      </c>
      <c r="D180">
        <v>-77.146000000000001</v>
      </c>
      <c r="E180">
        <v>-176.76</v>
      </c>
      <c r="F180">
        <v>0</v>
      </c>
      <c r="G180">
        <v>152.83000000000001</v>
      </c>
      <c r="H180">
        <v>53.085000000000001</v>
      </c>
      <c r="I180">
        <v>0</v>
      </c>
      <c r="J180">
        <v>1</v>
      </c>
      <c r="K180">
        <v>0</v>
      </c>
      <c r="L180">
        <f t="shared" si="22"/>
        <v>8.2146793010214551E-3</v>
      </c>
      <c r="M180">
        <f t="shared" si="23"/>
        <v>447.0002941064804</v>
      </c>
      <c r="N180">
        <f t="shared" si="24"/>
        <v>3.671967735514742</v>
      </c>
      <c r="O180">
        <f t="shared" si="25"/>
        <v>0.63594040770640503</v>
      </c>
      <c r="P180">
        <f t="shared" si="26"/>
        <v>9.0008592089348411</v>
      </c>
      <c r="Q180">
        <f t="shared" si="27"/>
        <v>5.724015799053773</v>
      </c>
      <c r="R180">
        <f t="shared" si="28"/>
        <v>0</v>
      </c>
      <c r="S180">
        <f t="shared" si="29"/>
        <v>456.00115331541525</v>
      </c>
      <c r="T180">
        <f t="shared" si="30"/>
        <v>0.13422809960323503</v>
      </c>
      <c r="U180">
        <f t="shared" si="31"/>
        <v>0</v>
      </c>
      <c r="V180">
        <f t="shared" si="32"/>
        <v>0</v>
      </c>
    </row>
    <row r="181" spans="1:22" x14ac:dyDescent="0.2">
      <c r="A181" t="s">
        <v>41</v>
      </c>
      <c r="B181" t="s">
        <v>41</v>
      </c>
      <c r="D181">
        <v>-84.200999999999993</v>
      </c>
      <c r="E181">
        <v>-176.82</v>
      </c>
      <c r="F181">
        <v>-90</v>
      </c>
      <c r="G181">
        <v>128.65799999999999</v>
      </c>
      <c r="H181">
        <v>18.027999999999999</v>
      </c>
      <c r="I181">
        <v>49</v>
      </c>
      <c r="J181">
        <v>1</v>
      </c>
      <c r="K181">
        <v>0</v>
      </c>
      <c r="L181">
        <f t="shared" si="22"/>
        <v>3.6561081930769203E-3</v>
      </c>
      <c r="M181">
        <f t="shared" si="23"/>
        <v>383.99876741847316</v>
      </c>
      <c r="N181">
        <f t="shared" si="24"/>
        <v>1.4039424436325625</v>
      </c>
      <c r="O181">
        <f t="shared" si="25"/>
        <v>0.64796466376384987</v>
      </c>
      <c r="P181">
        <f t="shared" si="26"/>
        <v>3.0002006516709949</v>
      </c>
      <c r="Q181">
        <f t="shared" si="27"/>
        <v>1.9440259505100306</v>
      </c>
      <c r="R181">
        <f t="shared" si="28"/>
        <v>147</v>
      </c>
      <c r="S181">
        <f t="shared" si="29"/>
        <v>386.99896807014414</v>
      </c>
      <c r="T181">
        <f t="shared" si="30"/>
        <v>0.15625050154031708</v>
      </c>
      <c r="U181">
        <f t="shared" si="31"/>
        <v>0</v>
      </c>
      <c r="V181">
        <f t="shared" si="32"/>
        <v>37.984597409406021</v>
      </c>
    </row>
    <row r="182" spans="1:22" x14ac:dyDescent="0.2">
      <c r="A182" t="s">
        <v>41</v>
      </c>
      <c r="B182" t="s">
        <v>41</v>
      </c>
      <c r="D182">
        <v>-81.444000000000003</v>
      </c>
      <c r="E182">
        <v>-174.47200000000001</v>
      </c>
      <c r="F182">
        <v>0</v>
      </c>
      <c r="G182">
        <v>114.27200000000001</v>
      </c>
      <c r="H182">
        <v>31.145</v>
      </c>
      <c r="I182">
        <v>0</v>
      </c>
      <c r="J182">
        <v>1</v>
      </c>
      <c r="K182">
        <v>0</v>
      </c>
      <c r="L182">
        <f t="shared" si="22"/>
        <v>5.4162076335914919E-3</v>
      </c>
      <c r="M182">
        <f t="shared" si="23"/>
        <v>339.00077481276332</v>
      </c>
      <c r="N182">
        <f t="shared" si="24"/>
        <v>1.8361004204347395</v>
      </c>
      <c r="O182">
        <f t="shared" si="25"/>
        <v>0.37196849024699774</v>
      </c>
      <c r="P182">
        <f t="shared" si="26"/>
        <v>9.0007975564061571</v>
      </c>
      <c r="Q182">
        <f t="shared" si="27"/>
        <v>3.3480164260916903</v>
      </c>
      <c r="R182">
        <f t="shared" si="28"/>
        <v>0</v>
      </c>
      <c r="S182">
        <f t="shared" si="29"/>
        <v>348.00157236916948</v>
      </c>
      <c r="T182">
        <f t="shared" si="30"/>
        <v>0.17699074591537189</v>
      </c>
      <c r="U182">
        <f t="shared" si="31"/>
        <v>0</v>
      </c>
      <c r="V182">
        <f t="shared" si="32"/>
        <v>0</v>
      </c>
    </row>
    <row r="183" spans="1:22" x14ac:dyDescent="0.2">
      <c r="A183" t="s">
        <v>7209</v>
      </c>
      <c r="B183" t="s">
        <v>7210</v>
      </c>
      <c r="D183">
        <v>-82.734999999999999</v>
      </c>
      <c r="E183">
        <v>-171.25399999999999</v>
      </c>
      <c r="F183">
        <v>0</v>
      </c>
      <c r="G183">
        <v>253.03200000000001</v>
      </c>
      <c r="H183">
        <v>52.612000000000002</v>
      </c>
      <c r="I183">
        <v>0</v>
      </c>
      <c r="J183">
        <v>1</v>
      </c>
      <c r="K183">
        <v>0</v>
      </c>
      <c r="L183">
        <f t="shared" si="22"/>
        <v>4.5893514857724563E-3</v>
      </c>
      <c r="M183">
        <f t="shared" si="23"/>
        <v>753.0018838458443</v>
      </c>
      <c r="N183">
        <f t="shared" si="24"/>
        <v>3.4557937702111543</v>
      </c>
      <c r="O183">
        <f t="shared" si="25"/>
        <v>0.23400417552542527</v>
      </c>
      <c r="P183">
        <f t="shared" si="26"/>
        <v>23.999655937538584</v>
      </c>
      <c r="Q183">
        <f t="shared" si="27"/>
        <v>5.6160253165829106</v>
      </c>
      <c r="R183">
        <f t="shared" si="28"/>
        <v>0</v>
      </c>
      <c r="S183">
        <f t="shared" si="29"/>
        <v>777.0015397833829</v>
      </c>
      <c r="T183">
        <f t="shared" si="30"/>
        <v>7.9681075555294745E-2</v>
      </c>
      <c r="U183">
        <f t="shared" si="31"/>
        <v>0</v>
      </c>
      <c r="V183">
        <f t="shared" si="32"/>
        <v>0</v>
      </c>
    </row>
    <row r="184" spans="1:22" x14ac:dyDescent="0.2">
      <c r="A184" t="s">
        <v>275</v>
      </c>
      <c r="B184" t="s">
        <v>569</v>
      </c>
      <c r="D184">
        <v>-84.415999999999997</v>
      </c>
      <c r="E184">
        <v>0</v>
      </c>
      <c r="F184">
        <v>0</v>
      </c>
      <c r="G184">
        <v>359.70699999999999</v>
      </c>
      <c r="H184">
        <v>0</v>
      </c>
      <c r="I184">
        <v>0</v>
      </c>
      <c r="J184">
        <v>0</v>
      </c>
      <c r="K184">
        <v>0</v>
      </c>
      <c r="L184">
        <f t="shared" si="22"/>
        <v>3.5196778734575894E-3</v>
      </c>
      <c r="M184">
        <f t="shared" si="23"/>
        <v>1074.000151576399</v>
      </c>
      <c r="N184">
        <f t="shared" si="24"/>
        <v>3.7801383497318999</v>
      </c>
      <c r="O184" t="str">
        <f t="shared" si="25"/>
        <v/>
      </c>
      <c r="P184">
        <f t="shared" si="26"/>
        <v>0</v>
      </c>
      <c r="Q184">
        <f t="shared" si="27"/>
        <v>0</v>
      </c>
      <c r="R184">
        <f t="shared" si="28"/>
        <v>0</v>
      </c>
      <c r="S184">
        <f t="shared" si="29"/>
        <v>1074.000151576399</v>
      </c>
      <c r="T184">
        <f t="shared" si="30"/>
        <v>0</v>
      </c>
      <c r="U184" t="str">
        <f t="shared" si="31"/>
        <v/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-83.757999999999996</v>
      </c>
      <c r="E185">
        <v>-172.56899999999999</v>
      </c>
      <c r="F185">
        <v>-90</v>
      </c>
      <c r="G185">
        <v>386.29</v>
      </c>
      <c r="H185">
        <v>46.39</v>
      </c>
      <c r="I185">
        <v>57</v>
      </c>
      <c r="J185">
        <v>1</v>
      </c>
      <c r="K185">
        <v>1</v>
      </c>
      <c r="L185">
        <f t="shared" si="22"/>
        <v>3.937550523368933E-3</v>
      </c>
      <c r="M185">
        <f t="shared" si="23"/>
        <v>1151.9996730622565</v>
      </c>
      <c r="N185">
        <f t="shared" si="24"/>
        <v>4.53606145164858</v>
      </c>
      <c r="O185">
        <f t="shared" si="25"/>
        <v>0.27601504800855431</v>
      </c>
      <c r="P185">
        <f t="shared" si="26"/>
        <v>17.999151618177017</v>
      </c>
      <c r="Q185">
        <f t="shared" si="27"/>
        <v>4.9680416660460418</v>
      </c>
      <c r="R185">
        <f t="shared" si="28"/>
        <v>171</v>
      </c>
      <c r="S185">
        <f t="shared" si="29"/>
        <v>1169.9988246804335</v>
      </c>
      <c r="T185">
        <f t="shared" si="30"/>
        <v>5.2083348114594009E-2</v>
      </c>
      <c r="U185">
        <f t="shared" si="31"/>
        <v>3.3334904484835324</v>
      </c>
      <c r="V185">
        <f t="shared" si="32"/>
        <v>14.615399297234843</v>
      </c>
    </row>
    <row r="186" spans="1:22" x14ac:dyDescent="0.2">
      <c r="A186" t="s">
        <v>6850</v>
      </c>
      <c r="B186" t="s">
        <v>6851</v>
      </c>
      <c r="D186">
        <v>-81.004999999999995</v>
      </c>
      <c r="E186">
        <v>-177.33699999999999</v>
      </c>
      <c r="F186">
        <v>-90</v>
      </c>
      <c r="G186">
        <v>262.22500000000002</v>
      </c>
      <c r="H186">
        <v>86.093000000000004</v>
      </c>
      <c r="I186">
        <v>35</v>
      </c>
      <c r="J186">
        <v>1</v>
      </c>
      <c r="K186">
        <v>1</v>
      </c>
      <c r="L186">
        <f t="shared" si="22"/>
        <v>5.6986137960788347E-3</v>
      </c>
      <c r="M186">
        <f t="shared" si="23"/>
        <v>777.00046165902017</v>
      </c>
      <c r="N186">
        <f t="shared" si="24"/>
        <v>4.4278299781996937</v>
      </c>
      <c r="O186">
        <f t="shared" si="25"/>
        <v>0.77399944897789363</v>
      </c>
      <c r="P186">
        <f t="shared" si="26"/>
        <v>12.000000313793519</v>
      </c>
      <c r="Q186">
        <f t="shared" si="27"/>
        <v>9.288002918613655</v>
      </c>
      <c r="R186">
        <f t="shared" si="28"/>
        <v>105</v>
      </c>
      <c r="S186">
        <f t="shared" si="29"/>
        <v>789.0004619728137</v>
      </c>
      <c r="T186">
        <f t="shared" si="30"/>
        <v>7.7220031339351347E-2</v>
      </c>
      <c r="U186">
        <f t="shared" si="31"/>
        <v>4.9999998692527035</v>
      </c>
      <c r="V186">
        <f t="shared" si="32"/>
        <v>13.307976998829432</v>
      </c>
    </row>
    <row r="187" spans="1:22" x14ac:dyDescent="0.2">
      <c r="A187" t="s">
        <v>379</v>
      </c>
      <c r="B187" t="s">
        <v>380</v>
      </c>
      <c r="D187">
        <v>-79.765000000000001</v>
      </c>
      <c r="E187">
        <v>0</v>
      </c>
      <c r="F187">
        <v>0</v>
      </c>
      <c r="G187">
        <v>73.164000000000001</v>
      </c>
      <c r="H187">
        <v>0</v>
      </c>
      <c r="I187">
        <v>0</v>
      </c>
      <c r="J187">
        <v>0</v>
      </c>
      <c r="K187">
        <v>0</v>
      </c>
      <c r="L187">
        <f t="shared" si="22"/>
        <v>6.5001214674190672E-3</v>
      </c>
      <c r="M187">
        <f t="shared" si="23"/>
        <v>215.9992785528737</v>
      </c>
      <c r="N187">
        <f t="shared" si="24"/>
        <v>1.4040229514915166</v>
      </c>
      <c r="O187" t="str">
        <f t="shared" si="25"/>
        <v/>
      </c>
      <c r="P187">
        <f t="shared" si="26"/>
        <v>0</v>
      </c>
      <c r="Q187">
        <f t="shared" si="27"/>
        <v>0</v>
      </c>
      <c r="R187">
        <f t="shared" si="28"/>
        <v>0</v>
      </c>
      <c r="S187">
        <f t="shared" si="29"/>
        <v>215.9992785528737</v>
      </c>
      <c r="T187">
        <f t="shared" si="30"/>
        <v>0</v>
      </c>
      <c r="U187" t="str">
        <f t="shared" si="31"/>
        <v/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-74.225999999999999</v>
      </c>
      <c r="E188">
        <v>0</v>
      </c>
      <c r="F188">
        <v>0</v>
      </c>
      <c r="G188">
        <v>367.85300000000001</v>
      </c>
      <c r="H188">
        <v>0</v>
      </c>
      <c r="I188">
        <v>0</v>
      </c>
      <c r="J188">
        <v>0</v>
      </c>
      <c r="K188">
        <v>0</v>
      </c>
      <c r="L188">
        <f t="shared" si="22"/>
        <v>1.0169320900366024E-2</v>
      </c>
      <c r="M188">
        <f t="shared" si="23"/>
        <v>1062.00056966753</v>
      </c>
      <c r="N188">
        <f t="shared" si="24"/>
        <v>10.799835389156028</v>
      </c>
      <c r="O188" t="str">
        <f t="shared" si="25"/>
        <v/>
      </c>
      <c r="P188">
        <f t="shared" si="26"/>
        <v>0</v>
      </c>
      <c r="Q188">
        <f t="shared" si="27"/>
        <v>0</v>
      </c>
      <c r="R188">
        <f t="shared" si="28"/>
        <v>0</v>
      </c>
      <c r="S188">
        <f t="shared" si="29"/>
        <v>1062.00056966753</v>
      </c>
      <c r="T188">
        <f t="shared" si="30"/>
        <v>0</v>
      </c>
      <c r="U188" t="str">
        <f t="shared" si="31"/>
        <v/>
      </c>
      <c r="V188">
        <f t="shared" si="32"/>
        <v>0</v>
      </c>
    </row>
    <row r="189" spans="1:22" x14ac:dyDescent="0.2">
      <c r="A189" t="s">
        <v>683</v>
      </c>
      <c r="B189" t="s">
        <v>684</v>
      </c>
      <c r="D189">
        <v>-72.540000000000006</v>
      </c>
      <c r="E189">
        <v>-175.38</v>
      </c>
      <c r="F189">
        <v>0</v>
      </c>
      <c r="G189">
        <v>353.27800000000002</v>
      </c>
      <c r="H189">
        <v>99.322999999999993</v>
      </c>
      <c r="I189">
        <v>0</v>
      </c>
      <c r="J189">
        <v>1</v>
      </c>
      <c r="K189">
        <v>1</v>
      </c>
      <c r="L189">
        <f t="shared" si="22"/>
        <v>1.1323119882251589E-2</v>
      </c>
      <c r="M189">
        <f t="shared" si="23"/>
        <v>1011.0038977774431</v>
      </c>
      <c r="N189">
        <f t="shared" si="24"/>
        <v>11.447729783687402</v>
      </c>
      <c r="O189">
        <f t="shared" si="25"/>
        <v>0.44549214387375907</v>
      </c>
      <c r="P189">
        <f t="shared" si="26"/>
        <v>24.000467596305754</v>
      </c>
      <c r="Q189">
        <f t="shared" si="27"/>
        <v>10.692030455481392</v>
      </c>
      <c r="R189">
        <f t="shared" si="28"/>
        <v>0</v>
      </c>
      <c r="S189">
        <f t="shared" si="29"/>
        <v>1035.0043653737489</v>
      </c>
      <c r="T189">
        <f t="shared" si="30"/>
        <v>5.9346952204538457E-2</v>
      </c>
      <c r="U189">
        <f t="shared" si="31"/>
        <v>2.4999512930004513</v>
      </c>
      <c r="V189">
        <f t="shared" si="32"/>
        <v>0</v>
      </c>
    </row>
    <row r="190" spans="1:22" x14ac:dyDescent="0.2">
      <c r="A190" t="s">
        <v>41</v>
      </c>
      <c r="B190" t="s">
        <v>41</v>
      </c>
      <c r="D190">
        <v>-83.2</v>
      </c>
      <c r="E190">
        <v>-177.51</v>
      </c>
      <c r="F190">
        <v>0</v>
      </c>
      <c r="G190">
        <v>371.61399999999998</v>
      </c>
      <c r="H190">
        <v>46.042999999999999</v>
      </c>
      <c r="I190">
        <v>0</v>
      </c>
      <c r="J190">
        <v>1</v>
      </c>
      <c r="K190">
        <v>0</v>
      </c>
      <c r="L190">
        <f t="shared" si="22"/>
        <v>4.2927358117597781E-3</v>
      </c>
      <c r="M190">
        <f t="shared" si="23"/>
        <v>1106.9996529885079</v>
      </c>
      <c r="N190">
        <f t="shared" si="24"/>
        <v>4.7520618060512207</v>
      </c>
      <c r="O190">
        <f t="shared" si="25"/>
        <v>0.8278503179454253</v>
      </c>
      <c r="P190">
        <f t="shared" si="26"/>
        <v>6.0010171528460701</v>
      </c>
      <c r="Q190">
        <f t="shared" si="27"/>
        <v>4.9679489259284955</v>
      </c>
      <c r="R190">
        <f t="shared" si="28"/>
        <v>0</v>
      </c>
      <c r="S190">
        <f t="shared" si="29"/>
        <v>1113.000670141354</v>
      </c>
      <c r="T190">
        <f t="shared" si="30"/>
        <v>5.4200558995679174E-2</v>
      </c>
      <c r="U190">
        <f t="shared" si="31"/>
        <v>0</v>
      </c>
      <c r="V190">
        <f t="shared" si="32"/>
        <v>0</v>
      </c>
    </row>
    <row r="191" spans="1:22" x14ac:dyDescent="0.2">
      <c r="A191" t="s">
        <v>113</v>
      </c>
      <c r="B191" t="s">
        <v>285</v>
      </c>
      <c r="D191">
        <v>-77.686000000000007</v>
      </c>
      <c r="E191">
        <v>-175.601</v>
      </c>
      <c r="F191">
        <v>0</v>
      </c>
      <c r="G191">
        <v>346.983</v>
      </c>
      <c r="H191">
        <v>104.307</v>
      </c>
      <c r="I191">
        <v>0</v>
      </c>
      <c r="J191">
        <v>1</v>
      </c>
      <c r="K191">
        <v>0</v>
      </c>
      <c r="L191">
        <f t="shared" si="22"/>
        <v>7.8584766457734465E-3</v>
      </c>
      <c r="M191">
        <f t="shared" si="23"/>
        <v>1017.000398634505</v>
      </c>
      <c r="N191">
        <f t="shared" si="24"/>
        <v>7.9920818734934178</v>
      </c>
      <c r="O191">
        <f t="shared" si="25"/>
        <v>0.4679680618795688</v>
      </c>
      <c r="P191">
        <f t="shared" si="26"/>
        <v>24.001549591466269</v>
      </c>
      <c r="Q191">
        <f t="shared" si="27"/>
        <v>11.231969876394706</v>
      </c>
      <c r="R191">
        <f t="shared" si="28"/>
        <v>0</v>
      </c>
      <c r="S191">
        <f t="shared" si="29"/>
        <v>1041.0019482259713</v>
      </c>
      <c r="T191">
        <f t="shared" si="30"/>
        <v>5.8997027022369058E-2</v>
      </c>
      <c r="U191">
        <f t="shared" si="31"/>
        <v>0</v>
      </c>
      <c r="V191">
        <f t="shared" si="32"/>
        <v>0</v>
      </c>
    </row>
    <row r="192" spans="1:22" x14ac:dyDescent="0.2">
      <c r="A192" t="s">
        <v>1533</v>
      </c>
      <c r="B192" t="s">
        <v>2046</v>
      </c>
      <c r="D192">
        <v>-87.69</v>
      </c>
      <c r="E192">
        <v>-175.054</v>
      </c>
      <c r="F192">
        <v>0</v>
      </c>
      <c r="G192">
        <v>347.28199999999998</v>
      </c>
      <c r="H192">
        <v>104.389</v>
      </c>
      <c r="I192">
        <v>0</v>
      </c>
      <c r="J192">
        <v>1</v>
      </c>
      <c r="K192">
        <v>1</v>
      </c>
      <c r="L192">
        <f t="shared" si="22"/>
        <v>1.4522012758796075E-3</v>
      </c>
      <c r="M192">
        <f t="shared" si="23"/>
        <v>1040.9993704951205</v>
      </c>
      <c r="N192">
        <f t="shared" si="24"/>
        <v>1.5117421257650083</v>
      </c>
      <c r="O192">
        <f t="shared" si="25"/>
        <v>0.41599675630766558</v>
      </c>
      <c r="P192">
        <f t="shared" si="26"/>
        <v>27.000260612404521</v>
      </c>
      <c r="Q192">
        <f t="shared" si="27"/>
        <v>11.232032066253971</v>
      </c>
      <c r="R192">
        <f t="shared" si="28"/>
        <v>0</v>
      </c>
      <c r="S192">
        <f t="shared" si="29"/>
        <v>1067.9996311075249</v>
      </c>
      <c r="T192">
        <f t="shared" si="30"/>
        <v>5.7636922461790516E-2</v>
      </c>
      <c r="U192">
        <f t="shared" si="31"/>
        <v>2.2222007728486393</v>
      </c>
      <c r="V192">
        <f t="shared" si="32"/>
        <v>0</v>
      </c>
    </row>
    <row r="193" spans="1:22" x14ac:dyDescent="0.2">
      <c r="A193" t="s">
        <v>1509</v>
      </c>
      <c r="B193" t="s">
        <v>3340</v>
      </c>
      <c r="D193">
        <v>-73.825000000000003</v>
      </c>
      <c r="E193">
        <v>0</v>
      </c>
      <c r="F193">
        <v>0</v>
      </c>
      <c r="G193">
        <v>376.92</v>
      </c>
      <c r="H193">
        <v>0</v>
      </c>
      <c r="I193">
        <v>0</v>
      </c>
      <c r="J193">
        <v>0</v>
      </c>
      <c r="K193">
        <v>0</v>
      </c>
      <c r="L193">
        <f t="shared" si="22"/>
        <v>1.0441924751041592E-2</v>
      </c>
      <c r="M193">
        <f t="shared" si="23"/>
        <v>1085.9992352653803</v>
      </c>
      <c r="N193">
        <f t="shared" si="24"/>
        <v>11.339933634263451</v>
      </c>
      <c r="O193" t="str">
        <f t="shared" si="25"/>
        <v/>
      </c>
      <c r="P193">
        <f t="shared" si="26"/>
        <v>0</v>
      </c>
      <c r="Q193">
        <f t="shared" si="27"/>
        <v>0</v>
      </c>
      <c r="R193">
        <f t="shared" si="28"/>
        <v>0</v>
      </c>
      <c r="S193">
        <f t="shared" si="29"/>
        <v>1085.9992352653803</v>
      </c>
      <c r="T193">
        <f t="shared" si="30"/>
        <v>0</v>
      </c>
      <c r="U193" t="str">
        <f t="shared" si="31"/>
        <v/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-78.805000000000007</v>
      </c>
      <c r="E194">
        <v>-175.71100000000001</v>
      </c>
      <c r="F194">
        <v>-90</v>
      </c>
      <c r="G194">
        <v>391.44900000000001</v>
      </c>
      <c r="H194">
        <v>40.112000000000002</v>
      </c>
      <c r="I194">
        <v>22</v>
      </c>
      <c r="J194">
        <v>1</v>
      </c>
      <c r="K194">
        <v>0</v>
      </c>
      <c r="L194">
        <f t="shared" si="22"/>
        <v>7.1249201214821098E-3</v>
      </c>
      <c r="M194">
        <f t="shared" si="23"/>
        <v>1152.001644784043</v>
      </c>
      <c r="N194">
        <f t="shared" si="24"/>
        <v>8.2079279068302196</v>
      </c>
      <c r="O194">
        <f t="shared" si="25"/>
        <v>0.48001674393016031</v>
      </c>
      <c r="P194">
        <f t="shared" si="26"/>
        <v>8.9996020831853354</v>
      </c>
      <c r="Q194">
        <f t="shared" si="27"/>
        <v>4.3199640086017208</v>
      </c>
      <c r="R194">
        <f t="shared" si="28"/>
        <v>66</v>
      </c>
      <c r="S194">
        <f t="shared" si="29"/>
        <v>1161.0012468672285</v>
      </c>
      <c r="T194">
        <f t="shared" si="30"/>
        <v>5.2083258970735014E-2</v>
      </c>
      <c r="U194">
        <f t="shared" si="31"/>
        <v>0</v>
      </c>
      <c r="V194">
        <f t="shared" si="32"/>
        <v>5.6847484167730382</v>
      </c>
    </row>
    <row r="195" spans="1:22" x14ac:dyDescent="0.2">
      <c r="A195" t="s">
        <v>2128</v>
      </c>
      <c r="B195" t="s">
        <v>5504</v>
      </c>
      <c r="D195">
        <v>-85.600999999999999</v>
      </c>
      <c r="E195">
        <v>-176.98699999999999</v>
      </c>
      <c r="F195">
        <v>0</v>
      </c>
      <c r="G195">
        <v>26.077000000000002</v>
      </c>
      <c r="H195">
        <v>19.026</v>
      </c>
      <c r="I195">
        <v>0</v>
      </c>
      <c r="J195">
        <v>1</v>
      </c>
      <c r="K195">
        <v>0</v>
      </c>
      <c r="L195">
        <f t="shared" si="22"/>
        <v>2.7694142262529417E-3</v>
      </c>
      <c r="M195">
        <f t="shared" si="23"/>
        <v>78.000538598864864</v>
      </c>
      <c r="N195">
        <f t="shared" si="24"/>
        <v>0.21601601726710531</v>
      </c>
      <c r="O195">
        <f t="shared" si="25"/>
        <v>0.68395098700242118</v>
      </c>
      <c r="P195">
        <f t="shared" si="26"/>
        <v>3.0001644724979131</v>
      </c>
      <c r="Q195">
        <f t="shared" si="27"/>
        <v>2.0519675041020502</v>
      </c>
      <c r="R195">
        <f t="shared" si="28"/>
        <v>0</v>
      </c>
      <c r="S195">
        <f t="shared" si="29"/>
        <v>81.000703071362778</v>
      </c>
      <c r="T195">
        <f t="shared" si="30"/>
        <v>0.76922545764156014</v>
      </c>
      <c r="U195">
        <f t="shared" si="31"/>
        <v>0</v>
      </c>
      <c r="V195">
        <f t="shared" si="32"/>
        <v>0</v>
      </c>
    </row>
    <row r="196" spans="1:22" x14ac:dyDescent="0.2">
      <c r="A196" t="s">
        <v>157</v>
      </c>
      <c r="B196" t="s">
        <v>2285</v>
      </c>
      <c r="D196">
        <v>-84.790999999999997</v>
      </c>
      <c r="E196">
        <v>-174.98699999999999</v>
      </c>
      <c r="F196">
        <v>-90</v>
      </c>
      <c r="G196">
        <v>363.50099999999998</v>
      </c>
      <c r="H196">
        <v>57.219000000000001</v>
      </c>
      <c r="I196">
        <v>32</v>
      </c>
      <c r="J196">
        <v>1</v>
      </c>
      <c r="K196">
        <v>1</v>
      </c>
      <c r="L196">
        <f t="shared" ref="L196:L216" si="33">1/TAN(-D196*$L$1/180)*0.108*0.333333</f>
        <v>3.2819551552012291E-3</v>
      </c>
      <c r="M196">
        <f t="shared" ref="M196:M216" si="34">SIN(-D196*$L$1/180)*G196*3</f>
        <v>1085.9993859645047</v>
      </c>
      <c r="N196">
        <f t="shared" ref="N196:N216" si="35">COS(-D196*$L$1/180)*G196*0.108</f>
        <v>3.564204847516423</v>
      </c>
      <c r="O196">
        <f t="shared" ref="O196:O216" si="36">IFERROR(1/TAN(E196*$L$1/180)*0.108*0.333333,"")</f>
        <v>0.41040895008952638</v>
      </c>
      <c r="P196">
        <f t="shared" ref="P196:P216" si="37">SIN(-E196*$L$1/180)*H196*3</f>
        <v>14.999692477348017</v>
      </c>
      <c r="Q196">
        <f t="shared" ref="Q196:Q216" si="38">-COS(E196*$L$1/180)*H196*0.108</f>
        <v>6.1560141973083642</v>
      </c>
      <c r="R196">
        <f t="shared" ref="R196:R216" si="39">ABS(SIN(-F196*$L$1/180)*I196*3)</f>
        <v>96</v>
      </c>
      <c r="S196">
        <f t="shared" ref="S196:S216" si="40">M196+P196</f>
        <v>1100.9990784418526</v>
      </c>
      <c r="T196">
        <f t="shared" ref="T196:T216" si="41">60*(J196/M196)</f>
        <v>5.5248650022681568E-2</v>
      </c>
      <c r="U196">
        <f t="shared" ref="U196:U216" si="42">IFERROR(60*(K196/P196),"")</f>
        <v>4.0000820077218107</v>
      </c>
      <c r="V196">
        <f t="shared" ref="V196:V216" si="43">100*(R196/(S196))</f>
        <v>8.7193533473125502</v>
      </c>
    </row>
    <row r="197" spans="1:22" x14ac:dyDescent="0.2">
      <c r="A197" t="s">
        <v>113</v>
      </c>
      <c r="B197" t="s">
        <v>2134</v>
      </c>
      <c r="D197">
        <v>-81.215000000000003</v>
      </c>
      <c r="E197">
        <v>-178.56800000000001</v>
      </c>
      <c r="F197">
        <v>0</v>
      </c>
      <c r="G197">
        <v>111.306</v>
      </c>
      <c r="H197">
        <v>40.012</v>
      </c>
      <c r="I197">
        <v>0</v>
      </c>
      <c r="J197">
        <v>1</v>
      </c>
      <c r="K197">
        <v>0</v>
      </c>
      <c r="L197">
        <f t="shared" si="33"/>
        <v>5.563438627521281E-3</v>
      </c>
      <c r="M197">
        <f t="shared" si="34"/>
        <v>330.00060731682754</v>
      </c>
      <c r="N197">
        <f t="shared" si="35"/>
        <v>1.8359399617918823</v>
      </c>
      <c r="O197">
        <f t="shared" si="36"/>
        <v>1.4400953217038357</v>
      </c>
      <c r="P197">
        <f t="shared" si="37"/>
        <v>2.9997612129660016</v>
      </c>
      <c r="Q197">
        <f t="shared" si="38"/>
        <v>4.3199464089673709</v>
      </c>
      <c r="R197">
        <f t="shared" si="39"/>
        <v>0</v>
      </c>
      <c r="S197">
        <f t="shared" si="40"/>
        <v>333.00036852979355</v>
      </c>
      <c r="T197">
        <f t="shared" si="41"/>
        <v>0.18181784720897529</v>
      </c>
      <c r="U197">
        <f t="shared" si="42"/>
        <v>0</v>
      </c>
      <c r="V197">
        <f t="shared" si="43"/>
        <v>0</v>
      </c>
    </row>
    <row r="198" spans="1:22" x14ac:dyDescent="0.2">
      <c r="A198" t="s">
        <v>7211</v>
      </c>
      <c r="B198" t="s">
        <v>7212</v>
      </c>
      <c r="D198">
        <v>-78.111000000000004</v>
      </c>
      <c r="E198">
        <v>-171.87</v>
      </c>
      <c r="F198">
        <v>0</v>
      </c>
      <c r="G198">
        <v>19.416</v>
      </c>
      <c r="H198">
        <v>14.141999999999999</v>
      </c>
      <c r="I198">
        <v>0</v>
      </c>
      <c r="J198">
        <v>1</v>
      </c>
      <c r="K198">
        <v>0</v>
      </c>
      <c r="L198">
        <f t="shared" si="33"/>
        <v>7.5791641724523504E-3</v>
      </c>
      <c r="M198">
        <f t="shared" si="34"/>
        <v>56.998496256679601</v>
      </c>
      <c r="N198">
        <f t="shared" si="35"/>
        <v>0.4320013927136781</v>
      </c>
      <c r="O198">
        <f t="shared" si="36"/>
        <v>0.25200296358763974</v>
      </c>
      <c r="P198">
        <f t="shared" si="37"/>
        <v>5.9998674309190161</v>
      </c>
      <c r="Q198">
        <f t="shared" si="38"/>
        <v>1.5119858857104358</v>
      </c>
      <c r="R198">
        <f t="shared" si="39"/>
        <v>0</v>
      </c>
      <c r="S198">
        <f t="shared" si="40"/>
        <v>62.998363687598619</v>
      </c>
      <c r="T198">
        <f t="shared" si="41"/>
        <v>1.0526593496397487</v>
      </c>
      <c r="U198">
        <f t="shared" si="42"/>
        <v>0</v>
      </c>
      <c r="V198">
        <f t="shared" si="43"/>
        <v>0</v>
      </c>
    </row>
    <row r="199" spans="1:22" x14ac:dyDescent="0.2">
      <c r="A199" t="s">
        <v>231</v>
      </c>
      <c r="B199" t="s">
        <v>7213</v>
      </c>
      <c r="D199">
        <v>-73.072000000000003</v>
      </c>
      <c r="E199">
        <v>0</v>
      </c>
      <c r="F199">
        <v>0</v>
      </c>
      <c r="G199">
        <v>240.416</v>
      </c>
      <c r="H199">
        <v>0</v>
      </c>
      <c r="I199">
        <v>0</v>
      </c>
      <c r="J199">
        <v>0</v>
      </c>
      <c r="K199">
        <v>0</v>
      </c>
      <c r="L199">
        <f t="shared" si="33"/>
        <v>1.0956845073448667E-2</v>
      </c>
      <c r="M199">
        <f t="shared" si="34"/>
        <v>689.99733817578885</v>
      </c>
      <c r="N199">
        <f t="shared" si="35"/>
        <v>7.5602014956855816</v>
      </c>
      <c r="O199" t="str">
        <f t="shared" si="36"/>
        <v/>
      </c>
      <c r="P199">
        <f t="shared" si="37"/>
        <v>0</v>
      </c>
      <c r="Q199">
        <f t="shared" si="38"/>
        <v>0</v>
      </c>
      <c r="R199">
        <f t="shared" si="39"/>
        <v>0</v>
      </c>
      <c r="S199">
        <f t="shared" si="40"/>
        <v>689.99733817578885</v>
      </c>
      <c r="T199">
        <f t="shared" si="41"/>
        <v>0</v>
      </c>
      <c r="U199" t="str">
        <f t="shared" si="42"/>
        <v/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-81.787000000000006</v>
      </c>
      <c r="E200">
        <v>-172.875</v>
      </c>
      <c r="F200">
        <v>0</v>
      </c>
      <c r="G200">
        <v>98.004999999999995</v>
      </c>
      <c r="H200">
        <v>24.187000000000001</v>
      </c>
      <c r="I200">
        <v>0</v>
      </c>
      <c r="J200">
        <v>1</v>
      </c>
      <c r="K200">
        <v>0</v>
      </c>
      <c r="L200">
        <f t="shared" si="33"/>
        <v>5.1960120808752213E-3</v>
      </c>
      <c r="M200">
        <f t="shared" si="34"/>
        <v>290.9995362797041</v>
      </c>
      <c r="N200">
        <f t="shared" si="35"/>
        <v>1.5120386180770482</v>
      </c>
      <c r="O200">
        <f t="shared" si="36"/>
        <v>0.28800037970152381</v>
      </c>
      <c r="P200">
        <f t="shared" si="37"/>
        <v>9.000063831698661</v>
      </c>
      <c r="Q200">
        <f t="shared" si="38"/>
        <v>2.5920243928915587</v>
      </c>
      <c r="R200">
        <f t="shared" si="39"/>
        <v>0</v>
      </c>
      <c r="S200">
        <f t="shared" si="40"/>
        <v>299.99960011140274</v>
      </c>
      <c r="T200">
        <f t="shared" si="41"/>
        <v>0.20618589557589179</v>
      </c>
      <c r="U200">
        <f t="shared" si="42"/>
        <v>0</v>
      </c>
      <c r="V200">
        <f t="shared" si="43"/>
        <v>0</v>
      </c>
    </row>
    <row r="201" spans="1:22" x14ac:dyDescent="0.2">
      <c r="A201" t="s">
        <v>7214</v>
      </c>
      <c r="B201" t="s">
        <v>7215</v>
      </c>
      <c r="D201">
        <v>-72.224000000000004</v>
      </c>
      <c r="E201">
        <v>0</v>
      </c>
      <c r="F201">
        <v>0</v>
      </c>
      <c r="G201">
        <v>275.13600000000002</v>
      </c>
      <c r="H201">
        <v>0</v>
      </c>
      <c r="I201">
        <v>0</v>
      </c>
      <c r="J201">
        <v>0</v>
      </c>
      <c r="K201">
        <v>0</v>
      </c>
      <c r="L201">
        <f t="shared" si="33"/>
        <v>1.1541692118404704E-2</v>
      </c>
      <c r="M201">
        <f t="shared" si="34"/>
        <v>786.00084181277862</v>
      </c>
      <c r="N201">
        <f t="shared" si="35"/>
        <v>9.0717887927988059</v>
      </c>
      <c r="O201" t="str">
        <f t="shared" si="36"/>
        <v/>
      </c>
      <c r="P201">
        <f t="shared" si="37"/>
        <v>0</v>
      </c>
      <c r="Q201">
        <f t="shared" si="38"/>
        <v>0</v>
      </c>
      <c r="R201">
        <f t="shared" si="39"/>
        <v>0</v>
      </c>
      <c r="S201">
        <f t="shared" si="40"/>
        <v>786.00084181277862</v>
      </c>
      <c r="T201">
        <f t="shared" si="41"/>
        <v>0</v>
      </c>
      <c r="U201" t="str">
        <f t="shared" si="42"/>
        <v/>
      </c>
      <c r="V201">
        <f t="shared" si="43"/>
        <v>0</v>
      </c>
    </row>
    <row r="202" spans="1:22" x14ac:dyDescent="0.2">
      <c r="A202" t="s">
        <v>41</v>
      </c>
      <c r="B202" t="s">
        <v>41</v>
      </c>
      <c r="D202">
        <v>-79.38</v>
      </c>
      <c r="E202">
        <v>-175.13499999999999</v>
      </c>
      <c r="F202">
        <v>-90</v>
      </c>
      <c r="G202">
        <v>390.69200000000001</v>
      </c>
      <c r="H202">
        <v>94.34</v>
      </c>
      <c r="I202">
        <v>17</v>
      </c>
      <c r="J202">
        <v>3</v>
      </c>
      <c r="K202">
        <v>3</v>
      </c>
      <c r="L202">
        <f t="shared" si="33"/>
        <v>6.750217461124911E-3</v>
      </c>
      <c r="M202">
        <f t="shared" si="34"/>
        <v>1151.9996017730864</v>
      </c>
      <c r="N202">
        <f t="shared" si="35"/>
        <v>7.7762556033532357</v>
      </c>
      <c r="O202">
        <f t="shared" si="36"/>
        <v>0.42295715500105358</v>
      </c>
      <c r="P202">
        <f t="shared" si="37"/>
        <v>24.002437857934222</v>
      </c>
      <c r="Q202">
        <f t="shared" si="38"/>
        <v>10.152012981494424</v>
      </c>
      <c r="R202">
        <f t="shared" si="39"/>
        <v>51</v>
      </c>
      <c r="S202">
        <f t="shared" si="40"/>
        <v>1176.0020396310206</v>
      </c>
      <c r="T202">
        <f t="shared" si="41"/>
        <v>0.15625005401300066</v>
      </c>
      <c r="U202">
        <f t="shared" si="42"/>
        <v>7.499238246772479</v>
      </c>
      <c r="V202">
        <f t="shared" si="43"/>
        <v>4.3367271723441601</v>
      </c>
    </row>
    <row r="203" spans="1:22" x14ac:dyDescent="0.2">
      <c r="A203" t="s">
        <v>41</v>
      </c>
      <c r="B203" t="s">
        <v>41</v>
      </c>
      <c r="D203">
        <v>-76.042000000000002</v>
      </c>
      <c r="E203">
        <v>0</v>
      </c>
      <c r="F203">
        <v>-90</v>
      </c>
      <c r="G203">
        <v>178.26400000000001</v>
      </c>
      <c r="H203">
        <v>0</v>
      </c>
      <c r="I203">
        <v>20</v>
      </c>
      <c r="J203">
        <v>0</v>
      </c>
      <c r="K203">
        <v>0</v>
      </c>
      <c r="L203">
        <f t="shared" si="33"/>
        <v>8.947774411992215E-3</v>
      </c>
      <c r="M203">
        <f t="shared" si="34"/>
        <v>519.00109157212444</v>
      </c>
      <c r="N203">
        <f t="shared" si="35"/>
        <v>4.6439093308744139</v>
      </c>
      <c r="O203" t="str">
        <f t="shared" si="36"/>
        <v/>
      </c>
      <c r="P203">
        <f t="shared" si="37"/>
        <v>0</v>
      </c>
      <c r="Q203">
        <f t="shared" si="38"/>
        <v>0</v>
      </c>
      <c r="R203">
        <f t="shared" si="39"/>
        <v>60</v>
      </c>
      <c r="S203">
        <f t="shared" si="40"/>
        <v>519.00109157212444</v>
      </c>
      <c r="T203">
        <f t="shared" si="41"/>
        <v>0</v>
      </c>
      <c r="U203" t="str">
        <f t="shared" si="42"/>
        <v/>
      </c>
      <c r="V203">
        <f t="shared" si="43"/>
        <v>11.560669326966517</v>
      </c>
    </row>
    <row r="204" spans="1:22" x14ac:dyDescent="0.2">
      <c r="A204" t="s">
        <v>7216</v>
      </c>
      <c r="B204" t="s">
        <v>7217</v>
      </c>
      <c r="D204">
        <v>-82.283000000000001</v>
      </c>
      <c r="E204">
        <v>-173.346</v>
      </c>
      <c r="F204">
        <v>0</v>
      </c>
      <c r="G204">
        <v>372.37200000000001</v>
      </c>
      <c r="H204">
        <v>60.406999999999996</v>
      </c>
      <c r="I204">
        <v>0</v>
      </c>
      <c r="J204">
        <v>1</v>
      </c>
      <c r="K204">
        <v>1</v>
      </c>
      <c r="L204">
        <f t="shared" si="33"/>
        <v>4.8782632020765637E-3</v>
      </c>
      <c r="M204">
        <f t="shared" si="34"/>
        <v>1106.9987290146423</v>
      </c>
      <c r="N204">
        <f t="shared" si="35"/>
        <v>5.4002365647342199</v>
      </c>
      <c r="O204">
        <f t="shared" si="36"/>
        <v>0.30859100935840889</v>
      </c>
      <c r="P204">
        <f t="shared" si="37"/>
        <v>20.998680931971929</v>
      </c>
      <c r="Q204">
        <f t="shared" si="38"/>
        <v>6.4800106240030146</v>
      </c>
      <c r="R204">
        <f t="shared" si="39"/>
        <v>0</v>
      </c>
      <c r="S204">
        <f t="shared" si="40"/>
        <v>1127.9974099466142</v>
      </c>
      <c r="T204">
        <f t="shared" si="41"/>
        <v>5.4200604235026519E-2</v>
      </c>
      <c r="U204">
        <f t="shared" si="42"/>
        <v>2.8573223334540931</v>
      </c>
      <c r="V204">
        <f t="shared" si="43"/>
        <v>0</v>
      </c>
    </row>
    <row r="205" spans="1:22" x14ac:dyDescent="0.2">
      <c r="A205" t="s">
        <v>482</v>
      </c>
      <c r="B205" t="s">
        <v>4522</v>
      </c>
      <c r="D205">
        <v>-86.379000000000005</v>
      </c>
      <c r="E205">
        <v>-171.46899999999999</v>
      </c>
      <c r="F205">
        <v>-90</v>
      </c>
      <c r="G205">
        <v>316.63200000000001</v>
      </c>
      <c r="H205">
        <v>80.894999999999996</v>
      </c>
      <c r="I205">
        <v>16</v>
      </c>
      <c r="J205">
        <v>1</v>
      </c>
      <c r="K205">
        <v>0</v>
      </c>
      <c r="L205">
        <f t="shared" si="33"/>
        <v>2.2781729661168091E-3</v>
      </c>
      <c r="M205">
        <f t="shared" si="34"/>
        <v>947.99967271316041</v>
      </c>
      <c r="N205">
        <f t="shared" si="35"/>
        <v>2.1597093859720919</v>
      </c>
      <c r="O205">
        <f t="shared" si="36"/>
        <v>0.23999306751257837</v>
      </c>
      <c r="P205">
        <f t="shared" si="37"/>
        <v>36.00098462990541</v>
      </c>
      <c r="Q205">
        <f t="shared" si="38"/>
        <v>8.639995374799561</v>
      </c>
      <c r="R205">
        <f t="shared" si="39"/>
        <v>48</v>
      </c>
      <c r="S205">
        <f t="shared" si="40"/>
        <v>984.00065734306577</v>
      </c>
      <c r="T205">
        <f t="shared" si="41"/>
        <v>6.3291161091101361E-2</v>
      </c>
      <c r="U205">
        <f t="shared" si="42"/>
        <v>0</v>
      </c>
      <c r="V205">
        <f t="shared" si="43"/>
        <v>4.8780455217993923</v>
      </c>
    </row>
    <row r="206" spans="1:22" x14ac:dyDescent="0.2">
      <c r="A206" t="s">
        <v>41</v>
      </c>
      <c r="B206" t="s">
        <v>41</v>
      </c>
      <c r="D206">
        <v>-86.103999999999999</v>
      </c>
      <c r="E206">
        <v>-173.66</v>
      </c>
      <c r="F206">
        <v>0</v>
      </c>
      <c r="G206">
        <v>323.74799999999999</v>
      </c>
      <c r="H206">
        <v>63.387999999999998</v>
      </c>
      <c r="I206">
        <v>0</v>
      </c>
      <c r="J206">
        <v>1</v>
      </c>
      <c r="K206">
        <v>0</v>
      </c>
      <c r="L206">
        <f t="shared" si="33"/>
        <v>2.4517063906066079E-3</v>
      </c>
      <c r="M206">
        <f t="shared" si="34"/>
        <v>968.99947917115026</v>
      </c>
      <c r="N206">
        <f t="shared" si="35"/>
        <v>2.3757045912829757</v>
      </c>
      <c r="O206">
        <f t="shared" si="36"/>
        <v>0.32400955544337012</v>
      </c>
      <c r="P206">
        <f t="shared" si="37"/>
        <v>20.999468214426805</v>
      </c>
      <c r="Q206">
        <f t="shared" si="38"/>
        <v>6.8040351647387753</v>
      </c>
      <c r="R206">
        <f t="shared" si="39"/>
        <v>0</v>
      </c>
      <c r="S206">
        <f t="shared" si="40"/>
        <v>989.99894738557703</v>
      </c>
      <c r="T206">
        <f t="shared" si="41"/>
        <v>6.1919537925161736E-2</v>
      </c>
      <c r="U206">
        <f t="shared" si="42"/>
        <v>0</v>
      </c>
      <c r="V206">
        <f t="shared" si="43"/>
        <v>0</v>
      </c>
    </row>
    <row r="207" spans="1:22" x14ac:dyDescent="0.2">
      <c r="A207" t="s">
        <v>2167</v>
      </c>
      <c r="B207" t="s">
        <v>2168</v>
      </c>
      <c r="D207">
        <v>-86.82</v>
      </c>
      <c r="E207">
        <v>-171.38399999999999</v>
      </c>
      <c r="F207">
        <v>0</v>
      </c>
      <c r="G207">
        <v>72.111000000000004</v>
      </c>
      <c r="H207">
        <v>33.377000000000002</v>
      </c>
      <c r="I207">
        <v>0</v>
      </c>
      <c r="J207">
        <v>1</v>
      </c>
      <c r="K207">
        <v>0</v>
      </c>
      <c r="L207">
        <f t="shared" si="33"/>
        <v>2.0001050681887323E-3</v>
      </c>
      <c r="M207">
        <f t="shared" si="34"/>
        <v>215.9998880094372</v>
      </c>
      <c r="N207">
        <f t="shared" si="35"/>
        <v>0.43202290275877669</v>
      </c>
      <c r="O207">
        <f t="shared" si="36"/>
        <v>0.23758991271367097</v>
      </c>
      <c r="P207">
        <f t="shared" si="37"/>
        <v>15.000770347930231</v>
      </c>
      <c r="Q207">
        <f t="shared" si="38"/>
        <v>3.5640352816378491</v>
      </c>
      <c r="R207">
        <f t="shared" si="39"/>
        <v>0</v>
      </c>
      <c r="S207">
        <f t="shared" si="40"/>
        <v>231.00065835736743</v>
      </c>
      <c r="T207">
        <f t="shared" si="41"/>
        <v>0.27777792179863797</v>
      </c>
      <c r="U207">
        <f t="shared" si="42"/>
        <v>0</v>
      </c>
      <c r="V207">
        <f t="shared" si="43"/>
        <v>0</v>
      </c>
    </row>
    <row r="208" spans="1:22" x14ac:dyDescent="0.2">
      <c r="A208" t="s">
        <v>41</v>
      </c>
      <c r="B208" t="s">
        <v>41</v>
      </c>
      <c r="D208">
        <v>-79.918999999999997</v>
      </c>
      <c r="E208">
        <v>-176.309</v>
      </c>
      <c r="F208">
        <v>0</v>
      </c>
      <c r="G208">
        <v>274.233</v>
      </c>
      <c r="H208">
        <v>31.064</v>
      </c>
      <c r="I208">
        <v>0</v>
      </c>
      <c r="J208">
        <v>1</v>
      </c>
      <c r="K208">
        <v>0</v>
      </c>
      <c r="L208">
        <f t="shared" si="33"/>
        <v>6.4002541750918709E-3</v>
      </c>
      <c r="M208">
        <f t="shared" si="34"/>
        <v>809.9975802072704</v>
      </c>
      <c r="N208">
        <f t="shared" si="35"/>
        <v>5.1841955787314742</v>
      </c>
      <c r="O208">
        <f t="shared" si="36"/>
        <v>0.5580579565901872</v>
      </c>
      <c r="P208">
        <f t="shared" si="37"/>
        <v>5.9992867438052722</v>
      </c>
      <c r="Q208">
        <f t="shared" si="38"/>
        <v>3.3479530491996181</v>
      </c>
      <c r="R208">
        <f t="shared" si="39"/>
        <v>0</v>
      </c>
      <c r="S208">
        <f t="shared" si="40"/>
        <v>815.99686695107573</v>
      </c>
      <c r="T208">
        <f t="shared" si="41"/>
        <v>7.4074295363507875E-2</v>
      </c>
      <c r="U208">
        <f t="shared" si="42"/>
        <v>0</v>
      </c>
      <c r="V208">
        <f t="shared" si="43"/>
        <v>0</v>
      </c>
    </row>
    <row r="209" spans="1:22" x14ac:dyDescent="0.2">
      <c r="A209" t="s">
        <v>113</v>
      </c>
      <c r="B209" t="s">
        <v>2334</v>
      </c>
      <c r="D209">
        <v>-84.289000000000001</v>
      </c>
      <c r="E209">
        <v>0</v>
      </c>
      <c r="F209">
        <v>0</v>
      </c>
      <c r="G209">
        <v>50.249000000000002</v>
      </c>
      <c r="H209">
        <v>0</v>
      </c>
      <c r="I209">
        <v>0</v>
      </c>
      <c r="J209">
        <v>0</v>
      </c>
      <c r="K209">
        <v>0</v>
      </c>
      <c r="L209">
        <f t="shared" si="33"/>
        <v>3.6002545955660611E-3</v>
      </c>
      <c r="M209">
        <f t="shared" si="34"/>
        <v>149.99876479325133</v>
      </c>
      <c r="N209">
        <f t="shared" si="35"/>
        <v>0.54003428231041828</v>
      </c>
      <c r="O209" t="str">
        <f t="shared" si="36"/>
        <v/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149.99876479325133</v>
      </c>
      <c r="T209">
        <f t="shared" si="41"/>
        <v>0</v>
      </c>
      <c r="U209" t="str">
        <f t="shared" si="42"/>
        <v/>
      </c>
      <c r="V209">
        <f t="shared" si="43"/>
        <v>0</v>
      </c>
    </row>
    <row r="210" spans="1:22" x14ac:dyDescent="0.2">
      <c r="A210" t="s">
        <v>7218</v>
      </c>
      <c r="B210" t="s">
        <v>7219</v>
      </c>
      <c r="D210">
        <v>-76.616</v>
      </c>
      <c r="E210">
        <v>0</v>
      </c>
      <c r="F210">
        <v>0</v>
      </c>
      <c r="G210">
        <v>319.68299999999999</v>
      </c>
      <c r="H210">
        <v>0</v>
      </c>
      <c r="I210">
        <v>0</v>
      </c>
      <c r="J210">
        <v>0</v>
      </c>
      <c r="K210">
        <v>0</v>
      </c>
      <c r="L210">
        <f t="shared" si="33"/>
        <v>8.5657782274884166E-3</v>
      </c>
      <c r="M210">
        <f t="shared" si="34"/>
        <v>933.00176287290878</v>
      </c>
      <c r="N210">
        <f t="shared" si="35"/>
        <v>7.9918941785192485</v>
      </c>
      <c r="O210" t="str">
        <f t="shared" si="36"/>
        <v/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933.00176287290878</v>
      </c>
      <c r="T210">
        <f t="shared" si="41"/>
        <v>0</v>
      </c>
      <c r="U210" t="str">
        <f t="shared" si="42"/>
        <v/>
      </c>
      <c r="V210">
        <f t="shared" si="43"/>
        <v>0</v>
      </c>
    </row>
    <row r="211" spans="1:22" x14ac:dyDescent="0.2">
      <c r="A211" t="s">
        <v>7220</v>
      </c>
      <c r="B211" t="s">
        <v>7221</v>
      </c>
      <c r="D211">
        <v>-83.879000000000005</v>
      </c>
      <c r="E211">
        <v>-90</v>
      </c>
      <c r="F211">
        <v>-90</v>
      </c>
      <c r="G211">
        <v>375.13900000000001</v>
      </c>
      <c r="H211">
        <v>28</v>
      </c>
      <c r="I211">
        <v>25</v>
      </c>
      <c r="J211">
        <v>1</v>
      </c>
      <c r="K211">
        <v>1</v>
      </c>
      <c r="L211">
        <f t="shared" si="33"/>
        <v>3.8606321884758293E-3</v>
      </c>
      <c r="M211">
        <f t="shared" si="34"/>
        <v>1119.0009183747479</v>
      </c>
      <c r="N211">
        <f t="shared" si="35"/>
        <v>4.3200552844668509</v>
      </c>
      <c r="O211">
        <f t="shared" si="36"/>
        <v>-2.2043620341009971E-18</v>
      </c>
      <c r="P211">
        <f t="shared" si="37"/>
        <v>84</v>
      </c>
      <c r="Q211">
        <f t="shared" si="38"/>
        <v>-1.8516659603107979E-16</v>
      </c>
      <c r="R211">
        <f t="shared" si="39"/>
        <v>75</v>
      </c>
      <c r="S211">
        <f t="shared" si="40"/>
        <v>1203.0009183747479</v>
      </c>
      <c r="T211">
        <f t="shared" si="41"/>
        <v>5.3619258943187295E-2</v>
      </c>
      <c r="U211">
        <f t="shared" si="42"/>
        <v>0.71428571428571419</v>
      </c>
      <c r="V211">
        <f t="shared" si="43"/>
        <v>6.2344092057157248</v>
      </c>
    </row>
    <row r="212" spans="1:22" x14ac:dyDescent="0.2">
      <c r="A212" t="s">
        <v>41</v>
      </c>
      <c r="B212" t="s">
        <v>41</v>
      </c>
      <c r="D212">
        <v>-82.875</v>
      </c>
      <c r="E212">
        <v>-176.82</v>
      </c>
      <c r="F212">
        <v>0</v>
      </c>
      <c r="G212">
        <v>40.311</v>
      </c>
      <c r="H212">
        <v>18.027999999999999</v>
      </c>
      <c r="I212">
        <v>0</v>
      </c>
      <c r="J212">
        <v>1</v>
      </c>
      <c r="K212">
        <v>0</v>
      </c>
      <c r="L212">
        <f t="shared" si="33"/>
        <v>4.4999850671878835E-3</v>
      </c>
      <c r="M212">
        <f t="shared" si="34"/>
        <v>119.9991447447109</v>
      </c>
      <c r="N212">
        <f t="shared" si="35"/>
        <v>0.53999489942141599</v>
      </c>
      <c r="O212">
        <f t="shared" si="36"/>
        <v>0.64796466376384987</v>
      </c>
      <c r="P212">
        <f t="shared" si="37"/>
        <v>3.0002006516709949</v>
      </c>
      <c r="Q212">
        <f t="shared" si="38"/>
        <v>1.9440259505100306</v>
      </c>
      <c r="R212">
        <f t="shared" si="39"/>
        <v>0</v>
      </c>
      <c r="S212">
        <f t="shared" si="40"/>
        <v>122.9993453963819</v>
      </c>
      <c r="T212">
        <f t="shared" si="41"/>
        <v>0.50000356358910281</v>
      </c>
      <c r="U212">
        <f t="shared" si="42"/>
        <v>0</v>
      </c>
      <c r="V212">
        <f t="shared" si="43"/>
        <v>0</v>
      </c>
    </row>
    <row r="213" spans="1:22" x14ac:dyDescent="0.2">
      <c r="A213" t="s">
        <v>2563</v>
      </c>
      <c r="B213" t="s">
        <v>2564</v>
      </c>
      <c r="D213">
        <v>-85.296000000000006</v>
      </c>
      <c r="E213">
        <v>-173.99100000000001</v>
      </c>
      <c r="F213">
        <v>0</v>
      </c>
      <c r="G213">
        <v>317.06799999999998</v>
      </c>
      <c r="H213">
        <v>57.314999999999998</v>
      </c>
      <c r="I213">
        <v>0</v>
      </c>
      <c r="J213">
        <v>3</v>
      </c>
      <c r="K213">
        <v>3</v>
      </c>
      <c r="L213">
        <f t="shared" si="33"/>
        <v>2.9622660816316856E-3</v>
      </c>
      <c r="M213">
        <f t="shared" si="34"/>
        <v>948.00002532560302</v>
      </c>
      <c r="N213">
        <f t="shared" si="35"/>
        <v>2.8082311286391421</v>
      </c>
      <c r="O213">
        <f t="shared" si="36"/>
        <v>0.34199999956738092</v>
      </c>
      <c r="P213">
        <f t="shared" si="37"/>
        <v>18.000007493709752</v>
      </c>
      <c r="Q213">
        <f t="shared" si="38"/>
        <v>6.1560087110702986</v>
      </c>
      <c r="R213">
        <f t="shared" si="39"/>
        <v>0</v>
      </c>
      <c r="S213">
        <f t="shared" si="40"/>
        <v>966.00003281931276</v>
      </c>
      <c r="T213">
        <f t="shared" si="41"/>
        <v>0.18987341264909424</v>
      </c>
      <c r="U213">
        <f t="shared" si="42"/>
        <v>9.9999958368296493</v>
      </c>
      <c r="V213">
        <f t="shared" si="43"/>
        <v>0</v>
      </c>
    </row>
    <row r="214" spans="1:22" x14ac:dyDescent="0.2">
      <c r="A214" t="s">
        <v>261</v>
      </c>
      <c r="B214" t="s">
        <v>1164</v>
      </c>
      <c r="D214">
        <v>-82.875</v>
      </c>
      <c r="E214">
        <v>-169.69499999999999</v>
      </c>
      <c r="F214">
        <v>0</v>
      </c>
      <c r="G214">
        <v>40.311</v>
      </c>
      <c r="H214">
        <v>11.18</v>
      </c>
      <c r="I214">
        <v>0</v>
      </c>
      <c r="J214">
        <v>1</v>
      </c>
      <c r="K214">
        <v>0</v>
      </c>
      <c r="L214">
        <f t="shared" si="33"/>
        <v>4.4999850671878835E-3</v>
      </c>
      <c r="M214">
        <f t="shared" si="34"/>
        <v>119.9991447447109</v>
      </c>
      <c r="N214">
        <f t="shared" si="35"/>
        <v>0.53999489942141599</v>
      </c>
      <c r="O214">
        <f t="shared" si="36"/>
        <v>0.19799678746871249</v>
      </c>
      <c r="P214">
        <f t="shared" si="37"/>
        <v>5.9999060221604035</v>
      </c>
      <c r="Q214">
        <f t="shared" si="38"/>
        <v>1.1879633054652468</v>
      </c>
      <c r="R214">
        <f t="shared" si="39"/>
        <v>0</v>
      </c>
      <c r="S214">
        <f t="shared" si="40"/>
        <v>125.99905076687131</v>
      </c>
      <c r="T214">
        <f t="shared" si="41"/>
        <v>0.50000356358910281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-82.875</v>
      </c>
      <c r="E215">
        <v>-169.69499999999999</v>
      </c>
      <c r="F215">
        <v>0</v>
      </c>
      <c r="G215">
        <v>40.311</v>
      </c>
      <c r="H215">
        <v>11.18</v>
      </c>
      <c r="I215">
        <v>0</v>
      </c>
      <c r="J215">
        <v>1</v>
      </c>
      <c r="K215">
        <v>0</v>
      </c>
      <c r="L215">
        <f t="shared" si="33"/>
        <v>4.4999850671878835E-3</v>
      </c>
      <c r="M215">
        <f t="shared" si="34"/>
        <v>119.9991447447109</v>
      </c>
      <c r="N215">
        <f t="shared" si="35"/>
        <v>0.53999489942141599</v>
      </c>
      <c r="O215">
        <f t="shared" si="36"/>
        <v>0.19799678746871249</v>
      </c>
      <c r="P215">
        <f t="shared" si="37"/>
        <v>5.9999060221604035</v>
      </c>
      <c r="Q215">
        <f t="shared" si="38"/>
        <v>1.1879633054652468</v>
      </c>
      <c r="R215">
        <f t="shared" si="39"/>
        <v>0</v>
      </c>
      <c r="S215">
        <f t="shared" si="40"/>
        <v>125.99905076687131</v>
      </c>
      <c r="T215">
        <f t="shared" si="41"/>
        <v>0.50000356358910281</v>
      </c>
      <c r="U215">
        <f t="shared" si="42"/>
        <v>0</v>
      </c>
      <c r="V215">
        <f t="shared" si="43"/>
        <v>0</v>
      </c>
    </row>
    <row r="216" spans="1:22" x14ac:dyDescent="0.2">
      <c r="A216" t="s">
        <v>7222</v>
      </c>
      <c r="B216" t="s">
        <v>7223</v>
      </c>
      <c r="D216">
        <v>-71.564999999999998</v>
      </c>
      <c r="E216">
        <v>0</v>
      </c>
      <c r="F216">
        <v>0</v>
      </c>
      <c r="G216">
        <v>300.416</v>
      </c>
      <c r="H216">
        <v>0</v>
      </c>
      <c r="I216">
        <v>0</v>
      </c>
      <c r="J216">
        <v>0</v>
      </c>
      <c r="K216">
        <v>0</v>
      </c>
      <c r="L216">
        <f t="shared" si="33"/>
        <v>1.2000023728315417E-2</v>
      </c>
      <c r="M216">
        <f t="shared" si="34"/>
        <v>854.99867043698237</v>
      </c>
      <c r="N216">
        <f t="shared" si="35"/>
        <v>10.260014592936514</v>
      </c>
      <c r="O216" t="str">
        <f t="shared" si="36"/>
        <v/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854.99867043698237</v>
      </c>
      <c r="T216">
        <f t="shared" si="41"/>
        <v>0</v>
      </c>
      <c r="U216" t="str">
        <f t="shared" si="42"/>
        <v/>
      </c>
      <c r="V216">
        <f t="shared" si="43"/>
        <v>0</v>
      </c>
    </row>
    <row r="217" spans="1:22" x14ac:dyDescent="0.2">
      <c r="A217" t="s">
        <v>41</v>
      </c>
      <c r="B217" t="s">
        <v>41</v>
      </c>
    </row>
    <row r="218" spans="1:22" x14ac:dyDescent="0.2">
      <c r="A218" t="s">
        <v>41</v>
      </c>
      <c r="B218" t="s">
        <v>41</v>
      </c>
    </row>
    <row r="219" spans="1:22" x14ac:dyDescent="0.2">
      <c r="A219" t="s">
        <v>7224</v>
      </c>
      <c r="B219" t="s">
        <v>7225</v>
      </c>
    </row>
    <row r="220" spans="1:22" x14ac:dyDescent="0.2">
      <c r="A220" t="s">
        <v>7226</v>
      </c>
      <c r="B220" t="s">
        <v>183</v>
      </c>
    </row>
    <row r="221" spans="1:22" x14ac:dyDescent="0.2">
      <c r="A221" t="s">
        <v>41</v>
      </c>
      <c r="B221" t="s">
        <v>41</v>
      </c>
    </row>
    <row r="222" spans="1:22" x14ac:dyDescent="0.2">
      <c r="A222" t="s">
        <v>758</v>
      </c>
      <c r="B222" t="s">
        <v>7227</v>
      </c>
    </row>
    <row r="223" spans="1:22" x14ac:dyDescent="0.2">
      <c r="A223" t="s">
        <v>1327</v>
      </c>
      <c r="B223" t="s">
        <v>2725</v>
      </c>
    </row>
    <row r="224" spans="1:22" x14ac:dyDescent="0.2">
      <c r="A224" t="s">
        <v>41</v>
      </c>
      <c r="B224" t="s">
        <v>41</v>
      </c>
    </row>
    <row r="225" spans="1:2" x14ac:dyDescent="0.2">
      <c r="A225" t="s">
        <v>7228</v>
      </c>
      <c r="B225" t="s">
        <v>7229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7230</v>
      </c>
      <c r="B228" t="s">
        <v>7231</v>
      </c>
    </row>
    <row r="229" spans="1:2" x14ac:dyDescent="0.2">
      <c r="A229" t="s">
        <v>41</v>
      </c>
      <c r="B229" t="s">
        <v>41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2845</v>
      </c>
      <c r="B231" t="s">
        <v>7232</v>
      </c>
    </row>
    <row r="232" spans="1:2" x14ac:dyDescent="0.2">
      <c r="A232" t="s">
        <v>5629</v>
      </c>
      <c r="B232" t="s">
        <v>3527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7233</v>
      </c>
      <c r="B234" t="s">
        <v>7234</v>
      </c>
    </row>
    <row r="235" spans="1:2" x14ac:dyDescent="0.2">
      <c r="A235" t="s">
        <v>4667</v>
      </c>
      <c r="B235" t="s">
        <v>4668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366</v>
      </c>
      <c r="B237" t="s">
        <v>2212</v>
      </c>
    </row>
    <row r="238" spans="1:2" x14ac:dyDescent="0.2">
      <c r="A238" t="s">
        <v>41</v>
      </c>
      <c r="B238" t="s">
        <v>41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7235</v>
      </c>
      <c r="B240" t="s">
        <v>4037</v>
      </c>
    </row>
    <row r="241" spans="1:2" x14ac:dyDescent="0.2">
      <c r="A241" t="s">
        <v>279</v>
      </c>
      <c r="B241" t="s">
        <v>1067</v>
      </c>
    </row>
    <row r="242" spans="1:2" x14ac:dyDescent="0.2">
      <c r="A242" t="s">
        <v>113</v>
      </c>
      <c r="B242" t="s">
        <v>4604</v>
      </c>
    </row>
    <row r="243" spans="1:2" x14ac:dyDescent="0.2">
      <c r="A243" t="s">
        <v>7236</v>
      </c>
      <c r="B243" t="s">
        <v>7237</v>
      </c>
    </row>
    <row r="244" spans="1:2" x14ac:dyDescent="0.2">
      <c r="A244" t="s">
        <v>7238</v>
      </c>
      <c r="B244" t="s">
        <v>7239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7240</v>
      </c>
      <c r="B246" t="s">
        <v>7241</v>
      </c>
    </row>
    <row r="247" spans="1:2" x14ac:dyDescent="0.2">
      <c r="A247" t="s">
        <v>41</v>
      </c>
      <c r="B247" t="s">
        <v>41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7242</v>
      </c>
      <c r="B249" t="s">
        <v>7243</v>
      </c>
    </row>
    <row r="250" spans="1:2" x14ac:dyDescent="0.2">
      <c r="A250" t="s">
        <v>41</v>
      </c>
      <c r="B250" t="s">
        <v>41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206</v>
      </c>
      <c r="B252" t="s">
        <v>207</v>
      </c>
    </row>
    <row r="253" spans="1:2" x14ac:dyDescent="0.2">
      <c r="A253" t="s">
        <v>359</v>
      </c>
      <c r="B253" t="s">
        <v>360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5268</v>
      </c>
      <c r="B255" t="s">
        <v>5269</v>
      </c>
    </row>
    <row r="256" spans="1:2" x14ac:dyDescent="0.2">
      <c r="A256" t="s">
        <v>340</v>
      </c>
      <c r="B256" t="s">
        <v>341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7244</v>
      </c>
      <c r="B258" t="s">
        <v>7245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7246</v>
      </c>
      <c r="B261" t="s">
        <v>7247</v>
      </c>
    </row>
    <row r="262" spans="1:2" x14ac:dyDescent="0.2">
      <c r="A262" t="s">
        <v>7248</v>
      </c>
      <c r="B262" t="s">
        <v>7249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143</v>
      </c>
      <c r="B264" t="s">
        <v>7250</v>
      </c>
    </row>
    <row r="265" spans="1:2" x14ac:dyDescent="0.2">
      <c r="A265" t="s">
        <v>279</v>
      </c>
      <c r="B265" t="s">
        <v>4368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253</v>
      </c>
      <c r="B267" t="s">
        <v>7251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1947</v>
      </c>
      <c r="B270" t="s">
        <v>492</v>
      </c>
    </row>
    <row r="271" spans="1:2" x14ac:dyDescent="0.2">
      <c r="A271" t="s">
        <v>900</v>
      </c>
      <c r="B271" t="s">
        <v>901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966</v>
      </c>
      <c r="B273" t="s">
        <v>177</v>
      </c>
    </row>
    <row r="274" spans="1:2" x14ac:dyDescent="0.2">
      <c r="A274" t="s">
        <v>223</v>
      </c>
      <c r="B274" t="s">
        <v>556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7252</v>
      </c>
      <c r="B276" t="s">
        <v>7253</v>
      </c>
    </row>
    <row r="277" spans="1:2" x14ac:dyDescent="0.2">
      <c r="A277" t="s">
        <v>41</v>
      </c>
      <c r="B277" t="s">
        <v>41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3113</v>
      </c>
      <c r="B279" t="s">
        <v>3114</v>
      </c>
    </row>
    <row r="280" spans="1:2" x14ac:dyDescent="0.2">
      <c r="A280" t="s">
        <v>890</v>
      </c>
      <c r="B280" t="s">
        <v>891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7254</v>
      </c>
      <c r="B282" t="s">
        <v>7255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7256</v>
      </c>
      <c r="B285" t="s">
        <v>7257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1630</v>
      </c>
      <c r="B288" t="s">
        <v>7258</v>
      </c>
    </row>
    <row r="289" spans="1:2" x14ac:dyDescent="0.2">
      <c r="A289" t="s">
        <v>355</v>
      </c>
      <c r="B289" t="s">
        <v>5321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286</v>
      </c>
      <c r="B291" t="s">
        <v>287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7259</v>
      </c>
      <c r="B294" t="s">
        <v>7260</v>
      </c>
    </row>
    <row r="295" spans="1:2" x14ac:dyDescent="0.2">
      <c r="A295" t="s">
        <v>265</v>
      </c>
      <c r="B295" t="s">
        <v>450</v>
      </c>
    </row>
    <row r="296" spans="1:2" x14ac:dyDescent="0.2">
      <c r="A296" t="s">
        <v>113</v>
      </c>
      <c r="B296" t="s">
        <v>2334</v>
      </c>
    </row>
    <row r="297" spans="1:2" x14ac:dyDescent="0.2">
      <c r="A297" t="s">
        <v>7261</v>
      </c>
      <c r="B297" t="s">
        <v>7262</v>
      </c>
    </row>
    <row r="298" spans="1:2" x14ac:dyDescent="0.2">
      <c r="A298" t="s">
        <v>137</v>
      </c>
      <c r="B298" t="s">
        <v>1220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1533</v>
      </c>
      <c r="B300" t="s">
        <v>2046</v>
      </c>
    </row>
    <row r="301" spans="1:2" x14ac:dyDescent="0.2">
      <c r="A301" t="s">
        <v>5150</v>
      </c>
      <c r="B301" t="s">
        <v>5151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7263</v>
      </c>
      <c r="B303" t="s">
        <v>7264</v>
      </c>
    </row>
    <row r="304" spans="1:2" x14ac:dyDescent="0.2">
      <c r="A304" t="s">
        <v>223</v>
      </c>
      <c r="B304" t="s">
        <v>241</v>
      </c>
    </row>
    <row r="305" spans="1:2" x14ac:dyDescent="0.2">
      <c r="A305" t="s">
        <v>223</v>
      </c>
      <c r="B305" t="s">
        <v>241</v>
      </c>
    </row>
    <row r="306" spans="1:2" x14ac:dyDescent="0.2">
      <c r="A306" t="s">
        <v>7265</v>
      </c>
      <c r="B306" t="s">
        <v>7266</v>
      </c>
    </row>
    <row r="307" spans="1:2" x14ac:dyDescent="0.2">
      <c r="A307" t="s">
        <v>784</v>
      </c>
      <c r="B307" t="s">
        <v>785</v>
      </c>
    </row>
    <row r="308" spans="1:2" x14ac:dyDescent="0.2">
      <c r="A308" t="s">
        <v>113</v>
      </c>
      <c r="B308" t="s">
        <v>2519</v>
      </c>
    </row>
    <row r="309" spans="1:2" x14ac:dyDescent="0.2">
      <c r="A309" t="s">
        <v>1058</v>
      </c>
      <c r="B309" t="s">
        <v>7267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7268</v>
      </c>
      <c r="B312" t="s">
        <v>7269</v>
      </c>
    </row>
    <row r="313" spans="1:2" x14ac:dyDescent="0.2">
      <c r="A313" t="s">
        <v>607</v>
      </c>
      <c r="B313" t="s">
        <v>608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210</v>
      </c>
      <c r="B315" t="s">
        <v>211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2707</v>
      </c>
      <c r="B318" t="s">
        <v>7270</v>
      </c>
    </row>
    <row r="319" spans="1:2" x14ac:dyDescent="0.2">
      <c r="A319" t="s">
        <v>1681</v>
      </c>
      <c r="B319" t="s">
        <v>6347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7271</v>
      </c>
      <c r="B321" t="s">
        <v>7272</v>
      </c>
    </row>
    <row r="322" spans="1:2" x14ac:dyDescent="0.2">
      <c r="A322" t="s">
        <v>261</v>
      </c>
      <c r="B322" t="s">
        <v>841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7273</v>
      </c>
      <c r="B324" t="s">
        <v>7274</v>
      </c>
    </row>
    <row r="325" spans="1:2" x14ac:dyDescent="0.2">
      <c r="A325" t="s">
        <v>368</v>
      </c>
      <c r="B325" t="s">
        <v>597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7275</v>
      </c>
      <c r="B327" t="s">
        <v>7276</v>
      </c>
    </row>
    <row r="328" spans="1:2" x14ac:dyDescent="0.2">
      <c r="A328" t="s">
        <v>279</v>
      </c>
      <c r="B328" t="s">
        <v>791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1990</v>
      </c>
      <c r="B330" t="s">
        <v>1991</v>
      </c>
    </row>
    <row r="331" spans="1:2" x14ac:dyDescent="0.2">
      <c r="A331" t="s">
        <v>5101</v>
      </c>
      <c r="B331" t="s">
        <v>5102</v>
      </c>
    </row>
    <row r="332" spans="1:2" x14ac:dyDescent="0.2">
      <c r="A332" t="s">
        <v>113</v>
      </c>
      <c r="B332" t="s">
        <v>1421</v>
      </c>
    </row>
    <row r="333" spans="1:2" x14ac:dyDescent="0.2">
      <c r="A333" t="s">
        <v>3405</v>
      </c>
      <c r="B333" t="s">
        <v>7277</v>
      </c>
    </row>
    <row r="334" spans="1:2" x14ac:dyDescent="0.2">
      <c r="A334" t="s">
        <v>638</v>
      </c>
      <c r="B334" t="s">
        <v>862</v>
      </c>
    </row>
    <row r="335" spans="1:2" x14ac:dyDescent="0.2">
      <c r="A335" t="s">
        <v>113</v>
      </c>
      <c r="B335" t="s">
        <v>956</v>
      </c>
    </row>
    <row r="336" spans="1:2" x14ac:dyDescent="0.2">
      <c r="A336" t="s">
        <v>1730</v>
      </c>
      <c r="B336" t="s">
        <v>4533</v>
      </c>
    </row>
    <row r="337" spans="1:2" x14ac:dyDescent="0.2">
      <c r="A337" t="s">
        <v>66</v>
      </c>
      <c r="B337" t="s">
        <v>2052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7278</v>
      </c>
      <c r="B339" t="s">
        <v>7279</v>
      </c>
    </row>
    <row r="340" spans="1:2" x14ac:dyDescent="0.2">
      <c r="A340" t="s">
        <v>223</v>
      </c>
      <c r="B340" t="s">
        <v>224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7280</v>
      </c>
      <c r="B342" t="s">
        <v>5232</v>
      </c>
    </row>
    <row r="343" spans="1:2" x14ac:dyDescent="0.2">
      <c r="A343" t="s">
        <v>2952</v>
      </c>
      <c r="B343" t="s">
        <v>4699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387</v>
      </c>
      <c r="B345" t="s">
        <v>7281</v>
      </c>
    </row>
    <row r="346" spans="1:2" x14ac:dyDescent="0.2">
      <c r="A346" t="s">
        <v>340</v>
      </c>
      <c r="B346" t="s">
        <v>341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7282</v>
      </c>
      <c r="B348" t="s">
        <v>7283</v>
      </c>
    </row>
    <row r="349" spans="1:2" x14ac:dyDescent="0.2">
      <c r="A349" t="s">
        <v>6158</v>
      </c>
      <c r="B349" t="s">
        <v>2453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7284</v>
      </c>
      <c r="B351" t="s">
        <v>7285</v>
      </c>
    </row>
    <row r="352" spans="1:2" x14ac:dyDescent="0.2">
      <c r="A352" t="s">
        <v>7286</v>
      </c>
      <c r="B352" t="s">
        <v>6483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7287</v>
      </c>
      <c r="B354" t="s">
        <v>7288</v>
      </c>
    </row>
    <row r="355" spans="1:2" x14ac:dyDescent="0.2">
      <c r="A355" t="s">
        <v>530</v>
      </c>
      <c r="B355" t="s">
        <v>531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7289</v>
      </c>
      <c r="B357" t="s">
        <v>7290</v>
      </c>
    </row>
    <row r="358" spans="1:2" x14ac:dyDescent="0.2">
      <c r="A358" t="s">
        <v>288</v>
      </c>
      <c r="B358" t="s">
        <v>2457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7291</v>
      </c>
      <c r="B360" t="s">
        <v>7292</v>
      </c>
    </row>
    <row r="361" spans="1:2" x14ac:dyDescent="0.2">
      <c r="A361" t="s">
        <v>1130</v>
      </c>
      <c r="B361" t="s">
        <v>1131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7293</v>
      </c>
      <c r="B363" t="s">
        <v>7294</v>
      </c>
    </row>
    <row r="364" spans="1:2" x14ac:dyDescent="0.2">
      <c r="A364" t="s">
        <v>7295</v>
      </c>
      <c r="B364" t="s">
        <v>2693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7296</v>
      </c>
      <c r="B366" t="s">
        <v>7297</v>
      </c>
    </row>
    <row r="367" spans="1:2" x14ac:dyDescent="0.2">
      <c r="A367" t="s">
        <v>208</v>
      </c>
      <c r="B367" t="s">
        <v>6135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5619</v>
      </c>
      <c r="B369" t="s">
        <v>7298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113</v>
      </c>
      <c r="B371" t="s">
        <v>2334</v>
      </c>
    </row>
    <row r="372" spans="1:2" x14ac:dyDescent="0.2">
      <c r="A372" t="s">
        <v>7299</v>
      </c>
      <c r="B372" t="s">
        <v>7300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7301</v>
      </c>
      <c r="B375" t="s">
        <v>7302</v>
      </c>
    </row>
    <row r="376" spans="1:2" x14ac:dyDescent="0.2">
      <c r="A376" t="s">
        <v>565</v>
      </c>
      <c r="B376" t="s">
        <v>566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7303</v>
      </c>
      <c r="B378" t="s">
        <v>7304</v>
      </c>
    </row>
    <row r="379" spans="1:2" x14ac:dyDescent="0.2">
      <c r="A379" t="s">
        <v>7305</v>
      </c>
      <c r="B379" t="s">
        <v>7306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7307</v>
      </c>
      <c r="B381" t="s">
        <v>7308</v>
      </c>
    </row>
    <row r="382" spans="1:2" x14ac:dyDescent="0.2">
      <c r="A382" t="s">
        <v>7309</v>
      </c>
      <c r="B382" t="s">
        <v>7310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7311</v>
      </c>
      <c r="B384" t="s">
        <v>2549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7312</v>
      </c>
      <c r="B387" t="s">
        <v>7313</v>
      </c>
    </row>
    <row r="388" spans="1:2" x14ac:dyDescent="0.2">
      <c r="A388" t="s">
        <v>41</v>
      </c>
      <c r="B388" t="s">
        <v>41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7314</v>
      </c>
      <c r="B390" t="s">
        <v>7315</v>
      </c>
    </row>
    <row r="391" spans="1:2" x14ac:dyDescent="0.2">
      <c r="A391" t="s">
        <v>4056</v>
      </c>
      <c r="B391" t="s">
        <v>7316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6656</v>
      </c>
      <c r="B393" t="s">
        <v>6657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3151</v>
      </c>
      <c r="B396" t="s">
        <v>6434</v>
      </c>
    </row>
    <row r="397" spans="1:2" x14ac:dyDescent="0.2">
      <c r="A397" t="s">
        <v>7317</v>
      </c>
      <c r="B397" t="s">
        <v>587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4302</v>
      </c>
      <c r="B399" t="s">
        <v>7318</v>
      </c>
    </row>
    <row r="400" spans="1:2" x14ac:dyDescent="0.2">
      <c r="A400" t="s">
        <v>1543</v>
      </c>
      <c r="B400" t="s">
        <v>5856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2367</v>
      </c>
      <c r="B402" t="s">
        <v>73</v>
      </c>
    </row>
    <row r="403" spans="1:2" x14ac:dyDescent="0.2">
      <c r="A403" t="s">
        <v>133</v>
      </c>
      <c r="B403" t="s">
        <v>912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7319</v>
      </c>
      <c r="B405" t="s">
        <v>7320</v>
      </c>
    </row>
    <row r="406" spans="1:2" x14ac:dyDescent="0.2">
      <c r="A406" t="s">
        <v>184</v>
      </c>
      <c r="B406" t="s">
        <v>587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7321</v>
      </c>
      <c r="B408" t="s">
        <v>7322</v>
      </c>
    </row>
    <row r="409" spans="1:2" x14ac:dyDescent="0.2">
      <c r="A409" t="s">
        <v>41</v>
      </c>
      <c r="B409" t="s">
        <v>41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4095</v>
      </c>
      <c r="B411" t="s">
        <v>4096</v>
      </c>
    </row>
    <row r="412" spans="1:2" x14ac:dyDescent="0.2">
      <c r="A412" t="s">
        <v>2224</v>
      </c>
      <c r="B412" t="s">
        <v>2225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7323</v>
      </c>
      <c r="B414" t="s">
        <v>7324</v>
      </c>
    </row>
    <row r="415" spans="1:2" x14ac:dyDescent="0.2">
      <c r="A415" t="s">
        <v>41</v>
      </c>
      <c r="B415" t="s">
        <v>41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5262</v>
      </c>
      <c r="B417" t="s">
        <v>7325</v>
      </c>
    </row>
    <row r="418" spans="1:2" x14ac:dyDescent="0.2">
      <c r="A418" t="s">
        <v>7326</v>
      </c>
      <c r="B418" t="s">
        <v>1724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3965</v>
      </c>
      <c r="B420" t="s">
        <v>3966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113</v>
      </c>
      <c r="B422" t="s">
        <v>722</v>
      </c>
    </row>
    <row r="423" spans="1:2" x14ac:dyDescent="0.2">
      <c r="A423" t="s">
        <v>267</v>
      </c>
      <c r="B423" t="s">
        <v>7327</v>
      </c>
    </row>
    <row r="424" spans="1:2" x14ac:dyDescent="0.2">
      <c r="A424" t="s">
        <v>6044</v>
      </c>
      <c r="B424" t="s">
        <v>6045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2658</v>
      </c>
      <c r="B426" t="s">
        <v>2377</v>
      </c>
    </row>
    <row r="427" spans="1:2" x14ac:dyDescent="0.2">
      <c r="A427" t="s">
        <v>997</v>
      </c>
      <c r="B427" t="s">
        <v>4356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2373</v>
      </c>
      <c r="B429" t="s">
        <v>7328</v>
      </c>
    </row>
    <row r="430" spans="1:2" x14ac:dyDescent="0.2">
      <c r="A430" t="s">
        <v>311</v>
      </c>
      <c r="B430" t="s">
        <v>1204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113</v>
      </c>
      <c r="B432" t="s">
        <v>5195</v>
      </c>
    </row>
    <row r="433" spans="1:2" x14ac:dyDescent="0.2">
      <c r="A433" t="s">
        <v>7329</v>
      </c>
      <c r="B433" t="s">
        <v>7330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7128</v>
      </c>
      <c r="B435" t="s">
        <v>7331</v>
      </c>
    </row>
    <row r="436" spans="1:2" x14ac:dyDescent="0.2">
      <c r="A436" t="s">
        <v>1463</v>
      </c>
      <c r="B436" t="s">
        <v>1464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7332</v>
      </c>
      <c r="B438" t="s">
        <v>7333</v>
      </c>
    </row>
    <row r="439" spans="1:2" x14ac:dyDescent="0.2">
      <c r="A439" t="s">
        <v>208</v>
      </c>
      <c r="B439" t="s">
        <v>7334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2343</v>
      </c>
      <c r="B441" t="s">
        <v>4838</v>
      </c>
    </row>
    <row r="442" spans="1:2" x14ac:dyDescent="0.2">
      <c r="A442" t="s">
        <v>208</v>
      </c>
      <c r="B442" t="s">
        <v>209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6820</v>
      </c>
      <c r="B444" t="s">
        <v>7335</v>
      </c>
    </row>
    <row r="445" spans="1:2" x14ac:dyDescent="0.2">
      <c r="A445" t="s">
        <v>2130</v>
      </c>
      <c r="B445" t="s">
        <v>2084</v>
      </c>
    </row>
    <row r="446" spans="1:2" x14ac:dyDescent="0.2">
      <c r="A446" t="s">
        <v>2130</v>
      </c>
      <c r="B446" t="s">
        <v>2084</v>
      </c>
    </row>
    <row r="447" spans="1:2" x14ac:dyDescent="0.2">
      <c r="A447" t="s">
        <v>7336</v>
      </c>
      <c r="B447" t="s">
        <v>7337</v>
      </c>
    </row>
    <row r="448" spans="1:2" x14ac:dyDescent="0.2">
      <c r="A448" t="s">
        <v>530</v>
      </c>
      <c r="B448" t="s">
        <v>531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7338</v>
      </c>
      <c r="B450" t="s">
        <v>7339</v>
      </c>
    </row>
    <row r="451" spans="1:2" x14ac:dyDescent="0.2">
      <c r="A451" t="s">
        <v>453</v>
      </c>
      <c r="B451" t="s">
        <v>3453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7340</v>
      </c>
      <c r="B453" t="s">
        <v>7341</v>
      </c>
    </row>
    <row r="454" spans="1:2" x14ac:dyDescent="0.2">
      <c r="A454" t="s">
        <v>41</v>
      </c>
      <c r="B454" t="s">
        <v>41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3368</v>
      </c>
      <c r="B456" t="s">
        <v>7342</v>
      </c>
    </row>
    <row r="457" spans="1:2" x14ac:dyDescent="0.2">
      <c r="A457" t="s">
        <v>41</v>
      </c>
      <c r="B457" t="s">
        <v>41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7343</v>
      </c>
      <c r="B459" t="s">
        <v>7344</v>
      </c>
    </row>
    <row r="460" spans="1:2" x14ac:dyDescent="0.2">
      <c r="A460" t="s">
        <v>323</v>
      </c>
      <c r="B460" t="s">
        <v>7051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7345</v>
      </c>
      <c r="B462" t="s">
        <v>7346</v>
      </c>
    </row>
    <row r="463" spans="1:2" x14ac:dyDescent="0.2">
      <c r="A463" t="s">
        <v>303</v>
      </c>
      <c r="B463" t="s">
        <v>4700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7347</v>
      </c>
      <c r="B465" t="s">
        <v>7348</v>
      </c>
    </row>
    <row r="466" spans="1:2" x14ac:dyDescent="0.2">
      <c r="A466" t="s">
        <v>2412</v>
      </c>
      <c r="B466" t="s">
        <v>6227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7349</v>
      </c>
      <c r="B468" t="s">
        <v>7350</v>
      </c>
    </row>
    <row r="469" spans="1:2" x14ac:dyDescent="0.2">
      <c r="A469" t="s">
        <v>208</v>
      </c>
      <c r="B469" t="s">
        <v>428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2631</v>
      </c>
      <c r="B471" t="s">
        <v>527</v>
      </c>
    </row>
    <row r="472" spans="1:2" x14ac:dyDescent="0.2">
      <c r="A472" t="s">
        <v>900</v>
      </c>
      <c r="B472" t="s">
        <v>972</v>
      </c>
    </row>
    <row r="473" spans="1:2" x14ac:dyDescent="0.2">
      <c r="A473" t="s">
        <v>113</v>
      </c>
      <c r="B473" t="s">
        <v>597</v>
      </c>
    </row>
    <row r="474" spans="1:2" x14ac:dyDescent="0.2">
      <c r="A474" t="s">
        <v>7351</v>
      </c>
      <c r="B474" t="s">
        <v>7352</v>
      </c>
    </row>
    <row r="475" spans="1:2" x14ac:dyDescent="0.2">
      <c r="A475" t="s">
        <v>41</v>
      </c>
      <c r="B475" t="s">
        <v>41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6906</v>
      </c>
      <c r="B477" t="s">
        <v>822</v>
      </c>
    </row>
    <row r="478" spans="1:2" x14ac:dyDescent="0.2">
      <c r="A478" t="s">
        <v>359</v>
      </c>
      <c r="B478" t="s">
        <v>360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7353</v>
      </c>
      <c r="B480" t="s">
        <v>7354</v>
      </c>
    </row>
    <row r="481" spans="1:2" x14ac:dyDescent="0.2">
      <c r="A481" t="s">
        <v>1327</v>
      </c>
      <c r="B481" t="s">
        <v>2725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7355</v>
      </c>
      <c r="B483" t="s">
        <v>7356</v>
      </c>
    </row>
    <row r="484" spans="1:2" x14ac:dyDescent="0.2">
      <c r="A484" t="s">
        <v>41</v>
      </c>
      <c r="B484" t="s">
        <v>41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2275</v>
      </c>
      <c r="B486" t="s">
        <v>1826</v>
      </c>
    </row>
    <row r="487" spans="1:2" x14ac:dyDescent="0.2">
      <c r="A487" t="s">
        <v>303</v>
      </c>
      <c r="B487" t="s">
        <v>965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2345</v>
      </c>
      <c r="B489" t="s">
        <v>7357</v>
      </c>
    </row>
    <row r="490" spans="1:2" x14ac:dyDescent="0.2">
      <c r="A490" t="s">
        <v>738</v>
      </c>
      <c r="B490" t="s">
        <v>7069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3094</v>
      </c>
      <c r="B492" t="s">
        <v>1126</v>
      </c>
    </row>
    <row r="493" spans="1:2" x14ac:dyDescent="0.2">
      <c r="A493" t="s">
        <v>303</v>
      </c>
      <c r="B493" t="s">
        <v>965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3339</v>
      </c>
      <c r="B495" t="s">
        <v>7358</v>
      </c>
    </row>
    <row r="496" spans="1:2" x14ac:dyDescent="0.2">
      <c r="A496" t="s">
        <v>7359</v>
      </c>
      <c r="B496" t="s">
        <v>7360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7361</v>
      </c>
      <c r="B498" t="s">
        <v>7362</v>
      </c>
    </row>
    <row r="499" spans="1:2" x14ac:dyDescent="0.2">
      <c r="A499" t="s">
        <v>3670</v>
      </c>
      <c r="B499" t="s">
        <v>6196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4451</v>
      </c>
      <c r="B501" t="s">
        <v>4141</v>
      </c>
    </row>
    <row r="502" spans="1:2" x14ac:dyDescent="0.2">
      <c r="A502" t="s">
        <v>5101</v>
      </c>
      <c r="B502" t="s">
        <v>5102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199</v>
      </c>
      <c r="B504" t="s">
        <v>7363</v>
      </c>
    </row>
    <row r="505" spans="1:2" x14ac:dyDescent="0.2">
      <c r="A505" t="s">
        <v>41</v>
      </c>
      <c r="B505" t="s">
        <v>41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7364</v>
      </c>
      <c r="B507" t="s">
        <v>4900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7365</v>
      </c>
      <c r="B510" t="s">
        <v>7366</v>
      </c>
    </row>
    <row r="511" spans="1:2" x14ac:dyDescent="0.2">
      <c r="A511" t="s">
        <v>41</v>
      </c>
      <c r="B511" t="s">
        <v>41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7367</v>
      </c>
      <c r="B513" t="s">
        <v>7368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113</v>
      </c>
      <c r="B515" t="s">
        <v>2045</v>
      </c>
    </row>
    <row r="516" spans="1:2" x14ac:dyDescent="0.2">
      <c r="A516" t="s">
        <v>7369</v>
      </c>
      <c r="B516" t="s">
        <v>7370</v>
      </c>
    </row>
    <row r="517" spans="1:2" x14ac:dyDescent="0.2">
      <c r="A517" t="s">
        <v>5456</v>
      </c>
      <c r="B517" t="s">
        <v>2657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7371</v>
      </c>
      <c r="B519" t="s">
        <v>7372</v>
      </c>
    </row>
    <row r="520" spans="1:2" x14ac:dyDescent="0.2">
      <c r="A520" t="s">
        <v>255</v>
      </c>
      <c r="B520" t="s">
        <v>300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7373</v>
      </c>
      <c r="B522" t="s">
        <v>7374</v>
      </c>
    </row>
    <row r="523" spans="1:2" x14ac:dyDescent="0.2">
      <c r="A523" t="s">
        <v>1830</v>
      </c>
      <c r="B523" t="s">
        <v>401</v>
      </c>
    </row>
    <row r="524" spans="1:2" x14ac:dyDescent="0.2">
      <c r="A524" t="s">
        <v>1830</v>
      </c>
      <c r="B524" t="s">
        <v>401</v>
      </c>
    </row>
    <row r="525" spans="1:2" x14ac:dyDescent="0.2">
      <c r="A525" t="s">
        <v>2167</v>
      </c>
      <c r="B525" t="s">
        <v>7375</v>
      </c>
    </row>
    <row r="526" spans="1:2" x14ac:dyDescent="0.2">
      <c r="A526" t="s">
        <v>1005</v>
      </c>
      <c r="B526" t="s">
        <v>1006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6549</v>
      </c>
      <c r="B528" t="s">
        <v>7376</v>
      </c>
    </row>
    <row r="529" spans="1:2" x14ac:dyDescent="0.2">
      <c r="A529" t="s">
        <v>651</v>
      </c>
      <c r="B529" t="s">
        <v>652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1387</v>
      </c>
      <c r="B531" t="s">
        <v>1388</v>
      </c>
    </row>
    <row r="532" spans="1:2" x14ac:dyDescent="0.2">
      <c r="A532" t="s">
        <v>157</v>
      </c>
      <c r="B532" t="s">
        <v>991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7377</v>
      </c>
      <c r="B534" t="s">
        <v>7378</v>
      </c>
    </row>
    <row r="535" spans="1:2" x14ac:dyDescent="0.2">
      <c r="A535" t="s">
        <v>4903</v>
      </c>
      <c r="B535" t="s">
        <v>4904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7379</v>
      </c>
      <c r="B537" t="s">
        <v>7380</v>
      </c>
    </row>
    <row r="538" spans="1:2" x14ac:dyDescent="0.2">
      <c r="A538" t="s">
        <v>355</v>
      </c>
      <c r="B538" t="s">
        <v>356</v>
      </c>
    </row>
    <row r="539" spans="1:2" x14ac:dyDescent="0.2">
      <c r="A539" t="s">
        <v>113</v>
      </c>
      <c r="B539" t="s">
        <v>7381</v>
      </c>
    </row>
    <row r="540" spans="1:2" x14ac:dyDescent="0.2">
      <c r="A540" t="s">
        <v>2310</v>
      </c>
      <c r="B540" t="s">
        <v>2311</v>
      </c>
    </row>
    <row r="541" spans="1:2" x14ac:dyDescent="0.2">
      <c r="A541" t="s">
        <v>734</v>
      </c>
      <c r="B541" t="s">
        <v>735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7382</v>
      </c>
      <c r="B543" t="s">
        <v>7383</v>
      </c>
    </row>
    <row r="544" spans="1:2" x14ac:dyDescent="0.2">
      <c r="A544" t="s">
        <v>379</v>
      </c>
      <c r="B544" t="s">
        <v>787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7384</v>
      </c>
      <c r="B546" t="s">
        <v>7385</v>
      </c>
    </row>
    <row r="547" spans="1:2" x14ac:dyDescent="0.2">
      <c r="A547" t="s">
        <v>41</v>
      </c>
      <c r="B547" t="s">
        <v>41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3052</v>
      </c>
      <c r="B549" t="s">
        <v>7386</v>
      </c>
    </row>
    <row r="550" spans="1:2" x14ac:dyDescent="0.2">
      <c r="A550" t="s">
        <v>504</v>
      </c>
      <c r="B550" t="s">
        <v>725</v>
      </c>
    </row>
    <row r="551" spans="1:2" x14ac:dyDescent="0.2">
      <c r="A551" t="s">
        <v>113</v>
      </c>
      <c r="B551" t="s">
        <v>5984</v>
      </c>
    </row>
    <row r="552" spans="1:2" x14ac:dyDescent="0.2">
      <c r="A552" t="s">
        <v>5843</v>
      </c>
      <c r="B552" t="s">
        <v>5844</v>
      </c>
    </row>
    <row r="553" spans="1:2" x14ac:dyDescent="0.2">
      <c r="A553" t="s">
        <v>7387</v>
      </c>
      <c r="B553" t="s">
        <v>7388</v>
      </c>
    </row>
    <row r="554" spans="1:2" x14ac:dyDescent="0.2">
      <c r="A554" t="s">
        <v>113</v>
      </c>
      <c r="B554" t="s">
        <v>742</v>
      </c>
    </row>
    <row r="555" spans="1:2" x14ac:dyDescent="0.2">
      <c r="A555" t="s">
        <v>3550</v>
      </c>
      <c r="B555" t="s">
        <v>4241</v>
      </c>
    </row>
    <row r="556" spans="1:2" x14ac:dyDescent="0.2">
      <c r="A556" t="s">
        <v>41</v>
      </c>
      <c r="B556" t="s">
        <v>41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3332</v>
      </c>
      <c r="B558" t="s">
        <v>7389</v>
      </c>
    </row>
    <row r="559" spans="1:2" x14ac:dyDescent="0.2">
      <c r="A559" t="s">
        <v>41</v>
      </c>
      <c r="B559" t="s">
        <v>41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7390</v>
      </c>
      <c r="B561" t="s">
        <v>7391</v>
      </c>
    </row>
    <row r="562" spans="1:2" x14ac:dyDescent="0.2">
      <c r="A562" t="s">
        <v>7392</v>
      </c>
      <c r="B562" t="s">
        <v>7393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7394</v>
      </c>
      <c r="B564" t="s">
        <v>7395</v>
      </c>
    </row>
    <row r="565" spans="1:2" x14ac:dyDescent="0.2">
      <c r="A565" t="s">
        <v>784</v>
      </c>
      <c r="B565" t="s">
        <v>6650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7396</v>
      </c>
      <c r="B567" t="s">
        <v>7397</v>
      </c>
    </row>
    <row r="568" spans="1:2" x14ac:dyDescent="0.2">
      <c r="A568" t="s">
        <v>184</v>
      </c>
      <c r="B568" t="s">
        <v>7398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7399</v>
      </c>
      <c r="B570" t="s">
        <v>7400</v>
      </c>
    </row>
    <row r="571" spans="1:2" x14ac:dyDescent="0.2">
      <c r="A571" t="s">
        <v>7401</v>
      </c>
      <c r="B571" t="s">
        <v>7402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7403</v>
      </c>
      <c r="B573" t="s">
        <v>7404</v>
      </c>
    </row>
    <row r="574" spans="1:2" x14ac:dyDescent="0.2">
      <c r="A574" t="s">
        <v>41</v>
      </c>
      <c r="B574" t="s">
        <v>41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1553</v>
      </c>
      <c r="B576" t="s">
        <v>7405</v>
      </c>
    </row>
    <row r="577" spans="1:2" x14ac:dyDescent="0.2">
      <c r="A577" t="s">
        <v>1013</v>
      </c>
      <c r="B577" t="s">
        <v>1014</v>
      </c>
    </row>
    <row r="578" spans="1:2" x14ac:dyDescent="0.2">
      <c r="A578" t="s">
        <v>113</v>
      </c>
      <c r="B578" t="s">
        <v>722</v>
      </c>
    </row>
    <row r="579" spans="1:2" x14ac:dyDescent="0.2">
      <c r="A579" t="s">
        <v>2124</v>
      </c>
      <c r="B579" t="s">
        <v>185</v>
      </c>
    </row>
    <row r="580" spans="1:2" x14ac:dyDescent="0.2">
      <c r="A580" t="s">
        <v>231</v>
      </c>
      <c r="B580" t="s">
        <v>232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7406</v>
      </c>
      <c r="B582" t="s">
        <v>7407</v>
      </c>
    </row>
    <row r="583" spans="1:2" x14ac:dyDescent="0.2">
      <c r="A583" t="s">
        <v>7408</v>
      </c>
      <c r="B583" t="s">
        <v>3035</v>
      </c>
    </row>
    <row r="584" spans="1:2" x14ac:dyDescent="0.2">
      <c r="A584" t="s">
        <v>113</v>
      </c>
      <c r="B584" t="s">
        <v>5145</v>
      </c>
    </row>
    <row r="585" spans="1:2" x14ac:dyDescent="0.2">
      <c r="A585" t="s">
        <v>7409</v>
      </c>
      <c r="B585" t="s">
        <v>7410</v>
      </c>
    </row>
    <row r="586" spans="1:2" x14ac:dyDescent="0.2">
      <c r="A586" t="s">
        <v>7411</v>
      </c>
      <c r="B586" t="s">
        <v>7412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1051</v>
      </c>
      <c r="B588" t="s">
        <v>150</v>
      </c>
    </row>
    <row r="589" spans="1:2" x14ac:dyDescent="0.2">
      <c r="A589" t="s">
        <v>261</v>
      </c>
      <c r="B589" t="s">
        <v>1164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4106</v>
      </c>
      <c r="B591" t="s">
        <v>7413</v>
      </c>
    </row>
    <row r="592" spans="1:2" x14ac:dyDescent="0.2">
      <c r="A592" t="s">
        <v>41</v>
      </c>
      <c r="B592" t="s">
        <v>41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7414</v>
      </c>
      <c r="B594" t="s">
        <v>1018</v>
      </c>
    </row>
    <row r="595" spans="1:2" x14ac:dyDescent="0.2">
      <c r="A595" t="s">
        <v>133</v>
      </c>
      <c r="B595" t="s">
        <v>348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7415</v>
      </c>
      <c r="B597" t="s">
        <v>7416</v>
      </c>
    </row>
    <row r="598" spans="1:2" x14ac:dyDescent="0.2">
      <c r="A598" t="s">
        <v>41</v>
      </c>
      <c r="B598" t="s">
        <v>41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338</v>
      </c>
      <c r="B600" t="s">
        <v>7417</v>
      </c>
    </row>
    <row r="601" spans="1:2" x14ac:dyDescent="0.2">
      <c r="A601" t="s">
        <v>3692</v>
      </c>
      <c r="B601" t="s">
        <v>4570</v>
      </c>
    </row>
    <row r="602" spans="1:2" x14ac:dyDescent="0.2">
      <c r="A602" t="s">
        <v>113</v>
      </c>
      <c r="B602" t="s">
        <v>1421</v>
      </c>
    </row>
    <row r="603" spans="1:2" x14ac:dyDescent="0.2">
      <c r="A603" t="s">
        <v>6537</v>
      </c>
      <c r="B603" t="s">
        <v>6538</v>
      </c>
    </row>
    <row r="604" spans="1:2" x14ac:dyDescent="0.2">
      <c r="A604" t="s">
        <v>41</v>
      </c>
      <c r="B604" t="s">
        <v>41</v>
      </c>
    </row>
    <row r="605" spans="1:2" x14ac:dyDescent="0.2">
      <c r="A605" t="s">
        <v>113</v>
      </c>
      <c r="B605" t="s">
        <v>1074</v>
      </c>
    </row>
    <row r="606" spans="1:2" x14ac:dyDescent="0.2">
      <c r="A606" t="s">
        <v>7418</v>
      </c>
      <c r="B606" t="s">
        <v>7419</v>
      </c>
    </row>
    <row r="607" spans="1:2" x14ac:dyDescent="0.2">
      <c r="A607" t="s">
        <v>1227</v>
      </c>
      <c r="B607" t="s">
        <v>1228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7420</v>
      </c>
      <c r="B609" t="s">
        <v>7421</v>
      </c>
    </row>
    <row r="610" spans="1:2" x14ac:dyDescent="0.2">
      <c r="A610" t="s">
        <v>331</v>
      </c>
      <c r="B610" t="s">
        <v>5596</v>
      </c>
    </row>
    <row r="611" spans="1:2" x14ac:dyDescent="0.2">
      <c r="A611" t="s">
        <v>113</v>
      </c>
      <c r="B611" t="s">
        <v>114</v>
      </c>
    </row>
    <row r="612" spans="1:2" x14ac:dyDescent="0.2">
      <c r="A612" t="s">
        <v>7422</v>
      </c>
      <c r="B612" t="s">
        <v>7423</v>
      </c>
    </row>
    <row r="613" spans="1:2" x14ac:dyDescent="0.2">
      <c r="A613" t="s">
        <v>157</v>
      </c>
      <c r="B613" t="s">
        <v>6934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2688</v>
      </c>
      <c r="B615" t="s">
        <v>5431</v>
      </c>
    </row>
    <row r="616" spans="1:2" x14ac:dyDescent="0.2">
      <c r="A616" t="s">
        <v>191</v>
      </c>
      <c r="B616" t="s">
        <v>192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1890</v>
      </c>
      <c r="B618" t="s">
        <v>7424</v>
      </c>
    </row>
    <row r="619" spans="1:2" x14ac:dyDescent="0.2">
      <c r="A619" t="s">
        <v>707</v>
      </c>
      <c r="B619" t="s">
        <v>708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1993</v>
      </c>
      <c r="B621" t="s">
        <v>4368</v>
      </c>
    </row>
    <row r="622" spans="1:2" x14ac:dyDescent="0.2">
      <c r="A622" t="s">
        <v>41</v>
      </c>
      <c r="B622" t="s">
        <v>41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5680</v>
      </c>
      <c r="B624" t="s">
        <v>7425</v>
      </c>
    </row>
    <row r="625" spans="1:2" x14ac:dyDescent="0.2">
      <c r="A625" t="s">
        <v>41</v>
      </c>
      <c r="B625" t="s">
        <v>41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7426</v>
      </c>
      <c r="B627" t="s">
        <v>7427</v>
      </c>
    </row>
    <row r="628" spans="1:2" x14ac:dyDescent="0.2">
      <c r="A628" t="s">
        <v>113</v>
      </c>
      <c r="B628" t="s">
        <v>5272</v>
      </c>
    </row>
    <row r="629" spans="1:2" x14ac:dyDescent="0.2">
      <c r="A629" t="s">
        <v>113</v>
      </c>
      <c r="B629" t="s">
        <v>432</v>
      </c>
    </row>
    <row r="630" spans="1:2" x14ac:dyDescent="0.2">
      <c r="A630" t="s">
        <v>1118</v>
      </c>
      <c r="B630" t="s">
        <v>711</v>
      </c>
    </row>
    <row r="631" spans="1:2" x14ac:dyDescent="0.2">
      <c r="A631" t="s">
        <v>355</v>
      </c>
      <c r="B631" t="s">
        <v>356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7428</v>
      </c>
      <c r="B633" t="s">
        <v>7429</v>
      </c>
    </row>
    <row r="634" spans="1:2" x14ac:dyDescent="0.2">
      <c r="A634" t="s">
        <v>208</v>
      </c>
      <c r="B634" t="s">
        <v>579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1118</v>
      </c>
      <c r="B636" t="s">
        <v>711</v>
      </c>
    </row>
    <row r="637" spans="1:2" x14ac:dyDescent="0.2">
      <c r="A637" t="s">
        <v>269</v>
      </c>
      <c r="B637" t="s">
        <v>485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1118</v>
      </c>
      <c r="B639" t="s">
        <v>711</v>
      </c>
    </row>
    <row r="640" spans="1:2" x14ac:dyDescent="0.2">
      <c r="A640" t="s">
        <v>269</v>
      </c>
      <c r="B640" t="s">
        <v>485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199</v>
      </c>
      <c r="B642" t="s">
        <v>7430</v>
      </c>
    </row>
    <row r="643" spans="1:2" x14ac:dyDescent="0.2">
      <c r="A643" t="s">
        <v>41</v>
      </c>
      <c r="B643" t="s">
        <v>41</v>
      </c>
    </row>
    <row r="644" spans="1:2" x14ac:dyDescent="0.2">
      <c r="A644" t="s">
        <v>41</v>
      </c>
      <c r="B644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J392"/>
  <sheetViews>
    <sheetView zoomScaleNormal="100" workbookViewId="0">
      <selection activeCell="V3" sqref="V3:V132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7431</v>
      </c>
      <c r="B3" t="s">
        <v>7432</v>
      </c>
      <c r="D3">
        <v>-85.438000000000002</v>
      </c>
      <c r="E3">
        <v>-172.09299999999999</v>
      </c>
      <c r="F3">
        <v>-90</v>
      </c>
      <c r="G3">
        <v>377.19499999999999</v>
      </c>
      <c r="H3">
        <v>36.345999999999997</v>
      </c>
      <c r="I3">
        <v>20</v>
      </c>
      <c r="J3">
        <v>2</v>
      </c>
      <c r="K3">
        <v>2</v>
      </c>
      <c r="L3">
        <f>1/TAN(-D3*$L$1/180)*0.108*0.333333</f>
        <v>2.8724589661680835E-3</v>
      </c>
      <c r="M3">
        <f>SIN(-D3*$L$1/180)*G3*3</f>
        <v>1127.9999680406399</v>
      </c>
      <c r="N3">
        <f>COS(-D3*$L$1/180)*G3*0.108</f>
        <v>3.24013686217251</v>
      </c>
      <c r="O3">
        <f>IFERROR(1/TAN(E3*$L$1/180)*0.108*0.333333,"")</f>
        <v>0.25920514270040018</v>
      </c>
      <c r="P3">
        <f>SIN(-E3*$L$1/180)*H3*3</f>
        <v>14.999873375455927</v>
      </c>
      <c r="Q3">
        <f>-COS(E3*$L$1/180)*H3*0.108</f>
        <v>3.8880482068211926</v>
      </c>
      <c r="R3">
        <f>ABS(SIN(-F3*$L$1/180)*I3*3)</f>
        <v>60</v>
      </c>
      <c r="S3">
        <f>M3+P3</f>
        <v>1142.9998414160959</v>
      </c>
      <c r="T3">
        <f>60*(J3/M3)</f>
        <v>0.10638298173752839</v>
      </c>
      <c r="U3">
        <f>IFERROR(60*(K3/P3),"")</f>
        <v>8.0000675336602676</v>
      </c>
      <c r="V3">
        <f>100*(R3/(S3))</f>
        <v>5.2493445603338182</v>
      </c>
      <c r="X3" t="s">
        <v>37</v>
      </c>
      <c r="Y3">
        <f>AVERAGE(L3:L2000)</f>
        <v>4.6269954392987476E-3</v>
      </c>
      <c r="Z3">
        <f>STDEVA(L3:L2000)</f>
        <v>1.5914648583526549E-3</v>
      </c>
      <c r="AA3">
        <f>COUNTA(L3:L2000)</f>
        <v>130</v>
      </c>
      <c r="AB3">
        <f>AVERAGE(O3:O2000)</f>
        <v>0.30801279978084167</v>
      </c>
      <c r="AC3">
        <f>STDEVA(O3:O2001)</f>
        <v>0.17321922227909814</v>
      </c>
      <c r="AD3">
        <f>COUNTA(O3:O2001)</f>
        <v>130</v>
      </c>
      <c r="AE3">
        <f>1/Y8</f>
        <v>1.0540441316475723E-3</v>
      </c>
      <c r="AF3">
        <f>Z8/Y8^2</f>
        <v>3.1728210274206968E-4</v>
      </c>
      <c r="AG3">
        <f>COUNTA(M3:M2001)</f>
        <v>130</v>
      </c>
      <c r="AH3">
        <f>1/AB8</f>
        <v>0.11119593038871152</v>
      </c>
      <c r="AI3">
        <f>AC8/AB8^2</f>
        <v>9.8124023038502997E-2</v>
      </c>
      <c r="AJ3">
        <f>COUNTA(P3:P2001)</f>
        <v>130</v>
      </c>
    </row>
    <row r="4" spans="1:36" x14ac:dyDescent="0.2">
      <c r="A4" t="s">
        <v>371</v>
      </c>
      <c r="B4" t="s">
        <v>372</v>
      </c>
      <c r="D4">
        <v>-84.063000000000002</v>
      </c>
      <c r="E4">
        <v>0</v>
      </c>
      <c r="F4">
        <v>0</v>
      </c>
      <c r="G4">
        <v>377.02300000000002</v>
      </c>
      <c r="H4">
        <v>0</v>
      </c>
      <c r="I4">
        <v>0</v>
      </c>
      <c r="J4">
        <v>0</v>
      </c>
      <c r="K4">
        <v>0</v>
      </c>
      <c r="L4">
        <f t="shared" ref="L4:L28" si="0">1/TAN(-D4*$L$1/180)*0.108*0.333333</f>
        <v>3.7437319856813622E-3</v>
      </c>
      <c r="M4">
        <f t="shared" ref="M4:M28" si="1">SIN(-D4*$L$1/180)*G4*3</f>
        <v>1125.0022051157332</v>
      </c>
      <c r="N4">
        <f t="shared" ref="N4:N28" si="2">COS(-D4*$L$1/180)*G4*0.108</f>
        <v>4.2117109509647861</v>
      </c>
      <c r="O4" t="str">
        <f t="shared" ref="O4:O28" si="3">IFERROR(1/TAN(E4*$L$1/180)*0.108*0.333333,"")</f>
        <v/>
      </c>
      <c r="P4">
        <f t="shared" ref="P4:P28" si="4">SIN(-E4*$L$1/180)*H4*3</f>
        <v>0</v>
      </c>
      <c r="Q4">
        <f t="shared" ref="Q4:Q28" si="5">-COS(E4*$L$1/180)*H4*0.108</f>
        <v>0</v>
      </c>
      <c r="R4">
        <f t="shared" ref="R4:R28" si="6">ABS(SIN(-F4*$L$1/180)*I4*3)</f>
        <v>0</v>
      </c>
      <c r="S4">
        <f t="shared" ref="S4:S28" si="7">M4+P4</f>
        <v>1125.0022051157332</v>
      </c>
      <c r="T4">
        <f t="shared" ref="T4:T28" si="8">60*(J4/M4)</f>
        <v>0</v>
      </c>
      <c r="U4" t="str">
        <f t="shared" ref="U4:U28" si="9">IFERROR(60*(K4/P4),"")</f>
        <v/>
      </c>
      <c r="V4">
        <f t="shared" ref="V4:V28" si="10">100*(R4/(S4))</f>
        <v>0</v>
      </c>
      <c r="X4" t="s">
        <v>40</v>
      </c>
      <c r="Y4">
        <f>Y3*60</f>
        <v>0.27761972635792487</v>
      </c>
      <c r="Z4">
        <f>Z3*60</f>
        <v>9.54878915011593E-2</v>
      </c>
      <c r="AA4">
        <f>AA3</f>
        <v>130</v>
      </c>
      <c r="AB4">
        <f>AB3*60</f>
        <v>18.480767986850502</v>
      </c>
      <c r="AC4">
        <f>AC3*60</f>
        <v>10.393153336745888</v>
      </c>
      <c r="AD4">
        <f>AD3</f>
        <v>130</v>
      </c>
      <c r="AE4">
        <f>AE3*60</f>
        <v>6.3242647898854337E-2</v>
      </c>
      <c r="AF4">
        <f>AF3*60</f>
        <v>1.9036926164524182E-2</v>
      </c>
      <c r="AG4">
        <f>AG3</f>
        <v>130</v>
      </c>
      <c r="AH4">
        <f>AH3*60</f>
        <v>6.671755823322691</v>
      </c>
      <c r="AI4">
        <f>AI3*60</f>
        <v>5.8874413823101799</v>
      </c>
      <c r="AJ4">
        <f>AJ3</f>
        <v>130</v>
      </c>
    </row>
    <row r="5" spans="1:36" x14ac:dyDescent="0.2">
      <c r="A5" t="s">
        <v>113</v>
      </c>
      <c r="B5" t="s">
        <v>1074</v>
      </c>
      <c r="D5">
        <v>-84.677999999999997</v>
      </c>
      <c r="E5">
        <v>0</v>
      </c>
      <c r="F5">
        <v>0</v>
      </c>
      <c r="G5">
        <v>366.58</v>
      </c>
      <c r="H5">
        <v>0</v>
      </c>
      <c r="I5">
        <v>0</v>
      </c>
      <c r="J5">
        <v>0</v>
      </c>
      <c r="K5">
        <v>0</v>
      </c>
      <c r="L5">
        <f t="shared" si="0"/>
        <v>3.3535581361803326E-3</v>
      </c>
      <c r="M5">
        <f t="shared" si="1"/>
        <v>1094.9991935453299</v>
      </c>
      <c r="N5">
        <f t="shared" si="2"/>
        <v>3.6721471267719714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1094.9991935453299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6897</v>
      </c>
      <c r="B6" t="s">
        <v>7433</v>
      </c>
      <c r="D6">
        <v>-85.914000000000001</v>
      </c>
      <c r="E6">
        <v>-174.47200000000001</v>
      </c>
      <c r="F6">
        <v>0</v>
      </c>
      <c r="G6">
        <v>364.92700000000002</v>
      </c>
      <c r="H6">
        <v>31.145</v>
      </c>
      <c r="I6">
        <v>0</v>
      </c>
      <c r="J6">
        <v>2</v>
      </c>
      <c r="K6">
        <v>2</v>
      </c>
      <c r="L6">
        <f t="shared" si="0"/>
        <v>2.571668012607776E-3</v>
      </c>
      <c r="M6">
        <f t="shared" si="1"/>
        <v>1091.9983111363306</v>
      </c>
      <c r="N6">
        <f t="shared" si="2"/>
        <v>2.8082599348309496</v>
      </c>
      <c r="O6">
        <f t="shared" si="3"/>
        <v>0.37196849024699774</v>
      </c>
      <c r="P6">
        <f t="shared" si="4"/>
        <v>9.0007975564061571</v>
      </c>
      <c r="Q6">
        <f t="shared" si="5"/>
        <v>3.3480164260916903</v>
      </c>
      <c r="R6">
        <f t="shared" si="6"/>
        <v>0</v>
      </c>
      <c r="S6">
        <f t="shared" si="7"/>
        <v>1100.9991086927369</v>
      </c>
      <c r="T6">
        <f t="shared" si="8"/>
        <v>0.10989027984404877</v>
      </c>
      <c r="U6">
        <f t="shared" si="9"/>
        <v>13.332151872985094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41</v>
      </c>
      <c r="B7" t="s">
        <v>41</v>
      </c>
      <c r="D7">
        <v>-82.747</v>
      </c>
      <c r="E7">
        <v>-172.405</v>
      </c>
      <c r="F7">
        <v>0</v>
      </c>
      <c r="G7">
        <v>55.444000000000003</v>
      </c>
      <c r="H7">
        <v>15.132999999999999</v>
      </c>
      <c r="I7">
        <v>0</v>
      </c>
      <c r="J7">
        <v>1</v>
      </c>
      <c r="K7">
        <v>1</v>
      </c>
      <c r="L7">
        <f t="shared" si="0"/>
        <v>4.5816893406821881E-3</v>
      </c>
      <c r="M7">
        <f t="shared" si="1"/>
        <v>165.00106798158131</v>
      </c>
      <c r="N7">
        <f t="shared" si="2"/>
        <v>0.75598439035677867</v>
      </c>
      <c r="O7">
        <f t="shared" si="3"/>
        <v>0.26998690213915028</v>
      </c>
      <c r="P7">
        <f t="shared" si="4"/>
        <v>6.0003808306514728</v>
      </c>
      <c r="Q7">
        <f t="shared" si="5"/>
        <v>1.6200258521485842</v>
      </c>
      <c r="R7">
        <f t="shared" si="6"/>
        <v>0</v>
      </c>
      <c r="S7">
        <f t="shared" si="7"/>
        <v>171.00144881223278</v>
      </c>
      <c r="T7">
        <f t="shared" si="8"/>
        <v>0.3636340099731819</v>
      </c>
      <c r="U7">
        <f t="shared" si="9"/>
        <v>9.9993653225316503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-86.766999999999996</v>
      </c>
      <c r="E8">
        <v>-172.50399999999999</v>
      </c>
      <c r="F8">
        <v>0</v>
      </c>
      <c r="G8">
        <v>301.48</v>
      </c>
      <c r="H8">
        <v>38.328000000000003</v>
      </c>
      <c r="I8">
        <v>0</v>
      </c>
      <c r="J8">
        <v>2</v>
      </c>
      <c r="K8">
        <v>2</v>
      </c>
      <c r="L8">
        <f t="shared" si="0"/>
        <v>2.0335104347483685E-3</v>
      </c>
      <c r="M8">
        <f t="shared" si="1"/>
        <v>903.00053643721481</v>
      </c>
      <c r="N8">
        <f t="shared" si="2"/>
        <v>1.8362628496913007</v>
      </c>
      <c r="O8">
        <f t="shared" si="3"/>
        <v>0.27359447056377628</v>
      </c>
      <c r="P8">
        <f t="shared" si="4"/>
        <v>15.00046492761266</v>
      </c>
      <c r="Q8">
        <f t="shared" si="5"/>
        <v>4.1040483641290439</v>
      </c>
      <c r="R8">
        <f t="shared" si="6"/>
        <v>0</v>
      </c>
      <c r="S8">
        <f t="shared" si="7"/>
        <v>918.00100136482752</v>
      </c>
      <c r="T8">
        <f t="shared" si="8"/>
        <v>0.13289028650354909</v>
      </c>
      <c r="U8">
        <f t="shared" si="9"/>
        <v>7.9997520462919489</v>
      </c>
      <c r="V8">
        <f t="shared" si="10"/>
        <v>0</v>
      </c>
      <c r="X8" t="s">
        <v>51</v>
      </c>
      <c r="Y8">
        <f>AVERAGE(M3:M2000)</f>
        <v>948.72687962021462</v>
      </c>
      <c r="Z8">
        <f>STDEVA(M3:M2000)</f>
        <v>285.58012919564402</v>
      </c>
      <c r="AA8">
        <f>COUNTA(M3:M2001)</f>
        <v>130</v>
      </c>
      <c r="AB8">
        <f>AVERAGE(P3:P2000)</f>
        <v>8.9931348791656749</v>
      </c>
      <c r="AC8">
        <f>STDEVA(P3:P2000)</f>
        <v>7.9359250917442026</v>
      </c>
      <c r="AD8">
        <f>COUNTA(P3:P2001)</f>
        <v>130</v>
      </c>
      <c r="AE8" t="s">
        <v>51</v>
      </c>
      <c r="AF8">
        <f>AG8+AH8</f>
        <v>124503.60188491944</v>
      </c>
      <c r="AG8">
        <f>SUM(M3:M2000)</f>
        <v>123334.49435062789</v>
      </c>
      <c r="AH8">
        <f>SUM(P3:P2000)</f>
        <v>1169.1075342915378</v>
      </c>
    </row>
    <row r="9" spans="1:36" x14ac:dyDescent="0.2">
      <c r="A9" t="s">
        <v>7434</v>
      </c>
      <c r="B9" t="s">
        <v>7435</v>
      </c>
      <c r="D9">
        <v>-84.055999999999997</v>
      </c>
      <c r="E9">
        <v>-170.13399999999999</v>
      </c>
      <c r="F9">
        <v>0</v>
      </c>
      <c r="G9">
        <v>366.97300000000001</v>
      </c>
      <c r="H9">
        <v>46.69</v>
      </c>
      <c r="I9">
        <v>0</v>
      </c>
      <c r="J9">
        <v>2</v>
      </c>
      <c r="K9">
        <v>2</v>
      </c>
      <c r="L9">
        <f t="shared" si="0"/>
        <v>3.748177831994826E-3</v>
      </c>
      <c r="M9">
        <f t="shared" si="1"/>
        <v>1095.0000023719065</v>
      </c>
      <c r="N9">
        <f t="shared" si="2"/>
        <v>4.1042588391835002</v>
      </c>
      <c r="O9">
        <f t="shared" si="3"/>
        <v>0.20699566126077698</v>
      </c>
      <c r="P9">
        <f t="shared" si="4"/>
        <v>24.000223330666536</v>
      </c>
      <c r="Q9">
        <f t="shared" si="5"/>
        <v>4.9679470666847134</v>
      </c>
      <c r="R9">
        <f t="shared" si="6"/>
        <v>0</v>
      </c>
      <c r="S9">
        <f t="shared" si="7"/>
        <v>1119.0002257025731</v>
      </c>
      <c r="T9">
        <f t="shared" si="8"/>
        <v>0.1095890408585069</v>
      </c>
      <c r="U9">
        <f t="shared" si="9"/>
        <v>4.9999534732107573</v>
      </c>
      <c r="V9">
        <f t="shared" si="10"/>
        <v>0</v>
      </c>
      <c r="X9" t="s">
        <v>54</v>
      </c>
      <c r="Y9">
        <f>Y8/60</f>
        <v>15.81211466033691</v>
      </c>
      <c r="Z9">
        <f>Z8/60</f>
        <v>4.7596688199274002</v>
      </c>
      <c r="AA9">
        <f>AA8</f>
        <v>130</v>
      </c>
      <c r="AB9">
        <f>AB8/60</f>
        <v>0.14988558131942792</v>
      </c>
      <c r="AC9">
        <f>AC8/60</f>
        <v>0.1322654181957367</v>
      </c>
      <c r="AD9">
        <f>AD8</f>
        <v>130</v>
      </c>
      <c r="AE9" t="s">
        <v>54</v>
      </c>
      <c r="AF9">
        <f>AF8/60</f>
        <v>2075.0600314153239</v>
      </c>
      <c r="AG9">
        <f>AG8/60</f>
        <v>2055.5749058437982</v>
      </c>
      <c r="AH9">
        <f>AH8/60</f>
        <v>19.485125571525632</v>
      </c>
    </row>
    <row r="10" spans="1:36" x14ac:dyDescent="0.2">
      <c r="A10" t="s">
        <v>41</v>
      </c>
      <c r="B10" t="s">
        <v>41</v>
      </c>
      <c r="D10">
        <v>-80.47</v>
      </c>
      <c r="E10">
        <v>-168.69</v>
      </c>
      <c r="F10">
        <v>-90</v>
      </c>
      <c r="G10">
        <v>138.917</v>
      </c>
      <c r="H10">
        <v>35.692999999999998</v>
      </c>
      <c r="I10">
        <v>23</v>
      </c>
      <c r="J10">
        <v>1</v>
      </c>
      <c r="K10">
        <v>1</v>
      </c>
      <c r="L10">
        <f t="shared" si="0"/>
        <v>6.0437069933750379E-3</v>
      </c>
      <c r="M10">
        <f t="shared" si="1"/>
        <v>410.99943929424097</v>
      </c>
      <c r="N10">
        <f t="shared" si="2"/>
        <v>2.4839626694984931</v>
      </c>
      <c r="O10">
        <f t="shared" si="3"/>
        <v>0.17999871688416874</v>
      </c>
      <c r="P10">
        <f t="shared" si="4"/>
        <v>21.000043381794658</v>
      </c>
      <c r="Q10">
        <f t="shared" si="5"/>
        <v>3.779984643219561</v>
      </c>
      <c r="R10">
        <f t="shared" si="6"/>
        <v>69</v>
      </c>
      <c r="S10">
        <f t="shared" si="7"/>
        <v>431.99948267603565</v>
      </c>
      <c r="T10">
        <f t="shared" si="8"/>
        <v>0.14598560062035768</v>
      </c>
      <c r="U10">
        <f t="shared" si="9"/>
        <v>2.8571369548700627</v>
      </c>
      <c r="V10">
        <f t="shared" si="10"/>
        <v>15.972241349127811</v>
      </c>
    </row>
    <row r="11" spans="1:36" x14ac:dyDescent="0.2">
      <c r="A11" t="s">
        <v>41</v>
      </c>
      <c r="B11" t="s">
        <v>41</v>
      </c>
      <c r="D11">
        <v>-82.293000000000006</v>
      </c>
      <c r="E11">
        <v>0</v>
      </c>
      <c r="F11">
        <v>0</v>
      </c>
      <c r="G11">
        <v>134.21299999999999</v>
      </c>
      <c r="H11">
        <v>0</v>
      </c>
      <c r="I11">
        <v>0</v>
      </c>
      <c r="J11">
        <v>0</v>
      </c>
      <c r="K11">
        <v>0</v>
      </c>
      <c r="L11">
        <f t="shared" si="0"/>
        <v>4.8718648008952686E-3</v>
      </c>
      <c r="M11">
        <f t="shared" si="1"/>
        <v>399.00189057278965</v>
      </c>
      <c r="N11">
        <f t="shared" si="2"/>
        <v>1.9438852100574502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399.00189057278965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2550</v>
      </c>
      <c r="B12" t="s">
        <v>7436</v>
      </c>
      <c r="D12">
        <v>-85.194000000000003</v>
      </c>
      <c r="E12">
        <v>-170.27199999999999</v>
      </c>
      <c r="F12">
        <v>0</v>
      </c>
      <c r="G12">
        <v>334.17500000000001</v>
      </c>
      <c r="H12">
        <v>35.511000000000003</v>
      </c>
      <c r="I12">
        <v>0</v>
      </c>
      <c r="J12">
        <v>2</v>
      </c>
      <c r="K12">
        <v>2</v>
      </c>
      <c r="L12">
        <f t="shared" si="0"/>
        <v>3.0267979628653117E-3</v>
      </c>
      <c r="M12">
        <f t="shared" si="1"/>
        <v>999.0002133923067</v>
      </c>
      <c r="N12">
        <f t="shared" si="2"/>
        <v>3.0237748345726807</v>
      </c>
      <c r="O12">
        <f t="shared" si="3"/>
        <v>0.20999051491284104</v>
      </c>
      <c r="P12">
        <f t="shared" si="4"/>
        <v>18.000994469142668</v>
      </c>
      <c r="Q12">
        <f t="shared" si="5"/>
        <v>3.7800418775603499</v>
      </c>
      <c r="R12">
        <f t="shared" si="6"/>
        <v>0</v>
      </c>
      <c r="S12">
        <f t="shared" si="7"/>
        <v>1017.0012078614494</v>
      </c>
      <c r="T12">
        <f t="shared" si="8"/>
        <v>0.12012009446175773</v>
      </c>
      <c r="U12">
        <f t="shared" si="9"/>
        <v>6.6662983651100047</v>
      </c>
      <c r="V12">
        <f t="shared" si="10"/>
        <v>0</v>
      </c>
      <c r="Y12">
        <f>Y3</f>
        <v>4.6269954392987476E-3</v>
      </c>
      <c r="Z12">
        <f>AE3</f>
        <v>1.0540441316475723E-3</v>
      </c>
      <c r="AA12">
        <f>AB3</f>
        <v>0.30801279978084167</v>
      </c>
      <c r="AB12">
        <f>AH3</f>
        <v>0.11119593038871152</v>
      </c>
      <c r="AE12" t="s">
        <v>1</v>
      </c>
      <c r="AF12">
        <f>AG12+AH12</f>
        <v>881.65024112846959</v>
      </c>
      <c r="AG12">
        <f>SUM(N3:N2000)</f>
        <v>561.8711099956098</v>
      </c>
      <c r="AH12">
        <f>SUM(Q3:Q2000)</f>
        <v>319.77913113285985</v>
      </c>
    </row>
    <row r="13" spans="1:36" x14ac:dyDescent="0.2">
      <c r="A13" t="s">
        <v>734</v>
      </c>
      <c r="B13" t="s">
        <v>735</v>
      </c>
      <c r="D13">
        <v>-84.12</v>
      </c>
      <c r="E13">
        <v>-171.119</v>
      </c>
      <c r="F13">
        <v>0</v>
      </c>
      <c r="G13">
        <v>370.95100000000002</v>
      </c>
      <c r="H13">
        <v>64.777000000000001</v>
      </c>
      <c r="I13">
        <v>0</v>
      </c>
      <c r="J13">
        <v>2</v>
      </c>
      <c r="K13">
        <v>2</v>
      </c>
      <c r="L13">
        <f t="shared" si="0"/>
        <v>3.7075342873212165E-3</v>
      </c>
      <c r="M13">
        <f t="shared" si="1"/>
        <v>1106.9978773806197</v>
      </c>
      <c r="N13">
        <f t="shared" si="2"/>
        <v>4.1042366906171459</v>
      </c>
      <c r="O13">
        <f t="shared" si="3"/>
        <v>0.23039078371172803</v>
      </c>
      <c r="P13">
        <f t="shared" si="4"/>
        <v>30.001355725619149</v>
      </c>
      <c r="Q13">
        <f t="shared" si="5"/>
        <v>6.912042770082504</v>
      </c>
      <c r="R13">
        <f t="shared" si="6"/>
        <v>0</v>
      </c>
      <c r="S13">
        <f t="shared" si="7"/>
        <v>1136.9992331062388</v>
      </c>
      <c r="T13">
        <f t="shared" si="8"/>
        <v>0.1084012918651156</v>
      </c>
      <c r="U13">
        <f t="shared" si="9"/>
        <v>3.9998192447525978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-83.643000000000001</v>
      </c>
      <c r="E14">
        <v>-170.53800000000001</v>
      </c>
      <c r="F14">
        <v>0</v>
      </c>
      <c r="G14">
        <v>370.27699999999999</v>
      </c>
      <c r="H14">
        <v>48.661999999999999</v>
      </c>
      <c r="I14">
        <v>0</v>
      </c>
      <c r="J14">
        <v>1</v>
      </c>
      <c r="K14">
        <v>1</v>
      </c>
      <c r="L14">
        <f t="shared" si="0"/>
        <v>4.0106876575735969E-3</v>
      </c>
      <c r="M14">
        <f t="shared" si="1"/>
        <v>1104.0008287469168</v>
      </c>
      <c r="N14">
        <f t="shared" si="2"/>
        <v>4.4278069256132078</v>
      </c>
      <c r="O14">
        <f t="shared" si="3"/>
        <v>0.21600727486837354</v>
      </c>
      <c r="P14">
        <f t="shared" si="4"/>
        <v>23.99914076495552</v>
      </c>
      <c r="Q14">
        <f t="shared" si="5"/>
        <v>5.1839941798147144</v>
      </c>
      <c r="R14">
        <f t="shared" si="6"/>
        <v>0</v>
      </c>
      <c r="S14">
        <f t="shared" si="7"/>
        <v>1127.9999695118722</v>
      </c>
      <c r="T14">
        <f t="shared" si="8"/>
        <v>5.4347785289348291E-2</v>
      </c>
      <c r="U14">
        <f t="shared" si="9"/>
        <v>2.5000895068549425</v>
      </c>
      <c r="V14">
        <f t="shared" si="10"/>
        <v>0</v>
      </c>
      <c r="X14" t="s">
        <v>68</v>
      </c>
      <c r="Y14">
        <f>AVERAGE(T3:T2345)</f>
        <v>9.0386134801441809E-2</v>
      </c>
      <c r="Z14">
        <f>STDEVA(T3:T2345)</f>
        <v>0.11869293056874827</v>
      </c>
      <c r="AA14">
        <f>COUNTA(T3:T2345)</f>
        <v>130</v>
      </c>
    </row>
    <row r="15" spans="1:36" x14ac:dyDescent="0.2">
      <c r="A15" t="s">
        <v>1875</v>
      </c>
      <c r="B15" t="s">
        <v>345</v>
      </c>
      <c r="D15">
        <v>-82.22</v>
      </c>
      <c r="E15">
        <v>-176.98699999999999</v>
      </c>
      <c r="F15">
        <v>0</v>
      </c>
      <c r="G15">
        <v>347.19600000000003</v>
      </c>
      <c r="H15">
        <v>38.052999999999997</v>
      </c>
      <c r="I15">
        <v>0</v>
      </c>
      <c r="J15">
        <v>2</v>
      </c>
      <c r="K15">
        <v>2</v>
      </c>
      <c r="L15">
        <f t="shared" si="0"/>
        <v>4.91858010585475E-3</v>
      </c>
      <c r="M15">
        <f t="shared" si="1"/>
        <v>1032.0003426378776</v>
      </c>
      <c r="N15">
        <f t="shared" si="2"/>
        <v>5.0759814305153821</v>
      </c>
      <c r="O15">
        <f t="shared" si="3"/>
        <v>0.68395098700242118</v>
      </c>
      <c r="P15">
        <f t="shared" si="4"/>
        <v>6.0004866326060702</v>
      </c>
      <c r="Q15">
        <f t="shared" si="5"/>
        <v>4.1040428589086151</v>
      </c>
      <c r="R15">
        <f t="shared" si="6"/>
        <v>0</v>
      </c>
      <c r="S15">
        <f t="shared" si="7"/>
        <v>1038.0008292704836</v>
      </c>
      <c r="T15">
        <f t="shared" si="8"/>
        <v>0.11627903116123989</v>
      </c>
      <c r="U15">
        <f t="shared" si="9"/>
        <v>19.998378022864259</v>
      </c>
      <c r="V15">
        <f t="shared" si="10"/>
        <v>0</v>
      </c>
      <c r="X15" t="s">
        <v>71</v>
      </c>
      <c r="Y15">
        <f>AVERAGE(U3:U2345)</f>
        <v>8.8883946193088867</v>
      </c>
      <c r="Z15">
        <f>STDEVA(U3:U2345)</f>
        <v>7.9526602553473627</v>
      </c>
      <c r="AA15">
        <f>COUNTA(U3:U2345)</f>
        <v>130</v>
      </c>
    </row>
    <row r="16" spans="1:36" x14ac:dyDescent="0.2">
      <c r="A16" t="s">
        <v>303</v>
      </c>
      <c r="B16" t="s">
        <v>965</v>
      </c>
      <c r="D16">
        <v>-83.367000000000004</v>
      </c>
      <c r="E16">
        <v>-173.089</v>
      </c>
      <c r="F16">
        <v>0</v>
      </c>
      <c r="G16">
        <v>346.31799999999998</v>
      </c>
      <c r="H16">
        <v>33.241999999999997</v>
      </c>
      <c r="I16">
        <v>0</v>
      </c>
      <c r="J16">
        <v>3</v>
      </c>
      <c r="K16">
        <v>3</v>
      </c>
      <c r="L16">
        <f t="shared" si="0"/>
        <v>4.1863514254101408E-3</v>
      </c>
      <c r="M16">
        <f t="shared" si="1"/>
        <v>1031.999659368134</v>
      </c>
      <c r="N16">
        <f t="shared" si="2"/>
        <v>4.3203175653361328</v>
      </c>
      <c r="O16">
        <f t="shared" si="3"/>
        <v>0.29700955874473856</v>
      </c>
      <c r="P16">
        <f t="shared" si="4"/>
        <v>11.999773518199225</v>
      </c>
      <c r="Q16">
        <f t="shared" si="5"/>
        <v>3.5640510017281537</v>
      </c>
      <c r="R16">
        <f t="shared" si="6"/>
        <v>0</v>
      </c>
      <c r="S16">
        <f t="shared" si="7"/>
        <v>1043.9994328863331</v>
      </c>
      <c r="T16">
        <f t="shared" si="8"/>
        <v>0.17441866222146743</v>
      </c>
      <c r="U16">
        <f t="shared" si="9"/>
        <v>15.000283107594194</v>
      </c>
      <c r="V16">
        <f t="shared" si="10"/>
        <v>0</v>
      </c>
      <c r="X16" t="s">
        <v>74</v>
      </c>
      <c r="Y16">
        <f>AVERAGE(V3:V2345)</f>
        <v>1.3004081967606196</v>
      </c>
      <c r="Z16">
        <f>STDEVA(V3:V2345)</f>
        <v>3.6922853297936737</v>
      </c>
      <c r="AA16">
        <f>COUNTA(V3:V2345)</f>
        <v>130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-74.441999999999993</v>
      </c>
      <c r="E17">
        <v>-173.41800000000001</v>
      </c>
      <c r="F17">
        <v>0</v>
      </c>
      <c r="G17">
        <v>182.69399999999999</v>
      </c>
      <c r="H17">
        <v>52.344999999999999</v>
      </c>
      <c r="I17">
        <v>0</v>
      </c>
      <c r="J17">
        <v>1</v>
      </c>
      <c r="K17">
        <v>1</v>
      </c>
      <c r="L17">
        <f t="shared" si="0"/>
        <v>1.0022929822686179E-2</v>
      </c>
      <c r="M17">
        <f t="shared" si="1"/>
        <v>527.99996669168206</v>
      </c>
      <c r="N17">
        <f t="shared" si="2"/>
        <v>5.2921119046432743</v>
      </c>
      <c r="O17">
        <f t="shared" si="3"/>
        <v>0.31199704132353501</v>
      </c>
      <c r="P17">
        <f t="shared" si="4"/>
        <v>18.000147485511178</v>
      </c>
      <c r="Q17">
        <f t="shared" si="5"/>
        <v>5.6159983748651321</v>
      </c>
      <c r="R17">
        <f t="shared" si="6"/>
        <v>0</v>
      </c>
      <c r="S17">
        <f t="shared" si="7"/>
        <v>546.00011417719327</v>
      </c>
      <c r="T17">
        <f t="shared" si="8"/>
        <v>0.11363637080499311</v>
      </c>
      <c r="U17">
        <f t="shared" si="9"/>
        <v>3.3333060214254173</v>
      </c>
      <c r="V17">
        <f t="shared" si="10"/>
        <v>0</v>
      </c>
      <c r="AD17">
        <f>(AA12*Y12)/((AA12*Z12)-(Y12*AB12))</f>
        <v>-7.5070793902562398</v>
      </c>
      <c r="AE17">
        <f>(Y12*AB12-AA12*Z12)/(Z12+AB12)</f>
        <v>1.6912607731717733E-3</v>
      </c>
    </row>
    <row r="18" spans="1:35" x14ac:dyDescent="0.2">
      <c r="A18" t="s">
        <v>7437</v>
      </c>
      <c r="B18" t="s">
        <v>7438</v>
      </c>
      <c r="D18">
        <v>-82.122</v>
      </c>
      <c r="E18">
        <v>0</v>
      </c>
      <c r="F18">
        <v>0</v>
      </c>
      <c r="G18">
        <v>321.02999999999997</v>
      </c>
      <c r="H18">
        <v>0</v>
      </c>
      <c r="I18">
        <v>0</v>
      </c>
      <c r="J18">
        <v>0</v>
      </c>
      <c r="L18">
        <f t="shared" si="0"/>
        <v>4.9813194086773963E-3</v>
      </c>
      <c r="M18">
        <f t="shared" si="1"/>
        <v>954.00051562111412</v>
      </c>
      <c r="N18">
        <f t="shared" si="2"/>
        <v>4.7521860365377355</v>
      </c>
      <c r="O18" t="str">
        <f t="shared" si="3"/>
        <v/>
      </c>
      <c r="P18">
        <f t="shared" si="4"/>
        <v>0</v>
      </c>
      <c r="Q18">
        <f t="shared" si="5"/>
        <v>0</v>
      </c>
      <c r="R18">
        <f t="shared" si="6"/>
        <v>0</v>
      </c>
      <c r="S18">
        <f t="shared" si="7"/>
        <v>954.00051562111412</v>
      </c>
      <c r="T18">
        <f t="shared" si="8"/>
        <v>0</v>
      </c>
      <c r="U18" t="str">
        <f t="shared" si="9"/>
        <v/>
      </c>
      <c r="V18">
        <f t="shared" si="10"/>
        <v>0</v>
      </c>
      <c r="X18" t="s">
        <v>79</v>
      </c>
      <c r="Z18">
        <f>(SUM(R3:R1401))/60</f>
        <v>23.443750000000001</v>
      </c>
      <c r="AB18" t="s">
        <v>80</v>
      </c>
    </row>
    <row r="19" spans="1:35" x14ac:dyDescent="0.2">
      <c r="A19" t="s">
        <v>283</v>
      </c>
      <c r="B19" t="s">
        <v>284</v>
      </c>
      <c r="D19">
        <v>-82.093000000000004</v>
      </c>
      <c r="E19">
        <v>-174.28899999999999</v>
      </c>
      <c r="F19">
        <v>0</v>
      </c>
      <c r="G19">
        <v>290.76499999999999</v>
      </c>
      <c r="H19">
        <v>10.050000000000001</v>
      </c>
      <c r="I19">
        <v>0</v>
      </c>
      <c r="J19">
        <v>1</v>
      </c>
      <c r="K19">
        <v>1</v>
      </c>
      <c r="L19">
        <f t="shared" si="0"/>
        <v>4.9998907988459849E-3</v>
      </c>
      <c r="M19">
        <f t="shared" si="1"/>
        <v>864.00179819295727</v>
      </c>
      <c r="N19">
        <f t="shared" si="2"/>
        <v>4.3199189608903144</v>
      </c>
      <c r="O19">
        <f t="shared" si="3"/>
        <v>0.35997382229506519</v>
      </c>
      <c r="P19">
        <f t="shared" si="4"/>
        <v>3.000250163751037</v>
      </c>
      <c r="Q19">
        <f t="shared" si="5"/>
        <v>1.0800125992994554</v>
      </c>
      <c r="R19">
        <f t="shared" si="6"/>
        <v>0</v>
      </c>
      <c r="S19">
        <f t="shared" si="7"/>
        <v>867.00204835670831</v>
      </c>
      <c r="T19">
        <f t="shared" si="8"/>
        <v>6.9444299914061314E-2</v>
      </c>
      <c r="U19">
        <f t="shared" si="9"/>
        <v>19.998332380719049</v>
      </c>
      <c r="V19">
        <f t="shared" si="10"/>
        <v>0</v>
      </c>
      <c r="X19" t="s">
        <v>83</v>
      </c>
      <c r="Z19">
        <f>Z27</f>
        <v>23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-81.338999999999999</v>
      </c>
      <c r="E20">
        <v>0</v>
      </c>
      <c r="F20">
        <v>0</v>
      </c>
      <c r="G20">
        <v>305.483</v>
      </c>
      <c r="H20">
        <v>0</v>
      </c>
      <c r="I20">
        <v>0</v>
      </c>
      <c r="J20">
        <v>0</v>
      </c>
      <c r="K20">
        <v>0</v>
      </c>
      <c r="L20">
        <f t="shared" si="0"/>
        <v>5.48369302361094E-3</v>
      </c>
      <c r="M20">
        <f t="shared" si="1"/>
        <v>905.99838176701883</v>
      </c>
      <c r="N20">
        <f t="shared" si="2"/>
        <v>4.9682219737205759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905.99838176701883</v>
      </c>
      <c r="T20">
        <f t="shared" si="8"/>
        <v>0</v>
      </c>
      <c r="U20" t="str">
        <f t="shared" si="9"/>
        <v/>
      </c>
      <c r="V20">
        <f t="shared" si="10"/>
        <v>0</v>
      </c>
      <c r="AB20">
        <f>X27/AG9</f>
        <v>7.0539876502568308E-2</v>
      </c>
      <c r="AC20">
        <f>Y27/AH9</f>
        <v>6.9796830151683533</v>
      </c>
      <c r="AD20">
        <f>Z19/AF9</f>
        <v>1.1084016679899389E-2</v>
      </c>
      <c r="AF20">
        <f>X27/AG12</f>
        <v>0.25806630278807707</v>
      </c>
      <c r="AG20">
        <f>Y27/AH12</f>
        <v>0.42529354407275427</v>
      </c>
      <c r="AH20">
        <f>Z19/AF12</f>
        <v>2.6087442533403171E-2</v>
      </c>
    </row>
    <row r="21" spans="1:35" x14ac:dyDescent="0.2">
      <c r="A21" t="s">
        <v>7439</v>
      </c>
      <c r="B21" t="s">
        <v>7440</v>
      </c>
      <c r="D21">
        <v>-85.003</v>
      </c>
      <c r="E21">
        <v>-172.09299999999999</v>
      </c>
      <c r="F21">
        <v>0</v>
      </c>
      <c r="G21">
        <v>367.39600000000002</v>
      </c>
      <c r="H21">
        <v>36.345999999999997</v>
      </c>
      <c r="I21">
        <v>0</v>
      </c>
      <c r="J21">
        <v>1</v>
      </c>
      <c r="K21">
        <v>1</v>
      </c>
      <c r="L21">
        <f t="shared" si="0"/>
        <v>3.1476893643957405E-3</v>
      </c>
      <c r="M21">
        <f t="shared" si="1"/>
        <v>1097.9988701905165</v>
      </c>
      <c r="N21">
        <f t="shared" si="2"/>
        <v>3.4561628219800498</v>
      </c>
      <c r="O21">
        <f t="shared" si="3"/>
        <v>0.25920514270040018</v>
      </c>
      <c r="P21">
        <f t="shared" si="4"/>
        <v>14.999873375455927</v>
      </c>
      <c r="Q21">
        <f t="shared" si="5"/>
        <v>3.8880482068211926</v>
      </c>
      <c r="R21">
        <f t="shared" si="6"/>
        <v>0</v>
      </c>
      <c r="S21">
        <f t="shared" si="7"/>
        <v>1112.9987435659725</v>
      </c>
      <c r="T21">
        <f t="shared" si="8"/>
        <v>5.4644864971117188E-2</v>
      </c>
      <c r="U21">
        <f t="shared" si="9"/>
        <v>4.0000337668301338</v>
      </c>
      <c r="V21">
        <f t="shared" si="10"/>
        <v>0</v>
      </c>
    </row>
    <row r="22" spans="1:35" x14ac:dyDescent="0.2">
      <c r="A22" t="s">
        <v>107</v>
      </c>
      <c r="B22" t="s">
        <v>108</v>
      </c>
      <c r="D22">
        <v>-79.641000000000005</v>
      </c>
      <c r="E22">
        <v>0</v>
      </c>
      <c r="F22">
        <v>0</v>
      </c>
      <c r="G22">
        <v>378.16399999999999</v>
      </c>
      <c r="H22">
        <v>0</v>
      </c>
      <c r="I22">
        <v>0</v>
      </c>
      <c r="J22">
        <v>0</v>
      </c>
      <c r="K22">
        <v>0</v>
      </c>
      <c r="L22">
        <f t="shared" si="0"/>
        <v>6.5806044994723067E-3</v>
      </c>
      <c r="M22">
        <f t="shared" si="1"/>
        <v>1116.0002293967536</v>
      </c>
      <c r="N22">
        <f t="shared" si="2"/>
        <v>7.3439634749438767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1116.0002293967536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1.1297865914756145E-2</v>
      </c>
      <c r="AA22" t="s">
        <v>95</v>
      </c>
    </row>
    <row r="23" spans="1:35" x14ac:dyDescent="0.2">
      <c r="A23" t="s">
        <v>41</v>
      </c>
      <c r="B23" t="s">
        <v>41</v>
      </c>
      <c r="D23">
        <v>-80.614000000000004</v>
      </c>
      <c r="E23">
        <v>0</v>
      </c>
      <c r="F23">
        <v>0</v>
      </c>
      <c r="G23">
        <v>367.92500000000001</v>
      </c>
      <c r="H23">
        <v>0</v>
      </c>
      <c r="I23">
        <v>0</v>
      </c>
      <c r="J23">
        <v>0</v>
      </c>
      <c r="K23">
        <v>0</v>
      </c>
      <c r="L23">
        <f t="shared" si="0"/>
        <v>5.9507182285387086E-3</v>
      </c>
      <c r="M23">
        <f t="shared" si="1"/>
        <v>1088.9977046894724</v>
      </c>
      <c r="N23">
        <f t="shared" si="2"/>
        <v>6.4803249724574279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1088.9977046894724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1.1084016679899389E-2</v>
      </c>
      <c r="AA23" t="s">
        <v>97</v>
      </c>
      <c r="AB23">
        <f>Z27/AF9</f>
        <v>1.1084016679899389E-2</v>
      </c>
      <c r="AC23" t="s">
        <v>98</v>
      </c>
      <c r="AD23">
        <f>Z27/AF9</f>
        <v>1.1084016679899389E-2</v>
      </c>
      <c r="AE23" t="s">
        <v>98</v>
      </c>
      <c r="AH23">
        <f>Z27/AF12</f>
        <v>2.6087442533403171E-2</v>
      </c>
      <c r="AI23" t="s">
        <v>98</v>
      </c>
    </row>
    <row r="24" spans="1:35" x14ac:dyDescent="0.2">
      <c r="A24" t="s">
        <v>7441</v>
      </c>
      <c r="B24" t="s">
        <v>7442</v>
      </c>
      <c r="D24">
        <v>-85.03</v>
      </c>
      <c r="E24">
        <v>-174.25399999999999</v>
      </c>
      <c r="F24">
        <v>0</v>
      </c>
      <c r="G24">
        <v>46.173999999999999</v>
      </c>
      <c r="H24">
        <v>17</v>
      </c>
      <c r="I24">
        <v>0</v>
      </c>
      <c r="J24">
        <v>1</v>
      </c>
      <c r="K24">
        <v>0</v>
      </c>
      <c r="L24">
        <f t="shared" si="0"/>
        <v>3.1305957892055112E-3</v>
      </c>
      <c r="M24">
        <f t="shared" si="1"/>
        <v>138.00118445436442</v>
      </c>
      <c r="N24">
        <f t="shared" si="2"/>
        <v>0.43202635898456532</v>
      </c>
      <c r="O24">
        <f t="shared" si="3"/>
        <v>0.35776651634474343</v>
      </c>
      <c r="P24">
        <f t="shared" si="4"/>
        <v>5.1060485725411962</v>
      </c>
      <c r="Q24">
        <f t="shared" si="5"/>
        <v>1.8267750368601512</v>
      </c>
      <c r="R24">
        <f t="shared" si="6"/>
        <v>0</v>
      </c>
      <c r="S24">
        <f t="shared" si="7"/>
        <v>143.10723302690562</v>
      </c>
      <c r="T24">
        <f t="shared" si="8"/>
        <v>0.43477887698740286</v>
      </c>
      <c r="U24">
        <f t="shared" si="9"/>
        <v>0</v>
      </c>
      <c r="V24">
        <f t="shared" si="10"/>
        <v>0</v>
      </c>
    </row>
    <row r="25" spans="1:35" x14ac:dyDescent="0.2">
      <c r="A25" t="s">
        <v>121</v>
      </c>
      <c r="B25" t="s">
        <v>378</v>
      </c>
      <c r="D25">
        <v>-80.613</v>
      </c>
      <c r="E25">
        <v>0</v>
      </c>
      <c r="F25">
        <v>0</v>
      </c>
      <c r="G25">
        <v>251.36600000000001</v>
      </c>
      <c r="H25">
        <v>0</v>
      </c>
      <c r="I25">
        <v>0</v>
      </c>
      <c r="J25">
        <v>0</v>
      </c>
      <c r="K25">
        <v>0</v>
      </c>
      <c r="L25">
        <f t="shared" si="0"/>
        <v>5.951363716080833E-3</v>
      </c>
      <c r="M25">
        <f t="shared" si="1"/>
        <v>744.00001974886027</v>
      </c>
      <c r="N25">
        <f t="shared" si="2"/>
        <v>4.4278191501159414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744.00001974886027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113</v>
      </c>
      <c r="B26" t="s">
        <v>2045</v>
      </c>
      <c r="D26">
        <v>-83.332999999999998</v>
      </c>
      <c r="E26">
        <v>-170.13399999999999</v>
      </c>
      <c r="F26">
        <v>0</v>
      </c>
      <c r="G26">
        <v>387.62099999999998</v>
      </c>
      <c r="H26">
        <v>23.344999999999999</v>
      </c>
      <c r="I26">
        <v>0</v>
      </c>
      <c r="J26">
        <v>2</v>
      </c>
      <c r="K26">
        <v>2</v>
      </c>
      <c r="L26">
        <f t="shared" si="0"/>
        <v>4.208004616237159E-3</v>
      </c>
      <c r="M26">
        <f t="shared" si="1"/>
        <v>1154.9993509802612</v>
      </c>
      <c r="N26">
        <f t="shared" si="2"/>
        <v>4.8602474609233211</v>
      </c>
      <c r="O26">
        <f t="shared" si="3"/>
        <v>0.20699566126077698</v>
      </c>
      <c r="P26">
        <f t="shared" si="4"/>
        <v>12.000111665333268</v>
      </c>
      <c r="Q26">
        <f t="shared" si="5"/>
        <v>2.4839735333423567</v>
      </c>
      <c r="R26">
        <f t="shared" si="6"/>
        <v>0</v>
      </c>
      <c r="S26">
        <f t="shared" si="7"/>
        <v>1166.9994626455943</v>
      </c>
      <c r="T26">
        <f t="shared" si="8"/>
        <v>0.1038961622776278</v>
      </c>
      <c r="U26">
        <f t="shared" si="9"/>
        <v>9.9999069464215147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7443</v>
      </c>
      <c r="B27" t="s">
        <v>7444</v>
      </c>
      <c r="D27">
        <v>-79.334000000000003</v>
      </c>
      <c r="E27">
        <v>0</v>
      </c>
      <c r="F27">
        <v>0</v>
      </c>
      <c r="G27">
        <v>383.62700000000001</v>
      </c>
      <c r="H27">
        <v>0</v>
      </c>
      <c r="I27">
        <v>0</v>
      </c>
      <c r="J27">
        <v>0</v>
      </c>
      <c r="K27">
        <v>0</v>
      </c>
      <c r="L27">
        <f t="shared" si="0"/>
        <v>6.7801407710710547E-3</v>
      </c>
      <c r="M27">
        <f t="shared" si="1"/>
        <v>1130.9969991517605</v>
      </c>
      <c r="N27">
        <f t="shared" si="2"/>
        <v>7.668326534234402</v>
      </c>
      <c r="O27" t="str">
        <f t="shared" si="3"/>
        <v/>
      </c>
      <c r="P27">
        <f t="shared" si="4"/>
        <v>0</v>
      </c>
      <c r="Q27">
        <f t="shared" si="5"/>
        <v>0</v>
      </c>
      <c r="R27">
        <f t="shared" si="6"/>
        <v>0</v>
      </c>
      <c r="S27">
        <f t="shared" si="7"/>
        <v>1130.9969991517605</v>
      </c>
      <c r="T27">
        <f t="shared" si="8"/>
        <v>0</v>
      </c>
      <c r="U27" t="str">
        <f t="shared" si="9"/>
        <v/>
      </c>
      <c r="V27">
        <f t="shared" si="10"/>
        <v>0</v>
      </c>
      <c r="X27">
        <f>SUM(J3:J2345)</f>
        <v>145</v>
      </c>
      <c r="Y27">
        <f>SUM(K3:K2345)</f>
        <v>136</v>
      </c>
      <c r="Z27">
        <f>COUNTIF(V3:V2345,"&gt;0")</f>
        <v>23</v>
      </c>
      <c r="AB27">
        <v>401</v>
      </c>
    </row>
    <row r="28" spans="1:35" x14ac:dyDescent="0.2">
      <c r="A28" t="s">
        <v>41</v>
      </c>
      <c r="B28" t="s">
        <v>41</v>
      </c>
      <c r="D28">
        <v>-84.364999999999995</v>
      </c>
      <c r="E28">
        <v>-169.50899999999999</v>
      </c>
      <c r="F28">
        <v>0</v>
      </c>
      <c r="G28">
        <v>376.82100000000003</v>
      </c>
      <c r="H28">
        <v>27.459</v>
      </c>
      <c r="I28">
        <v>0</v>
      </c>
      <c r="J28">
        <v>1</v>
      </c>
      <c r="K28">
        <v>1</v>
      </c>
      <c r="L28">
        <f t="shared" si="0"/>
        <v>3.5520312136465676E-3</v>
      </c>
      <c r="M28">
        <f t="shared" si="1"/>
        <v>1125.0001554558708</v>
      </c>
      <c r="N28">
        <f t="shared" si="2"/>
        <v>3.9960396635761577</v>
      </c>
      <c r="O28">
        <f t="shared" si="3"/>
        <v>0.19440884542249698</v>
      </c>
      <c r="P28">
        <f t="shared" si="4"/>
        <v>14.999292626705842</v>
      </c>
      <c r="Q28">
        <f t="shared" si="5"/>
        <v>2.9159980777101322</v>
      </c>
      <c r="R28">
        <f t="shared" si="6"/>
        <v>0</v>
      </c>
      <c r="S28">
        <f t="shared" si="7"/>
        <v>1139.9994480825767</v>
      </c>
      <c r="T28">
        <f t="shared" si="8"/>
        <v>5.3333325963574554E-2</v>
      </c>
      <c r="U28">
        <f t="shared" si="9"/>
        <v>4.0001886417744528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-82.79</v>
      </c>
      <c r="E29">
        <v>0</v>
      </c>
      <c r="F29">
        <v>0</v>
      </c>
      <c r="G29">
        <v>334.64600000000002</v>
      </c>
      <c r="H29">
        <v>0</v>
      </c>
      <c r="I29">
        <v>0</v>
      </c>
      <c r="J29">
        <v>0</v>
      </c>
      <c r="K29">
        <v>0</v>
      </c>
      <c r="L29">
        <f t="shared" ref="L29:L92" si="11">1/TAN(-D29*$L$1/180)*0.108*0.333333</f>
        <v>4.5542366699974895E-3</v>
      </c>
      <c r="M29">
        <f t="shared" ref="M29:M92" si="12">SIN(-D29*$L$1/180)*G29*3</f>
        <v>995.99967291934263</v>
      </c>
      <c r="N29">
        <f t="shared" ref="N29:N92" si="13">COS(-D29*$L$1/180)*G29*0.108</f>
        <v>4.5360227697375457</v>
      </c>
      <c r="O29" t="str">
        <f t="shared" ref="O29:O92" si="14">IFERROR(1/TAN(E29*$L$1/180)*0.108*0.333333,"")</f>
        <v/>
      </c>
      <c r="P29">
        <f t="shared" ref="P29:P92" si="15">SIN(-E29*$L$1/180)*H29*3</f>
        <v>0</v>
      </c>
      <c r="Q29">
        <f t="shared" ref="Q29:Q92" si="16">-COS(E29*$L$1/180)*H29*0.108</f>
        <v>0</v>
      </c>
      <c r="R29">
        <f t="shared" ref="R29:R92" si="17">ABS(SIN(-F29*$L$1/180)*I29*3)</f>
        <v>0</v>
      </c>
      <c r="S29">
        <f t="shared" ref="S29:S92" si="18">M29+P29</f>
        <v>995.99967291934263</v>
      </c>
      <c r="T29">
        <f t="shared" ref="T29:T92" si="19">60*(J29/M29)</f>
        <v>0</v>
      </c>
      <c r="U29" t="str">
        <f t="shared" ref="U29:U92" si="20">IFERROR(60*(K29/P29),"")</f>
        <v/>
      </c>
      <c r="V29">
        <f t="shared" ref="V29:V92" si="21">100*(R29/(S29))</f>
        <v>0</v>
      </c>
    </row>
    <row r="30" spans="1:35" x14ac:dyDescent="0.2">
      <c r="A30" t="s">
        <v>7445</v>
      </c>
      <c r="B30" t="s">
        <v>7446</v>
      </c>
      <c r="D30">
        <v>-84.944000000000003</v>
      </c>
      <c r="E30">
        <v>-171.02699999999999</v>
      </c>
      <c r="F30">
        <v>0</v>
      </c>
      <c r="G30">
        <v>374.45699999999999</v>
      </c>
      <c r="H30">
        <v>38.470999999999997</v>
      </c>
      <c r="I30">
        <v>0</v>
      </c>
      <c r="J30">
        <v>1</v>
      </c>
      <c r="K30">
        <v>1</v>
      </c>
      <c r="L30">
        <f t="shared" si="11"/>
        <v>3.1850469046970096E-3</v>
      </c>
      <c r="M30">
        <f t="shared" si="12"/>
        <v>1119.0000057014645</v>
      </c>
      <c r="N30">
        <f t="shared" si="13"/>
        <v>3.5640710685864536</v>
      </c>
      <c r="O30">
        <f t="shared" si="14"/>
        <v>0.22799012754453557</v>
      </c>
      <c r="P30">
        <f t="shared" si="15"/>
        <v>18.000851411471899</v>
      </c>
      <c r="Q30">
        <f t="shared" si="16"/>
        <v>4.1040205132322249</v>
      </c>
      <c r="R30">
        <f t="shared" si="17"/>
        <v>0</v>
      </c>
      <c r="S30">
        <f t="shared" si="18"/>
        <v>1137.0008571129365</v>
      </c>
      <c r="T30">
        <f t="shared" si="19"/>
        <v>5.3619302675863671E-2</v>
      </c>
      <c r="U30">
        <f t="shared" si="20"/>
        <v>3.3331756719997228</v>
      </c>
      <c r="V30">
        <f t="shared" si="21"/>
        <v>0</v>
      </c>
    </row>
    <row r="31" spans="1:35" x14ac:dyDescent="0.2">
      <c r="A31" t="s">
        <v>168</v>
      </c>
      <c r="B31" t="s">
        <v>169</v>
      </c>
      <c r="D31">
        <v>-80.063000000000002</v>
      </c>
      <c r="E31">
        <v>-175.732</v>
      </c>
      <c r="F31">
        <v>0</v>
      </c>
      <c r="G31">
        <v>376.65100000000001</v>
      </c>
      <c r="H31">
        <v>67.186000000000007</v>
      </c>
      <c r="I31">
        <v>0</v>
      </c>
      <c r="J31">
        <v>1</v>
      </c>
      <c r="K31">
        <v>1</v>
      </c>
      <c r="L31">
        <f t="shared" si="11"/>
        <v>6.3069581100453249E-3</v>
      </c>
      <c r="M31">
        <f t="shared" si="12"/>
        <v>1113.0015510702383</v>
      </c>
      <c r="N31">
        <f t="shared" si="13"/>
        <v>7.0196611786766443</v>
      </c>
      <c r="O31">
        <f t="shared" si="14"/>
        <v>0.48238741291817111</v>
      </c>
      <c r="P31">
        <f t="shared" si="15"/>
        <v>15.000305519962955</v>
      </c>
      <c r="Q31">
        <f t="shared" si="16"/>
        <v>7.2359658087229022</v>
      </c>
      <c r="R31">
        <f t="shared" si="17"/>
        <v>0</v>
      </c>
      <c r="S31">
        <f t="shared" si="18"/>
        <v>1128.0018565902012</v>
      </c>
      <c r="T31">
        <f t="shared" si="19"/>
        <v>5.3908280668886123E-2</v>
      </c>
      <c r="U31">
        <f t="shared" si="20"/>
        <v>3.9999185296692659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-81.311999999999998</v>
      </c>
      <c r="E32">
        <v>0</v>
      </c>
      <c r="F32">
        <v>0</v>
      </c>
      <c r="G32">
        <v>377.33</v>
      </c>
      <c r="H32">
        <v>0</v>
      </c>
      <c r="I32">
        <v>0</v>
      </c>
      <c r="J32">
        <v>0</v>
      </c>
      <c r="K32">
        <v>0</v>
      </c>
      <c r="L32">
        <f t="shared" si="11"/>
        <v>5.5010524817601892E-3</v>
      </c>
      <c r="M32">
        <f t="shared" si="12"/>
        <v>1119.0010318209165</v>
      </c>
      <c r="N32">
        <f t="shared" si="13"/>
        <v>6.1556895588802227</v>
      </c>
      <c r="O32" t="str">
        <f t="shared" si="14"/>
        <v/>
      </c>
      <c r="P32">
        <f t="shared" si="15"/>
        <v>0</v>
      </c>
      <c r="Q32">
        <f t="shared" si="16"/>
        <v>0</v>
      </c>
      <c r="R32">
        <f t="shared" si="17"/>
        <v>0</v>
      </c>
      <c r="S32">
        <f t="shared" si="18"/>
        <v>1119.0010318209165</v>
      </c>
      <c r="T32">
        <f t="shared" si="19"/>
        <v>0</v>
      </c>
      <c r="U32" t="str">
        <f t="shared" si="20"/>
        <v/>
      </c>
      <c r="V32">
        <f t="shared" si="21"/>
        <v>0</v>
      </c>
    </row>
    <row r="33" spans="1:22" x14ac:dyDescent="0.2">
      <c r="A33" t="s">
        <v>5723</v>
      </c>
      <c r="B33" t="s">
        <v>5724</v>
      </c>
      <c r="D33">
        <v>-81.912999999999997</v>
      </c>
      <c r="E33">
        <v>-173.48</v>
      </c>
      <c r="F33">
        <v>0</v>
      </c>
      <c r="G33">
        <v>376.74700000000001</v>
      </c>
      <c r="H33">
        <v>35.228000000000002</v>
      </c>
      <c r="I33">
        <v>0</v>
      </c>
      <c r="J33">
        <v>1</v>
      </c>
      <c r="K33">
        <v>1</v>
      </c>
      <c r="L33">
        <f t="shared" si="11"/>
        <v>5.1152202900835303E-3</v>
      </c>
      <c r="M33">
        <f t="shared" si="12"/>
        <v>1119.0014333304255</v>
      </c>
      <c r="N33">
        <f t="shared" si="13"/>
        <v>5.7239445603489054</v>
      </c>
      <c r="O33">
        <f t="shared" si="14"/>
        <v>0.31499002387612429</v>
      </c>
      <c r="P33">
        <f t="shared" si="15"/>
        <v>12.000421250977038</v>
      </c>
      <c r="Q33">
        <f t="shared" si="16"/>
        <v>3.7800167563855629</v>
      </c>
      <c r="R33">
        <f t="shared" si="17"/>
        <v>0</v>
      </c>
      <c r="S33">
        <f t="shared" si="18"/>
        <v>1131.0018545814025</v>
      </c>
      <c r="T33">
        <f t="shared" si="19"/>
        <v>5.3619234268025139E-2</v>
      </c>
      <c r="U33">
        <f t="shared" si="20"/>
        <v>4.9998244849208922</v>
      </c>
      <c r="V33">
        <f t="shared" si="21"/>
        <v>0</v>
      </c>
    </row>
    <row r="34" spans="1:22" x14ac:dyDescent="0.2">
      <c r="A34" t="s">
        <v>204</v>
      </c>
      <c r="B34" t="s">
        <v>205</v>
      </c>
      <c r="D34">
        <v>-84.71</v>
      </c>
      <c r="E34">
        <v>0</v>
      </c>
      <c r="F34">
        <v>0</v>
      </c>
      <c r="G34">
        <v>379.61700000000002</v>
      </c>
      <c r="H34">
        <v>0</v>
      </c>
      <c r="I34">
        <v>0</v>
      </c>
      <c r="J34">
        <v>0</v>
      </c>
      <c r="K34">
        <v>0</v>
      </c>
      <c r="L34">
        <f t="shared" si="11"/>
        <v>3.3332785397800508E-3</v>
      </c>
      <c r="M34">
        <f t="shared" si="12"/>
        <v>1134.0004112048039</v>
      </c>
      <c r="N34">
        <f t="shared" si="13"/>
        <v>3.7799430147137412</v>
      </c>
      <c r="O34" t="str">
        <f t="shared" si="14"/>
        <v/>
      </c>
      <c r="P34">
        <f t="shared" si="15"/>
        <v>0</v>
      </c>
      <c r="Q34">
        <f t="shared" si="16"/>
        <v>0</v>
      </c>
      <c r="R34">
        <f t="shared" si="17"/>
        <v>0</v>
      </c>
      <c r="S34">
        <f t="shared" si="18"/>
        <v>1134.0004112048039</v>
      </c>
      <c r="T34">
        <f t="shared" si="19"/>
        <v>0</v>
      </c>
      <c r="U34" t="str">
        <f t="shared" si="20"/>
        <v/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-83.593000000000004</v>
      </c>
      <c r="E35">
        <v>0</v>
      </c>
      <c r="F35">
        <v>0</v>
      </c>
      <c r="G35">
        <v>376.351</v>
      </c>
      <c r="H35">
        <v>0</v>
      </c>
      <c r="I35">
        <v>0</v>
      </c>
      <c r="J35">
        <v>0</v>
      </c>
      <c r="K35">
        <v>0</v>
      </c>
      <c r="L35">
        <f t="shared" si="11"/>
        <v>4.0424965800051485E-3</v>
      </c>
      <c r="M35">
        <f t="shared" si="12"/>
        <v>1122.0012660509772</v>
      </c>
      <c r="N35">
        <f t="shared" si="13"/>
        <v>4.5356908164633385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1122.0012660509772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7447</v>
      </c>
      <c r="B36" t="s">
        <v>7448</v>
      </c>
      <c r="D36">
        <v>-86.453000000000003</v>
      </c>
      <c r="E36">
        <v>-174.09399999999999</v>
      </c>
      <c r="F36">
        <v>0</v>
      </c>
      <c r="G36">
        <v>371.71199999999999</v>
      </c>
      <c r="H36">
        <v>29.155000000000001</v>
      </c>
      <c r="I36">
        <v>0</v>
      </c>
      <c r="J36">
        <v>3</v>
      </c>
      <c r="K36">
        <v>3</v>
      </c>
      <c r="L36">
        <f t="shared" si="11"/>
        <v>2.2314950301660771E-3</v>
      </c>
      <c r="M36">
        <f t="shared" si="12"/>
        <v>1112.9998278572921</v>
      </c>
      <c r="N36">
        <f t="shared" si="13"/>
        <v>2.483656068095315</v>
      </c>
      <c r="O36">
        <f t="shared" si="14"/>
        <v>0.34800802605070685</v>
      </c>
      <c r="P36">
        <f t="shared" si="15"/>
        <v>8.9998599756060784</v>
      </c>
      <c r="Q36">
        <f t="shared" si="16"/>
        <v>3.1320266368700715</v>
      </c>
      <c r="R36">
        <f t="shared" si="17"/>
        <v>0</v>
      </c>
      <c r="S36">
        <f t="shared" si="18"/>
        <v>1121.9996878328982</v>
      </c>
      <c r="T36">
        <f t="shared" si="19"/>
        <v>0.16172509239873795</v>
      </c>
      <c r="U36">
        <f t="shared" si="20"/>
        <v>20.000311170161094</v>
      </c>
      <c r="V36">
        <f t="shared" si="21"/>
        <v>0</v>
      </c>
    </row>
    <row r="37" spans="1:22" x14ac:dyDescent="0.2">
      <c r="A37" t="s">
        <v>223</v>
      </c>
      <c r="B37" t="s">
        <v>2982</v>
      </c>
      <c r="D37">
        <v>-85.114000000000004</v>
      </c>
      <c r="E37">
        <v>-170.91</v>
      </c>
      <c r="F37">
        <v>0</v>
      </c>
      <c r="G37">
        <v>387.40800000000002</v>
      </c>
      <c r="H37">
        <v>25.318000000000001</v>
      </c>
      <c r="I37">
        <v>0</v>
      </c>
      <c r="J37">
        <v>1</v>
      </c>
      <c r="K37">
        <v>1</v>
      </c>
      <c r="L37">
        <f t="shared" si="11"/>
        <v>3.0774247014986535E-3</v>
      </c>
      <c r="M37">
        <f t="shared" si="12"/>
        <v>1158.000638067494</v>
      </c>
      <c r="N37">
        <f t="shared" si="13"/>
        <v>3.5636633316034412</v>
      </c>
      <c r="O37">
        <f t="shared" si="14"/>
        <v>0.22500674585762356</v>
      </c>
      <c r="P37">
        <f t="shared" si="15"/>
        <v>11.999648032089532</v>
      </c>
      <c r="Q37">
        <f t="shared" si="16"/>
        <v>2.700004455141757</v>
      </c>
      <c r="R37">
        <f t="shared" si="17"/>
        <v>0</v>
      </c>
      <c r="S37">
        <f t="shared" si="18"/>
        <v>1170.0002860995835</v>
      </c>
      <c r="T37">
        <f t="shared" si="19"/>
        <v>5.181344295295881E-2</v>
      </c>
      <c r="U37">
        <f t="shared" si="20"/>
        <v>5.0001466575975924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-85.197999999999993</v>
      </c>
      <c r="E38">
        <v>-174.28899999999999</v>
      </c>
      <c r="F38">
        <v>0</v>
      </c>
      <c r="G38">
        <v>370.3</v>
      </c>
      <c r="H38">
        <v>30.15</v>
      </c>
      <c r="I38">
        <v>0</v>
      </c>
      <c r="J38">
        <v>3</v>
      </c>
      <c r="K38">
        <v>3</v>
      </c>
      <c r="L38">
        <f t="shared" si="11"/>
        <v>3.0242669395966629E-3</v>
      </c>
      <c r="M38">
        <f t="shared" si="12"/>
        <v>1107.0006718294255</v>
      </c>
      <c r="N38">
        <f t="shared" si="13"/>
        <v>3.3478688817939091</v>
      </c>
      <c r="O38">
        <f t="shared" si="14"/>
        <v>0.35997382229506519</v>
      </c>
      <c r="P38">
        <f t="shared" si="15"/>
        <v>9.0007504912531093</v>
      </c>
      <c r="Q38">
        <f t="shared" si="16"/>
        <v>3.2400377978983657</v>
      </c>
      <c r="R38">
        <f t="shared" si="17"/>
        <v>0</v>
      </c>
      <c r="S38">
        <f t="shared" si="18"/>
        <v>1116.0014223206786</v>
      </c>
      <c r="T38">
        <f t="shared" si="19"/>
        <v>0.16260152733469674</v>
      </c>
      <c r="U38">
        <f t="shared" si="20"/>
        <v>19.998332380719052</v>
      </c>
      <c r="V38">
        <f t="shared" si="21"/>
        <v>0</v>
      </c>
    </row>
    <row r="39" spans="1:22" x14ac:dyDescent="0.2">
      <c r="A39" t="s">
        <v>7449</v>
      </c>
      <c r="B39" t="s">
        <v>7450</v>
      </c>
      <c r="D39">
        <v>-81.638000000000005</v>
      </c>
      <c r="E39">
        <v>-172.23500000000001</v>
      </c>
      <c r="F39">
        <v>0</v>
      </c>
      <c r="G39">
        <v>385.09300000000002</v>
      </c>
      <c r="H39">
        <v>44.406999999999996</v>
      </c>
      <c r="I39">
        <v>0</v>
      </c>
      <c r="J39">
        <v>1</v>
      </c>
      <c r="K39">
        <v>1</v>
      </c>
      <c r="L39">
        <f t="shared" si="11"/>
        <v>5.2916178511263441E-3</v>
      </c>
      <c r="M39">
        <f t="shared" si="12"/>
        <v>1142.9972304702164</v>
      </c>
      <c r="N39">
        <f t="shared" si="13"/>
        <v>6.0483105968547672</v>
      </c>
      <c r="O39">
        <f t="shared" si="14"/>
        <v>0.26400545012007914</v>
      </c>
      <c r="P39">
        <f t="shared" si="15"/>
        <v>17.99953377048617</v>
      </c>
      <c r="Q39">
        <f t="shared" si="16"/>
        <v>4.7519797670085335</v>
      </c>
      <c r="R39">
        <f t="shared" si="17"/>
        <v>0</v>
      </c>
      <c r="S39">
        <f t="shared" si="18"/>
        <v>1160.9967642407025</v>
      </c>
      <c r="T39">
        <f t="shared" si="19"/>
        <v>5.2493565513992244E-2</v>
      </c>
      <c r="U39">
        <f t="shared" si="20"/>
        <v>3.3334196743685651</v>
      </c>
      <c r="V39">
        <f t="shared" si="21"/>
        <v>0</v>
      </c>
    </row>
    <row r="40" spans="1:22" x14ac:dyDescent="0.2">
      <c r="A40" t="s">
        <v>231</v>
      </c>
      <c r="B40" t="s">
        <v>4242</v>
      </c>
      <c r="D40">
        <v>-79.274000000000001</v>
      </c>
      <c r="E40">
        <v>0</v>
      </c>
      <c r="F40">
        <v>0</v>
      </c>
      <c r="G40">
        <v>365.38299999999998</v>
      </c>
      <c r="H40">
        <v>0</v>
      </c>
      <c r="I40">
        <v>0</v>
      </c>
      <c r="J40">
        <v>0</v>
      </c>
      <c r="K40">
        <v>0</v>
      </c>
      <c r="L40">
        <f t="shared" si="11"/>
        <v>6.8191847834183014E-3</v>
      </c>
      <c r="M40">
        <f t="shared" si="12"/>
        <v>1076.997569760169</v>
      </c>
      <c r="N40">
        <f t="shared" si="13"/>
        <v>7.3442527837398206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1076.997569760169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-81.572999999999993</v>
      </c>
      <c r="E41">
        <v>-171.08500000000001</v>
      </c>
      <c r="F41">
        <v>0</v>
      </c>
      <c r="G41">
        <v>382.12599999999998</v>
      </c>
      <c r="H41">
        <v>51.624000000000002</v>
      </c>
      <c r="I41">
        <v>0</v>
      </c>
      <c r="J41">
        <v>2</v>
      </c>
      <c r="K41">
        <v>2</v>
      </c>
      <c r="L41">
        <f t="shared" si="11"/>
        <v>5.3333478915611604E-3</v>
      </c>
      <c r="M41">
        <f t="shared" si="12"/>
        <v>1134.0009959322899</v>
      </c>
      <c r="N41">
        <f t="shared" si="13"/>
        <v>6.0480278687116042</v>
      </c>
      <c r="O41">
        <f t="shared" si="14"/>
        <v>0.22949785945520576</v>
      </c>
      <c r="P41">
        <f t="shared" si="15"/>
        <v>24.000363348198469</v>
      </c>
      <c r="Q41">
        <f t="shared" si="16"/>
        <v>5.5080375225962452</v>
      </c>
      <c r="R41">
        <f t="shared" si="17"/>
        <v>0</v>
      </c>
      <c r="S41">
        <f t="shared" si="18"/>
        <v>1158.0013592804885</v>
      </c>
      <c r="T41">
        <f t="shared" si="19"/>
        <v>0.10582001288397905</v>
      </c>
      <c r="U41">
        <f t="shared" si="20"/>
        <v>4.9999243036046588</v>
      </c>
      <c r="V41">
        <f t="shared" si="21"/>
        <v>0</v>
      </c>
    </row>
    <row r="42" spans="1:22" x14ac:dyDescent="0.2">
      <c r="A42" t="s">
        <v>1500</v>
      </c>
      <c r="B42" t="s">
        <v>7451</v>
      </c>
      <c r="D42">
        <v>-83.418000000000006</v>
      </c>
      <c r="E42">
        <v>-174.56</v>
      </c>
      <c r="F42">
        <v>0</v>
      </c>
      <c r="G42">
        <v>183.208</v>
      </c>
      <c r="H42">
        <v>42.19</v>
      </c>
      <c r="I42">
        <v>0</v>
      </c>
      <c r="J42">
        <v>1</v>
      </c>
      <c r="K42">
        <v>1</v>
      </c>
      <c r="L42">
        <f t="shared" si="11"/>
        <v>4.1538772371157379E-3</v>
      </c>
      <c r="M42">
        <f t="shared" si="12"/>
        <v>546.00133211401442</v>
      </c>
      <c r="N42">
        <f t="shared" si="13"/>
        <v>2.2680247729280474</v>
      </c>
      <c r="O42">
        <f t="shared" si="14"/>
        <v>0.37802283250133095</v>
      </c>
      <c r="P42">
        <f t="shared" si="15"/>
        <v>11.999256680206438</v>
      </c>
      <c r="Q42">
        <f t="shared" si="16"/>
        <v>4.535997534159689</v>
      </c>
      <c r="R42">
        <f t="shared" si="17"/>
        <v>0</v>
      </c>
      <c r="S42">
        <f t="shared" si="18"/>
        <v>558.0005887942209</v>
      </c>
      <c r="T42">
        <f t="shared" si="19"/>
        <v>0.10988984178425223</v>
      </c>
      <c r="U42">
        <f t="shared" si="20"/>
        <v>5.0003097357667112</v>
      </c>
      <c r="V42">
        <f t="shared" si="21"/>
        <v>0</v>
      </c>
    </row>
    <row r="43" spans="1:22" x14ac:dyDescent="0.2">
      <c r="A43" t="s">
        <v>327</v>
      </c>
      <c r="B43" t="s">
        <v>328</v>
      </c>
      <c r="D43">
        <v>-81.003</v>
      </c>
      <c r="E43">
        <v>-173.089</v>
      </c>
      <c r="F43">
        <v>0</v>
      </c>
      <c r="G43">
        <v>364.48500000000001</v>
      </c>
      <c r="H43">
        <v>33.241999999999997</v>
      </c>
      <c r="I43">
        <v>0</v>
      </c>
      <c r="J43">
        <v>4</v>
      </c>
      <c r="K43">
        <v>4</v>
      </c>
      <c r="L43">
        <f t="shared" si="11"/>
        <v>5.6999019269053618E-3</v>
      </c>
      <c r="M43">
        <f t="shared" si="12"/>
        <v>1080.0017093540296</v>
      </c>
      <c r="N43">
        <f t="shared" si="13"/>
        <v>6.1559099801180981</v>
      </c>
      <c r="O43">
        <f t="shared" si="14"/>
        <v>0.29700955874473856</v>
      </c>
      <c r="P43">
        <f t="shared" si="15"/>
        <v>11.999773518199225</v>
      </c>
      <c r="Q43">
        <f t="shared" si="16"/>
        <v>3.5640510017281537</v>
      </c>
      <c r="R43">
        <f t="shared" si="17"/>
        <v>0</v>
      </c>
      <c r="S43">
        <f t="shared" si="18"/>
        <v>1092.0014828722287</v>
      </c>
      <c r="T43">
        <f t="shared" si="19"/>
        <v>0.22222187050384279</v>
      </c>
      <c r="U43">
        <f t="shared" si="20"/>
        <v>20.000377476792259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-85.091999999999999</v>
      </c>
      <c r="E44">
        <v>-173.517</v>
      </c>
      <c r="F44">
        <v>0</v>
      </c>
      <c r="G44">
        <v>362.32900000000001</v>
      </c>
      <c r="H44">
        <v>44.283000000000001</v>
      </c>
      <c r="I44">
        <v>0</v>
      </c>
      <c r="J44">
        <v>4</v>
      </c>
      <c r="K44">
        <v>4</v>
      </c>
      <c r="L44">
        <f t="shared" si="11"/>
        <v>3.0913491650586718E-3</v>
      </c>
      <c r="M44">
        <f t="shared" si="12"/>
        <v>1083.0014100150684</v>
      </c>
      <c r="N44">
        <f t="shared" si="13"/>
        <v>3.3479388525462981</v>
      </c>
      <c r="O44">
        <f t="shared" si="14"/>
        <v>0.31680331521443306</v>
      </c>
      <c r="P44">
        <f t="shared" si="15"/>
        <v>14.99976937142441</v>
      </c>
      <c r="Q44">
        <f t="shared" si="16"/>
        <v>4.7519814163005822</v>
      </c>
      <c r="R44">
        <f t="shared" si="17"/>
        <v>0</v>
      </c>
      <c r="S44">
        <f t="shared" si="18"/>
        <v>1098.0011793864928</v>
      </c>
      <c r="T44">
        <f t="shared" si="19"/>
        <v>0.22160635967838743</v>
      </c>
      <c r="U44">
        <f t="shared" si="20"/>
        <v>16.000246007596388</v>
      </c>
      <c r="V44">
        <f t="shared" si="21"/>
        <v>0</v>
      </c>
    </row>
    <row r="45" spans="1:22" x14ac:dyDescent="0.2">
      <c r="A45" t="s">
        <v>723</v>
      </c>
      <c r="B45" t="s">
        <v>724</v>
      </c>
      <c r="D45">
        <v>-86.064999999999998</v>
      </c>
      <c r="E45">
        <v>-173.41800000000001</v>
      </c>
      <c r="F45">
        <v>0</v>
      </c>
      <c r="G45">
        <v>378.89299999999997</v>
      </c>
      <c r="H45">
        <v>26.172999999999998</v>
      </c>
      <c r="I45">
        <v>0</v>
      </c>
      <c r="J45">
        <v>2</v>
      </c>
      <c r="K45">
        <v>2</v>
      </c>
      <c r="L45">
        <f t="shared" si="11"/>
        <v>2.4763255857890615E-3</v>
      </c>
      <c r="M45">
        <f t="shared" si="12"/>
        <v>1133.9993298571694</v>
      </c>
      <c r="N45">
        <f t="shared" si="13"/>
        <v>2.8081543629473216</v>
      </c>
      <c r="O45">
        <f t="shared" si="14"/>
        <v>0.31199704132353501</v>
      </c>
      <c r="P45">
        <f t="shared" si="15"/>
        <v>9.0002456803569419</v>
      </c>
      <c r="Q45">
        <f t="shared" si="16"/>
        <v>2.8080528315091238</v>
      </c>
      <c r="R45">
        <f t="shared" si="17"/>
        <v>0</v>
      </c>
      <c r="S45">
        <f t="shared" si="18"/>
        <v>1142.9995755375264</v>
      </c>
      <c r="T45">
        <f t="shared" si="19"/>
        <v>0.10582016835505041</v>
      </c>
      <c r="U45">
        <f t="shared" si="20"/>
        <v>13.332969372369501</v>
      </c>
      <c r="V45">
        <f t="shared" si="21"/>
        <v>0</v>
      </c>
    </row>
    <row r="46" spans="1:22" x14ac:dyDescent="0.2">
      <c r="A46" t="s">
        <v>72</v>
      </c>
      <c r="B46" t="s">
        <v>3581</v>
      </c>
      <c r="D46">
        <v>-82.581000000000003</v>
      </c>
      <c r="E46">
        <v>-175.23599999999999</v>
      </c>
      <c r="F46">
        <v>0</v>
      </c>
      <c r="G46">
        <v>387.24200000000002</v>
      </c>
      <c r="H46">
        <v>24.082999999999998</v>
      </c>
      <c r="I46">
        <v>0</v>
      </c>
      <c r="J46">
        <v>1</v>
      </c>
      <c r="K46">
        <v>1</v>
      </c>
      <c r="L46">
        <f t="shared" si="11"/>
        <v>4.6877189139547292E-3</v>
      </c>
      <c r="M46">
        <f t="shared" si="12"/>
        <v>1152.0004918548316</v>
      </c>
      <c r="N46">
        <f t="shared" si="13"/>
        <v>5.4002598948129403</v>
      </c>
      <c r="O46">
        <f t="shared" si="14"/>
        <v>0.43196692629052102</v>
      </c>
      <c r="P46">
        <f t="shared" si="15"/>
        <v>6.0004031350119789</v>
      </c>
      <c r="Q46">
        <f t="shared" si="16"/>
        <v>2.5919782907134215</v>
      </c>
      <c r="R46">
        <f t="shared" si="17"/>
        <v>0</v>
      </c>
      <c r="S46">
        <f t="shared" si="18"/>
        <v>1158.0008949898436</v>
      </c>
      <c r="T46">
        <f t="shared" si="19"/>
        <v>5.2083311095982458E-2</v>
      </c>
      <c r="U46">
        <f t="shared" si="20"/>
        <v>9.9993281534541794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-80.832999999999998</v>
      </c>
      <c r="E47">
        <v>-175.101</v>
      </c>
      <c r="F47">
        <v>0</v>
      </c>
      <c r="G47">
        <v>382.89</v>
      </c>
      <c r="H47">
        <v>35.128</v>
      </c>
      <c r="I47">
        <v>0</v>
      </c>
      <c r="J47">
        <v>1</v>
      </c>
      <c r="K47">
        <v>1</v>
      </c>
      <c r="L47">
        <f t="shared" si="11"/>
        <v>5.8094454347070775E-3</v>
      </c>
      <c r="M47">
        <f t="shared" si="12"/>
        <v>1133.9994007467421</v>
      </c>
      <c r="N47">
        <f t="shared" si="13"/>
        <v>6.5879142295429522</v>
      </c>
      <c r="O47">
        <f t="shared" si="14"/>
        <v>0.42000754498511883</v>
      </c>
      <c r="P47">
        <f t="shared" si="15"/>
        <v>8.9997444508471265</v>
      </c>
      <c r="Q47">
        <f t="shared" si="16"/>
        <v>3.7799643522581006</v>
      </c>
      <c r="R47">
        <f t="shared" si="17"/>
        <v>0</v>
      </c>
      <c r="S47">
        <f t="shared" si="18"/>
        <v>1142.9991451975893</v>
      </c>
      <c r="T47">
        <f t="shared" si="19"/>
        <v>5.2910080869963259E-2</v>
      </c>
      <c r="U47">
        <f t="shared" si="20"/>
        <v>6.6668559677105428</v>
      </c>
      <c r="V47">
        <f t="shared" si="21"/>
        <v>0</v>
      </c>
    </row>
    <row r="48" spans="1:22" x14ac:dyDescent="0.2">
      <c r="A48" t="s">
        <v>7452</v>
      </c>
      <c r="B48" t="s">
        <v>7453</v>
      </c>
      <c r="D48">
        <v>-82.460999999999999</v>
      </c>
      <c r="E48">
        <v>-176.98699999999999</v>
      </c>
      <c r="F48">
        <v>0</v>
      </c>
      <c r="G48">
        <v>68.593000000000004</v>
      </c>
      <c r="H48">
        <v>19.026</v>
      </c>
      <c r="I48">
        <v>0</v>
      </c>
      <c r="J48">
        <v>3</v>
      </c>
      <c r="K48">
        <v>3</v>
      </c>
      <c r="L48">
        <f t="shared" si="11"/>
        <v>4.7644165294183673E-3</v>
      </c>
      <c r="M48">
        <f t="shared" si="12"/>
        <v>204.00020215153546</v>
      </c>
      <c r="N48">
        <f t="shared" si="13"/>
        <v>0.97194290707837094</v>
      </c>
      <c r="O48">
        <f t="shared" si="14"/>
        <v>0.68395098700242118</v>
      </c>
      <c r="P48">
        <f t="shared" si="15"/>
        <v>3.0001644724979131</v>
      </c>
      <c r="Q48">
        <f t="shared" si="16"/>
        <v>2.0519675041020502</v>
      </c>
      <c r="R48">
        <f t="shared" si="17"/>
        <v>0</v>
      </c>
      <c r="S48">
        <f t="shared" si="18"/>
        <v>207.00036662403338</v>
      </c>
      <c r="T48">
        <f t="shared" si="19"/>
        <v>0.88235206681948475</v>
      </c>
      <c r="U48">
        <f t="shared" si="20"/>
        <v>59.996710730373202</v>
      </c>
      <c r="V48">
        <f t="shared" si="21"/>
        <v>0</v>
      </c>
    </row>
    <row r="49" spans="1:22" x14ac:dyDescent="0.2">
      <c r="A49" t="s">
        <v>41</v>
      </c>
      <c r="B49" t="s">
        <v>41</v>
      </c>
      <c r="D49">
        <v>-81.668999999999997</v>
      </c>
      <c r="E49">
        <v>0</v>
      </c>
      <c r="F49">
        <v>0</v>
      </c>
      <c r="G49">
        <v>282.98599999999999</v>
      </c>
      <c r="H49">
        <v>0</v>
      </c>
      <c r="I49">
        <v>0</v>
      </c>
      <c r="J49">
        <v>0</v>
      </c>
      <c r="K49">
        <v>0</v>
      </c>
      <c r="L49">
        <f t="shared" si="11"/>
        <v>5.2717207395836961E-3</v>
      </c>
      <c r="M49">
        <f t="shared" si="12"/>
        <v>839.99940467699878</v>
      </c>
      <c r="N49">
        <f t="shared" si="13"/>
        <v>4.428246711120404</v>
      </c>
      <c r="O49" t="str">
        <f t="shared" si="14"/>
        <v/>
      </c>
      <c r="P49">
        <f t="shared" si="15"/>
        <v>0</v>
      </c>
      <c r="Q49">
        <f t="shared" si="16"/>
        <v>0</v>
      </c>
      <c r="R49">
        <f t="shared" si="17"/>
        <v>0</v>
      </c>
      <c r="S49">
        <f t="shared" si="18"/>
        <v>839.99940467699878</v>
      </c>
      <c r="T49">
        <f t="shared" si="19"/>
        <v>0</v>
      </c>
      <c r="U49" t="str">
        <f t="shared" si="20"/>
        <v/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-81.549000000000007</v>
      </c>
      <c r="E50">
        <v>-175.91399999999999</v>
      </c>
      <c r="F50">
        <v>0</v>
      </c>
      <c r="G50">
        <v>353.84199999999998</v>
      </c>
      <c r="H50">
        <v>28.071000000000002</v>
      </c>
      <c r="I50">
        <v>0</v>
      </c>
      <c r="J50">
        <v>1</v>
      </c>
      <c r="K50">
        <v>1</v>
      </c>
      <c r="L50">
        <f t="shared" si="11"/>
        <v>5.3487594467829386E-3</v>
      </c>
      <c r="M50">
        <f t="shared" si="12"/>
        <v>1049.9998551055478</v>
      </c>
      <c r="N50">
        <f t="shared" si="13"/>
        <v>5.6162022603187767</v>
      </c>
      <c r="O50">
        <f t="shared" si="14"/>
        <v>0.50395206599280151</v>
      </c>
      <c r="P50">
        <f t="shared" si="15"/>
        <v>6.0004896436395274</v>
      </c>
      <c r="Q50">
        <f t="shared" si="16"/>
        <v>3.0239621768427267</v>
      </c>
      <c r="R50">
        <f t="shared" si="17"/>
        <v>0</v>
      </c>
      <c r="S50">
        <f t="shared" si="18"/>
        <v>1056.0003447491874</v>
      </c>
      <c r="T50">
        <f t="shared" si="19"/>
        <v>5.7142865028270595E-2</v>
      </c>
      <c r="U50">
        <f t="shared" si="20"/>
        <v>9.9991839938594911</v>
      </c>
      <c r="V50">
        <f t="shared" si="21"/>
        <v>0</v>
      </c>
    </row>
    <row r="51" spans="1:22" x14ac:dyDescent="0.2">
      <c r="A51" t="s">
        <v>2333</v>
      </c>
      <c r="B51" t="s">
        <v>7454</v>
      </c>
      <c r="D51">
        <v>-81.103999999999999</v>
      </c>
      <c r="E51">
        <v>-173.85300000000001</v>
      </c>
      <c r="F51">
        <v>0</v>
      </c>
      <c r="G51">
        <v>349.20100000000002</v>
      </c>
      <c r="H51">
        <v>65.376000000000005</v>
      </c>
      <c r="I51">
        <v>0</v>
      </c>
      <c r="J51">
        <v>1</v>
      </c>
      <c r="K51">
        <v>1</v>
      </c>
      <c r="L51">
        <f t="shared" si="11"/>
        <v>5.6348690441639726E-3</v>
      </c>
      <c r="M51">
        <f t="shared" si="12"/>
        <v>1035.0010317114588</v>
      </c>
      <c r="N51">
        <f t="shared" si="13"/>
        <v>5.8321011063697803</v>
      </c>
      <c r="O51">
        <f t="shared" si="14"/>
        <v>0.3342648656306329</v>
      </c>
      <c r="P51">
        <f t="shared" si="15"/>
        <v>21.00132654439167</v>
      </c>
      <c r="Q51">
        <f t="shared" si="16"/>
        <v>7.0200126154387412</v>
      </c>
      <c r="R51">
        <f t="shared" si="17"/>
        <v>0</v>
      </c>
      <c r="S51">
        <f t="shared" si="18"/>
        <v>1056.0023582558506</v>
      </c>
      <c r="T51">
        <f t="shared" si="19"/>
        <v>5.7970956705990034E-2</v>
      </c>
      <c r="U51">
        <f t="shared" si="20"/>
        <v>2.8569623863128202</v>
      </c>
      <c r="V51">
        <f t="shared" si="21"/>
        <v>0</v>
      </c>
    </row>
    <row r="52" spans="1:22" x14ac:dyDescent="0.2">
      <c r="A52" t="s">
        <v>279</v>
      </c>
      <c r="B52" t="s">
        <v>433</v>
      </c>
      <c r="D52">
        <v>-80.613</v>
      </c>
      <c r="E52">
        <v>0</v>
      </c>
      <c r="F52">
        <v>0</v>
      </c>
      <c r="G52">
        <v>374.00799999999998</v>
      </c>
      <c r="H52">
        <v>0</v>
      </c>
      <c r="I52">
        <v>0</v>
      </c>
      <c r="J52">
        <v>0</v>
      </c>
      <c r="K52">
        <v>0</v>
      </c>
      <c r="L52">
        <f t="shared" si="11"/>
        <v>5.951363716080833E-3</v>
      </c>
      <c r="M52">
        <f t="shared" si="12"/>
        <v>1106.9991939491883</v>
      </c>
      <c r="N52">
        <f t="shared" si="13"/>
        <v>6.5881614247613554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0</v>
      </c>
      <c r="S52">
        <f t="shared" si="18"/>
        <v>1106.9991939491883</v>
      </c>
      <c r="T52">
        <f t="shared" si="19"/>
        <v>0</v>
      </c>
      <c r="U52" t="str">
        <f t="shared" si="20"/>
        <v/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-83.66</v>
      </c>
      <c r="E53">
        <v>-173.797</v>
      </c>
      <c r="F53">
        <v>-90</v>
      </c>
      <c r="G53">
        <v>380.32600000000002</v>
      </c>
      <c r="H53">
        <v>46.271000000000001</v>
      </c>
      <c r="I53">
        <v>21</v>
      </c>
      <c r="J53">
        <v>1</v>
      </c>
      <c r="K53">
        <v>1</v>
      </c>
      <c r="L53">
        <f t="shared" si="11"/>
        <v>3.9998740352822863E-3</v>
      </c>
      <c r="M53">
        <f t="shared" si="12"/>
        <v>1133.9998974851705</v>
      </c>
      <c r="N53">
        <f t="shared" si="13"/>
        <v>4.5358612818249897</v>
      </c>
      <c r="O53">
        <f t="shared" si="14"/>
        <v>0.33122377174062911</v>
      </c>
      <c r="P53">
        <f t="shared" si="15"/>
        <v>14.998940262601348</v>
      </c>
      <c r="Q53">
        <f t="shared" si="16"/>
        <v>4.9680105339017349</v>
      </c>
      <c r="R53">
        <f t="shared" si="17"/>
        <v>63</v>
      </c>
      <c r="S53">
        <f t="shared" si="18"/>
        <v>1148.9988377477719</v>
      </c>
      <c r="T53">
        <f t="shared" si="19"/>
        <v>5.2910057693179489E-2</v>
      </c>
      <c r="U53">
        <f t="shared" si="20"/>
        <v>4.0002826166062668</v>
      </c>
      <c r="V53">
        <f t="shared" si="21"/>
        <v>5.4830342669006038</v>
      </c>
    </row>
    <row r="54" spans="1:22" x14ac:dyDescent="0.2">
      <c r="A54" t="s">
        <v>7455</v>
      </c>
      <c r="B54" t="s">
        <v>7456</v>
      </c>
      <c r="D54">
        <v>-82.754999999999995</v>
      </c>
      <c r="E54">
        <v>-169.114</v>
      </c>
      <c r="F54">
        <v>0</v>
      </c>
      <c r="G54">
        <v>237.899</v>
      </c>
      <c r="H54">
        <v>26.475999999999999</v>
      </c>
      <c r="I54">
        <v>0</v>
      </c>
      <c r="J54">
        <v>2</v>
      </c>
      <c r="K54">
        <v>2</v>
      </c>
      <c r="L54">
        <f t="shared" si="11"/>
        <v>4.5765814709218377E-3</v>
      </c>
      <c r="M54">
        <f t="shared" si="12"/>
        <v>707.99881377626457</v>
      </c>
      <c r="N54">
        <f t="shared" si="13"/>
        <v>3.240217492780586</v>
      </c>
      <c r="O54">
        <f t="shared" si="14"/>
        <v>0.18719148079054132</v>
      </c>
      <c r="P54">
        <f t="shared" si="15"/>
        <v>15.000414619856532</v>
      </c>
      <c r="Q54">
        <f t="shared" si="16"/>
        <v>2.8079526331156623</v>
      </c>
      <c r="R54">
        <f t="shared" si="17"/>
        <v>0</v>
      </c>
      <c r="S54">
        <f t="shared" si="18"/>
        <v>722.99922839612111</v>
      </c>
      <c r="T54">
        <f t="shared" si="19"/>
        <v>0.16949180940001027</v>
      </c>
      <c r="U54">
        <f t="shared" si="20"/>
        <v>7.9997788755220238</v>
      </c>
      <c r="V54">
        <f t="shared" si="21"/>
        <v>0</v>
      </c>
    </row>
    <row r="55" spans="1:22" x14ac:dyDescent="0.2">
      <c r="A55" t="s">
        <v>41</v>
      </c>
      <c r="B55" t="s">
        <v>41</v>
      </c>
      <c r="D55">
        <v>-81.703000000000003</v>
      </c>
      <c r="E55">
        <v>-174.09399999999999</v>
      </c>
      <c r="F55">
        <v>-90</v>
      </c>
      <c r="G55">
        <v>194.03100000000001</v>
      </c>
      <c r="H55">
        <v>29.155000000000001</v>
      </c>
      <c r="I55">
        <v>22</v>
      </c>
      <c r="J55">
        <v>1</v>
      </c>
      <c r="K55">
        <v>1</v>
      </c>
      <c r="L55">
        <f t="shared" si="11"/>
        <v>5.2499017257073306E-3</v>
      </c>
      <c r="M55">
        <f t="shared" si="12"/>
        <v>576.00043408118813</v>
      </c>
      <c r="N55">
        <f t="shared" si="13"/>
        <v>3.0239486968396987</v>
      </c>
      <c r="O55">
        <f t="shared" si="14"/>
        <v>0.34800802605070685</v>
      </c>
      <c r="P55">
        <f t="shared" si="15"/>
        <v>8.9998599756060784</v>
      </c>
      <c r="Q55">
        <f t="shared" si="16"/>
        <v>3.1320266368700715</v>
      </c>
      <c r="R55">
        <f t="shared" si="17"/>
        <v>66</v>
      </c>
      <c r="S55">
        <f t="shared" si="18"/>
        <v>585.00029405679425</v>
      </c>
      <c r="T55">
        <f t="shared" si="19"/>
        <v>0.10416658816535355</v>
      </c>
      <c r="U55">
        <f t="shared" si="20"/>
        <v>6.6667703900536983</v>
      </c>
      <c r="V55">
        <f t="shared" si="21"/>
        <v>11.282045611004847</v>
      </c>
    </row>
    <row r="56" spans="1:22" x14ac:dyDescent="0.2">
      <c r="A56" t="s">
        <v>41</v>
      </c>
      <c r="B56" t="s">
        <v>41</v>
      </c>
      <c r="D56">
        <v>-85.512</v>
      </c>
      <c r="E56">
        <v>-170.91</v>
      </c>
      <c r="F56">
        <v>-90</v>
      </c>
      <c r="G56">
        <v>345.05799999999999</v>
      </c>
      <c r="H56">
        <v>25.318000000000001</v>
      </c>
      <c r="I56">
        <v>33</v>
      </c>
      <c r="J56">
        <v>1</v>
      </c>
      <c r="K56">
        <v>1</v>
      </c>
      <c r="L56">
        <f t="shared" si="11"/>
        <v>2.8256722212321246E-3</v>
      </c>
      <c r="M56">
        <f t="shared" si="12"/>
        <v>1031.9998918248521</v>
      </c>
      <c r="N56">
        <f t="shared" si="13"/>
        <v>2.916096342740385</v>
      </c>
      <c r="O56">
        <f t="shared" si="14"/>
        <v>0.22500674585762356</v>
      </c>
      <c r="P56">
        <f t="shared" si="15"/>
        <v>11.999648032089532</v>
      </c>
      <c r="Q56">
        <f t="shared" si="16"/>
        <v>2.700004455141757</v>
      </c>
      <c r="R56">
        <f t="shared" si="17"/>
        <v>99</v>
      </c>
      <c r="S56">
        <f t="shared" si="18"/>
        <v>1043.9995398569415</v>
      </c>
      <c r="T56">
        <f t="shared" si="19"/>
        <v>5.8139540977958766E-2</v>
      </c>
      <c r="U56">
        <f t="shared" si="20"/>
        <v>5.0001466575975924</v>
      </c>
      <c r="V56">
        <f t="shared" si="21"/>
        <v>9.4827628002178912</v>
      </c>
    </row>
    <row r="57" spans="1:22" x14ac:dyDescent="0.2">
      <c r="A57" t="s">
        <v>7457</v>
      </c>
      <c r="B57" t="s">
        <v>7458</v>
      </c>
      <c r="D57">
        <v>-80.742000000000004</v>
      </c>
      <c r="E57">
        <v>0</v>
      </c>
      <c r="F57">
        <v>0</v>
      </c>
      <c r="G57">
        <v>229.99600000000001</v>
      </c>
      <c r="H57">
        <v>0</v>
      </c>
      <c r="I57">
        <v>0</v>
      </c>
      <c r="J57">
        <v>0</v>
      </c>
      <c r="K57">
        <v>0</v>
      </c>
      <c r="L57">
        <f t="shared" si="11"/>
        <v>5.8681264235421445E-3</v>
      </c>
      <c r="M57">
        <f t="shared" si="12"/>
        <v>681.00015631282417</v>
      </c>
      <c r="N57">
        <f t="shared" si="13"/>
        <v>3.9961990078946235</v>
      </c>
      <c r="O57" t="str">
        <f t="shared" si="14"/>
        <v/>
      </c>
      <c r="P57">
        <f t="shared" si="15"/>
        <v>0</v>
      </c>
      <c r="Q57">
        <f t="shared" si="16"/>
        <v>0</v>
      </c>
      <c r="R57">
        <f t="shared" si="17"/>
        <v>0</v>
      </c>
      <c r="S57">
        <f t="shared" si="18"/>
        <v>681.00015631282417</v>
      </c>
      <c r="T57">
        <f t="shared" si="19"/>
        <v>0</v>
      </c>
      <c r="U57" t="str">
        <f t="shared" si="20"/>
        <v/>
      </c>
      <c r="V57">
        <f t="shared" si="21"/>
        <v>0</v>
      </c>
    </row>
    <row r="58" spans="1:22" x14ac:dyDescent="0.2">
      <c r="A58" t="s">
        <v>371</v>
      </c>
      <c r="B58" t="s">
        <v>372</v>
      </c>
      <c r="D58">
        <v>-84.9</v>
      </c>
      <c r="E58">
        <v>-173.66</v>
      </c>
      <c r="F58">
        <v>-90</v>
      </c>
      <c r="G58">
        <v>382.51400000000001</v>
      </c>
      <c r="H58">
        <v>27.166</v>
      </c>
      <c r="I58">
        <v>25</v>
      </c>
      <c r="J58">
        <v>2</v>
      </c>
      <c r="K58">
        <v>2</v>
      </c>
      <c r="L58">
        <f t="shared" si="11"/>
        <v>3.2129111922483277E-3</v>
      </c>
      <c r="M58">
        <f t="shared" si="12"/>
        <v>1142.9989562836054</v>
      </c>
      <c r="N58">
        <f t="shared" si="13"/>
        <v>3.6723578117295643</v>
      </c>
      <c r="O58">
        <f t="shared" si="14"/>
        <v>0.32400955544337012</v>
      </c>
      <c r="P58">
        <f t="shared" si="15"/>
        <v>8.9996774391543912</v>
      </c>
      <c r="Q58">
        <f t="shared" si="16"/>
        <v>2.9159844021785446</v>
      </c>
      <c r="R58">
        <f t="shared" si="17"/>
        <v>75</v>
      </c>
      <c r="S58">
        <f t="shared" si="18"/>
        <v>1151.9986337227597</v>
      </c>
      <c r="T58">
        <f t="shared" si="19"/>
        <v>0.10498697250798288</v>
      </c>
      <c r="U58">
        <f t="shared" si="20"/>
        <v>13.333811218380198</v>
      </c>
      <c r="V58">
        <f t="shared" si="21"/>
        <v>6.5104243880596062</v>
      </c>
    </row>
    <row r="59" spans="1:22" x14ac:dyDescent="0.2">
      <c r="A59" t="s">
        <v>41</v>
      </c>
      <c r="B59" t="s">
        <v>41</v>
      </c>
      <c r="D59">
        <v>-85.659000000000006</v>
      </c>
      <c r="E59">
        <v>-171.02699999999999</v>
      </c>
      <c r="F59">
        <v>0</v>
      </c>
      <c r="G59">
        <v>383.09899999999999</v>
      </c>
      <c r="H59">
        <v>19.234999999999999</v>
      </c>
      <c r="I59">
        <v>0</v>
      </c>
      <c r="J59">
        <v>2</v>
      </c>
      <c r="K59">
        <v>2</v>
      </c>
      <c r="L59">
        <f t="shared" si="11"/>
        <v>2.7327589651434908E-3</v>
      </c>
      <c r="M59">
        <f t="shared" si="12"/>
        <v>1145.9999250020096</v>
      </c>
      <c r="N59">
        <f t="shared" si="13"/>
        <v>3.1317447008477104</v>
      </c>
      <c r="O59">
        <f t="shared" si="14"/>
        <v>0.22799012754453557</v>
      </c>
      <c r="P59">
        <f t="shared" si="15"/>
        <v>9.0001917522201644</v>
      </c>
      <c r="Q59">
        <f t="shared" si="16"/>
        <v>2.0519569174708701</v>
      </c>
      <c r="R59">
        <f t="shared" si="17"/>
        <v>0</v>
      </c>
      <c r="S59">
        <f t="shared" si="18"/>
        <v>1155.0001167542298</v>
      </c>
      <c r="T59">
        <f t="shared" si="19"/>
        <v>0.10471204873751591</v>
      </c>
      <c r="U59">
        <f t="shared" si="20"/>
        <v>13.333049262022493</v>
      </c>
      <c r="V59">
        <f t="shared" si="21"/>
        <v>0</v>
      </c>
    </row>
    <row r="60" spans="1:22" x14ac:dyDescent="0.2">
      <c r="A60" t="s">
        <v>6412</v>
      </c>
      <c r="B60" t="s">
        <v>7459</v>
      </c>
      <c r="D60">
        <v>-82.472999999999999</v>
      </c>
      <c r="E60">
        <v>-174.47200000000001</v>
      </c>
      <c r="F60">
        <v>-90</v>
      </c>
      <c r="G60">
        <v>389.35500000000002</v>
      </c>
      <c r="H60">
        <v>31.145</v>
      </c>
      <c r="I60">
        <v>45</v>
      </c>
      <c r="J60">
        <v>2</v>
      </c>
      <c r="K60">
        <v>2</v>
      </c>
      <c r="L60">
        <f t="shared" si="11"/>
        <v>4.7567448656936533E-3</v>
      </c>
      <c r="M60">
        <f t="shared" si="12"/>
        <v>1158.0000668867283</v>
      </c>
      <c r="N60">
        <f t="shared" si="13"/>
        <v>5.5083163809527314</v>
      </c>
      <c r="O60">
        <f t="shared" si="14"/>
        <v>0.37196849024699774</v>
      </c>
      <c r="P60">
        <f t="shared" si="15"/>
        <v>9.0007975564061571</v>
      </c>
      <c r="Q60">
        <f t="shared" si="16"/>
        <v>3.3480164260916903</v>
      </c>
      <c r="R60">
        <f t="shared" si="17"/>
        <v>135</v>
      </c>
      <c r="S60">
        <f t="shared" si="18"/>
        <v>1167.0008644431346</v>
      </c>
      <c r="T60">
        <f t="shared" si="19"/>
        <v>0.10362693701963145</v>
      </c>
      <c r="U60">
        <f t="shared" si="20"/>
        <v>13.332151872985094</v>
      </c>
      <c r="V60">
        <f t="shared" si="21"/>
        <v>11.568114824355236</v>
      </c>
    </row>
    <row r="61" spans="1:22" x14ac:dyDescent="0.2">
      <c r="A61" t="s">
        <v>41</v>
      </c>
      <c r="B61" t="s">
        <v>41</v>
      </c>
      <c r="D61">
        <v>-82.394000000000005</v>
      </c>
      <c r="E61">
        <v>-172.405</v>
      </c>
      <c r="F61">
        <v>0</v>
      </c>
      <c r="G61">
        <v>339.99099999999999</v>
      </c>
      <c r="H61">
        <v>30.265000000000001</v>
      </c>
      <c r="I61">
        <v>0</v>
      </c>
      <c r="J61">
        <v>2</v>
      </c>
      <c r="K61">
        <v>1</v>
      </c>
      <c r="L61">
        <f t="shared" si="11"/>
        <v>4.8072578215207626E-3</v>
      </c>
      <c r="M61">
        <f t="shared" si="12"/>
        <v>1010.9989562135213</v>
      </c>
      <c r="N61">
        <f t="shared" si="13"/>
        <v>4.860137499944277</v>
      </c>
      <c r="O61">
        <f t="shared" si="14"/>
        <v>0.26998690213915028</v>
      </c>
      <c r="P61">
        <f t="shared" si="15"/>
        <v>12.000365151633307</v>
      </c>
      <c r="Q61">
        <f t="shared" si="16"/>
        <v>3.2399446517727424</v>
      </c>
      <c r="R61">
        <f t="shared" si="17"/>
        <v>0</v>
      </c>
      <c r="S61">
        <f t="shared" si="18"/>
        <v>1022.9993213651546</v>
      </c>
      <c r="T61">
        <f t="shared" si="19"/>
        <v>0.11869448456152136</v>
      </c>
      <c r="U61">
        <f t="shared" si="20"/>
        <v>4.999847858115694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-82.855000000000004</v>
      </c>
      <c r="E62">
        <v>-173.83</v>
      </c>
      <c r="F62">
        <v>0</v>
      </c>
      <c r="G62">
        <v>353.74700000000001</v>
      </c>
      <c r="H62">
        <v>37.216000000000001</v>
      </c>
      <c r="I62">
        <v>0</v>
      </c>
      <c r="J62">
        <v>1</v>
      </c>
      <c r="K62">
        <v>1</v>
      </c>
      <c r="L62">
        <f t="shared" si="11"/>
        <v>4.5127483310894818E-3</v>
      </c>
      <c r="M62">
        <f t="shared" si="12"/>
        <v>1052.9999918736269</v>
      </c>
      <c r="N62">
        <f t="shared" si="13"/>
        <v>4.7519287078936552</v>
      </c>
      <c r="O62">
        <f t="shared" si="14"/>
        <v>0.33300919047222588</v>
      </c>
      <c r="P62">
        <f t="shared" si="15"/>
        <v>11.999793586921619</v>
      </c>
      <c r="Q62">
        <f t="shared" si="16"/>
        <v>3.9960455442601219</v>
      </c>
      <c r="R62">
        <f t="shared" si="17"/>
        <v>0</v>
      </c>
      <c r="S62">
        <f t="shared" si="18"/>
        <v>1064.9997854605485</v>
      </c>
      <c r="T62">
        <f t="shared" si="19"/>
        <v>5.6980057419792216E-2</v>
      </c>
      <c r="U62">
        <f t="shared" si="20"/>
        <v>5.0000860069287381</v>
      </c>
      <c r="V62">
        <f t="shared" si="21"/>
        <v>0</v>
      </c>
    </row>
    <row r="63" spans="1:22" x14ac:dyDescent="0.2">
      <c r="A63" t="s">
        <v>7460</v>
      </c>
      <c r="B63" t="s">
        <v>7461</v>
      </c>
      <c r="D63">
        <v>-86.47</v>
      </c>
      <c r="E63">
        <v>-168.69</v>
      </c>
      <c r="F63">
        <v>-90</v>
      </c>
      <c r="G63">
        <v>389.74</v>
      </c>
      <c r="H63">
        <v>25.495000000000001</v>
      </c>
      <c r="I63">
        <v>26</v>
      </c>
      <c r="J63">
        <v>2</v>
      </c>
      <c r="K63">
        <v>1</v>
      </c>
      <c r="L63">
        <f t="shared" si="11"/>
        <v>2.2207727818863683E-3</v>
      </c>
      <c r="M63">
        <f t="shared" si="12"/>
        <v>1167.0016349895268</v>
      </c>
      <c r="N63">
        <f t="shared" si="13"/>
        <v>2.5916480590496898</v>
      </c>
      <c r="O63">
        <f t="shared" si="14"/>
        <v>0.17999871688416874</v>
      </c>
      <c r="P63">
        <f t="shared" si="15"/>
        <v>15.000030986996185</v>
      </c>
      <c r="Q63">
        <f t="shared" si="16"/>
        <v>2.6999890308711154</v>
      </c>
      <c r="R63">
        <f t="shared" si="17"/>
        <v>78</v>
      </c>
      <c r="S63">
        <f t="shared" si="18"/>
        <v>1182.0016659765229</v>
      </c>
      <c r="T63">
        <f t="shared" si="19"/>
        <v>0.10282761943266423</v>
      </c>
      <c r="U63">
        <f t="shared" si="20"/>
        <v>3.9999917368180871</v>
      </c>
      <c r="V63">
        <f t="shared" si="21"/>
        <v>6.598975470610652</v>
      </c>
    </row>
    <row r="64" spans="1:22" x14ac:dyDescent="0.2">
      <c r="A64" t="s">
        <v>41</v>
      </c>
      <c r="B64" t="s">
        <v>41</v>
      </c>
      <c r="D64">
        <v>-80.043999999999997</v>
      </c>
      <c r="E64">
        <v>-172.56899999999999</v>
      </c>
      <c r="F64">
        <v>-90</v>
      </c>
      <c r="G64">
        <v>381.74900000000002</v>
      </c>
      <c r="H64">
        <v>23.195</v>
      </c>
      <c r="I64">
        <v>8</v>
      </c>
      <c r="J64">
        <v>1</v>
      </c>
      <c r="K64">
        <v>1</v>
      </c>
      <c r="L64">
        <f t="shared" si="11"/>
        <v>6.3192632767735245E-3</v>
      </c>
      <c r="M64">
        <f t="shared" si="12"/>
        <v>1128.0005133691282</v>
      </c>
      <c r="N64">
        <f t="shared" si="13"/>
        <v>7.1281393484545648</v>
      </c>
      <c r="O64">
        <f t="shared" si="14"/>
        <v>0.27601504800855431</v>
      </c>
      <c r="P64">
        <f t="shared" si="15"/>
        <v>8.9995758090885083</v>
      </c>
      <c r="Q64">
        <f t="shared" si="16"/>
        <v>2.4840208330230209</v>
      </c>
      <c r="R64">
        <f t="shared" si="17"/>
        <v>24</v>
      </c>
      <c r="S64">
        <f t="shared" si="18"/>
        <v>1137.0000891782167</v>
      </c>
      <c r="T64">
        <f t="shared" si="19"/>
        <v>5.3191465153496376E-2</v>
      </c>
      <c r="U64">
        <f t="shared" si="20"/>
        <v>6.6669808969670648</v>
      </c>
      <c r="V64">
        <f t="shared" si="21"/>
        <v>2.1108177763949296</v>
      </c>
    </row>
    <row r="65" spans="1:22" x14ac:dyDescent="0.2">
      <c r="A65" t="s">
        <v>41</v>
      </c>
      <c r="B65" t="s">
        <v>41</v>
      </c>
      <c r="D65">
        <v>-82.343999999999994</v>
      </c>
      <c r="E65">
        <v>0</v>
      </c>
      <c r="F65">
        <v>0</v>
      </c>
      <c r="G65">
        <v>307.74299999999999</v>
      </c>
      <c r="H65">
        <v>0</v>
      </c>
      <c r="I65">
        <v>0</v>
      </c>
      <c r="J65">
        <v>0</v>
      </c>
      <c r="K65">
        <v>0</v>
      </c>
      <c r="L65">
        <f t="shared" si="11"/>
        <v>4.8392376475800639E-3</v>
      </c>
      <c r="M65">
        <f t="shared" si="12"/>
        <v>914.99915343093483</v>
      </c>
      <c r="N65">
        <f t="shared" si="13"/>
        <v>4.4279027786896465</v>
      </c>
      <c r="O65" t="str">
        <f t="shared" si="14"/>
        <v/>
      </c>
      <c r="P65">
        <f t="shared" si="15"/>
        <v>0</v>
      </c>
      <c r="Q65">
        <f t="shared" si="16"/>
        <v>0</v>
      </c>
      <c r="R65">
        <f t="shared" si="17"/>
        <v>0</v>
      </c>
      <c r="S65">
        <f t="shared" si="18"/>
        <v>914.99915343093483</v>
      </c>
      <c r="T65">
        <f t="shared" si="19"/>
        <v>0</v>
      </c>
      <c r="U65" t="str">
        <f t="shared" si="20"/>
        <v/>
      </c>
      <c r="V65">
        <f t="shared" si="21"/>
        <v>0</v>
      </c>
    </row>
    <row r="66" spans="1:22" x14ac:dyDescent="0.2">
      <c r="A66" t="s">
        <v>2051</v>
      </c>
      <c r="B66" t="s">
        <v>2926</v>
      </c>
      <c r="D66">
        <v>-78.012</v>
      </c>
      <c r="E66">
        <v>0</v>
      </c>
      <c r="F66">
        <v>0</v>
      </c>
      <c r="G66">
        <v>149.255</v>
      </c>
      <c r="H66">
        <v>0</v>
      </c>
      <c r="I66">
        <v>0</v>
      </c>
      <c r="J66">
        <v>0</v>
      </c>
      <c r="K66">
        <v>0</v>
      </c>
      <c r="L66">
        <f t="shared" si="11"/>
        <v>7.6441484529105926E-3</v>
      </c>
      <c r="M66">
        <f t="shared" si="12"/>
        <v>437.99974872875981</v>
      </c>
      <c r="N66">
        <f t="shared" si="13"/>
        <v>3.3481384497586282</v>
      </c>
      <c r="O66" t="str">
        <f t="shared" si="14"/>
        <v/>
      </c>
      <c r="P66">
        <f t="shared" si="15"/>
        <v>0</v>
      </c>
      <c r="Q66">
        <f t="shared" si="16"/>
        <v>0</v>
      </c>
      <c r="R66">
        <f t="shared" si="17"/>
        <v>0</v>
      </c>
      <c r="S66">
        <f t="shared" si="18"/>
        <v>437.99974872875981</v>
      </c>
      <c r="T66">
        <f t="shared" si="19"/>
        <v>0</v>
      </c>
      <c r="U66" t="str">
        <f t="shared" si="20"/>
        <v/>
      </c>
      <c r="V66">
        <f t="shared" si="21"/>
        <v>0</v>
      </c>
    </row>
    <row r="67" spans="1:22" x14ac:dyDescent="0.2">
      <c r="A67" t="s">
        <v>368</v>
      </c>
      <c r="B67" t="s">
        <v>1421</v>
      </c>
      <c r="D67">
        <v>-78.05</v>
      </c>
      <c r="E67">
        <v>0</v>
      </c>
      <c r="F67">
        <v>-90</v>
      </c>
      <c r="G67">
        <v>386.37299999999999</v>
      </c>
      <c r="H67">
        <v>0</v>
      </c>
      <c r="I67">
        <v>10</v>
      </c>
      <c r="J67">
        <v>0</v>
      </c>
      <c r="K67">
        <v>0</v>
      </c>
      <c r="L67">
        <f t="shared" si="11"/>
        <v>7.6191993748253948E-3</v>
      </c>
      <c r="M67">
        <f t="shared" si="12"/>
        <v>1133.9993443534936</v>
      </c>
      <c r="N67">
        <f t="shared" si="13"/>
        <v>8.6401757357262809</v>
      </c>
      <c r="O67" t="str">
        <f t="shared" si="14"/>
        <v/>
      </c>
      <c r="P67">
        <f t="shared" si="15"/>
        <v>0</v>
      </c>
      <c r="Q67">
        <f t="shared" si="16"/>
        <v>0</v>
      </c>
      <c r="R67">
        <f t="shared" si="17"/>
        <v>30</v>
      </c>
      <c r="S67">
        <f t="shared" si="18"/>
        <v>1133.9993443534936</v>
      </c>
      <c r="T67">
        <f t="shared" si="19"/>
        <v>0</v>
      </c>
      <c r="U67" t="str">
        <f t="shared" si="20"/>
        <v/>
      </c>
      <c r="V67">
        <f t="shared" si="21"/>
        <v>2.6455041750578219</v>
      </c>
    </row>
    <row r="68" spans="1:22" x14ac:dyDescent="0.2">
      <c r="A68" t="s">
        <v>41</v>
      </c>
      <c r="B68" t="s">
        <v>41</v>
      </c>
      <c r="D68">
        <v>-77.775000000000006</v>
      </c>
      <c r="E68">
        <v>0</v>
      </c>
      <c r="F68">
        <v>0</v>
      </c>
      <c r="G68">
        <v>368.35300000000001</v>
      </c>
      <c r="H68">
        <v>0</v>
      </c>
      <c r="I68">
        <v>0</v>
      </c>
      <c r="J68">
        <v>0</v>
      </c>
      <c r="K68">
        <v>0</v>
      </c>
      <c r="L68">
        <f t="shared" si="11"/>
        <v>7.7999115022286897E-3</v>
      </c>
      <c r="M68">
        <f t="shared" si="12"/>
        <v>1080.0002328086198</v>
      </c>
      <c r="N68">
        <f t="shared" si="13"/>
        <v>8.4239146622082792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1080.0002328086198</v>
      </c>
      <c r="T68">
        <f t="shared" si="19"/>
        <v>0</v>
      </c>
      <c r="U68" t="str">
        <f t="shared" si="20"/>
        <v/>
      </c>
      <c r="V68">
        <f t="shared" si="21"/>
        <v>0</v>
      </c>
    </row>
    <row r="69" spans="1:22" x14ac:dyDescent="0.2">
      <c r="A69" t="s">
        <v>7462</v>
      </c>
      <c r="B69" t="s">
        <v>7463</v>
      </c>
      <c r="D69">
        <v>-82.308000000000007</v>
      </c>
      <c r="E69">
        <v>0</v>
      </c>
      <c r="F69">
        <v>-90</v>
      </c>
      <c r="G69">
        <v>351.16</v>
      </c>
      <c r="H69">
        <v>0</v>
      </c>
      <c r="I69">
        <v>23</v>
      </c>
      <c r="J69">
        <v>0</v>
      </c>
      <c r="K69">
        <v>0</v>
      </c>
      <c r="L69">
        <f t="shared" si="11"/>
        <v>4.8622677657076162E-3</v>
      </c>
      <c r="M69">
        <f t="shared" si="12"/>
        <v>1044.000679563628</v>
      </c>
      <c r="N69">
        <f t="shared" si="13"/>
        <v>5.076215927835003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69</v>
      </c>
      <c r="S69">
        <f t="shared" si="18"/>
        <v>1044.000679563628</v>
      </c>
      <c r="T69">
        <f t="shared" si="19"/>
        <v>0</v>
      </c>
      <c r="U69" t="str">
        <f t="shared" si="20"/>
        <v/>
      </c>
      <c r="V69">
        <f t="shared" si="21"/>
        <v>6.6091911002242512</v>
      </c>
    </row>
    <row r="70" spans="1:22" x14ac:dyDescent="0.2">
      <c r="A70" t="s">
        <v>41</v>
      </c>
      <c r="B70" t="s">
        <v>41</v>
      </c>
      <c r="D70">
        <v>-85.718000000000004</v>
      </c>
      <c r="E70">
        <v>-168.69</v>
      </c>
      <c r="F70">
        <v>-90</v>
      </c>
      <c r="G70">
        <v>375.04700000000003</v>
      </c>
      <c r="H70">
        <v>45.890999999999998</v>
      </c>
      <c r="I70">
        <v>11</v>
      </c>
      <c r="J70">
        <v>2</v>
      </c>
      <c r="K70">
        <v>2</v>
      </c>
      <c r="L70">
        <f t="shared" si="11"/>
        <v>2.6954774958141583E-3</v>
      </c>
      <c r="M70">
        <f t="shared" si="12"/>
        <v>1122.0003259427015</v>
      </c>
      <c r="N70">
        <f t="shared" si="13"/>
        <v>3.0243296532043566</v>
      </c>
      <c r="O70">
        <f t="shared" si="14"/>
        <v>0.17999871688416874</v>
      </c>
      <c r="P70">
        <f t="shared" si="15"/>
        <v>27.000055776593129</v>
      </c>
      <c r="Q70">
        <f t="shared" si="16"/>
        <v>4.8599802555680069</v>
      </c>
      <c r="R70">
        <f t="shared" si="17"/>
        <v>33</v>
      </c>
      <c r="S70">
        <f t="shared" si="18"/>
        <v>1149.0003817192946</v>
      </c>
      <c r="T70">
        <f t="shared" si="19"/>
        <v>0.10695184058808213</v>
      </c>
      <c r="U70">
        <f t="shared" si="20"/>
        <v>4.4444352631312087</v>
      </c>
      <c r="V70">
        <f t="shared" si="21"/>
        <v>2.8720617090327507</v>
      </c>
    </row>
    <row r="71" spans="1:22" x14ac:dyDescent="0.2">
      <c r="A71" t="s">
        <v>41</v>
      </c>
      <c r="B71" t="s">
        <v>41</v>
      </c>
      <c r="D71">
        <v>-87.227000000000004</v>
      </c>
      <c r="E71">
        <v>-171.46899999999999</v>
      </c>
      <c r="F71">
        <v>0</v>
      </c>
      <c r="G71">
        <v>289.339</v>
      </c>
      <c r="H71">
        <v>20.224</v>
      </c>
      <c r="I71">
        <v>0</v>
      </c>
      <c r="J71">
        <v>2</v>
      </c>
      <c r="K71">
        <v>2</v>
      </c>
      <c r="L71">
        <f t="shared" si="11"/>
        <v>1.7436872063293161E-3</v>
      </c>
      <c r="M71">
        <f t="shared" si="12"/>
        <v>867.00059232713375</v>
      </c>
      <c r="N71">
        <f t="shared" si="13"/>
        <v>1.5117793525001144</v>
      </c>
      <c r="O71">
        <f t="shared" si="14"/>
        <v>0.23999306751257837</v>
      </c>
      <c r="P71">
        <f t="shared" si="15"/>
        <v>9.0003574158502637</v>
      </c>
      <c r="Q71">
        <f t="shared" si="16"/>
        <v>2.1600255449650327</v>
      </c>
      <c r="R71">
        <f t="shared" si="17"/>
        <v>0</v>
      </c>
      <c r="S71">
        <f t="shared" si="18"/>
        <v>876.00094974298406</v>
      </c>
      <c r="T71">
        <f t="shared" si="19"/>
        <v>0.13840820993894087</v>
      </c>
      <c r="U71">
        <f t="shared" si="20"/>
        <v>13.332803849397308</v>
      </c>
      <c r="V71">
        <f t="shared" si="21"/>
        <v>0</v>
      </c>
    </row>
    <row r="72" spans="1:22" x14ac:dyDescent="0.2">
      <c r="A72" t="s">
        <v>7464</v>
      </c>
      <c r="B72" t="s">
        <v>7465</v>
      </c>
      <c r="D72">
        <v>-80.218000000000004</v>
      </c>
      <c r="E72">
        <v>-171.87</v>
      </c>
      <c r="F72">
        <v>0</v>
      </c>
      <c r="G72">
        <v>58.856000000000002</v>
      </c>
      <c r="H72">
        <v>14.141999999999999</v>
      </c>
      <c r="I72">
        <v>0</v>
      </c>
      <c r="J72">
        <v>1</v>
      </c>
      <c r="K72">
        <v>0</v>
      </c>
      <c r="L72">
        <f t="shared" si="11"/>
        <v>6.2066269973598872E-3</v>
      </c>
      <c r="M72">
        <f t="shared" si="12"/>
        <v>174.00093483459725</v>
      </c>
      <c r="N72">
        <f t="shared" si="13"/>
        <v>1.0799599796702495</v>
      </c>
      <c r="O72">
        <f t="shared" si="14"/>
        <v>0.25200296358763974</v>
      </c>
      <c r="P72">
        <f t="shared" si="15"/>
        <v>5.9998674309190161</v>
      </c>
      <c r="Q72">
        <f t="shared" si="16"/>
        <v>1.5119858857104358</v>
      </c>
      <c r="R72">
        <f t="shared" si="17"/>
        <v>0</v>
      </c>
      <c r="S72">
        <f t="shared" si="18"/>
        <v>180.00080226551626</v>
      </c>
      <c r="T72">
        <f t="shared" si="19"/>
        <v>0.34482573359180585</v>
      </c>
      <c r="U72">
        <f t="shared" si="20"/>
        <v>0</v>
      </c>
      <c r="V72">
        <f t="shared" si="21"/>
        <v>0</v>
      </c>
    </row>
    <row r="73" spans="1:22" x14ac:dyDescent="0.2">
      <c r="A73" t="s">
        <v>107</v>
      </c>
      <c r="B73" t="s">
        <v>245</v>
      </c>
      <c r="D73">
        <v>-84.325999999999993</v>
      </c>
      <c r="E73">
        <v>0</v>
      </c>
      <c r="F73">
        <v>0</v>
      </c>
      <c r="G73">
        <v>313.536</v>
      </c>
      <c r="H73">
        <v>0</v>
      </c>
      <c r="I73">
        <v>0</v>
      </c>
      <c r="J73">
        <v>1</v>
      </c>
      <c r="K73">
        <v>1</v>
      </c>
      <c r="L73">
        <f t="shared" si="11"/>
        <v>3.5767758352423422E-3</v>
      </c>
      <c r="M73">
        <f t="shared" si="12"/>
        <v>935.99952626472896</v>
      </c>
      <c r="N73">
        <f t="shared" si="13"/>
        <v>3.3478638352057986</v>
      </c>
      <c r="O73" t="str">
        <f t="shared" si="14"/>
        <v/>
      </c>
      <c r="P73">
        <f t="shared" si="15"/>
        <v>0</v>
      </c>
      <c r="Q73">
        <f t="shared" si="16"/>
        <v>0</v>
      </c>
      <c r="R73">
        <f t="shared" si="17"/>
        <v>0</v>
      </c>
      <c r="S73">
        <f t="shared" si="18"/>
        <v>935.99952626472896</v>
      </c>
      <c r="T73">
        <f t="shared" si="19"/>
        <v>6.4102596546646309E-2</v>
      </c>
      <c r="U73" t="str">
        <f t="shared" si="20"/>
        <v/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-83.424999999999997</v>
      </c>
      <c r="E74">
        <v>-170.91</v>
      </c>
      <c r="F74">
        <v>0</v>
      </c>
      <c r="G74">
        <v>323.125</v>
      </c>
      <c r="H74">
        <v>25.318000000000001</v>
      </c>
      <c r="I74">
        <v>0</v>
      </c>
      <c r="J74">
        <v>1</v>
      </c>
      <c r="K74">
        <v>1</v>
      </c>
      <c r="L74">
        <f t="shared" si="11"/>
        <v>4.1494205173555117E-3</v>
      </c>
      <c r="M74">
        <f t="shared" si="12"/>
        <v>962.99924791092599</v>
      </c>
      <c r="N74">
        <f t="shared" si="13"/>
        <v>3.9958928333723556</v>
      </c>
      <c r="O74">
        <f t="shared" si="14"/>
        <v>0.22500674585762356</v>
      </c>
      <c r="P74">
        <f t="shared" si="15"/>
        <v>11.999648032089532</v>
      </c>
      <c r="Q74">
        <f t="shared" si="16"/>
        <v>2.700004455141757</v>
      </c>
      <c r="R74">
        <f t="shared" si="17"/>
        <v>0</v>
      </c>
      <c r="S74">
        <f t="shared" si="18"/>
        <v>974.99889594301555</v>
      </c>
      <c r="T74">
        <f t="shared" si="19"/>
        <v>6.2305344609728905E-2</v>
      </c>
      <c r="U74">
        <f t="shared" si="20"/>
        <v>5.0001466575975924</v>
      </c>
      <c r="V74">
        <f t="shared" si="21"/>
        <v>0</v>
      </c>
    </row>
    <row r="75" spans="1:22" x14ac:dyDescent="0.2">
      <c r="A75" t="s">
        <v>7466</v>
      </c>
      <c r="B75" t="s">
        <v>7467</v>
      </c>
      <c r="D75">
        <v>-84.024000000000001</v>
      </c>
      <c r="E75">
        <v>-172.72499999999999</v>
      </c>
      <c r="F75">
        <v>0</v>
      </c>
      <c r="G75">
        <v>364.98399999999998</v>
      </c>
      <c r="H75">
        <v>47.381</v>
      </c>
      <c r="I75">
        <v>0</v>
      </c>
      <c r="J75">
        <v>1</v>
      </c>
      <c r="K75">
        <v>1</v>
      </c>
      <c r="L75">
        <f t="shared" si="11"/>
        <v>3.7685031432973279E-3</v>
      </c>
      <c r="M75">
        <f t="shared" si="12"/>
        <v>1089.0015850749342</v>
      </c>
      <c r="N75">
        <f t="shared" si="13"/>
        <v>4.1039100003206626</v>
      </c>
      <c r="O75">
        <f t="shared" si="14"/>
        <v>0.28199991226313526</v>
      </c>
      <c r="P75">
        <f t="shared" si="15"/>
        <v>17.999824078604249</v>
      </c>
      <c r="Q75">
        <f t="shared" si="16"/>
        <v>5.0759538868721545</v>
      </c>
      <c r="R75">
        <f t="shared" si="17"/>
        <v>0</v>
      </c>
      <c r="S75">
        <f t="shared" si="18"/>
        <v>1107.0014091535384</v>
      </c>
      <c r="T75">
        <f t="shared" si="19"/>
        <v>5.5096338538268889E-2</v>
      </c>
      <c r="U75">
        <f t="shared" si="20"/>
        <v>3.3333659116879852</v>
      </c>
      <c r="V75">
        <f t="shared" si="21"/>
        <v>0</v>
      </c>
    </row>
    <row r="76" spans="1:22" x14ac:dyDescent="0.2">
      <c r="A76" t="s">
        <v>41</v>
      </c>
      <c r="B76" t="s">
        <v>41</v>
      </c>
      <c r="D76">
        <v>-79.938999999999993</v>
      </c>
      <c r="E76">
        <v>0</v>
      </c>
      <c r="F76">
        <v>0</v>
      </c>
      <c r="G76">
        <v>377.80900000000003</v>
      </c>
      <c r="H76">
        <v>0</v>
      </c>
      <c r="I76">
        <v>0</v>
      </c>
      <c r="J76">
        <v>0</v>
      </c>
      <c r="K76">
        <v>0</v>
      </c>
      <c r="L76">
        <f t="shared" si="11"/>
        <v>6.3872914296566052E-3</v>
      </c>
      <c r="M76">
        <f t="shared" si="12"/>
        <v>1115.9975225600315</v>
      </c>
      <c r="N76">
        <f t="shared" si="13"/>
        <v>7.1282085395742305</v>
      </c>
      <c r="O76" t="str">
        <f t="shared" si="14"/>
        <v/>
      </c>
      <c r="P76">
        <f t="shared" si="15"/>
        <v>0</v>
      </c>
      <c r="Q76">
        <f t="shared" si="16"/>
        <v>0</v>
      </c>
      <c r="R76">
        <f t="shared" si="17"/>
        <v>0</v>
      </c>
      <c r="S76">
        <f t="shared" si="18"/>
        <v>1115.9975225600315</v>
      </c>
      <c r="T76">
        <f t="shared" si="19"/>
        <v>0</v>
      </c>
      <c r="U76" t="str">
        <f t="shared" si="20"/>
        <v/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-84.382000000000005</v>
      </c>
      <c r="E77">
        <v>-174.958</v>
      </c>
      <c r="F77">
        <v>-90</v>
      </c>
      <c r="G77">
        <v>367.76600000000002</v>
      </c>
      <c r="H77">
        <v>34.131999999999998</v>
      </c>
      <c r="I77">
        <v>20</v>
      </c>
      <c r="J77">
        <v>2</v>
      </c>
      <c r="K77">
        <v>2</v>
      </c>
      <c r="L77">
        <f t="shared" si="11"/>
        <v>3.5412461380317328E-3</v>
      </c>
      <c r="M77">
        <f t="shared" si="12"/>
        <v>1097.9985224252996</v>
      </c>
      <c r="N77">
        <f t="shared" si="13"/>
        <v>3.8882869153900566</v>
      </c>
      <c r="O77">
        <f t="shared" si="14"/>
        <v>0.40803628174948231</v>
      </c>
      <c r="P77">
        <f t="shared" si="15"/>
        <v>8.9991715915902351</v>
      </c>
      <c r="Q77">
        <f t="shared" si="16"/>
        <v>3.6719921870502374</v>
      </c>
      <c r="R77">
        <f t="shared" si="17"/>
        <v>60</v>
      </c>
      <c r="S77">
        <f t="shared" si="18"/>
        <v>1106.9976940168899</v>
      </c>
      <c r="T77">
        <f t="shared" si="19"/>
        <v>0.10928976455718681</v>
      </c>
      <c r="U77">
        <f t="shared" si="20"/>
        <v>13.334560718026594</v>
      </c>
      <c r="V77">
        <f t="shared" si="21"/>
        <v>5.4200654910383719</v>
      </c>
    </row>
    <row r="78" spans="1:22" x14ac:dyDescent="0.2">
      <c r="A78" t="s">
        <v>7468</v>
      </c>
      <c r="B78" t="s">
        <v>7469</v>
      </c>
      <c r="D78">
        <v>-82.988</v>
      </c>
      <c r="E78">
        <v>0</v>
      </c>
      <c r="F78">
        <v>0</v>
      </c>
      <c r="G78">
        <v>188.40899999999999</v>
      </c>
      <c r="H78">
        <v>0</v>
      </c>
      <c r="I78">
        <v>0</v>
      </c>
      <c r="J78">
        <v>0</v>
      </c>
      <c r="K78">
        <v>0</v>
      </c>
      <c r="L78">
        <f t="shared" si="11"/>
        <v>4.4278934546359604E-3</v>
      </c>
      <c r="M78">
        <f t="shared" si="12"/>
        <v>560.9994443510459</v>
      </c>
      <c r="N78">
        <f t="shared" si="13"/>
        <v>2.4840482517446589</v>
      </c>
      <c r="O78" t="str">
        <f t="shared" si="14"/>
        <v/>
      </c>
      <c r="P78">
        <f t="shared" si="15"/>
        <v>0</v>
      </c>
      <c r="Q78">
        <f t="shared" si="16"/>
        <v>0</v>
      </c>
      <c r="R78">
        <f t="shared" si="17"/>
        <v>0</v>
      </c>
      <c r="S78">
        <f t="shared" si="18"/>
        <v>560.9994443510459</v>
      </c>
      <c r="T78">
        <f t="shared" si="19"/>
        <v>0</v>
      </c>
      <c r="U78" t="str">
        <f t="shared" si="20"/>
        <v/>
      </c>
      <c r="V78">
        <f t="shared" si="21"/>
        <v>0</v>
      </c>
    </row>
    <row r="79" spans="1:22" x14ac:dyDescent="0.2">
      <c r="A79" t="s">
        <v>2224</v>
      </c>
      <c r="B79" t="s">
        <v>1969</v>
      </c>
      <c r="D79">
        <v>-83.210999999999999</v>
      </c>
      <c r="E79">
        <v>-176.42400000000001</v>
      </c>
      <c r="F79">
        <v>0</v>
      </c>
      <c r="G79">
        <v>380.66899999999998</v>
      </c>
      <c r="H79">
        <v>32.061999999999998</v>
      </c>
      <c r="I79">
        <v>0</v>
      </c>
      <c r="J79">
        <v>1</v>
      </c>
      <c r="K79">
        <v>1</v>
      </c>
      <c r="L79">
        <f t="shared" si="11"/>
        <v>4.2857262017439559E-3</v>
      </c>
      <c r="M79">
        <f t="shared" si="12"/>
        <v>1133.9995001408895</v>
      </c>
      <c r="N79">
        <f t="shared" si="13"/>
        <v>4.8600162305345913</v>
      </c>
      <c r="O79">
        <f t="shared" si="14"/>
        <v>0.57605342314799368</v>
      </c>
      <c r="P79">
        <f t="shared" si="15"/>
        <v>5.9993575890070048</v>
      </c>
      <c r="Q79">
        <f t="shared" si="16"/>
        <v>3.4559539317903112</v>
      </c>
      <c r="R79">
        <f t="shared" si="17"/>
        <v>0</v>
      </c>
      <c r="S79">
        <f t="shared" si="18"/>
        <v>1139.9988577298966</v>
      </c>
      <c r="T79">
        <f t="shared" si="19"/>
        <v>5.2910076232437077E-2</v>
      </c>
      <c r="U79">
        <f t="shared" si="20"/>
        <v>10.001070799637235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-83.748000000000005</v>
      </c>
      <c r="E80">
        <v>-175.684</v>
      </c>
      <c r="F80">
        <v>0</v>
      </c>
      <c r="G80">
        <v>358.13</v>
      </c>
      <c r="H80">
        <v>53.151000000000003</v>
      </c>
      <c r="I80">
        <v>0</v>
      </c>
      <c r="J80">
        <v>1</v>
      </c>
      <c r="K80">
        <v>1</v>
      </c>
      <c r="L80">
        <f t="shared" si="11"/>
        <v>3.9439089909021011E-3</v>
      </c>
      <c r="M80">
        <f t="shared" si="12"/>
        <v>1068.0001057064806</v>
      </c>
      <c r="N80">
        <f t="shared" si="13"/>
        <v>4.2120994312796149</v>
      </c>
      <c r="O80">
        <f t="shared" si="14"/>
        <v>0.47700257600120699</v>
      </c>
      <c r="P80">
        <f t="shared" si="15"/>
        <v>11.999984800068869</v>
      </c>
      <c r="Q80">
        <f t="shared" si="16"/>
        <v>5.7240293856375652</v>
      </c>
      <c r="R80">
        <f t="shared" si="17"/>
        <v>0</v>
      </c>
      <c r="S80">
        <f t="shared" si="18"/>
        <v>1080.0000905065494</v>
      </c>
      <c r="T80">
        <f t="shared" si="19"/>
        <v>5.6179769720444063E-2</v>
      </c>
      <c r="U80">
        <f t="shared" si="20"/>
        <v>5.0000063333126601</v>
      </c>
      <c r="V80">
        <f t="shared" si="21"/>
        <v>0</v>
      </c>
    </row>
    <row r="81" spans="1:22" x14ac:dyDescent="0.2">
      <c r="A81" t="s">
        <v>7470</v>
      </c>
      <c r="B81" t="s">
        <v>7471</v>
      </c>
      <c r="D81">
        <v>-85.388999999999996</v>
      </c>
      <c r="E81">
        <v>-176.05500000000001</v>
      </c>
      <c r="F81">
        <v>0</v>
      </c>
      <c r="G81">
        <v>373.20800000000003</v>
      </c>
      <c r="H81">
        <v>29.068999999999999</v>
      </c>
      <c r="I81">
        <v>0</v>
      </c>
      <c r="J81">
        <v>2</v>
      </c>
      <c r="K81">
        <v>2</v>
      </c>
      <c r="L81">
        <f t="shared" si="11"/>
        <v>2.9034446757072022E-3</v>
      </c>
      <c r="M81">
        <f t="shared" si="12"/>
        <v>1116.0002954959014</v>
      </c>
      <c r="N81">
        <f t="shared" si="13"/>
        <v>3.2402483562935962</v>
      </c>
      <c r="O81">
        <f t="shared" si="14"/>
        <v>0.52202419774686015</v>
      </c>
      <c r="P81">
        <f t="shared" si="15"/>
        <v>5.9997412253807596</v>
      </c>
      <c r="Q81">
        <f t="shared" si="16"/>
        <v>3.1320132318813871</v>
      </c>
      <c r="R81">
        <f t="shared" si="17"/>
        <v>0</v>
      </c>
      <c r="S81">
        <f t="shared" si="18"/>
        <v>1122.0000367212822</v>
      </c>
      <c r="T81">
        <f t="shared" si="19"/>
        <v>0.10752685324933296</v>
      </c>
      <c r="U81">
        <f t="shared" si="20"/>
        <v>20.000862619268133</v>
      </c>
      <c r="V81">
        <f t="shared" si="21"/>
        <v>0</v>
      </c>
    </row>
    <row r="82" spans="1:22" x14ac:dyDescent="0.2">
      <c r="A82" t="s">
        <v>41</v>
      </c>
      <c r="B82" t="s">
        <v>41</v>
      </c>
      <c r="D82">
        <v>-84.917000000000002</v>
      </c>
      <c r="E82">
        <v>-176.00899999999999</v>
      </c>
      <c r="F82">
        <v>0</v>
      </c>
      <c r="G82">
        <v>372.46499999999997</v>
      </c>
      <c r="H82">
        <v>43.104999999999997</v>
      </c>
      <c r="I82">
        <v>0</v>
      </c>
      <c r="J82">
        <v>2</v>
      </c>
      <c r="K82">
        <v>2</v>
      </c>
      <c r="L82">
        <f t="shared" si="11"/>
        <v>3.2021449938231393E-3</v>
      </c>
      <c r="M82">
        <f t="shared" si="12"/>
        <v>1113.0007291113302</v>
      </c>
      <c r="N82">
        <f t="shared" si="13"/>
        <v>3.5639932768386262</v>
      </c>
      <c r="O82">
        <f t="shared" si="14"/>
        <v>0.51598821200423672</v>
      </c>
      <c r="P82">
        <f t="shared" si="15"/>
        <v>9.00029501916298</v>
      </c>
      <c r="Q82">
        <f t="shared" si="16"/>
        <v>4.6440507784993228</v>
      </c>
      <c r="R82">
        <f t="shared" si="17"/>
        <v>0</v>
      </c>
      <c r="S82">
        <f t="shared" si="18"/>
        <v>1122.0010241304931</v>
      </c>
      <c r="T82">
        <f t="shared" si="19"/>
        <v>0.10781664096106514</v>
      </c>
      <c r="U82">
        <f t="shared" si="20"/>
        <v>13.33289628223319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-82.278000000000006</v>
      </c>
      <c r="E83">
        <v>-176.63399999999999</v>
      </c>
      <c r="F83">
        <v>0</v>
      </c>
      <c r="G83">
        <v>357.23899999999998</v>
      </c>
      <c r="H83">
        <v>34.058999999999997</v>
      </c>
      <c r="I83">
        <v>0</v>
      </c>
      <c r="J83">
        <v>3</v>
      </c>
      <c r="K83">
        <v>3</v>
      </c>
      <c r="L83">
        <f t="shared" si="11"/>
        <v>4.8814625161382819E-3</v>
      </c>
      <c r="M83">
        <f t="shared" si="12"/>
        <v>1061.9983269317311</v>
      </c>
      <c r="N83">
        <f t="shared" si="13"/>
        <v>5.1841102092290221</v>
      </c>
      <c r="O83">
        <f t="shared" si="14"/>
        <v>0.61208333796759296</v>
      </c>
      <c r="P83">
        <f t="shared" si="15"/>
        <v>5.9992199417226288</v>
      </c>
      <c r="Q83">
        <f t="shared" si="16"/>
        <v>3.6720262391575744</v>
      </c>
      <c r="R83">
        <f t="shared" si="17"/>
        <v>0</v>
      </c>
      <c r="S83">
        <f t="shared" si="18"/>
        <v>1067.9975468734538</v>
      </c>
      <c r="T83">
        <f t="shared" si="19"/>
        <v>0.16949179244005627</v>
      </c>
      <c r="U83">
        <f t="shared" si="20"/>
        <v>30.003900798528555</v>
      </c>
      <c r="V83">
        <f t="shared" si="21"/>
        <v>0</v>
      </c>
    </row>
    <row r="84" spans="1:22" x14ac:dyDescent="0.2">
      <c r="A84" t="s">
        <v>7472</v>
      </c>
      <c r="B84" t="s">
        <v>7473</v>
      </c>
      <c r="D84">
        <v>-80.661000000000001</v>
      </c>
      <c r="E84">
        <v>-173.48</v>
      </c>
      <c r="F84">
        <v>-90</v>
      </c>
      <c r="G84">
        <v>382.06400000000002</v>
      </c>
      <c r="H84">
        <v>35.228000000000002</v>
      </c>
      <c r="I84">
        <v>16</v>
      </c>
      <c r="J84">
        <v>2</v>
      </c>
      <c r="K84">
        <v>1</v>
      </c>
      <c r="L84">
        <f t="shared" si="11"/>
        <v>5.920384507873167E-3</v>
      </c>
      <c r="M84">
        <f t="shared" si="12"/>
        <v>1130.9997838854722</v>
      </c>
      <c r="N84">
        <f t="shared" si="13"/>
        <v>6.6959602948837471</v>
      </c>
      <c r="O84">
        <f t="shared" si="14"/>
        <v>0.31499002387612429</v>
      </c>
      <c r="P84">
        <f t="shared" si="15"/>
        <v>12.000421250977038</v>
      </c>
      <c r="Q84">
        <f t="shared" si="16"/>
        <v>3.7800167563855629</v>
      </c>
      <c r="R84">
        <f t="shared" si="17"/>
        <v>48</v>
      </c>
      <c r="S84">
        <f t="shared" si="18"/>
        <v>1143.0002051364493</v>
      </c>
      <c r="T84">
        <f t="shared" si="19"/>
        <v>0.10610081602999802</v>
      </c>
      <c r="U84">
        <f t="shared" si="20"/>
        <v>4.9998244849208922</v>
      </c>
      <c r="V84">
        <f t="shared" si="21"/>
        <v>4.199474311928916</v>
      </c>
    </row>
    <row r="85" spans="1:22" x14ac:dyDescent="0.2">
      <c r="A85" t="s">
        <v>81</v>
      </c>
      <c r="B85" t="s">
        <v>1695</v>
      </c>
      <c r="D85">
        <v>-79.037000000000006</v>
      </c>
      <c r="E85">
        <v>0</v>
      </c>
      <c r="F85">
        <v>-90</v>
      </c>
      <c r="G85">
        <v>389.10199999999998</v>
      </c>
      <c r="H85">
        <v>0</v>
      </c>
      <c r="I85">
        <v>12</v>
      </c>
      <c r="J85">
        <v>0</v>
      </c>
      <c r="K85">
        <v>0</v>
      </c>
      <c r="L85">
        <f t="shared" si="11"/>
        <v>6.9735610070014711E-3</v>
      </c>
      <c r="M85">
        <f t="shared" si="12"/>
        <v>1146.0028964307667</v>
      </c>
      <c r="N85">
        <f t="shared" si="13"/>
        <v>7.9917291041894432</v>
      </c>
      <c r="O85" t="str">
        <f t="shared" si="14"/>
        <v/>
      </c>
      <c r="P85">
        <f t="shared" si="15"/>
        <v>0</v>
      </c>
      <c r="Q85">
        <f t="shared" si="16"/>
        <v>0</v>
      </c>
      <c r="R85">
        <f t="shared" si="17"/>
        <v>36</v>
      </c>
      <c r="S85">
        <f t="shared" si="18"/>
        <v>1146.0028964307667</v>
      </c>
      <c r="T85">
        <f t="shared" si="19"/>
        <v>0</v>
      </c>
      <c r="U85" t="str">
        <f t="shared" si="20"/>
        <v/>
      </c>
      <c r="V85">
        <f t="shared" si="21"/>
        <v>3.14135331700489</v>
      </c>
    </row>
    <row r="86" spans="1:22" x14ac:dyDescent="0.2">
      <c r="A86" t="s">
        <v>41</v>
      </c>
      <c r="B86" t="s">
        <v>41</v>
      </c>
      <c r="D86">
        <v>-80.513000000000005</v>
      </c>
      <c r="E86">
        <v>0</v>
      </c>
      <c r="F86">
        <v>0</v>
      </c>
      <c r="G86">
        <v>382.22800000000001</v>
      </c>
      <c r="H86">
        <v>0</v>
      </c>
      <c r="I86">
        <v>0</v>
      </c>
      <c r="J86">
        <v>0</v>
      </c>
      <c r="K86">
        <v>0</v>
      </c>
      <c r="L86">
        <f t="shared" si="11"/>
        <v>6.0159313518254745E-3</v>
      </c>
      <c r="M86">
        <f t="shared" si="12"/>
        <v>1131.0008307547182</v>
      </c>
      <c r="N86">
        <f t="shared" si="13"/>
        <v>6.8040301607081286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1131.0008307547182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7474</v>
      </c>
      <c r="B87" t="s">
        <v>7475</v>
      </c>
      <c r="D87">
        <v>-83.805999999999997</v>
      </c>
      <c r="E87">
        <v>-168.959</v>
      </c>
      <c r="F87">
        <v>-90</v>
      </c>
      <c r="G87">
        <v>389.27199999999999</v>
      </c>
      <c r="H87">
        <v>41.773000000000003</v>
      </c>
      <c r="I87">
        <v>18</v>
      </c>
      <c r="J87">
        <v>1</v>
      </c>
      <c r="K87">
        <v>1</v>
      </c>
      <c r="L87">
        <f t="shared" si="11"/>
        <v>3.9070332513430695E-3</v>
      </c>
      <c r="M87">
        <f t="shared" si="12"/>
        <v>1160.9986033854605</v>
      </c>
      <c r="N87">
        <f t="shared" si="13"/>
        <v>4.5360646842545425</v>
      </c>
      <c r="O87">
        <f t="shared" si="14"/>
        <v>0.18449879070587757</v>
      </c>
      <c r="P87">
        <f t="shared" si="15"/>
        <v>24.000015149679705</v>
      </c>
      <c r="Q87">
        <f t="shared" si="16"/>
        <v>4.4279782000168462</v>
      </c>
      <c r="R87">
        <f t="shared" si="17"/>
        <v>54</v>
      </c>
      <c r="S87">
        <f t="shared" si="18"/>
        <v>1184.9986185351402</v>
      </c>
      <c r="T87">
        <f t="shared" si="19"/>
        <v>5.1679648730877534E-2</v>
      </c>
      <c r="U87">
        <f t="shared" si="20"/>
        <v>2.4999984219093605</v>
      </c>
      <c r="V87">
        <f t="shared" si="21"/>
        <v>4.5569673377976745</v>
      </c>
    </row>
    <row r="88" spans="1:22" x14ac:dyDescent="0.2">
      <c r="A88" t="s">
        <v>7476</v>
      </c>
      <c r="B88" t="s">
        <v>6677</v>
      </c>
      <c r="D88">
        <v>-84.289000000000001</v>
      </c>
      <c r="E88">
        <v>-173.66</v>
      </c>
      <c r="F88">
        <v>0</v>
      </c>
      <c r="G88">
        <v>50.249000000000002</v>
      </c>
      <c r="H88">
        <v>18.111000000000001</v>
      </c>
      <c r="I88">
        <v>0</v>
      </c>
      <c r="J88">
        <v>1</v>
      </c>
      <c r="K88">
        <v>0</v>
      </c>
      <c r="L88">
        <f t="shared" si="11"/>
        <v>3.6002545955660611E-3</v>
      </c>
      <c r="M88">
        <f t="shared" si="12"/>
        <v>149.99876479325133</v>
      </c>
      <c r="N88">
        <f t="shared" si="13"/>
        <v>0.54003428231041828</v>
      </c>
      <c r="O88">
        <f t="shared" si="14"/>
        <v>0.32400955544337012</v>
      </c>
      <c r="P88">
        <f t="shared" si="15"/>
        <v>5.9998953876362062</v>
      </c>
      <c r="Q88">
        <f t="shared" si="16"/>
        <v>1.9440253812801156</v>
      </c>
      <c r="R88">
        <f t="shared" si="17"/>
        <v>0</v>
      </c>
      <c r="S88">
        <f t="shared" si="18"/>
        <v>155.99866018088753</v>
      </c>
      <c r="T88">
        <f t="shared" si="19"/>
        <v>0.40000329391178752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-76.853999999999999</v>
      </c>
      <c r="E89">
        <v>-172.875</v>
      </c>
      <c r="F89">
        <v>0</v>
      </c>
      <c r="G89">
        <v>312.18099999999998</v>
      </c>
      <c r="H89">
        <v>32.249000000000002</v>
      </c>
      <c r="I89">
        <v>0</v>
      </c>
      <c r="J89">
        <v>1</v>
      </c>
      <c r="K89">
        <v>1</v>
      </c>
      <c r="L89">
        <f t="shared" si="11"/>
        <v>8.4079275245007839E-3</v>
      </c>
      <c r="M89">
        <f t="shared" si="12"/>
        <v>911.99966013154517</v>
      </c>
      <c r="N89">
        <f t="shared" si="13"/>
        <v>7.6680347127900932</v>
      </c>
      <c r="O89">
        <f t="shared" si="14"/>
        <v>0.28800037970152381</v>
      </c>
      <c r="P89">
        <f t="shared" si="15"/>
        <v>11.999961074480099</v>
      </c>
      <c r="Q89">
        <f t="shared" si="16"/>
        <v>3.455996801850576</v>
      </c>
      <c r="R89">
        <f t="shared" si="17"/>
        <v>0</v>
      </c>
      <c r="S89">
        <f t="shared" si="18"/>
        <v>923.99962120602527</v>
      </c>
      <c r="T89">
        <f t="shared" si="19"/>
        <v>6.5789498201507784E-2</v>
      </c>
      <c r="U89">
        <f t="shared" si="20"/>
        <v>5.000016219019237</v>
      </c>
      <c r="V89">
        <f t="shared" si="21"/>
        <v>0</v>
      </c>
    </row>
    <row r="90" spans="1:22" x14ac:dyDescent="0.2">
      <c r="A90" t="s">
        <v>7477</v>
      </c>
      <c r="B90" t="s">
        <v>7478</v>
      </c>
      <c r="D90">
        <v>-83.042000000000002</v>
      </c>
      <c r="E90">
        <v>0</v>
      </c>
      <c r="F90">
        <v>-90</v>
      </c>
      <c r="G90">
        <v>297.18799999999999</v>
      </c>
      <c r="H90">
        <v>0</v>
      </c>
      <c r="I90">
        <v>20</v>
      </c>
      <c r="J90">
        <v>0</v>
      </c>
      <c r="K90">
        <v>0</v>
      </c>
      <c r="L90">
        <f t="shared" si="11"/>
        <v>4.3934549792019354E-3</v>
      </c>
      <c r="M90">
        <f t="shared" si="12"/>
        <v>884.99782715747733</v>
      </c>
      <c r="N90">
        <f t="shared" si="13"/>
        <v>3.8882019985099117</v>
      </c>
      <c r="O90" t="str">
        <f t="shared" si="14"/>
        <v/>
      </c>
      <c r="P90">
        <f t="shared" si="15"/>
        <v>0</v>
      </c>
      <c r="Q90">
        <f t="shared" si="16"/>
        <v>0</v>
      </c>
      <c r="R90">
        <f t="shared" si="17"/>
        <v>60</v>
      </c>
      <c r="S90">
        <f t="shared" si="18"/>
        <v>884.99782715747733</v>
      </c>
      <c r="T90">
        <f t="shared" si="19"/>
        <v>0</v>
      </c>
      <c r="U90" t="str">
        <f t="shared" si="20"/>
        <v/>
      </c>
      <c r="V90">
        <f t="shared" si="21"/>
        <v>6.7796776623411468</v>
      </c>
    </row>
    <row r="91" spans="1:22" x14ac:dyDescent="0.2">
      <c r="A91" t="s">
        <v>41</v>
      </c>
      <c r="B91" t="s">
        <v>41</v>
      </c>
      <c r="D91">
        <v>-82.438999999999993</v>
      </c>
      <c r="E91">
        <v>-170.83799999999999</v>
      </c>
      <c r="F91">
        <v>0</v>
      </c>
      <c r="G91">
        <v>341.97399999999999</v>
      </c>
      <c r="H91">
        <v>31.401</v>
      </c>
      <c r="I91">
        <v>0</v>
      </c>
      <c r="J91">
        <v>1</v>
      </c>
      <c r="K91">
        <v>1</v>
      </c>
      <c r="L91">
        <f t="shared" si="11"/>
        <v>4.7784823513630781E-3</v>
      </c>
      <c r="M91">
        <f t="shared" si="12"/>
        <v>1017.001951573041</v>
      </c>
      <c r="N91">
        <f t="shared" si="13"/>
        <v>4.8597307366243205</v>
      </c>
      <c r="O91">
        <f t="shared" si="14"/>
        <v>0.22320837721375303</v>
      </c>
      <c r="P91">
        <f t="shared" si="15"/>
        <v>14.999610118391047</v>
      </c>
      <c r="Q91">
        <f t="shared" si="16"/>
        <v>3.3480419814070363</v>
      </c>
      <c r="R91">
        <f t="shared" si="17"/>
        <v>0</v>
      </c>
      <c r="S91">
        <f t="shared" si="18"/>
        <v>1032.001561691432</v>
      </c>
      <c r="T91">
        <f t="shared" si="19"/>
        <v>5.89969369352688E-2</v>
      </c>
      <c r="U91">
        <f t="shared" si="20"/>
        <v>4.000103971131483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-85.814999999999998</v>
      </c>
      <c r="E92">
        <v>-170.53800000000001</v>
      </c>
      <c r="F92">
        <v>-90</v>
      </c>
      <c r="G92">
        <v>41.11</v>
      </c>
      <c r="H92">
        <v>18.248000000000001</v>
      </c>
      <c r="I92">
        <v>12.875</v>
      </c>
      <c r="J92">
        <v>1</v>
      </c>
      <c r="K92">
        <v>0</v>
      </c>
      <c r="L92">
        <f t="shared" si="11"/>
        <v>2.6341966895663755E-3</v>
      </c>
      <c r="M92">
        <f t="shared" si="12"/>
        <v>123.00115495525529</v>
      </c>
      <c r="N92">
        <f t="shared" si="13"/>
        <v>0.32400955920553359</v>
      </c>
      <c r="O92">
        <f t="shared" si="14"/>
        <v>0.21600727486837354</v>
      </c>
      <c r="P92">
        <f t="shared" si="15"/>
        <v>8.9995544917781505</v>
      </c>
      <c r="Q92">
        <f t="shared" si="16"/>
        <v>1.9439711847696131</v>
      </c>
      <c r="R92">
        <f t="shared" si="17"/>
        <v>38.625</v>
      </c>
      <c r="S92">
        <f t="shared" si="18"/>
        <v>132.00070944703344</v>
      </c>
      <c r="T92">
        <f t="shared" si="19"/>
        <v>0.4878002976624608</v>
      </c>
      <c r="U92">
        <f t="shared" si="20"/>
        <v>0</v>
      </c>
      <c r="V92">
        <f t="shared" si="21"/>
        <v>29.261206369120806</v>
      </c>
    </row>
    <row r="93" spans="1:22" x14ac:dyDescent="0.2">
      <c r="A93" t="s">
        <v>7479</v>
      </c>
      <c r="B93" t="s">
        <v>7480</v>
      </c>
      <c r="D93">
        <v>-76.069999999999993</v>
      </c>
      <c r="E93">
        <v>0</v>
      </c>
      <c r="F93">
        <v>0</v>
      </c>
      <c r="G93">
        <v>326.08999999999997</v>
      </c>
      <c r="H93">
        <v>0</v>
      </c>
      <c r="I93">
        <v>0</v>
      </c>
      <c r="J93">
        <v>0</v>
      </c>
      <c r="K93">
        <v>0</v>
      </c>
      <c r="L93">
        <f t="shared" ref="L93:L132" si="22">1/TAN(-D93*$L$1/180)*0.108*0.333333</f>
        <v>8.9290969434598234E-3</v>
      </c>
      <c r="M93">
        <f t="shared" ref="M93:M132" si="23">SIN(-D93*$L$1/180)*G93*3</f>
        <v>949.49963242493004</v>
      </c>
      <c r="N93">
        <f t="shared" ref="N93:N132" si="24">COS(-D93*$L$1/180)*G93*0.108</f>
        <v>8.478182743884414</v>
      </c>
      <c r="O93" t="str">
        <f t="shared" ref="O93:O132" si="25">IFERROR(1/TAN(E93*$L$1/180)*0.108*0.333333,"")</f>
        <v/>
      </c>
      <c r="P93">
        <f t="shared" ref="P93:P132" si="26">SIN(-E93*$L$1/180)*H93*3</f>
        <v>0</v>
      </c>
      <c r="Q93">
        <f t="shared" ref="Q93:Q132" si="27">-COS(E93*$L$1/180)*H93*0.108</f>
        <v>0</v>
      </c>
      <c r="R93">
        <f t="shared" ref="R93:R132" si="28">ABS(SIN(-F93*$L$1/180)*I93*3)</f>
        <v>0</v>
      </c>
      <c r="S93">
        <f t="shared" ref="S93:S132" si="29">M93+P93</f>
        <v>949.49963242493004</v>
      </c>
      <c r="T93">
        <f t="shared" ref="T93:T132" si="30">60*(J93/M93)</f>
        <v>0</v>
      </c>
      <c r="U93" t="str">
        <f t="shared" ref="U93:U132" si="31">IFERROR(60*(K93/P93),"")</f>
        <v/>
      </c>
      <c r="V93">
        <f t="shared" ref="V93:V132" si="32">100*(R93/(S93))</f>
        <v>0</v>
      </c>
    </row>
    <row r="94" spans="1:22" x14ac:dyDescent="0.2">
      <c r="A94" t="s">
        <v>2348</v>
      </c>
      <c r="B94" t="s">
        <v>3394</v>
      </c>
      <c r="D94">
        <v>-84.320999999999998</v>
      </c>
      <c r="E94">
        <v>-171.67400000000001</v>
      </c>
      <c r="F94">
        <v>0</v>
      </c>
      <c r="G94">
        <v>363.786</v>
      </c>
      <c r="H94">
        <v>41.436999999999998</v>
      </c>
      <c r="I94">
        <v>0</v>
      </c>
      <c r="J94">
        <v>1</v>
      </c>
      <c r="K94">
        <v>1</v>
      </c>
      <c r="L94">
        <f t="shared" si="22"/>
        <v>3.5799484641970791E-3</v>
      </c>
      <c r="M94">
        <f t="shared" si="23"/>
        <v>1086.0015120361434</v>
      </c>
      <c r="N94">
        <f t="shared" si="24"/>
        <v>3.8878333329628298</v>
      </c>
      <c r="O94">
        <f t="shared" si="25"/>
        <v>0.24598927579331353</v>
      </c>
      <c r="P94">
        <f t="shared" si="26"/>
        <v>18.000881539567828</v>
      </c>
      <c r="Q94">
        <f t="shared" si="27"/>
        <v>4.428028241587759</v>
      </c>
      <c r="R94">
        <f t="shared" si="28"/>
        <v>0</v>
      </c>
      <c r="S94">
        <f t="shared" si="29"/>
        <v>1104.0023935757113</v>
      </c>
      <c r="T94">
        <f t="shared" si="30"/>
        <v>5.524854186206983E-2</v>
      </c>
      <c r="U94">
        <f t="shared" si="31"/>
        <v>3.3331700932598052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-83.710999999999999</v>
      </c>
      <c r="E95">
        <v>-172.56899999999999</v>
      </c>
      <c r="F95">
        <v>0</v>
      </c>
      <c r="G95">
        <v>374.25299999999999</v>
      </c>
      <c r="H95">
        <v>23.195</v>
      </c>
      <c r="I95">
        <v>0</v>
      </c>
      <c r="J95">
        <v>2</v>
      </c>
      <c r="K95">
        <v>2</v>
      </c>
      <c r="L95">
        <f t="shared" si="22"/>
        <v>3.9674374381960817E-3</v>
      </c>
      <c r="M95">
        <f t="shared" si="23"/>
        <v>1116.0022415165379</v>
      </c>
      <c r="N95">
        <f t="shared" si="24"/>
        <v>4.42767350177696</v>
      </c>
      <c r="O95">
        <f t="shared" si="25"/>
        <v>0.27601504800855431</v>
      </c>
      <c r="P95">
        <f t="shared" si="26"/>
        <v>8.9995758090885083</v>
      </c>
      <c r="Q95">
        <f t="shared" si="27"/>
        <v>2.4840208330230209</v>
      </c>
      <c r="R95">
        <f t="shared" si="28"/>
        <v>0</v>
      </c>
      <c r="S95">
        <f t="shared" si="29"/>
        <v>1125.0018173256265</v>
      </c>
      <c r="T95">
        <f t="shared" si="30"/>
        <v>0.10752666575017962</v>
      </c>
      <c r="U95">
        <f t="shared" si="31"/>
        <v>13.33396179393413</v>
      </c>
      <c r="V95">
        <f t="shared" si="32"/>
        <v>0</v>
      </c>
    </row>
    <row r="96" spans="1:22" x14ac:dyDescent="0.2">
      <c r="A96" t="s">
        <v>6317</v>
      </c>
      <c r="B96" t="s">
        <v>7481</v>
      </c>
      <c r="D96">
        <v>-78.275000000000006</v>
      </c>
      <c r="E96">
        <v>0</v>
      </c>
      <c r="F96">
        <v>0</v>
      </c>
      <c r="G96">
        <v>378.90600000000001</v>
      </c>
      <c r="H96">
        <v>0</v>
      </c>
      <c r="I96">
        <v>0</v>
      </c>
      <c r="J96">
        <v>0</v>
      </c>
      <c r="K96">
        <v>0</v>
      </c>
      <c r="L96">
        <f t="shared" si="22"/>
        <v>7.4716172286800808E-3</v>
      </c>
      <c r="M96">
        <f t="shared" si="23"/>
        <v>1112.9995090677396</v>
      </c>
      <c r="N96">
        <f t="shared" si="24"/>
        <v>8.3159146233776191</v>
      </c>
      <c r="O96" t="str">
        <f t="shared" si="25"/>
        <v/>
      </c>
      <c r="P96">
        <f t="shared" si="26"/>
        <v>0</v>
      </c>
      <c r="Q96">
        <f t="shared" si="27"/>
        <v>0</v>
      </c>
      <c r="R96">
        <f t="shared" si="28"/>
        <v>0</v>
      </c>
      <c r="S96">
        <f t="shared" si="29"/>
        <v>1112.9995090677396</v>
      </c>
      <c r="T96">
        <f t="shared" si="30"/>
        <v>0</v>
      </c>
      <c r="U96" t="str">
        <f t="shared" si="31"/>
        <v/>
      </c>
      <c r="V96">
        <f t="shared" si="32"/>
        <v>0</v>
      </c>
    </row>
    <row r="97" spans="1:22" x14ac:dyDescent="0.2">
      <c r="A97" t="s">
        <v>41</v>
      </c>
      <c r="B97" t="s">
        <v>41</v>
      </c>
      <c r="D97">
        <v>-80.688000000000002</v>
      </c>
      <c r="E97">
        <v>0</v>
      </c>
      <c r="F97">
        <v>0</v>
      </c>
      <c r="G97">
        <v>376.96800000000002</v>
      </c>
      <c r="H97">
        <v>0</v>
      </c>
      <c r="I97">
        <v>0</v>
      </c>
      <c r="J97">
        <v>0</v>
      </c>
      <c r="K97">
        <v>0</v>
      </c>
      <c r="L97">
        <f t="shared" si="22"/>
        <v>5.902962457031132E-3</v>
      </c>
      <c r="M97">
        <f t="shared" si="23"/>
        <v>1116.0007757987269</v>
      </c>
      <c r="N97">
        <f t="shared" si="24"/>
        <v>6.5877172692747719</v>
      </c>
      <c r="O97" t="str">
        <f t="shared" si="25"/>
        <v/>
      </c>
      <c r="P97">
        <f t="shared" si="26"/>
        <v>0</v>
      </c>
      <c r="Q97">
        <f t="shared" si="27"/>
        <v>0</v>
      </c>
      <c r="R97">
        <f t="shared" si="28"/>
        <v>0</v>
      </c>
      <c r="S97">
        <f t="shared" si="29"/>
        <v>1116.0007757987269</v>
      </c>
      <c r="T97">
        <f t="shared" si="30"/>
        <v>0</v>
      </c>
      <c r="U97" t="str">
        <f t="shared" si="31"/>
        <v/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-86.114000000000004</v>
      </c>
      <c r="E98">
        <v>-174.80600000000001</v>
      </c>
      <c r="F98">
        <v>0</v>
      </c>
      <c r="G98">
        <v>368.84800000000001</v>
      </c>
      <c r="H98">
        <v>22.091000000000001</v>
      </c>
      <c r="I98">
        <v>0</v>
      </c>
      <c r="J98">
        <v>1</v>
      </c>
      <c r="K98">
        <v>1</v>
      </c>
      <c r="L98">
        <f t="shared" si="22"/>
        <v>2.4453941450259817E-3</v>
      </c>
      <c r="M98">
        <f t="shared" si="23"/>
        <v>1103.9999096373363</v>
      </c>
      <c r="N98">
        <f t="shared" si="24"/>
        <v>2.6997176148539701</v>
      </c>
      <c r="O98">
        <f t="shared" si="25"/>
        <v>0.39603248453733669</v>
      </c>
      <c r="P98">
        <f t="shared" si="26"/>
        <v>5.9995814248483663</v>
      </c>
      <c r="Q98">
        <f t="shared" si="27"/>
        <v>2.3760315138982673</v>
      </c>
      <c r="R98">
        <f t="shared" si="28"/>
        <v>0</v>
      </c>
      <c r="S98">
        <f t="shared" si="29"/>
        <v>1109.9994910621847</v>
      </c>
      <c r="T98">
        <f t="shared" si="30"/>
        <v>5.4347830535339432E-2</v>
      </c>
      <c r="U98">
        <f t="shared" si="31"/>
        <v>10.000697673924217</v>
      </c>
      <c r="V98">
        <f t="shared" si="32"/>
        <v>0</v>
      </c>
    </row>
    <row r="99" spans="1:22" x14ac:dyDescent="0.2">
      <c r="A99" t="s">
        <v>2929</v>
      </c>
      <c r="B99" t="s">
        <v>7482</v>
      </c>
      <c r="D99">
        <v>-81.355999999999995</v>
      </c>
      <c r="E99">
        <v>-175.36500000000001</v>
      </c>
      <c r="F99">
        <v>-90</v>
      </c>
      <c r="G99">
        <v>299.40100000000001</v>
      </c>
      <c r="H99">
        <v>37.121000000000002</v>
      </c>
      <c r="I99">
        <v>26</v>
      </c>
      <c r="J99">
        <v>3</v>
      </c>
      <c r="K99">
        <v>3</v>
      </c>
      <c r="L99">
        <f t="shared" si="22"/>
        <v>5.4727642734002969E-3</v>
      </c>
      <c r="M99">
        <f t="shared" si="23"/>
        <v>888.00054080910763</v>
      </c>
      <c r="N99">
        <f t="shared" si="24"/>
        <v>4.8598224943227217</v>
      </c>
      <c r="O99">
        <f t="shared" si="25"/>
        <v>0.44404414325228203</v>
      </c>
      <c r="P99">
        <f t="shared" si="26"/>
        <v>8.9989997992078834</v>
      </c>
      <c r="Q99">
        <f t="shared" si="27"/>
        <v>3.9959571519238737</v>
      </c>
      <c r="R99">
        <f t="shared" si="28"/>
        <v>78</v>
      </c>
      <c r="S99">
        <f t="shared" si="29"/>
        <v>896.99954060831556</v>
      </c>
      <c r="T99">
        <f t="shared" si="30"/>
        <v>0.20270257925292678</v>
      </c>
      <c r="U99">
        <f t="shared" si="31"/>
        <v>20.002222915467126</v>
      </c>
      <c r="V99">
        <f t="shared" si="32"/>
        <v>8.695656627327029</v>
      </c>
    </row>
    <row r="100" spans="1:22" x14ac:dyDescent="0.2">
      <c r="A100" t="s">
        <v>41</v>
      </c>
      <c r="B100" t="s">
        <v>41</v>
      </c>
      <c r="D100">
        <v>-82.436000000000007</v>
      </c>
      <c r="E100">
        <v>0</v>
      </c>
      <c r="F100">
        <v>0</v>
      </c>
      <c r="G100">
        <v>372.23899999999998</v>
      </c>
      <c r="H100">
        <v>0</v>
      </c>
      <c r="I100">
        <v>0</v>
      </c>
      <c r="J100">
        <v>0</v>
      </c>
      <c r="K100">
        <v>0</v>
      </c>
      <c r="L100">
        <f t="shared" si="22"/>
        <v>4.7804005289886192E-3</v>
      </c>
      <c r="M100">
        <f t="shared" si="23"/>
        <v>1106.9998241854717</v>
      </c>
      <c r="N100">
        <f t="shared" si="24"/>
        <v>5.2919078370343744</v>
      </c>
      <c r="O100" t="str">
        <f t="shared" si="25"/>
        <v/>
      </c>
      <c r="P100">
        <f t="shared" si="26"/>
        <v>0</v>
      </c>
      <c r="Q100">
        <f t="shared" si="27"/>
        <v>0</v>
      </c>
      <c r="R100">
        <f t="shared" si="28"/>
        <v>0</v>
      </c>
      <c r="S100">
        <f t="shared" si="29"/>
        <v>1106.9998241854717</v>
      </c>
      <c r="T100">
        <f t="shared" si="30"/>
        <v>0</v>
      </c>
      <c r="U100" t="str">
        <f t="shared" si="31"/>
        <v/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-84.522999999999996</v>
      </c>
      <c r="E101">
        <v>-165.46600000000001</v>
      </c>
      <c r="F101">
        <v>0</v>
      </c>
      <c r="G101">
        <v>366.67399999999998</v>
      </c>
      <c r="H101">
        <v>27.893000000000001</v>
      </c>
      <c r="I101">
        <v>0</v>
      </c>
      <c r="J101">
        <v>1</v>
      </c>
      <c r="K101">
        <v>0</v>
      </c>
      <c r="L101">
        <f t="shared" si="22"/>
        <v>3.4518175334047577E-3</v>
      </c>
      <c r="M101">
        <f t="shared" si="23"/>
        <v>1094.9999519894741</v>
      </c>
      <c r="N101">
        <f t="shared" si="24"/>
        <v>3.7797438130984484</v>
      </c>
      <c r="O101">
        <f t="shared" si="25"/>
        <v>0.13886154409061663</v>
      </c>
      <c r="P101">
        <f t="shared" si="26"/>
        <v>20.999619121202819</v>
      </c>
      <c r="Q101">
        <f t="shared" si="27"/>
        <v>2.9160424525275142</v>
      </c>
      <c r="R101">
        <f t="shared" si="28"/>
        <v>0</v>
      </c>
      <c r="S101">
        <f t="shared" si="29"/>
        <v>1115.9995711106769</v>
      </c>
      <c r="T101">
        <f t="shared" si="30"/>
        <v>5.479452295042362E-2</v>
      </c>
      <c r="U101">
        <f t="shared" si="31"/>
        <v>0</v>
      </c>
      <c r="V101">
        <f t="shared" si="32"/>
        <v>0</v>
      </c>
    </row>
    <row r="102" spans="1:22" x14ac:dyDescent="0.2">
      <c r="A102" t="s">
        <v>7483</v>
      </c>
      <c r="B102" t="s">
        <v>7294</v>
      </c>
      <c r="D102">
        <v>-84.897999999999996</v>
      </c>
      <c r="E102">
        <v>-171.87</v>
      </c>
      <c r="F102">
        <v>0</v>
      </c>
      <c r="G102">
        <v>337.33699999999999</v>
      </c>
      <c r="H102">
        <v>35.354999999999997</v>
      </c>
      <c r="I102">
        <v>0</v>
      </c>
      <c r="J102">
        <v>1</v>
      </c>
      <c r="K102">
        <v>1</v>
      </c>
      <c r="L102">
        <f t="shared" si="22"/>
        <v>3.2141778412773984E-3</v>
      </c>
      <c r="M102">
        <f t="shared" si="23"/>
        <v>1008.0013737668854</v>
      </c>
      <c r="N102">
        <f t="shared" si="24"/>
        <v>3.23989891943762</v>
      </c>
      <c r="O102">
        <f t="shared" si="25"/>
        <v>0.25200296358763974</v>
      </c>
      <c r="P102">
        <f t="shared" si="26"/>
        <v>14.999668577297539</v>
      </c>
      <c r="Q102">
        <f t="shared" si="27"/>
        <v>3.779964714276089</v>
      </c>
      <c r="R102">
        <f t="shared" si="28"/>
        <v>0</v>
      </c>
      <c r="S102">
        <f t="shared" si="29"/>
        <v>1023.0010423441829</v>
      </c>
      <c r="T102">
        <f t="shared" si="30"/>
        <v>5.9523728401064513E-2</v>
      </c>
      <c r="U102">
        <f t="shared" si="31"/>
        <v>4.0000883813400945</v>
      </c>
      <c r="V102">
        <f t="shared" si="32"/>
        <v>0</v>
      </c>
    </row>
    <row r="103" spans="1:22" x14ac:dyDescent="0.2">
      <c r="A103" t="s">
        <v>125</v>
      </c>
      <c r="B103" t="s">
        <v>126</v>
      </c>
      <c r="D103">
        <v>-81.680999999999997</v>
      </c>
      <c r="E103">
        <v>-168.27500000000001</v>
      </c>
      <c r="F103">
        <v>0</v>
      </c>
      <c r="G103">
        <v>387.072</v>
      </c>
      <c r="H103">
        <v>54.128999999999998</v>
      </c>
      <c r="I103">
        <v>0</v>
      </c>
      <c r="J103">
        <v>2</v>
      </c>
      <c r="K103">
        <v>2</v>
      </c>
      <c r="L103">
        <f t="shared" si="22"/>
        <v>5.2640194789613775E-3</v>
      </c>
      <c r="M103">
        <f t="shared" si="23"/>
        <v>1148.9975277096009</v>
      </c>
      <c r="N103">
        <f t="shared" si="24"/>
        <v>6.0483514154932214</v>
      </c>
      <c r="O103">
        <f t="shared" si="25"/>
        <v>0.17345607628647822</v>
      </c>
      <c r="P103">
        <f t="shared" si="26"/>
        <v>32.999399928038933</v>
      </c>
      <c r="Q103">
        <f t="shared" si="27"/>
        <v>5.7239521552780799</v>
      </c>
      <c r="R103">
        <f t="shared" si="28"/>
        <v>0</v>
      </c>
      <c r="S103">
        <f t="shared" si="29"/>
        <v>1181.9969276376398</v>
      </c>
      <c r="T103">
        <f t="shared" si="30"/>
        <v>0.10443886701758766</v>
      </c>
      <c r="U103">
        <f t="shared" si="31"/>
        <v>3.6364297611981238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-82.375</v>
      </c>
      <c r="E104">
        <v>-173.15700000000001</v>
      </c>
      <c r="F104">
        <v>0</v>
      </c>
      <c r="G104">
        <v>369.26499999999999</v>
      </c>
      <c r="H104">
        <v>25.178999999999998</v>
      </c>
      <c r="I104">
        <v>0</v>
      </c>
      <c r="J104">
        <v>1</v>
      </c>
      <c r="K104">
        <v>1</v>
      </c>
      <c r="L104">
        <f t="shared" si="22"/>
        <v>4.8194092747457125E-3</v>
      </c>
      <c r="M104">
        <f t="shared" si="23"/>
        <v>1097.9995865449343</v>
      </c>
      <c r="N104">
        <f t="shared" si="24"/>
        <v>5.2917146827762958</v>
      </c>
      <c r="O104">
        <f t="shared" si="25"/>
        <v>0.29998967123240877</v>
      </c>
      <c r="P104">
        <f t="shared" si="26"/>
        <v>9.0001691277556439</v>
      </c>
      <c r="Q104">
        <f t="shared" si="27"/>
        <v>2.6999604776319677</v>
      </c>
      <c r="R104">
        <f t="shared" si="28"/>
        <v>0</v>
      </c>
      <c r="S104">
        <f t="shared" si="29"/>
        <v>1106.9997556726901</v>
      </c>
      <c r="T104">
        <f t="shared" si="30"/>
        <v>5.4644829319837426E-2</v>
      </c>
      <c r="U104">
        <f t="shared" si="31"/>
        <v>6.6665413892018819</v>
      </c>
      <c r="V104">
        <f t="shared" si="32"/>
        <v>0</v>
      </c>
    </row>
    <row r="105" spans="1:22" x14ac:dyDescent="0.2">
      <c r="A105" t="s">
        <v>7484</v>
      </c>
      <c r="B105" t="s">
        <v>7485</v>
      </c>
      <c r="D105">
        <v>-86.775000000000006</v>
      </c>
      <c r="E105">
        <v>-170.27199999999999</v>
      </c>
      <c r="F105">
        <v>0</v>
      </c>
      <c r="G105">
        <v>355.56299999999999</v>
      </c>
      <c r="H105">
        <v>35.511000000000003</v>
      </c>
      <c r="I105">
        <v>0</v>
      </c>
      <c r="J105">
        <v>2</v>
      </c>
      <c r="K105">
        <v>2</v>
      </c>
      <c r="L105">
        <f t="shared" si="22"/>
        <v>2.0284678929755689E-3</v>
      </c>
      <c r="M105">
        <f t="shared" si="23"/>
        <v>1064.9996978702852</v>
      </c>
      <c r="N105">
        <f t="shared" si="24"/>
        <v>2.1603198534784078</v>
      </c>
      <c r="O105">
        <f t="shared" si="25"/>
        <v>0.20999051491284104</v>
      </c>
      <c r="P105">
        <f t="shared" si="26"/>
        <v>18.000994469142668</v>
      </c>
      <c r="Q105">
        <f t="shared" si="27"/>
        <v>3.7800418775603499</v>
      </c>
      <c r="R105">
        <f t="shared" si="28"/>
        <v>0</v>
      </c>
      <c r="S105">
        <f t="shared" si="29"/>
        <v>1083.0006923394278</v>
      </c>
      <c r="T105">
        <f t="shared" si="30"/>
        <v>0.11267608830309336</v>
      </c>
      <c r="U105">
        <f t="shared" si="31"/>
        <v>6.6662983651100047</v>
      </c>
      <c r="V105">
        <f t="shared" si="32"/>
        <v>0</v>
      </c>
    </row>
    <row r="106" spans="1:22" x14ac:dyDescent="0.2">
      <c r="A106" t="s">
        <v>473</v>
      </c>
      <c r="B106" t="s">
        <v>474</v>
      </c>
      <c r="D106">
        <v>-85.096999999999994</v>
      </c>
      <c r="E106">
        <v>-175.91399999999999</v>
      </c>
      <c r="F106">
        <v>0</v>
      </c>
      <c r="G106">
        <v>374.37</v>
      </c>
      <c r="H106">
        <v>42.106999999999999</v>
      </c>
      <c r="I106">
        <v>0</v>
      </c>
      <c r="J106">
        <v>1</v>
      </c>
      <c r="K106">
        <v>1</v>
      </c>
      <c r="L106">
        <f t="shared" si="22"/>
        <v>3.0881844337674116E-3</v>
      </c>
      <c r="M106">
        <f t="shared" si="23"/>
        <v>1119.0003410518443</v>
      </c>
      <c r="N106">
        <f t="shared" si="24"/>
        <v>3.4556828902996215</v>
      </c>
      <c r="O106">
        <f t="shared" si="25"/>
        <v>0.50395206599280151</v>
      </c>
      <c r="P106">
        <f t="shared" si="26"/>
        <v>9.0008413460414509</v>
      </c>
      <c r="Q106">
        <f t="shared" si="27"/>
        <v>4.5359971280081464</v>
      </c>
      <c r="R106">
        <f t="shared" si="28"/>
        <v>0</v>
      </c>
      <c r="S106">
        <f t="shared" si="29"/>
        <v>1128.0011823978857</v>
      </c>
      <c r="T106">
        <f t="shared" si="30"/>
        <v>5.3619286606830574E-2</v>
      </c>
      <c r="U106">
        <f t="shared" si="31"/>
        <v>6.6660435056315999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-82.126000000000005</v>
      </c>
      <c r="E107">
        <v>-174.28899999999999</v>
      </c>
      <c r="F107">
        <v>0</v>
      </c>
      <c r="G107">
        <v>379.57900000000001</v>
      </c>
      <c r="H107">
        <v>50.249000000000002</v>
      </c>
      <c r="I107">
        <v>0</v>
      </c>
      <c r="J107">
        <v>1</v>
      </c>
      <c r="K107">
        <v>1</v>
      </c>
      <c r="L107">
        <f t="shared" si="22"/>
        <v>4.978758041977855E-3</v>
      </c>
      <c r="M107">
        <f t="shared" si="23"/>
        <v>1128.0006819374462</v>
      </c>
      <c r="N107">
        <f t="shared" si="24"/>
        <v>5.6160480826006483</v>
      </c>
      <c r="O107">
        <f t="shared" si="25"/>
        <v>0.35997382229506519</v>
      </c>
      <c r="P107">
        <f t="shared" si="26"/>
        <v>15.000952286400583</v>
      </c>
      <c r="Q107">
        <f t="shared" si="27"/>
        <v>5.3999555325570476</v>
      </c>
      <c r="R107">
        <f t="shared" si="28"/>
        <v>0</v>
      </c>
      <c r="S107">
        <f t="shared" si="29"/>
        <v>1143.0016342238468</v>
      </c>
      <c r="T107">
        <f t="shared" si="30"/>
        <v>5.3191457204568721E-2</v>
      </c>
      <c r="U107">
        <f t="shared" si="31"/>
        <v>3.9997460730805878</v>
      </c>
      <c r="V107">
        <f t="shared" si="32"/>
        <v>0</v>
      </c>
    </row>
    <row r="108" spans="1:22" x14ac:dyDescent="0.2">
      <c r="A108" t="s">
        <v>7486</v>
      </c>
      <c r="B108" t="s">
        <v>7487</v>
      </c>
      <c r="D108">
        <v>-84.406000000000006</v>
      </c>
      <c r="E108">
        <v>-174.80600000000001</v>
      </c>
      <c r="F108">
        <v>0</v>
      </c>
      <c r="G108">
        <v>389.85599999999999</v>
      </c>
      <c r="H108">
        <v>33.136000000000003</v>
      </c>
      <c r="I108">
        <v>0</v>
      </c>
      <c r="J108">
        <v>2</v>
      </c>
      <c r="K108">
        <v>1</v>
      </c>
      <c r="L108">
        <f t="shared" si="22"/>
        <v>3.5260212202086519E-3</v>
      </c>
      <c r="M108">
        <f t="shared" si="23"/>
        <v>1163.998065008233</v>
      </c>
      <c r="N108">
        <f t="shared" si="24"/>
        <v>4.1042859817868216</v>
      </c>
      <c r="O108">
        <f t="shared" si="25"/>
        <v>0.39603248453733669</v>
      </c>
      <c r="P108">
        <f t="shared" si="26"/>
        <v>8.9992363448361541</v>
      </c>
      <c r="Q108">
        <f t="shared" si="27"/>
        <v>3.5639934925776555</v>
      </c>
      <c r="R108">
        <f t="shared" si="28"/>
        <v>0</v>
      </c>
      <c r="S108">
        <f t="shared" si="29"/>
        <v>1172.9973013530691</v>
      </c>
      <c r="T108">
        <f t="shared" si="30"/>
        <v>0.10309295488317778</v>
      </c>
      <c r="U108">
        <f t="shared" si="31"/>
        <v>6.6672323851599424</v>
      </c>
      <c r="V108">
        <f t="shared" si="32"/>
        <v>0</v>
      </c>
    </row>
    <row r="109" spans="1:22" x14ac:dyDescent="0.2">
      <c r="A109" t="s">
        <v>279</v>
      </c>
      <c r="B109" t="s">
        <v>280</v>
      </c>
      <c r="D109">
        <v>-86.608000000000004</v>
      </c>
      <c r="E109">
        <v>-171.25399999999999</v>
      </c>
      <c r="F109">
        <v>0</v>
      </c>
      <c r="G109">
        <v>388.68099999999998</v>
      </c>
      <c r="H109">
        <v>26.306000000000001</v>
      </c>
      <c r="I109">
        <v>0</v>
      </c>
      <c r="J109">
        <v>2</v>
      </c>
      <c r="K109">
        <v>2</v>
      </c>
      <c r="L109">
        <f t="shared" si="22"/>
        <v>2.1337477121822551E-3</v>
      </c>
      <c r="M109">
        <f t="shared" si="23"/>
        <v>1164.0002080148379</v>
      </c>
      <c r="N109">
        <f t="shared" si="24"/>
        <v>2.4836852645165934</v>
      </c>
      <c r="O109">
        <f t="shared" si="25"/>
        <v>0.23400417552542527</v>
      </c>
      <c r="P109">
        <f t="shared" si="26"/>
        <v>11.999827968769292</v>
      </c>
      <c r="Q109">
        <f t="shared" si="27"/>
        <v>2.8080126582914553</v>
      </c>
      <c r="R109">
        <f t="shared" si="28"/>
        <v>0</v>
      </c>
      <c r="S109">
        <f t="shared" si="29"/>
        <v>1176.0000359836072</v>
      </c>
      <c r="T109">
        <f t="shared" si="30"/>
        <v>0.10309276508176562</v>
      </c>
      <c r="U109">
        <f t="shared" si="31"/>
        <v>10.000143361414143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-80.334000000000003</v>
      </c>
      <c r="E110">
        <v>-173.83</v>
      </c>
      <c r="F110">
        <v>0</v>
      </c>
      <c r="G110">
        <v>369.24200000000002</v>
      </c>
      <c r="H110">
        <v>37.216000000000001</v>
      </c>
      <c r="I110">
        <v>0</v>
      </c>
      <c r="J110">
        <v>3</v>
      </c>
      <c r="K110">
        <v>3</v>
      </c>
      <c r="L110">
        <f t="shared" si="22"/>
        <v>6.1316017761960141E-3</v>
      </c>
      <c r="M110">
        <f t="shared" si="23"/>
        <v>1091.9999231906847</v>
      </c>
      <c r="N110">
        <f t="shared" si="24"/>
        <v>6.6957153643572793</v>
      </c>
      <c r="O110">
        <f t="shared" si="25"/>
        <v>0.33300919047222588</v>
      </c>
      <c r="P110">
        <f t="shared" si="26"/>
        <v>11.999793586921619</v>
      </c>
      <c r="Q110">
        <f t="shared" si="27"/>
        <v>3.9960455442601219</v>
      </c>
      <c r="R110">
        <f t="shared" si="28"/>
        <v>0</v>
      </c>
      <c r="S110">
        <f t="shared" si="29"/>
        <v>1103.9997167776064</v>
      </c>
      <c r="T110">
        <f t="shared" si="30"/>
        <v>0.16483517642937459</v>
      </c>
      <c r="U110">
        <f t="shared" si="31"/>
        <v>15.000258020786214</v>
      </c>
      <c r="V110">
        <f t="shared" si="32"/>
        <v>0</v>
      </c>
    </row>
    <row r="111" spans="1:22" x14ac:dyDescent="0.2">
      <c r="A111" t="s">
        <v>7488</v>
      </c>
      <c r="B111" t="s">
        <v>5429</v>
      </c>
      <c r="D111">
        <v>-82.234999999999999</v>
      </c>
      <c r="E111">
        <v>0</v>
      </c>
      <c r="F111">
        <v>0</v>
      </c>
      <c r="G111">
        <v>355.25799999999998</v>
      </c>
      <c r="H111">
        <v>0</v>
      </c>
      <c r="I111">
        <v>0</v>
      </c>
      <c r="J111">
        <v>0</v>
      </c>
      <c r="K111">
        <v>0</v>
      </c>
      <c r="L111">
        <f t="shared" si="22"/>
        <v>4.9089797480007837E-3</v>
      </c>
      <c r="M111">
        <f t="shared" si="23"/>
        <v>1056.0014487630315</v>
      </c>
      <c r="N111">
        <f t="shared" si="24"/>
        <v>5.1838949097321185</v>
      </c>
      <c r="O111" t="str">
        <f t="shared" si="25"/>
        <v/>
      </c>
      <c r="P111">
        <f t="shared" si="26"/>
        <v>0</v>
      </c>
      <c r="Q111">
        <f t="shared" si="27"/>
        <v>0</v>
      </c>
      <c r="R111">
        <f t="shared" si="28"/>
        <v>0</v>
      </c>
      <c r="S111">
        <f t="shared" si="29"/>
        <v>1056.0014487630315</v>
      </c>
      <c r="T111">
        <f t="shared" si="30"/>
        <v>0</v>
      </c>
      <c r="U111" t="str">
        <f t="shared" si="31"/>
        <v/>
      </c>
      <c r="V111">
        <f t="shared" si="32"/>
        <v>0</v>
      </c>
    </row>
    <row r="112" spans="1:22" x14ac:dyDescent="0.2">
      <c r="A112" t="s">
        <v>227</v>
      </c>
      <c r="B112" t="s">
        <v>2222</v>
      </c>
      <c r="D112">
        <v>-80.69</v>
      </c>
      <c r="E112">
        <v>0</v>
      </c>
      <c r="F112">
        <v>0</v>
      </c>
      <c r="G112">
        <v>370.88499999999999</v>
      </c>
      <c r="H112">
        <v>0</v>
      </c>
      <c r="I112">
        <v>0</v>
      </c>
      <c r="J112">
        <v>0</v>
      </c>
      <c r="K112">
        <v>0</v>
      </c>
      <c r="L112">
        <f t="shared" si="22"/>
        <v>5.9016720419457032E-3</v>
      </c>
      <c r="M112">
        <f t="shared" si="23"/>
        <v>1097.998547771791</v>
      </c>
      <c r="N112">
        <f t="shared" si="24"/>
        <v>6.4800338115155744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0</v>
      </c>
      <c r="S112">
        <f t="shared" si="29"/>
        <v>1097.998547771791</v>
      </c>
      <c r="T112">
        <f t="shared" si="30"/>
        <v>0</v>
      </c>
      <c r="U112" t="str">
        <f t="shared" si="31"/>
        <v/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-87.477999999999994</v>
      </c>
      <c r="E113">
        <v>-170.53800000000001</v>
      </c>
      <c r="F113">
        <v>0</v>
      </c>
      <c r="G113">
        <v>386.37400000000002</v>
      </c>
      <c r="H113">
        <v>36.497</v>
      </c>
      <c r="I113">
        <v>0</v>
      </c>
      <c r="J113">
        <v>1</v>
      </c>
      <c r="K113">
        <v>1</v>
      </c>
      <c r="L113">
        <f t="shared" si="22"/>
        <v>1.5856419500967062E-3</v>
      </c>
      <c r="M113">
        <f t="shared" si="23"/>
        <v>1157.9992736108584</v>
      </c>
      <c r="N113">
        <f t="shared" si="24"/>
        <v>1.8361740625929532</v>
      </c>
      <c r="O113">
        <f t="shared" si="25"/>
        <v>0.21600727486837354</v>
      </c>
      <c r="P113">
        <f t="shared" si="26"/>
        <v>17.999602163876979</v>
      </c>
      <c r="Q113">
        <f t="shared" si="27"/>
        <v>3.8880489001828455</v>
      </c>
      <c r="R113">
        <f t="shared" si="28"/>
        <v>0</v>
      </c>
      <c r="S113">
        <f t="shared" si="29"/>
        <v>1175.9988757747353</v>
      </c>
      <c r="T113">
        <f t="shared" si="30"/>
        <v>5.1813504004116322E-2</v>
      </c>
      <c r="U113">
        <f t="shared" si="31"/>
        <v>3.3334070083178133</v>
      </c>
      <c r="V113">
        <f t="shared" si="32"/>
        <v>0</v>
      </c>
    </row>
    <row r="114" spans="1:22" x14ac:dyDescent="0.2">
      <c r="A114" t="s">
        <v>7489</v>
      </c>
      <c r="B114" t="s">
        <v>7490</v>
      </c>
      <c r="D114">
        <v>-81.847999999999999</v>
      </c>
      <c r="E114">
        <v>-171.02699999999999</v>
      </c>
      <c r="F114">
        <v>0</v>
      </c>
      <c r="G114">
        <v>373.77699999999999</v>
      </c>
      <c r="H114">
        <v>38.470999999999997</v>
      </c>
      <c r="I114">
        <v>0</v>
      </c>
      <c r="J114">
        <v>1</v>
      </c>
      <c r="K114">
        <v>1</v>
      </c>
      <c r="L114">
        <f t="shared" si="22"/>
        <v>5.156892239603866E-3</v>
      </c>
      <c r="M114">
        <f t="shared" si="23"/>
        <v>1110.0003674904342</v>
      </c>
      <c r="N114">
        <f t="shared" si="24"/>
        <v>5.7241580052268644</v>
      </c>
      <c r="O114">
        <f t="shared" si="25"/>
        <v>0.22799012754453557</v>
      </c>
      <c r="P114">
        <f t="shared" si="26"/>
        <v>18.000851411471899</v>
      </c>
      <c r="Q114">
        <f t="shared" si="27"/>
        <v>4.1040205132322249</v>
      </c>
      <c r="R114">
        <f t="shared" si="28"/>
        <v>0</v>
      </c>
      <c r="S114">
        <f t="shared" si="29"/>
        <v>1128.0012189019062</v>
      </c>
      <c r="T114">
        <f t="shared" si="30"/>
        <v>5.4054036158251155E-2</v>
      </c>
      <c r="U114">
        <f t="shared" si="31"/>
        <v>3.3331756719997228</v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-81.313999999999993</v>
      </c>
      <c r="E115">
        <v>-170.53800000000001</v>
      </c>
      <c r="F115">
        <v>0</v>
      </c>
      <c r="G115">
        <v>364.17700000000002</v>
      </c>
      <c r="H115">
        <v>24.331</v>
      </c>
      <c r="I115">
        <v>0</v>
      </c>
      <c r="J115">
        <v>1</v>
      </c>
      <c r="K115">
        <v>1</v>
      </c>
      <c r="L115">
        <f t="shared" si="22"/>
        <v>5.4997665103304234E-3</v>
      </c>
      <c r="M115">
        <f t="shared" si="23"/>
        <v>1080.0005623447605</v>
      </c>
      <c r="N115">
        <f t="shared" si="24"/>
        <v>5.9397568636786024</v>
      </c>
      <c r="O115">
        <f t="shared" si="25"/>
        <v>0.21600727486837354</v>
      </c>
      <c r="P115">
        <f t="shared" si="26"/>
        <v>11.99957038247776</v>
      </c>
      <c r="Q115">
        <f t="shared" si="27"/>
        <v>2.5919970899073572</v>
      </c>
      <c r="R115">
        <f t="shared" si="28"/>
        <v>0</v>
      </c>
      <c r="S115">
        <f t="shared" si="29"/>
        <v>1092.0001327272382</v>
      </c>
      <c r="T115">
        <f t="shared" si="30"/>
        <v>5.5555526628371002E-2</v>
      </c>
      <c r="U115">
        <f t="shared" si="31"/>
        <v>5.0001790137098849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-81.052000000000007</v>
      </c>
      <c r="E116">
        <v>-169.79599999999999</v>
      </c>
      <c r="F116">
        <v>-90</v>
      </c>
      <c r="G116">
        <v>366.46</v>
      </c>
      <c r="H116">
        <v>50.804000000000002</v>
      </c>
      <c r="I116">
        <v>14</v>
      </c>
      <c r="J116">
        <v>2</v>
      </c>
      <c r="K116">
        <v>2</v>
      </c>
      <c r="L116">
        <f t="shared" si="22"/>
        <v>5.6683468123144183E-3</v>
      </c>
      <c r="M116">
        <f t="shared" si="23"/>
        <v>1086.0004455985868</v>
      </c>
      <c r="N116">
        <f t="shared" si="24"/>
        <v>6.1558333198141071</v>
      </c>
      <c r="O116">
        <f t="shared" si="25"/>
        <v>0.19999927388818342</v>
      </c>
      <c r="P116">
        <f t="shared" si="26"/>
        <v>27.000311576187599</v>
      </c>
      <c r="Q116">
        <f t="shared" si="27"/>
        <v>5.4000481100403421</v>
      </c>
      <c r="R116">
        <f t="shared" si="28"/>
        <v>42</v>
      </c>
      <c r="S116">
        <f t="shared" si="29"/>
        <v>1113.0007571747744</v>
      </c>
      <c r="T116">
        <f t="shared" si="30"/>
        <v>0.11049719223076179</v>
      </c>
      <c r="U116">
        <f t="shared" si="31"/>
        <v>4.4443931567749635</v>
      </c>
      <c r="V116">
        <f t="shared" si="32"/>
        <v>3.7735823384893479</v>
      </c>
    </row>
    <row r="117" spans="1:22" x14ac:dyDescent="0.2">
      <c r="A117" t="s">
        <v>554</v>
      </c>
      <c r="B117" t="s">
        <v>7491</v>
      </c>
      <c r="D117">
        <v>-76.682000000000002</v>
      </c>
      <c r="E117">
        <v>0</v>
      </c>
      <c r="F117">
        <v>0</v>
      </c>
      <c r="G117">
        <v>212.72</v>
      </c>
      <c r="H117">
        <v>0</v>
      </c>
      <c r="I117">
        <v>0</v>
      </c>
      <c r="J117">
        <v>0</v>
      </c>
      <c r="K117">
        <v>0</v>
      </c>
      <c r="L117">
        <f t="shared" si="22"/>
        <v>8.5219734771818378E-3</v>
      </c>
      <c r="M117">
        <f t="shared" si="23"/>
        <v>620.99767754173695</v>
      </c>
      <c r="N117">
        <f t="shared" si="24"/>
        <v>5.2921310295332322</v>
      </c>
      <c r="O117" t="str">
        <f t="shared" si="25"/>
        <v/>
      </c>
      <c r="P117">
        <f t="shared" si="26"/>
        <v>0</v>
      </c>
      <c r="Q117">
        <f t="shared" si="27"/>
        <v>0</v>
      </c>
      <c r="R117">
        <f t="shared" si="28"/>
        <v>0</v>
      </c>
      <c r="S117">
        <f t="shared" si="29"/>
        <v>620.99767754173695</v>
      </c>
      <c r="T117">
        <f t="shared" si="30"/>
        <v>0</v>
      </c>
      <c r="U117" t="str">
        <f t="shared" si="31"/>
        <v/>
      </c>
      <c r="V117">
        <f t="shared" si="32"/>
        <v>0</v>
      </c>
    </row>
    <row r="118" spans="1:22" x14ac:dyDescent="0.2">
      <c r="A118" t="s">
        <v>541</v>
      </c>
      <c r="B118" t="s">
        <v>542</v>
      </c>
      <c r="D118">
        <v>-82.117000000000004</v>
      </c>
      <c r="E118">
        <v>-170.53800000000001</v>
      </c>
      <c r="F118">
        <v>0</v>
      </c>
      <c r="G118">
        <v>131.24</v>
      </c>
      <c r="H118">
        <v>24.331</v>
      </c>
      <c r="I118">
        <v>0</v>
      </c>
      <c r="J118">
        <v>2</v>
      </c>
      <c r="K118">
        <v>2</v>
      </c>
      <c r="L118">
        <f t="shared" si="22"/>
        <v>4.9845211866450983E-3</v>
      </c>
      <c r="M118">
        <f t="shared" si="23"/>
        <v>389.99942484478606</v>
      </c>
      <c r="N118">
        <f t="shared" si="24"/>
        <v>1.943962339880579</v>
      </c>
      <c r="O118">
        <f t="shared" si="25"/>
        <v>0.21600727486837354</v>
      </c>
      <c r="P118">
        <f t="shared" si="26"/>
        <v>11.99957038247776</v>
      </c>
      <c r="Q118">
        <f t="shared" si="27"/>
        <v>2.5919970899073572</v>
      </c>
      <c r="R118">
        <f t="shared" si="28"/>
        <v>0</v>
      </c>
      <c r="S118">
        <f t="shared" si="29"/>
        <v>401.99899522726383</v>
      </c>
      <c r="T118">
        <f t="shared" si="30"/>
        <v>0.30769276146434882</v>
      </c>
      <c r="U118">
        <f t="shared" si="31"/>
        <v>10.00035802741977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-83.903999999999996</v>
      </c>
      <c r="E119">
        <v>0</v>
      </c>
      <c r="F119">
        <v>0</v>
      </c>
      <c r="G119">
        <v>207.17099999999999</v>
      </c>
      <c r="H119">
        <v>0</v>
      </c>
      <c r="I119">
        <v>0</v>
      </c>
      <c r="J119">
        <v>0</v>
      </c>
      <c r="K119">
        <v>0</v>
      </c>
      <c r="L119">
        <f t="shared" si="22"/>
        <v>3.8447443357487983E-3</v>
      </c>
      <c r="M119">
        <f t="shared" si="23"/>
        <v>617.99856794207756</v>
      </c>
      <c r="N119">
        <f t="shared" si="24"/>
        <v>2.3760488696450413</v>
      </c>
      <c r="O119" t="str">
        <f t="shared" si="25"/>
        <v/>
      </c>
      <c r="P119">
        <f t="shared" si="26"/>
        <v>0</v>
      </c>
      <c r="Q119">
        <f t="shared" si="27"/>
        <v>0</v>
      </c>
      <c r="R119">
        <f t="shared" si="28"/>
        <v>0</v>
      </c>
      <c r="S119">
        <f t="shared" si="29"/>
        <v>617.99856794207756</v>
      </c>
      <c r="T119">
        <f t="shared" si="30"/>
        <v>0</v>
      </c>
      <c r="U119" t="str">
        <f t="shared" si="31"/>
        <v/>
      </c>
      <c r="V119">
        <f t="shared" si="32"/>
        <v>0</v>
      </c>
    </row>
    <row r="120" spans="1:22" x14ac:dyDescent="0.2">
      <c r="A120" t="s">
        <v>2367</v>
      </c>
      <c r="B120" t="s">
        <v>7492</v>
      </c>
      <c r="D120">
        <v>-85.376999999999995</v>
      </c>
      <c r="E120">
        <v>-167.471</v>
      </c>
      <c r="F120">
        <v>-90</v>
      </c>
      <c r="G120">
        <v>372.21100000000001</v>
      </c>
      <c r="H120">
        <v>27.658999999999999</v>
      </c>
      <c r="I120">
        <v>20</v>
      </c>
      <c r="J120">
        <v>1</v>
      </c>
      <c r="K120">
        <v>1</v>
      </c>
      <c r="L120">
        <f t="shared" si="22"/>
        <v>2.9110336625854608E-3</v>
      </c>
      <c r="M120">
        <f t="shared" si="23"/>
        <v>1113.0001509253507</v>
      </c>
      <c r="N120">
        <f t="shared" si="24"/>
        <v>3.2399841457905403</v>
      </c>
      <c r="O120">
        <f t="shared" si="25"/>
        <v>0.16199727061839408</v>
      </c>
      <c r="P120">
        <f t="shared" si="26"/>
        <v>18.000510446703331</v>
      </c>
      <c r="Q120">
        <f t="shared" si="27"/>
        <v>2.9160364781403074</v>
      </c>
      <c r="R120">
        <f t="shared" si="28"/>
        <v>60</v>
      </c>
      <c r="S120">
        <f t="shared" si="29"/>
        <v>1131.0006613720541</v>
      </c>
      <c r="T120">
        <f t="shared" si="30"/>
        <v>5.3908348485052646E-2</v>
      </c>
      <c r="U120">
        <f t="shared" si="31"/>
        <v>3.3332388088465894</v>
      </c>
      <c r="V120">
        <f t="shared" si="32"/>
        <v>5.3050366855853142</v>
      </c>
    </row>
    <row r="121" spans="1:22" x14ac:dyDescent="0.2">
      <c r="A121" t="s">
        <v>137</v>
      </c>
      <c r="B121" t="s">
        <v>1220</v>
      </c>
      <c r="D121">
        <v>-83.206000000000003</v>
      </c>
      <c r="E121">
        <v>-170.53800000000001</v>
      </c>
      <c r="F121">
        <v>0</v>
      </c>
      <c r="G121">
        <v>278.959</v>
      </c>
      <c r="H121">
        <v>24.331</v>
      </c>
      <c r="I121">
        <v>0</v>
      </c>
      <c r="J121">
        <v>2</v>
      </c>
      <c r="K121">
        <v>2</v>
      </c>
      <c r="L121">
        <f t="shared" si="22"/>
        <v>4.2889123483621254E-3</v>
      </c>
      <c r="M121">
        <f t="shared" si="23"/>
        <v>831.00036760546891</v>
      </c>
      <c r="N121">
        <f t="shared" si="24"/>
        <v>3.5640913022078635</v>
      </c>
      <c r="O121">
        <f t="shared" si="25"/>
        <v>0.21600727486837354</v>
      </c>
      <c r="P121">
        <f t="shared" si="26"/>
        <v>11.99957038247776</v>
      </c>
      <c r="Q121">
        <f t="shared" si="27"/>
        <v>2.5919970899073572</v>
      </c>
      <c r="R121">
        <f t="shared" si="28"/>
        <v>0</v>
      </c>
      <c r="S121">
        <f t="shared" si="29"/>
        <v>842.99993798794662</v>
      </c>
      <c r="T121">
        <f t="shared" si="30"/>
        <v>0.14440426825054303</v>
      </c>
      <c r="U121">
        <f t="shared" si="31"/>
        <v>10.00035802741977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-81.073999999999998</v>
      </c>
      <c r="E122">
        <v>-168.69</v>
      </c>
      <c r="F122">
        <v>-90</v>
      </c>
      <c r="G122">
        <v>386.68299999999999</v>
      </c>
      <c r="H122">
        <v>15.297000000000001</v>
      </c>
      <c r="I122">
        <v>25</v>
      </c>
      <c r="J122">
        <v>3</v>
      </c>
      <c r="K122">
        <v>3</v>
      </c>
      <c r="L122">
        <f t="shared" si="22"/>
        <v>5.6541819767435796E-3</v>
      </c>
      <c r="M122">
        <f t="shared" si="23"/>
        <v>1146.0002946855338</v>
      </c>
      <c r="N122">
        <f t="shared" si="24"/>
        <v>6.4797006912544681</v>
      </c>
      <c r="O122">
        <f t="shared" si="25"/>
        <v>0.17999871688416874</v>
      </c>
      <c r="P122">
        <f t="shared" si="26"/>
        <v>9.0000185921977121</v>
      </c>
      <c r="Q122">
        <f t="shared" si="27"/>
        <v>1.6199934185226692</v>
      </c>
      <c r="R122">
        <f t="shared" si="28"/>
        <v>75</v>
      </c>
      <c r="S122">
        <f t="shared" si="29"/>
        <v>1155.0003132777315</v>
      </c>
      <c r="T122">
        <f t="shared" si="30"/>
        <v>0.15706802243832982</v>
      </c>
      <c r="U122">
        <f t="shared" si="31"/>
        <v>19.999958684090437</v>
      </c>
      <c r="V122">
        <f t="shared" si="32"/>
        <v>6.4935047322333919</v>
      </c>
    </row>
    <row r="123" spans="1:22" x14ac:dyDescent="0.2">
      <c r="A123" t="s">
        <v>6261</v>
      </c>
      <c r="B123" t="s">
        <v>7493</v>
      </c>
      <c r="D123">
        <v>-86.236000000000004</v>
      </c>
      <c r="E123">
        <v>-174.80600000000001</v>
      </c>
      <c r="F123">
        <v>0</v>
      </c>
      <c r="G123">
        <v>76.164000000000001</v>
      </c>
      <c r="H123">
        <v>11.045</v>
      </c>
      <c r="I123">
        <v>0</v>
      </c>
      <c r="J123">
        <v>1</v>
      </c>
      <c r="K123">
        <v>1</v>
      </c>
      <c r="L123">
        <f t="shared" si="22"/>
        <v>2.3683966831511702E-3</v>
      </c>
      <c r="M123">
        <f t="shared" si="23"/>
        <v>227.99912275173688</v>
      </c>
      <c r="N123">
        <f t="shared" si="24"/>
        <v>0.53999290607949646</v>
      </c>
      <c r="O123">
        <f t="shared" si="25"/>
        <v>0.39603248453733669</v>
      </c>
      <c r="P123">
        <f t="shared" si="26"/>
        <v>2.9996549199877873</v>
      </c>
      <c r="Q123">
        <f t="shared" si="27"/>
        <v>1.187961978679388</v>
      </c>
      <c r="R123">
        <f t="shared" si="28"/>
        <v>0</v>
      </c>
      <c r="S123">
        <f t="shared" si="29"/>
        <v>230.99877767172467</v>
      </c>
      <c r="T123">
        <f t="shared" si="30"/>
        <v>0.26315890726181723</v>
      </c>
      <c r="U123">
        <f t="shared" si="31"/>
        <v>20.002300798067893</v>
      </c>
      <c r="V123">
        <f t="shared" si="32"/>
        <v>0</v>
      </c>
    </row>
    <row r="124" spans="1:22" x14ac:dyDescent="0.2">
      <c r="A124" t="s">
        <v>327</v>
      </c>
      <c r="B124" t="s">
        <v>328</v>
      </c>
      <c r="D124">
        <v>-83.29</v>
      </c>
      <c r="E124">
        <v>0</v>
      </c>
      <c r="F124">
        <v>0</v>
      </c>
      <c r="G124">
        <v>239.64099999999999</v>
      </c>
      <c r="H124">
        <v>0</v>
      </c>
      <c r="I124">
        <v>0</v>
      </c>
      <c r="J124">
        <v>0</v>
      </c>
      <c r="K124">
        <v>0</v>
      </c>
      <c r="L124">
        <f t="shared" si="22"/>
        <v>4.235393838187434E-3</v>
      </c>
      <c r="M124">
        <f t="shared" si="23"/>
        <v>713.99857265679282</v>
      </c>
      <c r="N124">
        <f t="shared" si="24"/>
        <v>3.0240681791733834</v>
      </c>
      <c r="O124" t="str">
        <f t="shared" si="25"/>
        <v/>
      </c>
      <c r="P124">
        <f t="shared" si="26"/>
        <v>0</v>
      </c>
      <c r="Q124">
        <f t="shared" si="27"/>
        <v>0</v>
      </c>
      <c r="R124">
        <f t="shared" si="28"/>
        <v>0</v>
      </c>
      <c r="S124">
        <f t="shared" si="29"/>
        <v>713.99857265679282</v>
      </c>
      <c r="T124">
        <f t="shared" si="30"/>
        <v>0</v>
      </c>
      <c r="U124" t="str">
        <f t="shared" si="31"/>
        <v/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-78.465000000000003</v>
      </c>
      <c r="E125">
        <v>0</v>
      </c>
      <c r="F125">
        <v>0</v>
      </c>
      <c r="G125">
        <v>100.02</v>
      </c>
      <c r="H125">
        <v>0</v>
      </c>
      <c r="I125">
        <v>0</v>
      </c>
      <c r="J125">
        <v>0</v>
      </c>
      <c r="K125">
        <v>0</v>
      </c>
      <c r="L125">
        <f t="shared" si="22"/>
        <v>7.3471797061312634E-3</v>
      </c>
      <c r="M125">
        <f t="shared" si="23"/>
        <v>293.99960862062278</v>
      </c>
      <c r="N125">
        <f t="shared" si="24"/>
        <v>2.1600701181380919</v>
      </c>
      <c r="O125" t="str">
        <f t="shared" si="25"/>
        <v/>
      </c>
      <c r="P125">
        <f t="shared" si="26"/>
        <v>0</v>
      </c>
      <c r="Q125">
        <f t="shared" si="27"/>
        <v>0</v>
      </c>
      <c r="R125">
        <f t="shared" si="28"/>
        <v>0</v>
      </c>
      <c r="S125">
        <f t="shared" si="29"/>
        <v>293.99960862062278</v>
      </c>
      <c r="T125">
        <f t="shared" si="30"/>
        <v>0</v>
      </c>
      <c r="U125" t="str">
        <f t="shared" si="31"/>
        <v/>
      </c>
      <c r="V125">
        <f t="shared" si="32"/>
        <v>0</v>
      </c>
    </row>
    <row r="126" spans="1:22" x14ac:dyDescent="0.2">
      <c r="A126" t="s">
        <v>6805</v>
      </c>
      <c r="B126" t="s">
        <v>6806</v>
      </c>
      <c r="D126">
        <v>-82.135999999999996</v>
      </c>
      <c r="E126">
        <v>-168.99600000000001</v>
      </c>
      <c r="F126">
        <v>0</v>
      </c>
      <c r="G126">
        <v>182.71799999999999</v>
      </c>
      <c r="H126">
        <v>36.673999999999999</v>
      </c>
      <c r="I126">
        <v>0</v>
      </c>
      <c r="J126">
        <v>2</v>
      </c>
      <c r="K126">
        <v>2</v>
      </c>
      <c r="L126">
        <f t="shared" si="22"/>
        <v>4.9723548415586995E-3</v>
      </c>
      <c r="M126">
        <f t="shared" si="23"/>
        <v>542.99895514118657</v>
      </c>
      <c r="N126">
        <f t="shared" si="24"/>
        <v>2.6999861835437771</v>
      </c>
      <c r="O126">
        <f t="shared" si="25"/>
        <v>0.18513475354097089</v>
      </c>
      <c r="P126">
        <f t="shared" si="26"/>
        <v>21.000727101430464</v>
      </c>
      <c r="Q126">
        <f t="shared" si="27"/>
        <v>3.8879683240728409</v>
      </c>
      <c r="R126">
        <f t="shared" si="28"/>
        <v>0</v>
      </c>
      <c r="S126">
        <f t="shared" si="29"/>
        <v>563.99968224261704</v>
      </c>
      <c r="T126">
        <f t="shared" si="30"/>
        <v>0.22099490038392153</v>
      </c>
      <c r="U126">
        <f t="shared" si="31"/>
        <v>5.714087870406459</v>
      </c>
      <c r="V126">
        <f t="shared" si="32"/>
        <v>0</v>
      </c>
    </row>
    <row r="127" spans="1:22" x14ac:dyDescent="0.2">
      <c r="A127" t="s">
        <v>833</v>
      </c>
      <c r="B127" t="s">
        <v>834</v>
      </c>
      <c r="D127">
        <v>-84.228999999999999</v>
      </c>
      <c r="E127">
        <v>-169.99199999999999</v>
      </c>
      <c r="F127">
        <v>0</v>
      </c>
      <c r="G127">
        <v>377.91500000000002</v>
      </c>
      <c r="H127">
        <v>34.524999999999999</v>
      </c>
      <c r="I127">
        <v>0</v>
      </c>
      <c r="J127">
        <v>1</v>
      </c>
      <c r="K127">
        <v>1</v>
      </c>
      <c r="L127">
        <f t="shared" si="22"/>
        <v>3.6383347164765578E-3</v>
      </c>
      <c r="M127">
        <f t="shared" si="23"/>
        <v>1127.9988748853746</v>
      </c>
      <c r="N127">
        <f t="shared" si="24"/>
        <v>4.1040415706835258</v>
      </c>
      <c r="O127">
        <f t="shared" si="25"/>
        <v>0.2039993757838871</v>
      </c>
      <c r="P127">
        <f t="shared" si="26"/>
        <v>17.999851917458827</v>
      </c>
      <c r="Q127">
        <f t="shared" si="27"/>
        <v>3.6719622273262322</v>
      </c>
      <c r="R127">
        <f t="shared" si="28"/>
        <v>0</v>
      </c>
      <c r="S127">
        <f t="shared" si="29"/>
        <v>1145.9987268028333</v>
      </c>
      <c r="T127">
        <f t="shared" si="30"/>
        <v>5.3191542417182908E-2</v>
      </c>
      <c r="U127">
        <f t="shared" si="31"/>
        <v>3.3333607562517464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-84.457999999999998</v>
      </c>
      <c r="E128">
        <v>-170.53800000000001</v>
      </c>
      <c r="F128">
        <v>0</v>
      </c>
      <c r="G128">
        <v>372.74299999999999</v>
      </c>
      <c r="H128">
        <v>24.331</v>
      </c>
      <c r="I128">
        <v>0</v>
      </c>
      <c r="J128">
        <v>2</v>
      </c>
      <c r="K128">
        <v>2</v>
      </c>
      <c r="L128">
        <f t="shared" si="22"/>
        <v>3.4930381764429713E-3</v>
      </c>
      <c r="M128">
        <f t="shared" si="23"/>
        <v>1113.0020312458064</v>
      </c>
      <c r="N128">
        <f t="shared" si="24"/>
        <v>3.8877624733626481</v>
      </c>
      <c r="O128">
        <f t="shared" si="25"/>
        <v>0.21600727486837354</v>
      </c>
      <c r="P128">
        <f t="shared" si="26"/>
        <v>11.99957038247776</v>
      </c>
      <c r="Q128">
        <f t="shared" si="27"/>
        <v>2.5919970899073572</v>
      </c>
      <c r="R128">
        <f t="shared" si="28"/>
        <v>0</v>
      </c>
      <c r="S128">
        <f t="shared" si="29"/>
        <v>1125.0016016282841</v>
      </c>
      <c r="T128">
        <f t="shared" si="30"/>
        <v>0.10781651482314142</v>
      </c>
      <c r="U128">
        <f t="shared" si="31"/>
        <v>10.00035802741977</v>
      </c>
      <c r="V128">
        <f t="shared" si="32"/>
        <v>0</v>
      </c>
    </row>
    <row r="129" spans="1:22" x14ac:dyDescent="0.2">
      <c r="A129" t="s">
        <v>7494</v>
      </c>
      <c r="B129" t="s">
        <v>7495</v>
      </c>
      <c r="D129">
        <v>-81.528999999999996</v>
      </c>
      <c r="E129">
        <v>-176.18600000000001</v>
      </c>
      <c r="F129">
        <v>0</v>
      </c>
      <c r="G129">
        <v>47.518000000000001</v>
      </c>
      <c r="H129">
        <v>15.032999999999999</v>
      </c>
      <c r="I129">
        <v>0</v>
      </c>
      <c r="J129">
        <v>1</v>
      </c>
      <c r="K129">
        <v>1</v>
      </c>
      <c r="L129">
        <f t="shared" si="22"/>
        <v>5.3616038746808238E-3</v>
      </c>
      <c r="M129">
        <f t="shared" si="23"/>
        <v>140.99881422761828</v>
      </c>
      <c r="N129">
        <f t="shared" si="24"/>
        <v>0.75598054466874443</v>
      </c>
      <c r="O129">
        <f t="shared" si="25"/>
        <v>0.54001008666589612</v>
      </c>
      <c r="P129">
        <f t="shared" si="26"/>
        <v>2.9998820820536407</v>
      </c>
      <c r="Q129">
        <f t="shared" si="27"/>
        <v>1.6199682030854587</v>
      </c>
      <c r="R129">
        <f t="shared" si="28"/>
        <v>0</v>
      </c>
      <c r="S129">
        <f t="shared" si="29"/>
        <v>143.99869630967191</v>
      </c>
      <c r="T129">
        <f t="shared" si="30"/>
        <v>0.42553549353358633</v>
      </c>
      <c r="U129">
        <f t="shared" si="31"/>
        <v>20.000786150542812</v>
      </c>
      <c r="V129">
        <f t="shared" si="32"/>
        <v>0</v>
      </c>
    </row>
    <row r="130" spans="1:22" x14ac:dyDescent="0.2">
      <c r="A130" t="s">
        <v>72</v>
      </c>
      <c r="B130" t="s">
        <v>73</v>
      </c>
      <c r="D130">
        <v>-80.013000000000005</v>
      </c>
      <c r="E130">
        <v>0</v>
      </c>
      <c r="F130">
        <v>0</v>
      </c>
      <c r="G130">
        <v>322.89299999999997</v>
      </c>
      <c r="H130">
        <v>0</v>
      </c>
      <c r="I130">
        <v>0</v>
      </c>
      <c r="J130">
        <v>0</v>
      </c>
      <c r="K130">
        <v>0</v>
      </c>
      <c r="L130">
        <f t="shared" si="22"/>
        <v>6.3393432047074427E-3</v>
      </c>
      <c r="M130">
        <f t="shared" si="23"/>
        <v>954.00073031392901</v>
      </c>
      <c r="N130">
        <f t="shared" si="24"/>
        <v>6.0477440947456396</v>
      </c>
      <c r="O130" t="str">
        <f t="shared" si="25"/>
        <v/>
      </c>
      <c r="P130">
        <f t="shared" si="26"/>
        <v>0</v>
      </c>
      <c r="Q130">
        <f t="shared" si="27"/>
        <v>0</v>
      </c>
      <c r="R130">
        <f t="shared" si="28"/>
        <v>0</v>
      </c>
      <c r="S130">
        <f t="shared" si="29"/>
        <v>954.00073031392901</v>
      </c>
      <c r="T130">
        <f t="shared" si="30"/>
        <v>0</v>
      </c>
      <c r="U130" t="str">
        <f t="shared" si="31"/>
        <v/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-85.638000000000005</v>
      </c>
      <c r="E131">
        <v>-174.09399999999999</v>
      </c>
      <c r="F131">
        <v>-90</v>
      </c>
      <c r="G131">
        <v>355.02800000000002</v>
      </c>
      <c r="H131">
        <v>29.155000000000001</v>
      </c>
      <c r="I131">
        <v>18</v>
      </c>
      <c r="J131">
        <v>1</v>
      </c>
      <c r="K131">
        <v>1</v>
      </c>
      <c r="L131">
        <f t="shared" si="22"/>
        <v>2.7460300430689906E-3</v>
      </c>
      <c r="M131">
        <f t="shared" si="23"/>
        <v>1061.9988935808396</v>
      </c>
      <c r="N131">
        <f t="shared" si="24"/>
        <v>2.9162837837627968</v>
      </c>
      <c r="O131">
        <f t="shared" si="25"/>
        <v>0.34800802605070685</v>
      </c>
      <c r="P131">
        <f t="shared" si="26"/>
        <v>8.9998599756060784</v>
      </c>
      <c r="Q131">
        <f t="shared" si="27"/>
        <v>3.1320266368700715</v>
      </c>
      <c r="R131">
        <f t="shared" si="28"/>
        <v>54</v>
      </c>
      <c r="S131">
        <f t="shared" si="29"/>
        <v>1070.9987535564458</v>
      </c>
      <c r="T131">
        <f t="shared" si="30"/>
        <v>5.6497234001527501E-2</v>
      </c>
      <c r="U131">
        <f t="shared" si="31"/>
        <v>6.6667703900536983</v>
      </c>
      <c r="V131">
        <f t="shared" si="32"/>
        <v>5.0420226746934294</v>
      </c>
    </row>
    <row r="132" spans="1:22" x14ac:dyDescent="0.2">
      <c r="A132" t="s">
        <v>7496</v>
      </c>
      <c r="B132" t="s">
        <v>7497</v>
      </c>
      <c r="D132">
        <v>-81.254000000000005</v>
      </c>
      <c r="E132">
        <v>0</v>
      </c>
      <c r="F132">
        <v>0</v>
      </c>
      <c r="G132">
        <v>105.224</v>
      </c>
      <c r="H132">
        <v>0</v>
      </c>
      <c r="I132">
        <v>0</v>
      </c>
      <c r="J132">
        <v>0</v>
      </c>
      <c r="K132">
        <v>0</v>
      </c>
      <c r="L132">
        <f t="shared" si="22"/>
        <v>5.5383516345009652E-3</v>
      </c>
      <c r="M132">
        <f t="shared" si="23"/>
        <v>312.00140647682838</v>
      </c>
      <c r="N132">
        <f t="shared" si="24"/>
        <v>1.72797522750277</v>
      </c>
      <c r="O132" t="str">
        <f t="shared" si="25"/>
        <v/>
      </c>
      <c r="P132">
        <f t="shared" si="26"/>
        <v>0</v>
      </c>
      <c r="Q132">
        <f t="shared" si="27"/>
        <v>0</v>
      </c>
      <c r="R132">
        <f t="shared" si="28"/>
        <v>0</v>
      </c>
      <c r="S132">
        <f t="shared" si="29"/>
        <v>312.00140647682838</v>
      </c>
      <c r="T132">
        <f t="shared" si="30"/>
        <v>0</v>
      </c>
      <c r="U132" t="str">
        <f t="shared" si="31"/>
        <v/>
      </c>
      <c r="V132">
        <f t="shared" si="32"/>
        <v>0</v>
      </c>
    </row>
    <row r="133" spans="1:22" x14ac:dyDescent="0.2">
      <c r="A133" t="s">
        <v>453</v>
      </c>
      <c r="B133" t="s">
        <v>1784</v>
      </c>
    </row>
    <row r="134" spans="1:22" x14ac:dyDescent="0.2">
      <c r="A134" t="s">
        <v>41</v>
      </c>
      <c r="B134" t="s">
        <v>41</v>
      </c>
    </row>
    <row r="135" spans="1:22" x14ac:dyDescent="0.2">
      <c r="A135" t="s">
        <v>5520</v>
      </c>
      <c r="B135" t="s">
        <v>5521</v>
      </c>
    </row>
    <row r="136" spans="1:22" x14ac:dyDescent="0.2">
      <c r="A136" t="s">
        <v>217</v>
      </c>
      <c r="B136" t="s">
        <v>776</v>
      </c>
    </row>
    <row r="137" spans="1:22" x14ac:dyDescent="0.2">
      <c r="A137" t="s">
        <v>41</v>
      </c>
      <c r="B137" t="s">
        <v>41</v>
      </c>
    </row>
    <row r="138" spans="1:22" x14ac:dyDescent="0.2">
      <c r="A138" t="s">
        <v>2164</v>
      </c>
      <c r="B138" t="s">
        <v>1493</v>
      </c>
    </row>
    <row r="139" spans="1:22" x14ac:dyDescent="0.2">
      <c r="A139" t="s">
        <v>231</v>
      </c>
      <c r="B139" t="s">
        <v>232</v>
      </c>
    </row>
    <row r="140" spans="1:22" x14ac:dyDescent="0.2">
      <c r="A140" t="s">
        <v>41</v>
      </c>
      <c r="B140" t="s">
        <v>41</v>
      </c>
    </row>
    <row r="141" spans="1:22" x14ac:dyDescent="0.2">
      <c r="A141" t="s">
        <v>6207</v>
      </c>
      <c r="B141" t="s">
        <v>7498</v>
      </c>
    </row>
    <row r="142" spans="1:22" x14ac:dyDescent="0.2">
      <c r="A142" t="s">
        <v>41</v>
      </c>
      <c r="B142" t="s">
        <v>41</v>
      </c>
    </row>
    <row r="143" spans="1:22" x14ac:dyDescent="0.2">
      <c r="A143" t="s">
        <v>41</v>
      </c>
      <c r="B143" t="s">
        <v>41</v>
      </c>
    </row>
    <row r="144" spans="1:22" x14ac:dyDescent="0.2">
      <c r="A144" t="s">
        <v>7499</v>
      </c>
      <c r="B144" t="s">
        <v>7500</v>
      </c>
    </row>
    <row r="145" spans="1:2" x14ac:dyDescent="0.2">
      <c r="A145" t="s">
        <v>900</v>
      </c>
      <c r="B145" t="s">
        <v>972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7501</v>
      </c>
      <c r="B147" t="s">
        <v>7502</v>
      </c>
    </row>
    <row r="148" spans="1:2" x14ac:dyDescent="0.2">
      <c r="A148" t="s">
        <v>3892</v>
      </c>
      <c r="B148" t="s">
        <v>6481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7462</v>
      </c>
      <c r="B150" t="s">
        <v>7503</v>
      </c>
    </row>
    <row r="151" spans="1:2" x14ac:dyDescent="0.2">
      <c r="A151" t="s">
        <v>41</v>
      </c>
      <c r="B151" t="s">
        <v>41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979</v>
      </c>
      <c r="B153" t="s">
        <v>5669</v>
      </c>
    </row>
    <row r="154" spans="1:2" x14ac:dyDescent="0.2">
      <c r="A154" t="s">
        <v>3370</v>
      </c>
      <c r="B154" t="s">
        <v>3866</v>
      </c>
    </row>
    <row r="155" spans="1:2" x14ac:dyDescent="0.2">
      <c r="A155" t="s">
        <v>113</v>
      </c>
      <c r="B155" t="s">
        <v>5759</v>
      </c>
    </row>
    <row r="156" spans="1:2" x14ac:dyDescent="0.2">
      <c r="A156" t="s">
        <v>7504</v>
      </c>
      <c r="B156" t="s">
        <v>7505</v>
      </c>
    </row>
    <row r="157" spans="1:2" x14ac:dyDescent="0.2">
      <c r="A157" t="s">
        <v>399</v>
      </c>
      <c r="B157" t="s">
        <v>2515</v>
      </c>
    </row>
    <row r="158" spans="1:2" x14ac:dyDescent="0.2">
      <c r="A158" t="s">
        <v>41</v>
      </c>
      <c r="B158" t="s">
        <v>41</v>
      </c>
    </row>
    <row r="159" spans="1:2" x14ac:dyDescent="0.2">
      <c r="A159" t="s">
        <v>2435</v>
      </c>
      <c r="B159" t="s">
        <v>7506</v>
      </c>
    </row>
    <row r="160" spans="1:2" x14ac:dyDescent="0.2">
      <c r="A160" t="s">
        <v>125</v>
      </c>
      <c r="B160" t="s">
        <v>126</v>
      </c>
    </row>
    <row r="161" spans="1:2" x14ac:dyDescent="0.2">
      <c r="A161" t="s">
        <v>113</v>
      </c>
      <c r="B161" t="s">
        <v>722</v>
      </c>
    </row>
    <row r="162" spans="1:2" x14ac:dyDescent="0.2">
      <c r="A162" t="s">
        <v>7507</v>
      </c>
      <c r="B162" t="s">
        <v>7508</v>
      </c>
    </row>
    <row r="163" spans="1:2" x14ac:dyDescent="0.2">
      <c r="A163" t="s">
        <v>473</v>
      </c>
      <c r="B163" t="s">
        <v>474</v>
      </c>
    </row>
    <row r="164" spans="1:2" x14ac:dyDescent="0.2">
      <c r="A164" t="s">
        <v>113</v>
      </c>
      <c r="B164" t="s">
        <v>5192</v>
      </c>
    </row>
    <row r="165" spans="1:2" x14ac:dyDescent="0.2">
      <c r="A165" t="s">
        <v>7509</v>
      </c>
      <c r="B165" t="s">
        <v>7510</v>
      </c>
    </row>
    <row r="166" spans="1:2" x14ac:dyDescent="0.2">
      <c r="A166" t="s">
        <v>41</v>
      </c>
      <c r="B166" t="s">
        <v>41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7511</v>
      </c>
      <c r="B168" t="s">
        <v>7512</v>
      </c>
    </row>
    <row r="169" spans="1:2" x14ac:dyDescent="0.2">
      <c r="A169" t="s">
        <v>157</v>
      </c>
      <c r="B169" t="s">
        <v>158</v>
      </c>
    </row>
    <row r="170" spans="1:2" x14ac:dyDescent="0.2">
      <c r="A170" t="s">
        <v>113</v>
      </c>
      <c r="B170" t="s">
        <v>432</v>
      </c>
    </row>
    <row r="171" spans="1:2" x14ac:dyDescent="0.2">
      <c r="A171" t="s">
        <v>7513</v>
      </c>
      <c r="B171" t="s">
        <v>5767</v>
      </c>
    </row>
    <row r="172" spans="1:2" x14ac:dyDescent="0.2">
      <c r="A172" t="s">
        <v>81</v>
      </c>
      <c r="B172" t="s">
        <v>82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7514</v>
      </c>
      <c r="B174" t="s">
        <v>7515</v>
      </c>
    </row>
    <row r="175" spans="1:2" x14ac:dyDescent="0.2">
      <c r="A175" t="s">
        <v>734</v>
      </c>
      <c r="B175" t="s">
        <v>735</v>
      </c>
    </row>
    <row r="176" spans="1:2" x14ac:dyDescent="0.2">
      <c r="A176" t="s">
        <v>113</v>
      </c>
      <c r="B176" t="s">
        <v>2083</v>
      </c>
    </row>
    <row r="177" spans="1:2" x14ac:dyDescent="0.2">
      <c r="A177" t="s">
        <v>7516</v>
      </c>
      <c r="B177" t="s">
        <v>7517</v>
      </c>
    </row>
    <row r="178" spans="1:2" x14ac:dyDescent="0.2">
      <c r="A178" t="s">
        <v>303</v>
      </c>
      <c r="B178" t="s">
        <v>304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7282</v>
      </c>
      <c r="B180" t="s">
        <v>7283</v>
      </c>
    </row>
    <row r="181" spans="1:2" x14ac:dyDescent="0.2">
      <c r="A181" t="s">
        <v>873</v>
      </c>
      <c r="B181" t="s">
        <v>874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7518</v>
      </c>
      <c r="B183" t="s">
        <v>7519</v>
      </c>
    </row>
    <row r="184" spans="1:2" x14ac:dyDescent="0.2">
      <c r="A184" t="s">
        <v>121</v>
      </c>
      <c r="B184" t="s">
        <v>1155</v>
      </c>
    </row>
    <row r="185" spans="1:2" x14ac:dyDescent="0.2">
      <c r="A185" t="s">
        <v>113</v>
      </c>
      <c r="B185" t="s">
        <v>3615</v>
      </c>
    </row>
    <row r="186" spans="1:2" x14ac:dyDescent="0.2">
      <c r="A186" t="s">
        <v>7520</v>
      </c>
      <c r="B186" t="s">
        <v>7521</v>
      </c>
    </row>
    <row r="187" spans="1:2" x14ac:dyDescent="0.2">
      <c r="A187" t="s">
        <v>504</v>
      </c>
      <c r="B187" t="s">
        <v>505</v>
      </c>
    </row>
    <row r="188" spans="1:2" x14ac:dyDescent="0.2">
      <c r="A188" t="s">
        <v>113</v>
      </c>
      <c r="B188" t="s">
        <v>369</v>
      </c>
    </row>
    <row r="189" spans="1:2" x14ac:dyDescent="0.2">
      <c r="A189" t="s">
        <v>7522</v>
      </c>
      <c r="B189" t="s">
        <v>7523</v>
      </c>
    </row>
    <row r="190" spans="1:2" x14ac:dyDescent="0.2">
      <c r="A190" t="s">
        <v>41</v>
      </c>
      <c r="B190" t="s">
        <v>41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5872</v>
      </c>
      <c r="B192" t="s">
        <v>7524</v>
      </c>
    </row>
    <row r="193" spans="1:2" x14ac:dyDescent="0.2">
      <c r="A193" t="s">
        <v>41</v>
      </c>
      <c r="B193" t="s">
        <v>41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7525</v>
      </c>
      <c r="B195" t="s">
        <v>7526</v>
      </c>
    </row>
    <row r="196" spans="1:2" x14ac:dyDescent="0.2">
      <c r="A196" t="s">
        <v>41</v>
      </c>
      <c r="B196" t="s">
        <v>41</v>
      </c>
    </row>
    <row r="197" spans="1:2" x14ac:dyDescent="0.2">
      <c r="A197" t="s">
        <v>113</v>
      </c>
      <c r="B197" t="s">
        <v>597</v>
      </c>
    </row>
    <row r="198" spans="1:2" x14ac:dyDescent="0.2">
      <c r="A198" t="s">
        <v>3154</v>
      </c>
      <c r="B198" t="s">
        <v>7527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6109</v>
      </c>
      <c r="B201" t="s">
        <v>7528</v>
      </c>
    </row>
    <row r="202" spans="1:2" x14ac:dyDescent="0.2">
      <c r="A202" t="s">
        <v>41</v>
      </c>
      <c r="B202" t="s">
        <v>41</v>
      </c>
    </row>
    <row r="203" spans="1:2" x14ac:dyDescent="0.2">
      <c r="A203" t="s">
        <v>113</v>
      </c>
      <c r="B203" t="s">
        <v>2045</v>
      </c>
    </row>
    <row r="204" spans="1:2" x14ac:dyDescent="0.2">
      <c r="A204" t="s">
        <v>7529</v>
      </c>
      <c r="B204" t="s">
        <v>7530</v>
      </c>
    </row>
    <row r="205" spans="1:2" x14ac:dyDescent="0.2">
      <c r="A205" t="s">
        <v>121</v>
      </c>
      <c r="B205" t="s">
        <v>2495</v>
      </c>
    </row>
    <row r="206" spans="1:2" x14ac:dyDescent="0.2">
      <c r="A206" t="s">
        <v>113</v>
      </c>
      <c r="B206" t="s">
        <v>285</v>
      </c>
    </row>
    <row r="207" spans="1:2" x14ac:dyDescent="0.2">
      <c r="A207" t="s">
        <v>7531</v>
      </c>
      <c r="B207" t="s">
        <v>7532</v>
      </c>
    </row>
    <row r="208" spans="1:2" x14ac:dyDescent="0.2">
      <c r="A208" t="s">
        <v>331</v>
      </c>
      <c r="B208" t="s">
        <v>332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1185</v>
      </c>
      <c r="B210" t="s">
        <v>39</v>
      </c>
    </row>
    <row r="211" spans="1:2" x14ac:dyDescent="0.2">
      <c r="A211" t="s">
        <v>261</v>
      </c>
      <c r="B211" t="s">
        <v>1164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7533</v>
      </c>
      <c r="B213" t="s">
        <v>7534</v>
      </c>
    </row>
    <row r="214" spans="1:2" x14ac:dyDescent="0.2">
      <c r="A214" t="s">
        <v>41</v>
      </c>
      <c r="B214" t="s">
        <v>41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7535</v>
      </c>
      <c r="B216" t="s">
        <v>7536</v>
      </c>
    </row>
    <row r="217" spans="1:2" x14ac:dyDescent="0.2">
      <c r="A217" t="s">
        <v>473</v>
      </c>
      <c r="B217" t="s">
        <v>474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3588</v>
      </c>
      <c r="B219" t="s">
        <v>3589</v>
      </c>
    </row>
    <row r="220" spans="1:2" x14ac:dyDescent="0.2">
      <c r="A220" t="s">
        <v>817</v>
      </c>
      <c r="B220" t="s">
        <v>818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6192</v>
      </c>
      <c r="B222" t="s">
        <v>7537</v>
      </c>
    </row>
    <row r="223" spans="1:2" x14ac:dyDescent="0.2">
      <c r="A223" t="s">
        <v>41</v>
      </c>
      <c r="B223" t="s">
        <v>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7538</v>
      </c>
      <c r="B225" t="s">
        <v>7539</v>
      </c>
    </row>
    <row r="226" spans="1:2" x14ac:dyDescent="0.2">
      <c r="A226" t="s">
        <v>1005</v>
      </c>
      <c r="B226" t="s">
        <v>1006</v>
      </c>
    </row>
    <row r="227" spans="1:2" x14ac:dyDescent="0.2">
      <c r="A227" t="s">
        <v>113</v>
      </c>
      <c r="B227" t="s">
        <v>1074</v>
      </c>
    </row>
    <row r="228" spans="1:2" x14ac:dyDescent="0.2">
      <c r="A228" t="s">
        <v>2917</v>
      </c>
      <c r="B228" t="s">
        <v>7540</v>
      </c>
    </row>
    <row r="229" spans="1:2" x14ac:dyDescent="0.2">
      <c r="A229" t="s">
        <v>41</v>
      </c>
      <c r="B229" t="s">
        <v>41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2802</v>
      </c>
      <c r="B231" t="s">
        <v>7541</v>
      </c>
    </row>
    <row r="232" spans="1:2" x14ac:dyDescent="0.2">
      <c r="A232" t="s">
        <v>890</v>
      </c>
      <c r="B232" t="s">
        <v>3877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7542</v>
      </c>
      <c r="B234" t="s">
        <v>7543</v>
      </c>
    </row>
    <row r="235" spans="1:2" x14ac:dyDescent="0.2">
      <c r="A235" t="s">
        <v>3252</v>
      </c>
      <c r="B235" t="s">
        <v>1289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6974</v>
      </c>
      <c r="B237" t="s">
        <v>7544</v>
      </c>
    </row>
    <row r="238" spans="1:2" x14ac:dyDescent="0.2">
      <c r="A238" t="s">
        <v>482</v>
      </c>
      <c r="B238" t="s">
        <v>483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7545</v>
      </c>
      <c r="B240" t="s">
        <v>7546</v>
      </c>
    </row>
    <row r="241" spans="1:2" x14ac:dyDescent="0.2">
      <c r="A241" t="s">
        <v>1715</v>
      </c>
      <c r="B241" t="s">
        <v>1716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5712</v>
      </c>
      <c r="B243" t="s">
        <v>7547</v>
      </c>
    </row>
    <row r="244" spans="1:2" x14ac:dyDescent="0.2">
      <c r="A244" t="s">
        <v>141</v>
      </c>
      <c r="B244" t="s">
        <v>654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7548</v>
      </c>
      <c r="B246" t="s">
        <v>7549</v>
      </c>
    </row>
    <row r="247" spans="1:2" x14ac:dyDescent="0.2">
      <c r="A247" t="s">
        <v>2348</v>
      </c>
      <c r="B247" t="s">
        <v>3394</v>
      </c>
    </row>
    <row r="248" spans="1:2" x14ac:dyDescent="0.2">
      <c r="A248" t="s">
        <v>113</v>
      </c>
      <c r="B248" t="s">
        <v>114</v>
      </c>
    </row>
    <row r="249" spans="1:2" x14ac:dyDescent="0.2">
      <c r="A249" t="s">
        <v>7550</v>
      </c>
      <c r="B249" t="s">
        <v>7551</v>
      </c>
    </row>
    <row r="250" spans="1:2" x14ac:dyDescent="0.2">
      <c r="A250" t="s">
        <v>41</v>
      </c>
      <c r="B250" t="s">
        <v>41</v>
      </c>
    </row>
    <row r="251" spans="1:2" x14ac:dyDescent="0.2">
      <c r="A251" t="s">
        <v>113</v>
      </c>
      <c r="B251" t="s">
        <v>2519</v>
      </c>
    </row>
    <row r="252" spans="1:2" x14ac:dyDescent="0.2">
      <c r="A252" t="s">
        <v>2444</v>
      </c>
      <c r="B252" t="s">
        <v>7552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7553</v>
      </c>
      <c r="B255" t="s">
        <v>7554</v>
      </c>
    </row>
    <row r="256" spans="1:2" x14ac:dyDescent="0.2">
      <c r="A256" t="s">
        <v>1745</v>
      </c>
      <c r="B256" t="s">
        <v>1534</v>
      </c>
    </row>
    <row r="257" spans="1:2" x14ac:dyDescent="0.2">
      <c r="A257" t="s">
        <v>113</v>
      </c>
      <c r="B257" t="s">
        <v>1029</v>
      </c>
    </row>
    <row r="258" spans="1:2" x14ac:dyDescent="0.2">
      <c r="A258" t="s">
        <v>1993</v>
      </c>
      <c r="B258" t="s">
        <v>4368</v>
      </c>
    </row>
    <row r="259" spans="1:2" x14ac:dyDescent="0.2">
      <c r="A259" t="s">
        <v>157</v>
      </c>
      <c r="B259" t="s">
        <v>991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7555</v>
      </c>
      <c r="B261" t="s">
        <v>7556</v>
      </c>
    </row>
    <row r="262" spans="1:2" x14ac:dyDescent="0.2">
      <c r="A262" t="s">
        <v>133</v>
      </c>
      <c r="B262" t="s">
        <v>134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7557</v>
      </c>
      <c r="B264" t="s">
        <v>7558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113</v>
      </c>
      <c r="B266" t="s">
        <v>1074</v>
      </c>
    </row>
    <row r="267" spans="1:2" x14ac:dyDescent="0.2">
      <c r="A267" t="s">
        <v>3556</v>
      </c>
      <c r="B267" t="s">
        <v>7559</v>
      </c>
    </row>
    <row r="268" spans="1:2" x14ac:dyDescent="0.2">
      <c r="A268" t="s">
        <v>952</v>
      </c>
      <c r="B268" t="s">
        <v>953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6855</v>
      </c>
      <c r="B270" t="s">
        <v>3706</v>
      </c>
    </row>
    <row r="271" spans="1:2" x14ac:dyDescent="0.2">
      <c r="A271" t="s">
        <v>223</v>
      </c>
      <c r="B271" t="s">
        <v>592</v>
      </c>
    </row>
    <row r="272" spans="1:2" x14ac:dyDescent="0.2">
      <c r="A272" t="s">
        <v>113</v>
      </c>
      <c r="B272" t="s">
        <v>7560</v>
      </c>
    </row>
    <row r="273" spans="1:2" x14ac:dyDescent="0.2">
      <c r="A273" t="s">
        <v>7561</v>
      </c>
      <c r="B273" t="s">
        <v>7562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7082</v>
      </c>
      <c r="B276" t="s">
        <v>7563</v>
      </c>
    </row>
    <row r="277" spans="1:2" x14ac:dyDescent="0.2">
      <c r="A277" t="s">
        <v>288</v>
      </c>
      <c r="B277" t="s">
        <v>289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7564</v>
      </c>
      <c r="B279" t="s">
        <v>7565</v>
      </c>
    </row>
    <row r="280" spans="1:2" x14ac:dyDescent="0.2">
      <c r="A280" t="s">
        <v>504</v>
      </c>
      <c r="B280" t="s">
        <v>505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2296</v>
      </c>
      <c r="B282" t="s">
        <v>7566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7567</v>
      </c>
      <c r="B285" t="s">
        <v>7568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7569</v>
      </c>
      <c r="B288" t="s">
        <v>7570</v>
      </c>
    </row>
    <row r="289" spans="1:2" x14ac:dyDescent="0.2">
      <c r="A289" t="s">
        <v>265</v>
      </c>
      <c r="B289" t="s">
        <v>266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7571</v>
      </c>
      <c r="B291" t="s">
        <v>7572</v>
      </c>
    </row>
    <row r="292" spans="1:2" x14ac:dyDescent="0.2">
      <c r="A292" t="s">
        <v>1509</v>
      </c>
      <c r="B292" t="s">
        <v>3340</v>
      </c>
    </row>
    <row r="293" spans="1:2" x14ac:dyDescent="0.2">
      <c r="A293" t="s">
        <v>113</v>
      </c>
      <c r="B293" t="s">
        <v>3615</v>
      </c>
    </row>
    <row r="294" spans="1:2" x14ac:dyDescent="0.2">
      <c r="A294" t="s">
        <v>7573</v>
      </c>
      <c r="B294" t="s">
        <v>7574</v>
      </c>
    </row>
    <row r="295" spans="1:2" x14ac:dyDescent="0.2">
      <c r="A295" t="s">
        <v>41</v>
      </c>
      <c r="B295" t="s">
        <v>41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6100</v>
      </c>
      <c r="B297" t="s">
        <v>7575</v>
      </c>
    </row>
    <row r="298" spans="1:2" x14ac:dyDescent="0.2">
      <c r="A298" t="s">
        <v>3019</v>
      </c>
      <c r="B298" t="s">
        <v>1386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7077</v>
      </c>
      <c r="B300" t="s">
        <v>7576</v>
      </c>
    </row>
    <row r="301" spans="1:2" x14ac:dyDescent="0.2">
      <c r="A301" t="s">
        <v>261</v>
      </c>
      <c r="B301" t="s">
        <v>629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7577</v>
      </c>
      <c r="B303" t="s">
        <v>7578</v>
      </c>
    </row>
    <row r="304" spans="1:2" x14ac:dyDescent="0.2">
      <c r="A304" t="s">
        <v>2252</v>
      </c>
      <c r="B304" t="s">
        <v>2253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7579</v>
      </c>
      <c r="B306" t="s">
        <v>7580</v>
      </c>
    </row>
    <row r="307" spans="1:2" x14ac:dyDescent="0.2">
      <c r="A307" t="s">
        <v>255</v>
      </c>
      <c r="B307" t="s">
        <v>300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7581</v>
      </c>
      <c r="B309" t="s">
        <v>7582</v>
      </c>
    </row>
    <row r="310" spans="1:2" x14ac:dyDescent="0.2">
      <c r="A310" t="s">
        <v>168</v>
      </c>
      <c r="B310" t="s">
        <v>169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7583</v>
      </c>
      <c r="B312" t="s">
        <v>7584</v>
      </c>
    </row>
    <row r="313" spans="1:2" x14ac:dyDescent="0.2">
      <c r="A313" t="s">
        <v>900</v>
      </c>
      <c r="B313" t="s">
        <v>1582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5725</v>
      </c>
      <c r="B315" t="s">
        <v>7585</v>
      </c>
    </row>
    <row r="316" spans="1:2" x14ac:dyDescent="0.2">
      <c r="A316" t="s">
        <v>279</v>
      </c>
      <c r="B316" t="s">
        <v>4368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7586</v>
      </c>
      <c r="B318" t="s">
        <v>7587</v>
      </c>
    </row>
    <row r="319" spans="1:2" x14ac:dyDescent="0.2">
      <c r="A319" t="s">
        <v>265</v>
      </c>
      <c r="B319" t="s">
        <v>1643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7588</v>
      </c>
      <c r="B321" t="s">
        <v>7589</v>
      </c>
    </row>
    <row r="322" spans="1:2" x14ac:dyDescent="0.2">
      <c r="A322" t="s">
        <v>379</v>
      </c>
      <c r="B322" t="s">
        <v>388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7590</v>
      </c>
      <c r="B324" t="s">
        <v>7591</v>
      </c>
    </row>
    <row r="325" spans="1:2" x14ac:dyDescent="0.2">
      <c r="A325" t="s">
        <v>873</v>
      </c>
      <c r="B325" t="s">
        <v>874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1106</v>
      </c>
      <c r="B327" t="s">
        <v>7592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3465</v>
      </c>
      <c r="B330" t="s">
        <v>7593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7594</v>
      </c>
      <c r="B333" t="s">
        <v>7595</v>
      </c>
    </row>
    <row r="334" spans="1:2" x14ac:dyDescent="0.2">
      <c r="A334" t="s">
        <v>223</v>
      </c>
      <c r="B334" t="s">
        <v>248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7596</v>
      </c>
      <c r="B336" t="s">
        <v>7597</v>
      </c>
    </row>
    <row r="337" spans="1:2" x14ac:dyDescent="0.2">
      <c r="A337" t="s">
        <v>81</v>
      </c>
      <c r="B337" t="s">
        <v>1695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3063</v>
      </c>
      <c r="B339" t="s">
        <v>7598</v>
      </c>
    </row>
    <row r="340" spans="1:2" x14ac:dyDescent="0.2">
      <c r="A340" t="s">
        <v>223</v>
      </c>
      <c r="B340" t="s">
        <v>241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7599</v>
      </c>
      <c r="B342" t="s">
        <v>7600</v>
      </c>
    </row>
    <row r="343" spans="1:2" x14ac:dyDescent="0.2">
      <c r="A343" t="s">
        <v>2363</v>
      </c>
      <c r="B343" t="s">
        <v>4134</v>
      </c>
    </row>
    <row r="344" spans="1:2" x14ac:dyDescent="0.2">
      <c r="A344" t="s">
        <v>113</v>
      </c>
      <c r="B344" t="s">
        <v>2334</v>
      </c>
    </row>
    <row r="345" spans="1:2" x14ac:dyDescent="0.2">
      <c r="A345" t="s">
        <v>7601</v>
      </c>
      <c r="B345" t="s">
        <v>7602</v>
      </c>
    </row>
    <row r="346" spans="1:2" x14ac:dyDescent="0.2">
      <c r="A346" t="s">
        <v>41</v>
      </c>
      <c r="B346" t="s">
        <v>41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3414</v>
      </c>
      <c r="B348" t="s">
        <v>7104</v>
      </c>
    </row>
    <row r="349" spans="1:2" x14ac:dyDescent="0.2">
      <c r="A349" t="s">
        <v>223</v>
      </c>
      <c r="B349" t="s">
        <v>241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7603</v>
      </c>
      <c r="B351" t="s">
        <v>6729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7604</v>
      </c>
      <c r="B354" t="s">
        <v>7605</v>
      </c>
    </row>
    <row r="355" spans="1:2" x14ac:dyDescent="0.2">
      <c r="A355" t="s">
        <v>187</v>
      </c>
      <c r="B355" t="s">
        <v>1946</v>
      </c>
    </row>
    <row r="356" spans="1:2" x14ac:dyDescent="0.2">
      <c r="A356" t="s">
        <v>113</v>
      </c>
      <c r="B356" t="s">
        <v>1074</v>
      </c>
    </row>
    <row r="357" spans="1:2" x14ac:dyDescent="0.2">
      <c r="A357" t="s">
        <v>7606</v>
      </c>
      <c r="B357" t="s">
        <v>7607</v>
      </c>
    </row>
    <row r="358" spans="1:2" x14ac:dyDescent="0.2">
      <c r="A358" t="s">
        <v>223</v>
      </c>
      <c r="B358" t="s">
        <v>241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5129</v>
      </c>
      <c r="B360" t="s">
        <v>5130</v>
      </c>
    </row>
    <row r="361" spans="1:2" x14ac:dyDescent="0.2">
      <c r="A361" t="s">
        <v>121</v>
      </c>
      <c r="B361" t="s">
        <v>1035</v>
      </c>
    </row>
    <row r="362" spans="1:2" x14ac:dyDescent="0.2">
      <c r="A362" t="s">
        <v>113</v>
      </c>
      <c r="B362" t="s">
        <v>432</v>
      </c>
    </row>
    <row r="363" spans="1:2" x14ac:dyDescent="0.2">
      <c r="A363" t="s">
        <v>7608</v>
      </c>
      <c r="B363" t="s">
        <v>7147</v>
      </c>
    </row>
    <row r="364" spans="1:2" x14ac:dyDescent="0.2">
      <c r="A364" t="s">
        <v>265</v>
      </c>
      <c r="B364" t="s">
        <v>450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2631</v>
      </c>
      <c r="B366" t="s">
        <v>7609</v>
      </c>
    </row>
    <row r="367" spans="1:2" x14ac:dyDescent="0.2">
      <c r="A367" t="s">
        <v>41</v>
      </c>
      <c r="B367" t="s">
        <v>41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267</v>
      </c>
      <c r="B369" t="s">
        <v>1615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5828</v>
      </c>
      <c r="B372" t="s">
        <v>5829</v>
      </c>
    </row>
    <row r="373" spans="1:2" x14ac:dyDescent="0.2">
      <c r="A373" t="s">
        <v>829</v>
      </c>
      <c r="B373" t="s">
        <v>385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7610</v>
      </c>
      <c r="B375" t="s">
        <v>7611</v>
      </c>
    </row>
    <row r="376" spans="1:2" x14ac:dyDescent="0.2">
      <c r="A376" t="s">
        <v>575</v>
      </c>
      <c r="B376" t="s">
        <v>884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7118</v>
      </c>
      <c r="B378" t="s">
        <v>7119</v>
      </c>
    </row>
    <row r="379" spans="1:2" x14ac:dyDescent="0.2">
      <c r="A379" t="s">
        <v>223</v>
      </c>
      <c r="B379" t="s">
        <v>241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3071</v>
      </c>
      <c r="B381" t="s">
        <v>212</v>
      </c>
    </row>
    <row r="382" spans="1:2" x14ac:dyDescent="0.2">
      <c r="A382" t="s">
        <v>738</v>
      </c>
      <c r="B382" t="s">
        <v>1034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7612</v>
      </c>
      <c r="B384" t="s">
        <v>7096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7613</v>
      </c>
      <c r="B387" t="s">
        <v>7614</v>
      </c>
    </row>
    <row r="388" spans="1:2" x14ac:dyDescent="0.2">
      <c r="A388" t="s">
        <v>125</v>
      </c>
      <c r="B388" t="s">
        <v>126</v>
      </c>
    </row>
    <row r="389" spans="1:2" x14ac:dyDescent="0.2">
      <c r="A389" t="s">
        <v>113</v>
      </c>
      <c r="B389" t="s">
        <v>1029</v>
      </c>
    </row>
    <row r="390" spans="1:2" x14ac:dyDescent="0.2">
      <c r="A390" t="s">
        <v>387</v>
      </c>
      <c r="B390" t="s">
        <v>1065</v>
      </c>
    </row>
    <row r="391" spans="1:2" x14ac:dyDescent="0.2">
      <c r="A391" t="s">
        <v>41</v>
      </c>
      <c r="B391" t="s">
        <v>41</v>
      </c>
    </row>
    <row r="392" spans="1:2" x14ac:dyDescent="0.2">
      <c r="A392" t="s">
        <v>41</v>
      </c>
      <c r="B392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J566"/>
  <sheetViews>
    <sheetView topLeftCell="C1" zoomScaleNormal="100" workbookViewId="0">
      <selection activeCell="V3" sqref="V3:V19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5413</v>
      </c>
      <c r="B3" t="s">
        <v>5414</v>
      </c>
      <c r="D3">
        <v>-77.885000000000005</v>
      </c>
      <c r="E3">
        <v>0</v>
      </c>
      <c r="F3">
        <v>0</v>
      </c>
      <c r="G3">
        <v>195.351</v>
      </c>
      <c r="H3">
        <v>0</v>
      </c>
      <c r="I3">
        <v>0</v>
      </c>
      <c r="J3">
        <v>0</v>
      </c>
      <c r="K3">
        <v>0</v>
      </c>
      <c r="L3">
        <f>1/TAN(-D3*$L$1/180)*0.108*0.333333</f>
        <v>7.7275820339871718E-3</v>
      </c>
      <c r="M3">
        <f>SIN(-D3*$L$1/180)*G3*3</f>
        <v>573.00061819169628</v>
      </c>
      <c r="N3">
        <f>COS(-D3*$L$1/180)*G3*0.108</f>
        <v>4.4279137105154058</v>
      </c>
      <c r="O3" t="str">
        <f>IFERROR(1/TAN(E3*$L$1/180)*0.108*0.333333,"")</f>
        <v/>
      </c>
      <c r="P3">
        <f>SIN(-E3*$L$1/180)*H3*3</f>
        <v>0</v>
      </c>
      <c r="Q3">
        <f>-COS(E3*$L$1/180)*H3*0.108</f>
        <v>0</v>
      </c>
      <c r="R3">
        <f>ABS(SIN(-F3*$L$1/180)*I3*3)</f>
        <v>0</v>
      </c>
      <c r="S3">
        <f>M3+P3</f>
        <v>573.00061819169628</v>
      </c>
      <c r="T3">
        <f>60*(J3/M3)</f>
        <v>0</v>
      </c>
      <c r="U3" t="str">
        <f>IFERROR(60*(K3/P3),"")</f>
        <v/>
      </c>
      <c r="V3">
        <f>100*(R3/(S3))</f>
        <v>0</v>
      </c>
      <c r="X3" t="s">
        <v>37</v>
      </c>
      <c r="Y3">
        <f>AVERAGE(L3:L2000)</f>
        <v>6.876707091589376E-3</v>
      </c>
      <c r="Z3">
        <f>STDEVA(L3:L2000)</f>
        <v>2.644359109873839E-3</v>
      </c>
      <c r="AA3">
        <f>COUNTA(L3:L2000)</f>
        <v>188</v>
      </c>
      <c r="AB3">
        <f>AVERAGE(O3:O2000)</f>
        <v>0.38845245461874855</v>
      </c>
      <c r="AC3">
        <f>STDEVA(O3:O2001)</f>
        <v>0.23936358208546021</v>
      </c>
      <c r="AD3">
        <f>COUNTA(O3:O2001)</f>
        <v>188</v>
      </c>
      <c r="AE3">
        <f>1/Y8</f>
        <v>1.9268414806966156E-3</v>
      </c>
      <c r="AF3">
        <f>Z8/Y8^2</f>
        <v>1.2720939036555347E-3</v>
      </c>
      <c r="AG3">
        <f>COUNTA(M3:M2001)</f>
        <v>188</v>
      </c>
      <c r="AH3">
        <f>1/AB8</f>
        <v>0.10562072493014593</v>
      </c>
      <c r="AI3">
        <f>AC8/AB8^2</f>
        <v>0.11301416617530625</v>
      </c>
      <c r="AJ3">
        <f>COUNTA(P3:P2001)</f>
        <v>188</v>
      </c>
    </row>
    <row r="4" spans="1:36" x14ac:dyDescent="0.2">
      <c r="A4" t="s">
        <v>41</v>
      </c>
      <c r="B4" t="s">
        <v>41</v>
      </c>
      <c r="D4">
        <v>-80.537999999999997</v>
      </c>
      <c r="E4">
        <v>-177.274</v>
      </c>
      <c r="F4">
        <v>0</v>
      </c>
      <c r="G4">
        <v>24.331</v>
      </c>
      <c r="H4">
        <v>21.024000000000001</v>
      </c>
      <c r="I4">
        <v>0</v>
      </c>
      <c r="J4">
        <v>1</v>
      </c>
      <c r="K4">
        <v>0</v>
      </c>
      <c r="L4">
        <f t="shared" ref="L4:L28" si="0">1/TAN(-D4*$L$1/180)*0.108*0.333333</f>
        <v>5.999785927538929E-3</v>
      </c>
      <c r="M4">
        <f t="shared" ref="M4:M28" si="1">SIN(-D4*$L$1/180)*G4*3</f>
        <v>71.999919164093242</v>
      </c>
      <c r="N4">
        <f t="shared" ref="N4:N28" si="2">COS(-D4*$L$1/180)*G4*0.108</f>
        <v>0.43198453376920087</v>
      </c>
      <c r="O4">
        <f t="shared" ref="O4:O28" si="3">IFERROR(1/TAN(E4*$L$1/180)*0.108*0.333333,"")</f>
        <v>0.75608562198898388</v>
      </c>
      <c r="P4">
        <f t="shared" ref="P4:P28" si="4">SIN(-E4*$L$1/180)*H4*3</f>
        <v>2.999687144909684</v>
      </c>
      <c r="Q4">
        <f t="shared" ref="Q4:Q28" si="5">-COS(E4*$L$1/180)*H4*0.108</f>
        <v>2.2680225887539862</v>
      </c>
      <c r="R4">
        <f t="shared" ref="R4:R28" si="6">ABS(SIN(-F4*$L$1/180)*I4*3)</f>
        <v>0</v>
      </c>
      <c r="S4">
        <f t="shared" ref="S4:S28" si="7">M4+P4</f>
        <v>74.999606309002928</v>
      </c>
      <c r="T4">
        <f t="shared" ref="T4:T28" si="8">60*(J4/M4)</f>
        <v>0.83333426893515639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0.41260242549536258</v>
      </c>
      <c r="Z4">
        <f>Z3*60</f>
        <v>0.15866154659243034</v>
      </c>
      <c r="AA4">
        <f>AA3</f>
        <v>188</v>
      </c>
      <c r="AB4">
        <f>AB3*60</f>
        <v>23.307147277124912</v>
      </c>
      <c r="AC4">
        <f>AC3*60</f>
        <v>14.361814925127613</v>
      </c>
      <c r="AD4">
        <f>AD3</f>
        <v>188</v>
      </c>
      <c r="AE4">
        <f>AE3*60</f>
        <v>0.11561048884179694</v>
      </c>
      <c r="AF4">
        <f>AF3*60</f>
        <v>7.6325634219332084E-2</v>
      </c>
      <c r="AG4">
        <f>AG3</f>
        <v>188</v>
      </c>
      <c r="AH4">
        <f>AH3*60</f>
        <v>6.3372434958087558</v>
      </c>
      <c r="AI4">
        <f>AI3*60</f>
        <v>6.7808499705183749</v>
      </c>
      <c r="AJ4">
        <f>AJ3</f>
        <v>188</v>
      </c>
    </row>
    <row r="5" spans="1:36" x14ac:dyDescent="0.2">
      <c r="A5" t="s">
        <v>41</v>
      </c>
      <c r="B5" t="s">
        <v>41</v>
      </c>
      <c r="D5">
        <v>-73.454999999999998</v>
      </c>
      <c r="E5">
        <v>0</v>
      </c>
      <c r="F5">
        <v>0</v>
      </c>
      <c r="G5">
        <v>354.68400000000003</v>
      </c>
      <c r="H5">
        <v>0</v>
      </c>
      <c r="I5">
        <v>0</v>
      </c>
      <c r="J5">
        <v>0</v>
      </c>
      <c r="K5">
        <v>0</v>
      </c>
      <c r="L5">
        <f t="shared" si="0"/>
        <v>1.0694437480010466E-2</v>
      </c>
      <c r="M5">
        <f t="shared" si="1"/>
        <v>1019.9963889867386</v>
      </c>
      <c r="N5">
        <f t="shared" si="2"/>
        <v>10.908298520153636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1019.9963889867386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418</v>
      </c>
      <c r="B6" t="s">
        <v>241</v>
      </c>
      <c r="D6">
        <v>-89.028999999999996</v>
      </c>
      <c r="E6">
        <v>-172.04</v>
      </c>
      <c r="F6">
        <v>0</v>
      </c>
      <c r="G6">
        <v>118.017</v>
      </c>
      <c r="H6">
        <v>14</v>
      </c>
      <c r="I6">
        <v>0</v>
      </c>
      <c r="J6">
        <v>2</v>
      </c>
      <c r="K6">
        <v>2</v>
      </c>
      <c r="L6">
        <f t="shared" si="0"/>
        <v>6.1015509770782959E-4</v>
      </c>
      <c r="M6">
        <f t="shared" si="1"/>
        <v>354.0001584677957</v>
      </c>
      <c r="N6">
        <f t="shared" si="2"/>
        <v>0.21599521727372228</v>
      </c>
      <c r="O6">
        <f t="shared" si="3"/>
        <v>0.25745709593630189</v>
      </c>
      <c r="P6">
        <f t="shared" si="4"/>
        <v>5.8162326419193562</v>
      </c>
      <c r="Q6">
        <f t="shared" si="5"/>
        <v>1.4974318627103449</v>
      </c>
      <c r="R6">
        <f t="shared" si="6"/>
        <v>0</v>
      </c>
      <c r="S6">
        <f t="shared" si="7"/>
        <v>359.81639110971503</v>
      </c>
      <c r="T6">
        <f t="shared" si="8"/>
        <v>0.33898289910205426</v>
      </c>
      <c r="U6">
        <f t="shared" si="9"/>
        <v>20.631911993190151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359</v>
      </c>
      <c r="B7" t="s">
        <v>360</v>
      </c>
      <c r="D7">
        <v>-70.924999999999997</v>
      </c>
      <c r="E7">
        <v>-171.25399999999999</v>
      </c>
      <c r="F7">
        <v>-90</v>
      </c>
      <c r="G7">
        <v>113.217</v>
      </c>
      <c r="H7">
        <v>52.612000000000002</v>
      </c>
      <c r="I7">
        <v>13</v>
      </c>
      <c r="J7">
        <v>1</v>
      </c>
      <c r="K7">
        <v>1</v>
      </c>
      <c r="L7">
        <f t="shared" si="0"/>
        <v>1.2448516397946932E-2</v>
      </c>
      <c r="M7">
        <f t="shared" si="1"/>
        <v>321.00130633302263</v>
      </c>
      <c r="N7">
        <f t="shared" si="2"/>
        <v>3.9959940216430399</v>
      </c>
      <c r="O7">
        <f t="shared" si="3"/>
        <v>0.23400417552542527</v>
      </c>
      <c r="P7">
        <f t="shared" si="4"/>
        <v>23.999655937538584</v>
      </c>
      <c r="Q7">
        <f t="shared" si="5"/>
        <v>5.6160253165829106</v>
      </c>
      <c r="R7">
        <f t="shared" si="6"/>
        <v>39</v>
      </c>
      <c r="S7">
        <f t="shared" si="7"/>
        <v>345.00096227056122</v>
      </c>
      <c r="T7">
        <f t="shared" si="8"/>
        <v>0.1869151271856602</v>
      </c>
      <c r="U7">
        <f t="shared" si="9"/>
        <v>2.5000358403535357</v>
      </c>
      <c r="V7">
        <f t="shared" si="10"/>
        <v>11.304316296200618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-71.03</v>
      </c>
      <c r="E8">
        <v>0</v>
      </c>
      <c r="F8">
        <v>0</v>
      </c>
      <c r="G8">
        <v>101.514</v>
      </c>
      <c r="H8">
        <v>0</v>
      </c>
      <c r="I8">
        <v>0</v>
      </c>
      <c r="J8">
        <v>0</v>
      </c>
      <c r="K8">
        <v>0</v>
      </c>
      <c r="L8">
        <f t="shared" si="0"/>
        <v>1.237470111475187E-2</v>
      </c>
      <c r="M8">
        <f t="shared" si="1"/>
        <v>288.00199296383965</v>
      </c>
      <c r="N8">
        <f t="shared" si="2"/>
        <v>3.5639421473225332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288.00199296383965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518.98405240812417</v>
      </c>
      <c r="Z8">
        <f>STDEVA(M3:M2000)</f>
        <v>342.63142857197408</v>
      </c>
      <c r="AA8">
        <f>COUNTA(M3:M2001)</f>
        <v>188</v>
      </c>
      <c r="AB8">
        <f>AVERAGE(P3:P2000)</f>
        <v>9.4678388229333503</v>
      </c>
      <c r="AC8">
        <f>STDEVA(P3:P2000)</f>
        <v>10.130586688963444</v>
      </c>
      <c r="AD8">
        <f>COUNTA(P3:P2001)</f>
        <v>188</v>
      </c>
      <c r="AE8" t="s">
        <v>51</v>
      </c>
      <c r="AF8">
        <f>AG8+AH8</f>
        <v>99348.955551438805</v>
      </c>
      <c r="AG8">
        <f>SUM(M3:M2000)</f>
        <v>97569.001852727335</v>
      </c>
      <c r="AH8">
        <f>SUM(P3:P2000)</f>
        <v>1779.9536987114698</v>
      </c>
    </row>
    <row r="9" spans="1:36" x14ac:dyDescent="0.2">
      <c r="A9" t="s">
        <v>7615</v>
      </c>
      <c r="B9" t="s">
        <v>7616</v>
      </c>
      <c r="D9">
        <v>-78.212000000000003</v>
      </c>
      <c r="E9">
        <v>-171.38399999999999</v>
      </c>
      <c r="F9">
        <v>90</v>
      </c>
      <c r="G9">
        <v>234.95500000000001</v>
      </c>
      <c r="H9">
        <v>66.753</v>
      </c>
      <c r="I9">
        <v>1</v>
      </c>
      <c r="J9">
        <v>1</v>
      </c>
      <c r="K9">
        <v>0</v>
      </c>
      <c r="L9">
        <f t="shared" si="0"/>
        <v>7.5129157790821844E-3</v>
      </c>
      <c r="M9">
        <f t="shared" si="1"/>
        <v>689.99953589939867</v>
      </c>
      <c r="N9">
        <f t="shared" si="2"/>
        <v>5.1839135847315614</v>
      </c>
      <c r="O9">
        <f t="shared" si="3"/>
        <v>0.23758991271367097</v>
      </c>
      <c r="P9">
        <f t="shared" si="4"/>
        <v>30.001091261509028</v>
      </c>
      <c r="Q9">
        <f t="shared" si="5"/>
        <v>7.1279637821005863</v>
      </c>
      <c r="R9">
        <f t="shared" si="6"/>
        <v>3</v>
      </c>
      <c r="S9">
        <f t="shared" si="7"/>
        <v>720.0006271609077</v>
      </c>
      <c r="T9">
        <f t="shared" si="8"/>
        <v>8.6956580226958222E-2</v>
      </c>
      <c r="U9">
        <f t="shared" si="9"/>
        <v>0</v>
      </c>
      <c r="V9">
        <f t="shared" si="10"/>
        <v>0.41666630372664271</v>
      </c>
      <c r="X9" t="s">
        <v>54</v>
      </c>
      <c r="Y9">
        <f>Y8/60</f>
        <v>8.6497342068020693</v>
      </c>
      <c r="Z9">
        <f>Z8/60</f>
        <v>5.7105238095329014</v>
      </c>
      <c r="AA9">
        <f>AA8</f>
        <v>188</v>
      </c>
      <c r="AB9">
        <f>AB8/60</f>
        <v>0.15779731371555583</v>
      </c>
      <c r="AC9">
        <f>AC8/60</f>
        <v>0.16884311148272407</v>
      </c>
      <c r="AD9">
        <f>AD8</f>
        <v>188</v>
      </c>
      <c r="AE9" t="s">
        <v>54</v>
      </c>
      <c r="AF9">
        <f>AF8/60</f>
        <v>1655.8159258573135</v>
      </c>
      <c r="AG9">
        <f>AG8/60</f>
        <v>1626.1500308787888</v>
      </c>
      <c r="AH9">
        <f>AH8/60</f>
        <v>29.665894978524495</v>
      </c>
    </row>
    <row r="10" spans="1:36" x14ac:dyDescent="0.2">
      <c r="A10" t="s">
        <v>41</v>
      </c>
      <c r="B10" t="s">
        <v>41</v>
      </c>
      <c r="D10">
        <v>-82.875</v>
      </c>
      <c r="E10">
        <v>-174.56</v>
      </c>
      <c r="F10">
        <v>0</v>
      </c>
      <c r="G10">
        <v>16.125</v>
      </c>
      <c r="H10">
        <v>21.094999999999999</v>
      </c>
      <c r="I10">
        <v>0</v>
      </c>
      <c r="J10">
        <v>1</v>
      </c>
      <c r="K10">
        <v>0</v>
      </c>
      <c r="L10">
        <f t="shared" si="0"/>
        <v>4.4999850671878835E-3</v>
      </c>
      <c r="M10">
        <f t="shared" si="1"/>
        <v>48.001443998126163</v>
      </c>
      <c r="N10">
        <f t="shared" si="2"/>
        <v>0.21600599720102037</v>
      </c>
      <c r="O10">
        <f t="shared" si="3"/>
        <v>0.37802283250133095</v>
      </c>
      <c r="P10">
        <f t="shared" si="4"/>
        <v>5.9996283401032189</v>
      </c>
      <c r="Q10">
        <f t="shared" si="5"/>
        <v>2.2679987670798445</v>
      </c>
      <c r="R10">
        <f t="shared" si="6"/>
        <v>0</v>
      </c>
      <c r="S10">
        <f t="shared" si="7"/>
        <v>54.001072338229385</v>
      </c>
      <c r="T10">
        <f t="shared" si="8"/>
        <v>1.2499623970133529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-77.715999999999994</v>
      </c>
      <c r="E11">
        <v>0</v>
      </c>
      <c r="F11">
        <v>0</v>
      </c>
      <c r="G11">
        <v>126.905</v>
      </c>
      <c r="H11">
        <v>0</v>
      </c>
      <c r="I11">
        <v>0</v>
      </c>
      <c r="J11">
        <v>0</v>
      </c>
      <c r="K11">
        <v>0</v>
      </c>
      <c r="L11">
        <f t="shared" si="0"/>
        <v>7.8387311632530272E-3</v>
      </c>
      <c r="M11">
        <f t="shared" si="1"/>
        <v>371.99853983837306</v>
      </c>
      <c r="N11">
        <f t="shared" si="2"/>
        <v>2.9159994629151402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371.99853983837306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7617</v>
      </c>
      <c r="B12" t="s">
        <v>7618</v>
      </c>
      <c r="D12">
        <v>-77.209000000000003</v>
      </c>
      <c r="E12">
        <v>0</v>
      </c>
      <c r="F12">
        <v>0</v>
      </c>
      <c r="G12">
        <v>379.41500000000002</v>
      </c>
      <c r="H12">
        <v>0</v>
      </c>
      <c r="I12">
        <v>0</v>
      </c>
      <c r="J12">
        <v>0</v>
      </c>
      <c r="K12">
        <v>0</v>
      </c>
      <c r="L12">
        <f t="shared" si="0"/>
        <v>8.1730446120994744E-3</v>
      </c>
      <c r="M12">
        <f t="shared" si="1"/>
        <v>1109.9984748850309</v>
      </c>
      <c r="N12">
        <f t="shared" si="2"/>
        <v>9.0720761266738599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0</v>
      </c>
      <c r="S12">
        <f t="shared" si="7"/>
        <v>1109.9984748850309</v>
      </c>
      <c r="T12">
        <f t="shared" si="8"/>
        <v>0</v>
      </c>
      <c r="U12" t="str">
        <f t="shared" si="9"/>
        <v/>
      </c>
      <c r="V12">
        <f t="shared" si="10"/>
        <v>0</v>
      </c>
      <c r="Y12">
        <f>Y3</f>
        <v>6.876707091589376E-3</v>
      </c>
      <c r="Z12">
        <f>AE3</f>
        <v>1.9268414806966156E-3</v>
      </c>
      <c r="AA12">
        <f>AB3</f>
        <v>0.38845245461874855</v>
      </c>
      <c r="AB12">
        <f>AH3</f>
        <v>0.10562072493014593</v>
      </c>
      <c r="AE12" t="s">
        <v>1</v>
      </c>
      <c r="AF12">
        <f>AG12+AH12</f>
        <v>1261.8536738923026</v>
      </c>
      <c r="AG12">
        <f>SUM(N3:N2000)</f>
        <v>674.4598641334411</v>
      </c>
      <c r="AH12">
        <f>SUM(Q3:Q2000)</f>
        <v>587.39380975886161</v>
      </c>
    </row>
    <row r="13" spans="1:36" x14ac:dyDescent="0.2">
      <c r="A13" t="s">
        <v>368</v>
      </c>
      <c r="B13" t="s">
        <v>2334</v>
      </c>
      <c r="D13">
        <v>-86.73</v>
      </c>
      <c r="E13">
        <v>-172.56899999999999</v>
      </c>
      <c r="F13">
        <v>0</v>
      </c>
      <c r="G13">
        <v>35.057000000000002</v>
      </c>
      <c r="H13">
        <v>23.195</v>
      </c>
      <c r="I13">
        <v>0</v>
      </c>
      <c r="J13">
        <v>1</v>
      </c>
      <c r="K13">
        <v>0</v>
      </c>
      <c r="L13">
        <f t="shared" si="0"/>
        <v>2.0568332282306853E-3</v>
      </c>
      <c r="M13">
        <f t="shared" si="1"/>
        <v>104.99976270395274</v>
      </c>
      <c r="N13">
        <f t="shared" si="2"/>
        <v>0.21596721685304382</v>
      </c>
      <c r="O13">
        <f t="shared" si="3"/>
        <v>0.27601504800855431</v>
      </c>
      <c r="P13">
        <f t="shared" si="4"/>
        <v>8.9995758090885083</v>
      </c>
      <c r="Q13">
        <f t="shared" si="5"/>
        <v>2.4840208330230209</v>
      </c>
      <c r="R13">
        <f t="shared" si="6"/>
        <v>0</v>
      </c>
      <c r="S13">
        <f t="shared" si="7"/>
        <v>113.99933851304125</v>
      </c>
      <c r="T13">
        <f t="shared" si="8"/>
        <v>0.57142986283854991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-73.94</v>
      </c>
      <c r="E14">
        <v>-175.601</v>
      </c>
      <c r="F14">
        <v>0</v>
      </c>
      <c r="G14">
        <v>68.680000000000007</v>
      </c>
      <c r="H14">
        <v>39.115000000000002</v>
      </c>
      <c r="I14">
        <v>0</v>
      </c>
      <c r="J14">
        <v>1</v>
      </c>
      <c r="K14">
        <v>0</v>
      </c>
      <c r="L14">
        <f t="shared" si="0"/>
        <v>1.036363463607193E-2</v>
      </c>
      <c r="M14">
        <f t="shared" si="1"/>
        <v>197.99877846510253</v>
      </c>
      <c r="N14">
        <f t="shared" si="2"/>
        <v>2.0519890503899196</v>
      </c>
      <c r="O14">
        <f t="shared" si="3"/>
        <v>0.4679680618795688</v>
      </c>
      <c r="P14">
        <f t="shared" si="4"/>
        <v>9.0005523336900026</v>
      </c>
      <c r="Q14">
        <f t="shared" si="5"/>
        <v>4.2119752434177844</v>
      </c>
      <c r="R14">
        <f t="shared" si="6"/>
        <v>0</v>
      </c>
      <c r="S14">
        <f t="shared" si="7"/>
        <v>206.99933079879253</v>
      </c>
      <c r="T14">
        <f t="shared" si="8"/>
        <v>0.30303217254734249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0.18310173534436383</v>
      </c>
      <c r="Z14">
        <f>STDEVA(T3:T2345)</f>
        <v>0.23286635655981985</v>
      </c>
      <c r="AA14">
        <f>COUNTA(T3:T2345)</f>
        <v>188</v>
      </c>
    </row>
    <row r="15" spans="1:36" x14ac:dyDescent="0.2">
      <c r="A15" t="s">
        <v>7619</v>
      </c>
      <c r="B15" t="s">
        <v>7620</v>
      </c>
      <c r="D15">
        <v>-82.283000000000001</v>
      </c>
      <c r="E15">
        <v>-173.66</v>
      </c>
      <c r="F15">
        <v>0</v>
      </c>
      <c r="G15">
        <v>215.95599999999999</v>
      </c>
      <c r="H15">
        <v>54.332000000000001</v>
      </c>
      <c r="I15">
        <v>0</v>
      </c>
      <c r="J15">
        <v>1</v>
      </c>
      <c r="K15">
        <v>1</v>
      </c>
      <c r="L15">
        <f t="shared" si="0"/>
        <v>4.8782632020765637E-3</v>
      </c>
      <c r="M15">
        <f t="shared" si="1"/>
        <v>642.00051970364598</v>
      </c>
      <c r="N15">
        <f t="shared" si="2"/>
        <v>3.1318506428349693</v>
      </c>
      <c r="O15">
        <f t="shared" si="3"/>
        <v>0.32400955544337012</v>
      </c>
      <c r="P15">
        <f t="shared" si="4"/>
        <v>17.999354878308782</v>
      </c>
      <c r="Q15">
        <f t="shared" si="5"/>
        <v>5.8319688043570892</v>
      </c>
      <c r="R15">
        <f t="shared" si="6"/>
        <v>0</v>
      </c>
      <c r="S15">
        <f t="shared" si="7"/>
        <v>659.99987458195471</v>
      </c>
      <c r="T15">
        <f t="shared" si="8"/>
        <v>9.3457868270412955E-2</v>
      </c>
      <c r="U15">
        <f t="shared" si="9"/>
        <v>3.3334528045950496</v>
      </c>
      <c r="V15">
        <f t="shared" si="10"/>
        <v>0</v>
      </c>
      <c r="X15" t="s">
        <v>71</v>
      </c>
      <c r="Y15">
        <f>AVERAGE(U3:U2345)</f>
        <v>3.6282369758041457</v>
      </c>
      <c r="Z15">
        <f>STDEVA(U3:U2345)</f>
        <v>10.601411829667223</v>
      </c>
      <c r="AA15">
        <f>COUNTA(U3:U2345)</f>
        <v>188</v>
      </c>
    </row>
    <row r="16" spans="1:36" x14ac:dyDescent="0.2">
      <c r="A16" t="s">
        <v>379</v>
      </c>
      <c r="B16" t="s">
        <v>787</v>
      </c>
      <c r="D16">
        <v>-74.991</v>
      </c>
      <c r="E16">
        <v>-175.71100000000001</v>
      </c>
      <c r="F16">
        <v>0</v>
      </c>
      <c r="G16">
        <v>142.874</v>
      </c>
      <c r="H16">
        <v>40.112000000000002</v>
      </c>
      <c r="I16">
        <v>0</v>
      </c>
      <c r="J16">
        <v>1</v>
      </c>
      <c r="K16">
        <v>1</v>
      </c>
      <c r="L16">
        <f t="shared" si="0"/>
        <v>9.652222398391249E-3</v>
      </c>
      <c r="M16">
        <f t="shared" si="1"/>
        <v>413.99962869465014</v>
      </c>
      <c r="N16">
        <f t="shared" si="2"/>
        <v>3.9960204850326475</v>
      </c>
      <c r="O16">
        <f t="shared" si="3"/>
        <v>0.48001674393016031</v>
      </c>
      <c r="P16">
        <f t="shared" si="4"/>
        <v>8.9996020831853354</v>
      </c>
      <c r="Q16">
        <f t="shared" si="5"/>
        <v>4.3199640086017208</v>
      </c>
      <c r="R16">
        <f t="shared" si="6"/>
        <v>0</v>
      </c>
      <c r="S16">
        <f t="shared" si="7"/>
        <v>422.99923077783546</v>
      </c>
      <c r="T16">
        <f t="shared" si="8"/>
        <v>0.14492766621356959</v>
      </c>
      <c r="U16">
        <f t="shared" si="9"/>
        <v>6.6669614328952083</v>
      </c>
      <c r="V16">
        <f t="shared" si="10"/>
        <v>0</v>
      </c>
      <c r="X16" t="s">
        <v>74</v>
      </c>
      <c r="Y16">
        <f>AVERAGE(V3:V2345)</f>
        <v>1.2377594924896813</v>
      </c>
      <c r="Z16">
        <f>STDEVA(V3:V2345)</f>
        <v>4.2925414749447137</v>
      </c>
      <c r="AA16">
        <f>COUNTA(V3:V2345)</f>
        <v>188</v>
      </c>
      <c r="AD16" t="s">
        <v>75</v>
      </c>
      <c r="AE16" t="s">
        <v>76</v>
      </c>
    </row>
    <row r="17" spans="1:35" x14ac:dyDescent="0.2">
      <c r="A17" t="s">
        <v>113</v>
      </c>
      <c r="B17" t="s">
        <v>2134</v>
      </c>
      <c r="D17">
        <v>-81.027000000000001</v>
      </c>
      <c r="E17">
        <v>-172.875</v>
      </c>
      <c r="F17">
        <v>0</v>
      </c>
      <c r="G17">
        <v>38.470999999999997</v>
      </c>
      <c r="H17">
        <v>16.125</v>
      </c>
      <c r="I17">
        <v>0</v>
      </c>
      <c r="J17">
        <v>1</v>
      </c>
      <c r="K17">
        <v>0</v>
      </c>
      <c r="L17">
        <f t="shared" si="0"/>
        <v>5.6844452957645515E-3</v>
      </c>
      <c r="M17">
        <f t="shared" si="1"/>
        <v>114.00056981200623</v>
      </c>
      <c r="N17">
        <f t="shared" si="2"/>
        <v>0.64803065081298816</v>
      </c>
      <c r="O17">
        <f t="shared" si="3"/>
        <v>0.28800037970152381</v>
      </c>
      <c r="P17">
        <f t="shared" si="4"/>
        <v>6.0001665889172244</v>
      </c>
      <c r="Q17">
        <f t="shared" si="5"/>
        <v>1.7280519839325417</v>
      </c>
      <c r="R17">
        <f t="shared" si="6"/>
        <v>0</v>
      </c>
      <c r="S17">
        <f t="shared" si="7"/>
        <v>120.00073640092346</v>
      </c>
      <c r="T17">
        <f t="shared" si="8"/>
        <v>0.52631315877581664</v>
      </c>
      <c r="U17">
        <f t="shared" si="9"/>
        <v>0</v>
      </c>
      <c r="V17">
        <f t="shared" si="10"/>
        <v>0</v>
      </c>
      <c r="AD17">
        <f>(AA12*Y12)/((AA12*Z12)-(Y12*AB12))</f>
        <v>120.52572827724092</v>
      </c>
      <c r="AE17">
        <f>(Y12*AB12-AA12*Z12)/(Z12+AB12)</f>
        <v>-2.0608104331447318E-4</v>
      </c>
    </row>
    <row r="18" spans="1:35" x14ac:dyDescent="0.2">
      <c r="A18" t="s">
        <v>4357</v>
      </c>
      <c r="B18" t="s">
        <v>7621</v>
      </c>
      <c r="D18">
        <v>-81.027000000000001</v>
      </c>
      <c r="E18">
        <v>-168.69</v>
      </c>
      <c r="F18">
        <v>0</v>
      </c>
      <c r="G18">
        <v>38.470999999999997</v>
      </c>
      <c r="H18">
        <v>15.297000000000001</v>
      </c>
      <c r="I18">
        <v>0</v>
      </c>
      <c r="J18">
        <v>1</v>
      </c>
      <c r="K18">
        <v>0</v>
      </c>
      <c r="L18">
        <f t="shared" si="0"/>
        <v>5.6844452957645515E-3</v>
      </c>
      <c r="M18">
        <f t="shared" si="1"/>
        <v>114.00056981200623</v>
      </c>
      <c r="N18">
        <f t="shared" si="2"/>
        <v>0.64803065081298816</v>
      </c>
      <c r="O18">
        <f t="shared" si="3"/>
        <v>0.17999871688416874</v>
      </c>
      <c r="P18">
        <f t="shared" si="4"/>
        <v>9.0000185921977121</v>
      </c>
      <c r="Q18">
        <f t="shared" si="5"/>
        <v>1.6199934185226692</v>
      </c>
      <c r="R18">
        <f t="shared" si="6"/>
        <v>0</v>
      </c>
      <c r="S18">
        <f t="shared" si="7"/>
        <v>123.00058840420394</v>
      </c>
      <c r="T18">
        <f t="shared" si="8"/>
        <v>0.52631315877581664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25.433350000000001</v>
      </c>
      <c r="AB18" t="s">
        <v>80</v>
      </c>
    </row>
    <row r="19" spans="1:35" x14ac:dyDescent="0.2">
      <c r="A19" t="s">
        <v>41</v>
      </c>
      <c r="B19" t="s">
        <v>41</v>
      </c>
      <c r="D19">
        <v>-79.085999999999999</v>
      </c>
      <c r="E19">
        <v>0</v>
      </c>
      <c r="F19">
        <v>0</v>
      </c>
      <c r="G19">
        <v>227.108</v>
      </c>
      <c r="H19">
        <v>0</v>
      </c>
      <c r="I19">
        <v>0</v>
      </c>
      <c r="J19">
        <v>0</v>
      </c>
      <c r="K19">
        <v>0</v>
      </c>
      <c r="L19">
        <f t="shared" si="0"/>
        <v>6.941623450603349E-3</v>
      </c>
      <c r="M19">
        <f t="shared" si="1"/>
        <v>669.00053760362664</v>
      </c>
      <c r="N19">
        <f t="shared" si="2"/>
        <v>4.6439544642500472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669.00053760362664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25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-86.186000000000007</v>
      </c>
      <c r="E20">
        <v>-172.405</v>
      </c>
      <c r="F20">
        <v>0</v>
      </c>
      <c r="G20">
        <v>45.1</v>
      </c>
      <c r="H20">
        <v>15.132999999999999</v>
      </c>
      <c r="I20">
        <v>0</v>
      </c>
      <c r="J20">
        <v>1</v>
      </c>
      <c r="K20">
        <v>0</v>
      </c>
      <c r="L20">
        <f t="shared" si="0"/>
        <v>2.3999503713032148E-3</v>
      </c>
      <c r="M20">
        <f t="shared" si="1"/>
        <v>135.00034361285577</v>
      </c>
      <c r="N20">
        <f t="shared" si="2"/>
        <v>0.32399444877418371</v>
      </c>
      <c r="O20">
        <f t="shared" si="3"/>
        <v>0.26998690213915028</v>
      </c>
      <c r="P20">
        <f t="shared" si="4"/>
        <v>6.0003808306514728</v>
      </c>
      <c r="Q20">
        <f t="shared" si="5"/>
        <v>1.6200258521485842</v>
      </c>
      <c r="R20">
        <f t="shared" si="6"/>
        <v>0</v>
      </c>
      <c r="S20">
        <f t="shared" si="7"/>
        <v>141.00072444350724</v>
      </c>
      <c r="T20">
        <f t="shared" si="8"/>
        <v>0.44444331321158459</v>
      </c>
      <c r="U20">
        <f t="shared" si="9"/>
        <v>0</v>
      </c>
      <c r="V20">
        <f t="shared" si="10"/>
        <v>0</v>
      </c>
      <c r="AB20">
        <f>X27/AG9</f>
        <v>8.9782613675012529E-2</v>
      </c>
      <c r="AC20">
        <f>Y27/AH9</f>
        <v>2.2921944559308267</v>
      </c>
      <c r="AD20">
        <f>Z19/AF9</f>
        <v>1.5098296621984733E-2</v>
      </c>
      <c r="AF20">
        <f>X27/AG12</f>
        <v>0.21646951548048537</v>
      </c>
      <c r="AG20">
        <f>Y27/AH12</f>
        <v>0.11576560540860234</v>
      </c>
      <c r="AH20">
        <f>Z19/AF12</f>
        <v>1.9812122845341666E-2</v>
      </c>
    </row>
    <row r="21" spans="1:35" x14ac:dyDescent="0.2">
      <c r="A21" t="s">
        <v>2026</v>
      </c>
      <c r="B21" t="s">
        <v>7622</v>
      </c>
      <c r="D21">
        <v>-77.734999999999999</v>
      </c>
      <c r="E21">
        <v>0</v>
      </c>
      <c r="F21">
        <v>0</v>
      </c>
      <c r="G21">
        <v>188.298</v>
      </c>
      <c r="H21">
        <v>0</v>
      </c>
      <c r="I21">
        <v>0</v>
      </c>
      <c r="J21">
        <v>0</v>
      </c>
      <c r="K21">
        <v>0</v>
      </c>
      <c r="L21">
        <f t="shared" si="0"/>
        <v>7.8262280202262644E-3</v>
      </c>
      <c r="M21">
        <f t="shared" si="1"/>
        <v>552.000591013394</v>
      </c>
      <c r="N21">
        <f t="shared" si="2"/>
        <v>4.3200868126572951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552.000591013394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191</v>
      </c>
      <c r="B22" t="s">
        <v>4334</v>
      </c>
      <c r="D22">
        <v>-80.153999999999996</v>
      </c>
      <c r="E22">
        <v>-172.875</v>
      </c>
      <c r="F22">
        <v>0</v>
      </c>
      <c r="G22">
        <v>122.809</v>
      </c>
      <c r="H22">
        <v>32.249000000000002</v>
      </c>
      <c r="I22">
        <v>0</v>
      </c>
      <c r="J22">
        <v>1</v>
      </c>
      <c r="K22">
        <v>0</v>
      </c>
      <c r="L22">
        <f t="shared" si="0"/>
        <v>6.2480426076603705E-3</v>
      </c>
      <c r="M22">
        <f t="shared" si="1"/>
        <v>363.00041217977787</v>
      </c>
      <c r="N22">
        <f t="shared" si="2"/>
        <v>2.2680443099418386</v>
      </c>
      <c r="O22">
        <f t="shared" si="3"/>
        <v>0.28800037970152381</v>
      </c>
      <c r="P22">
        <f t="shared" si="4"/>
        <v>11.999961074480099</v>
      </c>
      <c r="Q22">
        <f t="shared" si="5"/>
        <v>3.455996801850576</v>
      </c>
      <c r="R22">
        <f t="shared" si="6"/>
        <v>0</v>
      </c>
      <c r="S22">
        <f t="shared" si="7"/>
        <v>375.00037325425797</v>
      </c>
      <c r="T22">
        <f t="shared" si="8"/>
        <v>0.16528906851567068</v>
      </c>
      <c r="U22">
        <f t="shared" si="9"/>
        <v>0</v>
      </c>
      <c r="V22">
        <f t="shared" si="10"/>
        <v>0</v>
      </c>
      <c r="X22" t="s">
        <v>94</v>
      </c>
      <c r="Z22">
        <f>Z18/AF9</f>
        <v>1.5360010495630218E-2</v>
      </c>
      <c r="AA22" t="s">
        <v>95</v>
      </c>
    </row>
    <row r="23" spans="1:35" x14ac:dyDescent="0.2">
      <c r="A23" t="s">
        <v>1830</v>
      </c>
      <c r="B23" t="s">
        <v>401</v>
      </c>
      <c r="D23">
        <v>-74.745000000000005</v>
      </c>
      <c r="E23">
        <v>-161.565</v>
      </c>
      <c r="F23">
        <v>0</v>
      </c>
      <c r="G23">
        <v>22.803999999999998</v>
      </c>
      <c r="H23">
        <v>15.811</v>
      </c>
      <c r="I23">
        <v>0</v>
      </c>
      <c r="J23">
        <v>1</v>
      </c>
      <c r="K23">
        <v>0</v>
      </c>
      <c r="L23">
        <f t="shared" si="0"/>
        <v>9.8180918692740739E-3</v>
      </c>
      <c r="M23">
        <f t="shared" si="1"/>
        <v>66.001459830843288</v>
      </c>
      <c r="N23">
        <f t="shared" si="2"/>
        <v>0.64800904413446592</v>
      </c>
      <c r="O23">
        <f t="shared" si="3"/>
        <v>0.1079995704461187</v>
      </c>
      <c r="P23">
        <f t="shared" si="4"/>
        <v>14.999671818866648</v>
      </c>
      <c r="Q23">
        <f t="shared" si="5"/>
        <v>1.619959733230083</v>
      </c>
      <c r="R23">
        <f t="shared" si="6"/>
        <v>0</v>
      </c>
      <c r="S23">
        <f t="shared" si="7"/>
        <v>81.001131649709933</v>
      </c>
      <c r="T23">
        <f t="shared" si="8"/>
        <v>0.90907080167280285</v>
      </c>
      <c r="U23">
        <f t="shared" si="9"/>
        <v>0</v>
      </c>
      <c r="V23">
        <f t="shared" si="10"/>
        <v>0</v>
      </c>
      <c r="X23" t="s">
        <v>96</v>
      </c>
      <c r="Z23">
        <f>Z19/AF9</f>
        <v>1.5098296621984733E-2</v>
      </c>
      <c r="AA23" t="s">
        <v>97</v>
      </c>
      <c r="AB23">
        <f>Z27/AF9</f>
        <v>1.5098296621984733E-2</v>
      </c>
      <c r="AC23" t="s">
        <v>98</v>
      </c>
      <c r="AD23">
        <f>Z27/AF9</f>
        <v>1.5098296621984733E-2</v>
      </c>
      <c r="AE23" t="s">
        <v>98</v>
      </c>
      <c r="AH23">
        <f>Z27/AF12</f>
        <v>1.9812122845341666E-2</v>
      </c>
      <c r="AI23" t="s">
        <v>98</v>
      </c>
    </row>
    <row r="24" spans="1:35" x14ac:dyDescent="0.2">
      <c r="A24" t="s">
        <v>1118</v>
      </c>
      <c r="B24" t="s">
        <v>146</v>
      </c>
      <c r="D24">
        <v>-74.186000000000007</v>
      </c>
      <c r="E24">
        <v>0</v>
      </c>
      <c r="F24">
        <v>0</v>
      </c>
      <c r="G24">
        <v>179.80500000000001</v>
      </c>
      <c r="H24">
        <v>0</v>
      </c>
      <c r="I24">
        <v>0</v>
      </c>
      <c r="J24">
        <v>0</v>
      </c>
      <c r="K24">
        <v>0</v>
      </c>
      <c r="L24">
        <f t="shared" si="0"/>
        <v>1.0196464457809022E-2</v>
      </c>
      <c r="M24">
        <f t="shared" si="1"/>
        <v>518.99891587367551</v>
      </c>
      <c r="N24">
        <f t="shared" si="2"/>
        <v>5.2919592913066369</v>
      </c>
      <c r="O24" t="str">
        <f t="shared" si="3"/>
        <v/>
      </c>
      <c r="P24">
        <f t="shared" si="4"/>
        <v>0</v>
      </c>
      <c r="Q24">
        <f t="shared" si="5"/>
        <v>0</v>
      </c>
      <c r="R24">
        <f t="shared" si="6"/>
        <v>0</v>
      </c>
      <c r="S24">
        <f t="shared" si="7"/>
        <v>518.99891587367551</v>
      </c>
      <c r="T24">
        <f t="shared" si="8"/>
        <v>0</v>
      </c>
      <c r="U24" t="str">
        <f t="shared" si="9"/>
        <v/>
      </c>
      <c r="V24">
        <f t="shared" si="10"/>
        <v>0</v>
      </c>
    </row>
    <row r="25" spans="1:35" x14ac:dyDescent="0.2">
      <c r="A25" t="s">
        <v>137</v>
      </c>
      <c r="B25" t="s">
        <v>138</v>
      </c>
      <c r="D25">
        <v>-80.83</v>
      </c>
      <c r="E25">
        <v>-176.00899999999999</v>
      </c>
      <c r="F25">
        <v>0</v>
      </c>
      <c r="G25">
        <v>225.887</v>
      </c>
      <c r="H25">
        <v>43.104999999999997</v>
      </c>
      <c r="I25">
        <v>0</v>
      </c>
      <c r="J25">
        <v>1</v>
      </c>
      <c r="K25">
        <v>0</v>
      </c>
      <c r="L25">
        <f t="shared" si="0"/>
        <v>5.8113794916922184E-3</v>
      </c>
      <c r="M25">
        <f t="shared" si="1"/>
        <v>669.00038626357536</v>
      </c>
      <c r="N25">
        <f t="shared" si="2"/>
        <v>3.887819012485326</v>
      </c>
      <c r="O25">
        <f t="shared" si="3"/>
        <v>0.51598821200423672</v>
      </c>
      <c r="P25">
        <f t="shared" si="4"/>
        <v>9.00029501916298</v>
      </c>
      <c r="Q25">
        <f t="shared" si="5"/>
        <v>4.6440507784993228</v>
      </c>
      <c r="R25">
        <f t="shared" si="6"/>
        <v>0</v>
      </c>
      <c r="S25">
        <f t="shared" si="7"/>
        <v>678.00068128273836</v>
      </c>
      <c r="T25">
        <f t="shared" si="8"/>
        <v>8.9686046872267375E-2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-78.430000000000007</v>
      </c>
      <c r="E26">
        <v>0</v>
      </c>
      <c r="F26">
        <v>0</v>
      </c>
      <c r="G26">
        <v>129.63399999999999</v>
      </c>
      <c r="H26">
        <v>0</v>
      </c>
      <c r="I26">
        <v>0</v>
      </c>
      <c r="J26">
        <v>0</v>
      </c>
      <c r="K26">
        <v>0</v>
      </c>
      <c r="L26">
        <f t="shared" si="0"/>
        <v>7.3700896689778417E-3</v>
      </c>
      <c r="M26">
        <f t="shared" si="1"/>
        <v>380.99966671460027</v>
      </c>
      <c r="N26">
        <f t="shared" si="2"/>
        <v>2.8080045155417919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0</v>
      </c>
      <c r="S26">
        <f t="shared" si="7"/>
        <v>380.99966671460027</v>
      </c>
      <c r="T26">
        <f t="shared" si="8"/>
        <v>0</v>
      </c>
      <c r="U26" t="str">
        <f t="shared" si="9"/>
        <v/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6297</v>
      </c>
      <c r="B27" t="s">
        <v>6298</v>
      </c>
      <c r="D27">
        <v>-85.203000000000003</v>
      </c>
      <c r="E27">
        <v>-175.23599999999999</v>
      </c>
      <c r="F27">
        <v>0</v>
      </c>
      <c r="G27">
        <v>287.005</v>
      </c>
      <c r="H27">
        <v>48.165999999999997</v>
      </c>
      <c r="I27">
        <v>0</v>
      </c>
      <c r="J27">
        <v>1</v>
      </c>
      <c r="K27">
        <v>0</v>
      </c>
      <c r="L27">
        <f t="shared" si="0"/>
        <v>3.0211032022564571E-3</v>
      </c>
      <c r="M27">
        <f t="shared" si="1"/>
        <v>857.99907044867393</v>
      </c>
      <c r="N27">
        <f t="shared" si="2"/>
        <v>2.592106331371884</v>
      </c>
      <c r="O27">
        <f t="shared" si="3"/>
        <v>0.43196692629052102</v>
      </c>
      <c r="P27">
        <f t="shared" si="4"/>
        <v>12.000806270023958</v>
      </c>
      <c r="Q27">
        <f t="shared" si="5"/>
        <v>5.1839565814268429</v>
      </c>
      <c r="R27">
        <f t="shared" si="6"/>
        <v>0</v>
      </c>
      <c r="S27">
        <f t="shared" si="7"/>
        <v>869.99987671869792</v>
      </c>
      <c r="T27">
        <f t="shared" si="8"/>
        <v>6.9930145691911028E-2</v>
      </c>
      <c r="U27">
        <f t="shared" si="9"/>
        <v>0</v>
      </c>
      <c r="V27">
        <f t="shared" si="10"/>
        <v>0</v>
      </c>
      <c r="X27">
        <f>SUM(J3:J2345)</f>
        <v>146</v>
      </c>
      <c r="Y27">
        <f>SUM(K3:K2345)</f>
        <v>68</v>
      </c>
      <c r="Z27">
        <f>COUNTIF(V3:V2345,"&gt;0")</f>
        <v>25</v>
      </c>
      <c r="AB27">
        <v>401</v>
      </c>
    </row>
    <row r="28" spans="1:35" x14ac:dyDescent="0.2">
      <c r="A28" t="s">
        <v>41</v>
      </c>
      <c r="B28" t="s">
        <v>41</v>
      </c>
      <c r="D28">
        <v>-80.537999999999997</v>
      </c>
      <c r="E28">
        <v>0</v>
      </c>
      <c r="F28">
        <v>0</v>
      </c>
      <c r="G28">
        <v>91.241</v>
      </c>
      <c r="H28">
        <v>0</v>
      </c>
      <c r="I28">
        <v>0</v>
      </c>
      <c r="J28">
        <v>0</v>
      </c>
      <c r="K28">
        <v>0</v>
      </c>
      <c r="L28">
        <f t="shared" si="0"/>
        <v>5.999785927538929E-3</v>
      </c>
      <c r="M28">
        <f t="shared" si="1"/>
        <v>269.99895706921347</v>
      </c>
      <c r="N28">
        <f t="shared" si="2"/>
        <v>1.6199375630116173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269.99895706921347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-81.078999999999994</v>
      </c>
      <c r="E29">
        <v>-175.23599999999999</v>
      </c>
      <c r="F29">
        <v>0</v>
      </c>
      <c r="G29">
        <v>174.10599999999999</v>
      </c>
      <c r="H29">
        <v>48.165999999999997</v>
      </c>
      <c r="I29">
        <v>0</v>
      </c>
      <c r="J29">
        <v>1</v>
      </c>
      <c r="K29">
        <v>0</v>
      </c>
      <c r="L29">
        <f t="shared" ref="L29:L92" si="11">1/TAN(-D29*$L$1/180)*0.108*0.333333</f>
        <v>5.6509629343478888E-3</v>
      </c>
      <c r="M29">
        <f t="shared" ref="M29:M92" si="12">SIN(-D29*$L$1/180)*G29*3</f>
        <v>515.9995688228089</v>
      </c>
      <c r="N29">
        <f t="shared" ref="N29:N92" si="13">COS(-D29*$L$1/180)*G29*0.108</f>
        <v>2.9158973534545387</v>
      </c>
      <c r="O29">
        <f t="shared" ref="O29:O92" si="14">IFERROR(1/TAN(E29*$L$1/180)*0.108*0.333333,"")</f>
        <v>0.43196692629052102</v>
      </c>
      <c r="P29">
        <f t="shared" ref="P29:P92" si="15">SIN(-E29*$L$1/180)*H29*3</f>
        <v>12.000806270023958</v>
      </c>
      <c r="Q29">
        <f t="shared" ref="Q29:Q92" si="16">-COS(E29*$L$1/180)*H29*0.108</f>
        <v>5.1839565814268429</v>
      </c>
      <c r="R29">
        <f t="shared" ref="R29:R92" si="17">ABS(SIN(-F29*$L$1/180)*I29*3)</f>
        <v>0</v>
      </c>
      <c r="S29">
        <f t="shared" ref="S29:S92" si="18">M29+P29</f>
        <v>528.00037509283288</v>
      </c>
      <c r="T29">
        <f t="shared" ref="T29:T92" si="19">60*(J29/M29)</f>
        <v>0.11627916693202439</v>
      </c>
      <c r="U29">
        <f t="shared" ref="U29:U92" si="20">IFERROR(60*(K29/P29),"")</f>
        <v>0</v>
      </c>
      <c r="V29">
        <f t="shared" ref="V29:V92" si="21">100*(R29/(S29))</f>
        <v>0</v>
      </c>
    </row>
    <row r="30" spans="1:35" x14ac:dyDescent="0.2">
      <c r="A30" t="s">
        <v>7623</v>
      </c>
      <c r="B30" t="s">
        <v>7624</v>
      </c>
      <c r="D30">
        <v>-74.995000000000005</v>
      </c>
      <c r="E30">
        <v>0</v>
      </c>
      <c r="F30">
        <v>0</v>
      </c>
      <c r="G30">
        <v>200.84800000000001</v>
      </c>
      <c r="H30">
        <v>0</v>
      </c>
      <c r="I30">
        <v>0</v>
      </c>
      <c r="J30">
        <v>0</v>
      </c>
      <c r="K30">
        <v>0</v>
      </c>
      <c r="L30">
        <f t="shared" si="11"/>
        <v>9.6495285055845249E-3</v>
      </c>
      <c r="M30">
        <f t="shared" si="12"/>
        <v>581.99919966653533</v>
      </c>
      <c r="N30">
        <f t="shared" si="13"/>
        <v>5.6160234834330964</v>
      </c>
      <c r="O30" t="str">
        <f t="shared" si="14"/>
        <v/>
      </c>
      <c r="P30">
        <f t="shared" si="15"/>
        <v>0</v>
      </c>
      <c r="Q30">
        <f t="shared" si="16"/>
        <v>0</v>
      </c>
      <c r="R30">
        <f t="shared" si="17"/>
        <v>0</v>
      </c>
      <c r="S30">
        <f t="shared" si="18"/>
        <v>581.99919966653533</v>
      </c>
      <c r="T30">
        <f t="shared" si="19"/>
        <v>0</v>
      </c>
      <c r="U30" t="str">
        <f t="shared" si="20"/>
        <v/>
      </c>
      <c r="V30">
        <f t="shared" si="21"/>
        <v>0</v>
      </c>
    </row>
    <row r="31" spans="1:35" x14ac:dyDescent="0.2">
      <c r="A31" t="s">
        <v>41</v>
      </c>
      <c r="B31" t="s">
        <v>41</v>
      </c>
      <c r="D31">
        <v>-77.05</v>
      </c>
      <c r="E31">
        <v>-175.51499999999999</v>
      </c>
      <c r="F31">
        <v>0</v>
      </c>
      <c r="G31">
        <v>191.88</v>
      </c>
      <c r="H31">
        <v>51.156999999999996</v>
      </c>
      <c r="I31">
        <v>0</v>
      </c>
      <c r="J31">
        <v>1</v>
      </c>
      <c r="K31">
        <v>1</v>
      </c>
      <c r="L31">
        <f t="shared" si="11"/>
        <v>8.2781628601063563E-3</v>
      </c>
      <c r="M31">
        <f t="shared" si="12"/>
        <v>560.99917257124082</v>
      </c>
      <c r="N31">
        <f t="shared" si="13"/>
        <v>4.6440471589768029</v>
      </c>
      <c r="O31">
        <f t="shared" si="14"/>
        <v>0.45895905444724477</v>
      </c>
      <c r="P31">
        <f t="shared" si="15"/>
        <v>12.001140711673083</v>
      </c>
      <c r="Q31">
        <f t="shared" si="16"/>
        <v>5.508037701355514</v>
      </c>
      <c r="R31">
        <f t="shared" si="17"/>
        <v>0</v>
      </c>
      <c r="S31">
        <f t="shared" si="18"/>
        <v>573.00031328291391</v>
      </c>
      <c r="T31">
        <f t="shared" si="19"/>
        <v>0.10695202940318178</v>
      </c>
      <c r="U31">
        <f t="shared" si="20"/>
        <v>4.9995247486466123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-74.302000000000007</v>
      </c>
      <c r="E32">
        <v>-174.92</v>
      </c>
      <c r="F32">
        <v>0</v>
      </c>
      <c r="G32">
        <v>158.928</v>
      </c>
      <c r="H32">
        <v>45.177</v>
      </c>
      <c r="I32">
        <v>0</v>
      </c>
      <c r="J32">
        <v>1</v>
      </c>
      <c r="K32">
        <v>1</v>
      </c>
      <c r="L32">
        <f t="shared" si="11"/>
        <v>1.0117777603144454E-2</v>
      </c>
      <c r="M32">
        <f t="shared" si="12"/>
        <v>459.00052492506336</v>
      </c>
      <c r="N32">
        <f t="shared" si="13"/>
        <v>4.6440698749882294</v>
      </c>
      <c r="O32">
        <f t="shared" si="14"/>
        <v>0.40496816747745212</v>
      </c>
      <c r="P32">
        <f t="shared" si="15"/>
        <v>12.000810265991781</v>
      </c>
      <c r="Q32">
        <f t="shared" si="16"/>
        <v>4.8599510016142888</v>
      </c>
      <c r="R32">
        <f t="shared" si="17"/>
        <v>0</v>
      </c>
      <c r="S32">
        <f t="shared" si="18"/>
        <v>471.00133519105515</v>
      </c>
      <c r="T32">
        <f t="shared" si="19"/>
        <v>0.13071880475473449</v>
      </c>
      <c r="U32">
        <f t="shared" si="20"/>
        <v>4.999662411964767</v>
      </c>
      <c r="V32">
        <f t="shared" si="21"/>
        <v>0</v>
      </c>
    </row>
    <row r="33" spans="1:22" x14ac:dyDescent="0.2">
      <c r="A33" t="s">
        <v>7625</v>
      </c>
      <c r="B33" t="s">
        <v>664</v>
      </c>
      <c r="D33">
        <v>-77.061999999999998</v>
      </c>
      <c r="E33">
        <v>-173.66</v>
      </c>
      <c r="F33">
        <v>0</v>
      </c>
      <c r="G33">
        <v>75.927999999999997</v>
      </c>
      <c r="H33">
        <v>27.166</v>
      </c>
      <c r="I33">
        <v>0</v>
      </c>
      <c r="J33">
        <v>1</v>
      </c>
      <c r="K33">
        <v>0</v>
      </c>
      <c r="L33">
        <f t="shared" si="11"/>
        <v>8.2702247474369973E-3</v>
      </c>
      <c r="M33">
        <f t="shared" si="12"/>
        <v>222.00122817002887</v>
      </c>
      <c r="N33">
        <f t="shared" si="13"/>
        <v>1.8360018871750672</v>
      </c>
      <c r="O33">
        <f t="shared" si="14"/>
        <v>0.32400955544337012</v>
      </c>
      <c r="P33">
        <f t="shared" si="15"/>
        <v>8.9996774391543912</v>
      </c>
      <c r="Q33">
        <f t="shared" si="16"/>
        <v>2.9159844021785446</v>
      </c>
      <c r="R33">
        <f t="shared" si="17"/>
        <v>0</v>
      </c>
      <c r="S33">
        <f t="shared" si="18"/>
        <v>231.00090560918326</v>
      </c>
      <c r="T33">
        <f t="shared" si="19"/>
        <v>0.27026877506302133</v>
      </c>
      <c r="U33">
        <f t="shared" si="20"/>
        <v>0</v>
      </c>
      <c r="V33">
        <f t="shared" si="21"/>
        <v>0</v>
      </c>
    </row>
    <row r="34" spans="1:22" x14ac:dyDescent="0.2">
      <c r="A34" t="s">
        <v>504</v>
      </c>
      <c r="B34" t="s">
        <v>505</v>
      </c>
      <c r="D34">
        <v>-79.046000000000006</v>
      </c>
      <c r="E34">
        <v>-175.03</v>
      </c>
      <c r="F34">
        <v>0</v>
      </c>
      <c r="G34">
        <v>157.87700000000001</v>
      </c>
      <c r="H34">
        <v>46.173999999999999</v>
      </c>
      <c r="I34">
        <v>0</v>
      </c>
      <c r="J34">
        <v>1</v>
      </c>
      <c r="K34">
        <v>1</v>
      </c>
      <c r="L34">
        <f t="shared" si="11"/>
        <v>6.9676941333190094E-3</v>
      </c>
      <c r="M34">
        <f t="shared" si="12"/>
        <v>465.00147081495811</v>
      </c>
      <c r="N34">
        <f t="shared" si="13"/>
        <v>3.2399912601733547</v>
      </c>
      <c r="O34">
        <f t="shared" si="14"/>
        <v>0.41397788001567454</v>
      </c>
      <c r="P34">
        <f t="shared" si="15"/>
        <v>12.000732194015711</v>
      </c>
      <c r="Q34">
        <f t="shared" si="16"/>
        <v>4.968042640357119</v>
      </c>
      <c r="R34">
        <f t="shared" si="17"/>
        <v>0</v>
      </c>
      <c r="S34">
        <f t="shared" si="18"/>
        <v>477.00220300897382</v>
      </c>
      <c r="T34">
        <f t="shared" si="19"/>
        <v>0.12903184993123668</v>
      </c>
      <c r="U34">
        <f t="shared" si="20"/>
        <v>4.9996949377738487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-81.518000000000001</v>
      </c>
      <c r="E35">
        <v>0</v>
      </c>
      <c r="F35">
        <v>0</v>
      </c>
      <c r="G35">
        <v>115.261</v>
      </c>
      <c r="H35">
        <v>0</v>
      </c>
      <c r="I35">
        <v>0</v>
      </c>
      <c r="J35">
        <v>0</v>
      </c>
      <c r="K35">
        <v>0</v>
      </c>
      <c r="L35">
        <f t="shared" si="11"/>
        <v>5.3686688790988415E-3</v>
      </c>
      <c r="M35">
        <f t="shared" si="12"/>
        <v>342.00091207860737</v>
      </c>
      <c r="N35">
        <f t="shared" si="13"/>
        <v>1.8360914893913278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342.00091207860737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1166</v>
      </c>
      <c r="B36" t="s">
        <v>4232</v>
      </c>
      <c r="D36">
        <v>-77.221000000000004</v>
      </c>
      <c r="E36">
        <v>-171.511</v>
      </c>
      <c r="F36">
        <v>0</v>
      </c>
      <c r="G36">
        <v>198.92699999999999</v>
      </c>
      <c r="H36">
        <v>67.742000000000004</v>
      </c>
      <c r="I36">
        <v>0</v>
      </c>
      <c r="J36">
        <v>1</v>
      </c>
      <c r="K36">
        <v>0</v>
      </c>
      <c r="L36">
        <f t="shared" si="11"/>
        <v>8.1651165548957995E-3</v>
      </c>
      <c r="M36">
        <f t="shared" si="12"/>
        <v>581.99902739299773</v>
      </c>
      <c r="N36">
        <f t="shared" si="13"/>
        <v>4.7520946455944655</v>
      </c>
      <c r="O36">
        <f t="shared" si="14"/>
        <v>0.24119814068867215</v>
      </c>
      <c r="P36">
        <f t="shared" si="15"/>
        <v>30.000126805354558</v>
      </c>
      <c r="Q36">
        <f t="shared" si="16"/>
        <v>7.2359820418579535</v>
      </c>
      <c r="R36">
        <f t="shared" si="17"/>
        <v>0</v>
      </c>
      <c r="S36">
        <f t="shared" si="18"/>
        <v>611.99915419835224</v>
      </c>
      <c r="T36">
        <f t="shared" si="19"/>
        <v>0.10309295578854069</v>
      </c>
      <c r="U36">
        <f t="shared" si="20"/>
        <v>0</v>
      </c>
      <c r="V36">
        <f t="shared" si="21"/>
        <v>0</v>
      </c>
    </row>
    <row r="37" spans="1:22" x14ac:dyDescent="0.2">
      <c r="A37" t="s">
        <v>184</v>
      </c>
      <c r="B37" t="s">
        <v>2488</v>
      </c>
      <c r="D37">
        <v>-75.256</v>
      </c>
      <c r="E37">
        <v>0</v>
      </c>
      <c r="F37">
        <v>0</v>
      </c>
      <c r="G37">
        <v>98.233999999999995</v>
      </c>
      <c r="H37">
        <v>0</v>
      </c>
      <c r="I37">
        <v>0</v>
      </c>
      <c r="J37">
        <v>0</v>
      </c>
      <c r="K37">
        <v>0</v>
      </c>
      <c r="L37">
        <f t="shared" si="11"/>
        <v>9.4739684371029659E-3</v>
      </c>
      <c r="M37">
        <f t="shared" si="12"/>
        <v>284.99822802876793</v>
      </c>
      <c r="N37">
        <f t="shared" si="13"/>
        <v>2.7000669170417386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0</v>
      </c>
      <c r="S37">
        <f t="shared" si="18"/>
        <v>284.99822802876793</v>
      </c>
      <c r="T37">
        <f t="shared" si="19"/>
        <v>0</v>
      </c>
      <c r="U37" t="str">
        <f t="shared" si="20"/>
        <v/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-88.010999999999996</v>
      </c>
      <c r="E38">
        <v>-171.703</v>
      </c>
      <c r="F38">
        <v>0</v>
      </c>
      <c r="G38">
        <v>288.17399999999998</v>
      </c>
      <c r="H38">
        <v>48.508000000000003</v>
      </c>
      <c r="I38">
        <v>0</v>
      </c>
      <c r="J38">
        <v>4</v>
      </c>
      <c r="K38">
        <v>4</v>
      </c>
      <c r="L38">
        <f t="shared" si="11"/>
        <v>1.2502265656417759E-3</v>
      </c>
      <c r="M38">
        <f t="shared" si="12"/>
        <v>864.00113312293649</v>
      </c>
      <c r="N38">
        <f t="shared" si="13"/>
        <v>1.0801982495731415</v>
      </c>
      <c r="O38">
        <f t="shared" si="14"/>
        <v>0.24686127011771455</v>
      </c>
      <c r="P38">
        <f t="shared" si="15"/>
        <v>20.99975195634552</v>
      </c>
      <c r="Q38">
        <f t="shared" si="16"/>
        <v>5.1840306241310401</v>
      </c>
      <c r="R38">
        <f t="shared" si="17"/>
        <v>0</v>
      </c>
      <c r="S38">
        <f t="shared" si="18"/>
        <v>885.00088507928206</v>
      </c>
      <c r="T38">
        <f t="shared" si="19"/>
        <v>0.27777741347689999</v>
      </c>
      <c r="U38">
        <f t="shared" si="20"/>
        <v>11.428706419909828</v>
      </c>
      <c r="V38">
        <f t="shared" si="21"/>
        <v>0</v>
      </c>
    </row>
    <row r="39" spans="1:22" x14ac:dyDescent="0.2">
      <c r="A39" t="s">
        <v>7418</v>
      </c>
      <c r="B39" t="s">
        <v>7626</v>
      </c>
      <c r="D39">
        <v>-83.852999999999994</v>
      </c>
      <c r="E39">
        <v>0</v>
      </c>
      <c r="F39">
        <v>-90</v>
      </c>
      <c r="G39">
        <v>65.376000000000005</v>
      </c>
      <c r="H39">
        <v>0</v>
      </c>
      <c r="I39">
        <v>22</v>
      </c>
      <c r="J39">
        <v>0</v>
      </c>
      <c r="K39">
        <v>0</v>
      </c>
      <c r="L39">
        <f t="shared" si="11"/>
        <v>3.8771571327313598E-3</v>
      </c>
      <c r="M39">
        <f t="shared" si="12"/>
        <v>195.00035042885395</v>
      </c>
      <c r="N39">
        <f t="shared" si="13"/>
        <v>0.75604775559810122</v>
      </c>
      <c r="O39" t="str">
        <f t="shared" si="14"/>
        <v/>
      </c>
      <c r="P39">
        <f t="shared" si="15"/>
        <v>0</v>
      </c>
      <c r="Q39">
        <f t="shared" si="16"/>
        <v>0</v>
      </c>
      <c r="R39">
        <f t="shared" si="17"/>
        <v>66</v>
      </c>
      <c r="S39">
        <f t="shared" si="18"/>
        <v>195.00035042885395</v>
      </c>
      <c r="T39">
        <f t="shared" si="19"/>
        <v>0</v>
      </c>
      <c r="U39" t="str">
        <f t="shared" si="20"/>
        <v/>
      </c>
      <c r="V39">
        <f t="shared" si="21"/>
        <v>33.846093022320062</v>
      </c>
    </row>
    <row r="40" spans="1:22" x14ac:dyDescent="0.2">
      <c r="A40" t="s">
        <v>157</v>
      </c>
      <c r="B40" t="s">
        <v>859</v>
      </c>
      <c r="D40">
        <v>-88.590999999999994</v>
      </c>
      <c r="E40">
        <v>-174.64400000000001</v>
      </c>
      <c r="F40">
        <v>-90</v>
      </c>
      <c r="G40">
        <v>244.07400000000001</v>
      </c>
      <c r="H40">
        <v>32.14</v>
      </c>
      <c r="I40">
        <v>27</v>
      </c>
      <c r="J40">
        <v>4</v>
      </c>
      <c r="K40">
        <v>4</v>
      </c>
      <c r="L40">
        <f t="shared" si="11"/>
        <v>8.8547842971817053E-4</v>
      </c>
      <c r="M40">
        <f t="shared" si="12"/>
        <v>732.00060510002663</v>
      </c>
      <c r="N40">
        <f t="shared" si="13"/>
        <v>0.6481713945281169</v>
      </c>
      <c r="O40">
        <f t="shared" si="14"/>
        <v>0.38398699903833816</v>
      </c>
      <c r="P40">
        <f t="shared" si="15"/>
        <v>9.0002042727579177</v>
      </c>
      <c r="Q40">
        <f t="shared" si="16"/>
        <v>3.4559648853932279</v>
      </c>
      <c r="R40">
        <f t="shared" si="17"/>
        <v>81</v>
      </c>
      <c r="S40">
        <f t="shared" si="18"/>
        <v>741.0008093727846</v>
      </c>
      <c r="T40">
        <f t="shared" si="19"/>
        <v>0.3278685814299353</v>
      </c>
      <c r="U40">
        <f t="shared" si="20"/>
        <v>26.666061427787703</v>
      </c>
      <c r="V40">
        <f t="shared" si="21"/>
        <v>10.931162149277803</v>
      </c>
    </row>
    <row r="41" spans="1:22" x14ac:dyDescent="0.2">
      <c r="A41" t="s">
        <v>41</v>
      </c>
      <c r="B41" t="s">
        <v>41</v>
      </c>
      <c r="D41">
        <v>-77.8</v>
      </c>
      <c r="E41">
        <v>-173.66</v>
      </c>
      <c r="F41">
        <v>0</v>
      </c>
      <c r="G41">
        <v>75.709999999999994</v>
      </c>
      <c r="H41">
        <v>18.111000000000001</v>
      </c>
      <c r="I41">
        <v>0</v>
      </c>
      <c r="J41">
        <v>1</v>
      </c>
      <c r="K41">
        <v>0</v>
      </c>
      <c r="L41">
        <f t="shared" si="11"/>
        <v>7.7834677225685723E-3</v>
      </c>
      <c r="M41">
        <f t="shared" si="12"/>
        <v>222.00047206920092</v>
      </c>
      <c r="N41">
        <f t="shared" si="13"/>
        <v>1.7279352366808483</v>
      </c>
      <c r="O41">
        <f t="shared" si="14"/>
        <v>0.32400955544337012</v>
      </c>
      <c r="P41">
        <f t="shared" si="15"/>
        <v>5.9998953876362062</v>
      </c>
      <c r="Q41">
        <f t="shared" si="16"/>
        <v>1.9440253812801156</v>
      </c>
      <c r="R41">
        <f t="shared" si="17"/>
        <v>0</v>
      </c>
      <c r="S41">
        <f t="shared" si="18"/>
        <v>228.00036745683713</v>
      </c>
      <c r="T41">
        <f t="shared" si="19"/>
        <v>0.27026969555856212</v>
      </c>
      <c r="U41">
        <f t="shared" si="20"/>
        <v>0</v>
      </c>
      <c r="V41">
        <f t="shared" si="21"/>
        <v>0</v>
      </c>
    </row>
    <row r="42" spans="1:22" x14ac:dyDescent="0.2">
      <c r="A42" t="s">
        <v>7627</v>
      </c>
      <c r="B42" t="s">
        <v>7628</v>
      </c>
      <c r="D42">
        <v>-83.991</v>
      </c>
      <c r="E42">
        <v>-174.28899999999999</v>
      </c>
      <c r="F42">
        <v>0</v>
      </c>
      <c r="G42">
        <v>57.314999999999998</v>
      </c>
      <c r="H42">
        <v>30.15</v>
      </c>
      <c r="I42">
        <v>0</v>
      </c>
      <c r="J42">
        <v>1</v>
      </c>
      <c r="K42">
        <v>0</v>
      </c>
      <c r="L42">
        <f t="shared" si="11"/>
        <v>3.7894661100605228E-3</v>
      </c>
      <c r="M42">
        <f t="shared" si="12"/>
        <v>171.00024197417494</v>
      </c>
      <c r="N42">
        <f t="shared" si="13"/>
        <v>0.64800026977355474</v>
      </c>
      <c r="O42">
        <f t="shared" si="14"/>
        <v>0.35997382229506519</v>
      </c>
      <c r="P42">
        <f t="shared" si="15"/>
        <v>9.0007504912531093</v>
      </c>
      <c r="Q42">
        <f t="shared" si="16"/>
        <v>3.2400377978983657</v>
      </c>
      <c r="R42">
        <f t="shared" si="17"/>
        <v>0</v>
      </c>
      <c r="S42">
        <f t="shared" si="18"/>
        <v>180.00099246542806</v>
      </c>
      <c r="T42">
        <f t="shared" si="19"/>
        <v>0.35087669647310449</v>
      </c>
      <c r="U42">
        <f t="shared" si="20"/>
        <v>0</v>
      </c>
      <c r="V42">
        <f t="shared" si="21"/>
        <v>0</v>
      </c>
    </row>
    <row r="43" spans="1:22" x14ac:dyDescent="0.2">
      <c r="A43" t="s">
        <v>1013</v>
      </c>
      <c r="B43" t="s">
        <v>1014</v>
      </c>
      <c r="D43">
        <v>-81.457999999999998</v>
      </c>
      <c r="E43">
        <v>-177.95500000000001</v>
      </c>
      <c r="F43">
        <v>0</v>
      </c>
      <c r="G43">
        <v>255.83799999999999</v>
      </c>
      <c r="H43">
        <v>56.036000000000001</v>
      </c>
      <c r="I43">
        <v>1</v>
      </c>
      <c r="J43">
        <v>1</v>
      </c>
      <c r="K43">
        <v>0</v>
      </c>
      <c r="L43">
        <f t="shared" si="11"/>
        <v>5.407212403060328E-3</v>
      </c>
      <c r="M43">
        <f t="shared" si="12"/>
        <v>759.0001573057217</v>
      </c>
      <c r="N43">
        <f t="shared" si="13"/>
        <v>4.1040791685874067</v>
      </c>
      <c r="O43">
        <f t="shared" si="14"/>
        <v>1.0082005110197101</v>
      </c>
      <c r="P43">
        <f t="shared" si="15"/>
        <v>5.9988340529031143</v>
      </c>
      <c r="Q43">
        <f t="shared" si="16"/>
        <v>6.0480336056929636</v>
      </c>
      <c r="R43">
        <f t="shared" si="17"/>
        <v>0</v>
      </c>
      <c r="S43">
        <f t="shared" si="18"/>
        <v>764.99899135862483</v>
      </c>
      <c r="T43">
        <f t="shared" si="19"/>
        <v>7.9051367015504165E-2</v>
      </c>
      <c r="U43">
        <f t="shared" si="20"/>
        <v>0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-84.805999999999997</v>
      </c>
      <c r="E44">
        <v>-173.29</v>
      </c>
      <c r="F44">
        <v>0</v>
      </c>
      <c r="G44">
        <v>44.180999999999997</v>
      </c>
      <c r="H44">
        <v>17.117000000000001</v>
      </c>
      <c r="I44">
        <v>0</v>
      </c>
      <c r="J44">
        <v>1</v>
      </c>
      <c r="K44">
        <v>0</v>
      </c>
      <c r="L44">
        <f t="shared" si="11"/>
        <v>3.2724522825831946E-3</v>
      </c>
      <c r="M44">
        <f t="shared" si="12"/>
        <v>131.99876309047343</v>
      </c>
      <c r="N44">
        <f t="shared" si="13"/>
        <v>0.43196008553366372</v>
      </c>
      <c r="O44">
        <f t="shared" si="14"/>
        <v>0.30599218337530759</v>
      </c>
      <c r="P44">
        <f t="shared" si="15"/>
        <v>6.0000601620886069</v>
      </c>
      <c r="Q44">
        <f t="shared" si="16"/>
        <v>1.8359733453540406</v>
      </c>
      <c r="R44">
        <f t="shared" si="17"/>
        <v>0</v>
      </c>
      <c r="S44">
        <f t="shared" si="18"/>
        <v>137.99882325256203</v>
      </c>
      <c r="T44">
        <f t="shared" si="19"/>
        <v>0.45454971391569277</v>
      </c>
      <c r="U44">
        <f t="shared" si="20"/>
        <v>0</v>
      </c>
      <c r="V44">
        <f t="shared" si="21"/>
        <v>0</v>
      </c>
    </row>
    <row r="45" spans="1:22" x14ac:dyDescent="0.2">
      <c r="A45" t="s">
        <v>1215</v>
      </c>
      <c r="B45" t="s">
        <v>1695</v>
      </c>
      <c r="D45">
        <v>-75.456000000000003</v>
      </c>
      <c r="E45">
        <v>0</v>
      </c>
      <c r="F45">
        <v>0</v>
      </c>
      <c r="G45">
        <v>219.018</v>
      </c>
      <c r="H45">
        <v>0</v>
      </c>
      <c r="I45">
        <v>0</v>
      </c>
      <c r="J45">
        <v>0</v>
      </c>
      <c r="K45">
        <v>0</v>
      </c>
      <c r="L45">
        <f t="shared" si="11"/>
        <v>9.3397246271966633E-3</v>
      </c>
      <c r="M45">
        <f t="shared" si="12"/>
        <v>635.99875508415971</v>
      </c>
      <c r="N45">
        <f t="shared" si="13"/>
        <v>5.9400591757851231</v>
      </c>
      <c r="O45" t="str">
        <f t="shared" si="14"/>
        <v/>
      </c>
      <c r="P45">
        <f t="shared" si="15"/>
        <v>0</v>
      </c>
      <c r="Q45">
        <f t="shared" si="16"/>
        <v>0</v>
      </c>
      <c r="R45">
        <f t="shared" si="17"/>
        <v>0</v>
      </c>
      <c r="S45">
        <f t="shared" si="18"/>
        <v>635.99875508415971</v>
      </c>
      <c r="T45">
        <f t="shared" si="19"/>
        <v>0</v>
      </c>
      <c r="U45" t="str">
        <f t="shared" si="20"/>
        <v/>
      </c>
      <c r="V45">
        <f t="shared" si="21"/>
        <v>0</v>
      </c>
    </row>
    <row r="46" spans="1:22" x14ac:dyDescent="0.2">
      <c r="A46" t="s">
        <v>133</v>
      </c>
      <c r="B46" t="s">
        <v>146</v>
      </c>
      <c r="D46">
        <v>-80.736999999999995</v>
      </c>
      <c r="E46">
        <v>-174.053</v>
      </c>
      <c r="F46">
        <v>0</v>
      </c>
      <c r="G46">
        <v>236.078</v>
      </c>
      <c r="H46">
        <v>48.26</v>
      </c>
      <c r="I46">
        <v>0</v>
      </c>
      <c r="J46">
        <v>1</v>
      </c>
      <c r="K46">
        <v>0</v>
      </c>
      <c r="L46">
        <f t="shared" si="11"/>
        <v>5.8713515315940278E-3</v>
      </c>
      <c r="M46">
        <f t="shared" si="12"/>
        <v>698.99853644482891</v>
      </c>
      <c r="N46">
        <f t="shared" si="13"/>
        <v>4.1040702316075617</v>
      </c>
      <c r="O46">
        <f t="shared" si="14"/>
        <v>0.34559163857209368</v>
      </c>
      <c r="P46">
        <f t="shared" si="15"/>
        <v>15.000433063985241</v>
      </c>
      <c r="Q46">
        <f t="shared" si="16"/>
        <v>5.1840294259030975</v>
      </c>
      <c r="R46">
        <f t="shared" si="17"/>
        <v>0</v>
      </c>
      <c r="S46">
        <f t="shared" si="18"/>
        <v>713.99896950881418</v>
      </c>
      <c r="T46">
        <f t="shared" si="19"/>
        <v>8.5837089595588473E-2</v>
      </c>
      <c r="U46">
        <f t="shared" si="20"/>
        <v>0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-84.471999999999994</v>
      </c>
      <c r="E47">
        <v>-172.405</v>
      </c>
      <c r="F47">
        <v>0</v>
      </c>
      <c r="G47">
        <v>31.145</v>
      </c>
      <c r="H47">
        <v>15.132999999999999</v>
      </c>
      <c r="I47">
        <v>0</v>
      </c>
      <c r="J47">
        <v>1</v>
      </c>
      <c r="K47">
        <v>0</v>
      </c>
      <c r="L47">
        <f t="shared" si="11"/>
        <v>3.484159120953287E-3</v>
      </c>
      <c r="M47">
        <f t="shared" si="12"/>
        <v>93.000456280324727</v>
      </c>
      <c r="N47">
        <f t="shared" si="13"/>
        <v>0.32402871203062289</v>
      </c>
      <c r="O47">
        <f t="shared" si="14"/>
        <v>0.26998690213915028</v>
      </c>
      <c r="P47">
        <f t="shared" si="15"/>
        <v>6.0003808306514728</v>
      </c>
      <c r="Q47">
        <f t="shared" si="16"/>
        <v>1.6200258521485842</v>
      </c>
      <c r="R47">
        <f t="shared" si="17"/>
        <v>0</v>
      </c>
      <c r="S47">
        <f t="shared" si="18"/>
        <v>99.000837110976192</v>
      </c>
      <c r="T47">
        <f t="shared" si="19"/>
        <v>0.64515812502194858</v>
      </c>
      <c r="U47">
        <f t="shared" si="20"/>
        <v>0</v>
      </c>
      <c r="V47">
        <f t="shared" si="21"/>
        <v>0</v>
      </c>
    </row>
    <row r="48" spans="1:22" x14ac:dyDescent="0.2">
      <c r="A48" t="s">
        <v>1215</v>
      </c>
      <c r="B48" t="s">
        <v>1695</v>
      </c>
      <c r="D48">
        <v>-83.29</v>
      </c>
      <c r="E48">
        <v>0</v>
      </c>
      <c r="F48">
        <v>0</v>
      </c>
      <c r="G48">
        <v>85.585999999999999</v>
      </c>
      <c r="H48">
        <v>0</v>
      </c>
      <c r="I48">
        <v>0</v>
      </c>
      <c r="J48">
        <v>0</v>
      </c>
      <c r="K48">
        <v>0</v>
      </c>
      <c r="L48">
        <f t="shared" si="11"/>
        <v>4.235393838187434E-3</v>
      </c>
      <c r="M48">
        <f t="shared" si="12"/>
        <v>254.99927741665354</v>
      </c>
      <c r="N48">
        <f t="shared" si="13"/>
        <v>1.0800234483361912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254.99927741665354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121</v>
      </c>
      <c r="B49" t="s">
        <v>1035</v>
      </c>
      <c r="D49">
        <v>-80.590999999999994</v>
      </c>
      <c r="E49">
        <v>-171.15799999999999</v>
      </c>
      <c r="F49">
        <v>0</v>
      </c>
      <c r="G49">
        <v>177.387</v>
      </c>
      <c r="H49">
        <v>45.540999999999997</v>
      </c>
      <c r="I49">
        <v>0</v>
      </c>
      <c r="J49">
        <v>1</v>
      </c>
      <c r="K49">
        <v>0</v>
      </c>
      <c r="L49">
        <f t="shared" si="11"/>
        <v>5.9655653851527352E-3</v>
      </c>
      <c r="M49">
        <f t="shared" si="12"/>
        <v>525.00156892847554</v>
      </c>
      <c r="N49">
        <f t="shared" si="13"/>
        <v>3.1319343186849098</v>
      </c>
      <c r="O49">
        <f t="shared" si="14"/>
        <v>0.23142340842048553</v>
      </c>
      <c r="P49">
        <f t="shared" si="15"/>
        <v>21.000349249568373</v>
      </c>
      <c r="Q49">
        <f t="shared" si="16"/>
        <v>4.8599772613329595</v>
      </c>
      <c r="R49">
        <f t="shared" si="17"/>
        <v>0</v>
      </c>
      <c r="S49">
        <f t="shared" si="18"/>
        <v>546.00191817804387</v>
      </c>
      <c r="T49">
        <f t="shared" si="19"/>
        <v>0.11428537275128449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-76.866</v>
      </c>
      <c r="E50">
        <v>-169.99199999999999</v>
      </c>
      <c r="F50">
        <v>0</v>
      </c>
      <c r="G50">
        <v>61.612000000000002</v>
      </c>
      <c r="H50">
        <v>17.263000000000002</v>
      </c>
      <c r="I50">
        <v>0</v>
      </c>
      <c r="J50">
        <v>1</v>
      </c>
      <c r="K50">
        <v>0</v>
      </c>
      <c r="L50">
        <f t="shared" si="11"/>
        <v>8.399976821426642E-3</v>
      </c>
      <c r="M50">
        <f t="shared" si="12"/>
        <v>180.00093019534597</v>
      </c>
      <c r="N50">
        <f t="shared" si="13"/>
        <v>1.5120051534812948</v>
      </c>
      <c r="O50">
        <f t="shared" si="14"/>
        <v>0.2039993757838871</v>
      </c>
      <c r="P50">
        <f t="shared" si="15"/>
        <v>9.0001866372510282</v>
      </c>
      <c r="Q50">
        <f t="shared" si="16"/>
        <v>1.8360342919719841</v>
      </c>
      <c r="R50">
        <f t="shared" si="17"/>
        <v>0</v>
      </c>
      <c r="S50">
        <f t="shared" si="18"/>
        <v>189.00111683259701</v>
      </c>
      <c r="T50">
        <f t="shared" si="19"/>
        <v>0.33333161075826112</v>
      </c>
      <c r="U50">
        <f t="shared" si="20"/>
        <v>0</v>
      </c>
      <c r="V50">
        <f t="shared" si="21"/>
        <v>0</v>
      </c>
    </row>
    <row r="51" spans="1:22" x14ac:dyDescent="0.2">
      <c r="A51" t="s">
        <v>3171</v>
      </c>
      <c r="B51" t="s">
        <v>7629</v>
      </c>
      <c r="D51">
        <v>-80.884</v>
      </c>
      <c r="E51">
        <v>-172.405</v>
      </c>
      <c r="F51">
        <v>0</v>
      </c>
      <c r="G51">
        <v>353.464</v>
      </c>
      <c r="H51">
        <v>75.664000000000001</v>
      </c>
      <c r="I51">
        <v>0</v>
      </c>
      <c r="J51">
        <v>1</v>
      </c>
      <c r="K51">
        <v>0</v>
      </c>
      <c r="L51">
        <f t="shared" si="11"/>
        <v>5.7765714571885287E-3</v>
      </c>
      <c r="M51">
        <f t="shared" si="12"/>
        <v>1046.9988272022874</v>
      </c>
      <c r="N51">
        <f t="shared" si="13"/>
        <v>6.0480695889961877</v>
      </c>
      <c r="O51">
        <f t="shared" si="14"/>
        <v>0.26998690213915028</v>
      </c>
      <c r="P51">
        <f t="shared" si="15"/>
        <v>30.001507643587722</v>
      </c>
      <c r="Q51">
        <f t="shared" si="16"/>
        <v>8.1000222082184958</v>
      </c>
      <c r="R51">
        <f t="shared" si="17"/>
        <v>0</v>
      </c>
      <c r="S51">
        <f t="shared" si="18"/>
        <v>1077.0003348458752</v>
      </c>
      <c r="T51">
        <f t="shared" si="19"/>
        <v>5.7306654449964904E-2</v>
      </c>
      <c r="U51">
        <f t="shared" si="20"/>
        <v>0</v>
      </c>
      <c r="V51">
        <f t="shared" si="21"/>
        <v>0</v>
      </c>
    </row>
    <row r="52" spans="1:22" x14ac:dyDescent="0.2">
      <c r="A52" t="s">
        <v>41</v>
      </c>
      <c r="B52" t="s">
        <v>41</v>
      </c>
      <c r="D52">
        <v>-82.405000000000001</v>
      </c>
      <c r="E52">
        <v>-177.614</v>
      </c>
      <c r="F52">
        <v>0</v>
      </c>
      <c r="G52">
        <v>90.796000000000006</v>
      </c>
      <c r="H52">
        <v>24.021000000000001</v>
      </c>
      <c r="I52">
        <v>0</v>
      </c>
      <c r="J52">
        <v>1</v>
      </c>
      <c r="K52">
        <v>0</v>
      </c>
      <c r="L52">
        <f t="shared" si="11"/>
        <v>4.800223261694915E-3</v>
      </c>
      <c r="M52">
        <f t="shared" si="12"/>
        <v>269.99836132896257</v>
      </c>
      <c r="N52">
        <f t="shared" si="13"/>
        <v>1.2960537107245058</v>
      </c>
      <c r="O52">
        <f t="shared" si="14"/>
        <v>0.86397884528477831</v>
      </c>
      <c r="P52">
        <f t="shared" si="15"/>
        <v>3.0000922775947076</v>
      </c>
      <c r="Q52">
        <f t="shared" si="16"/>
        <v>2.5920188537629096</v>
      </c>
      <c r="R52">
        <f t="shared" si="17"/>
        <v>0</v>
      </c>
      <c r="S52">
        <f t="shared" si="18"/>
        <v>272.99845360655729</v>
      </c>
      <c r="T52">
        <f t="shared" si="19"/>
        <v>0.22222357093085005</v>
      </c>
      <c r="U52">
        <f t="shared" si="20"/>
        <v>0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-80.218000000000004</v>
      </c>
      <c r="E53">
        <v>0</v>
      </c>
      <c r="F53">
        <v>0</v>
      </c>
      <c r="G53">
        <v>264.851</v>
      </c>
      <c r="H53">
        <v>0</v>
      </c>
      <c r="I53">
        <v>0</v>
      </c>
      <c r="J53">
        <v>0</v>
      </c>
      <c r="K53">
        <v>0</v>
      </c>
      <c r="L53">
        <f t="shared" si="11"/>
        <v>6.2066269973598872E-3</v>
      </c>
      <c r="M53">
        <f t="shared" si="12"/>
        <v>783.00125037171938</v>
      </c>
      <c r="N53">
        <f t="shared" si="13"/>
        <v>4.8598015593252217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783.00125037171938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6130</v>
      </c>
      <c r="B54" t="s">
        <v>3618</v>
      </c>
      <c r="D54">
        <v>-82.147000000000006</v>
      </c>
      <c r="E54">
        <v>-173.66</v>
      </c>
      <c r="F54">
        <v>0</v>
      </c>
      <c r="G54">
        <v>58.548999999999999</v>
      </c>
      <c r="H54">
        <v>27.166</v>
      </c>
      <c r="I54">
        <v>0</v>
      </c>
      <c r="J54">
        <v>1</v>
      </c>
      <c r="K54">
        <v>1</v>
      </c>
      <c r="L54">
        <f t="shared" si="11"/>
        <v>4.9653116776445126E-3</v>
      </c>
      <c r="M54">
        <f t="shared" si="12"/>
        <v>173.99976072097357</v>
      </c>
      <c r="N54">
        <f t="shared" si="13"/>
        <v>0.86396390777910881</v>
      </c>
      <c r="O54">
        <f t="shared" si="14"/>
        <v>0.32400955544337012</v>
      </c>
      <c r="P54">
        <f t="shared" si="15"/>
        <v>8.9996774391543912</v>
      </c>
      <c r="Q54">
        <f t="shared" si="16"/>
        <v>2.9159844021785446</v>
      </c>
      <c r="R54">
        <f t="shared" si="17"/>
        <v>0</v>
      </c>
      <c r="S54">
        <f t="shared" si="18"/>
        <v>182.99943816012797</v>
      </c>
      <c r="T54">
        <f t="shared" si="19"/>
        <v>0.34482806040300334</v>
      </c>
      <c r="U54">
        <f t="shared" si="20"/>
        <v>6.6669056091900991</v>
      </c>
      <c r="V54">
        <f t="shared" si="21"/>
        <v>0</v>
      </c>
    </row>
    <row r="55" spans="1:22" x14ac:dyDescent="0.2">
      <c r="A55" t="s">
        <v>303</v>
      </c>
      <c r="B55" t="s">
        <v>965</v>
      </c>
      <c r="D55">
        <v>-81.073999999999998</v>
      </c>
      <c r="E55">
        <v>-173.928</v>
      </c>
      <c r="F55">
        <v>0</v>
      </c>
      <c r="G55">
        <v>193.34200000000001</v>
      </c>
      <c r="H55">
        <v>47.265000000000001</v>
      </c>
      <c r="I55">
        <v>0</v>
      </c>
      <c r="J55">
        <v>1</v>
      </c>
      <c r="K55">
        <v>1</v>
      </c>
      <c r="L55">
        <f t="shared" si="11"/>
        <v>5.6541819767435796E-3</v>
      </c>
      <c r="M55">
        <f t="shared" si="12"/>
        <v>573.00162917710509</v>
      </c>
      <c r="N55">
        <f t="shared" si="13"/>
        <v>3.2398587241966199</v>
      </c>
      <c r="O55">
        <f t="shared" si="14"/>
        <v>0.33842528918065751</v>
      </c>
      <c r="P55">
        <f t="shared" si="15"/>
        <v>14.998810436584673</v>
      </c>
      <c r="Q55">
        <f t="shared" si="16"/>
        <v>5.0759818353488688</v>
      </c>
      <c r="R55">
        <f t="shared" si="17"/>
        <v>0</v>
      </c>
      <c r="S55">
        <f t="shared" si="18"/>
        <v>588.00043961368976</v>
      </c>
      <c r="T55">
        <f t="shared" si="19"/>
        <v>0.10471174416409035</v>
      </c>
      <c r="U55">
        <f t="shared" si="20"/>
        <v>4.0003172420693911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-76.826999999999998</v>
      </c>
      <c r="E56">
        <v>0</v>
      </c>
      <c r="F56">
        <v>0</v>
      </c>
      <c r="G56">
        <v>96.54</v>
      </c>
      <c r="H56">
        <v>0</v>
      </c>
      <c r="I56">
        <v>0</v>
      </c>
      <c r="J56">
        <v>0</v>
      </c>
      <c r="K56">
        <v>0</v>
      </c>
      <c r="L56">
        <f t="shared" si="11"/>
        <v>8.4258194517106196E-3</v>
      </c>
      <c r="M56">
        <f t="shared" si="12"/>
        <v>281.99905591584002</v>
      </c>
      <c r="N56">
        <f t="shared" si="13"/>
        <v>2.3760755067752219</v>
      </c>
      <c r="O56" t="str">
        <f t="shared" si="14"/>
        <v/>
      </c>
      <c r="P56">
        <f t="shared" si="15"/>
        <v>0</v>
      </c>
      <c r="Q56">
        <f t="shared" si="16"/>
        <v>0</v>
      </c>
      <c r="R56">
        <f t="shared" si="17"/>
        <v>0</v>
      </c>
      <c r="S56">
        <f t="shared" si="18"/>
        <v>281.99905591584002</v>
      </c>
      <c r="T56">
        <f t="shared" si="19"/>
        <v>0</v>
      </c>
      <c r="U56" t="str">
        <f t="shared" si="20"/>
        <v/>
      </c>
      <c r="V56">
        <f t="shared" si="21"/>
        <v>0</v>
      </c>
    </row>
    <row r="57" spans="1:22" x14ac:dyDescent="0.2">
      <c r="A57" t="s">
        <v>3229</v>
      </c>
      <c r="B57" t="s">
        <v>7630</v>
      </c>
      <c r="D57">
        <v>-79.694999999999993</v>
      </c>
      <c r="E57">
        <v>-174.685</v>
      </c>
      <c r="F57">
        <v>-90</v>
      </c>
      <c r="G57">
        <v>167.70500000000001</v>
      </c>
      <c r="H57">
        <v>43.186</v>
      </c>
      <c r="I57">
        <v>15</v>
      </c>
      <c r="J57">
        <v>1</v>
      </c>
      <c r="K57">
        <v>0</v>
      </c>
      <c r="L57">
        <f t="shared" si="11"/>
        <v>6.5455476554440962E-3</v>
      </c>
      <c r="M57">
        <f t="shared" si="12"/>
        <v>494.99946865198081</v>
      </c>
      <c r="N57">
        <f t="shared" si="13"/>
        <v>3.2400458515268982</v>
      </c>
      <c r="O57">
        <f t="shared" si="14"/>
        <v>0.38696634147277076</v>
      </c>
      <c r="P57">
        <f t="shared" si="15"/>
        <v>12.001121352421986</v>
      </c>
      <c r="Q57">
        <f t="shared" si="16"/>
        <v>4.6440346673521544</v>
      </c>
      <c r="R57">
        <f t="shared" si="17"/>
        <v>45</v>
      </c>
      <c r="S57">
        <f t="shared" si="18"/>
        <v>507.0005900044028</v>
      </c>
      <c r="T57">
        <f t="shared" si="19"/>
        <v>0.12121225132502958</v>
      </c>
      <c r="U57">
        <f t="shared" si="20"/>
        <v>0</v>
      </c>
      <c r="V57">
        <f t="shared" si="21"/>
        <v>8.8757293161353559</v>
      </c>
    </row>
    <row r="58" spans="1:22" x14ac:dyDescent="0.2">
      <c r="A58" t="s">
        <v>41</v>
      </c>
      <c r="B58" t="s">
        <v>41</v>
      </c>
      <c r="D58">
        <v>-77.792000000000002</v>
      </c>
      <c r="E58">
        <v>0</v>
      </c>
      <c r="F58">
        <v>0</v>
      </c>
      <c r="G58">
        <v>212.81200000000001</v>
      </c>
      <c r="H58">
        <v>0</v>
      </c>
      <c r="I58">
        <v>0</v>
      </c>
      <c r="J58">
        <v>0</v>
      </c>
      <c r="K58">
        <v>0</v>
      </c>
      <c r="L58">
        <f t="shared" si="11"/>
        <v>7.7887293941914177E-3</v>
      </c>
      <c r="M58">
        <f t="shared" si="12"/>
        <v>623.9986497848414</v>
      </c>
      <c r="N58">
        <f t="shared" si="13"/>
        <v>4.8601614856764366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623.9986497848414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-80.018000000000001</v>
      </c>
      <c r="E59">
        <v>-178.363</v>
      </c>
      <c r="F59">
        <v>0</v>
      </c>
      <c r="G59">
        <v>126.92100000000001</v>
      </c>
      <c r="H59">
        <v>35.014000000000003</v>
      </c>
      <c r="I59">
        <v>0</v>
      </c>
      <c r="J59">
        <v>1</v>
      </c>
      <c r="K59">
        <v>0</v>
      </c>
      <c r="L59">
        <f t="shared" si="11"/>
        <v>6.3361042481659005E-3</v>
      </c>
      <c r="M59">
        <f t="shared" si="12"/>
        <v>374.99910778937726</v>
      </c>
      <c r="N59">
        <f t="shared" si="13"/>
        <v>2.3760358159585113</v>
      </c>
      <c r="O59">
        <f t="shared" si="14"/>
        <v>1.2596730118091006</v>
      </c>
      <c r="P59">
        <f t="shared" si="15"/>
        <v>3.000750875264445</v>
      </c>
      <c r="Q59">
        <f t="shared" si="16"/>
        <v>3.7799686727018313</v>
      </c>
      <c r="R59">
        <f t="shared" si="17"/>
        <v>0</v>
      </c>
      <c r="S59">
        <f t="shared" si="18"/>
        <v>377.99985866464169</v>
      </c>
      <c r="T59">
        <f t="shared" si="19"/>
        <v>0.16000038067743808</v>
      </c>
      <c r="U59">
        <f t="shared" si="20"/>
        <v>0</v>
      </c>
      <c r="V59">
        <f t="shared" si="21"/>
        <v>0</v>
      </c>
    </row>
    <row r="60" spans="1:22" x14ac:dyDescent="0.2">
      <c r="A60" t="s">
        <v>5210</v>
      </c>
      <c r="B60" t="s">
        <v>6816</v>
      </c>
      <c r="D60">
        <v>-82.801000000000002</v>
      </c>
      <c r="E60">
        <v>-176.73</v>
      </c>
      <c r="F60">
        <v>0</v>
      </c>
      <c r="G60">
        <v>95.754999999999995</v>
      </c>
      <c r="H60">
        <v>35.057000000000002</v>
      </c>
      <c r="I60">
        <v>0</v>
      </c>
      <c r="J60">
        <v>1</v>
      </c>
      <c r="K60">
        <v>1</v>
      </c>
      <c r="L60">
        <f t="shared" si="11"/>
        <v>4.547214732311582E-3</v>
      </c>
      <c r="M60">
        <f t="shared" si="12"/>
        <v>285.00045801544474</v>
      </c>
      <c r="N60">
        <f t="shared" si="13"/>
        <v>1.2959595773629562</v>
      </c>
      <c r="O60">
        <f t="shared" si="14"/>
        <v>0.63009357793977461</v>
      </c>
      <c r="P60">
        <f t="shared" si="15"/>
        <v>5.9990893570290247</v>
      </c>
      <c r="Q60">
        <f t="shared" si="16"/>
        <v>3.7799914573422986</v>
      </c>
      <c r="R60">
        <f t="shared" si="17"/>
        <v>0</v>
      </c>
      <c r="S60">
        <f t="shared" si="18"/>
        <v>290.99954737247378</v>
      </c>
      <c r="T60">
        <f t="shared" si="19"/>
        <v>0.21052597745912563</v>
      </c>
      <c r="U60">
        <f t="shared" si="20"/>
        <v>10.001517968672875</v>
      </c>
      <c r="V60">
        <f t="shared" si="21"/>
        <v>0</v>
      </c>
    </row>
    <row r="61" spans="1:22" x14ac:dyDescent="0.2">
      <c r="A61" t="s">
        <v>133</v>
      </c>
      <c r="B61" t="s">
        <v>134</v>
      </c>
      <c r="D61">
        <v>-76.522000000000006</v>
      </c>
      <c r="E61">
        <v>-173.24600000000001</v>
      </c>
      <c r="F61">
        <v>0</v>
      </c>
      <c r="G61">
        <v>248.85300000000001</v>
      </c>
      <c r="H61">
        <v>76.531000000000006</v>
      </c>
      <c r="I61">
        <v>0</v>
      </c>
      <c r="J61">
        <v>1</v>
      </c>
      <c r="K61">
        <v>0</v>
      </c>
      <c r="L61">
        <f t="shared" si="11"/>
        <v>8.6282083099512904E-3</v>
      </c>
      <c r="M61">
        <f t="shared" si="12"/>
        <v>725.99838088591775</v>
      </c>
      <c r="N61">
        <f t="shared" si="13"/>
        <v>6.2640715270425842</v>
      </c>
      <c r="O61">
        <f t="shared" si="14"/>
        <v>0.30398034445029293</v>
      </c>
      <c r="P61">
        <f t="shared" si="15"/>
        <v>27.00168114088396</v>
      </c>
      <c r="Q61">
        <f t="shared" si="16"/>
        <v>8.2079885419314262</v>
      </c>
      <c r="R61">
        <f t="shared" si="17"/>
        <v>0</v>
      </c>
      <c r="S61">
        <f t="shared" si="18"/>
        <v>753.00006202680174</v>
      </c>
      <c r="T61">
        <f t="shared" si="19"/>
        <v>8.2644812412368596E-2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-75.465999999999994</v>
      </c>
      <c r="E62">
        <v>0</v>
      </c>
      <c r="F62">
        <v>0</v>
      </c>
      <c r="G62">
        <v>111.571</v>
      </c>
      <c r="H62">
        <v>0</v>
      </c>
      <c r="I62">
        <v>0</v>
      </c>
      <c r="J62">
        <v>0</v>
      </c>
      <c r="K62">
        <v>0</v>
      </c>
      <c r="L62">
        <f t="shared" si="11"/>
        <v>9.3330188461361839E-3</v>
      </c>
      <c r="M62">
        <f t="shared" si="12"/>
        <v>324.00181295082723</v>
      </c>
      <c r="N62">
        <f t="shared" si="13"/>
        <v>3.0239180503704119</v>
      </c>
      <c r="O62" t="str">
        <f t="shared" si="14"/>
        <v/>
      </c>
      <c r="P62">
        <f t="shared" si="15"/>
        <v>0</v>
      </c>
      <c r="Q62">
        <f t="shared" si="16"/>
        <v>0</v>
      </c>
      <c r="R62">
        <f t="shared" si="17"/>
        <v>0</v>
      </c>
      <c r="S62">
        <f t="shared" si="18"/>
        <v>324.00181295082723</v>
      </c>
      <c r="T62">
        <f t="shared" si="19"/>
        <v>0</v>
      </c>
      <c r="U62" t="str">
        <f t="shared" si="20"/>
        <v/>
      </c>
      <c r="V62">
        <f t="shared" si="21"/>
        <v>0</v>
      </c>
    </row>
    <row r="63" spans="1:22" x14ac:dyDescent="0.2">
      <c r="A63" t="s">
        <v>296</v>
      </c>
      <c r="B63" t="s">
        <v>297</v>
      </c>
      <c r="D63">
        <v>-82.010999999999996</v>
      </c>
      <c r="E63">
        <v>-176.309</v>
      </c>
      <c r="F63">
        <v>0</v>
      </c>
      <c r="G63">
        <v>57.558999999999997</v>
      </c>
      <c r="H63">
        <v>31.064</v>
      </c>
      <c r="I63">
        <v>0</v>
      </c>
      <c r="J63">
        <v>1</v>
      </c>
      <c r="K63">
        <v>0</v>
      </c>
      <c r="L63">
        <f t="shared" si="11"/>
        <v>5.0524171689716292E-3</v>
      </c>
      <c r="M63">
        <f t="shared" si="12"/>
        <v>171.0011299662512</v>
      </c>
      <c r="N63">
        <f t="shared" si="13"/>
        <v>0.86396990892494541</v>
      </c>
      <c r="O63">
        <f t="shared" si="14"/>
        <v>0.5580579565901872</v>
      </c>
      <c r="P63">
        <f t="shared" si="15"/>
        <v>5.9992867438052722</v>
      </c>
      <c r="Q63">
        <f t="shared" si="16"/>
        <v>3.3479530491996181</v>
      </c>
      <c r="R63">
        <f t="shared" si="17"/>
        <v>0</v>
      </c>
      <c r="S63">
        <f t="shared" si="18"/>
        <v>177.00041671005647</v>
      </c>
      <c r="T63">
        <f t="shared" si="19"/>
        <v>0.35087487440487442</v>
      </c>
      <c r="U63">
        <f t="shared" si="20"/>
        <v>0</v>
      </c>
      <c r="V63">
        <f t="shared" si="21"/>
        <v>0</v>
      </c>
    </row>
    <row r="64" spans="1:22" x14ac:dyDescent="0.2">
      <c r="A64" t="s">
        <v>382</v>
      </c>
      <c r="B64" t="s">
        <v>2169</v>
      </c>
      <c r="D64">
        <v>-79.182000000000002</v>
      </c>
      <c r="E64">
        <v>-177.13800000000001</v>
      </c>
      <c r="F64">
        <v>0</v>
      </c>
      <c r="G64">
        <v>319.68099999999998</v>
      </c>
      <c r="H64">
        <v>60.075000000000003</v>
      </c>
      <c r="I64">
        <v>0</v>
      </c>
      <c r="J64">
        <v>1</v>
      </c>
      <c r="K64">
        <v>1</v>
      </c>
      <c r="L64">
        <f t="shared" si="11"/>
        <v>6.8790823922432768E-3</v>
      </c>
      <c r="M64">
        <f t="shared" si="12"/>
        <v>941.99920877612033</v>
      </c>
      <c r="N64">
        <f t="shared" si="13"/>
        <v>6.4800966506955584</v>
      </c>
      <c r="O64">
        <f t="shared" si="14"/>
        <v>0.72010139338303925</v>
      </c>
      <c r="P64">
        <f t="shared" si="15"/>
        <v>8.9987339571200202</v>
      </c>
      <c r="Q64">
        <f t="shared" si="16"/>
        <v>6.4800073412127386</v>
      </c>
      <c r="R64">
        <f t="shared" si="17"/>
        <v>0</v>
      </c>
      <c r="S64">
        <f t="shared" si="18"/>
        <v>950.99794273324039</v>
      </c>
      <c r="T64">
        <f t="shared" si="19"/>
        <v>6.3694321015358588E-2</v>
      </c>
      <c r="U64">
        <f t="shared" si="20"/>
        <v>6.6676046081489631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-76.159000000000006</v>
      </c>
      <c r="E65">
        <v>0</v>
      </c>
      <c r="F65">
        <v>0</v>
      </c>
      <c r="G65">
        <v>284.25299999999999</v>
      </c>
      <c r="H65">
        <v>0</v>
      </c>
      <c r="I65">
        <v>0</v>
      </c>
      <c r="J65">
        <v>0</v>
      </c>
      <c r="K65">
        <v>0</v>
      </c>
      <c r="L65">
        <f t="shared" si="11"/>
        <v>8.8697592900416657E-3</v>
      </c>
      <c r="M65">
        <f t="shared" si="12"/>
        <v>827.9977271289174</v>
      </c>
      <c r="N65">
        <f t="shared" si="13"/>
        <v>7.3441478764829764</v>
      </c>
      <c r="O65" t="str">
        <f t="shared" si="14"/>
        <v/>
      </c>
      <c r="P65">
        <f t="shared" si="15"/>
        <v>0</v>
      </c>
      <c r="Q65">
        <f t="shared" si="16"/>
        <v>0</v>
      </c>
      <c r="R65">
        <f t="shared" si="17"/>
        <v>0</v>
      </c>
      <c r="S65">
        <f t="shared" si="18"/>
        <v>827.9977271289174</v>
      </c>
      <c r="T65">
        <f t="shared" si="19"/>
        <v>0</v>
      </c>
      <c r="U65" t="str">
        <f t="shared" si="20"/>
        <v/>
      </c>
      <c r="V65">
        <f t="shared" si="21"/>
        <v>0</v>
      </c>
    </row>
    <row r="66" spans="1:22" x14ac:dyDescent="0.2">
      <c r="A66" t="s">
        <v>7631</v>
      </c>
      <c r="B66" t="s">
        <v>6864</v>
      </c>
      <c r="D66">
        <v>-78.259</v>
      </c>
      <c r="E66">
        <v>-174.93600000000001</v>
      </c>
      <c r="F66">
        <v>0</v>
      </c>
      <c r="G66">
        <v>260.45</v>
      </c>
      <c r="H66">
        <v>79.31</v>
      </c>
      <c r="I66">
        <v>0</v>
      </c>
      <c r="J66">
        <v>1</v>
      </c>
      <c r="K66">
        <v>0</v>
      </c>
      <c r="L66">
        <f t="shared" si="11"/>
        <v>7.4821039596856828E-3</v>
      </c>
      <c r="M66">
        <f t="shared" si="12"/>
        <v>765.00216428970521</v>
      </c>
      <c r="N66">
        <f t="shared" si="13"/>
        <v>5.7238314464315669</v>
      </c>
      <c r="O66">
        <f t="shared" si="14"/>
        <v>0.40625440742079005</v>
      </c>
      <c r="P66">
        <f t="shared" si="15"/>
        <v>21.001711904455799</v>
      </c>
      <c r="Q66">
        <f t="shared" si="16"/>
        <v>8.5320465566134001</v>
      </c>
      <c r="R66">
        <f t="shared" si="17"/>
        <v>0</v>
      </c>
      <c r="S66">
        <f t="shared" si="18"/>
        <v>786.00387619416097</v>
      </c>
      <c r="T66">
        <f t="shared" si="19"/>
        <v>7.8431150656559562E-2</v>
      </c>
      <c r="U66">
        <f t="shared" si="20"/>
        <v>0</v>
      </c>
      <c r="V66">
        <f t="shared" si="21"/>
        <v>0</v>
      </c>
    </row>
    <row r="67" spans="1:22" x14ac:dyDescent="0.2">
      <c r="A67" t="s">
        <v>41</v>
      </c>
      <c r="B67" t="s">
        <v>41</v>
      </c>
      <c r="D67">
        <v>-81.06</v>
      </c>
      <c r="E67">
        <v>0</v>
      </c>
      <c r="F67">
        <v>0</v>
      </c>
      <c r="G67">
        <v>90.093999999999994</v>
      </c>
      <c r="H67">
        <v>0</v>
      </c>
      <c r="I67">
        <v>0</v>
      </c>
      <c r="J67">
        <v>0</v>
      </c>
      <c r="K67">
        <v>0</v>
      </c>
      <c r="L67">
        <f t="shared" si="11"/>
        <v>5.6631957650696381E-3</v>
      </c>
      <c r="M67">
        <f t="shared" si="12"/>
        <v>266.99851069010674</v>
      </c>
      <c r="N67">
        <f t="shared" si="13"/>
        <v>1.5120663470864604</v>
      </c>
      <c r="O67" t="str">
        <f t="shared" si="14"/>
        <v/>
      </c>
      <c r="P67">
        <f t="shared" si="15"/>
        <v>0</v>
      </c>
      <c r="Q67">
        <f t="shared" si="16"/>
        <v>0</v>
      </c>
      <c r="R67">
        <f t="shared" si="17"/>
        <v>0</v>
      </c>
      <c r="S67">
        <f t="shared" si="18"/>
        <v>266.99851069010674</v>
      </c>
      <c r="T67">
        <f t="shared" si="19"/>
        <v>0</v>
      </c>
      <c r="U67" t="str">
        <f t="shared" si="20"/>
        <v/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-75.86</v>
      </c>
      <c r="E68">
        <v>0</v>
      </c>
      <c r="F68">
        <v>0</v>
      </c>
      <c r="G68">
        <v>401.15499999999997</v>
      </c>
      <c r="H68">
        <v>0</v>
      </c>
      <c r="I68">
        <v>0</v>
      </c>
      <c r="J68">
        <v>0</v>
      </c>
      <c r="K68">
        <v>0</v>
      </c>
      <c r="L68">
        <f t="shared" si="11"/>
        <v>9.0692890405911792E-3</v>
      </c>
      <c r="M68">
        <f t="shared" si="12"/>
        <v>1167.0020607038691</v>
      </c>
      <c r="N68">
        <f t="shared" si="13"/>
        <v>10.583889583378506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1167.0020607038691</v>
      </c>
      <c r="T68">
        <f t="shared" si="19"/>
        <v>0</v>
      </c>
      <c r="U68" t="str">
        <f t="shared" si="20"/>
        <v/>
      </c>
      <c r="V68">
        <f t="shared" si="21"/>
        <v>0</v>
      </c>
    </row>
    <row r="69" spans="1:22" x14ac:dyDescent="0.2">
      <c r="A69" t="s">
        <v>7632</v>
      </c>
      <c r="B69" t="s">
        <v>7633</v>
      </c>
      <c r="D69">
        <v>-78.212000000000003</v>
      </c>
      <c r="E69">
        <v>-176.18600000000001</v>
      </c>
      <c r="F69">
        <v>0</v>
      </c>
      <c r="G69">
        <v>117.47799999999999</v>
      </c>
      <c r="H69">
        <v>45.1</v>
      </c>
      <c r="I69">
        <v>0</v>
      </c>
      <c r="J69">
        <v>1</v>
      </c>
      <c r="K69">
        <v>0</v>
      </c>
      <c r="L69">
        <f t="shared" si="11"/>
        <v>7.5129157790821844E-3</v>
      </c>
      <c r="M69">
        <f t="shared" si="12"/>
        <v>345.00123631499457</v>
      </c>
      <c r="N69">
        <f t="shared" si="13"/>
        <v>2.5919678240816082</v>
      </c>
      <c r="O69">
        <f t="shared" si="14"/>
        <v>0.54001008666589612</v>
      </c>
      <c r="P69">
        <f t="shared" si="15"/>
        <v>8.9998457992828591</v>
      </c>
      <c r="Q69">
        <f t="shared" si="16"/>
        <v>4.8600123700628082</v>
      </c>
      <c r="R69">
        <f t="shared" si="17"/>
        <v>0</v>
      </c>
      <c r="S69">
        <f t="shared" si="18"/>
        <v>354.00108211427744</v>
      </c>
      <c r="T69">
        <f t="shared" si="19"/>
        <v>0.17391242025932491</v>
      </c>
      <c r="U69">
        <f t="shared" si="20"/>
        <v>0</v>
      </c>
      <c r="V69">
        <f t="shared" si="21"/>
        <v>0</v>
      </c>
    </row>
    <row r="70" spans="1:22" x14ac:dyDescent="0.2">
      <c r="A70" t="s">
        <v>1715</v>
      </c>
      <c r="B70" t="s">
        <v>1716</v>
      </c>
      <c r="D70">
        <v>-70.730999999999995</v>
      </c>
      <c r="E70">
        <v>-173.797</v>
      </c>
      <c r="F70">
        <v>0</v>
      </c>
      <c r="G70">
        <v>130.30000000000001</v>
      </c>
      <c r="H70">
        <v>46.271000000000001</v>
      </c>
      <c r="I70">
        <v>0</v>
      </c>
      <c r="J70">
        <v>1</v>
      </c>
      <c r="K70">
        <v>0</v>
      </c>
      <c r="L70">
        <f t="shared" si="11"/>
        <v>1.2585145685903035E-2</v>
      </c>
      <c r="M70">
        <f t="shared" si="12"/>
        <v>369.00164085669644</v>
      </c>
      <c r="N70">
        <f t="shared" si="13"/>
        <v>4.6439440524628477</v>
      </c>
      <c r="O70">
        <f t="shared" si="14"/>
        <v>0.33122377174062911</v>
      </c>
      <c r="P70">
        <f t="shared" si="15"/>
        <v>14.998940262601348</v>
      </c>
      <c r="Q70">
        <f t="shared" si="16"/>
        <v>4.9680105339017349</v>
      </c>
      <c r="R70">
        <f t="shared" si="17"/>
        <v>0</v>
      </c>
      <c r="S70">
        <f t="shared" si="18"/>
        <v>384.00058111929781</v>
      </c>
      <c r="T70">
        <f t="shared" si="19"/>
        <v>0.16260090296807456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-79.611000000000004</v>
      </c>
      <c r="E71">
        <v>-177.54599999999999</v>
      </c>
      <c r="F71">
        <v>0</v>
      </c>
      <c r="G71">
        <v>366</v>
      </c>
      <c r="H71">
        <v>70.063999999999993</v>
      </c>
      <c r="I71">
        <v>0</v>
      </c>
      <c r="J71">
        <v>1</v>
      </c>
      <c r="K71">
        <v>0</v>
      </c>
      <c r="L71">
        <f t="shared" si="11"/>
        <v>6.600085739846614E-3</v>
      </c>
      <c r="M71">
        <f t="shared" si="12"/>
        <v>1079.9995086422109</v>
      </c>
      <c r="N71">
        <f t="shared" si="13"/>
        <v>7.1280964841272914</v>
      </c>
      <c r="O71">
        <f t="shared" si="14"/>
        <v>0.84001001539667952</v>
      </c>
      <c r="P71">
        <f t="shared" si="15"/>
        <v>8.9998509945483267</v>
      </c>
      <c r="Q71">
        <f t="shared" si="16"/>
        <v>7.5599725324708942</v>
      </c>
      <c r="R71">
        <f t="shared" si="17"/>
        <v>0</v>
      </c>
      <c r="S71">
        <f t="shared" si="18"/>
        <v>1088.9993596367592</v>
      </c>
      <c r="T71">
        <f t="shared" si="19"/>
        <v>5.5555580831173491E-2</v>
      </c>
      <c r="U71">
        <f t="shared" si="20"/>
        <v>0</v>
      </c>
      <c r="V71">
        <f t="shared" si="21"/>
        <v>0</v>
      </c>
    </row>
    <row r="72" spans="1:22" x14ac:dyDescent="0.2">
      <c r="A72" t="s">
        <v>7634</v>
      </c>
      <c r="B72" t="s">
        <v>7635</v>
      </c>
      <c r="D72">
        <v>-78.995999999999995</v>
      </c>
      <c r="E72">
        <v>-176.53200000000001</v>
      </c>
      <c r="F72">
        <v>0</v>
      </c>
      <c r="G72">
        <v>36.673999999999999</v>
      </c>
      <c r="H72">
        <v>33.061</v>
      </c>
      <c r="I72">
        <v>0</v>
      </c>
      <c r="J72">
        <v>1</v>
      </c>
      <c r="K72">
        <v>1</v>
      </c>
      <c r="L72">
        <f t="shared" si="11"/>
        <v>7.0002923989875929E-3</v>
      </c>
      <c r="M72">
        <f t="shared" si="12"/>
        <v>107.99912011313444</v>
      </c>
      <c r="N72">
        <f t="shared" si="13"/>
        <v>0.75602617565149899</v>
      </c>
      <c r="O72">
        <f t="shared" si="14"/>
        <v>0.59403876957329227</v>
      </c>
      <c r="P72">
        <f t="shared" si="15"/>
        <v>5.9996854394354386</v>
      </c>
      <c r="Q72">
        <f t="shared" si="16"/>
        <v>3.5640493203183454</v>
      </c>
      <c r="R72">
        <f t="shared" si="17"/>
        <v>0</v>
      </c>
      <c r="S72">
        <f t="shared" si="18"/>
        <v>113.99880555256988</v>
      </c>
      <c r="T72">
        <f t="shared" si="19"/>
        <v>0.55556008175943494</v>
      </c>
      <c r="U72">
        <f t="shared" si="20"/>
        <v>10.000524295094696</v>
      </c>
      <c r="V72">
        <f t="shared" si="21"/>
        <v>0</v>
      </c>
    </row>
    <row r="73" spans="1:22" x14ac:dyDescent="0.2">
      <c r="A73" t="s">
        <v>41</v>
      </c>
      <c r="B73" t="s">
        <v>41</v>
      </c>
      <c r="D73">
        <v>-77.671000000000006</v>
      </c>
      <c r="E73">
        <v>0</v>
      </c>
      <c r="F73">
        <v>0</v>
      </c>
      <c r="G73">
        <v>341.88400000000001</v>
      </c>
      <c r="H73">
        <v>0</v>
      </c>
      <c r="I73">
        <v>0</v>
      </c>
      <c r="J73">
        <v>0</v>
      </c>
      <c r="K73">
        <v>0</v>
      </c>
      <c r="L73">
        <f t="shared" si="11"/>
        <v>7.868351079091139E-3</v>
      </c>
      <c r="M73">
        <f t="shared" si="12"/>
        <v>1001.9980288752103</v>
      </c>
      <c r="N73">
        <f t="shared" si="13"/>
        <v>7.8840801558276112</v>
      </c>
      <c r="O73" t="str">
        <f t="shared" si="14"/>
        <v/>
      </c>
      <c r="P73">
        <f t="shared" si="15"/>
        <v>0</v>
      </c>
      <c r="Q73">
        <f t="shared" si="16"/>
        <v>0</v>
      </c>
      <c r="R73">
        <f t="shared" si="17"/>
        <v>0</v>
      </c>
      <c r="S73">
        <f t="shared" si="18"/>
        <v>1001.9980288752103</v>
      </c>
      <c r="T73">
        <f t="shared" si="19"/>
        <v>0</v>
      </c>
      <c r="U73" t="str">
        <f t="shared" si="20"/>
        <v/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-87.650999999999996</v>
      </c>
      <c r="E74">
        <v>-170.53800000000001</v>
      </c>
      <c r="F74">
        <v>-90</v>
      </c>
      <c r="G74">
        <v>390.32799999999997</v>
      </c>
      <c r="H74">
        <v>42.579000000000001</v>
      </c>
      <c r="I74">
        <v>57.667000000000002</v>
      </c>
      <c r="J74">
        <v>1</v>
      </c>
      <c r="K74">
        <v>1</v>
      </c>
      <c r="L74">
        <f t="shared" si="11"/>
        <v>1.4767462261584072E-3</v>
      </c>
      <c r="M74">
        <f t="shared" si="12"/>
        <v>1170.0000321640168</v>
      </c>
      <c r="N74">
        <f t="shared" si="13"/>
        <v>1.7277948598982868</v>
      </c>
      <c r="O74">
        <f t="shared" si="14"/>
        <v>0.21600727486837354</v>
      </c>
      <c r="P74">
        <f t="shared" si="15"/>
        <v>20.999124874255912</v>
      </c>
      <c r="Q74">
        <f t="shared" si="16"/>
        <v>4.5359682746769696</v>
      </c>
      <c r="R74">
        <f t="shared" si="17"/>
        <v>173.001</v>
      </c>
      <c r="S74">
        <f t="shared" si="18"/>
        <v>1190.9991570382726</v>
      </c>
      <c r="T74">
        <f t="shared" si="19"/>
        <v>5.128204987227631E-2</v>
      </c>
      <c r="U74">
        <f t="shared" si="20"/>
        <v>2.8572619268318937</v>
      </c>
      <c r="V74">
        <f t="shared" si="21"/>
        <v>14.525702976164293</v>
      </c>
    </row>
    <row r="75" spans="1:22" x14ac:dyDescent="0.2">
      <c r="A75" t="s">
        <v>7636</v>
      </c>
      <c r="B75" t="s">
        <v>7637</v>
      </c>
      <c r="D75">
        <v>-80.66</v>
      </c>
      <c r="E75">
        <v>-173.01900000000001</v>
      </c>
      <c r="F75">
        <v>0</v>
      </c>
      <c r="G75">
        <v>154.042</v>
      </c>
      <c r="H75">
        <v>49.366</v>
      </c>
      <c r="I75">
        <v>0</v>
      </c>
      <c r="J75">
        <v>1</v>
      </c>
      <c r="K75">
        <v>0</v>
      </c>
      <c r="L75">
        <f t="shared" si="11"/>
        <v>5.9210298208262815E-3</v>
      </c>
      <c r="M75">
        <f t="shared" si="12"/>
        <v>455.99943626528454</v>
      </c>
      <c r="N75">
        <f t="shared" si="13"/>
        <v>2.6999889603956833</v>
      </c>
      <c r="O75">
        <f t="shared" si="14"/>
        <v>0.29400214774091471</v>
      </c>
      <c r="P75">
        <f t="shared" si="15"/>
        <v>17.999859938651621</v>
      </c>
      <c r="Q75">
        <f t="shared" si="16"/>
        <v>5.2920027730019994</v>
      </c>
      <c r="R75">
        <f t="shared" si="17"/>
        <v>0</v>
      </c>
      <c r="S75">
        <f t="shared" si="18"/>
        <v>473.99929620393618</v>
      </c>
      <c r="T75">
        <f t="shared" si="19"/>
        <v>0.13157911003445649</v>
      </c>
      <c r="U75">
        <f t="shared" si="20"/>
        <v>0</v>
      </c>
      <c r="V75">
        <f t="shared" si="21"/>
        <v>0</v>
      </c>
    </row>
    <row r="76" spans="1:22" x14ac:dyDescent="0.2">
      <c r="A76" t="s">
        <v>453</v>
      </c>
      <c r="B76" t="s">
        <v>3453</v>
      </c>
      <c r="D76">
        <v>-77.989000000000004</v>
      </c>
      <c r="E76">
        <v>-170.53800000000001</v>
      </c>
      <c r="F76">
        <v>0</v>
      </c>
      <c r="G76">
        <v>48.052</v>
      </c>
      <c r="H76">
        <v>24.331</v>
      </c>
      <c r="I76">
        <v>0</v>
      </c>
      <c r="J76">
        <v>1</v>
      </c>
      <c r="K76">
        <v>0</v>
      </c>
      <c r="L76">
        <f t="shared" si="11"/>
        <v>7.6592526233471266E-3</v>
      </c>
      <c r="M76">
        <f t="shared" si="12"/>
        <v>141.00008877605114</v>
      </c>
      <c r="N76">
        <f t="shared" si="13"/>
        <v>1.0799563798065275</v>
      </c>
      <c r="O76">
        <f t="shared" si="14"/>
        <v>0.21600727486837354</v>
      </c>
      <c r="P76">
        <f t="shared" si="15"/>
        <v>11.99957038247776</v>
      </c>
      <c r="Q76">
        <f t="shared" si="16"/>
        <v>2.5919970899073572</v>
      </c>
      <c r="R76">
        <f t="shared" si="17"/>
        <v>0</v>
      </c>
      <c r="S76">
        <f t="shared" si="18"/>
        <v>152.99965915852891</v>
      </c>
      <c r="T76">
        <f t="shared" si="19"/>
        <v>0.42553164697149465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-74.614999999999995</v>
      </c>
      <c r="E77">
        <v>0</v>
      </c>
      <c r="F77">
        <v>0</v>
      </c>
      <c r="G77">
        <v>154.53800000000001</v>
      </c>
      <c r="H77">
        <v>0</v>
      </c>
      <c r="I77">
        <v>0</v>
      </c>
      <c r="J77">
        <v>0</v>
      </c>
      <c r="K77">
        <v>0</v>
      </c>
      <c r="L77">
        <f t="shared" si="11"/>
        <v>9.9059030557200559E-3</v>
      </c>
      <c r="M77">
        <f t="shared" si="12"/>
        <v>447.00034299225962</v>
      </c>
      <c r="N77">
        <f t="shared" si="13"/>
        <v>4.4279464915014293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0</v>
      </c>
      <c r="S77">
        <f t="shared" si="18"/>
        <v>447.00034299225962</v>
      </c>
      <c r="T77">
        <f t="shared" si="19"/>
        <v>0</v>
      </c>
      <c r="U77" t="str">
        <f t="shared" si="20"/>
        <v/>
      </c>
      <c r="V77">
        <f t="shared" si="21"/>
        <v>0</v>
      </c>
    </row>
    <row r="78" spans="1:22" x14ac:dyDescent="0.2">
      <c r="A78" t="s">
        <v>418</v>
      </c>
      <c r="B78" t="s">
        <v>6036</v>
      </c>
      <c r="D78">
        <v>-78.953000000000003</v>
      </c>
      <c r="E78">
        <v>-177.13800000000001</v>
      </c>
      <c r="F78">
        <v>0</v>
      </c>
      <c r="G78">
        <v>213.965</v>
      </c>
      <c r="H78">
        <v>60.075000000000003</v>
      </c>
      <c r="I78">
        <v>0</v>
      </c>
      <c r="J78">
        <v>1</v>
      </c>
      <c r="K78">
        <v>1</v>
      </c>
      <c r="L78">
        <f t="shared" si="11"/>
        <v>7.0283357553558813E-3</v>
      </c>
      <c r="M78">
        <f t="shared" si="12"/>
        <v>630.00089854851967</v>
      </c>
      <c r="N78">
        <f t="shared" si="13"/>
        <v>4.4278622690371616</v>
      </c>
      <c r="O78">
        <f t="shared" si="14"/>
        <v>0.72010139338303925</v>
      </c>
      <c r="P78">
        <f t="shared" si="15"/>
        <v>8.9987339571200202</v>
      </c>
      <c r="Q78">
        <f t="shared" si="16"/>
        <v>6.4800073412127386</v>
      </c>
      <c r="R78">
        <f t="shared" si="17"/>
        <v>0</v>
      </c>
      <c r="S78">
        <f t="shared" si="18"/>
        <v>638.99963250563974</v>
      </c>
      <c r="T78">
        <f t="shared" si="19"/>
        <v>9.5237959403289774E-2</v>
      </c>
      <c r="U78">
        <f t="shared" si="20"/>
        <v>6.6676046081489631</v>
      </c>
      <c r="V78">
        <f t="shared" si="21"/>
        <v>0</v>
      </c>
    </row>
    <row r="79" spans="1:22" x14ac:dyDescent="0.2">
      <c r="A79" t="s">
        <v>41</v>
      </c>
      <c r="B79" t="s">
        <v>41</v>
      </c>
      <c r="D79">
        <v>-81.119</v>
      </c>
      <c r="E79">
        <v>-170.53800000000001</v>
      </c>
      <c r="F79">
        <v>0</v>
      </c>
      <c r="G79">
        <v>32.387999999999998</v>
      </c>
      <c r="H79">
        <v>12.166</v>
      </c>
      <c r="I79">
        <v>0</v>
      </c>
      <c r="J79">
        <v>1</v>
      </c>
      <c r="K79">
        <v>0</v>
      </c>
      <c r="L79">
        <f t="shared" si="11"/>
        <v>5.6252137655943965E-3</v>
      </c>
      <c r="M79">
        <f t="shared" si="12"/>
        <v>95.999112012250635</v>
      </c>
      <c r="N79">
        <f t="shared" si="13"/>
        <v>0.540016066392217</v>
      </c>
      <c r="O79">
        <f t="shared" si="14"/>
        <v>0.21600727486837354</v>
      </c>
      <c r="P79">
        <f t="shared" si="15"/>
        <v>6.0000317813992208</v>
      </c>
      <c r="Q79">
        <f t="shared" si="16"/>
        <v>1.2960518102754883</v>
      </c>
      <c r="R79">
        <f t="shared" si="17"/>
        <v>0</v>
      </c>
      <c r="S79">
        <f t="shared" si="18"/>
        <v>101.99914379364985</v>
      </c>
      <c r="T79">
        <f t="shared" si="19"/>
        <v>0.62500578122371886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-78.781000000000006</v>
      </c>
      <c r="E80">
        <v>0</v>
      </c>
      <c r="F80">
        <v>0</v>
      </c>
      <c r="G80">
        <v>123.357</v>
      </c>
      <c r="H80">
        <v>0</v>
      </c>
      <c r="I80">
        <v>0</v>
      </c>
      <c r="J80">
        <v>0</v>
      </c>
      <c r="K80">
        <v>0</v>
      </c>
      <c r="L80">
        <f t="shared" si="11"/>
        <v>7.1405917234831223E-3</v>
      </c>
      <c r="M80">
        <f t="shared" si="12"/>
        <v>362.99919885874743</v>
      </c>
      <c r="N80">
        <f t="shared" si="13"/>
        <v>2.5920316670334431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362.99919885874743</v>
      </c>
      <c r="T80">
        <f t="shared" si="19"/>
        <v>0</v>
      </c>
      <c r="U80" t="str">
        <f t="shared" si="20"/>
        <v/>
      </c>
      <c r="V80">
        <f t="shared" si="21"/>
        <v>0</v>
      </c>
    </row>
    <row r="81" spans="1:22" x14ac:dyDescent="0.2">
      <c r="A81" t="s">
        <v>7638</v>
      </c>
      <c r="B81" t="s">
        <v>7639</v>
      </c>
      <c r="D81">
        <v>-72.933000000000007</v>
      </c>
      <c r="E81">
        <v>-174.685</v>
      </c>
      <c r="F81">
        <v>0</v>
      </c>
      <c r="G81">
        <v>119.252</v>
      </c>
      <c r="H81">
        <v>43.186</v>
      </c>
      <c r="I81">
        <v>0</v>
      </c>
      <c r="J81">
        <v>1</v>
      </c>
      <c r="K81">
        <v>1</v>
      </c>
      <c r="L81">
        <f t="shared" si="11"/>
        <v>1.1052342196816145E-2</v>
      </c>
      <c r="M81">
        <f t="shared" si="12"/>
        <v>342.00121687544379</v>
      </c>
      <c r="N81">
        <f t="shared" si="13"/>
        <v>3.7799182605531985</v>
      </c>
      <c r="O81">
        <f t="shared" si="14"/>
        <v>0.38696634147277076</v>
      </c>
      <c r="P81">
        <f t="shared" si="15"/>
        <v>12.001121352421986</v>
      </c>
      <c r="Q81">
        <f t="shared" si="16"/>
        <v>4.6440346673521544</v>
      </c>
      <c r="R81">
        <f t="shared" si="17"/>
        <v>0</v>
      </c>
      <c r="S81">
        <f t="shared" si="18"/>
        <v>354.00233822786578</v>
      </c>
      <c r="T81">
        <f t="shared" si="19"/>
        <v>0.17543797226268901</v>
      </c>
      <c r="U81">
        <f t="shared" si="20"/>
        <v>4.9995328134809007</v>
      </c>
      <c r="V81">
        <f t="shared" si="21"/>
        <v>0</v>
      </c>
    </row>
    <row r="82" spans="1:22" x14ac:dyDescent="0.2">
      <c r="A82" t="s">
        <v>453</v>
      </c>
      <c r="B82" t="s">
        <v>3453</v>
      </c>
      <c r="D82">
        <v>-82.647999999999996</v>
      </c>
      <c r="E82">
        <v>-167.005</v>
      </c>
      <c r="F82">
        <v>0</v>
      </c>
      <c r="G82">
        <v>31.257000000000001</v>
      </c>
      <c r="H82">
        <v>13.342000000000001</v>
      </c>
      <c r="I82">
        <v>0</v>
      </c>
      <c r="J82">
        <v>1</v>
      </c>
      <c r="K82">
        <v>1</v>
      </c>
      <c r="L82">
        <f t="shared" si="11"/>
        <v>4.6449143182468334E-3</v>
      </c>
      <c r="M82">
        <f t="shared" si="12"/>
        <v>93.000081783052735</v>
      </c>
      <c r="N82">
        <f t="shared" si="13"/>
        <v>0.43197784345007156</v>
      </c>
      <c r="O82">
        <f t="shared" si="14"/>
        <v>0.15599508211391522</v>
      </c>
      <c r="P82">
        <f t="shared" si="15"/>
        <v>9.0004874629593701</v>
      </c>
      <c r="Q82">
        <f t="shared" si="16"/>
        <v>1.4040331848827963</v>
      </c>
      <c r="R82">
        <f t="shared" si="17"/>
        <v>0</v>
      </c>
      <c r="S82">
        <f t="shared" si="18"/>
        <v>102.00056924601211</v>
      </c>
      <c r="T82">
        <f t="shared" si="19"/>
        <v>0.64516072297619964</v>
      </c>
      <c r="U82">
        <f t="shared" si="20"/>
        <v>6.6663056025492127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-74.406999999999996</v>
      </c>
      <c r="E83">
        <v>-175.23599999999999</v>
      </c>
      <c r="F83">
        <v>0</v>
      </c>
      <c r="G83">
        <v>44.643000000000001</v>
      </c>
      <c r="H83">
        <v>12.042</v>
      </c>
      <c r="I83">
        <v>0</v>
      </c>
      <c r="J83">
        <v>1</v>
      </c>
      <c r="K83">
        <v>0</v>
      </c>
      <c r="L83">
        <f t="shared" si="11"/>
        <v>1.0046629623133317E-2</v>
      </c>
      <c r="M83">
        <f t="shared" si="12"/>
        <v>128.99979865027947</v>
      </c>
      <c r="N83">
        <f t="shared" si="13"/>
        <v>1.2960144945126255</v>
      </c>
      <c r="O83">
        <f t="shared" si="14"/>
        <v>0.43196692629052102</v>
      </c>
      <c r="P83">
        <f t="shared" si="15"/>
        <v>3.0003261450738798</v>
      </c>
      <c r="Q83">
        <f t="shared" si="16"/>
        <v>1.2960429587996107</v>
      </c>
      <c r="R83">
        <f t="shared" si="17"/>
        <v>0</v>
      </c>
      <c r="S83">
        <f t="shared" si="18"/>
        <v>132.00012479535334</v>
      </c>
      <c r="T83">
        <f t="shared" si="19"/>
        <v>0.46511700504789905</v>
      </c>
      <c r="U83">
        <f t="shared" si="20"/>
        <v>0</v>
      </c>
      <c r="V83">
        <f t="shared" si="21"/>
        <v>0</v>
      </c>
    </row>
    <row r="84" spans="1:22" x14ac:dyDescent="0.2">
      <c r="A84" t="s">
        <v>2273</v>
      </c>
      <c r="B84" t="s">
        <v>7640</v>
      </c>
      <c r="D84">
        <v>-76.534999999999997</v>
      </c>
      <c r="E84">
        <v>0</v>
      </c>
      <c r="F84">
        <v>0</v>
      </c>
      <c r="G84">
        <v>146.01400000000001</v>
      </c>
      <c r="H84">
        <v>0</v>
      </c>
      <c r="I84">
        <v>0</v>
      </c>
      <c r="J84">
        <v>0</v>
      </c>
      <c r="K84">
        <v>0</v>
      </c>
      <c r="L84">
        <f t="shared" si="11"/>
        <v>8.6195714446991763E-3</v>
      </c>
      <c r="M84">
        <f t="shared" si="12"/>
        <v>426.00125158753201</v>
      </c>
      <c r="N84">
        <f t="shared" si="13"/>
        <v>3.6719518955418962</v>
      </c>
      <c r="O84" t="str">
        <f t="shared" si="14"/>
        <v/>
      </c>
      <c r="P84">
        <f t="shared" si="15"/>
        <v>0</v>
      </c>
      <c r="Q84">
        <f t="shared" si="16"/>
        <v>0</v>
      </c>
      <c r="R84">
        <f t="shared" si="17"/>
        <v>0</v>
      </c>
      <c r="S84">
        <f t="shared" si="18"/>
        <v>426.00125158753201</v>
      </c>
      <c r="T84">
        <f t="shared" si="19"/>
        <v>0</v>
      </c>
      <c r="U84" t="str">
        <f t="shared" si="20"/>
        <v/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-84.644000000000005</v>
      </c>
      <c r="E85">
        <v>-171.87</v>
      </c>
      <c r="F85">
        <v>0</v>
      </c>
      <c r="G85">
        <v>32.14</v>
      </c>
      <c r="H85">
        <v>14.141999999999999</v>
      </c>
      <c r="I85">
        <v>0</v>
      </c>
      <c r="J85">
        <v>1</v>
      </c>
      <c r="K85">
        <v>0</v>
      </c>
      <c r="L85">
        <f t="shared" si="11"/>
        <v>3.3751075199082519E-3</v>
      </c>
      <c r="M85">
        <f t="shared" si="12"/>
        <v>95.999024594256326</v>
      </c>
      <c r="N85">
        <f t="shared" si="13"/>
        <v>0.32400735381928558</v>
      </c>
      <c r="O85">
        <f t="shared" si="14"/>
        <v>0.25200296358763974</v>
      </c>
      <c r="P85">
        <f t="shared" si="15"/>
        <v>5.9998674309190161</v>
      </c>
      <c r="Q85">
        <f t="shared" si="16"/>
        <v>1.5119858857104358</v>
      </c>
      <c r="R85">
        <f t="shared" si="17"/>
        <v>0</v>
      </c>
      <c r="S85">
        <f t="shared" si="18"/>
        <v>101.99889202517534</v>
      </c>
      <c r="T85">
        <f t="shared" si="19"/>
        <v>0.62500635036233299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-85.96</v>
      </c>
      <c r="E86">
        <v>-170.67599999999999</v>
      </c>
      <c r="F86">
        <v>-90</v>
      </c>
      <c r="G86">
        <v>354.88200000000001</v>
      </c>
      <c r="H86">
        <v>67.897000000000006</v>
      </c>
      <c r="I86">
        <v>12</v>
      </c>
      <c r="J86">
        <v>1</v>
      </c>
      <c r="K86">
        <v>1</v>
      </c>
      <c r="L86">
        <f t="shared" si="11"/>
        <v>2.5426195587177122E-3</v>
      </c>
      <c r="M86">
        <f t="shared" si="12"/>
        <v>1062.0004696268652</v>
      </c>
      <c r="N86">
        <f t="shared" si="13"/>
        <v>2.700265865706529</v>
      </c>
      <c r="O86">
        <f t="shared" si="14"/>
        <v>0.2192627362487746</v>
      </c>
      <c r="P86">
        <f t="shared" si="15"/>
        <v>33.001441425565368</v>
      </c>
      <c r="Q86">
        <f t="shared" si="16"/>
        <v>7.2359935831167066</v>
      </c>
      <c r="R86">
        <f t="shared" si="17"/>
        <v>36</v>
      </c>
      <c r="S86">
        <f t="shared" si="18"/>
        <v>1095.0019110524306</v>
      </c>
      <c r="T86">
        <f t="shared" si="19"/>
        <v>5.6497150157646406E-2</v>
      </c>
      <c r="U86">
        <f t="shared" si="20"/>
        <v>1.8181024042640617</v>
      </c>
      <c r="V86">
        <f t="shared" si="21"/>
        <v>3.2876654950674564</v>
      </c>
    </row>
    <row r="87" spans="1:22" x14ac:dyDescent="0.2">
      <c r="A87" t="s">
        <v>1846</v>
      </c>
      <c r="B87" t="s">
        <v>7641</v>
      </c>
      <c r="D87">
        <v>-86.055000000000007</v>
      </c>
      <c r="E87">
        <v>-173.99100000000001</v>
      </c>
      <c r="F87">
        <v>0</v>
      </c>
      <c r="G87">
        <v>29.068999999999999</v>
      </c>
      <c r="H87">
        <v>19.105</v>
      </c>
      <c r="I87">
        <v>0</v>
      </c>
      <c r="J87">
        <v>1</v>
      </c>
      <c r="K87">
        <v>1</v>
      </c>
      <c r="L87">
        <f t="shared" si="11"/>
        <v>2.4826385703862592E-3</v>
      </c>
      <c r="M87">
        <f t="shared" si="12"/>
        <v>87.000367552260755</v>
      </c>
      <c r="N87">
        <f t="shared" si="13"/>
        <v>0.21599068411370784</v>
      </c>
      <c r="O87">
        <f t="shared" si="14"/>
        <v>0.34199999956738092</v>
      </c>
      <c r="P87">
        <f t="shared" si="15"/>
        <v>6.0000024979032514</v>
      </c>
      <c r="Q87">
        <f t="shared" si="16"/>
        <v>2.0520029036900995</v>
      </c>
      <c r="R87">
        <f t="shared" si="17"/>
        <v>0</v>
      </c>
      <c r="S87">
        <f t="shared" si="18"/>
        <v>93.000370050164008</v>
      </c>
      <c r="T87">
        <f t="shared" si="19"/>
        <v>0.68965225881325443</v>
      </c>
      <c r="U87">
        <f t="shared" si="20"/>
        <v>9.9999958368296475</v>
      </c>
      <c r="V87">
        <f t="shared" si="21"/>
        <v>0</v>
      </c>
    </row>
    <row r="88" spans="1:22" x14ac:dyDescent="0.2">
      <c r="A88" t="s">
        <v>3266</v>
      </c>
      <c r="B88" t="s">
        <v>2699</v>
      </c>
      <c r="D88">
        <v>-77.471000000000004</v>
      </c>
      <c r="E88">
        <v>-173.66</v>
      </c>
      <c r="F88">
        <v>0</v>
      </c>
      <c r="G88">
        <v>36.878</v>
      </c>
      <c r="H88">
        <v>18.111000000000001</v>
      </c>
      <c r="I88">
        <v>0</v>
      </c>
      <c r="J88">
        <v>1</v>
      </c>
      <c r="K88">
        <v>0</v>
      </c>
      <c r="L88">
        <f t="shared" si="11"/>
        <v>8.0001187862861391E-3</v>
      </c>
      <c r="M88">
        <f t="shared" si="12"/>
        <v>107.99939866956936</v>
      </c>
      <c r="N88">
        <f t="shared" si="13"/>
        <v>0.86400888221291028</v>
      </c>
      <c r="O88">
        <f t="shared" si="14"/>
        <v>0.32400955544337012</v>
      </c>
      <c r="P88">
        <f t="shared" si="15"/>
        <v>5.9998953876362062</v>
      </c>
      <c r="Q88">
        <f t="shared" si="16"/>
        <v>1.9440253812801156</v>
      </c>
      <c r="R88">
        <f t="shared" si="17"/>
        <v>0</v>
      </c>
      <c r="S88">
        <f t="shared" si="18"/>
        <v>113.99929405720556</v>
      </c>
      <c r="T88">
        <f t="shared" si="19"/>
        <v>0.55555864883631056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-74.578000000000003</v>
      </c>
      <c r="E89">
        <v>-175.601</v>
      </c>
      <c r="F89">
        <v>0</v>
      </c>
      <c r="G89">
        <v>90.25</v>
      </c>
      <c r="H89">
        <v>39.115000000000002</v>
      </c>
      <c r="I89">
        <v>0</v>
      </c>
      <c r="J89">
        <v>1</v>
      </c>
      <c r="K89">
        <v>0</v>
      </c>
      <c r="L89">
        <f t="shared" si="11"/>
        <v>9.9309154789151508E-3</v>
      </c>
      <c r="M89">
        <f t="shared" si="12"/>
        <v>261.00120409814343</v>
      </c>
      <c r="N89">
        <f t="shared" si="13"/>
        <v>2.5919834897772351</v>
      </c>
      <c r="O89">
        <f t="shared" si="14"/>
        <v>0.4679680618795688</v>
      </c>
      <c r="P89">
        <f t="shared" si="15"/>
        <v>9.0005523336900026</v>
      </c>
      <c r="Q89">
        <f t="shared" si="16"/>
        <v>4.2119752434177844</v>
      </c>
      <c r="R89">
        <f t="shared" si="17"/>
        <v>0</v>
      </c>
      <c r="S89">
        <f t="shared" si="18"/>
        <v>270.00175643183343</v>
      </c>
      <c r="T89">
        <f t="shared" si="19"/>
        <v>0.22988399692377817</v>
      </c>
      <c r="U89">
        <f t="shared" si="20"/>
        <v>0</v>
      </c>
      <c r="V89">
        <f t="shared" si="21"/>
        <v>0</v>
      </c>
    </row>
    <row r="90" spans="1:22" x14ac:dyDescent="0.2">
      <c r="A90" t="s">
        <v>7642</v>
      </c>
      <c r="B90" t="s">
        <v>7643</v>
      </c>
      <c r="D90">
        <v>-83.418000000000006</v>
      </c>
      <c r="E90">
        <v>-171.87</v>
      </c>
      <c r="F90">
        <v>0</v>
      </c>
      <c r="G90">
        <v>52.344999999999999</v>
      </c>
      <c r="H90">
        <v>14.141999999999999</v>
      </c>
      <c r="I90">
        <v>0</v>
      </c>
      <c r="J90">
        <v>1</v>
      </c>
      <c r="K90">
        <v>0</v>
      </c>
      <c r="L90">
        <f t="shared" si="11"/>
        <v>4.1538772371157379E-3</v>
      </c>
      <c r="M90">
        <f t="shared" si="12"/>
        <v>155.99995485736477</v>
      </c>
      <c r="N90">
        <f t="shared" si="13"/>
        <v>0.64800530947839974</v>
      </c>
      <c r="O90">
        <f t="shared" si="14"/>
        <v>0.25200296358763974</v>
      </c>
      <c r="P90">
        <f t="shared" si="15"/>
        <v>5.9998674309190161</v>
      </c>
      <c r="Q90">
        <f t="shared" si="16"/>
        <v>1.5119858857104358</v>
      </c>
      <c r="R90">
        <f t="shared" si="17"/>
        <v>0</v>
      </c>
      <c r="S90">
        <f t="shared" si="18"/>
        <v>161.99982228828378</v>
      </c>
      <c r="T90">
        <f t="shared" si="19"/>
        <v>0.38461549591382715</v>
      </c>
      <c r="U90">
        <f t="shared" si="20"/>
        <v>0</v>
      </c>
      <c r="V90">
        <f t="shared" si="21"/>
        <v>0</v>
      </c>
    </row>
    <row r="91" spans="1:22" x14ac:dyDescent="0.2">
      <c r="A91" t="s">
        <v>424</v>
      </c>
      <c r="B91" t="s">
        <v>425</v>
      </c>
      <c r="D91">
        <v>-78.844999999999999</v>
      </c>
      <c r="E91">
        <v>0</v>
      </c>
      <c r="F91">
        <v>0</v>
      </c>
      <c r="G91">
        <v>72.367000000000004</v>
      </c>
      <c r="H91">
        <v>0</v>
      </c>
      <c r="I91">
        <v>0</v>
      </c>
      <c r="J91">
        <v>0</v>
      </c>
      <c r="K91">
        <v>0</v>
      </c>
      <c r="L91">
        <f t="shared" si="11"/>
        <v>7.0988065555759585E-3</v>
      </c>
      <c r="M91">
        <f t="shared" si="12"/>
        <v>212.99939853426014</v>
      </c>
      <c r="N91">
        <f t="shared" si="13"/>
        <v>1.5120430386917811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0</v>
      </c>
      <c r="S91">
        <f t="shared" si="18"/>
        <v>212.99939853426014</v>
      </c>
      <c r="T91">
        <f t="shared" si="19"/>
        <v>0</v>
      </c>
      <c r="U91" t="str">
        <f t="shared" si="20"/>
        <v/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-86.424000000000007</v>
      </c>
      <c r="E92">
        <v>-173.29</v>
      </c>
      <c r="F92">
        <v>0</v>
      </c>
      <c r="G92">
        <v>32.061999999999998</v>
      </c>
      <c r="H92">
        <v>17.117000000000001</v>
      </c>
      <c r="I92">
        <v>0</v>
      </c>
      <c r="J92">
        <v>1</v>
      </c>
      <c r="K92">
        <v>0</v>
      </c>
      <c r="L92">
        <f t="shared" si="11"/>
        <v>2.2497868356010798E-3</v>
      </c>
      <c r="M92">
        <f t="shared" si="12"/>
        <v>95.99872032750865</v>
      </c>
      <c r="N92">
        <f t="shared" si="13"/>
        <v>0.21597687320425193</v>
      </c>
      <c r="O92">
        <f t="shared" si="14"/>
        <v>0.30599218337530759</v>
      </c>
      <c r="P92">
        <f t="shared" si="15"/>
        <v>6.0000601620886069</v>
      </c>
      <c r="Q92">
        <f t="shared" si="16"/>
        <v>1.8359733453540406</v>
      </c>
      <c r="R92">
        <f t="shared" si="17"/>
        <v>0</v>
      </c>
      <c r="S92">
        <f t="shared" si="18"/>
        <v>101.99878048959725</v>
      </c>
      <c r="T92">
        <f t="shared" si="19"/>
        <v>0.62500833131217126</v>
      </c>
      <c r="U92">
        <f t="shared" si="20"/>
        <v>0</v>
      </c>
      <c r="V92">
        <f t="shared" si="21"/>
        <v>0</v>
      </c>
    </row>
    <row r="93" spans="1:22" x14ac:dyDescent="0.2">
      <c r="A93" t="s">
        <v>246</v>
      </c>
      <c r="B93" t="s">
        <v>6406</v>
      </c>
      <c r="D93">
        <v>-76.759</v>
      </c>
      <c r="E93">
        <v>-170.13399999999999</v>
      </c>
      <c r="F93">
        <v>0</v>
      </c>
      <c r="G93">
        <v>69.856999999999999</v>
      </c>
      <c r="H93">
        <v>23.344999999999999</v>
      </c>
      <c r="I93">
        <v>0</v>
      </c>
      <c r="J93">
        <v>1</v>
      </c>
      <c r="K93">
        <v>1</v>
      </c>
      <c r="L93">
        <f t="shared" ref="L93:L156" si="22">1/TAN(-D93*$L$1/180)*0.108*0.333333</f>
        <v>8.4708981113341391E-3</v>
      </c>
      <c r="M93">
        <f t="shared" ref="M93:M156" si="23">SIN(-D93*$L$1/180)*G93*3</f>
        <v>203.99960718274383</v>
      </c>
      <c r="N93">
        <f t="shared" ref="N93:N156" si="24">COS(-D93*$L$1/180)*G93*0.108</f>
        <v>1.7280616152588266</v>
      </c>
      <c r="O93">
        <f t="shared" ref="O93:O156" si="25">IFERROR(1/TAN(E93*$L$1/180)*0.108*0.333333,"")</f>
        <v>0.20699566126077698</v>
      </c>
      <c r="P93">
        <f t="shared" ref="P93:P156" si="26">SIN(-E93*$L$1/180)*H93*3</f>
        <v>12.000111665333268</v>
      </c>
      <c r="Q93">
        <f t="shared" ref="Q93:Q156" si="27">-COS(E93*$L$1/180)*H93*0.108</f>
        <v>2.4839735333423567</v>
      </c>
      <c r="R93">
        <f t="shared" ref="R93:R156" si="28">ABS(SIN(-F93*$L$1/180)*I93*3)</f>
        <v>0</v>
      </c>
      <c r="S93">
        <f t="shared" ref="S93:S156" si="29">M93+P93</f>
        <v>215.99971884807709</v>
      </c>
      <c r="T93">
        <f t="shared" ref="T93:T156" si="30">60*(J93/M93)</f>
        <v>0.29411821340543914</v>
      </c>
      <c r="U93">
        <f t="shared" ref="U93:U156" si="31">IFERROR(60*(K93/P93),"")</f>
        <v>4.9999534732107573</v>
      </c>
      <c r="V93">
        <f t="shared" ref="V93:V156" si="32">100*(R93/(S93))</f>
        <v>0</v>
      </c>
    </row>
    <row r="94" spans="1:22" x14ac:dyDescent="0.2">
      <c r="A94" t="s">
        <v>157</v>
      </c>
      <c r="B94" t="s">
        <v>158</v>
      </c>
      <c r="D94">
        <v>-81.555000000000007</v>
      </c>
      <c r="E94">
        <v>0</v>
      </c>
      <c r="F94">
        <v>-90</v>
      </c>
      <c r="G94">
        <v>231.51</v>
      </c>
      <c r="H94">
        <v>0</v>
      </c>
      <c r="I94">
        <v>30</v>
      </c>
      <c r="J94">
        <v>0</v>
      </c>
      <c r="K94">
        <v>0</v>
      </c>
      <c r="L94">
        <f t="shared" si="22"/>
        <v>5.34490637835111E-3</v>
      </c>
      <c r="M94">
        <f t="shared" si="23"/>
        <v>686.99941576020285</v>
      </c>
      <c r="N94">
        <f t="shared" si="24"/>
        <v>3.6719512311714255</v>
      </c>
      <c r="O94" t="str">
        <f t="shared" si="25"/>
        <v/>
      </c>
      <c r="P94">
        <f t="shared" si="26"/>
        <v>0</v>
      </c>
      <c r="Q94">
        <f t="shared" si="27"/>
        <v>0</v>
      </c>
      <c r="R94">
        <f t="shared" si="28"/>
        <v>90</v>
      </c>
      <c r="S94">
        <f t="shared" si="29"/>
        <v>686.99941576020285</v>
      </c>
      <c r="T94">
        <f t="shared" si="30"/>
        <v>0</v>
      </c>
      <c r="U94" t="str">
        <f t="shared" si="31"/>
        <v/>
      </c>
      <c r="V94">
        <f t="shared" si="32"/>
        <v>13.100447822129516</v>
      </c>
    </row>
    <row r="95" spans="1:22" x14ac:dyDescent="0.2">
      <c r="A95" t="s">
        <v>41</v>
      </c>
      <c r="B95" t="s">
        <v>41</v>
      </c>
      <c r="D95">
        <v>-74.795000000000002</v>
      </c>
      <c r="E95">
        <v>-176.00899999999999</v>
      </c>
      <c r="F95">
        <v>0</v>
      </c>
      <c r="G95">
        <v>202.07400000000001</v>
      </c>
      <c r="H95">
        <v>86.209000000000003</v>
      </c>
      <c r="I95">
        <v>0</v>
      </c>
      <c r="J95">
        <v>1</v>
      </c>
      <c r="K95">
        <v>0</v>
      </c>
      <c r="L95">
        <f t="shared" si="22"/>
        <v>9.7843473153778684E-3</v>
      </c>
      <c r="M95">
        <f t="shared" si="23"/>
        <v>585.00035652978659</v>
      </c>
      <c r="N95">
        <f t="shared" si="24"/>
        <v>5.7238523917597046</v>
      </c>
      <c r="O95">
        <f t="shared" si="25"/>
        <v>0.51598821200423672</v>
      </c>
      <c r="P95">
        <f t="shared" si="26"/>
        <v>18.000381238998294</v>
      </c>
      <c r="Q95">
        <f t="shared" si="27"/>
        <v>9.2879938188991567</v>
      </c>
      <c r="R95">
        <f t="shared" si="28"/>
        <v>0</v>
      </c>
      <c r="S95">
        <f t="shared" si="29"/>
        <v>603.00073776878492</v>
      </c>
      <c r="T95">
        <f t="shared" si="30"/>
        <v>0.10256404005617895</v>
      </c>
      <c r="U95">
        <f t="shared" si="31"/>
        <v>0</v>
      </c>
      <c r="V95">
        <f t="shared" si="32"/>
        <v>0</v>
      </c>
    </row>
    <row r="96" spans="1:22" x14ac:dyDescent="0.2">
      <c r="A96" t="s">
        <v>1894</v>
      </c>
      <c r="B96" t="s">
        <v>7644</v>
      </c>
      <c r="D96">
        <v>-82.706999999999994</v>
      </c>
      <c r="E96">
        <v>-172.56899999999999</v>
      </c>
      <c r="F96">
        <v>0</v>
      </c>
      <c r="G96">
        <v>338.74</v>
      </c>
      <c r="H96">
        <v>46.39</v>
      </c>
      <c r="I96">
        <v>0</v>
      </c>
      <c r="J96">
        <v>1</v>
      </c>
      <c r="K96">
        <v>1</v>
      </c>
      <c r="L96">
        <f t="shared" si="22"/>
        <v>4.6072314167372556E-3</v>
      </c>
      <c r="M96">
        <f t="shared" si="23"/>
        <v>1007.9987385937551</v>
      </c>
      <c r="N96">
        <f t="shared" si="24"/>
        <v>4.6440881005687737</v>
      </c>
      <c r="O96">
        <f t="shared" si="25"/>
        <v>0.27601504800855431</v>
      </c>
      <c r="P96">
        <f t="shared" si="26"/>
        <v>17.999151618177017</v>
      </c>
      <c r="Q96">
        <f t="shared" si="27"/>
        <v>4.9680416660460418</v>
      </c>
      <c r="R96">
        <f t="shared" si="28"/>
        <v>0</v>
      </c>
      <c r="S96">
        <f t="shared" si="29"/>
        <v>1025.9978902119321</v>
      </c>
      <c r="T96">
        <f t="shared" si="30"/>
        <v>5.9523884011705372E-2</v>
      </c>
      <c r="U96">
        <f t="shared" si="31"/>
        <v>3.3334904484835324</v>
      </c>
      <c r="V96">
        <f t="shared" si="32"/>
        <v>0</v>
      </c>
    </row>
    <row r="97" spans="1:22" x14ac:dyDescent="0.2">
      <c r="A97" t="s">
        <v>497</v>
      </c>
      <c r="B97" t="s">
        <v>2926</v>
      </c>
      <c r="D97">
        <v>-85.914000000000001</v>
      </c>
      <c r="E97">
        <v>-174.56</v>
      </c>
      <c r="F97">
        <v>0</v>
      </c>
      <c r="G97">
        <v>28.071000000000002</v>
      </c>
      <c r="H97">
        <v>21.094999999999999</v>
      </c>
      <c r="I97">
        <v>0</v>
      </c>
      <c r="J97">
        <v>1</v>
      </c>
      <c r="K97">
        <v>1</v>
      </c>
      <c r="L97">
        <f t="shared" si="22"/>
        <v>2.571668012607776E-3</v>
      </c>
      <c r="M97">
        <f t="shared" si="23"/>
        <v>83.998949356742415</v>
      </c>
      <c r="N97">
        <f t="shared" si="24"/>
        <v>0.21601762717102213</v>
      </c>
      <c r="O97">
        <f t="shared" si="25"/>
        <v>0.37802283250133095</v>
      </c>
      <c r="P97">
        <f t="shared" si="26"/>
        <v>5.9996283401032189</v>
      </c>
      <c r="Q97">
        <f t="shared" si="27"/>
        <v>2.2679987670798445</v>
      </c>
      <c r="R97">
        <f t="shared" si="28"/>
        <v>0</v>
      </c>
      <c r="S97">
        <f t="shared" si="29"/>
        <v>89.998577696845629</v>
      </c>
      <c r="T97">
        <f t="shared" si="30"/>
        <v>0.71429464843876556</v>
      </c>
      <c r="U97">
        <f t="shared" si="31"/>
        <v>10.000619471533422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-83.66</v>
      </c>
      <c r="E98">
        <v>-177.709</v>
      </c>
      <c r="F98">
        <v>0</v>
      </c>
      <c r="G98">
        <v>99.608999999999995</v>
      </c>
      <c r="H98">
        <v>25.02</v>
      </c>
      <c r="I98">
        <v>0</v>
      </c>
      <c r="J98">
        <v>1</v>
      </c>
      <c r="K98">
        <v>0</v>
      </c>
      <c r="L98">
        <f t="shared" si="22"/>
        <v>3.9998740352822863E-3</v>
      </c>
      <c r="M98">
        <f t="shared" si="23"/>
        <v>296.99940521710414</v>
      </c>
      <c r="N98">
        <f t="shared" si="24"/>
        <v>1.1879613973835745</v>
      </c>
      <c r="O98">
        <f t="shared" si="25"/>
        <v>0.89984574533163997</v>
      </c>
      <c r="P98">
        <f t="shared" si="26"/>
        <v>3.0005114115524032</v>
      </c>
      <c r="Q98">
        <f t="shared" si="27"/>
        <v>2.7000001275045915</v>
      </c>
      <c r="R98">
        <f t="shared" si="28"/>
        <v>0</v>
      </c>
      <c r="S98">
        <f t="shared" si="29"/>
        <v>299.99991662865654</v>
      </c>
      <c r="T98">
        <f t="shared" si="30"/>
        <v>0.20202060659394416</v>
      </c>
      <c r="U98">
        <f t="shared" si="31"/>
        <v>0</v>
      </c>
      <c r="V98">
        <f t="shared" si="32"/>
        <v>0</v>
      </c>
    </row>
    <row r="99" spans="1:22" x14ac:dyDescent="0.2">
      <c r="A99" t="s">
        <v>3061</v>
      </c>
      <c r="B99" t="s">
        <v>3062</v>
      </c>
      <c r="D99">
        <v>-78.738</v>
      </c>
      <c r="E99">
        <v>0</v>
      </c>
      <c r="F99">
        <v>0</v>
      </c>
      <c r="G99">
        <v>235.536</v>
      </c>
      <c r="H99">
        <v>0</v>
      </c>
      <c r="I99">
        <v>0</v>
      </c>
      <c r="J99">
        <v>0</v>
      </c>
      <c r="K99">
        <v>0</v>
      </c>
      <c r="L99">
        <f t="shared" si="22"/>
        <v>7.1686765276099971E-3</v>
      </c>
      <c r="M99">
        <f t="shared" si="23"/>
        <v>693.00183848008669</v>
      </c>
      <c r="N99">
        <f t="shared" si="24"/>
        <v>4.9679109810137527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0</v>
      </c>
      <c r="S99">
        <f t="shared" si="29"/>
        <v>693.00183848008669</v>
      </c>
      <c r="T99">
        <f t="shared" si="30"/>
        <v>0</v>
      </c>
      <c r="U99" t="str">
        <f t="shared" si="31"/>
        <v/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-84.531000000000006</v>
      </c>
      <c r="E100">
        <v>-176.87799999999999</v>
      </c>
      <c r="F100">
        <v>-90</v>
      </c>
      <c r="G100">
        <v>377.71899999999999</v>
      </c>
      <c r="H100">
        <v>55.082000000000001</v>
      </c>
      <c r="I100">
        <v>19</v>
      </c>
      <c r="J100">
        <v>1</v>
      </c>
      <c r="K100">
        <v>0</v>
      </c>
      <c r="L100">
        <f t="shared" si="22"/>
        <v>3.4467448454072696E-3</v>
      </c>
      <c r="M100">
        <f t="shared" si="23"/>
        <v>1127.9987675926156</v>
      </c>
      <c r="N100">
        <f t="shared" si="24"/>
        <v>3.8879278257534273</v>
      </c>
      <c r="O100">
        <f t="shared" si="25"/>
        <v>0.66002697471869709</v>
      </c>
      <c r="P100">
        <f t="shared" si="26"/>
        <v>8.999663931095732</v>
      </c>
      <c r="Q100">
        <f t="shared" si="27"/>
        <v>5.9400268979529907</v>
      </c>
      <c r="R100">
        <f t="shared" si="28"/>
        <v>57</v>
      </c>
      <c r="S100">
        <f t="shared" si="29"/>
        <v>1136.9984315237114</v>
      </c>
      <c r="T100">
        <f t="shared" si="30"/>
        <v>5.3191547476645298E-2</v>
      </c>
      <c r="U100">
        <f t="shared" si="31"/>
        <v>0</v>
      </c>
      <c r="V100">
        <f t="shared" si="32"/>
        <v>5.0131995277788821</v>
      </c>
    </row>
    <row r="101" spans="1:22" x14ac:dyDescent="0.2">
      <c r="A101" t="s">
        <v>41</v>
      </c>
      <c r="B101" t="s">
        <v>41</v>
      </c>
      <c r="D101">
        <v>-84.665000000000006</v>
      </c>
      <c r="E101">
        <v>-172.875</v>
      </c>
      <c r="F101">
        <v>-90</v>
      </c>
      <c r="G101">
        <v>258.11799999999999</v>
      </c>
      <c r="H101">
        <v>48.374000000000002</v>
      </c>
      <c r="I101">
        <v>17</v>
      </c>
      <c r="J101">
        <v>1</v>
      </c>
      <c r="K101">
        <v>1</v>
      </c>
      <c r="L101">
        <f t="shared" si="22"/>
        <v>3.3617973242780919E-3</v>
      </c>
      <c r="M101">
        <f t="shared" si="23"/>
        <v>770.99956539686264</v>
      </c>
      <c r="N101">
        <f t="shared" si="24"/>
        <v>2.5919468679176134</v>
      </c>
      <c r="O101">
        <f t="shared" si="25"/>
        <v>0.28800037970152381</v>
      </c>
      <c r="P101">
        <f t="shared" si="26"/>
        <v>18.000127663397322</v>
      </c>
      <c r="Q101">
        <f t="shared" si="27"/>
        <v>5.1840487857831175</v>
      </c>
      <c r="R101">
        <f t="shared" si="28"/>
        <v>51</v>
      </c>
      <c r="S101">
        <f t="shared" si="29"/>
        <v>788.99969306025992</v>
      </c>
      <c r="T101">
        <f t="shared" si="30"/>
        <v>7.7821055539915557E-2</v>
      </c>
      <c r="U101">
        <f t="shared" si="31"/>
        <v>3.3333096921311318</v>
      </c>
      <c r="V101">
        <f t="shared" si="32"/>
        <v>6.4638808415993729</v>
      </c>
    </row>
    <row r="102" spans="1:22" x14ac:dyDescent="0.2">
      <c r="A102" t="s">
        <v>2730</v>
      </c>
      <c r="B102" t="s">
        <v>7645</v>
      </c>
      <c r="D102">
        <v>-80.960999999999999</v>
      </c>
      <c r="E102">
        <v>0</v>
      </c>
      <c r="F102">
        <v>0</v>
      </c>
      <c r="G102">
        <v>89.106999999999999</v>
      </c>
      <c r="H102">
        <v>0</v>
      </c>
      <c r="I102">
        <v>0</v>
      </c>
      <c r="J102">
        <v>0</v>
      </c>
      <c r="K102">
        <v>0</v>
      </c>
      <c r="L102">
        <f t="shared" si="22"/>
        <v>5.7269559685611451E-3</v>
      </c>
      <c r="M102">
        <f t="shared" si="23"/>
        <v>264.00130897506028</v>
      </c>
      <c r="N102">
        <f t="shared" si="24"/>
        <v>1.5119253840680609</v>
      </c>
      <c r="O102" t="str">
        <f t="shared" si="25"/>
        <v/>
      </c>
      <c r="P102">
        <f t="shared" si="26"/>
        <v>0</v>
      </c>
      <c r="Q102">
        <f t="shared" si="27"/>
        <v>0</v>
      </c>
      <c r="R102">
        <f t="shared" si="28"/>
        <v>0</v>
      </c>
      <c r="S102">
        <f t="shared" si="29"/>
        <v>264.00130897506028</v>
      </c>
      <c r="T102">
        <f t="shared" si="30"/>
        <v>0</v>
      </c>
      <c r="U102" t="str">
        <f t="shared" si="31"/>
        <v/>
      </c>
      <c r="V102">
        <f t="shared" si="32"/>
        <v>0</v>
      </c>
    </row>
    <row r="103" spans="1:22" x14ac:dyDescent="0.2">
      <c r="A103" t="s">
        <v>5863</v>
      </c>
      <c r="B103" t="s">
        <v>2197</v>
      </c>
      <c r="D103">
        <v>-80.222999999999999</v>
      </c>
      <c r="E103">
        <v>-176.18600000000001</v>
      </c>
      <c r="F103">
        <v>0</v>
      </c>
      <c r="G103">
        <v>359.21699999999998</v>
      </c>
      <c r="H103">
        <v>75.165999999999997</v>
      </c>
      <c r="I103">
        <v>0</v>
      </c>
      <c r="J103">
        <v>1</v>
      </c>
      <c r="K103">
        <v>1</v>
      </c>
      <c r="L103">
        <f t="shared" si="22"/>
        <v>6.2033920759234484E-3</v>
      </c>
      <c r="M103">
        <f t="shared" si="23"/>
        <v>1061.9993537368982</v>
      </c>
      <c r="N103">
        <f t="shared" si="24"/>
        <v>6.5880049636122617</v>
      </c>
      <c r="O103">
        <f t="shared" si="25"/>
        <v>0.54001008666589612</v>
      </c>
      <c r="P103">
        <f t="shared" si="26"/>
        <v>14.999609963390139</v>
      </c>
      <c r="Q103">
        <f t="shared" si="27"/>
        <v>8.0999487762337257</v>
      </c>
      <c r="R103">
        <f t="shared" si="28"/>
        <v>0</v>
      </c>
      <c r="S103">
        <f t="shared" si="29"/>
        <v>1076.9989637002884</v>
      </c>
      <c r="T103">
        <f t="shared" si="30"/>
        <v>5.6497209521715504E-2</v>
      </c>
      <c r="U103">
        <f t="shared" si="31"/>
        <v>4.0001040124672071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-81.781000000000006</v>
      </c>
      <c r="E104">
        <v>-175.815</v>
      </c>
      <c r="F104">
        <v>0</v>
      </c>
      <c r="G104">
        <v>363.73599999999999</v>
      </c>
      <c r="H104">
        <v>41.11</v>
      </c>
      <c r="I104">
        <v>0</v>
      </c>
      <c r="J104">
        <v>1</v>
      </c>
      <c r="K104">
        <v>0</v>
      </c>
      <c r="L104">
        <f t="shared" si="22"/>
        <v>5.1998605821246477E-3</v>
      </c>
      <c r="M104">
        <f t="shared" si="23"/>
        <v>1080.0000705323419</v>
      </c>
      <c r="N104">
        <f t="shared" si="24"/>
        <v>5.6158554113083756</v>
      </c>
      <c r="O104">
        <f t="shared" si="25"/>
        <v>0.49198961229225047</v>
      </c>
      <c r="P104">
        <f t="shared" si="26"/>
        <v>9.0002655334870774</v>
      </c>
      <c r="Q104">
        <f t="shared" si="27"/>
        <v>4.4280415783891902</v>
      </c>
      <c r="R104">
        <f t="shared" si="28"/>
        <v>0</v>
      </c>
      <c r="S104">
        <f t="shared" si="29"/>
        <v>1089.0003360658288</v>
      </c>
      <c r="T104">
        <f t="shared" si="30"/>
        <v>5.5555551927348908E-2</v>
      </c>
      <c r="U104">
        <f t="shared" si="31"/>
        <v>0</v>
      </c>
      <c r="V104">
        <f t="shared" si="32"/>
        <v>0</v>
      </c>
    </row>
    <row r="105" spans="1:22" x14ac:dyDescent="0.2">
      <c r="A105" t="s">
        <v>361</v>
      </c>
      <c r="B105" t="s">
        <v>1460</v>
      </c>
      <c r="D105">
        <v>-79.122</v>
      </c>
      <c r="E105">
        <v>-171.203</v>
      </c>
      <c r="F105">
        <v>0</v>
      </c>
      <c r="G105">
        <v>286.142</v>
      </c>
      <c r="H105">
        <v>85</v>
      </c>
      <c r="I105">
        <v>0</v>
      </c>
      <c r="J105">
        <v>1</v>
      </c>
      <c r="K105">
        <v>0</v>
      </c>
      <c r="L105">
        <f t="shared" si="22"/>
        <v>6.9181658374506223E-3</v>
      </c>
      <c r="M105">
        <f t="shared" si="23"/>
        <v>843.00115587672963</v>
      </c>
      <c r="N105">
        <f t="shared" si="24"/>
        <v>5.8320276295454079</v>
      </c>
      <c r="O105">
        <f t="shared" si="25"/>
        <v>0.23262618480557024</v>
      </c>
      <c r="P105">
        <f t="shared" si="26"/>
        <v>38.99819360211103</v>
      </c>
      <c r="Q105">
        <f t="shared" si="27"/>
        <v>9.0720100639781514</v>
      </c>
      <c r="R105">
        <f t="shared" si="28"/>
        <v>0</v>
      </c>
      <c r="S105">
        <f t="shared" si="29"/>
        <v>881.99934947884071</v>
      </c>
      <c r="T105">
        <f t="shared" si="30"/>
        <v>7.1174279633815452E-2</v>
      </c>
      <c r="U105">
        <f t="shared" si="31"/>
        <v>0</v>
      </c>
      <c r="V105">
        <f t="shared" si="32"/>
        <v>0</v>
      </c>
    </row>
    <row r="106" spans="1:22" x14ac:dyDescent="0.2">
      <c r="A106" t="s">
        <v>41</v>
      </c>
      <c r="B106" t="s">
        <v>41</v>
      </c>
      <c r="D106">
        <v>-80.837999999999994</v>
      </c>
      <c r="E106">
        <v>-174.28899999999999</v>
      </c>
      <c r="F106">
        <v>0</v>
      </c>
      <c r="G106">
        <v>94.201999999999998</v>
      </c>
      <c r="H106">
        <v>40.200000000000003</v>
      </c>
      <c r="I106">
        <v>0</v>
      </c>
      <c r="J106">
        <v>1</v>
      </c>
      <c r="K106">
        <v>0</v>
      </c>
      <c r="L106">
        <f t="shared" si="22"/>
        <v>5.8062220790225808E-3</v>
      </c>
      <c r="M106">
        <f t="shared" si="23"/>
        <v>279.0005367243308</v>
      </c>
      <c r="N106">
        <f t="shared" si="24"/>
        <v>1.6199406963286569</v>
      </c>
      <c r="O106">
        <f t="shared" si="25"/>
        <v>0.35997382229506519</v>
      </c>
      <c r="P106">
        <f t="shared" si="26"/>
        <v>12.001000655004148</v>
      </c>
      <c r="Q106">
        <f t="shared" si="27"/>
        <v>4.3200503971978215</v>
      </c>
      <c r="R106">
        <f t="shared" si="28"/>
        <v>0</v>
      </c>
      <c r="S106">
        <f t="shared" si="29"/>
        <v>291.00153737933493</v>
      </c>
      <c r="T106">
        <f t="shared" si="30"/>
        <v>0.21505334973345797</v>
      </c>
      <c r="U106">
        <f t="shared" si="31"/>
        <v>0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-80.116</v>
      </c>
      <c r="E107">
        <v>-170.96100000000001</v>
      </c>
      <c r="F107">
        <v>0</v>
      </c>
      <c r="G107">
        <v>133.989</v>
      </c>
      <c r="H107">
        <v>44.552999999999997</v>
      </c>
      <c r="I107">
        <v>0</v>
      </c>
      <c r="J107">
        <v>1</v>
      </c>
      <c r="K107">
        <v>1</v>
      </c>
      <c r="L107">
        <f t="shared" si="22"/>
        <v>6.2726407183170173E-3</v>
      </c>
      <c r="M107">
        <f t="shared" si="23"/>
        <v>396.00072417025166</v>
      </c>
      <c r="N107">
        <f t="shared" si="24"/>
        <v>2.4839727508860978</v>
      </c>
      <c r="O107">
        <f t="shared" si="25"/>
        <v>0.22629777758303712</v>
      </c>
      <c r="P107">
        <f t="shared" si="26"/>
        <v>20.99872800752162</v>
      </c>
      <c r="Q107">
        <f t="shared" si="27"/>
        <v>4.7519702321430524</v>
      </c>
      <c r="R107">
        <f t="shared" si="28"/>
        <v>0</v>
      </c>
      <c r="S107">
        <f t="shared" si="29"/>
        <v>416.99945217777326</v>
      </c>
      <c r="T107">
        <f t="shared" si="30"/>
        <v>0.15151487443796779</v>
      </c>
      <c r="U107">
        <f t="shared" si="31"/>
        <v>2.8573159278270741</v>
      </c>
      <c r="V107">
        <f t="shared" si="32"/>
        <v>0</v>
      </c>
    </row>
    <row r="108" spans="1:22" x14ac:dyDescent="0.2">
      <c r="A108" t="s">
        <v>7646</v>
      </c>
      <c r="B108" t="s">
        <v>7647</v>
      </c>
      <c r="D108">
        <v>-72.801000000000002</v>
      </c>
      <c r="E108">
        <v>0</v>
      </c>
      <c r="F108">
        <v>0</v>
      </c>
      <c r="G108">
        <v>131.898</v>
      </c>
      <c r="H108">
        <v>0</v>
      </c>
      <c r="I108">
        <v>0</v>
      </c>
      <c r="J108">
        <v>0</v>
      </c>
      <c r="K108">
        <v>0</v>
      </c>
      <c r="L108">
        <f t="shared" si="22"/>
        <v>1.1143161877140871E-2</v>
      </c>
      <c r="M108">
        <f t="shared" si="23"/>
        <v>377.99995837209872</v>
      </c>
      <c r="N108">
        <f t="shared" si="24"/>
        <v>4.2121189378117441</v>
      </c>
      <c r="O108" t="str">
        <f t="shared" si="25"/>
        <v/>
      </c>
      <c r="P108">
        <f t="shared" si="26"/>
        <v>0</v>
      </c>
      <c r="Q108">
        <f t="shared" si="27"/>
        <v>0</v>
      </c>
      <c r="R108">
        <f t="shared" si="28"/>
        <v>0</v>
      </c>
      <c r="S108">
        <f t="shared" si="29"/>
        <v>377.99995837209872</v>
      </c>
      <c r="T108">
        <f t="shared" si="30"/>
        <v>0</v>
      </c>
      <c r="U108" t="str">
        <f t="shared" si="31"/>
        <v/>
      </c>
      <c r="V108">
        <f t="shared" si="32"/>
        <v>0</v>
      </c>
    </row>
    <row r="109" spans="1:22" x14ac:dyDescent="0.2">
      <c r="A109" t="s">
        <v>1585</v>
      </c>
      <c r="B109" t="s">
        <v>1586</v>
      </c>
      <c r="D109">
        <v>-83.191000000000003</v>
      </c>
      <c r="E109">
        <v>-174.80600000000001</v>
      </c>
      <c r="F109">
        <v>-90</v>
      </c>
      <c r="G109">
        <v>269.904</v>
      </c>
      <c r="H109">
        <v>55.226999999999997</v>
      </c>
      <c r="I109">
        <v>26</v>
      </c>
      <c r="J109">
        <v>2</v>
      </c>
      <c r="K109">
        <v>2</v>
      </c>
      <c r="L109">
        <f t="shared" si="22"/>
        <v>4.2984711859253254E-3</v>
      </c>
      <c r="M109">
        <f t="shared" si="23"/>
        <v>804.00101786734263</v>
      </c>
      <c r="N109">
        <f t="shared" si="24"/>
        <v>3.4559786647360706</v>
      </c>
      <c r="O109">
        <f t="shared" si="25"/>
        <v>0.39603248453733669</v>
      </c>
      <c r="P109">
        <f t="shared" si="26"/>
        <v>14.998817769684518</v>
      </c>
      <c r="Q109">
        <f t="shared" si="27"/>
        <v>5.9400250064759224</v>
      </c>
      <c r="R109">
        <f t="shared" si="28"/>
        <v>78</v>
      </c>
      <c r="S109">
        <f t="shared" si="29"/>
        <v>818.9998356370271</v>
      </c>
      <c r="T109">
        <f t="shared" si="30"/>
        <v>0.14925354238767841</v>
      </c>
      <c r="U109">
        <f t="shared" si="31"/>
        <v>8.000630572533721</v>
      </c>
      <c r="V109">
        <f t="shared" si="32"/>
        <v>9.5238114351183878</v>
      </c>
    </row>
    <row r="110" spans="1:22" x14ac:dyDescent="0.2">
      <c r="A110" t="s">
        <v>41</v>
      </c>
      <c r="B110" t="s">
        <v>41</v>
      </c>
      <c r="D110">
        <v>-82.03</v>
      </c>
      <c r="E110">
        <v>0</v>
      </c>
      <c r="F110">
        <v>0</v>
      </c>
      <c r="G110">
        <v>100.97499999999999</v>
      </c>
      <c r="H110">
        <v>0</v>
      </c>
      <c r="I110">
        <v>0</v>
      </c>
      <c r="J110">
        <v>0</v>
      </c>
      <c r="K110">
        <v>0</v>
      </c>
      <c r="L110">
        <f t="shared" si="22"/>
        <v>5.0402445544663489E-3</v>
      </c>
      <c r="M110">
        <f t="shared" si="23"/>
        <v>299.99898800919834</v>
      </c>
      <c r="N110">
        <f t="shared" si="24"/>
        <v>1.5120697777285552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0</v>
      </c>
      <c r="S110">
        <f t="shared" si="29"/>
        <v>299.99898800919834</v>
      </c>
      <c r="T110">
        <f t="shared" si="30"/>
        <v>0</v>
      </c>
      <c r="U110" t="str">
        <f t="shared" si="31"/>
        <v/>
      </c>
      <c r="V110">
        <f t="shared" si="32"/>
        <v>0</v>
      </c>
    </row>
    <row r="111" spans="1:22" x14ac:dyDescent="0.2">
      <c r="A111" t="s">
        <v>6515</v>
      </c>
      <c r="B111" t="s">
        <v>6481</v>
      </c>
      <c r="D111">
        <v>-79.808000000000007</v>
      </c>
      <c r="E111">
        <v>-174.80600000000001</v>
      </c>
      <c r="F111">
        <v>0</v>
      </c>
      <c r="G111">
        <v>180.85400000000001</v>
      </c>
      <c r="H111">
        <v>44.180999999999997</v>
      </c>
      <c r="I111">
        <v>0</v>
      </c>
      <c r="J111">
        <v>1</v>
      </c>
      <c r="K111">
        <v>0</v>
      </c>
      <c r="L111">
        <f t="shared" si="22"/>
        <v>6.4722267532829805E-3</v>
      </c>
      <c r="M111">
        <f t="shared" si="23"/>
        <v>534.00054746787771</v>
      </c>
      <c r="N111">
        <f t="shared" si="24"/>
        <v>3.456176085765442</v>
      </c>
      <c r="O111">
        <f t="shared" si="25"/>
        <v>0.39603248453733669</v>
      </c>
      <c r="P111">
        <f t="shared" si="26"/>
        <v>11.998891264823939</v>
      </c>
      <c r="Q111">
        <f t="shared" si="27"/>
        <v>4.7519554712570438</v>
      </c>
      <c r="R111">
        <f t="shared" si="28"/>
        <v>0</v>
      </c>
      <c r="S111">
        <f t="shared" si="29"/>
        <v>545.99943873270161</v>
      </c>
      <c r="T111">
        <f t="shared" si="30"/>
        <v>0.11235943536857375</v>
      </c>
      <c r="U111">
        <f t="shared" si="31"/>
        <v>0</v>
      </c>
      <c r="V111">
        <f t="shared" si="32"/>
        <v>0</v>
      </c>
    </row>
    <row r="112" spans="1:22" x14ac:dyDescent="0.2">
      <c r="A112" t="s">
        <v>41</v>
      </c>
      <c r="B112" t="s">
        <v>41</v>
      </c>
      <c r="D112">
        <v>-75.963999999999999</v>
      </c>
      <c r="E112">
        <v>0</v>
      </c>
      <c r="F112">
        <v>0</v>
      </c>
      <c r="G112">
        <v>197.90899999999999</v>
      </c>
      <c r="H112">
        <v>0</v>
      </c>
      <c r="I112">
        <v>0</v>
      </c>
      <c r="J112">
        <v>0</v>
      </c>
      <c r="K112">
        <v>0</v>
      </c>
      <c r="L112">
        <f t="shared" si="22"/>
        <v>8.9998284639622485E-3</v>
      </c>
      <c r="M112">
        <f t="shared" si="23"/>
        <v>576.00040808000995</v>
      </c>
      <c r="N112">
        <f t="shared" si="24"/>
        <v>5.1839100518023962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0</v>
      </c>
      <c r="S112">
        <f t="shared" si="29"/>
        <v>576.00040808000995</v>
      </c>
      <c r="T112">
        <f t="shared" si="30"/>
        <v>0</v>
      </c>
      <c r="U112" t="str">
        <f t="shared" si="31"/>
        <v/>
      </c>
      <c r="V112">
        <f t="shared" si="32"/>
        <v>0</v>
      </c>
    </row>
    <row r="113" spans="1:22" x14ac:dyDescent="0.2">
      <c r="A113" t="s">
        <v>113</v>
      </c>
      <c r="B113" t="s">
        <v>722</v>
      </c>
      <c r="D113">
        <v>-80.87</v>
      </c>
      <c r="E113">
        <v>-169.99199999999999</v>
      </c>
      <c r="F113">
        <v>0</v>
      </c>
      <c r="G113">
        <v>56.719000000000001</v>
      </c>
      <c r="H113">
        <v>17.263000000000002</v>
      </c>
      <c r="I113">
        <v>0</v>
      </c>
      <c r="J113">
        <v>1</v>
      </c>
      <c r="K113">
        <v>0</v>
      </c>
      <c r="L113">
        <f t="shared" si="22"/>
        <v>5.7855947489724151E-3</v>
      </c>
      <c r="M113">
        <f t="shared" si="23"/>
        <v>168.00125715042799</v>
      </c>
      <c r="N113">
        <f t="shared" si="24"/>
        <v>0.97198816317844372</v>
      </c>
      <c r="O113">
        <f t="shared" si="25"/>
        <v>0.2039993757838871</v>
      </c>
      <c r="P113">
        <f t="shared" si="26"/>
        <v>9.0001866372510282</v>
      </c>
      <c r="Q113">
        <f t="shared" si="27"/>
        <v>1.8360342919719841</v>
      </c>
      <c r="R113">
        <f t="shared" si="28"/>
        <v>0</v>
      </c>
      <c r="S113">
        <f t="shared" si="29"/>
        <v>177.00144378767902</v>
      </c>
      <c r="T113">
        <f t="shared" si="30"/>
        <v>0.35714018464919056</v>
      </c>
      <c r="U113">
        <f t="shared" si="31"/>
        <v>0</v>
      </c>
      <c r="V113">
        <f t="shared" si="32"/>
        <v>0</v>
      </c>
    </row>
    <row r="114" spans="1:22" x14ac:dyDescent="0.2">
      <c r="A114" t="s">
        <v>7648</v>
      </c>
      <c r="B114" t="s">
        <v>7649</v>
      </c>
      <c r="D114">
        <v>-71.094999999999999</v>
      </c>
      <c r="E114">
        <v>0</v>
      </c>
      <c r="F114">
        <v>0</v>
      </c>
      <c r="G114">
        <v>154.32400000000001</v>
      </c>
      <c r="H114">
        <v>0</v>
      </c>
      <c r="I114">
        <v>0</v>
      </c>
      <c r="J114">
        <v>0</v>
      </c>
      <c r="K114">
        <v>0</v>
      </c>
      <c r="L114">
        <f t="shared" si="22"/>
        <v>1.2329052557486354E-2</v>
      </c>
      <c r="M114">
        <f t="shared" si="23"/>
        <v>437.99794219085845</v>
      </c>
      <c r="N114">
        <f t="shared" si="24"/>
        <v>5.4001050494470135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0</v>
      </c>
      <c r="S114">
        <f t="shared" si="29"/>
        <v>437.99794219085845</v>
      </c>
      <c r="T114">
        <f t="shared" si="30"/>
        <v>0</v>
      </c>
      <c r="U114" t="str">
        <f t="shared" si="31"/>
        <v/>
      </c>
      <c r="V114">
        <f t="shared" si="32"/>
        <v>0</v>
      </c>
    </row>
    <row r="115" spans="1:22" x14ac:dyDescent="0.2">
      <c r="A115" t="s">
        <v>395</v>
      </c>
      <c r="B115" t="s">
        <v>396</v>
      </c>
      <c r="D115">
        <v>-79.992000000000004</v>
      </c>
      <c r="E115">
        <v>-175.03</v>
      </c>
      <c r="F115">
        <v>0</v>
      </c>
      <c r="G115">
        <v>34.524999999999999</v>
      </c>
      <c r="H115">
        <v>23.087</v>
      </c>
      <c r="I115">
        <v>0</v>
      </c>
      <c r="J115">
        <v>1</v>
      </c>
      <c r="K115">
        <v>0</v>
      </c>
      <c r="L115">
        <f t="shared" si="22"/>
        <v>6.3529479098712992E-3</v>
      </c>
      <c r="M115">
        <f t="shared" si="23"/>
        <v>101.99895075906201</v>
      </c>
      <c r="N115">
        <f t="shared" si="24"/>
        <v>0.64799466902851754</v>
      </c>
      <c r="O115">
        <f t="shared" si="25"/>
        <v>0.41397788001567454</v>
      </c>
      <c r="P115">
        <f t="shared" si="26"/>
        <v>6.0003660970078556</v>
      </c>
      <c r="Q115">
        <f t="shared" si="27"/>
        <v>2.4840213201785595</v>
      </c>
      <c r="R115">
        <f t="shared" si="28"/>
        <v>0</v>
      </c>
      <c r="S115">
        <f t="shared" si="29"/>
        <v>107.99931685606987</v>
      </c>
      <c r="T115">
        <f t="shared" si="30"/>
        <v>0.58824134516569371</v>
      </c>
      <c r="U115">
        <f t="shared" si="31"/>
        <v>0</v>
      </c>
      <c r="V115">
        <f t="shared" si="32"/>
        <v>0</v>
      </c>
    </row>
    <row r="116" spans="1:22" x14ac:dyDescent="0.2">
      <c r="A116" t="s">
        <v>113</v>
      </c>
      <c r="B116" t="s">
        <v>5019</v>
      </c>
      <c r="D116">
        <v>-75.239999999999995</v>
      </c>
      <c r="E116">
        <v>0</v>
      </c>
      <c r="F116">
        <v>0</v>
      </c>
      <c r="G116">
        <v>345.39800000000002</v>
      </c>
      <c r="H116">
        <v>0</v>
      </c>
      <c r="I116">
        <v>0</v>
      </c>
      <c r="J116">
        <v>0</v>
      </c>
      <c r="K116">
        <v>0</v>
      </c>
      <c r="L116">
        <f t="shared" si="22"/>
        <v>9.4847185541340941E-3</v>
      </c>
      <c r="M116">
        <f t="shared" si="23"/>
        <v>1002.0011396105085</v>
      </c>
      <c r="N116">
        <f t="shared" si="24"/>
        <v>9.5037083038356016</v>
      </c>
      <c r="O116" t="str">
        <f t="shared" si="25"/>
        <v/>
      </c>
      <c r="P116">
        <f t="shared" si="26"/>
        <v>0</v>
      </c>
      <c r="Q116">
        <f t="shared" si="27"/>
        <v>0</v>
      </c>
      <c r="R116">
        <f t="shared" si="28"/>
        <v>0</v>
      </c>
      <c r="S116">
        <f t="shared" si="29"/>
        <v>1002.0011396105085</v>
      </c>
      <c r="T116">
        <f t="shared" si="30"/>
        <v>0</v>
      </c>
      <c r="U116" t="str">
        <f t="shared" si="31"/>
        <v/>
      </c>
      <c r="V116">
        <f t="shared" si="32"/>
        <v>0</v>
      </c>
    </row>
    <row r="117" spans="1:22" x14ac:dyDescent="0.2">
      <c r="A117" t="s">
        <v>813</v>
      </c>
      <c r="B117" t="s">
        <v>814</v>
      </c>
      <c r="D117">
        <v>-76.888000000000005</v>
      </c>
      <c r="E117">
        <v>-172.11699999999999</v>
      </c>
      <c r="F117">
        <v>0</v>
      </c>
      <c r="G117">
        <v>255.666</v>
      </c>
      <c r="H117">
        <v>65.62</v>
      </c>
      <c r="I117">
        <v>0</v>
      </c>
      <c r="J117">
        <v>1</v>
      </c>
      <c r="K117">
        <v>1</v>
      </c>
      <c r="L117">
        <f t="shared" si="22"/>
        <v>8.3854025500435317E-3</v>
      </c>
      <c r="M117">
        <f t="shared" si="23"/>
        <v>747.00119337225692</v>
      </c>
      <c r="N117">
        <f t="shared" si="24"/>
        <v>6.2639119757012613</v>
      </c>
      <c r="O117">
        <f t="shared" si="25"/>
        <v>0.26000439349593463</v>
      </c>
      <c r="P117">
        <f t="shared" si="26"/>
        <v>26.999476942785829</v>
      </c>
      <c r="Q117">
        <f t="shared" si="27"/>
        <v>7.0199896472061498</v>
      </c>
      <c r="R117">
        <f t="shared" si="28"/>
        <v>0</v>
      </c>
      <c r="S117">
        <f t="shared" si="29"/>
        <v>774.00067031504273</v>
      </c>
      <c r="T117">
        <f t="shared" si="30"/>
        <v>8.0321156823239356E-2</v>
      </c>
      <c r="U117">
        <f t="shared" si="31"/>
        <v>2.2222652730326988</v>
      </c>
      <c r="V117">
        <f t="shared" si="32"/>
        <v>0</v>
      </c>
    </row>
    <row r="118" spans="1:22" x14ac:dyDescent="0.2">
      <c r="A118" t="s">
        <v>157</v>
      </c>
      <c r="B118" t="s">
        <v>991</v>
      </c>
      <c r="D118">
        <v>-78.111000000000004</v>
      </c>
      <c r="E118">
        <v>-173.66</v>
      </c>
      <c r="F118">
        <v>0</v>
      </c>
      <c r="G118">
        <v>38.832999999999998</v>
      </c>
      <c r="H118">
        <v>18.111000000000001</v>
      </c>
      <c r="I118">
        <v>0</v>
      </c>
      <c r="J118">
        <v>1</v>
      </c>
      <c r="K118">
        <v>0</v>
      </c>
      <c r="L118">
        <f t="shared" si="22"/>
        <v>7.5791641724523504E-3</v>
      </c>
      <c r="M118">
        <f t="shared" si="23"/>
        <v>113.99992815902549</v>
      </c>
      <c r="N118">
        <f t="shared" si="24"/>
        <v>0.8640250351900628</v>
      </c>
      <c r="O118">
        <f t="shared" si="25"/>
        <v>0.32400955544337012</v>
      </c>
      <c r="P118">
        <f t="shared" si="26"/>
        <v>5.9998953876362062</v>
      </c>
      <c r="Q118">
        <f t="shared" si="27"/>
        <v>1.9440253812801156</v>
      </c>
      <c r="R118">
        <f t="shared" si="28"/>
        <v>0</v>
      </c>
      <c r="S118">
        <f t="shared" si="29"/>
        <v>119.99982354666169</v>
      </c>
      <c r="T118">
        <f t="shared" si="30"/>
        <v>0.52631612114967585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-80.724000000000004</v>
      </c>
      <c r="E119">
        <v>-175.91399999999999</v>
      </c>
      <c r="F119">
        <v>0</v>
      </c>
      <c r="G119">
        <v>303.97500000000002</v>
      </c>
      <c r="H119">
        <v>70.177999999999997</v>
      </c>
      <c r="I119">
        <v>0</v>
      </c>
      <c r="J119">
        <v>1</v>
      </c>
      <c r="K119">
        <v>1</v>
      </c>
      <c r="L119">
        <f t="shared" si="22"/>
        <v>5.8797372423062518E-3</v>
      </c>
      <c r="M119">
        <f t="shared" si="23"/>
        <v>900.00005066877281</v>
      </c>
      <c r="N119">
        <f t="shared" si="24"/>
        <v>5.2917691077638054</v>
      </c>
      <c r="O119">
        <f t="shared" si="25"/>
        <v>0.50395206599280151</v>
      </c>
      <c r="P119">
        <f t="shared" si="26"/>
        <v>15.00133098968098</v>
      </c>
      <c r="Q119">
        <f t="shared" si="27"/>
        <v>7.5599593048508735</v>
      </c>
      <c r="R119">
        <f t="shared" si="28"/>
        <v>0</v>
      </c>
      <c r="S119">
        <f t="shared" si="29"/>
        <v>915.00138165845374</v>
      </c>
      <c r="T119">
        <f t="shared" si="30"/>
        <v>6.6666662913424449E-2</v>
      </c>
      <c r="U119">
        <f t="shared" si="31"/>
        <v>3.9996451009095404</v>
      </c>
      <c r="V119">
        <f t="shared" si="32"/>
        <v>0</v>
      </c>
    </row>
    <row r="120" spans="1:22" x14ac:dyDescent="0.2">
      <c r="A120" t="s">
        <v>2136</v>
      </c>
      <c r="B120" t="s">
        <v>579</v>
      </c>
      <c r="D120">
        <v>-80.417000000000002</v>
      </c>
      <c r="E120">
        <v>0</v>
      </c>
      <c r="F120">
        <v>0</v>
      </c>
      <c r="G120">
        <v>78.09</v>
      </c>
      <c r="H120">
        <v>0</v>
      </c>
      <c r="I120">
        <v>0</v>
      </c>
      <c r="J120">
        <v>0</v>
      </c>
      <c r="K120">
        <v>0</v>
      </c>
      <c r="L120">
        <f t="shared" si="22"/>
        <v>6.0779517211765818E-3</v>
      </c>
      <c r="M120">
        <f t="shared" si="23"/>
        <v>231.00087341705449</v>
      </c>
      <c r="N120">
        <f t="shared" si="24"/>
        <v>1.4040135601920403</v>
      </c>
      <c r="O120" t="str">
        <f t="shared" si="25"/>
        <v/>
      </c>
      <c r="P120">
        <f t="shared" si="26"/>
        <v>0</v>
      </c>
      <c r="Q120">
        <f t="shared" si="27"/>
        <v>0</v>
      </c>
      <c r="R120">
        <f t="shared" si="28"/>
        <v>0</v>
      </c>
      <c r="S120">
        <f t="shared" si="29"/>
        <v>231.00087341705449</v>
      </c>
      <c r="T120">
        <f t="shared" si="30"/>
        <v>0</v>
      </c>
      <c r="U120" t="str">
        <f t="shared" si="31"/>
        <v/>
      </c>
      <c r="V120">
        <f t="shared" si="32"/>
        <v>0</v>
      </c>
    </row>
    <row r="121" spans="1:22" x14ac:dyDescent="0.2">
      <c r="A121" t="s">
        <v>279</v>
      </c>
      <c r="B121" t="s">
        <v>280</v>
      </c>
      <c r="D121">
        <v>-84.655000000000001</v>
      </c>
      <c r="E121">
        <v>-170.34</v>
      </c>
      <c r="F121">
        <v>0</v>
      </c>
      <c r="G121">
        <v>343.49400000000003</v>
      </c>
      <c r="H121">
        <v>47.676000000000002</v>
      </c>
      <c r="I121">
        <v>0</v>
      </c>
      <c r="J121">
        <v>1</v>
      </c>
      <c r="K121">
        <v>1</v>
      </c>
      <c r="L121">
        <f t="shared" si="22"/>
        <v>3.3681353988190437E-3</v>
      </c>
      <c r="M121">
        <f t="shared" si="23"/>
        <v>1026.0013028861877</v>
      </c>
      <c r="N121">
        <f t="shared" si="24"/>
        <v>3.455714763200191</v>
      </c>
      <c r="O121">
        <f t="shared" si="25"/>
        <v>0.21149740256058605</v>
      </c>
      <c r="P121">
        <f t="shared" si="26"/>
        <v>24.000268277460201</v>
      </c>
      <c r="Q121">
        <f t="shared" si="27"/>
        <v>5.0759994774395398</v>
      </c>
      <c r="R121">
        <f t="shared" si="28"/>
        <v>0</v>
      </c>
      <c r="S121">
        <f t="shared" si="29"/>
        <v>1050.0015711636479</v>
      </c>
      <c r="T121">
        <f t="shared" si="30"/>
        <v>5.8479457902458121E-2</v>
      </c>
      <c r="U121">
        <f t="shared" si="31"/>
        <v>2.4999720547436075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-86.015000000000001</v>
      </c>
      <c r="E122">
        <v>-175.03</v>
      </c>
      <c r="F122">
        <v>0</v>
      </c>
      <c r="G122">
        <v>244.59100000000001</v>
      </c>
      <c r="H122">
        <v>46.173999999999999</v>
      </c>
      <c r="I122">
        <v>0</v>
      </c>
      <c r="J122">
        <v>1</v>
      </c>
      <c r="K122">
        <v>0</v>
      </c>
      <c r="L122">
        <f t="shared" si="22"/>
        <v>2.5078920323795559E-3</v>
      </c>
      <c r="M122">
        <f t="shared" si="23"/>
        <v>731.9989410772364</v>
      </c>
      <c r="N122">
        <f t="shared" si="24"/>
        <v>1.8357761478140213</v>
      </c>
      <c r="O122">
        <f t="shared" si="25"/>
        <v>0.41397788001567454</v>
      </c>
      <c r="P122">
        <f t="shared" si="26"/>
        <v>12.000732194015711</v>
      </c>
      <c r="Q122">
        <f t="shared" si="27"/>
        <v>4.968042640357119</v>
      </c>
      <c r="R122">
        <f t="shared" si="28"/>
        <v>0</v>
      </c>
      <c r="S122">
        <f t="shared" si="29"/>
        <v>743.99967327125205</v>
      </c>
      <c r="T122">
        <f t="shared" si="30"/>
        <v>8.1967331689990985E-2</v>
      </c>
      <c r="U122">
        <f t="shared" si="31"/>
        <v>0</v>
      </c>
      <c r="V122">
        <f t="shared" si="32"/>
        <v>0</v>
      </c>
    </row>
    <row r="123" spans="1:22" x14ac:dyDescent="0.2">
      <c r="A123" t="s">
        <v>7650</v>
      </c>
      <c r="B123" t="s">
        <v>7651</v>
      </c>
      <c r="D123">
        <v>-73.301000000000002</v>
      </c>
      <c r="E123">
        <v>0</v>
      </c>
      <c r="F123">
        <v>0</v>
      </c>
      <c r="G123">
        <v>125.28400000000001</v>
      </c>
      <c r="H123">
        <v>0</v>
      </c>
      <c r="I123">
        <v>0</v>
      </c>
      <c r="J123">
        <v>0</v>
      </c>
      <c r="K123">
        <v>0</v>
      </c>
      <c r="L123">
        <f t="shared" si="22"/>
        <v>1.079982193253019E-2</v>
      </c>
      <c r="M123">
        <f t="shared" si="23"/>
        <v>360.0013853210844</v>
      </c>
      <c r="N123">
        <f t="shared" si="24"/>
        <v>3.8879547448866445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0</v>
      </c>
      <c r="S123">
        <f t="shared" si="29"/>
        <v>360.0013853210844</v>
      </c>
      <c r="T123">
        <f t="shared" si="30"/>
        <v>0</v>
      </c>
      <c r="U123" t="str">
        <f t="shared" si="31"/>
        <v/>
      </c>
      <c r="V123">
        <f t="shared" si="32"/>
        <v>0</v>
      </c>
    </row>
    <row r="124" spans="1:22" x14ac:dyDescent="0.2">
      <c r="A124" t="s">
        <v>5969</v>
      </c>
      <c r="B124" t="s">
        <v>7652</v>
      </c>
      <c r="D124">
        <v>-73.917000000000002</v>
      </c>
      <c r="E124">
        <v>0</v>
      </c>
      <c r="F124">
        <v>0</v>
      </c>
      <c r="G124">
        <v>400.68200000000002</v>
      </c>
      <c r="H124">
        <v>0</v>
      </c>
      <c r="I124">
        <v>0</v>
      </c>
      <c r="J124">
        <v>0</v>
      </c>
      <c r="K124">
        <v>0</v>
      </c>
      <c r="L124">
        <f t="shared" si="22"/>
        <v>1.0379285400148371E-2</v>
      </c>
      <c r="M124">
        <f t="shared" si="23"/>
        <v>1154.9995937450908</v>
      </c>
      <c r="N124">
        <f t="shared" si="24"/>
        <v>11.988082408618128</v>
      </c>
      <c r="O124" t="str">
        <f t="shared" si="25"/>
        <v/>
      </c>
      <c r="P124">
        <f t="shared" si="26"/>
        <v>0</v>
      </c>
      <c r="Q124">
        <f t="shared" si="27"/>
        <v>0</v>
      </c>
      <c r="R124">
        <f t="shared" si="28"/>
        <v>0</v>
      </c>
      <c r="S124">
        <f t="shared" si="29"/>
        <v>1154.9995937450908</v>
      </c>
      <c r="T124">
        <f t="shared" si="30"/>
        <v>0</v>
      </c>
      <c r="U124" t="str">
        <f t="shared" si="31"/>
        <v/>
      </c>
      <c r="V124">
        <f t="shared" si="32"/>
        <v>0</v>
      </c>
    </row>
    <row r="125" spans="1:22" x14ac:dyDescent="0.2">
      <c r="A125" t="s">
        <v>41</v>
      </c>
      <c r="B125" t="s">
        <v>401</v>
      </c>
      <c r="D125">
        <v>-76.905000000000001</v>
      </c>
      <c r="E125">
        <v>0</v>
      </c>
      <c r="F125">
        <v>0</v>
      </c>
      <c r="G125">
        <v>383.98599999999999</v>
      </c>
      <c r="H125">
        <v>0</v>
      </c>
      <c r="I125">
        <v>0</v>
      </c>
      <c r="J125">
        <v>0</v>
      </c>
      <c r="K125">
        <v>0</v>
      </c>
      <c r="L125">
        <f t="shared" si="22"/>
        <v>8.3741423987354641E-3</v>
      </c>
      <c r="M125">
        <f t="shared" si="23"/>
        <v>1122.0021876865471</v>
      </c>
      <c r="N125">
        <f t="shared" si="24"/>
        <v>9.3958154871953496</v>
      </c>
      <c r="O125" t="str">
        <f t="shared" si="25"/>
        <v/>
      </c>
      <c r="P125">
        <f t="shared" si="26"/>
        <v>0</v>
      </c>
      <c r="Q125">
        <f t="shared" si="27"/>
        <v>0</v>
      </c>
      <c r="R125">
        <f t="shared" si="28"/>
        <v>0</v>
      </c>
      <c r="S125">
        <f t="shared" si="29"/>
        <v>1122.0021876865471</v>
      </c>
      <c r="T125">
        <f t="shared" si="30"/>
        <v>0</v>
      </c>
      <c r="U125" t="str">
        <f t="shared" si="31"/>
        <v/>
      </c>
      <c r="V125">
        <f t="shared" si="32"/>
        <v>0</v>
      </c>
    </row>
    <row r="126" spans="1:22" x14ac:dyDescent="0.2">
      <c r="A126" t="s">
        <v>2343</v>
      </c>
      <c r="B126" t="s">
        <v>4278</v>
      </c>
      <c r="D126">
        <v>-81.99</v>
      </c>
      <c r="E126">
        <v>-174.898</v>
      </c>
      <c r="F126">
        <v>0</v>
      </c>
      <c r="G126">
        <v>337.291</v>
      </c>
      <c r="H126">
        <v>56.222999999999999</v>
      </c>
      <c r="I126">
        <v>0</v>
      </c>
      <c r="J126">
        <v>1</v>
      </c>
      <c r="K126">
        <v>0</v>
      </c>
      <c r="L126">
        <f t="shared" si="22"/>
        <v>5.065872429705077E-3</v>
      </c>
      <c r="M126">
        <f t="shared" si="23"/>
        <v>1002.0009275731281</v>
      </c>
      <c r="N126">
        <f t="shared" si="24"/>
        <v>5.0760139495455743</v>
      </c>
      <c r="O126">
        <f t="shared" si="25"/>
        <v>0.40321272561764393</v>
      </c>
      <c r="P126">
        <f t="shared" si="26"/>
        <v>14.999576498966036</v>
      </c>
      <c r="Q126">
        <f t="shared" si="27"/>
        <v>6.0480261712846248</v>
      </c>
      <c r="R126">
        <f t="shared" si="28"/>
        <v>0</v>
      </c>
      <c r="S126">
        <f t="shared" si="29"/>
        <v>1017.0005040720941</v>
      </c>
      <c r="T126">
        <f t="shared" si="30"/>
        <v>5.9880184088573186E-2</v>
      </c>
      <c r="U126">
        <f t="shared" si="31"/>
        <v>0</v>
      </c>
      <c r="V126">
        <f t="shared" si="32"/>
        <v>0</v>
      </c>
    </row>
    <row r="127" spans="1:22" x14ac:dyDescent="0.2">
      <c r="A127" t="s">
        <v>55</v>
      </c>
      <c r="B127" t="s">
        <v>56</v>
      </c>
      <c r="D127">
        <v>-79.245000000000005</v>
      </c>
      <c r="E127">
        <v>0</v>
      </c>
      <c r="F127">
        <v>0</v>
      </c>
      <c r="G127">
        <v>364.40100000000001</v>
      </c>
      <c r="H127">
        <v>0</v>
      </c>
      <c r="I127">
        <v>0</v>
      </c>
      <c r="J127">
        <v>0</v>
      </c>
      <c r="K127">
        <v>0</v>
      </c>
      <c r="L127">
        <f t="shared" si="22"/>
        <v>6.8380616039312682E-3</v>
      </c>
      <c r="M127">
        <f t="shared" si="23"/>
        <v>1073.9999236698525</v>
      </c>
      <c r="N127">
        <f t="shared" si="24"/>
        <v>7.3440849847569165</v>
      </c>
      <c r="O127" t="str">
        <f t="shared" si="25"/>
        <v/>
      </c>
      <c r="P127">
        <f t="shared" si="26"/>
        <v>0</v>
      </c>
      <c r="Q127">
        <f t="shared" si="27"/>
        <v>0</v>
      </c>
      <c r="R127">
        <f t="shared" si="28"/>
        <v>0</v>
      </c>
      <c r="S127">
        <f t="shared" si="29"/>
        <v>1073.9999236698525</v>
      </c>
      <c r="T127">
        <f t="shared" si="30"/>
        <v>0</v>
      </c>
      <c r="U127" t="str">
        <f t="shared" si="31"/>
        <v/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-79.314999999999998</v>
      </c>
      <c r="E128">
        <v>-171.46899999999999</v>
      </c>
      <c r="F128">
        <v>0</v>
      </c>
      <c r="G128">
        <v>53.935000000000002</v>
      </c>
      <c r="H128">
        <v>20.224</v>
      </c>
      <c r="I128">
        <v>0</v>
      </c>
      <c r="J128">
        <v>1</v>
      </c>
      <c r="K128">
        <v>0</v>
      </c>
      <c r="L128">
        <f t="shared" si="22"/>
        <v>6.7925030378380219E-3</v>
      </c>
      <c r="M128">
        <f t="shared" si="23"/>
        <v>158.99952301745853</v>
      </c>
      <c r="N128">
        <f t="shared" si="24"/>
        <v>1.0800058231167071</v>
      </c>
      <c r="O128">
        <f t="shared" si="25"/>
        <v>0.23999306751257837</v>
      </c>
      <c r="P128">
        <f t="shared" si="26"/>
        <v>9.0003574158502637</v>
      </c>
      <c r="Q128">
        <f t="shared" si="27"/>
        <v>2.1600255449650327</v>
      </c>
      <c r="R128">
        <f t="shared" si="28"/>
        <v>0</v>
      </c>
      <c r="S128">
        <f t="shared" si="29"/>
        <v>167.99988043330879</v>
      </c>
      <c r="T128">
        <f t="shared" si="30"/>
        <v>0.37735962260347067</v>
      </c>
      <c r="U128">
        <f t="shared" si="31"/>
        <v>0</v>
      </c>
      <c r="V128">
        <f t="shared" si="32"/>
        <v>0</v>
      </c>
    </row>
    <row r="129" spans="1:22" x14ac:dyDescent="0.2">
      <c r="A129" t="s">
        <v>7653</v>
      </c>
      <c r="B129" t="s">
        <v>7654</v>
      </c>
      <c r="D129">
        <v>-76.497</v>
      </c>
      <c r="E129">
        <v>-173.66</v>
      </c>
      <c r="F129">
        <v>-90</v>
      </c>
      <c r="G129">
        <v>312.642</v>
      </c>
      <c r="H129">
        <v>36.222000000000001</v>
      </c>
      <c r="I129">
        <v>14</v>
      </c>
      <c r="J129">
        <v>1</v>
      </c>
      <c r="K129">
        <v>0</v>
      </c>
      <c r="L129">
        <f t="shared" si="22"/>
        <v>8.6448203074234002E-3</v>
      </c>
      <c r="M129">
        <f t="shared" si="23"/>
        <v>911.99956427917914</v>
      </c>
      <c r="N129">
        <f t="shared" si="24"/>
        <v>7.8840802377221761</v>
      </c>
      <c r="O129">
        <f t="shared" si="25"/>
        <v>0.32400955544337012</v>
      </c>
      <c r="P129">
        <f t="shared" si="26"/>
        <v>11.999790775272412</v>
      </c>
      <c r="Q129">
        <f t="shared" si="27"/>
        <v>3.8880507625602312</v>
      </c>
      <c r="R129">
        <f t="shared" si="28"/>
        <v>42</v>
      </c>
      <c r="S129">
        <f t="shared" si="29"/>
        <v>923.9993550544516</v>
      </c>
      <c r="T129">
        <f t="shared" si="30"/>
        <v>6.578950511607147E-2</v>
      </c>
      <c r="U129">
        <f t="shared" si="31"/>
        <v>0</v>
      </c>
      <c r="V129">
        <f t="shared" si="32"/>
        <v>4.5454577181522948</v>
      </c>
    </row>
    <row r="130" spans="1:22" x14ac:dyDescent="0.2">
      <c r="A130" t="s">
        <v>41</v>
      </c>
      <c r="B130" t="s">
        <v>41</v>
      </c>
      <c r="D130">
        <v>-75.921999999999997</v>
      </c>
      <c r="E130">
        <v>-176.18600000000001</v>
      </c>
      <c r="F130">
        <v>-90</v>
      </c>
      <c r="G130">
        <v>328.87799999999999</v>
      </c>
      <c r="H130">
        <v>45.1</v>
      </c>
      <c r="I130">
        <v>29</v>
      </c>
      <c r="J130">
        <v>1</v>
      </c>
      <c r="K130">
        <v>0</v>
      </c>
      <c r="L130">
        <f t="shared" si="22"/>
        <v>9.0278722350044978E-3</v>
      </c>
      <c r="M130">
        <f t="shared" si="23"/>
        <v>957.00092655971957</v>
      </c>
      <c r="N130">
        <f t="shared" si="24"/>
        <v>8.6396907334528041</v>
      </c>
      <c r="O130">
        <f t="shared" si="25"/>
        <v>0.54001008666589612</v>
      </c>
      <c r="P130">
        <f t="shared" si="26"/>
        <v>8.9998457992828591</v>
      </c>
      <c r="Q130">
        <f t="shared" si="27"/>
        <v>4.8600123700628082</v>
      </c>
      <c r="R130">
        <f t="shared" si="28"/>
        <v>87</v>
      </c>
      <c r="S130">
        <f t="shared" si="29"/>
        <v>966.00077235900244</v>
      </c>
      <c r="T130">
        <f t="shared" si="30"/>
        <v>6.2695864063257861E-2</v>
      </c>
      <c r="U130">
        <f t="shared" si="31"/>
        <v>0</v>
      </c>
      <c r="V130">
        <f t="shared" si="32"/>
        <v>9.006203979272545</v>
      </c>
    </row>
    <row r="131" spans="1:22" x14ac:dyDescent="0.2">
      <c r="A131" t="s">
        <v>41</v>
      </c>
      <c r="B131" t="s">
        <v>41</v>
      </c>
      <c r="D131">
        <v>-75.09</v>
      </c>
      <c r="E131">
        <v>0</v>
      </c>
      <c r="F131">
        <v>0</v>
      </c>
      <c r="G131">
        <v>349.77699999999999</v>
      </c>
      <c r="H131">
        <v>0</v>
      </c>
      <c r="I131">
        <v>0</v>
      </c>
      <c r="J131">
        <v>0</v>
      </c>
      <c r="K131">
        <v>0</v>
      </c>
      <c r="L131">
        <f t="shared" si="22"/>
        <v>9.5855781117569518E-3</v>
      </c>
      <c r="M131">
        <f t="shared" si="23"/>
        <v>1014.0012702237219</v>
      </c>
      <c r="N131">
        <f t="shared" si="24"/>
        <v>9.7197981009483563</v>
      </c>
      <c r="O131" t="str">
        <f t="shared" si="25"/>
        <v/>
      </c>
      <c r="P131">
        <f t="shared" si="26"/>
        <v>0</v>
      </c>
      <c r="Q131">
        <f t="shared" si="27"/>
        <v>0</v>
      </c>
      <c r="R131">
        <f t="shared" si="28"/>
        <v>0</v>
      </c>
      <c r="S131">
        <f t="shared" si="29"/>
        <v>1014.0012702237219</v>
      </c>
      <c r="T131">
        <f t="shared" si="30"/>
        <v>0</v>
      </c>
      <c r="U131" t="str">
        <f t="shared" si="31"/>
        <v/>
      </c>
      <c r="V131">
        <f t="shared" si="32"/>
        <v>0</v>
      </c>
    </row>
    <row r="132" spans="1:22" x14ac:dyDescent="0.2">
      <c r="A132" t="s">
        <v>7655</v>
      </c>
      <c r="B132" t="s">
        <v>7656</v>
      </c>
      <c r="D132">
        <v>-77.619</v>
      </c>
      <c r="E132">
        <v>-175.601</v>
      </c>
      <c r="F132">
        <v>0</v>
      </c>
      <c r="G132">
        <v>41.975999999999999</v>
      </c>
      <c r="H132">
        <v>26.077000000000002</v>
      </c>
      <c r="I132">
        <v>0</v>
      </c>
      <c r="J132">
        <v>1</v>
      </c>
      <c r="K132">
        <v>0</v>
      </c>
      <c r="L132">
        <f t="shared" si="22"/>
        <v>7.9025912072759746E-3</v>
      </c>
      <c r="M132">
        <f t="shared" si="23"/>
        <v>122.99934710174242</v>
      </c>
      <c r="N132">
        <f t="shared" si="24"/>
        <v>0.97201453092144596</v>
      </c>
      <c r="O132">
        <f t="shared" si="25"/>
        <v>0.4679680618795688</v>
      </c>
      <c r="P132">
        <f t="shared" si="26"/>
        <v>6.0004449240862634</v>
      </c>
      <c r="Q132">
        <f t="shared" si="27"/>
        <v>2.808019389559135</v>
      </c>
      <c r="R132">
        <f t="shared" si="28"/>
        <v>0</v>
      </c>
      <c r="S132">
        <f t="shared" si="29"/>
        <v>128.99979202582867</v>
      </c>
      <c r="T132">
        <f t="shared" si="30"/>
        <v>0.48780746738736169</v>
      </c>
      <c r="U132">
        <f t="shared" si="31"/>
        <v>0</v>
      </c>
      <c r="V132">
        <f t="shared" si="32"/>
        <v>0</v>
      </c>
    </row>
    <row r="133" spans="1:22" x14ac:dyDescent="0.2">
      <c r="A133" t="s">
        <v>5366</v>
      </c>
      <c r="B133" t="s">
        <v>5463</v>
      </c>
      <c r="D133">
        <v>-73.171000000000006</v>
      </c>
      <c r="E133">
        <v>0</v>
      </c>
      <c r="F133">
        <v>0</v>
      </c>
      <c r="G133">
        <v>338.49700000000001</v>
      </c>
      <c r="H133">
        <v>0</v>
      </c>
      <c r="I133">
        <v>0</v>
      </c>
      <c r="J133">
        <v>0</v>
      </c>
      <c r="K133">
        <v>0</v>
      </c>
      <c r="L133">
        <f t="shared" si="22"/>
        <v>1.0888915147364691E-2</v>
      </c>
      <c r="M133">
        <f t="shared" si="23"/>
        <v>972.00065100048755</v>
      </c>
      <c r="N133">
        <f t="shared" si="24"/>
        <v>10.584043195970747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972.00065100048755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-74.584999999999994</v>
      </c>
      <c r="E134">
        <v>-176.73</v>
      </c>
      <c r="F134">
        <v>-90</v>
      </c>
      <c r="G134">
        <v>282.15100000000001</v>
      </c>
      <c r="H134">
        <v>35.057000000000002</v>
      </c>
      <c r="I134">
        <v>20</v>
      </c>
      <c r="J134">
        <v>1</v>
      </c>
      <c r="K134">
        <v>0</v>
      </c>
      <c r="L134">
        <f t="shared" si="22"/>
        <v>9.9261827160094084E-3</v>
      </c>
      <c r="M134">
        <f t="shared" si="23"/>
        <v>816.00257176628156</v>
      </c>
      <c r="N134">
        <f t="shared" si="24"/>
        <v>8.0997987238844171</v>
      </c>
      <c r="O134">
        <f t="shared" si="25"/>
        <v>0.63009357793977461</v>
      </c>
      <c r="P134">
        <f t="shared" si="26"/>
        <v>5.9990893570290247</v>
      </c>
      <c r="Q134">
        <f t="shared" si="27"/>
        <v>3.7799914573422986</v>
      </c>
      <c r="R134">
        <f t="shared" si="28"/>
        <v>60</v>
      </c>
      <c r="S134">
        <f t="shared" si="29"/>
        <v>822.00166112331056</v>
      </c>
      <c r="T134">
        <f t="shared" si="30"/>
        <v>7.3529180024674151E-2</v>
      </c>
      <c r="U134">
        <f t="shared" si="31"/>
        <v>0</v>
      </c>
      <c r="V134">
        <f t="shared" si="32"/>
        <v>7.2992553224292394</v>
      </c>
    </row>
    <row r="135" spans="1:22" x14ac:dyDescent="0.2">
      <c r="A135" t="s">
        <v>1607</v>
      </c>
      <c r="B135" t="s">
        <v>735</v>
      </c>
      <c r="D135">
        <v>-75.665000000000006</v>
      </c>
      <c r="E135">
        <v>-169.17699999999999</v>
      </c>
      <c r="F135">
        <v>0</v>
      </c>
      <c r="G135">
        <v>185.785</v>
      </c>
      <c r="H135">
        <v>69.230999999999995</v>
      </c>
      <c r="I135">
        <v>0</v>
      </c>
      <c r="J135">
        <v>1</v>
      </c>
      <c r="K135">
        <v>0</v>
      </c>
      <c r="L135">
        <f t="shared" si="22"/>
        <v>9.1996993514254482E-3</v>
      </c>
      <c r="M135">
        <f t="shared" si="23"/>
        <v>540.00156675910853</v>
      </c>
      <c r="N135">
        <f t="shared" si="24"/>
        <v>4.9678570313395287</v>
      </c>
      <c r="O135">
        <f t="shared" si="25"/>
        <v>0.18830770404774133</v>
      </c>
      <c r="P135">
        <f t="shared" si="26"/>
        <v>38.999680775511649</v>
      </c>
      <c r="Q135">
        <f t="shared" si="27"/>
        <v>7.3439476893791262</v>
      </c>
      <c r="R135">
        <f t="shared" si="28"/>
        <v>0</v>
      </c>
      <c r="S135">
        <f t="shared" si="29"/>
        <v>579.00124753462023</v>
      </c>
      <c r="T135">
        <f t="shared" si="30"/>
        <v>0.11111078873362906</v>
      </c>
      <c r="U135">
        <f t="shared" si="31"/>
        <v>0</v>
      </c>
      <c r="V135">
        <f t="shared" si="32"/>
        <v>0</v>
      </c>
    </row>
    <row r="136" spans="1:22" x14ac:dyDescent="0.2">
      <c r="A136" t="s">
        <v>303</v>
      </c>
      <c r="B136" t="s">
        <v>965</v>
      </c>
      <c r="D136">
        <v>-72.349999999999994</v>
      </c>
      <c r="E136">
        <v>-177.614</v>
      </c>
      <c r="F136">
        <v>0</v>
      </c>
      <c r="G136">
        <v>46.173999999999999</v>
      </c>
      <c r="H136">
        <v>24.021000000000001</v>
      </c>
      <c r="I136">
        <v>0</v>
      </c>
      <c r="J136">
        <v>1</v>
      </c>
      <c r="K136">
        <v>0</v>
      </c>
      <c r="L136">
        <f t="shared" si="22"/>
        <v>1.1454448048737064E-2</v>
      </c>
      <c r="M136">
        <f t="shared" si="23"/>
        <v>132.00127595746886</v>
      </c>
      <c r="N136">
        <f t="shared" si="24"/>
        <v>1.512003269825102</v>
      </c>
      <c r="O136">
        <f t="shared" si="25"/>
        <v>0.86397884528477831</v>
      </c>
      <c r="P136">
        <f t="shared" si="26"/>
        <v>3.0000922775947076</v>
      </c>
      <c r="Q136">
        <f t="shared" si="27"/>
        <v>2.5920188537629096</v>
      </c>
      <c r="R136">
        <f t="shared" si="28"/>
        <v>0</v>
      </c>
      <c r="S136">
        <f t="shared" si="29"/>
        <v>135.00136823506358</v>
      </c>
      <c r="T136">
        <f t="shared" si="30"/>
        <v>0.45454106079498918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-76.263999999999996</v>
      </c>
      <c r="E137">
        <v>-174.56</v>
      </c>
      <c r="F137">
        <v>0</v>
      </c>
      <c r="G137">
        <v>46.325000000000003</v>
      </c>
      <c r="H137">
        <v>21.094999999999999</v>
      </c>
      <c r="I137">
        <v>0</v>
      </c>
      <c r="J137">
        <v>1</v>
      </c>
      <c r="K137">
        <v>0</v>
      </c>
      <c r="L137">
        <f t="shared" si="22"/>
        <v>8.7998125457299688E-3</v>
      </c>
      <c r="M137">
        <f t="shared" si="23"/>
        <v>135.000331459557</v>
      </c>
      <c r="N137">
        <f t="shared" si="24"/>
        <v>1.1879787984343124</v>
      </c>
      <c r="O137">
        <f t="shared" si="25"/>
        <v>0.37802283250133095</v>
      </c>
      <c r="P137">
        <f t="shared" si="26"/>
        <v>5.9996283401032189</v>
      </c>
      <c r="Q137">
        <f t="shared" si="27"/>
        <v>2.2679987670798445</v>
      </c>
      <c r="R137">
        <f t="shared" si="28"/>
        <v>0</v>
      </c>
      <c r="S137">
        <f t="shared" si="29"/>
        <v>140.99995979966022</v>
      </c>
      <c r="T137">
        <f t="shared" si="30"/>
        <v>0.44444335322224465</v>
      </c>
      <c r="U137">
        <f t="shared" si="31"/>
        <v>0</v>
      </c>
      <c r="V137">
        <f t="shared" si="32"/>
        <v>0</v>
      </c>
    </row>
    <row r="138" spans="1:22" x14ac:dyDescent="0.2">
      <c r="A138" t="s">
        <v>2631</v>
      </c>
      <c r="B138" t="s">
        <v>1595</v>
      </c>
      <c r="D138">
        <v>-82.234999999999999</v>
      </c>
      <c r="E138">
        <v>-176.53200000000001</v>
      </c>
      <c r="F138">
        <v>0</v>
      </c>
      <c r="G138">
        <v>88.813999999999993</v>
      </c>
      <c r="H138">
        <v>33.061</v>
      </c>
      <c r="I138">
        <v>0</v>
      </c>
      <c r="J138">
        <v>1</v>
      </c>
      <c r="K138">
        <v>0</v>
      </c>
      <c r="L138">
        <f t="shared" si="22"/>
        <v>4.9089797480007837E-3</v>
      </c>
      <c r="M138">
        <f t="shared" si="23"/>
        <v>263.99887594491855</v>
      </c>
      <c r="N138">
        <f t="shared" si="24"/>
        <v>1.2959664314750081</v>
      </c>
      <c r="O138">
        <f t="shared" si="25"/>
        <v>0.59403876957329227</v>
      </c>
      <c r="P138">
        <f t="shared" si="26"/>
        <v>5.9996854394354386</v>
      </c>
      <c r="Q138">
        <f t="shared" si="27"/>
        <v>3.5640493203183454</v>
      </c>
      <c r="R138">
        <f t="shared" si="28"/>
        <v>0</v>
      </c>
      <c r="S138">
        <f t="shared" si="29"/>
        <v>269.99856138435399</v>
      </c>
      <c r="T138">
        <f t="shared" si="30"/>
        <v>0.22727369495512006</v>
      </c>
      <c r="U138">
        <f t="shared" si="31"/>
        <v>0</v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-82.328000000000003</v>
      </c>
      <c r="E139">
        <v>-177.20699999999999</v>
      </c>
      <c r="F139">
        <v>-90</v>
      </c>
      <c r="G139">
        <v>194.74299999999999</v>
      </c>
      <c r="H139">
        <v>41.048999999999999</v>
      </c>
      <c r="I139">
        <v>16</v>
      </c>
      <c r="J139">
        <v>1</v>
      </c>
      <c r="K139">
        <v>1</v>
      </c>
      <c r="L139">
        <f t="shared" si="22"/>
        <v>4.8494727742562395E-3</v>
      </c>
      <c r="M139">
        <f t="shared" si="23"/>
        <v>578.99930879881072</v>
      </c>
      <c r="N139">
        <f t="shared" si="24"/>
        <v>2.8078441921772055</v>
      </c>
      <c r="O139">
        <f t="shared" si="25"/>
        <v>0.73792049286774264</v>
      </c>
      <c r="P139">
        <f t="shared" si="26"/>
        <v>6.000675273819482</v>
      </c>
      <c r="Q139">
        <f t="shared" si="27"/>
        <v>4.4280256836218319</v>
      </c>
      <c r="R139">
        <f t="shared" si="28"/>
        <v>48</v>
      </c>
      <c r="S139">
        <f t="shared" si="29"/>
        <v>584.99998407263024</v>
      </c>
      <c r="T139">
        <f t="shared" si="30"/>
        <v>0.10362706671356088</v>
      </c>
      <c r="U139">
        <f t="shared" si="31"/>
        <v>9.9988746702851472</v>
      </c>
      <c r="V139">
        <f t="shared" si="32"/>
        <v>8.2051284285232722</v>
      </c>
    </row>
    <row r="140" spans="1:22" x14ac:dyDescent="0.2">
      <c r="A140" t="s">
        <v>41</v>
      </c>
      <c r="B140" t="s">
        <v>41</v>
      </c>
      <c r="D140">
        <v>-72.897000000000006</v>
      </c>
      <c r="E140">
        <v>0</v>
      </c>
      <c r="F140">
        <v>0</v>
      </c>
      <c r="G140">
        <v>54.405999999999999</v>
      </c>
      <c r="H140">
        <v>0</v>
      </c>
      <c r="I140">
        <v>0</v>
      </c>
      <c r="J140">
        <v>0</v>
      </c>
      <c r="K140">
        <v>0</v>
      </c>
      <c r="L140">
        <f t="shared" si="22"/>
        <v>1.1077098416338504E-2</v>
      </c>
      <c r="M140">
        <f t="shared" si="23"/>
        <v>156.00011118498583</v>
      </c>
      <c r="N140">
        <f t="shared" si="24"/>
        <v>1.7280303125861496</v>
      </c>
      <c r="O140" t="str">
        <f t="shared" si="25"/>
        <v/>
      </c>
      <c r="P140">
        <f t="shared" si="26"/>
        <v>0</v>
      </c>
      <c r="Q140">
        <f t="shared" si="27"/>
        <v>0</v>
      </c>
      <c r="R140">
        <f t="shared" si="28"/>
        <v>0</v>
      </c>
      <c r="S140">
        <f t="shared" si="29"/>
        <v>156.00011118498583</v>
      </c>
      <c r="T140">
        <f t="shared" si="30"/>
        <v>0</v>
      </c>
      <c r="U140" t="str">
        <f t="shared" si="31"/>
        <v/>
      </c>
      <c r="V140">
        <f t="shared" si="32"/>
        <v>0</v>
      </c>
    </row>
    <row r="141" spans="1:22" x14ac:dyDescent="0.2">
      <c r="A141" t="s">
        <v>7657</v>
      </c>
      <c r="B141" t="s">
        <v>7658</v>
      </c>
      <c r="D141">
        <v>-77.41</v>
      </c>
      <c r="E141">
        <v>-170.18100000000001</v>
      </c>
      <c r="F141">
        <v>0</v>
      </c>
      <c r="G141">
        <v>201.85400000000001</v>
      </c>
      <c r="H141">
        <v>52.773000000000003</v>
      </c>
      <c r="I141">
        <v>0</v>
      </c>
      <c r="J141">
        <v>1</v>
      </c>
      <c r="K141">
        <v>1</v>
      </c>
      <c r="L141">
        <f t="shared" si="22"/>
        <v>8.0403484823011705E-3</v>
      </c>
      <c r="M141">
        <f t="shared" si="23"/>
        <v>591.00115286175969</v>
      </c>
      <c r="N141">
        <f t="shared" si="24"/>
        <v>4.7518599743102667</v>
      </c>
      <c r="O141">
        <f t="shared" si="25"/>
        <v>0.2080062869789783</v>
      </c>
      <c r="P141">
        <f t="shared" si="26"/>
        <v>26.999130690783058</v>
      </c>
      <c r="Q141">
        <f t="shared" si="27"/>
        <v>5.615994542644505</v>
      </c>
      <c r="R141">
        <f t="shared" si="28"/>
        <v>0</v>
      </c>
      <c r="S141">
        <f t="shared" si="29"/>
        <v>618.00028355254278</v>
      </c>
      <c r="T141">
        <f t="shared" si="30"/>
        <v>0.10152264459970439</v>
      </c>
      <c r="U141">
        <f t="shared" si="31"/>
        <v>2.222293772609603</v>
      </c>
      <c r="V141">
        <f t="shared" si="32"/>
        <v>0</v>
      </c>
    </row>
    <row r="142" spans="1:22" x14ac:dyDescent="0.2">
      <c r="A142" t="s">
        <v>1708</v>
      </c>
      <c r="B142" t="s">
        <v>78</v>
      </c>
      <c r="D142">
        <v>-80.171999999999997</v>
      </c>
      <c r="E142">
        <v>0</v>
      </c>
      <c r="F142">
        <v>0</v>
      </c>
      <c r="G142">
        <v>128.89099999999999</v>
      </c>
      <c r="H142">
        <v>0</v>
      </c>
      <c r="I142">
        <v>0</v>
      </c>
      <c r="J142">
        <v>0</v>
      </c>
      <c r="K142">
        <v>0</v>
      </c>
      <c r="L142">
        <f t="shared" si="22"/>
        <v>6.2363928487560822E-3</v>
      </c>
      <c r="M142">
        <f t="shared" si="23"/>
        <v>380.99841935207525</v>
      </c>
      <c r="N142">
        <f t="shared" si="24"/>
        <v>2.3760581938928471</v>
      </c>
      <c r="O142" t="str">
        <f t="shared" si="25"/>
        <v/>
      </c>
      <c r="P142">
        <f t="shared" si="26"/>
        <v>0</v>
      </c>
      <c r="Q142">
        <f t="shared" si="27"/>
        <v>0</v>
      </c>
      <c r="R142">
        <f t="shared" si="28"/>
        <v>0</v>
      </c>
      <c r="S142">
        <f t="shared" si="29"/>
        <v>380.99841935207525</v>
      </c>
      <c r="T142">
        <f t="shared" si="30"/>
        <v>0</v>
      </c>
      <c r="U142" t="str">
        <f t="shared" si="31"/>
        <v/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-80.055999999999997</v>
      </c>
      <c r="E143">
        <v>-175.76400000000001</v>
      </c>
      <c r="F143">
        <v>0</v>
      </c>
      <c r="G143">
        <v>312.69799999999998</v>
      </c>
      <c r="H143">
        <v>81.221999999999994</v>
      </c>
      <c r="I143">
        <v>0</v>
      </c>
      <c r="J143">
        <v>1</v>
      </c>
      <c r="K143">
        <v>1</v>
      </c>
      <c r="L143">
        <f t="shared" si="22"/>
        <v>6.3114914260324504E-3</v>
      </c>
      <c r="M143">
        <f t="shared" si="23"/>
        <v>924.00101723220882</v>
      </c>
      <c r="N143">
        <f t="shared" si="24"/>
        <v>5.8318303297366771</v>
      </c>
      <c r="O143">
        <f t="shared" si="25"/>
        <v>0.48604497509865263</v>
      </c>
      <c r="P143">
        <f t="shared" si="26"/>
        <v>17.998343718599848</v>
      </c>
      <c r="Q143">
        <f t="shared" si="27"/>
        <v>8.7480132725371273</v>
      </c>
      <c r="R143">
        <f t="shared" si="28"/>
        <v>0</v>
      </c>
      <c r="S143">
        <f t="shared" si="29"/>
        <v>941.99936095080864</v>
      </c>
      <c r="T143">
        <f t="shared" si="30"/>
        <v>6.4934993448087869E-2</v>
      </c>
      <c r="U143">
        <f t="shared" si="31"/>
        <v>3.333640080336659</v>
      </c>
      <c r="V143">
        <f t="shared" si="32"/>
        <v>0</v>
      </c>
    </row>
    <row r="144" spans="1:22" x14ac:dyDescent="0.2">
      <c r="A144" t="s">
        <v>143</v>
      </c>
      <c r="B144" t="s">
        <v>682</v>
      </c>
      <c r="D144">
        <v>-78.366</v>
      </c>
      <c r="E144">
        <v>-168.69</v>
      </c>
      <c r="F144">
        <v>0</v>
      </c>
      <c r="G144">
        <v>34.713000000000001</v>
      </c>
      <c r="H144">
        <v>15.297000000000001</v>
      </c>
      <c r="I144">
        <v>0</v>
      </c>
      <c r="J144">
        <v>1</v>
      </c>
      <c r="K144">
        <v>0</v>
      </c>
      <c r="L144">
        <f t="shared" si="22"/>
        <v>7.4119970071030846E-3</v>
      </c>
      <c r="M144">
        <f t="shared" si="23"/>
        <v>101.99954287965348</v>
      </c>
      <c r="N144">
        <f t="shared" si="24"/>
        <v>0.75602106257093682</v>
      </c>
      <c r="O144">
        <f t="shared" si="25"/>
        <v>0.17999871688416874</v>
      </c>
      <c r="P144">
        <f t="shared" si="26"/>
        <v>9.0000185921977121</v>
      </c>
      <c r="Q144">
        <f t="shared" si="27"/>
        <v>1.6199934185226692</v>
      </c>
      <c r="R144">
        <f t="shared" si="28"/>
        <v>0</v>
      </c>
      <c r="S144">
        <f t="shared" si="29"/>
        <v>110.99956147185119</v>
      </c>
      <c r="T144">
        <f t="shared" si="30"/>
        <v>0.58823793034829963</v>
      </c>
      <c r="U144">
        <f t="shared" si="31"/>
        <v>0</v>
      </c>
      <c r="V144">
        <f t="shared" si="32"/>
        <v>0</v>
      </c>
    </row>
    <row r="145" spans="1:22" x14ac:dyDescent="0.2">
      <c r="A145" t="s">
        <v>575</v>
      </c>
      <c r="B145" t="s">
        <v>576</v>
      </c>
      <c r="D145">
        <v>-67.81</v>
      </c>
      <c r="E145">
        <v>-172.50399999999999</v>
      </c>
      <c r="F145">
        <v>0</v>
      </c>
      <c r="G145">
        <v>82.078999999999994</v>
      </c>
      <c r="H145">
        <v>38.328000000000003</v>
      </c>
      <c r="I145">
        <v>0</v>
      </c>
      <c r="J145">
        <v>1</v>
      </c>
      <c r="K145">
        <v>0</v>
      </c>
      <c r="L145">
        <f t="shared" si="22"/>
        <v>1.4683984123211277E-2</v>
      </c>
      <c r="M145">
        <f t="shared" si="23"/>
        <v>227.99982998032303</v>
      </c>
      <c r="N145">
        <f t="shared" si="24"/>
        <v>3.3479492314751647</v>
      </c>
      <c r="O145">
        <f t="shared" si="25"/>
        <v>0.27359447056377628</v>
      </c>
      <c r="P145">
        <f t="shared" si="26"/>
        <v>15.00046492761266</v>
      </c>
      <c r="Q145">
        <f t="shared" si="27"/>
        <v>4.1040483641290439</v>
      </c>
      <c r="R145">
        <f t="shared" si="28"/>
        <v>0</v>
      </c>
      <c r="S145">
        <f t="shared" si="29"/>
        <v>243.00029490793568</v>
      </c>
      <c r="T145">
        <f t="shared" si="30"/>
        <v>0.2631580909739194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-71.87</v>
      </c>
      <c r="E146">
        <v>-176.42400000000001</v>
      </c>
      <c r="F146">
        <v>0</v>
      </c>
      <c r="G146">
        <v>118.90300000000001</v>
      </c>
      <c r="H146">
        <v>48.094000000000001</v>
      </c>
      <c r="I146">
        <v>0</v>
      </c>
      <c r="J146">
        <v>1</v>
      </c>
      <c r="K146">
        <v>0</v>
      </c>
      <c r="L146">
        <f t="shared" si="22"/>
        <v>1.1787468800407336E-2</v>
      </c>
      <c r="M146">
        <f t="shared" si="23"/>
        <v>338.99944385756345</v>
      </c>
      <c r="N146">
        <f t="shared" si="24"/>
        <v>3.9959493637758312</v>
      </c>
      <c r="O146">
        <f t="shared" si="25"/>
        <v>0.57605342314799368</v>
      </c>
      <c r="P146">
        <f t="shared" si="26"/>
        <v>8.9992235008952317</v>
      </c>
      <c r="Q146">
        <f t="shared" si="27"/>
        <v>5.184038687403258</v>
      </c>
      <c r="R146">
        <f t="shared" si="28"/>
        <v>0</v>
      </c>
      <c r="S146">
        <f t="shared" si="29"/>
        <v>347.9986673584587</v>
      </c>
      <c r="T146">
        <f t="shared" si="30"/>
        <v>0.17699144080369067</v>
      </c>
      <c r="U146">
        <f t="shared" si="31"/>
        <v>0</v>
      </c>
      <c r="V146">
        <f t="shared" si="32"/>
        <v>0</v>
      </c>
    </row>
    <row r="147" spans="1:22" x14ac:dyDescent="0.2">
      <c r="A147" t="s">
        <v>7659</v>
      </c>
      <c r="B147" t="s">
        <v>7660</v>
      </c>
      <c r="D147">
        <v>-74.427000000000007</v>
      </c>
      <c r="E147">
        <v>-176.18600000000001</v>
      </c>
      <c r="F147">
        <v>0</v>
      </c>
      <c r="G147">
        <v>63.325000000000003</v>
      </c>
      <c r="H147">
        <v>30.067</v>
      </c>
      <c r="I147">
        <v>0</v>
      </c>
      <c r="J147">
        <v>1</v>
      </c>
      <c r="K147">
        <v>0</v>
      </c>
      <c r="L147">
        <f t="shared" si="22"/>
        <v>1.0033085891801951E-2</v>
      </c>
      <c r="M147">
        <f t="shared" si="23"/>
        <v>183.00086298307062</v>
      </c>
      <c r="N147">
        <f t="shared" si="24"/>
        <v>1.8360652126482404</v>
      </c>
      <c r="O147">
        <f t="shared" si="25"/>
        <v>0.54001008666589612</v>
      </c>
      <c r="P147">
        <f t="shared" si="26"/>
        <v>5.9999637172292166</v>
      </c>
      <c r="Q147">
        <f t="shared" si="27"/>
        <v>3.240044166977349</v>
      </c>
      <c r="R147">
        <f t="shared" si="28"/>
        <v>0</v>
      </c>
      <c r="S147">
        <f t="shared" si="29"/>
        <v>189.00082670029983</v>
      </c>
      <c r="T147">
        <f t="shared" si="30"/>
        <v>0.32786730631729638</v>
      </c>
      <c r="U147">
        <f t="shared" si="31"/>
        <v>0</v>
      </c>
      <c r="V147">
        <f t="shared" si="32"/>
        <v>0</v>
      </c>
    </row>
    <row r="148" spans="1:22" x14ac:dyDescent="0.2">
      <c r="A148" t="s">
        <v>303</v>
      </c>
      <c r="B148" t="s">
        <v>7661</v>
      </c>
      <c r="D148">
        <v>-79.215999999999994</v>
      </c>
      <c r="E148">
        <v>-176.42400000000001</v>
      </c>
      <c r="F148">
        <v>0</v>
      </c>
      <c r="G148">
        <v>64.132999999999996</v>
      </c>
      <c r="H148">
        <v>32.061999999999998</v>
      </c>
      <c r="I148">
        <v>0</v>
      </c>
      <c r="J148">
        <v>1</v>
      </c>
      <c r="K148">
        <v>0</v>
      </c>
      <c r="L148">
        <f t="shared" si="22"/>
        <v>6.8569420544469066E-3</v>
      </c>
      <c r="M148">
        <f t="shared" si="23"/>
        <v>189.00114499522138</v>
      </c>
      <c r="N148">
        <f t="shared" si="24"/>
        <v>1.2959711954275464</v>
      </c>
      <c r="O148">
        <f t="shared" si="25"/>
        <v>0.57605342314799368</v>
      </c>
      <c r="P148">
        <f t="shared" si="26"/>
        <v>5.9993575890070048</v>
      </c>
      <c r="Q148">
        <f t="shared" si="27"/>
        <v>3.4559539317903112</v>
      </c>
      <c r="R148">
        <f t="shared" si="28"/>
        <v>0</v>
      </c>
      <c r="S148">
        <f t="shared" si="29"/>
        <v>195.0005025842284</v>
      </c>
      <c r="T148">
        <f t="shared" si="30"/>
        <v>0.31745839424156408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-82.218000000000004</v>
      </c>
      <c r="E149">
        <v>0</v>
      </c>
      <c r="F149">
        <v>0</v>
      </c>
      <c r="G149">
        <v>302.78899999999999</v>
      </c>
      <c r="H149">
        <v>0</v>
      </c>
      <c r="I149">
        <v>0</v>
      </c>
      <c r="J149">
        <v>0</v>
      </c>
      <c r="K149">
        <v>0</v>
      </c>
      <c r="L149">
        <f t="shared" si="22"/>
        <v>4.919860205430903E-3</v>
      </c>
      <c r="M149">
        <f t="shared" si="23"/>
        <v>900.00132860555118</v>
      </c>
      <c r="N149">
        <f t="shared" si="24"/>
        <v>4.427885149326543</v>
      </c>
      <c r="O149" t="str">
        <f t="shared" si="25"/>
        <v/>
      </c>
      <c r="P149">
        <f t="shared" si="26"/>
        <v>0</v>
      </c>
      <c r="Q149">
        <f t="shared" si="27"/>
        <v>0</v>
      </c>
      <c r="R149">
        <f t="shared" si="28"/>
        <v>0</v>
      </c>
      <c r="S149">
        <f t="shared" si="29"/>
        <v>900.00132860555118</v>
      </c>
      <c r="T149">
        <f t="shared" si="30"/>
        <v>0</v>
      </c>
      <c r="U149" t="str">
        <f t="shared" si="31"/>
        <v/>
      </c>
      <c r="V149">
        <f t="shared" si="32"/>
        <v>0</v>
      </c>
    </row>
    <row r="150" spans="1:22" x14ac:dyDescent="0.2">
      <c r="A150" t="s">
        <v>1640</v>
      </c>
      <c r="B150" t="s">
        <v>7662</v>
      </c>
      <c r="D150">
        <v>-83.884</v>
      </c>
      <c r="E150">
        <v>-171.87</v>
      </c>
      <c r="F150">
        <v>0</v>
      </c>
      <c r="G150">
        <v>28.16</v>
      </c>
      <c r="H150">
        <v>14.141999999999999</v>
      </c>
      <c r="I150">
        <v>0</v>
      </c>
      <c r="J150">
        <v>1</v>
      </c>
      <c r="K150">
        <v>0</v>
      </c>
      <c r="L150">
        <f t="shared" si="22"/>
        <v>3.8574544991766394E-3</v>
      </c>
      <c r="M150">
        <f t="shared" si="23"/>
        <v>83.999159341074943</v>
      </c>
      <c r="N150">
        <f t="shared" si="24"/>
        <v>0.3240232591505442</v>
      </c>
      <c r="O150">
        <f t="shared" si="25"/>
        <v>0.25200296358763974</v>
      </c>
      <c r="P150">
        <f t="shared" si="26"/>
        <v>5.9998674309190161</v>
      </c>
      <c r="Q150">
        <f t="shared" si="27"/>
        <v>1.5119858857104358</v>
      </c>
      <c r="R150">
        <f t="shared" si="28"/>
        <v>0</v>
      </c>
      <c r="S150">
        <f t="shared" si="29"/>
        <v>89.999026771993954</v>
      </c>
      <c r="T150">
        <f t="shared" si="30"/>
        <v>0.71429286281750271</v>
      </c>
      <c r="U150">
        <f t="shared" si="31"/>
        <v>0</v>
      </c>
      <c r="V150">
        <f t="shared" si="32"/>
        <v>0</v>
      </c>
    </row>
    <row r="151" spans="1:22" x14ac:dyDescent="0.2">
      <c r="A151" t="s">
        <v>1899</v>
      </c>
      <c r="B151" t="s">
        <v>1900</v>
      </c>
      <c r="D151">
        <v>-77.331000000000003</v>
      </c>
      <c r="E151">
        <v>0</v>
      </c>
      <c r="F151">
        <v>0</v>
      </c>
      <c r="G151">
        <v>355.65899999999999</v>
      </c>
      <c r="H151">
        <v>0</v>
      </c>
      <c r="I151">
        <v>0</v>
      </c>
      <c r="J151">
        <v>0</v>
      </c>
      <c r="K151">
        <v>0</v>
      </c>
      <c r="L151">
        <f t="shared" si="22"/>
        <v>8.0924776912381802E-3</v>
      </c>
      <c r="M151">
        <f t="shared" si="23"/>
        <v>1040.9996837783847</v>
      </c>
      <c r="N151">
        <f t="shared" si="24"/>
        <v>8.42427514183772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1040.9996837783847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-79.509</v>
      </c>
      <c r="E152">
        <v>-175.601</v>
      </c>
      <c r="F152">
        <v>-90</v>
      </c>
      <c r="G152">
        <v>54.917999999999999</v>
      </c>
      <c r="H152">
        <v>39.115000000000002</v>
      </c>
      <c r="I152">
        <v>19</v>
      </c>
      <c r="J152">
        <v>1</v>
      </c>
      <c r="K152">
        <v>0</v>
      </c>
      <c r="L152">
        <f t="shared" si="22"/>
        <v>6.6663500067848398E-3</v>
      </c>
      <c r="M152">
        <f t="shared" si="23"/>
        <v>161.99989320611846</v>
      </c>
      <c r="N152">
        <f t="shared" si="24"/>
        <v>1.0799490691228202</v>
      </c>
      <c r="O152">
        <f t="shared" si="25"/>
        <v>0.4679680618795688</v>
      </c>
      <c r="P152">
        <f t="shared" si="26"/>
        <v>9.0005523336900026</v>
      </c>
      <c r="Q152">
        <f t="shared" si="27"/>
        <v>4.2119752434177844</v>
      </c>
      <c r="R152">
        <f t="shared" si="28"/>
        <v>57</v>
      </c>
      <c r="S152">
        <f t="shared" si="29"/>
        <v>171.00044553980845</v>
      </c>
      <c r="T152">
        <f t="shared" si="30"/>
        <v>0.37037061452663911</v>
      </c>
      <c r="U152">
        <f t="shared" si="31"/>
        <v>0</v>
      </c>
      <c r="V152">
        <f t="shared" si="32"/>
        <v>33.333246483694424</v>
      </c>
    </row>
    <row r="153" spans="1:22" x14ac:dyDescent="0.2">
      <c r="A153" t="s">
        <v>1185</v>
      </c>
      <c r="B153" t="s">
        <v>7663</v>
      </c>
      <c r="D153">
        <v>-78.792000000000002</v>
      </c>
      <c r="E153">
        <v>0</v>
      </c>
      <c r="F153">
        <v>0</v>
      </c>
      <c r="G153">
        <v>329.28</v>
      </c>
      <c r="H153">
        <v>0</v>
      </c>
      <c r="I153">
        <v>0</v>
      </c>
      <c r="J153">
        <v>0</v>
      </c>
      <c r="K153">
        <v>0</v>
      </c>
      <c r="L153">
        <f t="shared" si="22"/>
        <v>7.1334085829866598E-3</v>
      </c>
      <c r="M153">
        <f t="shared" si="23"/>
        <v>968.99994076481676</v>
      </c>
      <c r="N153">
        <f t="shared" si="24"/>
        <v>6.912279406644716</v>
      </c>
      <c r="O153" t="str">
        <f t="shared" si="25"/>
        <v/>
      </c>
      <c r="P153">
        <f t="shared" si="26"/>
        <v>0</v>
      </c>
      <c r="Q153">
        <f t="shared" si="27"/>
        <v>0</v>
      </c>
      <c r="R153">
        <f t="shared" si="28"/>
        <v>0</v>
      </c>
      <c r="S153">
        <f t="shared" si="29"/>
        <v>968.99994076481676</v>
      </c>
      <c r="T153">
        <f t="shared" si="30"/>
        <v>0</v>
      </c>
      <c r="U153" t="str">
        <f t="shared" si="31"/>
        <v/>
      </c>
      <c r="V153">
        <f t="shared" si="32"/>
        <v>0</v>
      </c>
    </row>
    <row r="154" spans="1:22" x14ac:dyDescent="0.2">
      <c r="A154" t="s">
        <v>41</v>
      </c>
      <c r="B154" t="s">
        <v>41</v>
      </c>
      <c r="D154">
        <v>-74.787000000000006</v>
      </c>
      <c r="E154">
        <v>0</v>
      </c>
      <c r="F154">
        <v>-90</v>
      </c>
      <c r="G154">
        <v>354.41899999999998</v>
      </c>
      <c r="H154">
        <v>0</v>
      </c>
      <c r="I154">
        <v>17</v>
      </c>
      <c r="J154">
        <v>0</v>
      </c>
      <c r="K154">
        <v>0</v>
      </c>
      <c r="L154">
        <f t="shared" si="22"/>
        <v>9.7897453669522662E-3</v>
      </c>
      <c r="M154">
        <f t="shared" si="23"/>
        <v>1025.9972645297198</v>
      </c>
      <c r="N154">
        <f t="shared" si="24"/>
        <v>10.044262011197533</v>
      </c>
      <c r="O154" t="str">
        <f t="shared" si="25"/>
        <v/>
      </c>
      <c r="P154">
        <f t="shared" si="26"/>
        <v>0</v>
      </c>
      <c r="Q154">
        <f t="shared" si="27"/>
        <v>0</v>
      </c>
      <c r="R154">
        <f t="shared" si="28"/>
        <v>51</v>
      </c>
      <c r="S154">
        <f t="shared" si="29"/>
        <v>1025.9972645297198</v>
      </c>
      <c r="T154">
        <f t="shared" si="30"/>
        <v>0</v>
      </c>
      <c r="U154" t="str">
        <f t="shared" si="31"/>
        <v/>
      </c>
      <c r="V154">
        <f t="shared" si="32"/>
        <v>4.970773486747702</v>
      </c>
    </row>
    <row r="155" spans="1:22" x14ac:dyDescent="0.2">
      <c r="A155" t="s">
        <v>41</v>
      </c>
      <c r="B155" t="s">
        <v>41</v>
      </c>
      <c r="D155">
        <v>-74.492999999999995</v>
      </c>
      <c r="E155">
        <v>-172.52799999999999</v>
      </c>
      <c r="F155">
        <v>-90</v>
      </c>
      <c r="G155">
        <v>359.07100000000003</v>
      </c>
      <c r="H155">
        <v>123.045</v>
      </c>
      <c r="I155">
        <v>11</v>
      </c>
      <c r="J155">
        <v>1</v>
      </c>
      <c r="K155">
        <v>1</v>
      </c>
      <c r="L155">
        <f t="shared" si="22"/>
        <v>9.988410250979237E-3</v>
      </c>
      <c r="M155">
        <f t="shared" si="23"/>
        <v>1038.0000733659933</v>
      </c>
      <c r="N155">
        <f t="shared" si="24"/>
        <v>10.36798094130703</v>
      </c>
      <c r="O155">
        <f t="shared" si="25"/>
        <v>0.27448334585390416</v>
      </c>
      <c r="P155">
        <f t="shared" si="26"/>
        <v>48.00293011759122</v>
      </c>
      <c r="Q155">
        <f t="shared" si="27"/>
        <v>13.176018045485627</v>
      </c>
      <c r="R155">
        <f t="shared" si="28"/>
        <v>33</v>
      </c>
      <c r="S155">
        <f t="shared" si="29"/>
        <v>1086.0030034835845</v>
      </c>
      <c r="T155">
        <f t="shared" si="30"/>
        <v>5.7803464122535106E-2</v>
      </c>
      <c r="U155">
        <f t="shared" si="31"/>
        <v>1.2499236995120913</v>
      </c>
      <c r="V155">
        <f t="shared" si="32"/>
        <v>3.0386656292980327</v>
      </c>
    </row>
    <row r="156" spans="1:22" x14ac:dyDescent="0.2">
      <c r="A156" t="s">
        <v>3525</v>
      </c>
      <c r="B156" t="s">
        <v>1204</v>
      </c>
      <c r="D156">
        <v>-76.200999999999993</v>
      </c>
      <c r="E156">
        <v>-168.857</v>
      </c>
      <c r="F156">
        <v>0</v>
      </c>
      <c r="G156">
        <v>234.77600000000001</v>
      </c>
      <c r="H156">
        <v>67.268000000000001</v>
      </c>
      <c r="I156">
        <v>0</v>
      </c>
      <c r="J156">
        <v>1</v>
      </c>
      <c r="K156">
        <v>1</v>
      </c>
      <c r="L156">
        <f t="shared" si="22"/>
        <v>8.8417730402342715E-3</v>
      </c>
      <c r="M156">
        <f t="shared" si="23"/>
        <v>683.99999725026748</v>
      </c>
      <c r="N156">
        <f t="shared" si="24"/>
        <v>6.0477787829865157</v>
      </c>
      <c r="O156">
        <f t="shared" si="25"/>
        <v>0.18276719507135669</v>
      </c>
      <c r="P156">
        <f t="shared" si="26"/>
        <v>39.000310912711313</v>
      </c>
      <c r="Q156">
        <f t="shared" si="27"/>
        <v>7.1279845604116288</v>
      </c>
      <c r="R156">
        <f t="shared" si="28"/>
        <v>0</v>
      </c>
      <c r="S156">
        <f t="shared" si="29"/>
        <v>723.00030816297885</v>
      </c>
      <c r="T156">
        <f t="shared" si="30"/>
        <v>8.7719298598252352E-2</v>
      </c>
      <c r="U156">
        <f t="shared" si="31"/>
        <v>1.5384492737580788</v>
      </c>
      <c r="V156">
        <f t="shared" si="32"/>
        <v>0</v>
      </c>
    </row>
    <row r="157" spans="1:22" x14ac:dyDescent="0.2">
      <c r="A157" t="s">
        <v>157</v>
      </c>
      <c r="B157" t="s">
        <v>158</v>
      </c>
      <c r="D157">
        <v>-77.228999999999999</v>
      </c>
      <c r="E157">
        <v>-170.87</v>
      </c>
      <c r="F157">
        <v>0</v>
      </c>
      <c r="G157">
        <v>153.80500000000001</v>
      </c>
      <c r="H157">
        <v>56.719000000000001</v>
      </c>
      <c r="I157">
        <v>0</v>
      </c>
      <c r="J157">
        <v>1</v>
      </c>
      <c r="K157">
        <v>1</v>
      </c>
      <c r="L157">
        <f t="shared" ref="L157:L190" si="33">1/TAN(-D157*$L$1/180)*0.108*0.333333</f>
        <v>8.1598316019060105E-3</v>
      </c>
      <c r="M157">
        <f t="shared" ref="M157:M190" si="34">SIN(-D157*$L$1/180)*G157*3</f>
        <v>450.00022280699272</v>
      </c>
      <c r="N157">
        <f t="shared" ref="N157:N190" si="35">COS(-D157*$L$1/180)*G157*0.108</f>
        <v>3.6719297108549567</v>
      </c>
      <c r="O157">
        <f t="shared" ref="O157:O190" si="36">IFERROR(1/TAN(E157*$L$1/180)*0.108*0.333333,"")</f>
        <v>0.22400418007698839</v>
      </c>
      <c r="P157">
        <f t="shared" ref="P157:P190" si="37">SIN(-E157*$L$1/180)*H157*3</f>
        <v>26.999671199401227</v>
      </c>
      <c r="Q157">
        <f t="shared" ref="Q157:Q190" si="38">-COS(E157*$L$1/180)*H157*0.108</f>
        <v>6.0480452574154064</v>
      </c>
      <c r="R157">
        <f t="shared" ref="R157:R190" si="39">ABS(SIN(-F157*$L$1/180)*I157*3)</f>
        <v>0</v>
      </c>
      <c r="S157">
        <f t="shared" ref="S157:S190" si="40">M157+P157</f>
        <v>476.99989400639396</v>
      </c>
      <c r="T157">
        <f t="shared" ref="T157:T190" si="41">60*(J157/M157)</f>
        <v>0.13333326731647929</v>
      </c>
      <c r="U157">
        <f t="shared" ref="U157:U190" si="42">IFERROR(60*(K157/P157),"")</f>
        <v>2.2222492843294561</v>
      </c>
      <c r="V157">
        <f t="shared" ref="V157:V190" si="43">100*(R157/(S157))</f>
        <v>0</v>
      </c>
    </row>
    <row r="158" spans="1:22" x14ac:dyDescent="0.2">
      <c r="A158" t="s">
        <v>41</v>
      </c>
      <c r="B158" t="s">
        <v>41</v>
      </c>
      <c r="D158">
        <v>-77.724000000000004</v>
      </c>
      <c r="E158">
        <v>-170.87</v>
      </c>
      <c r="F158">
        <v>180</v>
      </c>
      <c r="G158">
        <v>221.054</v>
      </c>
      <c r="H158">
        <v>1</v>
      </c>
      <c r="I158">
        <v>1</v>
      </c>
      <c r="J158">
        <v>1</v>
      </c>
      <c r="K158">
        <v>1</v>
      </c>
      <c r="L158">
        <f t="shared" si="33"/>
        <v>7.8334664620697339E-3</v>
      </c>
      <c r="M158">
        <f t="shared" si="34"/>
        <v>647.99861695936829</v>
      </c>
      <c r="N158">
        <f t="shared" si="35"/>
        <v>5.0760805094992927</v>
      </c>
      <c r="O158">
        <f t="shared" si="36"/>
        <v>0.22400418007698839</v>
      </c>
      <c r="P158">
        <f t="shared" si="37"/>
        <v>0.47602516263335432</v>
      </c>
      <c r="Q158">
        <f t="shared" si="38"/>
        <v>0.10663173288343247</v>
      </c>
      <c r="R158">
        <f t="shared" si="39"/>
        <v>3.6739403974420594E-16</v>
      </c>
      <c r="S158">
        <f t="shared" si="40"/>
        <v>648.47464212200168</v>
      </c>
      <c r="T158">
        <f t="shared" si="41"/>
        <v>9.2592790215418316E-2</v>
      </c>
      <c r="U158">
        <f t="shared" si="42"/>
        <v>126.04375715788244</v>
      </c>
      <c r="V158">
        <f t="shared" si="43"/>
        <v>5.6655112764623068E-17</v>
      </c>
    </row>
    <row r="159" spans="1:22" x14ac:dyDescent="0.2">
      <c r="A159" t="s">
        <v>5129</v>
      </c>
      <c r="B159" t="s">
        <v>7664</v>
      </c>
      <c r="D159">
        <v>-84.947999999999993</v>
      </c>
      <c r="E159">
        <v>-173.571</v>
      </c>
      <c r="F159">
        <v>0</v>
      </c>
      <c r="G159">
        <v>363.41199999999998</v>
      </c>
      <c r="H159">
        <v>71.448999999999998</v>
      </c>
      <c r="I159">
        <v>0</v>
      </c>
      <c r="J159">
        <v>1</v>
      </c>
      <c r="K159">
        <v>1</v>
      </c>
      <c r="L159">
        <f t="shared" si="33"/>
        <v>3.1825139758929087E-3</v>
      </c>
      <c r="M159">
        <f t="shared" si="34"/>
        <v>1086.0006378689563</v>
      </c>
      <c r="N159">
        <f t="shared" si="35"/>
        <v>3.4562156640622312</v>
      </c>
      <c r="O159">
        <f t="shared" si="36"/>
        <v>0.31948703862688371</v>
      </c>
      <c r="P159">
        <f t="shared" si="37"/>
        <v>24.000842789166967</v>
      </c>
      <c r="Q159">
        <f t="shared" si="38"/>
        <v>7.6679658552262051</v>
      </c>
      <c r="R159">
        <f t="shared" si="39"/>
        <v>0</v>
      </c>
      <c r="S159">
        <f t="shared" si="40"/>
        <v>1110.0014806581232</v>
      </c>
      <c r="T159">
        <f t="shared" si="41"/>
        <v>5.5248586333924397E-2</v>
      </c>
      <c r="U159">
        <f t="shared" si="42"/>
        <v>2.4999122125445372</v>
      </c>
      <c r="V159">
        <f t="shared" si="43"/>
        <v>0</v>
      </c>
    </row>
    <row r="160" spans="1:22" x14ac:dyDescent="0.2">
      <c r="A160" t="s">
        <v>614</v>
      </c>
      <c r="B160" t="s">
        <v>615</v>
      </c>
      <c r="D160">
        <v>-74.034000000000006</v>
      </c>
      <c r="E160">
        <v>-173.66</v>
      </c>
      <c r="F160">
        <v>0</v>
      </c>
      <c r="G160">
        <v>381.72500000000002</v>
      </c>
      <c r="H160">
        <v>45.277000000000001</v>
      </c>
      <c r="I160">
        <v>0</v>
      </c>
      <c r="J160">
        <v>1</v>
      </c>
      <c r="K160">
        <v>1</v>
      </c>
      <c r="L160">
        <f t="shared" si="33"/>
        <v>1.0299708173930966E-2</v>
      </c>
      <c r="M160">
        <f t="shared" si="34"/>
        <v>1100.9999810825004</v>
      </c>
      <c r="N160">
        <f t="shared" si="35"/>
        <v>11.339989844643112</v>
      </c>
      <c r="O160">
        <f t="shared" si="36"/>
        <v>0.32400955544337012</v>
      </c>
      <c r="P160">
        <f t="shared" si="37"/>
        <v>14.999572826790597</v>
      </c>
      <c r="Q160">
        <f t="shared" si="38"/>
        <v>4.8600097834586604</v>
      </c>
      <c r="R160">
        <f t="shared" si="39"/>
        <v>0</v>
      </c>
      <c r="S160">
        <f t="shared" si="40"/>
        <v>1115.9995539092911</v>
      </c>
      <c r="T160">
        <f t="shared" si="41"/>
        <v>5.4495913742894121E-2</v>
      </c>
      <c r="U160">
        <f t="shared" si="42"/>
        <v>4.0001139160999681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-82.241</v>
      </c>
      <c r="E161">
        <v>-170.91</v>
      </c>
      <c r="F161">
        <v>0</v>
      </c>
      <c r="G161">
        <v>392.59399999999999</v>
      </c>
      <c r="H161">
        <v>75.953999999999994</v>
      </c>
      <c r="I161">
        <v>0</v>
      </c>
      <c r="J161">
        <v>1</v>
      </c>
      <c r="K161">
        <v>1</v>
      </c>
      <c r="L161">
        <f t="shared" si="33"/>
        <v>4.9051397968559052E-3</v>
      </c>
      <c r="M161">
        <f t="shared" si="34"/>
        <v>1166.9990557862352</v>
      </c>
      <c r="N161">
        <f t="shared" si="35"/>
        <v>5.7242992357295623</v>
      </c>
      <c r="O161">
        <f t="shared" si="36"/>
        <v>0.22500674585762356</v>
      </c>
      <c r="P161">
        <f t="shared" si="37"/>
        <v>35.998944096268588</v>
      </c>
      <c r="Q161">
        <f t="shared" si="38"/>
        <v>8.1000133654252693</v>
      </c>
      <c r="R161">
        <f t="shared" si="39"/>
        <v>0</v>
      </c>
      <c r="S161">
        <f t="shared" si="40"/>
        <v>1202.9979998825038</v>
      </c>
      <c r="T161">
        <f t="shared" si="41"/>
        <v>5.1413923346815882E-2</v>
      </c>
      <c r="U161">
        <f t="shared" si="42"/>
        <v>1.6667155525325312</v>
      </c>
      <c r="V161">
        <f t="shared" si="43"/>
        <v>0</v>
      </c>
    </row>
    <row r="162" spans="1:22" x14ac:dyDescent="0.2">
      <c r="A162" t="s">
        <v>4194</v>
      </c>
      <c r="B162" t="s">
        <v>7665</v>
      </c>
      <c r="D162">
        <v>-84.427999999999997</v>
      </c>
      <c r="E162">
        <v>-172.875</v>
      </c>
      <c r="F162">
        <v>0</v>
      </c>
      <c r="G162">
        <v>370.75200000000001</v>
      </c>
      <c r="H162">
        <v>40.311</v>
      </c>
      <c r="I162">
        <v>0</v>
      </c>
      <c r="J162">
        <v>1</v>
      </c>
      <c r="K162">
        <v>1</v>
      </c>
      <c r="L162">
        <f t="shared" si="33"/>
        <v>3.5120661430759039E-3</v>
      </c>
      <c r="M162">
        <f t="shared" si="34"/>
        <v>1107.0005560767224</v>
      </c>
      <c r="N162">
        <f t="shared" si="35"/>
        <v>3.8878630612263168</v>
      </c>
      <c r="O162">
        <f t="shared" si="36"/>
        <v>0.28800037970152381</v>
      </c>
      <c r="P162">
        <f t="shared" si="37"/>
        <v>14.999858317261534</v>
      </c>
      <c r="Q162">
        <f t="shared" si="38"/>
        <v>4.3199692108095924</v>
      </c>
      <c r="R162">
        <f t="shared" si="39"/>
        <v>0</v>
      </c>
      <c r="S162">
        <f t="shared" si="40"/>
        <v>1122.0004143939839</v>
      </c>
      <c r="T162">
        <f t="shared" si="41"/>
        <v>5.4200514779002153E-2</v>
      </c>
      <c r="U162">
        <f t="shared" si="42"/>
        <v>4.0000377824204651</v>
      </c>
      <c r="V162">
        <f t="shared" si="43"/>
        <v>0</v>
      </c>
    </row>
    <row r="163" spans="1:22" x14ac:dyDescent="0.2">
      <c r="A163" t="s">
        <v>41</v>
      </c>
      <c r="B163" t="s">
        <v>41</v>
      </c>
      <c r="D163">
        <v>-77.498000000000005</v>
      </c>
      <c r="E163">
        <v>-173.946</v>
      </c>
      <c r="F163">
        <v>0</v>
      </c>
      <c r="G163">
        <v>235.58699999999999</v>
      </c>
      <c r="H163">
        <v>66.37</v>
      </c>
      <c r="I163">
        <v>0</v>
      </c>
      <c r="J163">
        <v>1</v>
      </c>
      <c r="K163">
        <v>1</v>
      </c>
      <c r="L163">
        <f t="shared" si="33"/>
        <v>7.9823182819402615E-3</v>
      </c>
      <c r="M163">
        <f t="shared" si="34"/>
        <v>690.00260216977301</v>
      </c>
      <c r="N163">
        <f t="shared" si="35"/>
        <v>5.5078258937120257</v>
      </c>
      <c r="O163">
        <f t="shared" si="36"/>
        <v>0.33943907138486767</v>
      </c>
      <c r="P163">
        <f t="shared" si="37"/>
        <v>20.999281800664175</v>
      </c>
      <c r="Q163">
        <f t="shared" si="38"/>
        <v>7.1279838421504413</v>
      </c>
      <c r="R163">
        <f t="shared" si="39"/>
        <v>0</v>
      </c>
      <c r="S163">
        <f t="shared" si="40"/>
        <v>711.00188397043723</v>
      </c>
      <c r="T163">
        <f t="shared" si="41"/>
        <v>8.6956193804667972E-2</v>
      </c>
      <c r="U163">
        <f t="shared" si="42"/>
        <v>2.8572405746801444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-80.832999999999998</v>
      </c>
      <c r="E164">
        <v>-173.58099999999999</v>
      </c>
      <c r="F164">
        <v>-90</v>
      </c>
      <c r="G164">
        <v>382.89</v>
      </c>
      <c r="H164">
        <v>80.504999999999995</v>
      </c>
      <c r="I164">
        <v>22</v>
      </c>
      <c r="J164">
        <v>1</v>
      </c>
      <c r="K164">
        <v>1</v>
      </c>
      <c r="L164">
        <f t="shared" si="33"/>
        <v>5.8094454347070775E-3</v>
      </c>
      <c r="M164">
        <f t="shared" si="34"/>
        <v>1133.9994007467421</v>
      </c>
      <c r="N164">
        <f t="shared" si="35"/>
        <v>6.5879142295429522</v>
      </c>
      <c r="O164">
        <f t="shared" si="36"/>
        <v>0.31998895860367776</v>
      </c>
      <c r="P164">
        <f t="shared" si="37"/>
        <v>27.001007963377617</v>
      </c>
      <c r="Q164">
        <f t="shared" si="38"/>
        <v>8.6400330594838728</v>
      </c>
      <c r="R164">
        <f t="shared" si="39"/>
        <v>66</v>
      </c>
      <c r="S164">
        <f t="shared" si="40"/>
        <v>1161.0004087101197</v>
      </c>
      <c r="T164">
        <f t="shared" si="41"/>
        <v>5.2910080869963259E-2</v>
      </c>
      <c r="U164">
        <f t="shared" si="42"/>
        <v>2.2221392653703904</v>
      </c>
      <c r="V164">
        <f t="shared" si="43"/>
        <v>5.6847525207442864</v>
      </c>
    </row>
    <row r="165" spans="1:22" x14ac:dyDescent="0.2">
      <c r="A165" t="s">
        <v>892</v>
      </c>
      <c r="B165" t="s">
        <v>7666</v>
      </c>
      <c r="D165">
        <v>-81.346999999999994</v>
      </c>
      <c r="E165">
        <v>-176.309</v>
      </c>
      <c r="F165">
        <v>0</v>
      </c>
      <c r="G165">
        <v>93.058999999999997</v>
      </c>
      <c r="H165">
        <v>31.064</v>
      </c>
      <c r="I165">
        <v>0</v>
      </c>
      <c r="J165">
        <v>1</v>
      </c>
      <c r="K165">
        <v>1</v>
      </c>
      <c r="L165">
        <f t="shared" si="33"/>
        <v>5.4785499593995339E-3</v>
      </c>
      <c r="M165">
        <f t="shared" si="34"/>
        <v>275.99930525891568</v>
      </c>
      <c r="N165">
        <f t="shared" si="35"/>
        <v>1.5120774946980267</v>
      </c>
      <c r="O165">
        <f t="shared" si="36"/>
        <v>0.5580579565901872</v>
      </c>
      <c r="P165">
        <f t="shared" si="37"/>
        <v>5.9992867438052722</v>
      </c>
      <c r="Q165">
        <f t="shared" si="38"/>
        <v>3.3479530491996181</v>
      </c>
      <c r="R165">
        <f t="shared" si="39"/>
        <v>0</v>
      </c>
      <c r="S165">
        <f t="shared" si="40"/>
        <v>281.99859200272095</v>
      </c>
      <c r="T165">
        <f t="shared" si="41"/>
        <v>0.21739185156177782</v>
      </c>
      <c r="U165">
        <f t="shared" si="42"/>
        <v>10.001188901656459</v>
      </c>
      <c r="V165">
        <f t="shared" si="43"/>
        <v>0</v>
      </c>
    </row>
    <row r="166" spans="1:22" x14ac:dyDescent="0.2">
      <c r="A166" t="s">
        <v>906</v>
      </c>
      <c r="B166" t="s">
        <v>907</v>
      </c>
      <c r="D166">
        <v>-79.918999999999997</v>
      </c>
      <c r="E166">
        <v>0</v>
      </c>
      <c r="F166">
        <v>-90</v>
      </c>
      <c r="G166">
        <v>274.233</v>
      </c>
      <c r="H166">
        <v>0</v>
      </c>
      <c r="I166">
        <v>21</v>
      </c>
      <c r="J166">
        <v>0</v>
      </c>
      <c r="K166">
        <v>0</v>
      </c>
      <c r="L166">
        <f t="shared" si="33"/>
        <v>6.4002541750918709E-3</v>
      </c>
      <c r="M166">
        <f t="shared" si="34"/>
        <v>809.9975802072704</v>
      </c>
      <c r="N166">
        <f t="shared" si="35"/>
        <v>5.1841955787314742</v>
      </c>
      <c r="O166" t="str">
        <f t="shared" si="36"/>
        <v/>
      </c>
      <c r="P166">
        <f t="shared" si="37"/>
        <v>0</v>
      </c>
      <c r="Q166">
        <f t="shared" si="38"/>
        <v>0</v>
      </c>
      <c r="R166">
        <f t="shared" si="39"/>
        <v>63</v>
      </c>
      <c r="S166">
        <f t="shared" si="40"/>
        <v>809.9975802072704</v>
      </c>
      <c r="T166">
        <f t="shared" si="41"/>
        <v>0</v>
      </c>
      <c r="U166" t="str">
        <f t="shared" si="42"/>
        <v/>
      </c>
      <c r="V166">
        <f t="shared" si="43"/>
        <v>7.7778010131683253</v>
      </c>
    </row>
    <row r="167" spans="1:22" x14ac:dyDescent="0.2">
      <c r="A167" t="s">
        <v>113</v>
      </c>
      <c r="B167" t="s">
        <v>1410</v>
      </c>
      <c r="D167">
        <v>-77.233999999999995</v>
      </c>
      <c r="E167">
        <v>-175.51499999999999</v>
      </c>
      <c r="F167">
        <v>0</v>
      </c>
      <c r="G167">
        <v>393.73200000000003</v>
      </c>
      <c r="H167">
        <v>102.313</v>
      </c>
      <c r="I167">
        <v>0</v>
      </c>
      <c r="J167">
        <v>1</v>
      </c>
      <c r="K167">
        <v>1</v>
      </c>
      <c r="L167">
        <f t="shared" si="33"/>
        <v>8.1565286761688099E-3</v>
      </c>
      <c r="M167">
        <f t="shared" si="34"/>
        <v>1151.9976051726899</v>
      </c>
      <c r="N167">
        <f t="shared" si="35"/>
        <v>9.3963108977797365</v>
      </c>
      <c r="O167">
        <f t="shared" si="36"/>
        <v>0.45895905444724477</v>
      </c>
      <c r="P167">
        <f t="shared" si="37"/>
        <v>24.002046829044083</v>
      </c>
      <c r="Q167">
        <f t="shared" si="38"/>
        <v>11.015967733424297</v>
      </c>
      <c r="R167">
        <f t="shared" si="39"/>
        <v>0</v>
      </c>
      <c r="S167">
        <f t="shared" si="40"/>
        <v>1175.9996520017339</v>
      </c>
      <c r="T167">
        <f t="shared" si="41"/>
        <v>5.2083441606639205E-2</v>
      </c>
      <c r="U167">
        <f t="shared" si="42"/>
        <v>2.499786806823324</v>
      </c>
      <c r="V167">
        <f t="shared" si="43"/>
        <v>0</v>
      </c>
    </row>
    <row r="168" spans="1:22" x14ac:dyDescent="0.2">
      <c r="A168" t="s">
        <v>7667</v>
      </c>
      <c r="B168" t="s">
        <v>7668</v>
      </c>
      <c r="D168">
        <v>-77.471000000000004</v>
      </c>
      <c r="E168">
        <v>-176.18600000000001</v>
      </c>
      <c r="F168">
        <v>0</v>
      </c>
      <c r="G168">
        <v>18.439</v>
      </c>
      <c r="H168">
        <v>15.032999999999999</v>
      </c>
      <c r="I168">
        <v>0</v>
      </c>
      <c r="J168">
        <v>1</v>
      </c>
      <c r="K168">
        <v>0</v>
      </c>
      <c r="L168">
        <f t="shared" si="33"/>
        <v>8.0001187862861391E-3</v>
      </c>
      <c r="M168">
        <f t="shared" si="34"/>
        <v>53.99969933478468</v>
      </c>
      <c r="N168">
        <f t="shared" si="35"/>
        <v>0.43200444110645514</v>
      </c>
      <c r="O168">
        <f t="shared" si="36"/>
        <v>0.54001008666589612</v>
      </c>
      <c r="P168">
        <f t="shared" si="37"/>
        <v>2.9998820820536407</v>
      </c>
      <c r="Q168">
        <f t="shared" si="38"/>
        <v>1.6199682030854587</v>
      </c>
      <c r="R168">
        <f t="shared" si="39"/>
        <v>0</v>
      </c>
      <c r="S168">
        <f t="shared" si="40"/>
        <v>56.999581416838318</v>
      </c>
      <c r="T168">
        <f t="shared" si="41"/>
        <v>1.1111172976726211</v>
      </c>
      <c r="U168">
        <f t="shared" si="42"/>
        <v>0</v>
      </c>
      <c r="V168">
        <f t="shared" si="43"/>
        <v>0</v>
      </c>
    </row>
    <row r="169" spans="1:22" x14ac:dyDescent="0.2">
      <c r="A169" t="s">
        <v>41</v>
      </c>
      <c r="B169" t="s">
        <v>41</v>
      </c>
      <c r="D169">
        <v>-82.426000000000002</v>
      </c>
      <c r="E169">
        <v>-174.958</v>
      </c>
      <c r="F169">
        <v>-90</v>
      </c>
      <c r="G169">
        <v>364.17700000000002</v>
      </c>
      <c r="H169">
        <v>34.131999999999998</v>
      </c>
      <c r="I169">
        <v>26</v>
      </c>
      <c r="J169">
        <v>1</v>
      </c>
      <c r="K169">
        <v>1</v>
      </c>
      <c r="L169">
        <f t="shared" si="33"/>
        <v>4.7867946471124804E-3</v>
      </c>
      <c r="M169">
        <f t="shared" si="34"/>
        <v>1082.999163295611</v>
      </c>
      <c r="N169">
        <f t="shared" si="35"/>
        <v>5.1840997817905086</v>
      </c>
      <c r="O169">
        <f t="shared" si="36"/>
        <v>0.40803628174948231</v>
      </c>
      <c r="P169">
        <f t="shared" si="37"/>
        <v>8.9991715915902351</v>
      </c>
      <c r="Q169">
        <f t="shared" si="38"/>
        <v>3.6719921870502374</v>
      </c>
      <c r="R169">
        <f t="shared" si="39"/>
        <v>78</v>
      </c>
      <c r="S169">
        <f t="shared" si="40"/>
        <v>1091.9983348872013</v>
      </c>
      <c r="T169">
        <f t="shared" si="41"/>
        <v>5.5401704852123375E-2</v>
      </c>
      <c r="U169">
        <f t="shared" si="42"/>
        <v>6.6672803590132972</v>
      </c>
      <c r="V169">
        <f t="shared" si="43"/>
        <v>7.142868034506396</v>
      </c>
    </row>
    <row r="170" spans="1:22" x14ac:dyDescent="0.2">
      <c r="A170" t="s">
        <v>41</v>
      </c>
      <c r="B170" t="s">
        <v>41</v>
      </c>
      <c r="D170">
        <v>-74.055000000000007</v>
      </c>
      <c r="E170">
        <v>-172.03</v>
      </c>
      <c r="F170">
        <v>0</v>
      </c>
      <c r="G170">
        <v>240.244</v>
      </c>
      <c r="H170">
        <v>100.97499999999999</v>
      </c>
      <c r="I170">
        <v>0</v>
      </c>
      <c r="J170">
        <v>1</v>
      </c>
      <c r="K170">
        <v>1</v>
      </c>
      <c r="L170">
        <f t="shared" si="33"/>
        <v>1.0285434942637646E-2</v>
      </c>
      <c r="M170">
        <f t="shared" si="34"/>
        <v>693.00244595202389</v>
      </c>
      <c r="N170">
        <f t="shared" si="35"/>
        <v>7.1278387007670041</v>
      </c>
      <c r="O170">
        <f t="shared" si="36"/>
        <v>0.25712986621906392</v>
      </c>
      <c r="P170">
        <f t="shared" si="37"/>
        <v>42.001938270237602</v>
      </c>
      <c r="Q170">
        <f t="shared" si="38"/>
        <v>10.79996356833114</v>
      </c>
      <c r="R170">
        <f t="shared" si="39"/>
        <v>0</v>
      </c>
      <c r="S170">
        <f t="shared" si="40"/>
        <v>735.00438422226148</v>
      </c>
      <c r="T170">
        <f t="shared" si="41"/>
        <v>8.6579780995684627E-2</v>
      </c>
      <c r="U170">
        <f t="shared" si="42"/>
        <v>1.4285055040546961</v>
      </c>
      <c r="V170">
        <f t="shared" si="43"/>
        <v>0</v>
      </c>
    </row>
    <row r="171" spans="1:22" x14ac:dyDescent="0.2">
      <c r="A171" t="s">
        <v>263</v>
      </c>
      <c r="B171" t="s">
        <v>264</v>
      </c>
      <c r="D171">
        <v>-77.844999999999999</v>
      </c>
      <c r="E171">
        <v>0</v>
      </c>
      <c r="F171">
        <v>0</v>
      </c>
      <c r="G171">
        <v>132.98099999999999</v>
      </c>
      <c r="H171">
        <v>0</v>
      </c>
      <c r="I171">
        <v>0</v>
      </c>
      <c r="J171">
        <v>0</v>
      </c>
      <c r="K171">
        <v>0</v>
      </c>
      <c r="L171">
        <f t="shared" si="33"/>
        <v>7.7538767320969289E-3</v>
      </c>
      <c r="M171">
        <f t="shared" si="34"/>
        <v>389.99932305034235</v>
      </c>
      <c r="N171">
        <f t="shared" si="35"/>
        <v>3.0240097005433038</v>
      </c>
      <c r="O171" t="str">
        <f t="shared" si="36"/>
        <v/>
      </c>
      <c r="P171">
        <f t="shared" si="37"/>
        <v>0</v>
      </c>
      <c r="Q171">
        <f t="shared" si="38"/>
        <v>0</v>
      </c>
      <c r="R171">
        <f t="shared" si="39"/>
        <v>0</v>
      </c>
      <c r="S171">
        <f t="shared" si="40"/>
        <v>389.99932305034235</v>
      </c>
      <c r="T171">
        <f t="shared" si="41"/>
        <v>0</v>
      </c>
      <c r="U171" t="str">
        <f t="shared" si="42"/>
        <v/>
      </c>
      <c r="V171">
        <f t="shared" si="43"/>
        <v>0</v>
      </c>
    </row>
    <row r="172" spans="1:22" x14ac:dyDescent="0.2">
      <c r="A172" t="s">
        <v>5264</v>
      </c>
      <c r="B172" t="s">
        <v>7669</v>
      </c>
      <c r="D172">
        <v>-84.632000000000005</v>
      </c>
      <c r="E172">
        <v>-175.17</v>
      </c>
      <c r="F172">
        <v>-90</v>
      </c>
      <c r="G172">
        <v>299.31299999999999</v>
      </c>
      <c r="H172">
        <v>71.253</v>
      </c>
      <c r="I172">
        <v>27</v>
      </c>
      <c r="J172">
        <v>2</v>
      </c>
      <c r="K172">
        <v>2</v>
      </c>
      <c r="L172">
        <f t="shared" si="33"/>
        <v>3.382713756459951E-3</v>
      </c>
      <c r="M172">
        <f t="shared" si="34"/>
        <v>894.00097117810765</v>
      </c>
      <c r="N172">
        <f t="shared" si="35"/>
        <v>3.0241524076451487</v>
      </c>
      <c r="O172">
        <f t="shared" si="36"/>
        <v>0.42603678984850163</v>
      </c>
      <c r="P172">
        <f t="shared" si="37"/>
        <v>17.998421073504694</v>
      </c>
      <c r="Q172">
        <f t="shared" si="38"/>
        <v>7.6679972044947711</v>
      </c>
      <c r="R172">
        <f t="shared" si="39"/>
        <v>81</v>
      </c>
      <c r="S172">
        <f t="shared" si="40"/>
        <v>911.99939225161233</v>
      </c>
      <c r="T172">
        <f t="shared" si="41"/>
        <v>0.13422804210365108</v>
      </c>
      <c r="U172">
        <f t="shared" si="42"/>
        <v>6.6672515055584993</v>
      </c>
      <c r="V172">
        <f t="shared" si="43"/>
        <v>8.8815848659746504</v>
      </c>
    </row>
    <row r="173" spans="1:22" x14ac:dyDescent="0.2">
      <c r="A173" t="s">
        <v>41</v>
      </c>
      <c r="B173" t="s">
        <v>41</v>
      </c>
      <c r="D173">
        <v>-75.619</v>
      </c>
      <c r="E173">
        <v>0</v>
      </c>
      <c r="F173">
        <v>0</v>
      </c>
      <c r="G173">
        <v>80.522999999999996</v>
      </c>
      <c r="H173">
        <v>0</v>
      </c>
      <c r="I173">
        <v>0</v>
      </c>
      <c r="J173">
        <v>0</v>
      </c>
      <c r="K173">
        <v>0</v>
      </c>
      <c r="L173">
        <f t="shared" si="33"/>
        <v>9.2304957714490158E-3</v>
      </c>
      <c r="M173">
        <f t="shared" si="34"/>
        <v>233.99957466418766</v>
      </c>
      <c r="N173">
        <f t="shared" si="35"/>
        <v>2.1599342443928973</v>
      </c>
      <c r="O173" t="str">
        <f t="shared" si="36"/>
        <v/>
      </c>
      <c r="P173">
        <f t="shared" si="37"/>
        <v>0</v>
      </c>
      <c r="Q173">
        <f t="shared" si="38"/>
        <v>0</v>
      </c>
      <c r="R173">
        <f t="shared" si="39"/>
        <v>0</v>
      </c>
      <c r="S173">
        <f t="shared" si="40"/>
        <v>233.99957466418766</v>
      </c>
      <c r="T173">
        <f t="shared" si="41"/>
        <v>0</v>
      </c>
      <c r="U173" t="str">
        <f t="shared" si="42"/>
        <v/>
      </c>
      <c r="V173">
        <f t="shared" si="43"/>
        <v>0</v>
      </c>
    </row>
    <row r="174" spans="1:22" x14ac:dyDescent="0.2">
      <c r="A174" t="s">
        <v>7670</v>
      </c>
      <c r="B174" t="s">
        <v>7671</v>
      </c>
      <c r="D174">
        <v>-81.316000000000003</v>
      </c>
      <c r="E174">
        <v>0</v>
      </c>
      <c r="F174">
        <v>0</v>
      </c>
      <c r="G174">
        <v>278.18900000000002</v>
      </c>
      <c r="H174">
        <v>0</v>
      </c>
      <c r="I174">
        <v>0</v>
      </c>
      <c r="J174">
        <v>0</v>
      </c>
      <c r="K174">
        <v>0</v>
      </c>
      <c r="L174">
        <f t="shared" si="33"/>
        <v>5.4984805526160493E-3</v>
      </c>
      <c r="M174">
        <f t="shared" si="34"/>
        <v>824.99959756689555</v>
      </c>
      <c r="N174">
        <f t="shared" si="35"/>
        <v>4.5362487793864226</v>
      </c>
      <c r="O174" t="str">
        <f t="shared" si="36"/>
        <v/>
      </c>
      <c r="P174">
        <f t="shared" si="37"/>
        <v>0</v>
      </c>
      <c r="Q174">
        <f t="shared" si="38"/>
        <v>0</v>
      </c>
      <c r="R174">
        <f t="shared" si="39"/>
        <v>0</v>
      </c>
      <c r="S174">
        <f t="shared" si="40"/>
        <v>824.99959756689555</v>
      </c>
      <c r="T174">
        <f t="shared" si="41"/>
        <v>0</v>
      </c>
      <c r="U174" t="str">
        <f t="shared" si="42"/>
        <v/>
      </c>
      <c r="V174">
        <f t="shared" si="43"/>
        <v>0</v>
      </c>
    </row>
    <row r="175" spans="1:22" x14ac:dyDescent="0.2">
      <c r="A175" t="s">
        <v>663</v>
      </c>
      <c r="B175" t="s">
        <v>664</v>
      </c>
      <c r="D175">
        <v>-80.623000000000005</v>
      </c>
      <c r="E175">
        <v>-167.27600000000001</v>
      </c>
      <c r="F175">
        <v>0</v>
      </c>
      <c r="G175">
        <v>110.476</v>
      </c>
      <c r="H175">
        <v>31.78</v>
      </c>
      <c r="I175">
        <v>0</v>
      </c>
      <c r="J175">
        <v>0</v>
      </c>
      <c r="K175">
        <v>0</v>
      </c>
      <c r="L175">
        <f t="shared" si="33"/>
        <v>5.9449090082085041E-3</v>
      </c>
      <c r="M175">
        <f t="shared" si="34"/>
        <v>326.99934152607182</v>
      </c>
      <c r="N175">
        <f t="shared" si="35"/>
        <v>1.9439832750998689</v>
      </c>
      <c r="O175">
        <f t="shared" si="36"/>
        <v>0.15943301862365958</v>
      </c>
      <c r="P175">
        <f t="shared" si="37"/>
        <v>20.999094158205757</v>
      </c>
      <c r="Q175">
        <f t="shared" si="38"/>
        <v>3.347952317957517</v>
      </c>
      <c r="R175">
        <f t="shared" si="39"/>
        <v>0</v>
      </c>
      <c r="S175">
        <f t="shared" si="40"/>
        <v>347.99843568427758</v>
      </c>
      <c r="T175">
        <f t="shared" si="41"/>
        <v>0</v>
      </c>
      <c r="U175">
        <f t="shared" si="42"/>
        <v>0</v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-73.637</v>
      </c>
      <c r="E176">
        <v>-167.27600000000001</v>
      </c>
      <c r="F176">
        <v>-90</v>
      </c>
      <c r="G176">
        <v>244.92</v>
      </c>
      <c r="H176">
        <v>1</v>
      </c>
      <c r="I176">
        <v>19</v>
      </c>
      <c r="J176">
        <v>1</v>
      </c>
      <c r="K176">
        <v>0</v>
      </c>
      <c r="L176">
        <f t="shared" si="33"/>
        <v>1.057010886528144E-2</v>
      </c>
      <c r="M176">
        <f t="shared" si="34"/>
        <v>704.99935638869647</v>
      </c>
      <c r="N176">
        <f t="shared" si="35"/>
        <v>7.4519273989092678</v>
      </c>
      <c r="O176">
        <f t="shared" si="36"/>
        <v>0.15943301862365958</v>
      </c>
      <c r="P176">
        <f t="shared" si="37"/>
        <v>0.66076444802409551</v>
      </c>
      <c r="Q176">
        <f t="shared" si="38"/>
        <v>0.10534777589545365</v>
      </c>
      <c r="R176">
        <f t="shared" si="39"/>
        <v>57</v>
      </c>
      <c r="S176">
        <f t="shared" si="40"/>
        <v>705.66012083672058</v>
      </c>
      <c r="T176">
        <f t="shared" si="41"/>
        <v>8.5106460674439846E-2</v>
      </c>
      <c r="U176">
        <f t="shared" si="42"/>
        <v>0</v>
      </c>
      <c r="V176">
        <f t="shared" si="43"/>
        <v>8.0775430433015725</v>
      </c>
    </row>
    <row r="177" spans="1:22" x14ac:dyDescent="0.2">
      <c r="A177" t="s">
        <v>1627</v>
      </c>
      <c r="B177" t="s">
        <v>7672</v>
      </c>
      <c r="D177">
        <v>-77.734999999999999</v>
      </c>
      <c r="E177">
        <v>-169.261</v>
      </c>
      <c r="F177">
        <v>0</v>
      </c>
      <c r="G177">
        <v>141.22300000000001</v>
      </c>
      <c r="H177">
        <v>59.033999999999999</v>
      </c>
      <c r="I177">
        <v>0</v>
      </c>
      <c r="J177">
        <v>1</v>
      </c>
      <c r="K177">
        <v>0</v>
      </c>
      <c r="L177">
        <f t="shared" si="33"/>
        <v>7.8262280202262644E-3</v>
      </c>
      <c r="M177">
        <f t="shared" si="34"/>
        <v>413.99897749675802</v>
      </c>
      <c r="N177">
        <f t="shared" si="35"/>
        <v>3.240053638083789</v>
      </c>
      <c r="O177">
        <f t="shared" si="36"/>
        <v>0.18981612989448213</v>
      </c>
      <c r="P177">
        <f t="shared" si="37"/>
        <v>33.000374780041241</v>
      </c>
      <c r="Q177">
        <f t="shared" si="38"/>
        <v>6.2640096898245901</v>
      </c>
      <c r="R177">
        <f t="shared" si="39"/>
        <v>0</v>
      </c>
      <c r="S177">
        <f t="shared" si="40"/>
        <v>446.99935227679924</v>
      </c>
      <c r="T177">
        <f t="shared" si="41"/>
        <v>0.14492789417691221</v>
      </c>
      <c r="U177">
        <f t="shared" si="42"/>
        <v>0</v>
      </c>
      <c r="V177">
        <f t="shared" si="43"/>
        <v>0</v>
      </c>
    </row>
    <row r="178" spans="1:22" x14ac:dyDescent="0.2">
      <c r="A178" t="s">
        <v>7673</v>
      </c>
      <c r="B178" t="s">
        <v>6661</v>
      </c>
      <c r="D178">
        <v>-87.274000000000001</v>
      </c>
      <c r="E178">
        <v>-174.80600000000001</v>
      </c>
      <c r="F178">
        <v>0</v>
      </c>
      <c r="G178">
        <v>21.024000000000001</v>
      </c>
      <c r="H178">
        <v>11.045</v>
      </c>
      <c r="I178">
        <v>0</v>
      </c>
      <c r="J178">
        <v>1</v>
      </c>
      <c r="K178">
        <v>0</v>
      </c>
      <c r="L178">
        <f t="shared" si="33"/>
        <v>1.7140881539209896E-3</v>
      </c>
      <c r="M178">
        <f t="shared" si="34"/>
        <v>63.000627465388504</v>
      </c>
      <c r="N178">
        <f t="shared" si="35"/>
        <v>0.10798873721674898</v>
      </c>
      <c r="O178">
        <f t="shared" si="36"/>
        <v>0.39603248453733669</v>
      </c>
      <c r="P178">
        <f t="shared" si="37"/>
        <v>2.9996549199877873</v>
      </c>
      <c r="Q178">
        <f t="shared" si="38"/>
        <v>1.187961978679388</v>
      </c>
      <c r="R178">
        <f t="shared" si="39"/>
        <v>0</v>
      </c>
      <c r="S178">
        <f t="shared" si="40"/>
        <v>66.000282385376295</v>
      </c>
      <c r="T178">
        <f t="shared" si="41"/>
        <v>0.95237146698202335</v>
      </c>
      <c r="U178">
        <f t="shared" si="42"/>
        <v>0</v>
      </c>
      <c r="V178">
        <f t="shared" si="43"/>
        <v>0</v>
      </c>
    </row>
    <row r="179" spans="1:22" x14ac:dyDescent="0.2">
      <c r="A179" t="s">
        <v>41</v>
      </c>
      <c r="B179" t="s">
        <v>41</v>
      </c>
      <c r="D179">
        <v>-84.805999999999997</v>
      </c>
      <c r="E179">
        <v>-173.29</v>
      </c>
      <c r="F179">
        <v>0</v>
      </c>
      <c r="G179">
        <v>55.226999999999997</v>
      </c>
      <c r="H179">
        <v>17.117000000000001</v>
      </c>
      <c r="I179">
        <v>0</v>
      </c>
      <c r="J179">
        <v>1</v>
      </c>
      <c r="K179">
        <v>0</v>
      </c>
      <c r="L179">
        <f t="shared" si="33"/>
        <v>3.2724522825831946E-3</v>
      </c>
      <c r="M179">
        <f t="shared" si="34"/>
        <v>165.00069462433117</v>
      </c>
      <c r="N179">
        <f t="shared" si="35"/>
        <v>0.53995743970864496</v>
      </c>
      <c r="O179">
        <f t="shared" si="36"/>
        <v>0.30599218337530759</v>
      </c>
      <c r="P179">
        <f t="shared" si="37"/>
        <v>6.0000601620886069</v>
      </c>
      <c r="Q179">
        <f t="shared" si="38"/>
        <v>1.8359733453540406</v>
      </c>
      <c r="R179">
        <f t="shared" si="39"/>
        <v>0</v>
      </c>
      <c r="S179">
        <f t="shared" si="40"/>
        <v>171.00075478641978</v>
      </c>
      <c r="T179">
        <f t="shared" si="41"/>
        <v>0.36363483279028774</v>
      </c>
      <c r="U179">
        <f t="shared" si="42"/>
        <v>0</v>
      </c>
      <c r="V179">
        <f t="shared" si="43"/>
        <v>0</v>
      </c>
    </row>
    <row r="180" spans="1:22" x14ac:dyDescent="0.2">
      <c r="A180" t="s">
        <v>732</v>
      </c>
      <c r="B180" t="s">
        <v>733</v>
      </c>
      <c r="D180">
        <v>-77.042000000000002</v>
      </c>
      <c r="E180">
        <v>0</v>
      </c>
      <c r="F180">
        <v>0</v>
      </c>
      <c r="G180">
        <v>115.953</v>
      </c>
      <c r="H180">
        <v>0</v>
      </c>
      <c r="I180">
        <v>0</v>
      </c>
      <c r="J180">
        <v>0</v>
      </c>
      <c r="K180">
        <v>0</v>
      </c>
      <c r="L180">
        <f t="shared" si="33"/>
        <v>8.2834553599711001E-3</v>
      </c>
      <c r="M180">
        <f t="shared" si="34"/>
        <v>339.00066645749718</v>
      </c>
      <c r="N180">
        <f t="shared" si="35"/>
        <v>2.8080996957008262</v>
      </c>
      <c r="O180" t="str">
        <f t="shared" si="36"/>
        <v/>
      </c>
      <c r="P180">
        <f t="shared" si="37"/>
        <v>0</v>
      </c>
      <c r="Q180">
        <f t="shared" si="38"/>
        <v>0</v>
      </c>
      <c r="R180">
        <f t="shared" si="39"/>
        <v>0</v>
      </c>
      <c r="S180">
        <f t="shared" si="40"/>
        <v>339.00066645749718</v>
      </c>
      <c r="T180">
        <f t="shared" si="41"/>
        <v>0</v>
      </c>
      <c r="U180" t="str">
        <f t="shared" si="42"/>
        <v/>
      </c>
      <c r="V180">
        <f t="shared" si="43"/>
        <v>0</v>
      </c>
    </row>
    <row r="181" spans="1:22" x14ac:dyDescent="0.2">
      <c r="A181" t="s">
        <v>41</v>
      </c>
      <c r="B181" t="s">
        <v>41</v>
      </c>
      <c r="D181">
        <v>-71.564999999999998</v>
      </c>
      <c r="E181">
        <v>0</v>
      </c>
      <c r="F181">
        <v>0</v>
      </c>
      <c r="G181">
        <v>120.167</v>
      </c>
      <c r="H181">
        <v>0</v>
      </c>
      <c r="I181">
        <v>0</v>
      </c>
      <c r="J181">
        <v>0</v>
      </c>
      <c r="K181">
        <v>0</v>
      </c>
      <c r="L181">
        <f t="shared" si="33"/>
        <v>1.2000023728315417E-2</v>
      </c>
      <c r="M181">
        <f t="shared" si="34"/>
        <v>342.00117580422102</v>
      </c>
      <c r="N181">
        <f t="shared" si="35"/>
        <v>4.1040263287887528</v>
      </c>
      <c r="O181" t="str">
        <f t="shared" si="36"/>
        <v/>
      </c>
      <c r="P181">
        <f t="shared" si="37"/>
        <v>0</v>
      </c>
      <c r="Q181">
        <f t="shared" si="38"/>
        <v>0</v>
      </c>
      <c r="R181">
        <f t="shared" si="39"/>
        <v>0</v>
      </c>
      <c r="S181">
        <f t="shared" si="40"/>
        <v>342.00117580422102</v>
      </c>
      <c r="T181">
        <f t="shared" si="41"/>
        <v>0</v>
      </c>
      <c r="U181" t="str">
        <f t="shared" si="42"/>
        <v/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-82.021000000000001</v>
      </c>
      <c r="E182">
        <v>-174.50800000000001</v>
      </c>
      <c r="F182">
        <v>-90</v>
      </c>
      <c r="G182">
        <v>374.62599999999998</v>
      </c>
      <c r="H182">
        <v>52.24</v>
      </c>
      <c r="I182">
        <v>28</v>
      </c>
      <c r="J182">
        <v>2</v>
      </c>
      <c r="K182">
        <v>2</v>
      </c>
      <c r="L182">
        <f t="shared" si="33"/>
        <v>5.0460103886949478E-3</v>
      </c>
      <c r="M182">
        <f t="shared" si="34"/>
        <v>1112.9977503793252</v>
      </c>
      <c r="N182">
        <f t="shared" si="35"/>
        <v>5.6162038272120114</v>
      </c>
      <c r="O182">
        <f t="shared" si="36"/>
        <v>0.37442188737032278</v>
      </c>
      <c r="P182">
        <f t="shared" si="37"/>
        <v>14.999164690082289</v>
      </c>
      <c r="Q182">
        <f t="shared" si="38"/>
        <v>5.6160211682600814</v>
      </c>
      <c r="R182">
        <f t="shared" si="39"/>
        <v>84</v>
      </c>
      <c r="S182">
        <f t="shared" si="40"/>
        <v>1127.9969150694076</v>
      </c>
      <c r="T182">
        <f t="shared" si="41"/>
        <v>0.10781692951230344</v>
      </c>
      <c r="U182">
        <f t="shared" si="42"/>
        <v>8.0004455234327896</v>
      </c>
      <c r="V182">
        <f t="shared" si="43"/>
        <v>7.446828876728917</v>
      </c>
    </row>
    <row r="183" spans="1:22" x14ac:dyDescent="0.2">
      <c r="A183" t="s">
        <v>2458</v>
      </c>
      <c r="B183" t="s">
        <v>1089</v>
      </c>
      <c r="D183">
        <v>-77.605000000000004</v>
      </c>
      <c r="E183">
        <v>-173.83</v>
      </c>
      <c r="F183">
        <v>0</v>
      </c>
      <c r="G183">
        <v>93.171999999999997</v>
      </c>
      <c r="H183">
        <v>37.216000000000001</v>
      </c>
      <c r="I183">
        <v>0</v>
      </c>
      <c r="J183">
        <v>1</v>
      </c>
      <c r="K183">
        <v>0</v>
      </c>
      <c r="L183">
        <f t="shared" si="33"/>
        <v>7.9118120321382806E-3</v>
      </c>
      <c r="M183">
        <f t="shared" si="34"/>
        <v>273.00076541545877</v>
      </c>
      <c r="N183">
        <f t="shared" si="35"/>
        <v>2.1599329005298871</v>
      </c>
      <c r="O183">
        <f t="shared" si="36"/>
        <v>0.33300919047222588</v>
      </c>
      <c r="P183">
        <f t="shared" si="37"/>
        <v>11.999793586921619</v>
      </c>
      <c r="Q183">
        <f t="shared" si="38"/>
        <v>3.9960455442601219</v>
      </c>
      <c r="R183">
        <f t="shared" si="39"/>
        <v>0</v>
      </c>
      <c r="S183">
        <f t="shared" si="40"/>
        <v>285.00055900238038</v>
      </c>
      <c r="T183">
        <f t="shared" si="41"/>
        <v>0.21977960357983112</v>
      </c>
      <c r="U183">
        <f t="shared" si="42"/>
        <v>0</v>
      </c>
      <c r="V183">
        <f t="shared" si="43"/>
        <v>0</v>
      </c>
    </row>
    <row r="184" spans="1:22" x14ac:dyDescent="0.2">
      <c r="A184" t="s">
        <v>707</v>
      </c>
      <c r="B184" t="s">
        <v>708</v>
      </c>
      <c r="D184">
        <v>-78.69</v>
      </c>
      <c r="E184">
        <v>-173.21100000000001</v>
      </c>
      <c r="F184">
        <v>0</v>
      </c>
      <c r="G184">
        <v>188.66399999999999</v>
      </c>
      <c r="H184">
        <v>42.296999999999997</v>
      </c>
      <c r="I184">
        <v>0</v>
      </c>
      <c r="J184">
        <v>2</v>
      </c>
      <c r="K184">
        <v>2</v>
      </c>
      <c r="L184">
        <f t="shared" si="33"/>
        <v>7.2000369249036579E-3</v>
      </c>
      <c r="M184">
        <f t="shared" si="34"/>
        <v>555.00068697595179</v>
      </c>
      <c r="N184">
        <f t="shared" si="35"/>
        <v>3.9960294356031842</v>
      </c>
      <c r="O184">
        <f t="shared" si="36"/>
        <v>0.30239855440926794</v>
      </c>
      <c r="P184">
        <f t="shared" si="37"/>
        <v>15.000207712016483</v>
      </c>
      <c r="Q184">
        <f t="shared" si="38"/>
        <v>4.536045663998201</v>
      </c>
      <c r="R184">
        <f t="shared" si="39"/>
        <v>0</v>
      </c>
      <c r="S184">
        <f t="shared" si="40"/>
        <v>570.0008946879683</v>
      </c>
      <c r="T184">
        <f t="shared" si="41"/>
        <v>0.21621594858530258</v>
      </c>
      <c r="U184">
        <f t="shared" si="42"/>
        <v>7.9998892217918733</v>
      </c>
      <c r="V184">
        <f t="shared" si="43"/>
        <v>0</v>
      </c>
    </row>
    <row r="185" spans="1:22" x14ac:dyDescent="0.2">
      <c r="A185" t="s">
        <v>41</v>
      </c>
      <c r="B185" t="s">
        <v>41</v>
      </c>
      <c r="D185">
        <v>-82.320999999999998</v>
      </c>
      <c r="E185">
        <v>-174.958</v>
      </c>
      <c r="F185">
        <v>0</v>
      </c>
      <c r="G185">
        <v>89.805000000000007</v>
      </c>
      <c r="H185">
        <v>34.131999999999998</v>
      </c>
      <c r="I185">
        <v>0</v>
      </c>
      <c r="J185">
        <v>1</v>
      </c>
      <c r="K185">
        <v>0</v>
      </c>
      <c r="L185">
        <f t="shared" si="33"/>
        <v>4.8539508842282818E-3</v>
      </c>
      <c r="M185">
        <f t="shared" si="34"/>
        <v>266.9989513849647</v>
      </c>
      <c r="N185">
        <f t="shared" si="35"/>
        <v>1.2960010921641658</v>
      </c>
      <c r="O185">
        <f t="shared" si="36"/>
        <v>0.40803628174948231</v>
      </c>
      <c r="P185">
        <f t="shared" si="37"/>
        <v>8.9991715915902351</v>
      </c>
      <c r="Q185">
        <f t="shared" si="38"/>
        <v>3.6719921870502374</v>
      </c>
      <c r="R185">
        <f t="shared" si="39"/>
        <v>0</v>
      </c>
      <c r="S185">
        <f t="shared" si="40"/>
        <v>275.99812297655495</v>
      </c>
      <c r="T185">
        <f t="shared" si="41"/>
        <v>0.22471998368821583</v>
      </c>
      <c r="U185">
        <f t="shared" si="42"/>
        <v>0</v>
      </c>
      <c r="V185">
        <f t="shared" si="43"/>
        <v>0</v>
      </c>
    </row>
    <row r="186" spans="1:22" x14ac:dyDescent="0.2">
      <c r="A186" t="s">
        <v>7674</v>
      </c>
      <c r="B186" t="s">
        <v>7675</v>
      </c>
      <c r="D186">
        <v>-84.596000000000004</v>
      </c>
      <c r="E186">
        <v>-170.13399999999999</v>
      </c>
      <c r="F186">
        <v>0</v>
      </c>
      <c r="G186">
        <v>74.33</v>
      </c>
      <c r="H186">
        <v>23.344999999999999</v>
      </c>
      <c r="I186">
        <v>0</v>
      </c>
      <c r="J186">
        <v>1</v>
      </c>
      <c r="K186">
        <v>0</v>
      </c>
      <c r="L186">
        <f t="shared" si="33"/>
        <v>3.4055342651658437E-3</v>
      </c>
      <c r="M186">
        <f t="shared" si="34"/>
        <v>221.99889690161115</v>
      </c>
      <c r="N186">
        <f t="shared" si="35"/>
        <v>0.75602560625306259</v>
      </c>
      <c r="O186">
        <f t="shared" si="36"/>
        <v>0.20699566126077698</v>
      </c>
      <c r="P186">
        <f t="shared" si="37"/>
        <v>12.000111665333268</v>
      </c>
      <c r="Q186">
        <f t="shared" si="38"/>
        <v>2.4839735333423567</v>
      </c>
      <c r="R186">
        <f t="shared" si="39"/>
        <v>0</v>
      </c>
      <c r="S186">
        <f t="shared" si="40"/>
        <v>233.99900856694441</v>
      </c>
      <c r="T186">
        <f t="shared" si="41"/>
        <v>0.27027161322604104</v>
      </c>
      <c r="U186">
        <f t="shared" si="42"/>
        <v>0</v>
      </c>
      <c r="V186">
        <f t="shared" si="43"/>
        <v>0</v>
      </c>
    </row>
    <row r="187" spans="1:22" x14ac:dyDescent="0.2">
      <c r="A187" t="s">
        <v>1543</v>
      </c>
      <c r="B187" t="s">
        <v>5856</v>
      </c>
      <c r="D187">
        <v>-84.994</v>
      </c>
      <c r="E187">
        <v>-177.51</v>
      </c>
      <c r="F187">
        <v>0</v>
      </c>
      <c r="G187">
        <v>137.52500000000001</v>
      </c>
      <c r="H187">
        <v>23.021999999999998</v>
      </c>
      <c r="I187">
        <v>0</v>
      </c>
      <c r="J187">
        <v>3</v>
      </c>
      <c r="K187">
        <v>3</v>
      </c>
      <c r="L187">
        <f t="shared" si="33"/>
        <v>3.1533875354485233E-3</v>
      </c>
      <c r="M187">
        <f t="shared" si="34"/>
        <v>411.00125976928632</v>
      </c>
      <c r="N187">
        <f t="shared" si="35"/>
        <v>1.2960475456576539</v>
      </c>
      <c r="O187">
        <f t="shared" si="36"/>
        <v>0.8278503179454253</v>
      </c>
      <c r="P187">
        <f t="shared" si="37"/>
        <v>3.0005737439528746</v>
      </c>
      <c r="Q187">
        <f t="shared" si="38"/>
        <v>2.4840284119784948</v>
      </c>
      <c r="R187">
        <f t="shared" si="39"/>
        <v>0</v>
      </c>
      <c r="S187">
        <f t="shared" si="40"/>
        <v>414.00183351323921</v>
      </c>
      <c r="T187">
        <f t="shared" si="41"/>
        <v>0.43795486199006339</v>
      </c>
      <c r="U187">
        <f t="shared" si="42"/>
        <v>59.988527315070378</v>
      </c>
      <c r="V187">
        <f t="shared" si="43"/>
        <v>0</v>
      </c>
    </row>
    <row r="188" spans="1:22" x14ac:dyDescent="0.2">
      <c r="A188" t="s">
        <v>41</v>
      </c>
      <c r="B188" t="s">
        <v>41</v>
      </c>
      <c r="D188">
        <v>-82.405000000000001</v>
      </c>
      <c r="E188">
        <v>0</v>
      </c>
      <c r="F188">
        <v>0</v>
      </c>
      <c r="G188">
        <v>45.398000000000003</v>
      </c>
      <c r="H188">
        <v>0</v>
      </c>
      <c r="I188">
        <v>0</v>
      </c>
      <c r="J188">
        <v>0</v>
      </c>
      <c r="K188">
        <v>0</v>
      </c>
      <c r="L188">
        <f t="shared" si="33"/>
        <v>4.800223261694915E-3</v>
      </c>
      <c r="M188">
        <f t="shared" si="34"/>
        <v>134.99918066448129</v>
      </c>
      <c r="N188">
        <f t="shared" si="35"/>
        <v>0.64802685536225291</v>
      </c>
      <c r="O188" t="str">
        <f t="shared" si="36"/>
        <v/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134.99918066448129</v>
      </c>
      <c r="T188">
        <f t="shared" si="41"/>
        <v>0</v>
      </c>
      <c r="U188" t="str">
        <f t="shared" si="42"/>
        <v/>
      </c>
      <c r="V188">
        <f t="shared" si="43"/>
        <v>0</v>
      </c>
    </row>
    <row r="189" spans="1:22" x14ac:dyDescent="0.2">
      <c r="A189" t="s">
        <v>1577</v>
      </c>
      <c r="B189" t="s">
        <v>7676</v>
      </c>
      <c r="D189">
        <v>-83.367000000000004</v>
      </c>
      <c r="E189">
        <v>-171.25399999999999</v>
      </c>
      <c r="F189">
        <v>0</v>
      </c>
      <c r="G189">
        <v>43.29</v>
      </c>
      <c r="H189">
        <v>26.306000000000001</v>
      </c>
      <c r="I189">
        <v>0</v>
      </c>
      <c r="J189">
        <v>1</v>
      </c>
      <c r="K189">
        <v>1</v>
      </c>
      <c r="L189">
        <f t="shared" si="33"/>
        <v>4.1863514254101408E-3</v>
      </c>
      <c r="M189">
        <f t="shared" si="34"/>
        <v>129.00070240081808</v>
      </c>
      <c r="N189">
        <f t="shared" si="35"/>
        <v>0.54004281441738866</v>
      </c>
      <c r="O189">
        <f t="shared" si="36"/>
        <v>0.23400417552542527</v>
      </c>
      <c r="P189">
        <f t="shared" si="37"/>
        <v>11.999827968769292</v>
      </c>
      <c r="Q189">
        <f t="shared" si="38"/>
        <v>2.8080126582914553</v>
      </c>
      <c r="R189">
        <f t="shared" si="39"/>
        <v>0</v>
      </c>
      <c r="S189">
        <f t="shared" si="40"/>
        <v>141.00053036958738</v>
      </c>
      <c r="T189">
        <f t="shared" si="41"/>
        <v>0.46511374654049559</v>
      </c>
      <c r="U189">
        <f t="shared" si="42"/>
        <v>5.0000716807070713</v>
      </c>
      <c r="V189">
        <f t="shared" si="43"/>
        <v>0</v>
      </c>
    </row>
    <row r="190" spans="1:22" x14ac:dyDescent="0.2">
      <c r="A190" t="s">
        <v>41</v>
      </c>
      <c r="B190" t="s">
        <v>41</v>
      </c>
      <c r="D190">
        <v>-76.927000000000007</v>
      </c>
      <c r="E190">
        <v>-172.321</v>
      </c>
      <c r="F190">
        <v>0</v>
      </c>
      <c r="G190">
        <v>274.10399999999998</v>
      </c>
      <c r="H190">
        <v>89.805000000000007</v>
      </c>
      <c r="I190">
        <v>0</v>
      </c>
      <c r="J190">
        <v>3</v>
      </c>
      <c r="K190">
        <v>3</v>
      </c>
      <c r="L190">
        <f t="shared" si="33"/>
        <v>8.3595727449937065E-3</v>
      </c>
      <c r="M190">
        <f t="shared" si="34"/>
        <v>800.99986527991962</v>
      </c>
      <c r="N190">
        <f t="shared" si="35"/>
        <v>6.6960233385609849</v>
      </c>
      <c r="O190">
        <f t="shared" si="36"/>
        <v>0.26699845938126765</v>
      </c>
      <c r="P190">
        <f t="shared" si="37"/>
        <v>36.00003033789357</v>
      </c>
      <c r="Q190">
        <f t="shared" si="38"/>
        <v>9.6119622498587294</v>
      </c>
      <c r="R190">
        <f t="shared" si="39"/>
        <v>0</v>
      </c>
      <c r="S190">
        <f t="shared" si="40"/>
        <v>836.99989561781319</v>
      </c>
      <c r="T190">
        <f t="shared" si="41"/>
        <v>0.22471913891907674</v>
      </c>
      <c r="U190">
        <f t="shared" si="42"/>
        <v>4.9999957864072213</v>
      </c>
      <c r="V190">
        <f t="shared" si="43"/>
        <v>0</v>
      </c>
    </row>
    <row r="191" spans="1:22" x14ac:dyDescent="0.2">
      <c r="A191" t="s">
        <v>41</v>
      </c>
      <c r="B191" t="s">
        <v>41</v>
      </c>
    </row>
    <row r="192" spans="1:22" x14ac:dyDescent="0.2">
      <c r="A192" t="s">
        <v>6198</v>
      </c>
      <c r="B192" t="s">
        <v>7677</v>
      </c>
    </row>
    <row r="193" spans="1:2" x14ac:dyDescent="0.2">
      <c r="A193" t="s">
        <v>3778</v>
      </c>
      <c r="B193" t="s">
        <v>7266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3279</v>
      </c>
      <c r="B195" t="s">
        <v>7678</v>
      </c>
    </row>
    <row r="196" spans="1:2" x14ac:dyDescent="0.2">
      <c r="A196" t="s">
        <v>41</v>
      </c>
      <c r="B196" t="s">
        <v>41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7679</v>
      </c>
      <c r="B198" t="s">
        <v>7680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2026</v>
      </c>
      <c r="B201" t="s">
        <v>2783</v>
      </c>
    </row>
    <row r="202" spans="1:2" x14ac:dyDescent="0.2">
      <c r="A202" t="s">
        <v>738</v>
      </c>
      <c r="B202" t="s">
        <v>3618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7681</v>
      </c>
      <c r="B204" t="s">
        <v>7682</v>
      </c>
    </row>
    <row r="205" spans="1:2" x14ac:dyDescent="0.2">
      <c r="A205" t="s">
        <v>3370</v>
      </c>
      <c r="B205" t="s">
        <v>3866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2074</v>
      </c>
      <c r="B207" t="s">
        <v>7683</v>
      </c>
    </row>
    <row r="208" spans="1:2" x14ac:dyDescent="0.2">
      <c r="A208" t="s">
        <v>7684</v>
      </c>
      <c r="B208" t="s">
        <v>7685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384</v>
      </c>
      <c r="B210" t="s">
        <v>385</v>
      </c>
    </row>
    <row r="211" spans="1:2" x14ac:dyDescent="0.2">
      <c r="A211" t="s">
        <v>5456</v>
      </c>
      <c r="B211" t="s">
        <v>2657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7686</v>
      </c>
      <c r="B213" t="s">
        <v>7687</v>
      </c>
    </row>
    <row r="214" spans="1:2" x14ac:dyDescent="0.2">
      <c r="A214" t="s">
        <v>41</v>
      </c>
      <c r="B214" t="s">
        <v>41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7688</v>
      </c>
      <c r="B216" t="s">
        <v>7689</v>
      </c>
    </row>
    <row r="217" spans="1:2" x14ac:dyDescent="0.2">
      <c r="A217" t="s">
        <v>223</v>
      </c>
      <c r="B217" t="s">
        <v>2464</v>
      </c>
    </row>
    <row r="218" spans="1:2" x14ac:dyDescent="0.2">
      <c r="A218" t="s">
        <v>113</v>
      </c>
      <c r="B218" t="s">
        <v>7690</v>
      </c>
    </row>
    <row r="219" spans="1:2" x14ac:dyDescent="0.2">
      <c r="A219" t="s">
        <v>6356</v>
      </c>
      <c r="B219" t="s">
        <v>7691</v>
      </c>
    </row>
    <row r="220" spans="1:2" x14ac:dyDescent="0.2">
      <c r="A220" t="s">
        <v>675</v>
      </c>
      <c r="B220" t="s">
        <v>676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2275</v>
      </c>
      <c r="B222" t="s">
        <v>1826</v>
      </c>
    </row>
    <row r="223" spans="1:2" x14ac:dyDescent="0.2">
      <c r="A223" t="s">
        <v>223</v>
      </c>
      <c r="B223" t="s">
        <v>241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7692</v>
      </c>
      <c r="B225" t="s">
        <v>7693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7694</v>
      </c>
      <c r="B228" t="s">
        <v>7695</v>
      </c>
    </row>
    <row r="229" spans="1:2" x14ac:dyDescent="0.2">
      <c r="A229" t="s">
        <v>1543</v>
      </c>
      <c r="B229" t="s">
        <v>5856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2630</v>
      </c>
      <c r="B231" t="s">
        <v>363</v>
      </c>
    </row>
    <row r="232" spans="1:2" x14ac:dyDescent="0.2">
      <c r="A232" t="s">
        <v>223</v>
      </c>
      <c r="B232" t="s">
        <v>556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7696</v>
      </c>
      <c r="B234" t="s">
        <v>7697</v>
      </c>
    </row>
    <row r="235" spans="1:2" x14ac:dyDescent="0.2">
      <c r="A235" t="s">
        <v>41</v>
      </c>
      <c r="B235" t="s">
        <v>41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7698</v>
      </c>
      <c r="B237" t="s">
        <v>7699</v>
      </c>
    </row>
    <row r="238" spans="1:2" x14ac:dyDescent="0.2">
      <c r="A238" t="s">
        <v>906</v>
      </c>
      <c r="B238" t="s">
        <v>907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1652</v>
      </c>
      <c r="B240" t="s">
        <v>252</v>
      </c>
    </row>
    <row r="241" spans="1:2" x14ac:dyDescent="0.2">
      <c r="A241" t="s">
        <v>92</v>
      </c>
      <c r="B241" t="s">
        <v>93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52</v>
      </c>
      <c r="B243" t="s">
        <v>53</v>
      </c>
    </row>
    <row r="244" spans="1:2" x14ac:dyDescent="0.2">
      <c r="A244" t="s">
        <v>453</v>
      </c>
      <c r="B244" t="s">
        <v>454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2258</v>
      </c>
      <c r="B246" t="s">
        <v>4447</v>
      </c>
    </row>
    <row r="247" spans="1:2" x14ac:dyDescent="0.2">
      <c r="A247" t="s">
        <v>41</v>
      </c>
      <c r="B247" t="s">
        <v>41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1962</v>
      </c>
      <c r="B249" t="s">
        <v>396</v>
      </c>
    </row>
    <row r="250" spans="1:2" x14ac:dyDescent="0.2">
      <c r="A250" t="s">
        <v>261</v>
      </c>
      <c r="B250" t="s">
        <v>1164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7700</v>
      </c>
      <c r="B252" t="s">
        <v>7701</v>
      </c>
    </row>
    <row r="253" spans="1:2" x14ac:dyDescent="0.2">
      <c r="A253" t="s">
        <v>5037</v>
      </c>
      <c r="B253" t="s">
        <v>5038</v>
      </c>
    </row>
    <row r="254" spans="1:2" x14ac:dyDescent="0.2">
      <c r="A254" t="s">
        <v>113</v>
      </c>
      <c r="B254" t="s">
        <v>2519</v>
      </c>
    </row>
    <row r="255" spans="1:2" x14ac:dyDescent="0.2">
      <c r="A255" t="s">
        <v>1727</v>
      </c>
      <c r="B255" t="s">
        <v>483</v>
      </c>
    </row>
    <row r="256" spans="1:2" x14ac:dyDescent="0.2">
      <c r="A256" t="s">
        <v>208</v>
      </c>
      <c r="B256" t="s">
        <v>209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364</v>
      </c>
      <c r="B258" t="s">
        <v>1729</v>
      </c>
    </row>
    <row r="259" spans="1:2" x14ac:dyDescent="0.2">
      <c r="A259" t="s">
        <v>157</v>
      </c>
      <c r="B259" t="s">
        <v>991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193</v>
      </c>
      <c r="B261" t="s">
        <v>4098</v>
      </c>
    </row>
    <row r="262" spans="1:2" x14ac:dyDescent="0.2">
      <c r="A262" t="s">
        <v>184</v>
      </c>
      <c r="B262" t="s">
        <v>2488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2367</v>
      </c>
      <c r="B264" t="s">
        <v>3581</v>
      </c>
    </row>
    <row r="265" spans="1:2" x14ac:dyDescent="0.2">
      <c r="A265" t="s">
        <v>261</v>
      </c>
      <c r="B265" t="s">
        <v>1164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5907</v>
      </c>
      <c r="B267" t="s">
        <v>7702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2958</v>
      </c>
      <c r="B270" t="s">
        <v>3877</v>
      </c>
    </row>
    <row r="271" spans="1:2" x14ac:dyDescent="0.2">
      <c r="A271" t="s">
        <v>55</v>
      </c>
      <c r="B271" t="s">
        <v>56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286</v>
      </c>
      <c r="B273" t="s">
        <v>287</v>
      </c>
    </row>
    <row r="274" spans="1:2" x14ac:dyDescent="0.2">
      <c r="A274" t="s">
        <v>107</v>
      </c>
      <c r="B274" t="s">
        <v>245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7703</v>
      </c>
      <c r="B276" t="s">
        <v>7704</v>
      </c>
    </row>
    <row r="277" spans="1:2" x14ac:dyDescent="0.2">
      <c r="A277" t="s">
        <v>41</v>
      </c>
      <c r="B277" t="s">
        <v>41</v>
      </c>
    </row>
    <row r="278" spans="1:2" x14ac:dyDescent="0.2">
      <c r="A278" t="s">
        <v>113</v>
      </c>
      <c r="B278" t="s">
        <v>3607</v>
      </c>
    </row>
    <row r="279" spans="1:2" x14ac:dyDescent="0.2">
      <c r="A279" t="s">
        <v>7705</v>
      </c>
      <c r="B279" t="s">
        <v>7706</v>
      </c>
    </row>
    <row r="280" spans="1:2" x14ac:dyDescent="0.2">
      <c r="A280" t="s">
        <v>1715</v>
      </c>
      <c r="B280" t="s">
        <v>7707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7708</v>
      </c>
      <c r="B282" t="s">
        <v>7709</v>
      </c>
    </row>
    <row r="283" spans="1:2" x14ac:dyDescent="0.2">
      <c r="A283" t="s">
        <v>504</v>
      </c>
      <c r="B283" t="s">
        <v>725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2550</v>
      </c>
      <c r="B285" t="s">
        <v>972</v>
      </c>
    </row>
    <row r="286" spans="1:2" x14ac:dyDescent="0.2">
      <c r="A286" t="s">
        <v>137</v>
      </c>
      <c r="B286" t="s">
        <v>138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979</v>
      </c>
      <c r="B288" t="s">
        <v>7710</v>
      </c>
    </row>
    <row r="289" spans="1:2" x14ac:dyDescent="0.2">
      <c r="A289" t="s">
        <v>3138</v>
      </c>
      <c r="B289" t="s">
        <v>4170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7711</v>
      </c>
      <c r="B291" t="s">
        <v>7712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6775</v>
      </c>
      <c r="B294" t="s">
        <v>7713</v>
      </c>
    </row>
    <row r="295" spans="1:2" x14ac:dyDescent="0.2">
      <c r="A295" t="s">
        <v>7714</v>
      </c>
      <c r="B295" t="s">
        <v>936</v>
      </c>
    </row>
    <row r="296" spans="1:2" x14ac:dyDescent="0.2">
      <c r="A296" t="s">
        <v>113</v>
      </c>
      <c r="B296" t="s">
        <v>956</v>
      </c>
    </row>
    <row r="297" spans="1:2" x14ac:dyDescent="0.2">
      <c r="A297" t="s">
        <v>7715</v>
      </c>
      <c r="B297" t="s">
        <v>7716</v>
      </c>
    </row>
    <row r="298" spans="1:2" x14ac:dyDescent="0.2">
      <c r="A298" t="s">
        <v>133</v>
      </c>
      <c r="B298" t="s">
        <v>751</v>
      </c>
    </row>
    <row r="299" spans="1:2" x14ac:dyDescent="0.2">
      <c r="A299" t="s">
        <v>113</v>
      </c>
      <c r="B299" t="s">
        <v>1421</v>
      </c>
    </row>
    <row r="300" spans="1:2" x14ac:dyDescent="0.2">
      <c r="A300" t="s">
        <v>2732</v>
      </c>
      <c r="B300" t="s">
        <v>2733</v>
      </c>
    </row>
    <row r="301" spans="1:2" x14ac:dyDescent="0.2">
      <c r="A301" t="s">
        <v>41</v>
      </c>
      <c r="B301" t="s">
        <v>41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7717</v>
      </c>
      <c r="B303" t="s">
        <v>7718</v>
      </c>
    </row>
    <row r="304" spans="1:2" x14ac:dyDescent="0.2">
      <c r="A304" t="s">
        <v>738</v>
      </c>
      <c r="B304" t="s">
        <v>7719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2805</v>
      </c>
      <c r="B306" t="s">
        <v>7720</v>
      </c>
    </row>
    <row r="307" spans="1:2" x14ac:dyDescent="0.2">
      <c r="A307" t="s">
        <v>3705</v>
      </c>
      <c r="B307" t="s">
        <v>3706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7721</v>
      </c>
      <c r="B309" t="s">
        <v>7722</v>
      </c>
    </row>
    <row r="310" spans="1:2" x14ac:dyDescent="0.2">
      <c r="A310" t="s">
        <v>7159</v>
      </c>
      <c r="B310" t="s">
        <v>5284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451</v>
      </c>
      <c r="B312" t="s">
        <v>7723</v>
      </c>
    </row>
    <row r="313" spans="1:2" x14ac:dyDescent="0.2">
      <c r="A313" t="s">
        <v>279</v>
      </c>
      <c r="B313" t="s">
        <v>791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7724</v>
      </c>
      <c r="B315" t="s">
        <v>7725</v>
      </c>
    </row>
    <row r="316" spans="1:2" x14ac:dyDescent="0.2">
      <c r="A316" t="s">
        <v>1092</v>
      </c>
      <c r="B316" t="s">
        <v>1093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4243</v>
      </c>
      <c r="B318" t="s">
        <v>7726</v>
      </c>
    </row>
    <row r="319" spans="1:2" x14ac:dyDescent="0.2">
      <c r="A319" t="s">
        <v>41</v>
      </c>
      <c r="B319" t="s">
        <v>41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3043</v>
      </c>
      <c r="B321" t="s">
        <v>7727</v>
      </c>
    </row>
    <row r="322" spans="1:2" x14ac:dyDescent="0.2">
      <c r="A322" t="s">
        <v>265</v>
      </c>
      <c r="B322" t="s">
        <v>2927</v>
      </c>
    </row>
    <row r="323" spans="1:2" x14ac:dyDescent="0.2">
      <c r="A323" t="s">
        <v>113</v>
      </c>
      <c r="B323" t="s">
        <v>3615</v>
      </c>
    </row>
    <row r="324" spans="1:2" x14ac:dyDescent="0.2">
      <c r="A324" t="s">
        <v>3358</v>
      </c>
      <c r="B324" t="s">
        <v>5371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2763</v>
      </c>
      <c r="B327" t="s">
        <v>3437</v>
      </c>
    </row>
    <row r="328" spans="1:2" x14ac:dyDescent="0.2">
      <c r="A328" t="s">
        <v>265</v>
      </c>
      <c r="B328" t="s">
        <v>4278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155</v>
      </c>
      <c r="B330" t="s">
        <v>7728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3030</v>
      </c>
      <c r="B333" t="s">
        <v>112</v>
      </c>
    </row>
    <row r="334" spans="1:2" x14ac:dyDescent="0.2">
      <c r="A334" t="s">
        <v>575</v>
      </c>
      <c r="B334" t="s">
        <v>576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7729</v>
      </c>
      <c r="B336" t="s">
        <v>7730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938</v>
      </c>
      <c r="B339" t="s">
        <v>884</v>
      </c>
    </row>
    <row r="340" spans="1:2" x14ac:dyDescent="0.2">
      <c r="A340" t="s">
        <v>497</v>
      </c>
      <c r="B340" t="s">
        <v>310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7731</v>
      </c>
      <c r="B342" t="s">
        <v>7732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7733</v>
      </c>
      <c r="B345" t="s">
        <v>7734</v>
      </c>
    </row>
    <row r="346" spans="1:2" x14ac:dyDescent="0.2">
      <c r="A346" t="s">
        <v>1437</v>
      </c>
      <c r="B346" t="s">
        <v>1438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1051</v>
      </c>
      <c r="B348" t="s">
        <v>1398</v>
      </c>
    </row>
    <row r="349" spans="1:2" x14ac:dyDescent="0.2">
      <c r="A349" t="s">
        <v>157</v>
      </c>
      <c r="B349" t="s">
        <v>991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7735</v>
      </c>
      <c r="B351" t="s">
        <v>7736</v>
      </c>
    </row>
    <row r="352" spans="1:2" x14ac:dyDescent="0.2">
      <c r="A352" t="s">
        <v>900</v>
      </c>
      <c r="B352" t="s">
        <v>7737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6424</v>
      </c>
      <c r="B354" t="s">
        <v>2475</v>
      </c>
    </row>
    <row r="355" spans="1:2" x14ac:dyDescent="0.2">
      <c r="A355" t="s">
        <v>41</v>
      </c>
      <c r="B355" t="s">
        <v>41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7738</v>
      </c>
      <c r="B357" t="s">
        <v>7739</v>
      </c>
    </row>
    <row r="358" spans="1:2" x14ac:dyDescent="0.2">
      <c r="A358" t="s">
        <v>2583</v>
      </c>
      <c r="B358" t="s">
        <v>2602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7740</v>
      </c>
      <c r="B360" t="s">
        <v>7324</v>
      </c>
    </row>
    <row r="361" spans="1:2" x14ac:dyDescent="0.2">
      <c r="A361" t="s">
        <v>497</v>
      </c>
      <c r="B361" t="s">
        <v>2926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448</v>
      </c>
      <c r="B363" t="s">
        <v>7741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7742</v>
      </c>
      <c r="B366" t="s">
        <v>7743</v>
      </c>
    </row>
    <row r="367" spans="1:2" x14ac:dyDescent="0.2">
      <c r="A367" t="s">
        <v>41</v>
      </c>
      <c r="B367" t="s">
        <v>41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7744</v>
      </c>
      <c r="B369" t="s">
        <v>7745</v>
      </c>
    </row>
    <row r="370" spans="1:2" x14ac:dyDescent="0.2">
      <c r="A370" t="s">
        <v>41</v>
      </c>
      <c r="B370" t="s">
        <v>41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7746</v>
      </c>
      <c r="B372" t="s">
        <v>7747</v>
      </c>
    </row>
    <row r="373" spans="1:2" x14ac:dyDescent="0.2">
      <c r="A373" t="s">
        <v>1327</v>
      </c>
      <c r="B373" t="s">
        <v>2725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7748</v>
      </c>
      <c r="B375" t="s">
        <v>7749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1547</v>
      </c>
      <c r="B378" t="s">
        <v>1548</v>
      </c>
    </row>
    <row r="379" spans="1:2" x14ac:dyDescent="0.2">
      <c r="A379" t="s">
        <v>331</v>
      </c>
      <c r="B379" t="s">
        <v>332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7750</v>
      </c>
      <c r="B381" t="s">
        <v>7751</v>
      </c>
    </row>
    <row r="382" spans="1:2" x14ac:dyDescent="0.2">
      <c r="A382" t="s">
        <v>157</v>
      </c>
      <c r="B382" t="s">
        <v>2285</v>
      </c>
    </row>
    <row r="383" spans="1:2" x14ac:dyDescent="0.2">
      <c r="A383" t="s">
        <v>113</v>
      </c>
      <c r="B383" t="s">
        <v>2334</v>
      </c>
    </row>
    <row r="384" spans="1:2" x14ac:dyDescent="0.2">
      <c r="A384" t="s">
        <v>7752</v>
      </c>
      <c r="B384" t="s">
        <v>7753</v>
      </c>
    </row>
    <row r="385" spans="1:2" x14ac:dyDescent="0.2">
      <c r="A385" t="s">
        <v>738</v>
      </c>
      <c r="B385" t="s">
        <v>3618</v>
      </c>
    </row>
    <row r="386" spans="1:2" x14ac:dyDescent="0.2">
      <c r="A386" t="s">
        <v>113</v>
      </c>
      <c r="B386" t="s">
        <v>413</v>
      </c>
    </row>
    <row r="387" spans="1:2" x14ac:dyDescent="0.2">
      <c r="A387" t="s">
        <v>7754</v>
      </c>
      <c r="B387" t="s">
        <v>7755</v>
      </c>
    </row>
    <row r="388" spans="1:2" x14ac:dyDescent="0.2">
      <c r="A388" t="s">
        <v>41</v>
      </c>
      <c r="B388" t="s">
        <v>41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1511</v>
      </c>
      <c r="B390" t="s">
        <v>1512</v>
      </c>
    </row>
    <row r="391" spans="1:2" x14ac:dyDescent="0.2">
      <c r="A391" t="s">
        <v>184</v>
      </c>
      <c r="B391" t="s">
        <v>185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1322</v>
      </c>
      <c r="B393" t="s">
        <v>7756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7757</v>
      </c>
      <c r="B396" t="s">
        <v>7758</v>
      </c>
    </row>
    <row r="397" spans="1:2" x14ac:dyDescent="0.2">
      <c r="A397" t="s">
        <v>663</v>
      </c>
      <c r="B397" t="s">
        <v>664</v>
      </c>
    </row>
    <row r="398" spans="1:2" x14ac:dyDescent="0.2">
      <c r="A398" t="s">
        <v>113</v>
      </c>
      <c r="B398" t="s">
        <v>1074</v>
      </c>
    </row>
    <row r="399" spans="1:2" x14ac:dyDescent="0.2">
      <c r="A399" t="s">
        <v>1583</v>
      </c>
      <c r="B399" t="s">
        <v>7759</v>
      </c>
    </row>
    <row r="400" spans="1:2" x14ac:dyDescent="0.2">
      <c r="A400" t="s">
        <v>7760</v>
      </c>
      <c r="B400" t="s">
        <v>7761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309</v>
      </c>
      <c r="B402" t="s">
        <v>2926</v>
      </c>
    </row>
    <row r="403" spans="1:2" x14ac:dyDescent="0.2">
      <c r="A403" t="s">
        <v>1899</v>
      </c>
      <c r="B403" t="s">
        <v>1900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225</v>
      </c>
      <c r="B405" t="s">
        <v>1367</v>
      </c>
    </row>
    <row r="406" spans="1:2" x14ac:dyDescent="0.2">
      <c r="A406" t="s">
        <v>137</v>
      </c>
      <c r="B406" t="s">
        <v>138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1106</v>
      </c>
      <c r="B408" t="s">
        <v>3784</v>
      </c>
    </row>
    <row r="409" spans="1:2" x14ac:dyDescent="0.2">
      <c r="A409" t="s">
        <v>5456</v>
      </c>
      <c r="B409" t="s">
        <v>2657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7762</v>
      </c>
      <c r="B411" t="s">
        <v>5378</v>
      </c>
    </row>
    <row r="412" spans="1:2" x14ac:dyDescent="0.2">
      <c r="A412" t="s">
        <v>837</v>
      </c>
      <c r="B412" t="s">
        <v>838</v>
      </c>
    </row>
    <row r="413" spans="1:2" x14ac:dyDescent="0.2">
      <c r="A413" t="s">
        <v>113</v>
      </c>
      <c r="B413" t="s">
        <v>114</v>
      </c>
    </row>
    <row r="414" spans="1:2" x14ac:dyDescent="0.2">
      <c r="A414" t="s">
        <v>1001</v>
      </c>
      <c r="B414" t="s">
        <v>1797</v>
      </c>
    </row>
    <row r="415" spans="1:2" x14ac:dyDescent="0.2">
      <c r="A415" t="s">
        <v>41</v>
      </c>
      <c r="B415" t="s">
        <v>41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7763</v>
      </c>
      <c r="B417" t="s">
        <v>7764</v>
      </c>
    </row>
    <row r="418" spans="1:2" x14ac:dyDescent="0.2">
      <c r="A418" t="s">
        <v>2862</v>
      </c>
      <c r="B418" t="s">
        <v>2863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7020</v>
      </c>
      <c r="B420" t="s">
        <v>7765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6590</v>
      </c>
      <c r="B423" t="s">
        <v>7766</v>
      </c>
    </row>
    <row r="424" spans="1:2" x14ac:dyDescent="0.2">
      <c r="A424" t="s">
        <v>323</v>
      </c>
      <c r="B424" t="s">
        <v>6076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1331</v>
      </c>
      <c r="B426" t="s">
        <v>1332</v>
      </c>
    </row>
    <row r="427" spans="1:2" x14ac:dyDescent="0.2">
      <c r="A427" t="s">
        <v>121</v>
      </c>
      <c r="B427" t="s">
        <v>1035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4538</v>
      </c>
      <c r="B429" t="s">
        <v>4539</v>
      </c>
    </row>
    <row r="430" spans="1:2" x14ac:dyDescent="0.2">
      <c r="A430" t="s">
        <v>283</v>
      </c>
      <c r="B430" t="s">
        <v>284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477</v>
      </c>
      <c r="B432" t="s">
        <v>478</v>
      </c>
    </row>
    <row r="433" spans="1:2" x14ac:dyDescent="0.2">
      <c r="A433" t="s">
        <v>890</v>
      </c>
      <c r="B433" t="s">
        <v>7767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434</v>
      </c>
      <c r="B435" t="s">
        <v>7768</v>
      </c>
    </row>
    <row r="436" spans="1:2" x14ac:dyDescent="0.2">
      <c r="A436" t="s">
        <v>738</v>
      </c>
      <c r="B436" t="s">
        <v>739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1947</v>
      </c>
      <c r="B438" t="s">
        <v>3561</v>
      </c>
    </row>
    <row r="439" spans="1:2" x14ac:dyDescent="0.2">
      <c r="A439" t="s">
        <v>890</v>
      </c>
      <c r="B439" t="s">
        <v>3877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7769</v>
      </c>
      <c r="B441" t="s">
        <v>7770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2617</v>
      </c>
      <c r="B444" t="s">
        <v>244</v>
      </c>
    </row>
    <row r="445" spans="1:2" x14ac:dyDescent="0.2">
      <c r="A445" t="s">
        <v>261</v>
      </c>
      <c r="B445" t="s">
        <v>1164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7771</v>
      </c>
      <c r="B447" t="s">
        <v>7772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259</v>
      </c>
      <c r="B450" t="s">
        <v>2225</v>
      </c>
    </row>
    <row r="451" spans="1:2" x14ac:dyDescent="0.2">
      <c r="A451" t="s">
        <v>184</v>
      </c>
      <c r="B451" t="s">
        <v>2488</v>
      </c>
    </row>
    <row r="452" spans="1:2" x14ac:dyDescent="0.2">
      <c r="A452" t="s">
        <v>113</v>
      </c>
      <c r="B452" t="s">
        <v>956</v>
      </c>
    </row>
    <row r="453" spans="1:2" x14ac:dyDescent="0.2">
      <c r="A453" t="s">
        <v>7773</v>
      </c>
      <c r="B453" t="s">
        <v>7774</v>
      </c>
    </row>
    <row r="454" spans="1:2" x14ac:dyDescent="0.2">
      <c r="A454" t="s">
        <v>41</v>
      </c>
      <c r="B454" t="s">
        <v>41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7775</v>
      </c>
      <c r="B456" t="s">
        <v>7776</v>
      </c>
    </row>
    <row r="457" spans="1:2" x14ac:dyDescent="0.2">
      <c r="A457" t="s">
        <v>41</v>
      </c>
      <c r="B457" t="s">
        <v>41</v>
      </c>
    </row>
    <row r="458" spans="1:2" x14ac:dyDescent="0.2">
      <c r="A458" t="s">
        <v>113</v>
      </c>
      <c r="B458" t="s">
        <v>1421</v>
      </c>
    </row>
    <row r="459" spans="1:2" x14ac:dyDescent="0.2">
      <c r="A459" t="s">
        <v>7777</v>
      </c>
      <c r="B459" t="s">
        <v>7778</v>
      </c>
    </row>
    <row r="460" spans="1:2" x14ac:dyDescent="0.2">
      <c r="A460" t="s">
        <v>2382</v>
      </c>
      <c r="B460" t="s">
        <v>2775</v>
      </c>
    </row>
    <row r="461" spans="1:2" x14ac:dyDescent="0.2">
      <c r="A461" t="s">
        <v>113</v>
      </c>
      <c r="B461" t="s">
        <v>285</v>
      </c>
    </row>
    <row r="462" spans="1:2" x14ac:dyDescent="0.2">
      <c r="A462" t="s">
        <v>1812</v>
      </c>
      <c r="B462" t="s">
        <v>7779</v>
      </c>
    </row>
    <row r="463" spans="1:2" x14ac:dyDescent="0.2">
      <c r="A463" t="s">
        <v>4511</v>
      </c>
      <c r="B463" t="s">
        <v>3527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4255</v>
      </c>
      <c r="B465" t="s">
        <v>7780</v>
      </c>
    </row>
    <row r="466" spans="1:2" x14ac:dyDescent="0.2">
      <c r="A466" t="s">
        <v>111</v>
      </c>
      <c r="B466" t="s">
        <v>112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7781</v>
      </c>
      <c r="B468" t="s">
        <v>7782</v>
      </c>
    </row>
    <row r="469" spans="1:2" x14ac:dyDescent="0.2">
      <c r="A469" t="s">
        <v>368</v>
      </c>
      <c r="B469" t="s">
        <v>401</v>
      </c>
    </row>
    <row r="470" spans="1:2" x14ac:dyDescent="0.2">
      <c r="A470" t="s">
        <v>368</v>
      </c>
      <c r="B470" t="s">
        <v>401</v>
      </c>
    </row>
    <row r="471" spans="1:2" x14ac:dyDescent="0.2">
      <c r="A471" t="s">
        <v>7783</v>
      </c>
      <c r="B471" t="s">
        <v>7784</v>
      </c>
    </row>
    <row r="472" spans="1:2" x14ac:dyDescent="0.2">
      <c r="A472" t="s">
        <v>6120</v>
      </c>
      <c r="B472" t="s">
        <v>6121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7785</v>
      </c>
      <c r="B474" t="s">
        <v>7786</v>
      </c>
    </row>
    <row r="475" spans="1:2" x14ac:dyDescent="0.2">
      <c r="A475" t="s">
        <v>157</v>
      </c>
      <c r="B475" t="s">
        <v>704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7787</v>
      </c>
      <c r="B477" t="s">
        <v>7788</v>
      </c>
    </row>
    <row r="478" spans="1:2" x14ac:dyDescent="0.2">
      <c r="A478" t="s">
        <v>473</v>
      </c>
      <c r="B478" t="s">
        <v>807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3509</v>
      </c>
      <c r="B480" t="s">
        <v>7789</v>
      </c>
    </row>
    <row r="481" spans="1:2" x14ac:dyDescent="0.2">
      <c r="A481" t="s">
        <v>133</v>
      </c>
      <c r="B481" t="s">
        <v>711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6118</v>
      </c>
      <c r="B483" t="s">
        <v>6119</v>
      </c>
    </row>
    <row r="484" spans="1:2" x14ac:dyDescent="0.2">
      <c r="A484" t="s">
        <v>4290</v>
      </c>
      <c r="B484" t="s">
        <v>4291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5520</v>
      </c>
      <c r="B486" t="s">
        <v>5521</v>
      </c>
    </row>
    <row r="487" spans="1:2" x14ac:dyDescent="0.2">
      <c r="A487" t="s">
        <v>7790</v>
      </c>
      <c r="B487" t="s">
        <v>7791</v>
      </c>
    </row>
    <row r="488" spans="1:2" x14ac:dyDescent="0.2">
      <c r="A488" t="s">
        <v>113</v>
      </c>
      <c r="B488" t="s">
        <v>722</v>
      </c>
    </row>
    <row r="489" spans="1:2" x14ac:dyDescent="0.2">
      <c r="A489" t="s">
        <v>463</v>
      </c>
      <c r="B489" t="s">
        <v>7792</v>
      </c>
    </row>
    <row r="490" spans="1:2" x14ac:dyDescent="0.2">
      <c r="A490" t="s">
        <v>707</v>
      </c>
      <c r="B490" t="s">
        <v>708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1890</v>
      </c>
      <c r="B492" t="s">
        <v>7424</v>
      </c>
    </row>
    <row r="493" spans="1:2" x14ac:dyDescent="0.2">
      <c r="A493" t="s">
        <v>41</v>
      </c>
      <c r="B493" t="s">
        <v>41</v>
      </c>
    </row>
    <row r="494" spans="1:2" x14ac:dyDescent="0.2">
      <c r="A494" t="s">
        <v>113</v>
      </c>
      <c r="B494" t="s">
        <v>5759</v>
      </c>
    </row>
    <row r="495" spans="1:2" x14ac:dyDescent="0.2">
      <c r="A495" t="s">
        <v>1656</v>
      </c>
      <c r="B495" t="s">
        <v>7793</v>
      </c>
    </row>
    <row r="496" spans="1:2" x14ac:dyDescent="0.2">
      <c r="A496" t="s">
        <v>3266</v>
      </c>
      <c r="B496" t="s">
        <v>7794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364</v>
      </c>
      <c r="B498" t="s">
        <v>1271</v>
      </c>
    </row>
    <row r="499" spans="1:2" x14ac:dyDescent="0.2">
      <c r="A499" t="s">
        <v>738</v>
      </c>
      <c r="B499" t="s">
        <v>1034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7795</v>
      </c>
      <c r="B501" t="s">
        <v>7598</v>
      </c>
    </row>
    <row r="502" spans="1:2" x14ac:dyDescent="0.2">
      <c r="A502" t="s">
        <v>1005</v>
      </c>
      <c r="B502" t="s">
        <v>1006</v>
      </c>
    </row>
    <row r="503" spans="1:2" x14ac:dyDescent="0.2">
      <c r="A503" t="s">
        <v>113</v>
      </c>
      <c r="B503" t="s">
        <v>3615</v>
      </c>
    </row>
    <row r="504" spans="1:2" x14ac:dyDescent="0.2">
      <c r="A504" t="s">
        <v>189</v>
      </c>
      <c r="B504" t="s">
        <v>7796</v>
      </c>
    </row>
    <row r="505" spans="1:2" x14ac:dyDescent="0.2">
      <c r="A505" t="s">
        <v>1193</v>
      </c>
      <c r="B505" t="s">
        <v>5371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7797</v>
      </c>
      <c r="B507" t="s">
        <v>7798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7799</v>
      </c>
      <c r="B510" t="s">
        <v>7800</v>
      </c>
    </row>
    <row r="511" spans="1:2" x14ac:dyDescent="0.2">
      <c r="A511" t="s">
        <v>1498</v>
      </c>
      <c r="B511" t="s">
        <v>7801</v>
      </c>
    </row>
    <row r="512" spans="1:2" x14ac:dyDescent="0.2">
      <c r="A512" t="s">
        <v>113</v>
      </c>
      <c r="B512" t="s">
        <v>5019</v>
      </c>
    </row>
    <row r="513" spans="1:2" x14ac:dyDescent="0.2">
      <c r="A513" t="s">
        <v>691</v>
      </c>
      <c r="B513" t="s">
        <v>7802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7803</v>
      </c>
      <c r="B516" t="s">
        <v>7804</v>
      </c>
    </row>
    <row r="517" spans="1:2" x14ac:dyDescent="0.2">
      <c r="A517" t="s">
        <v>41</v>
      </c>
      <c r="B517" t="s">
        <v>41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1775</v>
      </c>
      <c r="B519" t="s">
        <v>1776</v>
      </c>
    </row>
    <row r="520" spans="1:2" x14ac:dyDescent="0.2">
      <c r="A520" t="s">
        <v>927</v>
      </c>
      <c r="B520" t="s">
        <v>928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7805</v>
      </c>
      <c r="B522" t="s">
        <v>7806</v>
      </c>
    </row>
    <row r="523" spans="1:2" x14ac:dyDescent="0.2">
      <c r="A523" t="s">
        <v>1830</v>
      </c>
      <c r="B523" t="s">
        <v>401</v>
      </c>
    </row>
    <row r="524" spans="1:2" x14ac:dyDescent="0.2">
      <c r="A524" t="s">
        <v>113</v>
      </c>
      <c r="B524" t="s">
        <v>956</v>
      </c>
    </row>
    <row r="525" spans="1:2" x14ac:dyDescent="0.2">
      <c r="A525" t="s">
        <v>3229</v>
      </c>
      <c r="B525" t="s">
        <v>7807</v>
      </c>
    </row>
    <row r="526" spans="1:2" x14ac:dyDescent="0.2">
      <c r="A526" t="s">
        <v>1711</v>
      </c>
      <c r="B526" t="s">
        <v>1712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3568</v>
      </c>
      <c r="B528" t="s">
        <v>360</v>
      </c>
    </row>
    <row r="529" spans="1:2" x14ac:dyDescent="0.2">
      <c r="A529" t="s">
        <v>265</v>
      </c>
      <c r="B529" t="s">
        <v>450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2343</v>
      </c>
      <c r="B531" t="s">
        <v>2927</v>
      </c>
    </row>
    <row r="532" spans="1:2" x14ac:dyDescent="0.2">
      <c r="A532" t="s">
        <v>55</v>
      </c>
      <c r="B532" t="s">
        <v>56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3389</v>
      </c>
      <c r="B534" t="s">
        <v>3390</v>
      </c>
    </row>
    <row r="535" spans="1:2" x14ac:dyDescent="0.2">
      <c r="A535" t="s">
        <v>41</v>
      </c>
      <c r="B535" t="s">
        <v>41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199</v>
      </c>
      <c r="B537" t="s">
        <v>7808</v>
      </c>
    </row>
    <row r="538" spans="1:2" x14ac:dyDescent="0.2">
      <c r="A538" t="s">
        <v>41</v>
      </c>
      <c r="B538" t="s">
        <v>41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7809</v>
      </c>
      <c r="B540" t="s">
        <v>7810</v>
      </c>
    </row>
    <row r="541" spans="1:2" x14ac:dyDescent="0.2">
      <c r="A541" t="s">
        <v>1521</v>
      </c>
      <c r="B541" t="s">
        <v>2325</v>
      </c>
    </row>
    <row r="542" spans="1:2" x14ac:dyDescent="0.2">
      <c r="A542" t="s">
        <v>113</v>
      </c>
      <c r="B542" t="s">
        <v>5272</v>
      </c>
    </row>
    <row r="543" spans="1:2" x14ac:dyDescent="0.2">
      <c r="A543" t="s">
        <v>752</v>
      </c>
      <c r="B543" t="s">
        <v>753</v>
      </c>
    </row>
    <row r="544" spans="1:2" x14ac:dyDescent="0.2">
      <c r="A544" t="s">
        <v>873</v>
      </c>
      <c r="B544" t="s">
        <v>874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366</v>
      </c>
      <c r="B546" t="s">
        <v>7811</v>
      </c>
    </row>
    <row r="547" spans="1:2" x14ac:dyDescent="0.2">
      <c r="A547" t="s">
        <v>117</v>
      </c>
      <c r="B547" t="s">
        <v>118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1247</v>
      </c>
      <c r="B549" t="s">
        <v>870</v>
      </c>
    </row>
    <row r="550" spans="1:2" x14ac:dyDescent="0.2">
      <c r="A550" t="s">
        <v>1005</v>
      </c>
      <c r="B550" t="s">
        <v>1006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3257</v>
      </c>
      <c r="B552" t="s">
        <v>694</v>
      </c>
    </row>
    <row r="553" spans="1:2" x14ac:dyDescent="0.2">
      <c r="A553" t="s">
        <v>107</v>
      </c>
      <c r="B553" t="s">
        <v>245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7812</v>
      </c>
      <c r="B555" t="s">
        <v>7813</v>
      </c>
    </row>
    <row r="556" spans="1:2" x14ac:dyDescent="0.2">
      <c r="A556" t="s">
        <v>784</v>
      </c>
      <c r="B556" t="s">
        <v>785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1640</v>
      </c>
      <c r="B558" t="s">
        <v>959</v>
      </c>
    </row>
    <row r="559" spans="1:2" x14ac:dyDescent="0.2">
      <c r="A559" t="s">
        <v>41</v>
      </c>
      <c r="B559" t="s">
        <v>41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1500</v>
      </c>
      <c r="B561" t="s">
        <v>989</v>
      </c>
    </row>
    <row r="562" spans="1:2" x14ac:dyDescent="0.2">
      <c r="A562" t="s">
        <v>379</v>
      </c>
      <c r="B562" t="s">
        <v>388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3940</v>
      </c>
      <c r="B564" t="s">
        <v>3941</v>
      </c>
    </row>
    <row r="565" spans="1:2" x14ac:dyDescent="0.2">
      <c r="A565" t="s">
        <v>869</v>
      </c>
      <c r="B565" t="s">
        <v>870</v>
      </c>
    </row>
    <row r="566" spans="1:2" x14ac:dyDescent="0.2">
      <c r="A566" t="s">
        <v>41</v>
      </c>
      <c r="B566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J386"/>
  <sheetViews>
    <sheetView topLeftCell="I1" zoomScaleNormal="100" workbookViewId="0">
      <selection activeCell="V3" sqref="V3:V13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7814</v>
      </c>
      <c r="B3" t="s">
        <v>7815</v>
      </c>
      <c r="D3">
        <v>-81.849000000000004</v>
      </c>
      <c r="E3">
        <v>-176.18600000000001</v>
      </c>
      <c r="F3">
        <v>-90</v>
      </c>
      <c r="G3">
        <v>380.84800000000001</v>
      </c>
      <c r="H3">
        <v>30.067</v>
      </c>
      <c r="I3">
        <v>78</v>
      </c>
      <c r="J3">
        <v>2</v>
      </c>
      <c r="K3">
        <v>2</v>
      </c>
      <c r="L3">
        <f>1/TAN(-D3*$L$1/180)*0.108*0.333333</f>
        <v>5.1562510303807662E-3</v>
      </c>
      <c r="M3">
        <f>SIN(-D3*$L$1/180)*G3*3</f>
        <v>1131.0018454960582</v>
      </c>
      <c r="N3">
        <f>COS(-D3*$L$1/180)*G3*0.108</f>
        <v>5.8317352629368635</v>
      </c>
      <c r="O3">
        <f>IFERROR(1/TAN(E3*$L$1/180)*0.108*0.333333,"")</f>
        <v>0.54001008666589612</v>
      </c>
      <c r="P3">
        <f>SIN(-E3*$L$1/180)*H3*3</f>
        <v>5.9999637172292166</v>
      </c>
      <c r="Q3">
        <f>-COS(E3*$L$1/180)*H3*0.108</f>
        <v>3.240044166977349</v>
      </c>
      <c r="R3">
        <f>ABS(SIN(-F3*$L$1/180)*I3*3)</f>
        <v>234</v>
      </c>
      <c r="S3">
        <f>M3+P3</f>
        <v>1137.0018092132875</v>
      </c>
      <c r="T3">
        <f>60*(J3/M3)</f>
        <v>0.10610062262751474</v>
      </c>
      <c r="U3">
        <f>IFERROR(60*(K3/P3),"")</f>
        <v>20.000120943300637</v>
      </c>
      <c r="V3">
        <f>100*(R3/(S3))</f>
        <v>20.580442186095457</v>
      </c>
      <c r="X3" t="s">
        <v>37</v>
      </c>
      <c r="Y3">
        <f>AVERAGE(L3:L2000)</f>
        <v>5.3487238583918139E-3</v>
      </c>
      <c r="Z3">
        <f>STDEVA(L3:L2000)</f>
        <v>1.7505938131080979E-3</v>
      </c>
      <c r="AA3">
        <f>COUNTA(L3:L2000)</f>
        <v>128</v>
      </c>
      <c r="AB3">
        <f>AVERAGE(O3:O2000)</f>
        <v>0.30563539530428913</v>
      </c>
      <c r="AC3">
        <f>STDEVA(O3:O2001)</f>
        <v>0.18591807498022139</v>
      </c>
      <c r="AD3">
        <f>COUNTA(O3:O2001)</f>
        <v>128</v>
      </c>
      <c r="AE3">
        <f>1/Y8</f>
        <v>1.0232059319680077E-3</v>
      </c>
      <c r="AF3">
        <f>Z8/Y8^2</f>
        <v>3.0124485556969895E-4</v>
      </c>
      <c r="AG3">
        <f>COUNTA(M3:M2001)</f>
        <v>128</v>
      </c>
      <c r="AH3">
        <f>1/AB8</f>
        <v>0.10557524757119482</v>
      </c>
      <c r="AI3">
        <f>AC8/AB8^2</f>
        <v>9.4486802851399973E-2</v>
      </c>
      <c r="AJ3">
        <f>COUNTA(P3:P2001)</f>
        <v>128</v>
      </c>
    </row>
    <row r="4" spans="1:36" x14ac:dyDescent="0.2">
      <c r="A4" t="s">
        <v>738</v>
      </c>
      <c r="B4" t="s">
        <v>739</v>
      </c>
      <c r="D4">
        <v>-83.975999999999999</v>
      </c>
      <c r="E4">
        <v>-173.29</v>
      </c>
      <c r="F4">
        <v>-90</v>
      </c>
      <c r="G4">
        <v>200.10499999999999</v>
      </c>
      <c r="H4">
        <v>34.234000000000002</v>
      </c>
      <c r="I4">
        <v>19</v>
      </c>
      <c r="J4">
        <v>1</v>
      </c>
      <c r="K4">
        <v>1</v>
      </c>
      <c r="L4">
        <f t="shared" ref="L4:L28" si="0">1/TAN(-D4*$L$1/180)*0.108*0.333333</f>
        <v>3.7989955707848967E-3</v>
      </c>
      <c r="M4">
        <f t="shared" ref="M4:M28" si="1">SIN(-D4*$L$1/180)*G4*3</f>
        <v>597.00007458136736</v>
      </c>
      <c r="N4">
        <f t="shared" ref="N4:N28" si="2">COS(-D4*$L$1/180)*G4*0.108</f>
        <v>2.268002907095775</v>
      </c>
      <c r="O4">
        <f t="shared" ref="O4:O28" si="3">IFERROR(1/TAN(E4*$L$1/180)*0.108*0.333333,"")</f>
        <v>0.30599218337530759</v>
      </c>
      <c r="P4">
        <f t="shared" ref="P4:P28" si="4">SIN(-E4*$L$1/180)*H4*3</f>
        <v>12.000120324177214</v>
      </c>
      <c r="Q4">
        <f t="shared" ref="Q4:Q28" si="5">-COS(E4*$L$1/180)*H4*0.108</f>
        <v>3.6719466907080811</v>
      </c>
      <c r="R4">
        <f t="shared" ref="R4:R28" si="6">ABS(SIN(-F4*$L$1/180)*I4*3)</f>
        <v>57</v>
      </c>
      <c r="S4">
        <f t="shared" ref="S4:S28" si="7">M4+P4</f>
        <v>609.00019490554462</v>
      </c>
      <c r="T4">
        <f t="shared" ref="T4:T28" si="8">60*(J4/M4)</f>
        <v>0.10050250000734695</v>
      </c>
      <c r="U4">
        <f t="shared" ref="U4:U28" si="9">IFERROR(60*(K4/P4),"")</f>
        <v>4.999949865428861</v>
      </c>
      <c r="V4">
        <f t="shared" ref="V4:V28" si="10">100*(R4/(S4))</f>
        <v>9.3596029158645262</v>
      </c>
      <c r="X4" t="s">
        <v>40</v>
      </c>
      <c r="Y4">
        <f>Y3*60</f>
        <v>0.32092343150350883</v>
      </c>
      <c r="Z4">
        <f>Z3*60</f>
        <v>0.10503562878648588</v>
      </c>
      <c r="AA4">
        <f>AA3</f>
        <v>128</v>
      </c>
      <c r="AB4">
        <f>AB3*60</f>
        <v>18.338123718257346</v>
      </c>
      <c r="AC4">
        <f>AC3*60</f>
        <v>11.155084498813284</v>
      </c>
      <c r="AD4">
        <f>AD3</f>
        <v>128</v>
      </c>
      <c r="AE4">
        <f>AE3*60</f>
        <v>6.1392355918080461E-2</v>
      </c>
      <c r="AF4">
        <f>AF3*60</f>
        <v>1.8074691334181936E-2</v>
      </c>
      <c r="AG4">
        <f>AG3</f>
        <v>128</v>
      </c>
      <c r="AH4">
        <f>AH3*60</f>
        <v>6.3345148542716894</v>
      </c>
      <c r="AI4">
        <f>AI3*60</f>
        <v>5.6692081710839988</v>
      </c>
      <c r="AJ4">
        <f>AJ3</f>
        <v>128</v>
      </c>
    </row>
    <row r="5" spans="1:36" x14ac:dyDescent="0.2">
      <c r="A5" t="s">
        <v>113</v>
      </c>
      <c r="B5" t="s">
        <v>7816</v>
      </c>
      <c r="D5">
        <v>-80.537999999999997</v>
      </c>
      <c r="E5">
        <v>-171.46899999999999</v>
      </c>
      <c r="F5">
        <v>0</v>
      </c>
      <c r="G5">
        <v>60.828000000000003</v>
      </c>
      <c r="H5">
        <v>20.224</v>
      </c>
      <c r="I5">
        <v>0</v>
      </c>
      <c r="J5">
        <v>1</v>
      </c>
      <c r="K5">
        <v>0</v>
      </c>
      <c r="L5">
        <f t="shared" si="0"/>
        <v>5.999785927538929E-3</v>
      </c>
      <c r="M5">
        <f t="shared" si="1"/>
        <v>180.00127750250562</v>
      </c>
      <c r="N5">
        <f t="shared" si="2"/>
        <v>1.0799702116687744</v>
      </c>
      <c r="O5">
        <f t="shared" si="3"/>
        <v>0.23999306751257837</v>
      </c>
      <c r="P5">
        <f t="shared" si="4"/>
        <v>9.0003574158502637</v>
      </c>
      <c r="Q5">
        <f t="shared" si="5"/>
        <v>2.1600255449650327</v>
      </c>
      <c r="R5">
        <f t="shared" si="6"/>
        <v>0</v>
      </c>
      <c r="S5">
        <f t="shared" si="7"/>
        <v>189.00163491835588</v>
      </c>
      <c r="T5">
        <f t="shared" si="8"/>
        <v>0.33333096760474273</v>
      </c>
      <c r="U5">
        <f t="shared" si="9"/>
        <v>0</v>
      </c>
      <c r="V5">
        <f t="shared" si="10"/>
        <v>0</v>
      </c>
    </row>
    <row r="6" spans="1:36" x14ac:dyDescent="0.2">
      <c r="A6" t="s">
        <v>2517</v>
      </c>
      <c r="B6" t="s">
        <v>2518</v>
      </c>
      <c r="D6">
        <v>-78.69</v>
      </c>
      <c r="E6">
        <v>-162.89699999999999</v>
      </c>
      <c r="F6">
        <v>0</v>
      </c>
      <c r="G6">
        <v>61.188000000000002</v>
      </c>
      <c r="H6">
        <v>13.601000000000001</v>
      </c>
      <c r="I6">
        <v>0</v>
      </c>
      <c r="J6">
        <v>1</v>
      </c>
      <c r="K6">
        <v>1</v>
      </c>
      <c r="L6">
        <f t="shared" si="0"/>
        <v>7.2000369249036579E-3</v>
      </c>
      <c r="M6">
        <f t="shared" si="1"/>
        <v>179.99926872474103</v>
      </c>
      <c r="N6">
        <f t="shared" si="2"/>
        <v>1.2960026772764686</v>
      </c>
      <c r="O6">
        <f t="shared" si="3"/>
        <v>0.11699791401056107</v>
      </c>
      <c r="P6">
        <f t="shared" si="4"/>
        <v>11.999769368515445</v>
      </c>
      <c r="Q6">
        <f t="shared" si="5"/>
        <v>1.4039493886735235</v>
      </c>
      <c r="R6">
        <f t="shared" si="6"/>
        <v>0</v>
      </c>
      <c r="S6">
        <f t="shared" si="7"/>
        <v>191.99903809325647</v>
      </c>
      <c r="T6">
        <f t="shared" si="8"/>
        <v>0.33333468755227758</v>
      </c>
      <c r="U6">
        <f t="shared" si="9"/>
        <v>5.0000960982988394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55</v>
      </c>
      <c r="B7" t="s">
        <v>201</v>
      </c>
      <c r="D7">
        <v>-83.739000000000004</v>
      </c>
      <c r="E7">
        <v>0</v>
      </c>
      <c r="F7">
        <v>0</v>
      </c>
      <c r="G7">
        <v>238.422</v>
      </c>
      <c r="H7">
        <v>0</v>
      </c>
      <c r="I7">
        <v>0</v>
      </c>
      <c r="J7">
        <v>0</v>
      </c>
      <c r="K7">
        <v>0</v>
      </c>
      <c r="L7">
        <f t="shared" si="0"/>
        <v>3.9496318195727069E-3</v>
      </c>
      <c r="M7">
        <f t="shared" si="1"/>
        <v>710.99973798005658</v>
      </c>
      <c r="N7">
        <f t="shared" si="2"/>
        <v>2.8081899970238857</v>
      </c>
      <c r="O7" t="str">
        <f t="shared" si="3"/>
        <v/>
      </c>
      <c r="P7">
        <f t="shared" si="4"/>
        <v>0</v>
      </c>
      <c r="Q7">
        <f t="shared" si="5"/>
        <v>0</v>
      </c>
      <c r="R7">
        <f t="shared" si="6"/>
        <v>0</v>
      </c>
      <c r="S7">
        <f t="shared" si="7"/>
        <v>710.99973798005658</v>
      </c>
      <c r="T7">
        <f t="shared" si="8"/>
        <v>0</v>
      </c>
      <c r="U7" t="str">
        <f t="shared" si="9"/>
        <v/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956</v>
      </c>
      <c r="D8">
        <v>-80.186000000000007</v>
      </c>
      <c r="E8">
        <v>-175.601</v>
      </c>
      <c r="F8">
        <v>0</v>
      </c>
      <c r="G8">
        <v>375.49400000000003</v>
      </c>
      <c r="H8">
        <v>26.077000000000002</v>
      </c>
      <c r="I8">
        <v>0</v>
      </c>
      <c r="J8">
        <v>1</v>
      </c>
      <c r="K8">
        <v>1</v>
      </c>
      <c r="L8">
        <f t="shared" si="0"/>
        <v>6.2273328019045743E-3</v>
      </c>
      <c r="M8">
        <f t="shared" si="1"/>
        <v>1109.9973767461086</v>
      </c>
      <c r="N8">
        <f t="shared" si="2"/>
        <v>6.9123299865690591</v>
      </c>
      <c r="O8">
        <f t="shared" si="3"/>
        <v>0.4679680618795688</v>
      </c>
      <c r="P8">
        <f t="shared" si="4"/>
        <v>6.0004449240862634</v>
      </c>
      <c r="Q8">
        <f t="shared" si="5"/>
        <v>2.808019389559135</v>
      </c>
      <c r="R8">
        <f t="shared" si="6"/>
        <v>0</v>
      </c>
      <c r="S8">
        <f t="shared" si="7"/>
        <v>1115.9978216701948</v>
      </c>
      <c r="T8">
        <f t="shared" si="8"/>
        <v>5.4054181799858339E-2</v>
      </c>
      <c r="U8">
        <f t="shared" si="9"/>
        <v>9.9992585148403297</v>
      </c>
      <c r="V8">
        <f t="shared" si="10"/>
        <v>0</v>
      </c>
      <c r="X8" t="s">
        <v>51</v>
      </c>
      <c r="Y8">
        <f>AVERAGE(M3:M2000)</f>
        <v>977.32036998322133</v>
      </c>
      <c r="Z8">
        <f>STDEVA(M3:M2000)</f>
        <v>287.735561828355</v>
      </c>
      <c r="AA8">
        <f>COUNTA(M3:M2001)</f>
        <v>128</v>
      </c>
      <c r="AB8">
        <f>AVERAGE(P3:P2000)</f>
        <v>9.4719171681378107</v>
      </c>
      <c r="AC8">
        <f>STDEVA(P3:P2000)</f>
        <v>8.4770927909698042</v>
      </c>
      <c r="AD8">
        <f>COUNTA(P3:P2001)</f>
        <v>128</v>
      </c>
      <c r="AE8" t="s">
        <v>51</v>
      </c>
      <c r="AF8">
        <f>AG8+AH8</f>
        <v>126309.41275537397</v>
      </c>
      <c r="AG8">
        <f>SUM(M3:M2000)</f>
        <v>125097.00735785233</v>
      </c>
      <c r="AH8">
        <f>SUM(P3:P2000)</f>
        <v>1212.4053975216398</v>
      </c>
    </row>
    <row r="9" spans="1:36" x14ac:dyDescent="0.2">
      <c r="A9" t="s">
        <v>418</v>
      </c>
      <c r="B9" t="s">
        <v>4864</v>
      </c>
      <c r="D9">
        <v>-85.126000000000005</v>
      </c>
      <c r="E9">
        <v>-173.29</v>
      </c>
      <c r="F9">
        <v>-90</v>
      </c>
      <c r="G9">
        <v>388.404</v>
      </c>
      <c r="H9">
        <v>17.117000000000001</v>
      </c>
      <c r="I9">
        <v>31</v>
      </c>
      <c r="J9">
        <v>1</v>
      </c>
      <c r="K9">
        <v>1</v>
      </c>
      <c r="L9">
        <f t="shared" si="0"/>
        <v>3.0698299250941329E-3</v>
      </c>
      <c r="M9">
        <f t="shared" si="1"/>
        <v>1160.9985404786739</v>
      </c>
      <c r="N9">
        <f t="shared" si="2"/>
        <v>3.5640716266236723</v>
      </c>
      <c r="O9">
        <f t="shared" si="3"/>
        <v>0.30599218337530759</v>
      </c>
      <c r="P9">
        <f t="shared" si="4"/>
        <v>6.0000601620886069</v>
      </c>
      <c r="Q9">
        <f t="shared" si="5"/>
        <v>1.8359733453540406</v>
      </c>
      <c r="R9">
        <f t="shared" si="6"/>
        <v>93</v>
      </c>
      <c r="S9">
        <f t="shared" si="7"/>
        <v>1166.9986006407626</v>
      </c>
      <c r="T9">
        <f t="shared" si="8"/>
        <v>5.1679651531053861E-2</v>
      </c>
      <c r="U9">
        <f t="shared" si="9"/>
        <v>9.999899730857722</v>
      </c>
      <c r="V9">
        <f t="shared" si="10"/>
        <v>7.969161226837512</v>
      </c>
      <c r="X9" t="s">
        <v>54</v>
      </c>
      <c r="Y9">
        <f>Y8/60</f>
        <v>16.288672833053688</v>
      </c>
      <c r="Z9">
        <f>Z8/60</f>
        <v>4.7955926971392504</v>
      </c>
      <c r="AA9">
        <f>AA8</f>
        <v>128</v>
      </c>
      <c r="AB9">
        <f>AB8/60</f>
        <v>0.15786528613563017</v>
      </c>
      <c r="AC9">
        <f>AC8/60</f>
        <v>0.14128487984949673</v>
      </c>
      <c r="AD9">
        <f>AD8</f>
        <v>128</v>
      </c>
      <c r="AE9" t="s">
        <v>54</v>
      </c>
      <c r="AF9">
        <f>AF8/60</f>
        <v>2105.156879256233</v>
      </c>
      <c r="AG9">
        <f>AG8/60</f>
        <v>2084.9501226308721</v>
      </c>
      <c r="AH9">
        <f>AH8/60</f>
        <v>20.206756625360661</v>
      </c>
    </row>
    <row r="10" spans="1:36" x14ac:dyDescent="0.2">
      <c r="A10" t="s">
        <v>331</v>
      </c>
      <c r="B10" t="s">
        <v>332</v>
      </c>
      <c r="D10">
        <v>-76.106999999999999</v>
      </c>
      <c r="E10">
        <v>0</v>
      </c>
      <c r="F10">
        <v>0</v>
      </c>
      <c r="G10">
        <v>387.33100000000002</v>
      </c>
      <c r="H10">
        <v>0</v>
      </c>
      <c r="I10">
        <v>0</v>
      </c>
      <c r="J10">
        <v>0</v>
      </c>
      <c r="K10">
        <v>0</v>
      </c>
      <c r="L10">
        <f t="shared" si="0"/>
        <v>8.9044229450926798E-3</v>
      </c>
      <c r="M10">
        <f t="shared" si="1"/>
        <v>1127.9998519483991</v>
      </c>
      <c r="N10">
        <f t="shared" si="2"/>
        <v>10.044197807948278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1127.9998519483991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-78.572999999999993</v>
      </c>
      <c r="E11">
        <v>0</v>
      </c>
      <c r="F11">
        <v>0</v>
      </c>
      <c r="G11">
        <v>191.80199999999999</v>
      </c>
      <c r="H11">
        <v>0</v>
      </c>
      <c r="I11">
        <v>0</v>
      </c>
      <c r="J11">
        <v>0</v>
      </c>
      <c r="K11">
        <v>0</v>
      </c>
      <c r="L11">
        <f t="shared" si="0"/>
        <v>7.2765220268674654E-3</v>
      </c>
      <c r="M11">
        <f t="shared" si="1"/>
        <v>564.00025736067096</v>
      </c>
      <c r="N11">
        <f t="shared" si="2"/>
        <v>4.103964399808242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564.00025736067096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366</v>
      </c>
      <c r="B12" t="s">
        <v>1542</v>
      </c>
      <c r="D12">
        <v>-84.682000000000002</v>
      </c>
      <c r="E12">
        <v>-172.875</v>
      </c>
      <c r="F12">
        <v>-90</v>
      </c>
      <c r="G12">
        <v>377.625</v>
      </c>
      <c r="H12">
        <v>24.187000000000001</v>
      </c>
      <c r="I12">
        <v>30</v>
      </c>
      <c r="J12">
        <v>2</v>
      </c>
      <c r="K12">
        <v>2</v>
      </c>
      <c r="L12">
        <f t="shared" si="0"/>
        <v>3.351023071489787E-3</v>
      </c>
      <c r="M12">
        <f t="shared" si="1"/>
        <v>1127.9986868046685</v>
      </c>
      <c r="N12">
        <f t="shared" si="2"/>
        <v>3.7799534040460299</v>
      </c>
      <c r="O12">
        <f t="shared" si="3"/>
        <v>0.28800037970152381</v>
      </c>
      <c r="P12">
        <f t="shared" si="4"/>
        <v>9.000063831698661</v>
      </c>
      <c r="Q12">
        <f t="shared" si="5"/>
        <v>2.5920243928915587</v>
      </c>
      <c r="R12">
        <f t="shared" si="6"/>
        <v>90</v>
      </c>
      <c r="S12">
        <f t="shared" si="7"/>
        <v>1136.9987506363673</v>
      </c>
      <c r="T12">
        <f t="shared" si="8"/>
        <v>0.1063831025725121</v>
      </c>
      <c r="U12">
        <f t="shared" si="9"/>
        <v>13.333238768524527</v>
      </c>
      <c r="V12">
        <f t="shared" si="10"/>
        <v>7.9155759801519459</v>
      </c>
      <c r="Y12">
        <f>Y3</f>
        <v>5.3487238583918139E-3</v>
      </c>
      <c r="Z12">
        <f>AE3</f>
        <v>1.0232059319680077E-3</v>
      </c>
      <c r="AA12">
        <f>AB3</f>
        <v>0.30563539530428913</v>
      </c>
      <c r="AB12">
        <f>AH3</f>
        <v>0.10557524757119482</v>
      </c>
      <c r="AE12" t="s">
        <v>1</v>
      </c>
      <c r="AF12">
        <f>AG12+AH12</f>
        <v>979.77513744697296</v>
      </c>
      <c r="AG12">
        <f>SUM(N3:N2000)</f>
        <v>669.92378283501728</v>
      </c>
      <c r="AH12">
        <f>SUM(Q3:Q2000)</f>
        <v>309.85135461195568</v>
      </c>
    </row>
    <row r="13" spans="1:36" x14ac:dyDescent="0.2">
      <c r="A13" t="s">
        <v>1179</v>
      </c>
      <c r="B13" t="s">
        <v>1180</v>
      </c>
      <c r="D13">
        <v>-84.457999999999998</v>
      </c>
      <c r="E13">
        <v>-172.875</v>
      </c>
      <c r="F13">
        <v>-90</v>
      </c>
      <c r="G13">
        <v>372.74299999999999</v>
      </c>
      <c r="H13">
        <v>24.187000000000001</v>
      </c>
      <c r="I13">
        <v>18</v>
      </c>
      <c r="J13">
        <v>1</v>
      </c>
      <c r="K13">
        <v>1</v>
      </c>
      <c r="L13">
        <f t="shared" si="0"/>
        <v>3.4930381764429713E-3</v>
      </c>
      <c r="M13">
        <f t="shared" si="1"/>
        <v>1113.0020312458064</v>
      </c>
      <c r="N13">
        <f t="shared" si="2"/>
        <v>3.8877624733626481</v>
      </c>
      <c r="O13">
        <f t="shared" si="3"/>
        <v>0.28800037970152381</v>
      </c>
      <c r="P13">
        <f t="shared" si="4"/>
        <v>9.000063831698661</v>
      </c>
      <c r="Q13">
        <f t="shared" si="5"/>
        <v>2.5920243928915587</v>
      </c>
      <c r="R13">
        <f t="shared" si="6"/>
        <v>54</v>
      </c>
      <c r="S13">
        <f t="shared" si="7"/>
        <v>1122.0020950775051</v>
      </c>
      <c r="T13">
        <f t="shared" si="8"/>
        <v>5.3908257411570709E-2</v>
      </c>
      <c r="U13">
        <f t="shared" si="9"/>
        <v>6.6666193842622636</v>
      </c>
      <c r="V13">
        <f t="shared" si="10"/>
        <v>4.8128252377523246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-80.611000000000004</v>
      </c>
      <c r="E14">
        <v>-171.15799999999999</v>
      </c>
      <c r="F14">
        <v>-90</v>
      </c>
      <c r="G14">
        <v>386.17399999999998</v>
      </c>
      <c r="H14">
        <v>45.540999999999997</v>
      </c>
      <c r="I14">
        <v>22</v>
      </c>
      <c r="J14">
        <v>1</v>
      </c>
      <c r="K14">
        <v>1</v>
      </c>
      <c r="L14">
        <f t="shared" si="0"/>
        <v>5.9526547023400905E-3</v>
      </c>
      <c r="M14">
        <f t="shared" si="1"/>
        <v>1143.0018597473738</v>
      </c>
      <c r="N14">
        <f t="shared" si="2"/>
        <v>6.8039021991108717</v>
      </c>
      <c r="O14">
        <f t="shared" si="3"/>
        <v>0.23142340842048553</v>
      </c>
      <c r="P14">
        <f t="shared" si="4"/>
        <v>21.000349249568373</v>
      </c>
      <c r="Q14">
        <f t="shared" si="5"/>
        <v>4.8599772613329595</v>
      </c>
      <c r="R14">
        <f t="shared" si="6"/>
        <v>66</v>
      </c>
      <c r="S14">
        <f t="shared" si="7"/>
        <v>1164.0022089969423</v>
      </c>
      <c r="T14">
        <f t="shared" si="8"/>
        <v>5.2493352909557991E-2</v>
      </c>
      <c r="U14">
        <f t="shared" si="9"/>
        <v>2.8570953409850173</v>
      </c>
      <c r="V14">
        <f t="shared" si="10"/>
        <v>5.6700923322881236</v>
      </c>
      <c r="X14" t="s">
        <v>68</v>
      </c>
      <c r="Y14">
        <f>AVERAGE(T3:T2345)</f>
        <v>9.2562399051580826E-2</v>
      </c>
      <c r="Z14">
        <f>STDEVA(T3:T2345)</f>
        <v>0.11824212451348724</v>
      </c>
      <c r="AA14">
        <f>COUNTA(T3:T2345)</f>
        <v>128</v>
      </c>
    </row>
    <row r="15" spans="1:36" x14ac:dyDescent="0.2">
      <c r="A15" t="s">
        <v>7817</v>
      </c>
      <c r="B15" t="s">
        <v>7818</v>
      </c>
      <c r="D15">
        <v>-80.537999999999997</v>
      </c>
      <c r="E15">
        <v>0</v>
      </c>
      <c r="F15">
        <v>0</v>
      </c>
      <c r="G15">
        <v>389.29700000000003</v>
      </c>
      <c r="H15">
        <v>0</v>
      </c>
      <c r="I15">
        <v>0</v>
      </c>
      <c r="J15">
        <v>0</v>
      </c>
      <c r="K15">
        <v>0</v>
      </c>
      <c r="L15">
        <f t="shared" si="0"/>
        <v>5.999785927538929E-3</v>
      </c>
      <c r="M15">
        <f t="shared" si="1"/>
        <v>1152.0016658100371</v>
      </c>
      <c r="N15">
        <f t="shared" si="2"/>
        <v>6.9117702947987594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1152.0016658100371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9.4339164731022827</v>
      </c>
      <c r="Z15">
        <f>STDEVA(U3:U2345)</f>
        <v>14.309503951262089</v>
      </c>
      <c r="AA15">
        <f>COUNTA(U3:U2345)</f>
        <v>128</v>
      </c>
    </row>
    <row r="16" spans="1:36" x14ac:dyDescent="0.2">
      <c r="A16" t="s">
        <v>41</v>
      </c>
      <c r="B16" t="s">
        <v>41</v>
      </c>
      <c r="D16">
        <v>-77.52</v>
      </c>
      <c r="E16">
        <v>-172.405</v>
      </c>
      <c r="F16">
        <v>0</v>
      </c>
      <c r="G16">
        <v>384.07600000000002</v>
      </c>
      <c r="H16">
        <v>15.132999999999999</v>
      </c>
      <c r="I16">
        <v>0</v>
      </c>
      <c r="J16">
        <v>1</v>
      </c>
      <c r="K16">
        <v>1</v>
      </c>
      <c r="L16">
        <f t="shared" si="0"/>
        <v>7.9678169177881605E-3</v>
      </c>
      <c r="M16">
        <f t="shared" si="1"/>
        <v>1125.0025799149648</v>
      </c>
      <c r="N16">
        <f t="shared" si="2"/>
        <v>8.9638235526253371</v>
      </c>
      <c r="O16">
        <f t="shared" si="3"/>
        <v>0.26998690213915028</v>
      </c>
      <c r="P16">
        <f t="shared" si="4"/>
        <v>6.0003808306514728</v>
      </c>
      <c r="Q16">
        <f t="shared" si="5"/>
        <v>1.6200258521485842</v>
      </c>
      <c r="R16">
        <f t="shared" si="6"/>
        <v>0</v>
      </c>
      <c r="S16">
        <f t="shared" si="7"/>
        <v>1131.0029607456163</v>
      </c>
      <c r="T16">
        <f t="shared" si="8"/>
        <v>5.3333211026534003E-2</v>
      </c>
      <c r="U16">
        <f t="shared" si="9"/>
        <v>9.9993653225316503</v>
      </c>
      <c r="V16">
        <f t="shared" si="10"/>
        <v>0</v>
      </c>
      <c r="X16" t="s">
        <v>74</v>
      </c>
      <c r="Y16">
        <f>AVERAGE(V3:V2345)</f>
        <v>2.7790981931087888</v>
      </c>
      <c r="Z16">
        <f>STDEVA(V3:V2345)</f>
        <v>6.0590721791979076</v>
      </c>
      <c r="AA16">
        <f>COUNTA(V3:V2345)</f>
        <v>128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-82.201999999999998</v>
      </c>
      <c r="E17">
        <v>-171.87</v>
      </c>
      <c r="F17">
        <v>-90</v>
      </c>
      <c r="G17">
        <v>390.61200000000002</v>
      </c>
      <c r="H17">
        <v>28.283999999999999</v>
      </c>
      <c r="I17">
        <v>12</v>
      </c>
      <c r="J17">
        <v>1</v>
      </c>
      <c r="K17">
        <v>1</v>
      </c>
      <c r="L17">
        <f t="shared" si="0"/>
        <v>4.9301014419965757E-3</v>
      </c>
      <c r="M17">
        <f t="shared" si="1"/>
        <v>1160.9995370967711</v>
      </c>
      <c r="N17">
        <f t="shared" si="2"/>
        <v>5.723851215849364</v>
      </c>
      <c r="O17">
        <f t="shared" si="3"/>
        <v>0.25200296358763974</v>
      </c>
      <c r="P17">
        <f t="shared" si="4"/>
        <v>11.999734861838032</v>
      </c>
      <c r="Q17">
        <f t="shared" si="5"/>
        <v>3.0239717714208716</v>
      </c>
      <c r="R17">
        <f t="shared" si="6"/>
        <v>36</v>
      </c>
      <c r="S17">
        <f t="shared" si="7"/>
        <v>1172.9992719586091</v>
      </c>
      <c r="T17">
        <f t="shared" si="8"/>
        <v>5.1679607168524572E-2</v>
      </c>
      <c r="U17">
        <f t="shared" si="9"/>
        <v>5.0001104766751183</v>
      </c>
      <c r="V17">
        <f t="shared" si="10"/>
        <v>3.0690556132988212</v>
      </c>
      <c r="AD17">
        <f>(AA12*Y12)/((AA12*Z12)-(Y12*AB12))</f>
        <v>-6.4880439953886055</v>
      </c>
      <c r="AE17">
        <f>(Y12*AB12-AA12*Z12)/(Z12+AB12)</f>
        <v>2.3636824715985265E-3</v>
      </c>
    </row>
    <row r="18" spans="1:35" x14ac:dyDescent="0.2">
      <c r="A18" t="s">
        <v>7819</v>
      </c>
      <c r="B18" t="s">
        <v>7820</v>
      </c>
      <c r="D18">
        <v>-81.87</v>
      </c>
      <c r="E18">
        <v>-171.02699999999999</v>
      </c>
      <c r="F18">
        <v>-90</v>
      </c>
      <c r="G18">
        <v>325.26900000000001</v>
      </c>
      <c r="H18">
        <v>19.234999999999999</v>
      </c>
      <c r="I18">
        <v>34</v>
      </c>
      <c r="J18">
        <v>2</v>
      </c>
      <c r="K18">
        <v>2</v>
      </c>
      <c r="L18">
        <f t="shared" si="0"/>
        <v>5.1427863765998181E-3</v>
      </c>
      <c r="M18">
        <f t="shared" si="1"/>
        <v>965.99989208493957</v>
      </c>
      <c r="N18">
        <f t="shared" si="2"/>
        <v>4.9679360527473744</v>
      </c>
      <c r="O18">
        <f t="shared" si="3"/>
        <v>0.22799012754453557</v>
      </c>
      <c r="P18">
        <f t="shared" si="4"/>
        <v>9.0001917522201644</v>
      </c>
      <c r="Q18">
        <f t="shared" si="5"/>
        <v>2.0519569174708701</v>
      </c>
      <c r="R18">
        <f t="shared" si="6"/>
        <v>102</v>
      </c>
      <c r="S18">
        <f t="shared" si="7"/>
        <v>975.00008383715976</v>
      </c>
      <c r="T18">
        <f t="shared" si="8"/>
        <v>0.12422361636190379</v>
      </c>
      <c r="U18">
        <f t="shared" si="9"/>
        <v>13.333049262022493</v>
      </c>
      <c r="V18">
        <f t="shared" si="10"/>
        <v>10.461537561984004</v>
      </c>
      <c r="X18" t="s">
        <v>79</v>
      </c>
      <c r="Z18">
        <f>(SUM(R3:R1401))/60</f>
        <v>57.050008728593944</v>
      </c>
      <c r="AB18" t="s">
        <v>80</v>
      </c>
    </row>
    <row r="19" spans="1:35" x14ac:dyDescent="0.2">
      <c r="A19" t="s">
        <v>184</v>
      </c>
      <c r="B19" t="s">
        <v>185</v>
      </c>
      <c r="D19">
        <v>-83.102999999999994</v>
      </c>
      <c r="E19">
        <v>-173.66</v>
      </c>
      <c r="F19">
        <v>0</v>
      </c>
      <c r="G19">
        <v>374.71199999999999</v>
      </c>
      <c r="H19">
        <v>18.111000000000001</v>
      </c>
      <c r="I19">
        <v>0</v>
      </c>
      <c r="J19">
        <v>1</v>
      </c>
      <c r="K19">
        <v>1</v>
      </c>
      <c r="L19">
        <f t="shared" si="0"/>
        <v>4.354561781801586E-3</v>
      </c>
      <c r="M19">
        <f t="shared" si="1"/>
        <v>1116.0013370064958</v>
      </c>
      <c r="N19">
        <f t="shared" si="2"/>
        <v>4.8597016302695888</v>
      </c>
      <c r="O19">
        <f t="shared" si="3"/>
        <v>0.32400955544337012</v>
      </c>
      <c r="P19">
        <f t="shared" si="4"/>
        <v>5.9998953876362062</v>
      </c>
      <c r="Q19">
        <f t="shared" si="5"/>
        <v>1.9440253812801156</v>
      </c>
      <c r="R19">
        <f t="shared" si="6"/>
        <v>0</v>
      </c>
      <c r="S19">
        <f t="shared" si="7"/>
        <v>1122.0012323941319</v>
      </c>
      <c r="T19">
        <f t="shared" si="8"/>
        <v>5.3763376449835532E-2</v>
      </c>
      <c r="U19">
        <f t="shared" si="9"/>
        <v>10.000174356979638</v>
      </c>
      <c r="V19">
        <f t="shared" si="10"/>
        <v>0</v>
      </c>
      <c r="X19" t="s">
        <v>83</v>
      </c>
      <c r="Z19">
        <f>Z27</f>
        <v>43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-81.602000000000004</v>
      </c>
      <c r="E20">
        <v>-172.875</v>
      </c>
      <c r="F20">
        <v>-90</v>
      </c>
      <c r="G20">
        <v>362.89100000000002</v>
      </c>
      <c r="H20">
        <v>16.125</v>
      </c>
      <c r="I20">
        <v>18</v>
      </c>
      <c r="J20">
        <v>1</v>
      </c>
      <c r="K20">
        <v>1</v>
      </c>
      <c r="L20">
        <f t="shared" si="0"/>
        <v>5.3147281469973608E-3</v>
      </c>
      <c r="M20">
        <f t="shared" si="1"/>
        <v>1076.9996293139832</v>
      </c>
      <c r="N20">
        <f t="shared" si="2"/>
        <v>5.723965968186719</v>
      </c>
      <c r="O20">
        <f t="shared" si="3"/>
        <v>0.28800037970152381</v>
      </c>
      <c r="P20">
        <f t="shared" si="4"/>
        <v>6.0001665889172244</v>
      </c>
      <c r="Q20">
        <f t="shared" si="5"/>
        <v>1.7280519839325417</v>
      </c>
      <c r="R20">
        <f t="shared" si="6"/>
        <v>54</v>
      </c>
      <c r="S20">
        <f t="shared" si="7"/>
        <v>1082.9997959029004</v>
      </c>
      <c r="T20">
        <f t="shared" si="8"/>
        <v>5.5710325581280119E-2</v>
      </c>
      <c r="U20">
        <f t="shared" si="9"/>
        <v>9.9997223595132638</v>
      </c>
      <c r="V20">
        <f t="shared" si="10"/>
        <v>4.9861505241540724</v>
      </c>
      <c r="AB20">
        <f>X27/AG9</f>
        <v>6.8586772627230508E-2</v>
      </c>
      <c r="AC20">
        <f>Y27/AH9</f>
        <v>6.4829800461686826</v>
      </c>
      <c r="AD20">
        <f>Z19/AF9</f>
        <v>2.0426031154121022E-2</v>
      </c>
      <c r="AF20">
        <f>X27/AG12</f>
        <v>0.2134571180543037</v>
      </c>
      <c r="AG20">
        <f>Y27/AH12</f>
        <v>0.4227833703165787</v>
      </c>
      <c r="AH20">
        <f>Z19/AF12</f>
        <v>4.3887621104620272E-2</v>
      </c>
    </row>
    <row r="21" spans="1:35" x14ac:dyDescent="0.2">
      <c r="A21" t="s">
        <v>7821</v>
      </c>
      <c r="B21" t="s">
        <v>7822</v>
      </c>
      <c r="D21">
        <v>-83.527000000000001</v>
      </c>
      <c r="E21">
        <v>-175.48599999999999</v>
      </c>
      <c r="F21">
        <v>0</v>
      </c>
      <c r="G21">
        <v>381.43200000000002</v>
      </c>
      <c r="H21">
        <v>38.118000000000002</v>
      </c>
      <c r="I21">
        <v>0</v>
      </c>
      <c r="J21">
        <v>1</v>
      </c>
      <c r="K21">
        <v>1</v>
      </c>
      <c r="L21">
        <f t="shared" si="0"/>
        <v>4.0844939124251543E-3</v>
      </c>
      <c r="M21">
        <f t="shared" si="1"/>
        <v>1137.001217260256</v>
      </c>
      <c r="N21">
        <f t="shared" si="2"/>
        <v>4.6440791943986994</v>
      </c>
      <c r="O21">
        <f t="shared" si="3"/>
        <v>0.45599837320070274</v>
      </c>
      <c r="P21">
        <f t="shared" si="4"/>
        <v>8.9999669824072086</v>
      </c>
      <c r="Q21">
        <f t="shared" si="5"/>
        <v>4.1039744068121315</v>
      </c>
      <c r="R21">
        <f t="shared" si="6"/>
        <v>0</v>
      </c>
      <c r="S21">
        <f t="shared" si="7"/>
        <v>1146.0011842426632</v>
      </c>
      <c r="T21">
        <f t="shared" si="8"/>
        <v>5.2770392053385275E-2</v>
      </c>
      <c r="U21">
        <f t="shared" si="9"/>
        <v>6.6666911242325337</v>
      </c>
      <c r="V21">
        <f t="shared" si="10"/>
        <v>0</v>
      </c>
    </row>
    <row r="22" spans="1:35" x14ac:dyDescent="0.2">
      <c r="A22" t="s">
        <v>55</v>
      </c>
      <c r="B22" t="s">
        <v>56</v>
      </c>
      <c r="D22">
        <v>-74.903999999999996</v>
      </c>
      <c r="E22">
        <v>-169.04599999999999</v>
      </c>
      <c r="F22">
        <v>-90</v>
      </c>
      <c r="G22">
        <v>380.11799999999999</v>
      </c>
      <c r="H22">
        <v>31.574999999999999</v>
      </c>
      <c r="I22">
        <v>15</v>
      </c>
      <c r="J22">
        <v>1</v>
      </c>
      <c r="K22">
        <v>1</v>
      </c>
      <c r="L22">
        <f t="shared" si="0"/>
        <v>9.7108395728217299E-3</v>
      </c>
      <c r="M22">
        <f t="shared" si="1"/>
        <v>1101.0013130446287</v>
      </c>
      <c r="N22">
        <f t="shared" si="2"/>
        <v>10.691657812100278</v>
      </c>
      <c r="O22">
        <f t="shared" si="3"/>
        <v>0.18600090405862199</v>
      </c>
      <c r="P22">
        <f t="shared" si="4"/>
        <v>17.999723420407786</v>
      </c>
      <c r="Q22">
        <f t="shared" si="5"/>
        <v>3.3479681769691769</v>
      </c>
      <c r="R22">
        <f t="shared" si="6"/>
        <v>45</v>
      </c>
      <c r="S22">
        <f t="shared" si="7"/>
        <v>1119.0010364650363</v>
      </c>
      <c r="T22">
        <f t="shared" si="8"/>
        <v>5.449584781518596E-2</v>
      </c>
      <c r="U22">
        <f t="shared" si="9"/>
        <v>3.3333845525633468</v>
      </c>
      <c r="V22">
        <f t="shared" si="10"/>
        <v>4.0214439963484381</v>
      </c>
      <c r="X22" t="s">
        <v>94</v>
      </c>
      <c r="Z22">
        <f>Z18/AF9</f>
        <v>2.710012222402642E-2</v>
      </c>
      <c r="AA22" t="s">
        <v>95</v>
      </c>
    </row>
    <row r="23" spans="1:35" x14ac:dyDescent="0.2">
      <c r="A23" t="s">
        <v>113</v>
      </c>
      <c r="B23" t="s">
        <v>3610</v>
      </c>
      <c r="D23">
        <v>-77.376000000000005</v>
      </c>
      <c r="E23">
        <v>0</v>
      </c>
      <c r="F23">
        <v>0</v>
      </c>
      <c r="G23">
        <v>393.512</v>
      </c>
      <c r="H23">
        <v>0</v>
      </c>
      <c r="I23">
        <v>0</v>
      </c>
      <c r="J23">
        <v>0</v>
      </c>
      <c r="K23">
        <v>0</v>
      </c>
      <c r="L23">
        <f t="shared" si="0"/>
        <v>8.0627798904772691E-3</v>
      </c>
      <c r="M23">
        <f t="shared" si="1"/>
        <v>1151.9968971838009</v>
      </c>
      <c r="N23">
        <f t="shared" si="2"/>
        <v>9.2883067048124666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1151.9968971838009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2.0426031154121022E-2</v>
      </c>
      <c r="AA23" t="s">
        <v>97</v>
      </c>
      <c r="AB23">
        <f>Z27/AF9</f>
        <v>2.0426031154121022E-2</v>
      </c>
      <c r="AC23" t="s">
        <v>98</v>
      </c>
      <c r="AD23">
        <f>Z27/AF9</f>
        <v>2.0426031154121022E-2</v>
      </c>
      <c r="AE23" t="s">
        <v>98</v>
      </c>
      <c r="AH23">
        <f>Z27/AF12</f>
        <v>4.3887621104620272E-2</v>
      </c>
      <c r="AI23" t="s">
        <v>98</v>
      </c>
    </row>
    <row r="24" spans="1:35" x14ac:dyDescent="0.2">
      <c r="A24" t="s">
        <v>7823</v>
      </c>
      <c r="B24" t="s">
        <v>7824</v>
      </c>
      <c r="D24">
        <v>-85.100999999999999</v>
      </c>
      <c r="E24">
        <v>-171.87</v>
      </c>
      <c r="F24">
        <v>0</v>
      </c>
      <c r="G24">
        <v>70.257000000000005</v>
      </c>
      <c r="H24">
        <v>14.141999999999999</v>
      </c>
      <c r="I24">
        <v>0</v>
      </c>
      <c r="J24">
        <v>2</v>
      </c>
      <c r="K24">
        <v>2</v>
      </c>
      <c r="L24">
        <f t="shared" si="0"/>
        <v>3.0856526828517078E-3</v>
      </c>
      <c r="M24">
        <f t="shared" si="1"/>
        <v>210.00100861025504</v>
      </c>
      <c r="N24">
        <f t="shared" si="2"/>
        <v>0.64799082361062177</v>
      </c>
      <c r="O24">
        <f t="shared" si="3"/>
        <v>0.25200296358763974</v>
      </c>
      <c r="P24">
        <f t="shared" si="4"/>
        <v>5.9998674309190161</v>
      </c>
      <c r="Q24">
        <f t="shared" si="5"/>
        <v>1.5119858857104358</v>
      </c>
      <c r="R24">
        <f t="shared" si="6"/>
        <v>0</v>
      </c>
      <c r="S24">
        <f t="shared" si="7"/>
        <v>216.00087604117405</v>
      </c>
      <c r="T24">
        <f t="shared" si="8"/>
        <v>0.57142582692405219</v>
      </c>
      <c r="U24">
        <f t="shared" si="9"/>
        <v>20.000441906700473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-77.061999999999998</v>
      </c>
      <c r="E25">
        <v>0</v>
      </c>
      <c r="F25">
        <v>-90</v>
      </c>
      <c r="G25">
        <v>303.70999999999998</v>
      </c>
      <c r="H25">
        <v>0</v>
      </c>
      <c r="I25">
        <v>11</v>
      </c>
      <c r="J25">
        <v>0</v>
      </c>
      <c r="K25">
        <v>0</v>
      </c>
      <c r="L25">
        <f t="shared" si="0"/>
        <v>8.2702247474369973E-3</v>
      </c>
      <c r="M25">
        <f t="shared" si="1"/>
        <v>887.99906500262705</v>
      </c>
      <c r="N25">
        <f t="shared" si="2"/>
        <v>7.3439591870448275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33</v>
      </c>
      <c r="S25">
        <f t="shared" si="7"/>
        <v>887.99906500262705</v>
      </c>
      <c r="T25">
        <f t="shared" si="8"/>
        <v>0</v>
      </c>
      <c r="U25" t="str">
        <f t="shared" si="9"/>
        <v/>
      </c>
      <c r="V25">
        <f t="shared" si="10"/>
        <v>3.7162201291171821</v>
      </c>
      <c r="X25" t="s">
        <v>101</v>
      </c>
    </row>
    <row r="26" spans="1:35" x14ac:dyDescent="0.2">
      <c r="A26" t="s">
        <v>41</v>
      </c>
      <c r="B26" t="s">
        <v>41</v>
      </c>
      <c r="D26">
        <v>-80.272000000000006</v>
      </c>
      <c r="E26">
        <v>0</v>
      </c>
      <c r="F26">
        <v>-90</v>
      </c>
      <c r="G26">
        <v>355.10599999999999</v>
      </c>
      <c r="H26">
        <v>0</v>
      </c>
      <c r="I26">
        <v>17</v>
      </c>
      <c r="J26">
        <v>0</v>
      </c>
      <c r="K26">
        <v>0</v>
      </c>
      <c r="L26">
        <f t="shared" si="0"/>
        <v>6.1716949860293078E-3</v>
      </c>
      <c r="M26">
        <f t="shared" si="1"/>
        <v>1049.9998052035094</v>
      </c>
      <c r="N26">
        <f t="shared" si="2"/>
        <v>6.4802850133912626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51</v>
      </c>
      <c r="S26">
        <f t="shared" si="7"/>
        <v>1049.9998052035094</v>
      </c>
      <c r="T26">
        <f t="shared" si="8"/>
        <v>0</v>
      </c>
      <c r="U26" t="str">
        <f t="shared" si="9"/>
        <v/>
      </c>
      <c r="V26">
        <f t="shared" si="10"/>
        <v>4.8571437582424366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4516</v>
      </c>
      <c r="B27" t="s">
        <v>7825</v>
      </c>
      <c r="D27">
        <v>-76.629000000000005</v>
      </c>
      <c r="E27">
        <v>-172.875</v>
      </c>
      <c r="F27">
        <v>0</v>
      </c>
      <c r="G27">
        <v>376.19799999999998</v>
      </c>
      <c r="H27">
        <v>32.249000000000002</v>
      </c>
      <c r="I27">
        <v>0</v>
      </c>
      <c r="J27">
        <v>1</v>
      </c>
      <c r="K27">
        <v>1</v>
      </c>
      <c r="L27">
        <f t="shared" si="0"/>
        <v>8.5571481238054942E-3</v>
      </c>
      <c r="M27">
        <f t="shared" si="1"/>
        <v>1098.0012608518343</v>
      </c>
      <c r="N27">
        <f t="shared" si="2"/>
        <v>9.3957688250031666</v>
      </c>
      <c r="O27">
        <f t="shared" si="3"/>
        <v>0.28800037970152381</v>
      </c>
      <c r="P27">
        <f t="shared" si="4"/>
        <v>11.999961074480099</v>
      </c>
      <c r="Q27">
        <f t="shared" si="5"/>
        <v>3.455996801850576</v>
      </c>
      <c r="R27">
        <f t="shared" si="6"/>
        <v>0</v>
      </c>
      <c r="S27">
        <f t="shared" si="7"/>
        <v>1110.0012219263144</v>
      </c>
      <c r="T27">
        <f t="shared" si="8"/>
        <v>5.4644745993690139E-2</v>
      </c>
      <c r="U27">
        <f t="shared" si="9"/>
        <v>5.000016219019237</v>
      </c>
      <c r="V27">
        <f t="shared" si="10"/>
        <v>0</v>
      </c>
      <c r="X27">
        <f>SUM(J3:J2345)</f>
        <v>143</v>
      </c>
      <c r="Y27">
        <f>SUM(K3:K2345)</f>
        <v>131</v>
      </c>
      <c r="Z27">
        <f>COUNTIF(V3:V2345,"&gt;0")</f>
        <v>43</v>
      </c>
      <c r="AB27">
        <v>401</v>
      </c>
    </row>
    <row r="28" spans="1:35" x14ac:dyDescent="0.2">
      <c r="A28" t="s">
        <v>41</v>
      </c>
      <c r="B28" t="s">
        <v>41</v>
      </c>
      <c r="D28">
        <v>-84.161000000000001</v>
      </c>
      <c r="E28">
        <v>-164.05500000000001</v>
      </c>
      <c r="F28">
        <v>0</v>
      </c>
      <c r="G28">
        <v>88.459000000000003</v>
      </c>
      <c r="H28">
        <v>14.56</v>
      </c>
      <c r="I28">
        <v>0</v>
      </c>
      <c r="J28">
        <v>1</v>
      </c>
      <c r="K28">
        <v>0</v>
      </c>
      <c r="L28">
        <f t="shared" si="0"/>
        <v>3.6815019366518245E-3</v>
      </c>
      <c r="M28">
        <f t="shared" si="1"/>
        <v>264.00014226023529</v>
      </c>
      <c r="N28">
        <f t="shared" si="2"/>
        <v>0.97191800692542041</v>
      </c>
      <c r="O28">
        <f t="shared" si="3"/>
        <v>0.12600317003890771</v>
      </c>
      <c r="P28">
        <f t="shared" si="4"/>
        <v>11.999528660117734</v>
      </c>
      <c r="Q28">
        <f t="shared" si="5"/>
        <v>1.5119801621277236</v>
      </c>
      <c r="R28">
        <f t="shared" si="6"/>
        <v>0</v>
      </c>
      <c r="S28">
        <f t="shared" si="7"/>
        <v>275.99967092035303</v>
      </c>
      <c r="T28">
        <f t="shared" si="8"/>
        <v>0.22727260480358247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-78.97</v>
      </c>
      <c r="E29">
        <v>-171.87</v>
      </c>
      <c r="F29">
        <v>-90</v>
      </c>
      <c r="G29">
        <v>240.441</v>
      </c>
      <c r="H29">
        <v>14.141999999999999</v>
      </c>
      <c r="I29">
        <v>40</v>
      </c>
      <c r="J29">
        <v>1</v>
      </c>
      <c r="K29">
        <v>1</v>
      </c>
      <c r="L29">
        <f t="shared" ref="L29:L92" si="11">1/TAN(-D29*$L$1/180)*0.108*0.333333</f>
        <v>7.0172478666107648E-3</v>
      </c>
      <c r="M29">
        <f t="shared" ref="M29:M92" si="12">SIN(-D29*$L$1/180)*G29*3</f>
        <v>707.99810231456661</v>
      </c>
      <c r="N29">
        <f t="shared" ref="N29:N92" si="13">COS(-D29*$L$1/180)*G29*0.108</f>
        <v>4.9682031412345058</v>
      </c>
      <c r="O29">
        <f t="shared" ref="O29:O92" si="14">IFERROR(1/TAN(E29*$L$1/180)*0.108*0.333333,"")</f>
        <v>0.25200296358763974</v>
      </c>
      <c r="P29">
        <f t="shared" ref="P29:P92" si="15">SIN(-E29*$L$1/180)*H29*3</f>
        <v>5.9998674309190161</v>
      </c>
      <c r="Q29">
        <f t="shared" ref="Q29:Q92" si="16">-COS(E29*$L$1/180)*H29*0.108</f>
        <v>1.5119858857104358</v>
      </c>
      <c r="R29">
        <f t="shared" ref="R29:R92" si="17">ABS(SIN(-F29*$L$1/180)*I29*3)</f>
        <v>120</v>
      </c>
      <c r="S29">
        <f t="shared" ref="S29:S92" si="18">M29+P29</f>
        <v>713.99796974548565</v>
      </c>
      <c r="T29">
        <f t="shared" ref="T29:T92" si="19">60*(J29/M29)</f>
        <v>8.4745989860495058E-2</v>
      </c>
      <c r="U29">
        <f t="shared" ref="U29:U92" si="20">IFERROR(60*(K29/P29),"")</f>
        <v>10.000220953350237</v>
      </c>
      <c r="V29">
        <f t="shared" ref="V29:V92" si="21">100*(R29/(S29))</f>
        <v>16.8067704790219</v>
      </c>
    </row>
    <row r="30" spans="1:35" x14ac:dyDescent="0.2">
      <c r="A30" t="s">
        <v>7826</v>
      </c>
      <c r="B30" t="s">
        <v>7827</v>
      </c>
      <c r="D30">
        <v>-83.394999999999996</v>
      </c>
      <c r="E30">
        <v>0</v>
      </c>
      <c r="F30">
        <v>-90</v>
      </c>
      <c r="G30">
        <v>382.53899999999999</v>
      </c>
      <c r="H30">
        <v>0</v>
      </c>
      <c r="I30">
        <v>15</v>
      </c>
      <c r="J30">
        <v>0</v>
      </c>
      <c r="K30">
        <v>0</v>
      </c>
      <c r="L30">
        <f t="shared" si="11"/>
        <v>4.1685216303527367E-3</v>
      </c>
      <c r="M30">
        <f t="shared" si="12"/>
        <v>1139.9999580187441</v>
      </c>
      <c r="N30">
        <f t="shared" si="13"/>
        <v>4.7521192357215822</v>
      </c>
      <c r="O30" t="str">
        <f t="shared" si="14"/>
        <v/>
      </c>
      <c r="P30">
        <f t="shared" si="15"/>
        <v>0</v>
      </c>
      <c r="Q30">
        <f t="shared" si="16"/>
        <v>0</v>
      </c>
      <c r="R30">
        <f t="shared" si="17"/>
        <v>45</v>
      </c>
      <c r="S30">
        <f t="shared" si="18"/>
        <v>1139.9999580187441</v>
      </c>
      <c r="T30">
        <f t="shared" si="19"/>
        <v>0</v>
      </c>
      <c r="U30" t="str">
        <f t="shared" si="20"/>
        <v/>
      </c>
      <c r="V30">
        <f t="shared" si="21"/>
        <v>3.9473685664170963</v>
      </c>
    </row>
    <row r="31" spans="1:35" x14ac:dyDescent="0.2">
      <c r="A31" t="s">
        <v>133</v>
      </c>
      <c r="B31" t="s">
        <v>348</v>
      </c>
      <c r="D31">
        <v>-83.753</v>
      </c>
      <c r="E31">
        <v>-176.05500000000001</v>
      </c>
      <c r="F31">
        <v>-90</v>
      </c>
      <c r="G31">
        <v>340.01900000000001</v>
      </c>
      <c r="H31">
        <v>29.068999999999999</v>
      </c>
      <c r="I31">
        <v>16</v>
      </c>
      <c r="J31">
        <v>1</v>
      </c>
      <c r="K31">
        <v>1</v>
      </c>
      <c r="L31">
        <f t="shared" si="11"/>
        <v>3.9407297267655432E-3</v>
      </c>
      <c r="M31">
        <f t="shared" si="12"/>
        <v>1013.9999393943576</v>
      </c>
      <c r="N31">
        <f t="shared" si="13"/>
        <v>3.9959037000135051</v>
      </c>
      <c r="O31">
        <f t="shared" si="14"/>
        <v>0.52202419774686015</v>
      </c>
      <c r="P31">
        <f t="shared" si="15"/>
        <v>5.9997412253807596</v>
      </c>
      <c r="Q31">
        <f t="shared" si="16"/>
        <v>3.1320132318813871</v>
      </c>
      <c r="R31">
        <f t="shared" si="17"/>
        <v>48</v>
      </c>
      <c r="S31">
        <f t="shared" si="18"/>
        <v>1019.9996806197383</v>
      </c>
      <c r="T31">
        <f t="shared" si="19"/>
        <v>5.917160116975631E-2</v>
      </c>
      <c r="U31">
        <f t="shared" si="20"/>
        <v>10.000431309634067</v>
      </c>
      <c r="V31">
        <f t="shared" si="21"/>
        <v>4.7058838264376543</v>
      </c>
    </row>
    <row r="32" spans="1:35" x14ac:dyDescent="0.2">
      <c r="A32" t="s">
        <v>113</v>
      </c>
      <c r="B32" t="s">
        <v>3607</v>
      </c>
      <c r="D32">
        <v>-85.373000000000005</v>
      </c>
      <c r="E32">
        <v>-169.69499999999999</v>
      </c>
      <c r="F32">
        <v>0</v>
      </c>
      <c r="G32">
        <v>347.13099999999997</v>
      </c>
      <c r="H32">
        <v>22.361000000000001</v>
      </c>
      <c r="I32">
        <v>0</v>
      </c>
      <c r="J32">
        <v>1</v>
      </c>
      <c r="K32">
        <v>1</v>
      </c>
      <c r="L32">
        <f t="shared" si="11"/>
        <v>2.9135633819678698E-3</v>
      </c>
      <c r="M32">
        <f t="shared" si="12"/>
        <v>1037.9990741047827</v>
      </c>
      <c r="N32">
        <f t="shared" si="13"/>
        <v>3.0242791171073651</v>
      </c>
      <c r="O32">
        <f t="shared" si="14"/>
        <v>0.19799678746871249</v>
      </c>
      <c r="P32">
        <f t="shared" si="15"/>
        <v>12.000348708544616</v>
      </c>
      <c r="Q32">
        <f t="shared" si="16"/>
        <v>2.3760328688290149</v>
      </c>
      <c r="R32">
        <f t="shared" si="17"/>
        <v>0</v>
      </c>
      <c r="S32">
        <f t="shared" si="18"/>
        <v>1049.9994228133273</v>
      </c>
      <c r="T32">
        <f t="shared" si="19"/>
        <v>5.780351976878853E-2</v>
      </c>
      <c r="U32">
        <f t="shared" si="20"/>
        <v>4.9998547089950947</v>
      </c>
      <c r="V32">
        <f t="shared" si="21"/>
        <v>0</v>
      </c>
    </row>
    <row r="33" spans="1:22" x14ac:dyDescent="0.2">
      <c r="A33" t="s">
        <v>7118</v>
      </c>
      <c r="B33" t="s">
        <v>7119</v>
      </c>
      <c r="D33">
        <v>-80.77</v>
      </c>
      <c r="E33">
        <v>0</v>
      </c>
      <c r="F33">
        <v>0</v>
      </c>
      <c r="G33">
        <v>324.197</v>
      </c>
      <c r="H33">
        <v>0</v>
      </c>
      <c r="I33">
        <v>0</v>
      </c>
      <c r="J33">
        <v>0</v>
      </c>
      <c r="K33">
        <v>0</v>
      </c>
      <c r="L33">
        <f t="shared" si="11"/>
        <v>5.8500675125154776E-3</v>
      </c>
      <c r="M33">
        <f t="shared" si="12"/>
        <v>959.99829649343951</v>
      </c>
      <c r="N33">
        <f t="shared" si="13"/>
        <v>5.6160604624469341</v>
      </c>
      <c r="O33" t="str">
        <f t="shared" si="14"/>
        <v/>
      </c>
      <c r="P33">
        <f t="shared" si="15"/>
        <v>0</v>
      </c>
      <c r="Q33">
        <f t="shared" si="16"/>
        <v>0</v>
      </c>
      <c r="R33">
        <f t="shared" si="17"/>
        <v>0</v>
      </c>
      <c r="S33">
        <f t="shared" si="18"/>
        <v>959.99829649343951</v>
      </c>
      <c r="T33">
        <f t="shared" si="19"/>
        <v>0</v>
      </c>
      <c r="U33" t="str">
        <f t="shared" si="20"/>
        <v/>
      </c>
      <c r="V33">
        <f t="shared" si="21"/>
        <v>0</v>
      </c>
    </row>
    <row r="34" spans="1:22" x14ac:dyDescent="0.2">
      <c r="A34" t="s">
        <v>133</v>
      </c>
      <c r="B34" t="s">
        <v>348</v>
      </c>
      <c r="D34">
        <v>-84.346000000000004</v>
      </c>
      <c r="E34">
        <v>-172.875</v>
      </c>
      <c r="F34">
        <v>0</v>
      </c>
      <c r="G34">
        <v>101.494</v>
      </c>
      <c r="H34">
        <v>24.187000000000001</v>
      </c>
      <c r="I34">
        <v>0</v>
      </c>
      <c r="J34">
        <v>1</v>
      </c>
      <c r="K34">
        <v>1</v>
      </c>
      <c r="L34">
        <f t="shared" si="11"/>
        <v>3.5640858690777055E-3</v>
      </c>
      <c r="M34">
        <f t="shared" si="12"/>
        <v>303.00069149740517</v>
      </c>
      <c r="N34">
        <f t="shared" si="13"/>
        <v>1.0799215628082379</v>
      </c>
      <c r="O34">
        <f t="shared" si="14"/>
        <v>0.28800037970152381</v>
      </c>
      <c r="P34">
        <f t="shared" si="15"/>
        <v>9.000063831698661</v>
      </c>
      <c r="Q34">
        <f t="shared" si="16"/>
        <v>2.5920243928915587</v>
      </c>
      <c r="R34">
        <f t="shared" si="17"/>
        <v>0</v>
      </c>
      <c r="S34">
        <f t="shared" si="18"/>
        <v>312.00075532910381</v>
      </c>
      <c r="T34">
        <f t="shared" si="19"/>
        <v>0.19801935006644639</v>
      </c>
      <c r="U34">
        <f t="shared" si="20"/>
        <v>6.6666193842622636</v>
      </c>
      <c r="V34">
        <f t="shared" si="21"/>
        <v>0</v>
      </c>
    </row>
    <row r="35" spans="1:22" x14ac:dyDescent="0.2">
      <c r="A35" t="s">
        <v>113</v>
      </c>
      <c r="B35" t="s">
        <v>1029</v>
      </c>
      <c r="D35">
        <v>-80.423000000000002</v>
      </c>
      <c r="E35">
        <v>-173.29</v>
      </c>
      <c r="F35">
        <v>0</v>
      </c>
      <c r="G35">
        <v>246.435</v>
      </c>
      <c r="H35">
        <v>17.117000000000001</v>
      </c>
      <c r="I35">
        <v>0</v>
      </c>
      <c r="J35">
        <v>1</v>
      </c>
      <c r="K35">
        <v>0</v>
      </c>
      <c r="L35">
        <f t="shared" si="11"/>
        <v>6.074074423732167E-3</v>
      </c>
      <c r="M35">
        <f t="shared" si="12"/>
        <v>729.00123442202994</v>
      </c>
      <c r="N35">
        <f t="shared" si="13"/>
        <v>4.4280121808842106</v>
      </c>
      <c r="O35">
        <f t="shared" si="14"/>
        <v>0.30599218337530759</v>
      </c>
      <c r="P35">
        <f t="shared" si="15"/>
        <v>6.0000601620886069</v>
      </c>
      <c r="Q35">
        <f t="shared" si="16"/>
        <v>1.8359733453540406</v>
      </c>
      <c r="R35">
        <f t="shared" si="17"/>
        <v>0</v>
      </c>
      <c r="S35">
        <f t="shared" si="18"/>
        <v>735.00129458411857</v>
      </c>
      <c r="T35">
        <f t="shared" si="19"/>
        <v>8.2304387382237387E-2</v>
      </c>
      <c r="U35">
        <f t="shared" si="20"/>
        <v>0</v>
      </c>
      <c r="V35">
        <f t="shared" si="21"/>
        <v>0</v>
      </c>
    </row>
    <row r="36" spans="1:22" x14ac:dyDescent="0.2">
      <c r="A36" t="s">
        <v>5502</v>
      </c>
      <c r="B36" t="s">
        <v>7828</v>
      </c>
      <c r="D36">
        <v>-80.441999999999993</v>
      </c>
      <c r="E36">
        <v>0</v>
      </c>
      <c r="F36">
        <v>0</v>
      </c>
      <c r="G36">
        <v>295.09699999999998</v>
      </c>
      <c r="H36">
        <v>0</v>
      </c>
      <c r="I36">
        <v>0</v>
      </c>
      <c r="J36">
        <v>0</v>
      </c>
      <c r="K36">
        <v>0</v>
      </c>
      <c r="L36">
        <f t="shared" si="11"/>
        <v>6.0617972186160513E-3</v>
      </c>
      <c r="M36">
        <f t="shared" si="12"/>
        <v>873.00140806657998</v>
      </c>
      <c r="N36">
        <f t="shared" si="13"/>
        <v>5.2919627992286902</v>
      </c>
      <c r="O36" t="str">
        <f t="shared" si="14"/>
        <v/>
      </c>
      <c r="P36">
        <f t="shared" si="15"/>
        <v>0</v>
      </c>
      <c r="Q36">
        <f t="shared" si="16"/>
        <v>0</v>
      </c>
      <c r="R36">
        <f t="shared" si="17"/>
        <v>0</v>
      </c>
      <c r="S36">
        <f t="shared" si="18"/>
        <v>873.00140806657998</v>
      </c>
      <c r="T36">
        <f t="shared" si="19"/>
        <v>0</v>
      </c>
      <c r="U36" t="str">
        <f t="shared" si="20"/>
        <v/>
      </c>
      <c r="V36">
        <f t="shared" si="21"/>
        <v>0</v>
      </c>
    </row>
    <row r="37" spans="1:22" x14ac:dyDescent="0.2">
      <c r="A37" t="s">
        <v>1708</v>
      </c>
      <c r="B37" t="s">
        <v>78</v>
      </c>
      <c r="D37">
        <v>-80.685000000000002</v>
      </c>
      <c r="E37">
        <v>0</v>
      </c>
      <c r="F37">
        <v>0</v>
      </c>
      <c r="G37">
        <v>383.05099999999999</v>
      </c>
      <c r="H37">
        <v>0</v>
      </c>
      <c r="I37">
        <v>0</v>
      </c>
      <c r="J37">
        <v>0</v>
      </c>
      <c r="K37">
        <v>0</v>
      </c>
      <c r="L37">
        <f t="shared" si="11"/>
        <v>5.9048981073577048E-3</v>
      </c>
      <c r="M37">
        <f t="shared" si="12"/>
        <v>1133.9995500994135</v>
      </c>
      <c r="N37">
        <f t="shared" si="13"/>
        <v>6.6961584932850098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0</v>
      </c>
      <c r="S37">
        <f t="shared" si="18"/>
        <v>1133.9995500994135</v>
      </c>
      <c r="T37">
        <f t="shared" si="19"/>
        <v>0</v>
      </c>
      <c r="U37" t="str">
        <f t="shared" si="20"/>
        <v/>
      </c>
      <c r="V37">
        <f t="shared" si="21"/>
        <v>0</v>
      </c>
    </row>
    <row r="38" spans="1:22" x14ac:dyDescent="0.2">
      <c r="A38" t="s">
        <v>113</v>
      </c>
      <c r="B38" t="s">
        <v>722</v>
      </c>
      <c r="D38">
        <v>-80.637</v>
      </c>
      <c r="E38">
        <v>-173.15700000000001</v>
      </c>
      <c r="F38">
        <v>-92.385999999999996</v>
      </c>
      <c r="G38">
        <v>381.077</v>
      </c>
      <c r="H38">
        <v>25.178999999999998</v>
      </c>
      <c r="I38">
        <v>24.021000000000001</v>
      </c>
      <c r="J38">
        <v>1</v>
      </c>
      <c r="K38">
        <v>1</v>
      </c>
      <c r="L38">
        <f t="shared" si="11"/>
        <v>5.9358730421550827E-3</v>
      </c>
      <c r="M38">
        <f t="shared" si="12"/>
        <v>1128.0002217676097</v>
      </c>
      <c r="N38">
        <f t="shared" si="13"/>
        <v>6.6956728036081135</v>
      </c>
      <c r="O38">
        <f t="shared" si="14"/>
        <v>0.29998967123240877</v>
      </c>
      <c r="P38">
        <f t="shared" si="15"/>
        <v>9.0001691277556439</v>
      </c>
      <c r="Q38">
        <f t="shared" si="16"/>
        <v>2.6999604776319677</v>
      </c>
      <c r="R38">
        <f t="shared" si="17"/>
        <v>72.000523715636376</v>
      </c>
      <c r="S38">
        <f t="shared" si="18"/>
        <v>1137.0003908953654</v>
      </c>
      <c r="T38">
        <f t="shared" si="19"/>
        <v>5.319147890412488E-2</v>
      </c>
      <c r="U38">
        <f t="shared" si="20"/>
        <v>6.6665413892018819</v>
      </c>
      <c r="V38">
        <f t="shared" si="21"/>
        <v>6.3324977099557005</v>
      </c>
    </row>
    <row r="39" spans="1:22" x14ac:dyDescent="0.2">
      <c r="A39" t="s">
        <v>418</v>
      </c>
      <c r="B39" t="s">
        <v>7829</v>
      </c>
      <c r="D39">
        <v>-83.503</v>
      </c>
      <c r="E39">
        <v>-173.41800000000001</v>
      </c>
      <c r="F39">
        <v>0</v>
      </c>
      <c r="G39">
        <v>362.327</v>
      </c>
      <c r="H39">
        <v>26.172999999999998</v>
      </c>
      <c r="I39">
        <v>0</v>
      </c>
      <c r="J39">
        <v>2</v>
      </c>
      <c r="K39">
        <v>2</v>
      </c>
      <c r="L39">
        <f t="shared" si="11"/>
        <v>4.099768385666675E-3</v>
      </c>
      <c r="M39">
        <f t="shared" si="12"/>
        <v>1080.0001706442092</v>
      </c>
      <c r="N39">
        <f t="shared" si="13"/>
        <v>4.4277549838767269</v>
      </c>
      <c r="O39">
        <f t="shared" si="14"/>
        <v>0.31199704132353501</v>
      </c>
      <c r="P39">
        <f t="shared" si="15"/>
        <v>9.0002456803569419</v>
      </c>
      <c r="Q39">
        <f t="shared" si="16"/>
        <v>2.8080528315091238</v>
      </c>
      <c r="R39">
        <f t="shared" si="17"/>
        <v>0</v>
      </c>
      <c r="S39">
        <f t="shared" si="18"/>
        <v>1089.0004163245662</v>
      </c>
      <c r="T39">
        <f t="shared" si="19"/>
        <v>0.11111109355512529</v>
      </c>
      <c r="U39">
        <f t="shared" si="20"/>
        <v>13.332969372369501</v>
      </c>
      <c r="V39">
        <f t="shared" si="21"/>
        <v>0</v>
      </c>
    </row>
    <row r="40" spans="1:22" x14ac:dyDescent="0.2">
      <c r="A40" t="s">
        <v>41</v>
      </c>
      <c r="B40" t="s">
        <v>41</v>
      </c>
      <c r="D40">
        <v>-83.733000000000004</v>
      </c>
      <c r="E40">
        <v>0</v>
      </c>
      <c r="F40">
        <v>0</v>
      </c>
      <c r="G40">
        <v>348.08</v>
      </c>
      <c r="H40">
        <v>0</v>
      </c>
      <c r="I40">
        <v>0</v>
      </c>
      <c r="J40">
        <v>0</v>
      </c>
      <c r="K40">
        <v>0</v>
      </c>
      <c r="L40">
        <f t="shared" si="11"/>
        <v>3.9534471482531343E-3</v>
      </c>
      <c r="M40">
        <f t="shared" si="12"/>
        <v>1037.9996144661791</v>
      </c>
      <c r="N40">
        <f t="shared" si="13"/>
        <v>4.1036807193798879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1037.9996144661791</v>
      </c>
      <c r="T40">
        <f t="shared" si="19"/>
        <v>0</v>
      </c>
      <c r="U40" t="str">
        <f t="shared" si="20"/>
        <v/>
      </c>
      <c r="V40">
        <f t="shared" si="21"/>
        <v>0</v>
      </c>
    </row>
    <row r="41" spans="1:22" x14ac:dyDescent="0.2">
      <c r="A41" t="s">
        <v>41</v>
      </c>
      <c r="B41" t="s">
        <v>41</v>
      </c>
      <c r="D41">
        <v>-84.052999999999997</v>
      </c>
      <c r="E41">
        <v>-173.88399999999999</v>
      </c>
      <c r="F41">
        <v>-90</v>
      </c>
      <c r="G41">
        <v>386.07799999999997</v>
      </c>
      <c r="H41">
        <v>28.16</v>
      </c>
      <c r="I41">
        <v>15</v>
      </c>
      <c r="J41">
        <v>3</v>
      </c>
      <c r="K41">
        <v>3</v>
      </c>
      <c r="L41">
        <f t="shared" si="11"/>
        <v>3.7500832293167231E-3</v>
      </c>
      <c r="M41">
        <f t="shared" si="12"/>
        <v>1152.0005713806097</v>
      </c>
      <c r="N41">
        <f t="shared" si="13"/>
        <v>4.32010234300005</v>
      </c>
      <c r="O41">
        <f t="shared" si="14"/>
        <v>0.33597218276402707</v>
      </c>
      <c r="P41">
        <f t="shared" si="15"/>
        <v>9.0006460875151397</v>
      </c>
      <c r="Q41">
        <f t="shared" si="16"/>
        <v>3.0239697362786981</v>
      </c>
      <c r="R41">
        <f t="shared" si="17"/>
        <v>45</v>
      </c>
      <c r="S41">
        <f t="shared" si="18"/>
        <v>1161.0012174681249</v>
      </c>
      <c r="T41">
        <f t="shared" si="19"/>
        <v>0.15624992250158334</v>
      </c>
      <c r="U41">
        <f t="shared" si="20"/>
        <v>19.998564353027867</v>
      </c>
      <c r="V41">
        <f t="shared" si="21"/>
        <v>3.8759649277659318</v>
      </c>
    </row>
    <row r="42" spans="1:22" x14ac:dyDescent="0.2">
      <c r="A42" t="s">
        <v>7830</v>
      </c>
      <c r="B42" t="s">
        <v>7831</v>
      </c>
      <c r="D42">
        <v>-82.968000000000004</v>
      </c>
      <c r="E42">
        <v>-174.80600000000001</v>
      </c>
      <c r="F42">
        <v>0</v>
      </c>
      <c r="G42">
        <v>383.88799999999998</v>
      </c>
      <c r="H42">
        <v>44.180999999999997</v>
      </c>
      <c r="I42">
        <v>0</v>
      </c>
      <c r="J42">
        <v>2</v>
      </c>
      <c r="K42">
        <v>2</v>
      </c>
      <c r="L42">
        <f t="shared" si="11"/>
        <v>4.4406504685752766E-3</v>
      </c>
      <c r="M42">
        <f t="shared" si="12"/>
        <v>1143.0011052650598</v>
      </c>
      <c r="N42">
        <f t="shared" si="13"/>
        <v>5.0756734693508179</v>
      </c>
      <c r="O42">
        <f t="shared" si="14"/>
        <v>0.39603248453733669</v>
      </c>
      <c r="P42">
        <f t="shared" si="15"/>
        <v>11.998891264823939</v>
      </c>
      <c r="Q42">
        <f t="shared" si="16"/>
        <v>4.7519554712570438</v>
      </c>
      <c r="R42">
        <f t="shared" si="17"/>
        <v>0</v>
      </c>
      <c r="S42">
        <f t="shared" si="18"/>
        <v>1154.9999965298837</v>
      </c>
      <c r="T42">
        <f t="shared" si="19"/>
        <v>0.10498677511967254</v>
      </c>
      <c r="U42">
        <f t="shared" si="20"/>
        <v>10.000924031355556</v>
      </c>
      <c r="V42">
        <f t="shared" si="21"/>
        <v>0</v>
      </c>
    </row>
    <row r="43" spans="1:22" x14ac:dyDescent="0.2">
      <c r="A43" t="s">
        <v>303</v>
      </c>
      <c r="B43" t="s">
        <v>965</v>
      </c>
      <c r="D43">
        <v>-84.682000000000002</v>
      </c>
      <c r="E43">
        <v>-174.28899999999999</v>
      </c>
      <c r="F43">
        <v>0</v>
      </c>
      <c r="G43">
        <v>377.625</v>
      </c>
      <c r="H43">
        <v>30.15</v>
      </c>
      <c r="I43">
        <v>0</v>
      </c>
      <c r="J43">
        <v>1</v>
      </c>
      <c r="K43">
        <v>1</v>
      </c>
      <c r="L43">
        <f t="shared" si="11"/>
        <v>3.351023071489787E-3</v>
      </c>
      <c r="M43">
        <f t="shared" si="12"/>
        <v>1127.9986868046685</v>
      </c>
      <c r="N43">
        <f t="shared" si="13"/>
        <v>3.7799534040460299</v>
      </c>
      <c r="O43">
        <f t="shared" si="14"/>
        <v>0.35997382229506519</v>
      </c>
      <c r="P43">
        <f t="shared" si="15"/>
        <v>9.0007504912531093</v>
      </c>
      <c r="Q43">
        <f t="shared" si="16"/>
        <v>3.2400377978983657</v>
      </c>
      <c r="R43">
        <f t="shared" si="17"/>
        <v>0</v>
      </c>
      <c r="S43">
        <f t="shared" si="18"/>
        <v>1136.9994372959216</v>
      </c>
      <c r="T43">
        <f t="shared" si="19"/>
        <v>5.319155128625605E-2</v>
      </c>
      <c r="U43">
        <f t="shared" si="20"/>
        <v>6.6661107935730186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-78.69</v>
      </c>
      <c r="E44">
        <v>0</v>
      </c>
      <c r="F44">
        <v>0</v>
      </c>
      <c r="G44">
        <v>392.625</v>
      </c>
      <c r="H44">
        <v>0</v>
      </c>
      <c r="I44">
        <v>0</v>
      </c>
      <c r="J44">
        <v>0</v>
      </c>
      <c r="K44">
        <v>0</v>
      </c>
      <c r="L44">
        <f t="shared" si="11"/>
        <v>7.2000369249036579E-3</v>
      </c>
      <c r="M44">
        <f t="shared" si="12"/>
        <v>1155.0011911330889</v>
      </c>
      <c r="N44">
        <f t="shared" si="13"/>
        <v>8.3160595405254867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0</v>
      </c>
      <c r="S44">
        <f t="shared" si="18"/>
        <v>1155.0011911330889</v>
      </c>
      <c r="T44">
        <f t="shared" si="19"/>
        <v>0</v>
      </c>
      <c r="U44" t="str">
        <f t="shared" si="20"/>
        <v/>
      </c>
      <c r="V44">
        <f t="shared" si="21"/>
        <v>0</v>
      </c>
    </row>
    <row r="45" spans="1:22" x14ac:dyDescent="0.2">
      <c r="A45" t="s">
        <v>7832</v>
      </c>
      <c r="B45" t="s">
        <v>7833</v>
      </c>
      <c r="D45">
        <v>-81.197000000000003</v>
      </c>
      <c r="E45">
        <v>-177.39699999999999</v>
      </c>
      <c r="F45">
        <v>0</v>
      </c>
      <c r="G45">
        <v>385.541</v>
      </c>
      <c r="H45">
        <v>22.023</v>
      </c>
      <c r="I45">
        <v>0</v>
      </c>
      <c r="J45">
        <v>1</v>
      </c>
      <c r="K45">
        <v>1</v>
      </c>
      <c r="L45">
        <f t="shared" si="11"/>
        <v>5.575019018486442E-3</v>
      </c>
      <c r="M45">
        <f t="shared" si="12"/>
        <v>1142.9984087470984</v>
      </c>
      <c r="N45">
        <f t="shared" si="13"/>
        <v>6.3722442391090537</v>
      </c>
      <c r="O45">
        <f t="shared" si="14"/>
        <v>0.79186581855964966</v>
      </c>
      <c r="P45">
        <f t="shared" si="15"/>
        <v>3.0005430621777003</v>
      </c>
      <c r="Q45">
        <f t="shared" si="16"/>
        <v>2.3760298640846864</v>
      </c>
      <c r="R45">
        <f t="shared" si="17"/>
        <v>0</v>
      </c>
      <c r="S45">
        <f t="shared" si="18"/>
        <v>1145.9989518092762</v>
      </c>
      <c r="T45">
        <f t="shared" si="19"/>
        <v>5.2493511400220759E-2</v>
      </c>
      <c r="U45">
        <f t="shared" si="20"/>
        <v>19.996380240733448</v>
      </c>
      <c r="V45">
        <f t="shared" si="21"/>
        <v>0</v>
      </c>
    </row>
    <row r="46" spans="1:22" x14ac:dyDescent="0.2">
      <c r="A46" t="s">
        <v>261</v>
      </c>
      <c r="B46" t="s">
        <v>760</v>
      </c>
      <c r="D46">
        <v>-77.471000000000004</v>
      </c>
      <c r="E46">
        <v>-176.63399999999999</v>
      </c>
      <c r="F46">
        <v>0</v>
      </c>
      <c r="G46">
        <v>27.658999999999999</v>
      </c>
      <c r="H46">
        <v>17.029</v>
      </c>
      <c r="I46">
        <v>0</v>
      </c>
      <c r="J46">
        <v>1</v>
      </c>
      <c r="K46">
        <v>0</v>
      </c>
      <c r="L46">
        <f t="shared" si="11"/>
        <v>8.0001187862861391E-3</v>
      </c>
      <c r="M46">
        <f t="shared" si="12"/>
        <v>81.001013281675213</v>
      </c>
      <c r="N46">
        <f t="shared" si="13"/>
        <v>0.64801837608131907</v>
      </c>
      <c r="O46">
        <f t="shared" si="14"/>
        <v>0.61208333796759296</v>
      </c>
      <c r="P46">
        <f t="shared" si="15"/>
        <v>2.9995218998677196</v>
      </c>
      <c r="Q46">
        <f t="shared" si="16"/>
        <v>1.8359592127371429</v>
      </c>
      <c r="R46">
        <f t="shared" si="17"/>
        <v>0</v>
      </c>
      <c r="S46">
        <f t="shared" si="18"/>
        <v>84.000535181542929</v>
      </c>
      <c r="T46">
        <f t="shared" si="19"/>
        <v>0.74073147444902088</v>
      </c>
      <c r="U46">
        <f t="shared" si="20"/>
        <v>0</v>
      </c>
      <c r="V46">
        <f t="shared" si="21"/>
        <v>0</v>
      </c>
    </row>
    <row r="47" spans="1:22" x14ac:dyDescent="0.2">
      <c r="A47" t="s">
        <v>113</v>
      </c>
      <c r="B47" t="s">
        <v>2519</v>
      </c>
      <c r="D47">
        <v>-80.676000000000002</v>
      </c>
      <c r="E47">
        <v>-172.333</v>
      </c>
      <c r="F47">
        <v>0</v>
      </c>
      <c r="G47">
        <v>339.48500000000001</v>
      </c>
      <c r="H47">
        <v>52.469000000000001</v>
      </c>
      <c r="I47">
        <v>0</v>
      </c>
      <c r="J47">
        <v>1</v>
      </c>
      <c r="K47">
        <v>1</v>
      </c>
      <c r="L47">
        <f t="shared" si="11"/>
        <v>5.9107052578731946E-3</v>
      </c>
      <c r="M47">
        <f t="shared" si="12"/>
        <v>1004.9991087662092</v>
      </c>
      <c r="N47">
        <f t="shared" si="13"/>
        <v>5.9402594566017637</v>
      </c>
      <c r="O47">
        <f t="shared" si="14"/>
        <v>0.26742139438096785</v>
      </c>
      <c r="P47">
        <f t="shared" si="15"/>
        <v>21.000517533676849</v>
      </c>
      <c r="Q47">
        <f t="shared" si="16"/>
        <v>5.6159932975711238</v>
      </c>
      <c r="R47">
        <f t="shared" si="17"/>
        <v>0</v>
      </c>
      <c r="S47">
        <f t="shared" si="18"/>
        <v>1025.9996262998861</v>
      </c>
      <c r="T47">
        <f t="shared" si="19"/>
        <v>5.9701545480631529E-2</v>
      </c>
      <c r="U47">
        <f t="shared" si="20"/>
        <v>2.8570724461329489</v>
      </c>
      <c r="V47">
        <f t="shared" si="21"/>
        <v>0</v>
      </c>
    </row>
    <row r="48" spans="1:22" x14ac:dyDescent="0.2">
      <c r="A48" t="s">
        <v>1470</v>
      </c>
      <c r="B48" t="s">
        <v>7834</v>
      </c>
      <c r="D48">
        <v>-82.234999999999999</v>
      </c>
      <c r="E48">
        <v>-165.06899999999999</v>
      </c>
      <c r="F48">
        <v>0</v>
      </c>
      <c r="G48">
        <v>377.46100000000001</v>
      </c>
      <c r="H48">
        <v>15.523999999999999</v>
      </c>
      <c r="I48">
        <v>0</v>
      </c>
      <c r="J48">
        <v>1</v>
      </c>
      <c r="K48">
        <v>0</v>
      </c>
      <c r="L48">
        <f t="shared" si="11"/>
        <v>4.9089797480007837E-3</v>
      </c>
      <c r="M48">
        <f t="shared" si="12"/>
        <v>1121.9996815034219</v>
      </c>
      <c r="N48">
        <f t="shared" si="13"/>
        <v>5.5078792216428498</v>
      </c>
      <c r="O48">
        <f t="shared" si="14"/>
        <v>0.13500381329772082</v>
      </c>
      <c r="P48">
        <f t="shared" si="15"/>
        <v>11.999537314321788</v>
      </c>
      <c r="Q48">
        <f t="shared" si="16"/>
        <v>1.6199849152266479</v>
      </c>
      <c r="R48">
        <f t="shared" si="17"/>
        <v>0</v>
      </c>
      <c r="S48">
        <f t="shared" si="18"/>
        <v>1133.9992188177437</v>
      </c>
      <c r="T48">
        <f t="shared" si="19"/>
        <v>5.3475951008830132E-2</v>
      </c>
      <c r="U48">
        <f t="shared" si="20"/>
        <v>0</v>
      </c>
      <c r="V48">
        <f t="shared" si="21"/>
        <v>0</v>
      </c>
    </row>
    <row r="49" spans="1:22" x14ac:dyDescent="0.2">
      <c r="A49" t="s">
        <v>81</v>
      </c>
      <c r="B49" t="s">
        <v>82</v>
      </c>
      <c r="D49">
        <v>-81.513999999999996</v>
      </c>
      <c r="E49">
        <v>0</v>
      </c>
      <c r="F49">
        <v>0</v>
      </c>
      <c r="G49">
        <v>318.48700000000002</v>
      </c>
      <c r="H49">
        <v>0</v>
      </c>
      <c r="I49">
        <v>0</v>
      </c>
      <c r="J49">
        <v>0</v>
      </c>
      <c r="K49">
        <v>0</v>
      </c>
      <c r="L49">
        <f t="shared" si="11"/>
        <v>5.3712380718909103E-3</v>
      </c>
      <c r="M49">
        <f t="shared" si="12"/>
        <v>945.00056566656178</v>
      </c>
      <c r="N49">
        <f t="shared" si="13"/>
        <v>5.075828092094774</v>
      </c>
      <c r="O49" t="str">
        <f t="shared" si="14"/>
        <v/>
      </c>
      <c r="P49">
        <f t="shared" si="15"/>
        <v>0</v>
      </c>
      <c r="Q49">
        <f t="shared" si="16"/>
        <v>0</v>
      </c>
      <c r="R49">
        <f t="shared" si="17"/>
        <v>0</v>
      </c>
      <c r="S49">
        <f t="shared" si="18"/>
        <v>945.00056566656178</v>
      </c>
      <c r="T49">
        <f t="shared" si="19"/>
        <v>0</v>
      </c>
      <c r="U49" t="str">
        <f t="shared" si="20"/>
        <v/>
      </c>
      <c r="V49">
        <f t="shared" si="21"/>
        <v>0</v>
      </c>
    </row>
    <row r="50" spans="1:22" x14ac:dyDescent="0.2">
      <c r="A50" t="s">
        <v>113</v>
      </c>
      <c r="B50" t="s">
        <v>5497</v>
      </c>
      <c r="D50">
        <v>-80.343000000000004</v>
      </c>
      <c r="E50">
        <v>-166.608</v>
      </c>
      <c r="F50">
        <v>0</v>
      </c>
      <c r="G50">
        <v>387.49099999999999</v>
      </c>
      <c r="H50">
        <v>21.587</v>
      </c>
      <c r="I50">
        <v>0</v>
      </c>
      <c r="J50">
        <v>2</v>
      </c>
      <c r="K50">
        <v>2</v>
      </c>
      <c r="L50">
        <f t="shared" si="11"/>
        <v>6.1257830246843979E-3</v>
      </c>
      <c r="M50">
        <f t="shared" si="12"/>
        <v>1146.0003406629787</v>
      </c>
      <c r="N50">
        <f t="shared" si="13"/>
        <v>7.0201564532722651</v>
      </c>
      <c r="O50">
        <f t="shared" si="14"/>
        <v>0.15120567862784429</v>
      </c>
      <c r="P50">
        <f t="shared" si="15"/>
        <v>14.999429660306049</v>
      </c>
      <c r="Q50">
        <f t="shared" si="16"/>
        <v>2.2680012088184012</v>
      </c>
      <c r="R50">
        <f t="shared" si="17"/>
        <v>0</v>
      </c>
      <c r="S50">
        <f t="shared" si="18"/>
        <v>1160.9997703232848</v>
      </c>
      <c r="T50">
        <f t="shared" si="19"/>
        <v>0.10471201075784861</v>
      </c>
      <c r="U50">
        <f t="shared" si="20"/>
        <v>8.0003041927363192</v>
      </c>
      <c r="V50">
        <f t="shared" si="21"/>
        <v>0</v>
      </c>
    </row>
    <row r="51" spans="1:22" x14ac:dyDescent="0.2">
      <c r="A51" t="s">
        <v>7174</v>
      </c>
      <c r="B51" t="s">
        <v>7175</v>
      </c>
      <c r="D51">
        <v>-79.251000000000005</v>
      </c>
      <c r="E51">
        <v>-174.28899999999999</v>
      </c>
      <c r="F51">
        <v>0</v>
      </c>
      <c r="G51">
        <v>380.68</v>
      </c>
      <c r="H51">
        <v>20.100000000000001</v>
      </c>
      <c r="I51">
        <v>0</v>
      </c>
      <c r="J51">
        <v>2</v>
      </c>
      <c r="K51">
        <v>2</v>
      </c>
      <c r="L51">
        <f t="shared" si="11"/>
        <v>6.8341557573891936E-3</v>
      </c>
      <c r="M51">
        <f t="shared" si="12"/>
        <v>1122.0013699114477</v>
      </c>
      <c r="N51">
        <f t="shared" si="13"/>
        <v>7.6679397899186723</v>
      </c>
      <c r="O51">
        <f t="shared" si="14"/>
        <v>0.35997382229506519</v>
      </c>
      <c r="P51">
        <f t="shared" si="15"/>
        <v>6.0005003275020741</v>
      </c>
      <c r="Q51">
        <f t="shared" si="16"/>
        <v>2.1600251985989107</v>
      </c>
      <c r="R51">
        <f t="shared" si="17"/>
        <v>0</v>
      </c>
      <c r="S51">
        <f t="shared" si="18"/>
        <v>1128.0018702389498</v>
      </c>
      <c r="T51">
        <f t="shared" si="19"/>
        <v>0.10695174107449693</v>
      </c>
      <c r="U51">
        <f t="shared" si="20"/>
        <v>19.998332380719049</v>
      </c>
      <c r="V51">
        <f t="shared" si="21"/>
        <v>0</v>
      </c>
    </row>
    <row r="52" spans="1:22" x14ac:dyDescent="0.2">
      <c r="A52" t="s">
        <v>157</v>
      </c>
      <c r="B52" t="s">
        <v>991</v>
      </c>
      <c r="D52">
        <v>-83.210999999999999</v>
      </c>
      <c r="E52">
        <v>0</v>
      </c>
      <c r="F52">
        <v>0</v>
      </c>
      <c r="G52">
        <v>380.66899999999998</v>
      </c>
      <c r="H52">
        <v>0</v>
      </c>
      <c r="I52">
        <v>0</v>
      </c>
      <c r="J52">
        <v>0</v>
      </c>
      <c r="K52">
        <v>0</v>
      </c>
      <c r="L52">
        <f t="shared" si="11"/>
        <v>4.2857262017439559E-3</v>
      </c>
      <c r="M52">
        <f t="shared" si="12"/>
        <v>1133.9995001408895</v>
      </c>
      <c r="N52">
        <f t="shared" si="13"/>
        <v>4.8600162305345913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0</v>
      </c>
      <c r="S52">
        <f t="shared" si="18"/>
        <v>1133.9995001408895</v>
      </c>
      <c r="T52">
        <f t="shared" si="19"/>
        <v>0</v>
      </c>
      <c r="U52" t="str">
        <f t="shared" si="20"/>
        <v/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-85.786000000000001</v>
      </c>
      <c r="E53">
        <v>-171.25399999999999</v>
      </c>
      <c r="F53">
        <v>-90</v>
      </c>
      <c r="G53">
        <v>381.03</v>
      </c>
      <c r="H53">
        <v>39.459000000000003</v>
      </c>
      <c r="I53">
        <v>25</v>
      </c>
      <c r="J53">
        <v>4</v>
      </c>
      <c r="K53">
        <v>4</v>
      </c>
      <c r="L53">
        <f t="shared" si="11"/>
        <v>2.6525161483055277E-3</v>
      </c>
      <c r="M53">
        <f t="shared" si="12"/>
        <v>1139.9997156083111</v>
      </c>
      <c r="N53">
        <f t="shared" si="13"/>
        <v>3.0238706785854328</v>
      </c>
      <c r="O53">
        <f t="shared" si="14"/>
        <v>0.23400417552542527</v>
      </c>
      <c r="P53">
        <f t="shared" si="15"/>
        <v>17.99974195315394</v>
      </c>
      <c r="Q53">
        <f t="shared" si="16"/>
        <v>4.2120189874371832</v>
      </c>
      <c r="R53">
        <f t="shared" si="17"/>
        <v>75</v>
      </c>
      <c r="S53">
        <f t="shared" si="18"/>
        <v>1157.9994575614651</v>
      </c>
      <c r="T53">
        <f t="shared" si="19"/>
        <v>0.21052636830872759</v>
      </c>
      <c r="U53">
        <f t="shared" si="20"/>
        <v>13.333524481885522</v>
      </c>
      <c r="V53">
        <f t="shared" si="21"/>
        <v>6.4766869716792668</v>
      </c>
    </row>
    <row r="54" spans="1:22" x14ac:dyDescent="0.2">
      <c r="A54" t="s">
        <v>7835</v>
      </c>
      <c r="B54" t="s">
        <v>7836</v>
      </c>
      <c r="D54">
        <v>-83.578000000000003</v>
      </c>
      <c r="E54">
        <v>-166.75899999999999</v>
      </c>
      <c r="F54">
        <v>-90</v>
      </c>
      <c r="G54">
        <v>384.41300000000001</v>
      </c>
      <c r="H54">
        <v>17.463999999999999</v>
      </c>
      <c r="I54">
        <v>74</v>
      </c>
      <c r="J54">
        <v>2</v>
      </c>
      <c r="K54">
        <v>2</v>
      </c>
      <c r="L54">
        <f t="shared" si="11"/>
        <v>4.0520404702158843E-3</v>
      </c>
      <c r="M54">
        <f t="shared" si="12"/>
        <v>1146.0024770626633</v>
      </c>
      <c r="N54">
        <f t="shared" si="13"/>
        <v>4.6436530596786225</v>
      </c>
      <c r="O54">
        <f t="shared" si="14"/>
        <v>0.15299409708012415</v>
      </c>
      <c r="P54">
        <f t="shared" si="15"/>
        <v>12.000256098124323</v>
      </c>
      <c r="Q54">
        <f t="shared" si="16"/>
        <v>1.8359701824329666</v>
      </c>
      <c r="R54">
        <f t="shared" si="17"/>
        <v>222</v>
      </c>
      <c r="S54">
        <f t="shared" si="18"/>
        <v>1158.0027331607876</v>
      </c>
      <c r="T54">
        <f t="shared" si="19"/>
        <v>0.10471181555172016</v>
      </c>
      <c r="U54">
        <f t="shared" si="20"/>
        <v>9.9997865894509008</v>
      </c>
      <c r="V54">
        <f t="shared" si="21"/>
        <v>19.170939207893518</v>
      </c>
    </row>
    <row r="55" spans="1:22" x14ac:dyDescent="0.2">
      <c r="A55" t="s">
        <v>133</v>
      </c>
      <c r="B55" t="s">
        <v>146</v>
      </c>
      <c r="D55">
        <v>-81.742999999999995</v>
      </c>
      <c r="E55">
        <v>-171.87</v>
      </c>
      <c r="F55">
        <v>-90</v>
      </c>
      <c r="G55">
        <v>382.97</v>
      </c>
      <c r="H55">
        <v>14.141999999999999</v>
      </c>
      <c r="I55">
        <v>20</v>
      </c>
      <c r="J55">
        <v>2</v>
      </c>
      <c r="K55">
        <v>2</v>
      </c>
      <c r="L55">
        <f t="shared" si="11"/>
        <v>5.2242371307230336E-3</v>
      </c>
      <c r="M55">
        <f t="shared" si="12"/>
        <v>1137.0002248834412</v>
      </c>
      <c r="N55">
        <f t="shared" si="13"/>
        <v>5.9399647324412461</v>
      </c>
      <c r="O55">
        <f t="shared" si="14"/>
        <v>0.25200296358763974</v>
      </c>
      <c r="P55">
        <f t="shared" si="15"/>
        <v>5.9998674309190161</v>
      </c>
      <c r="Q55">
        <f t="shared" si="16"/>
        <v>1.5119858857104358</v>
      </c>
      <c r="R55">
        <f t="shared" si="17"/>
        <v>60</v>
      </c>
      <c r="S55">
        <f t="shared" si="18"/>
        <v>1143.0000923143602</v>
      </c>
      <c r="T55">
        <f t="shared" si="19"/>
        <v>0.10554087622304711</v>
      </c>
      <c r="U55">
        <f t="shared" si="20"/>
        <v>20.000441906700473</v>
      </c>
      <c r="V55">
        <f t="shared" si="21"/>
        <v>5.2493434080579364</v>
      </c>
    </row>
    <row r="56" spans="1:22" x14ac:dyDescent="0.2">
      <c r="A56" t="s">
        <v>113</v>
      </c>
      <c r="B56" t="s">
        <v>1029</v>
      </c>
      <c r="D56">
        <v>-82.710999999999999</v>
      </c>
      <c r="E56">
        <v>-166.29300000000001</v>
      </c>
      <c r="F56">
        <v>-90</v>
      </c>
      <c r="G56">
        <v>346.803</v>
      </c>
      <c r="H56">
        <v>42.201999999999998</v>
      </c>
      <c r="I56">
        <v>24</v>
      </c>
      <c r="J56">
        <v>4</v>
      </c>
      <c r="K56">
        <v>4</v>
      </c>
      <c r="L56">
        <f t="shared" si="11"/>
        <v>4.6046770041568846E-3</v>
      </c>
      <c r="M56">
        <f t="shared" si="12"/>
        <v>1032.0012665190143</v>
      </c>
      <c r="N56">
        <f t="shared" si="13"/>
        <v>4.7520372522381384</v>
      </c>
      <c r="O56">
        <f t="shared" si="14"/>
        <v>0.14759941602354018</v>
      </c>
      <c r="P56">
        <f t="shared" si="15"/>
        <v>30.00015786414852</v>
      </c>
      <c r="Q56">
        <f t="shared" si="16"/>
        <v>4.4280102093725473</v>
      </c>
      <c r="R56">
        <f t="shared" si="17"/>
        <v>72</v>
      </c>
      <c r="S56">
        <f t="shared" si="18"/>
        <v>1062.0014243831629</v>
      </c>
      <c r="T56">
        <f t="shared" si="19"/>
        <v>0.23255785412893004</v>
      </c>
      <c r="U56">
        <f t="shared" si="20"/>
        <v>7.9999579031152486</v>
      </c>
      <c r="V56">
        <f t="shared" si="21"/>
        <v>6.7796519238963739</v>
      </c>
    </row>
    <row r="57" spans="1:22" x14ac:dyDescent="0.2">
      <c r="A57" t="s">
        <v>7837</v>
      </c>
      <c r="B57" t="s">
        <v>7838</v>
      </c>
      <c r="D57">
        <v>-81.528999999999996</v>
      </c>
      <c r="E57">
        <v>-169.21600000000001</v>
      </c>
      <c r="F57">
        <v>0</v>
      </c>
      <c r="G57">
        <v>380.14699999999999</v>
      </c>
      <c r="H57">
        <v>21.378</v>
      </c>
      <c r="I57">
        <v>0</v>
      </c>
      <c r="J57">
        <v>2</v>
      </c>
      <c r="K57">
        <v>2</v>
      </c>
      <c r="L57">
        <f t="shared" si="11"/>
        <v>5.3616038746808238E-3</v>
      </c>
      <c r="M57">
        <f t="shared" si="12"/>
        <v>1127.9994156358939</v>
      </c>
      <c r="N57">
        <f t="shared" si="13"/>
        <v>6.0478920854031983</v>
      </c>
      <c r="O57">
        <f t="shared" si="14"/>
        <v>0.18900515677550569</v>
      </c>
      <c r="P57">
        <f t="shared" si="15"/>
        <v>11.999920397996743</v>
      </c>
      <c r="Q57">
        <f t="shared" si="16"/>
        <v>2.2680491041660664</v>
      </c>
      <c r="R57">
        <f t="shared" si="17"/>
        <v>0</v>
      </c>
      <c r="S57">
        <f t="shared" si="18"/>
        <v>1139.9993360338906</v>
      </c>
      <c r="T57">
        <f t="shared" si="19"/>
        <v>0.10638303383548446</v>
      </c>
      <c r="U57">
        <f t="shared" si="20"/>
        <v>10.000066335442749</v>
      </c>
      <c r="V57">
        <f t="shared" si="21"/>
        <v>0</v>
      </c>
    </row>
    <row r="58" spans="1:22" x14ac:dyDescent="0.2">
      <c r="A58" t="s">
        <v>1681</v>
      </c>
      <c r="B58" t="s">
        <v>1682</v>
      </c>
      <c r="D58">
        <v>-84.305999999999997</v>
      </c>
      <c r="E58">
        <v>-169.69499999999999</v>
      </c>
      <c r="F58">
        <v>-90</v>
      </c>
      <c r="G58">
        <v>342.69099999999997</v>
      </c>
      <c r="H58">
        <v>33.540999999999997</v>
      </c>
      <c r="I58">
        <v>21</v>
      </c>
      <c r="J58">
        <v>2</v>
      </c>
      <c r="K58">
        <v>2</v>
      </c>
      <c r="L58">
        <f t="shared" si="11"/>
        <v>3.5894666816499218E-3</v>
      </c>
      <c r="M58">
        <f t="shared" si="12"/>
        <v>1023.0004520874013</v>
      </c>
      <c r="N58">
        <f t="shared" si="13"/>
        <v>3.6720297101102446</v>
      </c>
      <c r="O58">
        <f t="shared" si="14"/>
        <v>0.19799678746871249</v>
      </c>
      <c r="P58">
        <f t="shared" si="15"/>
        <v>18.000254730705016</v>
      </c>
      <c r="Q58">
        <f t="shared" si="16"/>
        <v>3.5639961742942607</v>
      </c>
      <c r="R58">
        <f t="shared" si="17"/>
        <v>63</v>
      </c>
      <c r="S58">
        <f t="shared" si="18"/>
        <v>1041.0007068181062</v>
      </c>
      <c r="T58">
        <f t="shared" si="19"/>
        <v>0.11730200094745183</v>
      </c>
      <c r="U58">
        <f t="shared" si="20"/>
        <v>6.6665723232962248</v>
      </c>
      <c r="V58">
        <f t="shared" si="21"/>
        <v>6.0518690897496166</v>
      </c>
    </row>
    <row r="59" spans="1:22" x14ac:dyDescent="0.2">
      <c r="A59" t="s">
        <v>41</v>
      </c>
      <c r="B59" t="s">
        <v>41</v>
      </c>
      <c r="D59">
        <v>-83.677000000000007</v>
      </c>
      <c r="E59">
        <v>0</v>
      </c>
      <c r="F59">
        <v>0</v>
      </c>
      <c r="G59">
        <v>372.26499999999999</v>
      </c>
      <c r="H59">
        <v>0</v>
      </c>
      <c r="I59">
        <v>0</v>
      </c>
      <c r="J59">
        <v>0</v>
      </c>
      <c r="K59">
        <v>0</v>
      </c>
      <c r="L59">
        <f t="shared" si="11"/>
        <v>3.989061125938261E-3</v>
      </c>
      <c r="M59">
        <f t="shared" si="12"/>
        <v>1110.0013407946753</v>
      </c>
      <c r="N59">
        <f t="shared" si="13"/>
        <v>4.4278676261710137</v>
      </c>
      <c r="O59" t="str">
        <f t="shared" si="14"/>
        <v/>
      </c>
      <c r="P59">
        <f t="shared" si="15"/>
        <v>0</v>
      </c>
      <c r="Q59">
        <f t="shared" si="16"/>
        <v>0</v>
      </c>
      <c r="R59">
        <f t="shared" si="17"/>
        <v>0</v>
      </c>
      <c r="S59">
        <f t="shared" si="18"/>
        <v>1110.0013407946753</v>
      </c>
      <c r="T59">
        <f t="shared" si="19"/>
        <v>0</v>
      </c>
      <c r="U59" t="str">
        <f t="shared" si="20"/>
        <v/>
      </c>
      <c r="V59">
        <f t="shared" si="21"/>
        <v>0</v>
      </c>
    </row>
    <row r="60" spans="1:22" x14ac:dyDescent="0.2">
      <c r="A60" t="s">
        <v>7839</v>
      </c>
      <c r="B60" t="s">
        <v>7840</v>
      </c>
      <c r="D60">
        <v>-83.677000000000007</v>
      </c>
      <c r="E60">
        <v>-172.23500000000001</v>
      </c>
      <c r="F60">
        <v>-90</v>
      </c>
      <c r="G60">
        <v>363.209</v>
      </c>
      <c r="H60">
        <v>22.204000000000001</v>
      </c>
      <c r="I60">
        <v>99</v>
      </c>
      <c r="J60">
        <v>2</v>
      </c>
      <c r="K60">
        <v>2</v>
      </c>
      <c r="L60">
        <f t="shared" si="11"/>
        <v>3.989061125938261E-3</v>
      </c>
      <c r="M60">
        <f t="shared" si="12"/>
        <v>1082.9986084877528</v>
      </c>
      <c r="N60">
        <f t="shared" si="13"/>
        <v>4.3201519687156935</v>
      </c>
      <c r="O60">
        <f t="shared" si="14"/>
        <v>0.26400545012007914</v>
      </c>
      <c r="P60">
        <f t="shared" si="15"/>
        <v>8.999969550743689</v>
      </c>
      <c r="Q60">
        <f t="shared" si="16"/>
        <v>2.376043388354482</v>
      </c>
      <c r="R60">
        <f t="shared" si="17"/>
        <v>297</v>
      </c>
      <c r="S60">
        <f t="shared" si="18"/>
        <v>1091.9985780384966</v>
      </c>
      <c r="T60">
        <f t="shared" si="19"/>
        <v>0.11080346646757214</v>
      </c>
      <c r="U60">
        <f t="shared" si="20"/>
        <v>13.333378443495302</v>
      </c>
      <c r="V60">
        <f t="shared" si="21"/>
        <v>27.197837613807753</v>
      </c>
    </row>
    <row r="61" spans="1:22" x14ac:dyDescent="0.2">
      <c r="A61" t="s">
        <v>172</v>
      </c>
      <c r="B61" t="s">
        <v>173</v>
      </c>
      <c r="D61">
        <v>-85.161000000000001</v>
      </c>
      <c r="E61">
        <v>-169.315</v>
      </c>
      <c r="F61">
        <v>0</v>
      </c>
      <c r="G61">
        <v>379.35199999999998</v>
      </c>
      <c r="H61">
        <v>53.935000000000002</v>
      </c>
      <c r="I61">
        <v>0</v>
      </c>
      <c r="J61">
        <v>1</v>
      </c>
      <c r="K61">
        <v>1</v>
      </c>
      <c r="L61">
        <f t="shared" si="11"/>
        <v>3.0476800408941697E-3</v>
      </c>
      <c r="M61">
        <f t="shared" si="12"/>
        <v>1133.9995936582857</v>
      </c>
      <c r="N61">
        <f t="shared" si="13"/>
        <v>3.4560713840458401</v>
      </c>
      <c r="O61">
        <f t="shared" si="14"/>
        <v>0.19079820808056619</v>
      </c>
      <c r="P61">
        <f t="shared" si="15"/>
        <v>30.000161753241834</v>
      </c>
      <c r="Q61">
        <f t="shared" si="16"/>
        <v>5.7239828286285075</v>
      </c>
      <c r="R61">
        <f t="shared" si="17"/>
        <v>0</v>
      </c>
      <c r="S61">
        <f t="shared" si="18"/>
        <v>1163.9997554115275</v>
      </c>
      <c r="T61">
        <f t="shared" si="19"/>
        <v>5.2910071869108739E-2</v>
      </c>
      <c r="U61">
        <f t="shared" si="20"/>
        <v>1.9999892165086868</v>
      </c>
      <c r="V61">
        <f t="shared" si="21"/>
        <v>0</v>
      </c>
    </row>
    <row r="62" spans="1:22" x14ac:dyDescent="0.2">
      <c r="A62" t="s">
        <v>113</v>
      </c>
      <c r="B62" t="s">
        <v>1410</v>
      </c>
      <c r="D62">
        <v>-78.933000000000007</v>
      </c>
      <c r="E62">
        <v>-171.38399999999999</v>
      </c>
      <c r="F62">
        <v>0</v>
      </c>
      <c r="G62">
        <v>369.87799999999999</v>
      </c>
      <c r="H62">
        <v>33.377000000000002</v>
      </c>
      <c r="I62">
        <v>0</v>
      </c>
      <c r="J62">
        <v>1</v>
      </c>
      <c r="K62">
        <v>1</v>
      </c>
      <c r="L62">
        <f t="shared" si="11"/>
        <v>7.0413819752061886E-3</v>
      </c>
      <c r="M62">
        <f t="shared" si="12"/>
        <v>1088.998564729018</v>
      </c>
      <c r="N62">
        <f t="shared" si="13"/>
        <v>7.6680625327708487</v>
      </c>
      <c r="O62">
        <f t="shared" si="14"/>
        <v>0.23758991271367097</v>
      </c>
      <c r="P62">
        <f t="shared" si="15"/>
        <v>15.000770347930231</v>
      </c>
      <c r="Q62">
        <f t="shared" si="16"/>
        <v>3.5640352816378491</v>
      </c>
      <c r="R62">
        <f t="shared" si="17"/>
        <v>0</v>
      </c>
      <c r="S62">
        <f t="shared" si="18"/>
        <v>1103.9993350769482</v>
      </c>
      <c r="T62">
        <f t="shared" si="19"/>
        <v>5.5096491348388656E-2</v>
      </c>
      <c r="U62">
        <f t="shared" si="20"/>
        <v>3.9997945844347016</v>
      </c>
      <c r="V62">
        <f t="shared" si="21"/>
        <v>0</v>
      </c>
    </row>
    <row r="63" spans="1:22" x14ac:dyDescent="0.2">
      <c r="A63" t="s">
        <v>7278</v>
      </c>
      <c r="B63" t="s">
        <v>7279</v>
      </c>
      <c r="D63">
        <v>-82.718000000000004</v>
      </c>
      <c r="E63">
        <v>-171.46899999999999</v>
      </c>
      <c r="F63">
        <v>0</v>
      </c>
      <c r="G63">
        <v>362.92700000000002</v>
      </c>
      <c r="H63">
        <v>20.224</v>
      </c>
      <c r="I63">
        <v>0</v>
      </c>
      <c r="J63">
        <v>1</v>
      </c>
      <c r="K63">
        <v>1</v>
      </c>
      <c r="L63">
        <f t="shared" si="11"/>
        <v>4.6002068918977309E-3</v>
      </c>
      <c r="M63">
        <f t="shared" si="12"/>
        <v>1079.9992323337956</v>
      </c>
      <c r="N63">
        <f t="shared" si="13"/>
        <v>4.9682248800510651</v>
      </c>
      <c r="O63">
        <f t="shared" si="14"/>
        <v>0.23999306751257837</v>
      </c>
      <c r="P63">
        <f t="shared" si="15"/>
        <v>9.0003574158502637</v>
      </c>
      <c r="Q63">
        <f t="shared" si="16"/>
        <v>2.1600255449650327</v>
      </c>
      <c r="R63">
        <f t="shared" si="17"/>
        <v>0</v>
      </c>
      <c r="S63">
        <f t="shared" si="18"/>
        <v>1088.9995897496458</v>
      </c>
      <c r="T63">
        <f t="shared" si="19"/>
        <v>5.5555595044585911E-2</v>
      </c>
      <c r="U63">
        <f t="shared" si="20"/>
        <v>6.6664019246986541</v>
      </c>
      <c r="V63">
        <f t="shared" si="21"/>
        <v>0</v>
      </c>
    </row>
    <row r="64" spans="1:22" x14ac:dyDescent="0.2">
      <c r="A64" t="s">
        <v>41</v>
      </c>
      <c r="B64" t="s">
        <v>41</v>
      </c>
      <c r="D64">
        <v>-82.671000000000006</v>
      </c>
      <c r="E64">
        <v>-175.601</v>
      </c>
      <c r="F64">
        <v>0</v>
      </c>
      <c r="G64">
        <v>384.13799999999998</v>
      </c>
      <c r="H64">
        <v>13.038</v>
      </c>
      <c r="I64">
        <v>0</v>
      </c>
      <c r="J64">
        <v>2</v>
      </c>
      <c r="K64">
        <v>2</v>
      </c>
      <c r="L64">
        <f t="shared" si="11"/>
        <v>4.630223187154137E-3</v>
      </c>
      <c r="M64">
        <f t="shared" si="12"/>
        <v>1142.9987803416614</v>
      </c>
      <c r="N64">
        <f t="shared" si="13"/>
        <v>5.2923447479716073</v>
      </c>
      <c r="O64">
        <f t="shared" si="14"/>
        <v>0.4679680618795688</v>
      </c>
      <c r="P64">
        <f t="shared" si="15"/>
        <v>3.0001074096037383</v>
      </c>
      <c r="Q64">
        <f t="shared" si="16"/>
        <v>1.4039558538586494</v>
      </c>
      <c r="R64">
        <f t="shared" si="17"/>
        <v>0</v>
      </c>
      <c r="S64">
        <f t="shared" si="18"/>
        <v>1145.9988877512651</v>
      </c>
      <c r="T64">
        <f t="shared" si="19"/>
        <v>0.10498698866864056</v>
      </c>
      <c r="U64">
        <f t="shared" si="20"/>
        <v>39.998567923223085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-86.186000000000007</v>
      </c>
      <c r="E65">
        <v>-177.709</v>
      </c>
      <c r="F65">
        <v>0</v>
      </c>
      <c r="G65">
        <v>375.83199999999999</v>
      </c>
      <c r="H65">
        <v>25.02</v>
      </c>
      <c r="I65">
        <v>0</v>
      </c>
      <c r="J65">
        <v>1</v>
      </c>
      <c r="K65">
        <v>1</v>
      </c>
      <c r="L65">
        <f t="shared" si="11"/>
        <v>2.3999503713032148E-3</v>
      </c>
      <c r="M65">
        <f t="shared" si="12"/>
        <v>1124.9988722994858</v>
      </c>
      <c r="N65">
        <f t="shared" si="13"/>
        <v>2.699944161235011</v>
      </c>
      <c r="O65">
        <f t="shared" si="14"/>
        <v>0.89984574533163997</v>
      </c>
      <c r="P65">
        <f t="shared" si="15"/>
        <v>3.0005114115524032</v>
      </c>
      <c r="Q65">
        <f t="shared" si="16"/>
        <v>2.7000001275045915</v>
      </c>
      <c r="R65">
        <f t="shared" si="17"/>
        <v>0</v>
      </c>
      <c r="S65">
        <f t="shared" si="18"/>
        <v>1127.9993837110383</v>
      </c>
      <c r="T65">
        <f t="shared" si="19"/>
        <v>5.3333386794744628E-2</v>
      </c>
      <c r="U65">
        <f t="shared" si="20"/>
        <v>19.996591170755529</v>
      </c>
      <c r="V65">
        <f t="shared" si="21"/>
        <v>0</v>
      </c>
    </row>
    <row r="66" spans="1:22" x14ac:dyDescent="0.2">
      <c r="A66" t="s">
        <v>7841</v>
      </c>
      <c r="B66" t="s">
        <v>218</v>
      </c>
      <c r="D66">
        <v>-87.465000000000003</v>
      </c>
      <c r="E66">
        <v>-170.04900000000001</v>
      </c>
      <c r="F66">
        <v>0</v>
      </c>
      <c r="G66">
        <v>271.26600000000002</v>
      </c>
      <c r="H66">
        <v>57.871000000000002</v>
      </c>
      <c r="I66">
        <v>0</v>
      </c>
      <c r="J66">
        <v>1</v>
      </c>
      <c r="K66">
        <v>0</v>
      </c>
      <c r="L66">
        <f t="shared" si="11"/>
        <v>1.5938260110946406E-3</v>
      </c>
      <c r="M66">
        <f t="shared" si="12"/>
        <v>813.0016088262978</v>
      </c>
      <c r="N66">
        <f t="shared" si="13"/>
        <v>1.2957844069935505</v>
      </c>
      <c r="O66">
        <f t="shared" si="14"/>
        <v>0.205191939722765</v>
      </c>
      <c r="P66">
        <f t="shared" si="15"/>
        <v>30.001349938213533</v>
      </c>
      <c r="Q66">
        <f t="shared" si="16"/>
        <v>6.1560413441648345</v>
      </c>
      <c r="R66">
        <f t="shared" si="17"/>
        <v>0</v>
      </c>
      <c r="S66">
        <f t="shared" si="18"/>
        <v>843.00295876451128</v>
      </c>
      <c r="T66">
        <f t="shared" si="19"/>
        <v>7.3800591965149875E-2</v>
      </c>
      <c r="U66">
        <f t="shared" si="20"/>
        <v>0</v>
      </c>
      <c r="V66">
        <f t="shared" si="21"/>
        <v>0</v>
      </c>
    </row>
    <row r="67" spans="1:22" x14ac:dyDescent="0.2">
      <c r="A67" t="s">
        <v>261</v>
      </c>
      <c r="B67" t="s">
        <v>1164</v>
      </c>
      <c r="D67">
        <v>-86.186000000000007</v>
      </c>
      <c r="E67">
        <v>-169.56299999999999</v>
      </c>
      <c r="F67">
        <v>-90</v>
      </c>
      <c r="G67">
        <v>375.83199999999999</v>
      </c>
      <c r="H67">
        <v>38.639000000000003</v>
      </c>
      <c r="I67">
        <v>35</v>
      </c>
      <c r="J67">
        <v>1</v>
      </c>
      <c r="K67">
        <v>1</v>
      </c>
      <c r="L67">
        <f t="shared" si="11"/>
        <v>2.3999503713032148E-3</v>
      </c>
      <c r="M67">
        <f t="shared" si="12"/>
        <v>1124.9988722994858</v>
      </c>
      <c r="N67">
        <f t="shared" si="13"/>
        <v>2.699944161235011</v>
      </c>
      <c r="O67">
        <f t="shared" si="14"/>
        <v>0.19543747675120191</v>
      </c>
      <c r="P67">
        <f t="shared" si="15"/>
        <v>20.998859551321218</v>
      </c>
      <c r="Q67">
        <f t="shared" si="16"/>
        <v>4.1039682293313238</v>
      </c>
      <c r="R67">
        <f t="shared" si="17"/>
        <v>105</v>
      </c>
      <c r="S67">
        <f t="shared" si="18"/>
        <v>1145.997731850807</v>
      </c>
      <c r="T67">
        <f t="shared" si="19"/>
        <v>5.3333386794744628E-2</v>
      </c>
      <c r="U67">
        <f t="shared" si="20"/>
        <v>2.8572980286553173</v>
      </c>
      <c r="V67">
        <f t="shared" si="21"/>
        <v>9.1623217988767838</v>
      </c>
    </row>
    <row r="68" spans="1:22" x14ac:dyDescent="0.2">
      <c r="A68" t="s">
        <v>41</v>
      </c>
      <c r="B68" t="s">
        <v>41</v>
      </c>
      <c r="D68">
        <v>-80.128</v>
      </c>
      <c r="E68">
        <v>0</v>
      </c>
      <c r="F68">
        <v>-90</v>
      </c>
      <c r="G68">
        <v>390.786</v>
      </c>
      <c r="H68">
        <v>0</v>
      </c>
      <c r="I68">
        <v>33</v>
      </c>
      <c r="J68">
        <v>0</v>
      </c>
      <c r="K68">
        <v>0</v>
      </c>
      <c r="L68">
        <f t="shared" si="11"/>
        <v>6.2648722807629089E-3</v>
      </c>
      <c r="M68">
        <f t="shared" si="12"/>
        <v>1154.9991634797311</v>
      </c>
      <c r="N68">
        <f t="shared" si="13"/>
        <v>7.2359294795179929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99</v>
      </c>
      <c r="S68">
        <f t="shared" si="18"/>
        <v>1154.9991634797311</v>
      </c>
      <c r="T68">
        <f t="shared" si="19"/>
        <v>0</v>
      </c>
      <c r="U68" t="str">
        <f t="shared" si="20"/>
        <v/>
      </c>
      <c r="V68">
        <f t="shared" si="21"/>
        <v>8.5714347793756929</v>
      </c>
    </row>
    <row r="69" spans="1:22" x14ac:dyDescent="0.2">
      <c r="A69" t="s">
        <v>246</v>
      </c>
      <c r="B69" t="s">
        <v>7842</v>
      </c>
      <c r="D69">
        <v>-86.545000000000002</v>
      </c>
      <c r="E69">
        <v>-169.077</v>
      </c>
      <c r="F69">
        <v>0</v>
      </c>
      <c r="G69">
        <v>381.69400000000002</v>
      </c>
      <c r="H69">
        <v>58.052</v>
      </c>
      <c r="I69">
        <v>0</v>
      </c>
      <c r="J69">
        <v>1</v>
      </c>
      <c r="K69">
        <v>1</v>
      </c>
      <c r="L69">
        <f t="shared" si="11"/>
        <v>2.1734734049573125E-3</v>
      </c>
      <c r="M69">
        <f t="shared" si="12"/>
        <v>1143.0007424446324</v>
      </c>
      <c r="N69">
        <f t="shared" si="13"/>
        <v>2.4842841998340708</v>
      </c>
      <c r="O69">
        <f t="shared" si="14"/>
        <v>0.18654185076888755</v>
      </c>
      <c r="P69">
        <f t="shared" si="15"/>
        <v>33.000752734191749</v>
      </c>
      <c r="Q69">
        <f t="shared" si="16"/>
        <v>6.1560276478302018</v>
      </c>
      <c r="R69">
        <f t="shared" si="17"/>
        <v>0</v>
      </c>
      <c r="S69">
        <f t="shared" si="18"/>
        <v>1176.0014951788241</v>
      </c>
      <c r="T69">
        <f t="shared" si="19"/>
        <v>5.2493404222706735E-2</v>
      </c>
      <c r="U69">
        <f t="shared" si="20"/>
        <v>1.8181403461695771</v>
      </c>
      <c r="V69">
        <f t="shared" si="21"/>
        <v>0</v>
      </c>
    </row>
    <row r="70" spans="1:22" x14ac:dyDescent="0.2">
      <c r="A70" t="s">
        <v>41</v>
      </c>
      <c r="B70" t="s">
        <v>41</v>
      </c>
      <c r="D70">
        <v>-81.786000000000001</v>
      </c>
      <c r="E70">
        <v>-173.797</v>
      </c>
      <c r="F70">
        <v>0</v>
      </c>
      <c r="G70">
        <v>384.94900000000001</v>
      </c>
      <c r="H70">
        <v>46.271000000000001</v>
      </c>
      <c r="I70">
        <v>0</v>
      </c>
      <c r="J70">
        <v>1</v>
      </c>
      <c r="K70">
        <v>1</v>
      </c>
      <c r="L70">
        <f t="shared" si="11"/>
        <v>5.1966534896688661E-3</v>
      </c>
      <c r="M70">
        <f t="shared" si="12"/>
        <v>1142.9998294445372</v>
      </c>
      <c r="N70">
        <f t="shared" si="13"/>
        <v>5.9397799921538663</v>
      </c>
      <c r="O70">
        <f t="shared" si="14"/>
        <v>0.33122377174062911</v>
      </c>
      <c r="P70">
        <f t="shared" si="15"/>
        <v>14.998940262601348</v>
      </c>
      <c r="Q70">
        <f t="shared" si="16"/>
        <v>4.9680105339017349</v>
      </c>
      <c r="R70">
        <f t="shared" si="17"/>
        <v>0</v>
      </c>
      <c r="S70">
        <f t="shared" si="18"/>
        <v>1157.9987697071385</v>
      </c>
      <c r="T70">
        <f t="shared" si="19"/>
        <v>5.2493446153144357E-2</v>
      </c>
      <c r="U70">
        <f t="shared" si="20"/>
        <v>4.0002826166062668</v>
      </c>
      <c r="V70">
        <f t="shared" si="21"/>
        <v>0</v>
      </c>
    </row>
    <row r="71" spans="1:22" x14ac:dyDescent="0.2">
      <c r="A71" t="s">
        <v>113</v>
      </c>
      <c r="B71" t="s">
        <v>285</v>
      </c>
      <c r="D71">
        <v>-83.48</v>
      </c>
      <c r="E71">
        <v>-173.66</v>
      </c>
      <c r="F71">
        <v>0</v>
      </c>
      <c r="G71">
        <v>35.228000000000002</v>
      </c>
      <c r="H71">
        <v>18.111000000000001</v>
      </c>
      <c r="I71">
        <v>0</v>
      </c>
      <c r="J71">
        <v>1</v>
      </c>
      <c r="K71">
        <v>0</v>
      </c>
      <c r="L71">
        <f t="shared" si="11"/>
        <v>4.1144077899780244E-3</v>
      </c>
      <c r="M71">
        <f t="shared" si="12"/>
        <v>105.00046545515454</v>
      </c>
      <c r="N71">
        <f t="shared" si="13"/>
        <v>0.4320151650351714</v>
      </c>
      <c r="O71">
        <f t="shared" si="14"/>
        <v>0.32400955544337012</v>
      </c>
      <c r="P71">
        <f t="shared" si="15"/>
        <v>5.9998953876362062</v>
      </c>
      <c r="Q71">
        <f t="shared" si="16"/>
        <v>1.9440253812801156</v>
      </c>
      <c r="R71">
        <f t="shared" si="17"/>
        <v>0</v>
      </c>
      <c r="S71">
        <f t="shared" si="18"/>
        <v>111.00036084279074</v>
      </c>
      <c r="T71">
        <f t="shared" si="19"/>
        <v>0.57142603835052397</v>
      </c>
      <c r="U71">
        <f t="shared" si="20"/>
        <v>0</v>
      </c>
      <c r="V71">
        <f t="shared" si="21"/>
        <v>0</v>
      </c>
    </row>
    <row r="72" spans="1:22" x14ac:dyDescent="0.2">
      <c r="A72" t="s">
        <v>346</v>
      </c>
      <c r="B72" t="s">
        <v>7843</v>
      </c>
      <c r="D72">
        <v>-80.983000000000004</v>
      </c>
      <c r="E72">
        <v>0</v>
      </c>
      <c r="F72">
        <v>-90</v>
      </c>
      <c r="G72">
        <v>338.17899999999997</v>
      </c>
      <c r="H72">
        <v>0</v>
      </c>
      <c r="I72">
        <v>16</v>
      </c>
      <c r="J72">
        <v>0</v>
      </c>
      <c r="K72">
        <v>0</v>
      </c>
      <c r="L72">
        <f t="shared" si="11"/>
        <v>5.7127840188466138E-3</v>
      </c>
      <c r="M72">
        <f t="shared" si="12"/>
        <v>1001.9992321201942</v>
      </c>
      <c r="N72">
        <f t="shared" si="13"/>
        <v>5.7242109243637476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48</v>
      </c>
      <c r="S72">
        <f t="shared" si="18"/>
        <v>1001.9992321201942</v>
      </c>
      <c r="T72">
        <f t="shared" si="19"/>
        <v>0</v>
      </c>
      <c r="U72" t="str">
        <f t="shared" si="20"/>
        <v/>
      </c>
      <c r="V72">
        <f t="shared" si="21"/>
        <v>4.7904228328033485</v>
      </c>
    </row>
    <row r="73" spans="1:22" x14ac:dyDescent="0.2">
      <c r="A73" t="s">
        <v>41</v>
      </c>
      <c r="B73" t="s">
        <v>41</v>
      </c>
      <c r="D73">
        <v>-77.085999999999999</v>
      </c>
      <c r="E73">
        <v>-172.23500000000001</v>
      </c>
      <c r="F73">
        <v>90</v>
      </c>
      <c r="G73">
        <v>371.39299999999997</v>
      </c>
      <c r="H73">
        <v>1</v>
      </c>
      <c r="I73">
        <v>1</v>
      </c>
      <c r="J73">
        <v>1</v>
      </c>
      <c r="K73">
        <v>1</v>
      </c>
      <c r="L73">
        <f t="shared" si="11"/>
        <v>8.2543508128003137E-3</v>
      </c>
      <c r="M73">
        <f t="shared" si="12"/>
        <v>1085.9976413696686</v>
      </c>
      <c r="N73">
        <f t="shared" si="13"/>
        <v>8.9642144779534263</v>
      </c>
      <c r="O73">
        <f t="shared" si="14"/>
        <v>0.26400545012007914</v>
      </c>
      <c r="P73">
        <f t="shared" si="15"/>
        <v>0.40533100120445364</v>
      </c>
      <c r="Q73">
        <f t="shared" si="16"/>
        <v>0.10700970043030456</v>
      </c>
      <c r="R73">
        <f t="shared" si="17"/>
        <v>3</v>
      </c>
      <c r="S73">
        <f t="shared" si="18"/>
        <v>1086.4029723708732</v>
      </c>
      <c r="T73">
        <f t="shared" si="19"/>
        <v>5.5248738776566345E-2</v>
      </c>
      <c r="U73">
        <f t="shared" si="20"/>
        <v>148.02716747968483</v>
      </c>
      <c r="V73">
        <f t="shared" si="21"/>
        <v>0.27614062887300983</v>
      </c>
    </row>
    <row r="74" spans="1:22" x14ac:dyDescent="0.2">
      <c r="A74" t="s">
        <v>113</v>
      </c>
      <c r="B74" t="s">
        <v>1421</v>
      </c>
      <c r="D74">
        <v>-80.733000000000004</v>
      </c>
      <c r="E74">
        <v>0</v>
      </c>
      <c r="F74">
        <v>0</v>
      </c>
      <c r="G74">
        <v>385.02499999999998</v>
      </c>
      <c r="H74">
        <v>0</v>
      </c>
      <c r="I74">
        <v>0</v>
      </c>
      <c r="J74">
        <v>0</v>
      </c>
      <c r="K74">
        <v>0</v>
      </c>
      <c r="L74">
        <f t="shared" si="11"/>
        <v>5.8739316841322116E-3</v>
      </c>
      <c r="M74">
        <f t="shared" si="12"/>
        <v>1139.9996886087354</v>
      </c>
      <c r="N74">
        <f t="shared" si="13"/>
        <v>6.6962869871066921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1139.9996886087354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1760</v>
      </c>
      <c r="B75" t="s">
        <v>7844</v>
      </c>
      <c r="D75">
        <v>-80.165999999999997</v>
      </c>
      <c r="E75">
        <v>-165.42599999999999</v>
      </c>
      <c r="F75">
        <v>0</v>
      </c>
      <c r="G75">
        <v>380.59199999999998</v>
      </c>
      <c r="H75">
        <v>51.661999999999999</v>
      </c>
      <c r="I75">
        <v>0</v>
      </c>
      <c r="J75">
        <v>1</v>
      </c>
      <c r="K75">
        <v>1</v>
      </c>
      <c r="L75">
        <f t="shared" si="11"/>
        <v>6.2402759607162661E-3</v>
      </c>
      <c r="M75">
        <f t="shared" si="12"/>
        <v>1124.9995662651099</v>
      </c>
      <c r="N75">
        <f t="shared" si="13"/>
        <v>7.02031476949516</v>
      </c>
      <c r="O75">
        <f t="shared" si="14"/>
        <v>0.13846354535593483</v>
      </c>
      <c r="P75">
        <f t="shared" si="15"/>
        <v>38.99915814822657</v>
      </c>
      <c r="Q75">
        <f t="shared" si="16"/>
        <v>5.3999671030673486</v>
      </c>
      <c r="R75">
        <f t="shared" si="17"/>
        <v>0</v>
      </c>
      <c r="S75">
        <f t="shared" si="18"/>
        <v>1163.9987244133365</v>
      </c>
      <c r="T75">
        <f t="shared" si="19"/>
        <v>5.3333353895587902E-2</v>
      </c>
      <c r="U75">
        <f t="shared" si="20"/>
        <v>1.5384947483213407</v>
      </c>
      <c r="V75">
        <f t="shared" si="21"/>
        <v>0</v>
      </c>
    </row>
    <row r="76" spans="1:22" x14ac:dyDescent="0.2">
      <c r="A76" t="s">
        <v>133</v>
      </c>
      <c r="B76" t="s">
        <v>134</v>
      </c>
      <c r="D76">
        <v>-82.632000000000005</v>
      </c>
      <c r="E76">
        <v>0</v>
      </c>
      <c r="F76">
        <v>0</v>
      </c>
      <c r="G76">
        <v>350.89699999999999</v>
      </c>
      <c r="H76">
        <v>0</v>
      </c>
      <c r="I76">
        <v>0</v>
      </c>
      <c r="J76">
        <v>0</v>
      </c>
      <c r="K76">
        <v>0</v>
      </c>
      <c r="L76">
        <f t="shared" si="11"/>
        <v>4.6551351328408654E-3</v>
      </c>
      <c r="M76">
        <f t="shared" si="12"/>
        <v>1043.9988680361641</v>
      </c>
      <c r="N76">
        <f t="shared" si="13"/>
        <v>4.8599606692019126</v>
      </c>
      <c r="O76" t="str">
        <f t="shared" si="14"/>
        <v/>
      </c>
      <c r="P76">
        <f t="shared" si="15"/>
        <v>0</v>
      </c>
      <c r="Q76">
        <f t="shared" si="16"/>
        <v>0</v>
      </c>
      <c r="R76">
        <f t="shared" si="17"/>
        <v>0</v>
      </c>
      <c r="S76">
        <f t="shared" si="18"/>
        <v>1043.9988680361641</v>
      </c>
      <c r="T76">
        <f t="shared" si="19"/>
        <v>0</v>
      </c>
      <c r="U76" t="str">
        <f t="shared" si="20"/>
        <v/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-81.935000000000002</v>
      </c>
      <c r="E77">
        <v>-174.80600000000001</v>
      </c>
      <c r="F77">
        <v>0</v>
      </c>
      <c r="G77">
        <v>370.666</v>
      </c>
      <c r="H77">
        <v>22.091000000000001</v>
      </c>
      <c r="I77">
        <v>0</v>
      </c>
      <c r="J77">
        <v>1</v>
      </c>
      <c r="K77">
        <v>1</v>
      </c>
      <c r="L77">
        <f t="shared" si="11"/>
        <v>5.1011189862003297E-3</v>
      </c>
      <c r="M77">
        <f t="shared" si="12"/>
        <v>1100.9998334417392</v>
      </c>
      <c r="N77">
        <f t="shared" si="13"/>
        <v>5.6163367705098262</v>
      </c>
      <c r="O77">
        <f t="shared" si="14"/>
        <v>0.39603248453733669</v>
      </c>
      <c r="P77">
        <f t="shared" si="15"/>
        <v>5.9995814248483663</v>
      </c>
      <c r="Q77">
        <f t="shared" si="16"/>
        <v>2.3760315138982673</v>
      </c>
      <c r="R77">
        <f t="shared" si="17"/>
        <v>0</v>
      </c>
      <c r="S77">
        <f t="shared" si="18"/>
        <v>1106.9994148665876</v>
      </c>
      <c r="T77">
        <f t="shared" si="19"/>
        <v>5.4495921050632001E-2</v>
      </c>
      <c r="U77">
        <f t="shared" si="20"/>
        <v>10.000697673924217</v>
      </c>
      <c r="V77">
        <f t="shared" si="21"/>
        <v>0</v>
      </c>
    </row>
    <row r="78" spans="1:22" x14ac:dyDescent="0.2">
      <c r="A78" t="s">
        <v>7845</v>
      </c>
      <c r="B78" t="s">
        <v>2693</v>
      </c>
      <c r="D78">
        <v>-73.150000000000006</v>
      </c>
      <c r="E78">
        <v>-171.25399999999999</v>
      </c>
      <c r="F78">
        <v>0</v>
      </c>
      <c r="G78">
        <v>400.18099999999998</v>
      </c>
      <c r="H78">
        <v>52.612000000000002</v>
      </c>
      <c r="I78">
        <v>0</v>
      </c>
      <c r="J78">
        <v>2</v>
      </c>
      <c r="K78">
        <v>2</v>
      </c>
      <c r="L78">
        <f t="shared" si="11"/>
        <v>1.0903318577923368E-2</v>
      </c>
      <c r="M78">
        <f t="shared" si="12"/>
        <v>1148.9999735921876</v>
      </c>
      <c r="N78">
        <f t="shared" si="13"/>
        <v>12.527925286026445</v>
      </c>
      <c r="O78">
        <f t="shared" si="14"/>
        <v>0.23400417552542527</v>
      </c>
      <c r="P78">
        <f t="shared" si="15"/>
        <v>23.999655937538584</v>
      </c>
      <c r="Q78">
        <f t="shared" si="16"/>
        <v>5.6160253165829106</v>
      </c>
      <c r="R78">
        <f t="shared" si="17"/>
        <v>0</v>
      </c>
      <c r="S78">
        <f t="shared" si="18"/>
        <v>1172.9996295297262</v>
      </c>
      <c r="T78">
        <f t="shared" si="19"/>
        <v>0.1044386446979949</v>
      </c>
      <c r="U78">
        <f t="shared" si="20"/>
        <v>5.0000716807070713</v>
      </c>
      <c r="V78">
        <f t="shared" si="21"/>
        <v>0</v>
      </c>
    </row>
    <row r="79" spans="1:22" x14ac:dyDescent="0.2">
      <c r="A79" t="s">
        <v>514</v>
      </c>
      <c r="B79" t="s">
        <v>515</v>
      </c>
      <c r="D79">
        <v>-79.775000000000006</v>
      </c>
      <c r="E79">
        <v>-170.91</v>
      </c>
      <c r="F79">
        <v>0</v>
      </c>
      <c r="G79">
        <v>383.084</v>
      </c>
      <c r="H79">
        <v>50.636000000000003</v>
      </c>
      <c r="I79">
        <v>0</v>
      </c>
      <c r="J79">
        <v>1</v>
      </c>
      <c r="K79">
        <v>1</v>
      </c>
      <c r="L79">
        <f t="shared" si="11"/>
        <v>6.493633651142288E-3</v>
      </c>
      <c r="M79">
        <f t="shared" si="12"/>
        <v>1130.9998630138357</v>
      </c>
      <c r="N79">
        <f t="shared" si="13"/>
        <v>7.3443061142100765</v>
      </c>
      <c r="O79">
        <f t="shared" si="14"/>
        <v>0.22500674585762356</v>
      </c>
      <c r="P79">
        <f t="shared" si="15"/>
        <v>23.999296064179063</v>
      </c>
      <c r="Q79">
        <f t="shared" si="16"/>
        <v>5.400008910283514</v>
      </c>
      <c r="R79">
        <f t="shared" si="17"/>
        <v>0</v>
      </c>
      <c r="S79">
        <f t="shared" si="18"/>
        <v>1154.9991590780148</v>
      </c>
      <c r="T79">
        <f t="shared" si="19"/>
        <v>5.3050404303422991E-2</v>
      </c>
      <c r="U79">
        <f t="shared" si="20"/>
        <v>2.5000733287987962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-83.370999999999995</v>
      </c>
      <c r="E80">
        <v>-171.87</v>
      </c>
      <c r="F80">
        <v>0</v>
      </c>
      <c r="G80">
        <v>372.49</v>
      </c>
      <c r="H80">
        <v>49.497</v>
      </c>
      <c r="I80">
        <v>0</v>
      </c>
      <c r="J80">
        <v>1</v>
      </c>
      <c r="K80">
        <v>1</v>
      </c>
      <c r="L80">
        <f t="shared" si="11"/>
        <v>4.1838041879590886E-3</v>
      </c>
      <c r="M80">
        <f t="shared" si="12"/>
        <v>1109.9991134609577</v>
      </c>
      <c r="N80">
        <f t="shared" si="13"/>
        <v>4.6440235835524133</v>
      </c>
      <c r="O80">
        <f t="shared" si="14"/>
        <v>0.25200296358763974</v>
      </c>
      <c r="P80">
        <f t="shared" si="15"/>
        <v>20.999536008216559</v>
      </c>
      <c r="Q80">
        <f t="shared" si="16"/>
        <v>5.2919505999865253</v>
      </c>
      <c r="R80">
        <f t="shared" si="17"/>
        <v>0</v>
      </c>
      <c r="S80">
        <f t="shared" si="18"/>
        <v>1130.9986494691743</v>
      </c>
      <c r="T80">
        <f t="shared" si="19"/>
        <v>5.4054097226187016E-2</v>
      </c>
      <c r="U80">
        <f t="shared" si="20"/>
        <v>2.8572059866714956</v>
      </c>
      <c r="V80">
        <f t="shared" si="21"/>
        <v>0</v>
      </c>
    </row>
    <row r="81" spans="1:22" x14ac:dyDescent="0.2">
      <c r="A81" t="s">
        <v>123</v>
      </c>
      <c r="B81" t="s">
        <v>7846</v>
      </c>
      <c r="D81">
        <v>-78.603999999999999</v>
      </c>
      <c r="E81">
        <v>-174.09399999999999</v>
      </c>
      <c r="F81">
        <v>0</v>
      </c>
      <c r="G81">
        <v>389.68299999999999</v>
      </c>
      <c r="H81">
        <v>29.155000000000001</v>
      </c>
      <c r="I81">
        <v>0</v>
      </c>
      <c r="J81">
        <v>2</v>
      </c>
      <c r="K81">
        <v>2</v>
      </c>
      <c r="L81">
        <f t="shared" si="11"/>
        <v>7.2562506220681475E-3</v>
      </c>
      <c r="M81">
        <f t="shared" si="12"/>
        <v>1146.0011654347697</v>
      </c>
      <c r="N81">
        <f t="shared" si="13"/>
        <v>8.3156799852568568</v>
      </c>
      <c r="O81">
        <f t="shared" si="14"/>
        <v>0.34800802605070685</v>
      </c>
      <c r="P81">
        <f t="shared" si="15"/>
        <v>8.9998599756060784</v>
      </c>
      <c r="Q81">
        <f t="shared" si="16"/>
        <v>3.1320266368700715</v>
      </c>
      <c r="R81">
        <f t="shared" si="17"/>
        <v>0</v>
      </c>
      <c r="S81">
        <f t="shared" si="18"/>
        <v>1155.0010254103759</v>
      </c>
      <c r="T81">
        <f t="shared" si="19"/>
        <v>0.10471193539709396</v>
      </c>
      <c r="U81">
        <f t="shared" si="20"/>
        <v>13.333540780107397</v>
      </c>
      <c r="V81">
        <f t="shared" si="21"/>
        <v>0</v>
      </c>
    </row>
    <row r="82" spans="1:22" x14ac:dyDescent="0.2">
      <c r="A82" t="s">
        <v>261</v>
      </c>
      <c r="B82" t="s">
        <v>1164</v>
      </c>
      <c r="D82">
        <v>-83.203999999999994</v>
      </c>
      <c r="E82">
        <v>-170.34</v>
      </c>
      <c r="F82">
        <v>0</v>
      </c>
      <c r="G82">
        <v>388.73099999999999</v>
      </c>
      <c r="H82">
        <v>47.676000000000002</v>
      </c>
      <c r="I82">
        <v>0</v>
      </c>
      <c r="J82">
        <v>1</v>
      </c>
      <c r="K82">
        <v>1</v>
      </c>
      <c r="L82">
        <f t="shared" si="11"/>
        <v>4.2901868255568604E-3</v>
      </c>
      <c r="M82">
        <f t="shared" si="12"/>
        <v>1157.9990619070331</v>
      </c>
      <c r="N82">
        <f t="shared" si="13"/>
        <v>4.9680372874380447</v>
      </c>
      <c r="O82">
        <f t="shared" si="14"/>
        <v>0.21149740256058605</v>
      </c>
      <c r="P82">
        <f t="shared" si="15"/>
        <v>24.000268277460201</v>
      </c>
      <c r="Q82">
        <f t="shared" si="16"/>
        <v>5.0759994774395398</v>
      </c>
      <c r="R82">
        <f t="shared" si="17"/>
        <v>0</v>
      </c>
      <c r="S82">
        <f t="shared" si="18"/>
        <v>1181.9993301844934</v>
      </c>
      <c r="T82">
        <f t="shared" si="19"/>
        <v>5.1813513476591175E-2</v>
      </c>
      <c r="U82">
        <f t="shared" si="20"/>
        <v>2.4999720547436075</v>
      </c>
      <c r="V82">
        <f t="shared" si="21"/>
        <v>0</v>
      </c>
    </row>
    <row r="83" spans="1:22" x14ac:dyDescent="0.2">
      <c r="A83" t="s">
        <v>113</v>
      </c>
      <c r="B83" t="s">
        <v>5195</v>
      </c>
      <c r="D83">
        <v>-82.662999999999997</v>
      </c>
      <c r="E83">
        <v>-171.87</v>
      </c>
      <c r="F83">
        <v>0</v>
      </c>
      <c r="G83">
        <v>368.01400000000001</v>
      </c>
      <c r="H83">
        <v>28.283999999999999</v>
      </c>
      <c r="I83">
        <v>0</v>
      </c>
      <c r="J83">
        <v>1</v>
      </c>
      <c r="K83">
        <v>1</v>
      </c>
      <c r="L83">
        <f t="shared" si="11"/>
        <v>4.6353329734883531E-3</v>
      </c>
      <c r="M83">
        <f t="shared" si="12"/>
        <v>1095.0023039700982</v>
      </c>
      <c r="N83">
        <f t="shared" si="13"/>
        <v>5.0757053613436742</v>
      </c>
      <c r="O83">
        <f t="shared" si="14"/>
        <v>0.25200296358763974</v>
      </c>
      <c r="P83">
        <f t="shared" si="15"/>
        <v>11.999734861838032</v>
      </c>
      <c r="Q83">
        <f t="shared" si="16"/>
        <v>3.0239717714208716</v>
      </c>
      <c r="R83">
        <f t="shared" si="17"/>
        <v>0</v>
      </c>
      <c r="S83">
        <f t="shared" si="18"/>
        <v>1107.0020388319363</v>
      </c>
      <c r="T83">
        <f t="shared" si="19"/>
        <v>5.4794405256007983E-2</v>
      </c>
      <c r="U83">
        <f t="shared" si="20"/>
        <v>5.0001104766751183</v>
      </c>
      <c r="V83">
        <f t="shared" si="21"/>
        <v>0</v>
      </c>
    </row>
    <row r="84" spans="1:22" x14ac:dyDescent="0.2">
      <c r="A84" t="s">
        <v>3083</v>
      </c>
      <c r="B84" t="s">
        <v>7847</v>
      </c>
      <c r="D84">
        <v>-83.116</v>
      </c>
      <c r="E84">
        <v>-172.23500000000001</v>
      </c>
      <c r="F84">
        <v>-90</v>
      </c>
      <c r="G84">
        <v>383.767</v>
      </c>
      <c r="H84">
        <v>22.204000000000001</v>
      </c>
      <c r="I84">
        <v>15</v>
      </c>
      <c r="J84">
        <v>2</v>
      </c>
      <c r="K84">
        <v>2</v>
      </c>
      <c r="L84">
        <f t="shared" si="11"/>
        <v>4.3462743654625749E-3</v>
      </c>
      <c r="M84">
        <f t="shared" si="12"/>
        <v>1143.0011004159553</v>
      </c>
      <c r="N84">
        <f t="shared" si="13"/>
        <v>4.9678013502347325</v>
      </c>
      <c r="O84">
        <f t="shared" si="14"/>
        <v>0.26400545012007914</v>
      </c>
      <c r="P84">
        <f t="shared" si="15"/>
        <v>8.999969550743689</v>
      </c>
      <c r="Q84">
        <f t="shared" si="16"/>
        <v>2.376043388354482</v>
      </c>
      <c r="R84">
        <f t="shared" si="17"/>
        <v>45</v>
      </c>
      <c r="S84">
        <f t="shared" si="18"/>
        <v>1152.0010699666991</v>
      </c>
      <c r="T84">
        <f t="shared" si="19"/>
        <v>0.10498677556507181</v>
      </c>
      <c r="U84">
        <f t="shared" si="20"/>
        <v>13.333378443495302</v>
      </c>
      <c r="V84">
        <f t="shared" si="21"/>
        <v>3.9062463719153331</v>
      </c>
    </row>
    <row r="85" spans="1:22" x14ac:dyDescent="0.2">
      <c r="A85" t="s">
        <v>41</v>
      </c>
      <c r="B85" t="s">
        <v>41</v>
      </c>
      <c r="D85">
        <v>-81.400000000000006</v>
      </c>
      <c r="E85">
        <v>0</v>
      </c>
      <c r="F85">
        <v>0</v>
      </c>
      <c r="G85">
        <v>327.68400000000003</v>
      </c>
      <c r="H85">
        <v>0</v>
      </c>
      <c r="I85">
        <v>0</v>
      </c>
      <c r="J85">
        <v>0</v>
      </c>
      <c r="K85">
        <v>0</v>
      </c>
      <c r="L85">
        <f t="shared" si="11"/>
        <v>5.4444826692301778E-3</v>
      </c>
      <c r="M85">
        <f t="shared" si="12"/>
        <v>971.99893790102124</v>
      </c>
      <c r="N85">
        <f t="shared" si="13"/>
        <v>5.292036663948914</v>
      </c>
      <c r="O85" t="str">
        <f t="shared" si="14"/>
        <v/>
      </c>
      <c r="P85">
        <f t="shared" si="15"/>
        <v>0</v>
      </c>
      <c r="Q85">
        <f t="shared" si="16"/>
        <v>0</v>
      </c>
      <c r="R85">
        <f t="shared" si="17"/>
        <v>0</v>
      </c>
      <c r="S85">
        <f t="shared" si="18"/>
        <v>971.99893790102124</v>
      </c>
      <c r="T85">
        <f t="shared" si="19"/>
        <v>0</v>
      </c>
      <c r="U85" t="str">
        <f t="shared" si="20"/>
        <v/>
      </c>
      <c r="V85">
        <f t="shared" si="21"/>
        <v>0</v>
      </c>
    </row>
    <row r="86" spans="1:22" x14ac:dyDescent="0.2">
      <c r="A86" t="s">
        <v>113</v>
      </c>
      <c r="B86" t="s">
        <v>1410</v>
      </c>
      <c r="D86">
        <v>-81.209000000000003</v>
      </c>
      <c r="E86">
        <v>-169.21600000000001</v>
      </c>
      <c r="F86">
        <v>-90</v>
      </c>
      <c r="G86">
        <v>392.61200000000002</v>
      </c>
      <c r="H86">
        <v>21.378</v>
      </c>
      <c r="I86">
        <v>20</v>
      </c>
      <c r="J86">
        <v>1</v>
      </c>
      <c r="K86">
        <v>1</v>
      </c>
      <c r="L86">
        <f t="shared" si="11"/>
        <v>5.5672986327880017E-3</v>
      </c>
      <c r="M86">
        <f t="shared" si="12"/>
        <v>1163.9992540580372</v>
      </c>
      <c r="N86">
        <f t="shared" si="13"/>
        <v>6.4803379360214999</v>
      </c>
      <c r="O86">
        <f t="shared" si="14"/>
        <v>0.18900515677550569</v>
      </c>
      <c r="P86">
        <f t="shared" si="15"/>
        <v>11.999920397996743</v>
      </c>
      <c r="Q86">
        <f t="shared" si="16"/>
        <v>2.2680491041660664</v>
      </c>
      <c r="R86">
        <f t="shared" si="17"/>
        <v>60</v>
      </c>
      <c r="S86">
        <f t="shared" si="18"/>
        <v>1175.9991744560339</v>
      </c>
      <c r="T86">
        <f t="shared" si="19"/>
        <v>5.15464247857743E-2</v>
      </c>
      <c r="U86">
        <f t="shared" si="20"/>
        <v>5.0000331677213747</v>
      </c>
      <c r="V86">
        <f t="shared" si="21"/>
        <v>5.1020443979268428</v>
      </c>
    </row>
    <row r="87" spans="1:22" x14ac:dyDescent="0.2">
      <c r="A87" t="s">
        <v>7848</v>
      </c>
      <c r="B87" t="s">
        <v>7849</v>
      </c>
      <c r="D87">
        <v>-80.465000000000003</v>
      </c>
      <c r="E87">
        <v>0</v>
      </c>
      <c r="F87">
        <v>0</v>
      </c>
      <c r="G87">
        <v>386.33800000000002</v>
      </c>
      <c r="H87">
        <v>0</v>
      </c>
      <c r="I87">
        <v>0</v>
      </c>
      <c r="J87">
        <v>0</v>
      </c>
      <c r="K87">
        <v>0</v>
      </c>
      <c r="L87">
        <f t="shared" si="11"/>
        <v>6.0469371727853152E-3</v>
      </c>
      <c r="M87">
        <f t="shared" si="12"/>
        <v>1143.00175297639</v>
      </c>
      <c r="N87">
        <f t="shared" si="13"/>
        <v>6.9116667002984116</v>
      </c>
      <c r="O87" t="str">
        <f t="shared" si="14"/>
        <v/>
      </c>
      <c r="P87">
        <f t="shared" si="15"/>
        <v>0</v>
      </c>
      <c r="Q87">
        <f t="shared" si="16"/>
        <v>0</v>
      </c>
      <c r="R87">
        <f t="shared" si="17"/>
        <v>0</v>
      </c>
      <c r="S87">
        <f t="shared" si="18"/>
        <v>1143.00175297639</v>
      </c>
      <c r="T87">
        <f t="shared" si="19"/>
        <v>0</v>
      </c>
      <c r="U87" t="str">
        <f t="shared" si="20"/>
        <v/>
      </c>
      <c r="V87">
        <f t="shared" si="21"/>
        <v>0</v>
      </c>
    </row>
    <row r="88" spans="1:22" x14ac:dyDescent="0.2">
      <c r="A88" t="s">
        <v>482</v>
      </c>
      <c r="B88" t="s">
        <v>483</v>
      </c>
      <c r="D88">
        <v>-82.316000000000003</v>
      </c>
      <c r="E88">
        <v>-169.28700000000001</v>
      </c>
      <c r="F88">
        <v>-90</v>
      </c>
      <c r="G88">
        <v>381.42500000000001</v>
      </c>
      <c r="H88">
        <v>37.655999999999999</v>
      </c>
      <c r="I88">
        <v>81</v>
      </c>
      <c r="J88">
        <v>2</v>
      </c>
      <c r="K88">
        <v>2</v>
      </c>
      <c r="L88">
        <f t="shared" si="11"/>
        <v>4.857149624528787E-3</v>
      </c>
      <c r="M88">
        <f t="shared" si="12"/>
        <v>1134.0000708339817</v>
      </c>
      <c r="N88">
        <f t="shared" si="13"/>
        <v>5.5080135262804184</v>
      </c>
      <c r="O88">
        <f t="shared" si="14"/>
        <v>0.19028776091813027</v>
      </c>
      <c r="P88">
        <f t="shared" si="15"/>
        <v>20.999571630620956</v>
      </c>
      <c r="Q88">
        <f t="shared" si="16"/>
        <v>3.9959654617962128</v>
      </c>
      <c r="R88">
        <f t="shared" si="17"/>
        <v>243</v>
      </c>
      <c r="S88">
        <f t="shared" si="18"/>
        <v>1154.9996424646026</v>
      </c>
      <c r="T88">
        <f t="shared" si="19"/>
        <v>0.10582009921017727</v>
      </c>
      <c r="U88">
        <f t="shared" si="20"/>
        <v>5.7144022797598186</v>
      </c>
      <c r="V88">
        <f t="shared" si="21"/>
        <v>21.038967551667206</v>
      </c>
    </row>
    <row r="89" spans="1:22" x14ac:dyDescent="0.2">
      <c r="A89" t="s">
        <v>113</v>
      </c>
      <c r="B89" t="s">
        <v>114</v>
      </c>
      <c r="D89">
        <v>-83.48</v>
      </c>
      <c r="E89">
        <v>-171.87</v>
      </c>
      <c r="F89">
        <v>0</v>
      </c>
      <c r="G89">
        <v>246.595</v>
      </c>
      <c r="H89">
        <v>28.283999999999999</v>
      </c>
      <c r="I89">
        <v>0</v>
      </c>
      <c r="J89">
        <v>3</v>
      </c>
      <c r="K89">
        <v>3</v>
      </c>
      <c r="L89">
        <f t="shared" si="11"/>
        <v>4.1144077899780244E-3</v>
      </c>
      <c r="M89">
        <f t="shared" si="12"/>
        <v>735.00027758924239</v>
      </c>
      <c r="N89">
        <f t="shared" si="13"/>
        <v>3.0240938918430817</v>
      </c>
      <c r="O89">
        <f t="shared" si="14"/>
        <v>0.25200296358763974</v>
      </c>
      <c r="P89">
        <f t="shared" si="15"/>
        <v>11.999734861838032</v>
      </c>
      <c r="Q89">
        <f t="shared" si="16"/>
        <v>3.0239717714208716</v>
      </c>
      <c r="R89">
        <f t="shared" si="17"/>
        <v>0</v>
      </c>
      <c r="S89">
        <f t="shared" si="18"/>
        <v>747.00001245108047</v>
      </c>
      <c r="T89">
        <f t="shared" si="19"/>
        <v>0.24489786669249894</v>
      </c>
      <c r="U89">
        <f t="shared" si="20"/>
        <v>15.000331430025355</v>
      </c>
      <c r="V89">
        <f t="shared" si="21"/>
        <v>0</v>
      </c>
    </row>
    <row r="90" spans="1:22" x14ac:dyDescent="0.2">
      <c r="A90" t="s">
        <v>7850</v>
      </c>
      <c r="B90" t="s">
        <v>7851</v>
      </c>
      <c r="D90">
        <v>-84.805999999999997</v>
      </c>
      <c r="E90">
        <v>0</v>
      </c>
      <c r="F90">
        <v>0</v>
      </c>
      <c r="G90">
        <v>99.408000000000001</v>
      </c>
      <c r="H90">
        <v>0</v>
      </c>
      <c r="I90">
        <v>0</v>
      </c>
      <c r="J90">
        <v>0</v>
      </c>
      <c r="K90">
        <v>0</v>
      </c>
      <c r="L90">
        <f t="shared" si="11"/>
        <v>3.2724522825831946E-3</v>
      </c>
      <c r="M90">
        <f t="shared" si="12"/>
        <v>296.99945771480463</v>
      </c>
      <c r="N90">
        <f t="shared" si="13"/>
        <v>0.97191752524230868</v>
      </c>
      <c r="O90" t="str">
        <f t="shared" si="14"/>
        <v/>
      </c>
      <c r="P90">
        <f t="shared" si="15"/>
        <v>0</v>
      </c>
      <c r="Q90">
        <f t="shared" si="16"/>
        <v>0</v>
      </c>
      <c r="R90">
        <f t="shared" si="17"/>
        <v>0</v>
      </c>
      <c r="S90">
        <f t="shared" si="18"/>
        <v>296.99945771480463</v>
      </c>
      <c r="T90">
        <f t="shared" si="19"/>
        <v>0</v>
      </c>
      <c r="U90" t="str">
        <f t="shared" si="20"/>
        <v/>
      </c>
      <c r="V90">
        <f t="shared" si="21"/>
        <v>0</v>
      </c>
    </row>
    <row r="91" spans="1:22" x14ac:dyDescent="0.2">
      <c r="A91" t="s">
        <v>269</v>
      </c>
      <c r="B91" t="s">
        <v>330</v>
      </c>
      <c r="D91">
        <v>-83.727000000000004</v>
      </c>
      <c r="E91">
        <v>-164.476</v>
      </c>
      <c r="F91">
        <v>0</v>
      </c>
      <c r="G91">
        <v>375.24700000000001</v>
      </c>
      <c r="H91">
        <v>37.363</v>
      </c>
      <c r="I91">
        <v>0</v>
      </c>
      <c r="J91">
        <v>1</v>
      </c>
      <c r="K91">
        <v>1</v>
      </c>
      <c r="L91">
        <f t="shared" si="11"/>
        <v>3.9572625646880693E-3</v>
      </c>
      <c r="M91">
        <f t="shared" si="12"/>
        <v>1119.0006889915303</v>
      </c>
      <c r="N91">
        <f t="shared" si="13"/>
        <v>4.4281839645903061</v>
      </c>
      <c r="O91">
        <f t="shared" si="14"/>
        <v>0.12960084399460917</v>
      </c>
      <c r="P91">
        <f t="shared" si="15"/>
        <v>29.99972382437759</v>
      </c>
      <c r="Q91">
        <f t="shared" si="16"/>
        <v>3.8879934152379358</v>
      </c>
      <c r="R91">
        <f t="shared" si="17"/>
        <v>0</v>
      </c>
      <c r="S91">
        <f t="shared" si="18"/>
        <v>1149.0004128159078</v>
      </c>
      <c r="T91">
        <f t="shared" si="19"/>
        <v>5.3619269934564034E-2</v>
      </c>
      <c r="U91">
        <f t="shared" si="20"/>
        <v>2.0000184118776581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-86.652000000000001</v>
      </c>
      <c r="E92">
        <v>-173.41800000000001</v>
      </c>
      <c r="F92">
        <v>0</v>
      </c>
      <c r="G92">
        <v>359.61399999999998</v>
      </c>
      <c r="H92">
        <v>52.344999999999999</v>
      </c>
      <c r="I92">
        <v>0</v>
      </c>
      <c r="J92">
        <v>2</v>
      </c>
      <c r="K92">
        <v>2</v>
      </c>
      <c r="L92">
        <f t="shared" si="11"/>
        <v>2.1060058605248209E-3</v>
      </c>
      <c r="M92">
        <f t="shared" si="12"/>
        <v>1077.000677306602</v>
      </c>
      <c r="N92">
        <f t="shared" si="13"/>
        <v>2.2681720063689119</v>
      </c>
      <c r="O92">
        <f t="shared" si="14"/>
        <v>0.31199704132353501</v>
      </c>
      <c r="P92">
        <f t="shared" si="15"/>
        <v>18.000147485511178</v>
      </c>
      <c r="Q92">
        <f t="shared" si="16"/>
        <v>5.6159983748651321</v>
      </c>
      <c r="R92">
        <f t="shared" si="17"/>
        <v>0</v>
      </c>
      <c r="S92">
        <f t="shared" si="18"/>
        <v>1095.0008247921132</v>
      </c>
      <c r="T92">
        <f t="shared" si="19"/>
        <v>0.11142054274292554</v>
      </c>
      <c r="U92">
        <f t="shared" si="20"/>
        <v>6.6666120428508346</v>
      </c>
      <c r="V92">
        <f t="shared" si="21"/>
        <v>0</v>
      </c>
    </row>
    <row r="93" spans="1:22" x14ac:dyDescent="0.2">
      <c r="A93" t="s">
        <v>6234</v>
      </c>
      <c r="B93" t="s">
        <v>7852</v>
      </c>
      <c r="D93">
        <v>-81.346999999999994</v>
      </c>
      <c r="E93">
        <v>-173.99100000000001</v>
      </c>
      <c r="F93">
        <v>0</v>
      </c>
      <c r="G93">
        <v>46.53</v>
      </c>
      <c r="H93">
        <v>19.105</v>
      </c>
      <c r="I93">
        <v>0</v>
      </c>
      <c r="J93">
        <v>1</v>
      </c>
      <c r="K93">
        <v>0</v>
      </c>
      <c r="L93">
        <f t="shared" ref="L93:L130" si="22">1/TAN(-D93*$L$1/180)*0.108*0.333333</f>
        <v>5.4785499593995339E-3</v>
      </c>
      <c r="M93">
        <f t="shared" ref="M93:M130" si="23">SIN(-D93*$L$1/180)*G93*3</f>
        <v>138.00113555590912</v>
      </c>
      <c r="N93">
        <f t="shared" ref="N93:N130" si="24">COS(-D93*$L$1/180)*G93*0.108</f>
        <v>0.75604687164378714</v>
      </c>
      <c r="O93">
        <f t="shared" ref="O93:O130" si="25">IFERROR(1/TAN(E93*$L$1/180)*0.108*0.333333,"")</f>
        <v>0.34199999956738092</v>
      </c>
      <c r="P93">
        <f t="shared" ref="P93:P130" si="26">SIN(-E93*$L$1/180)*H93*3</f>
        <v>6.0000024979032514</v>
      </c>
      <c r="Q93">
        <f t="shared" ref="Q93:Q130" si="27">-COS(E93*$L$1/180)*H93*0.108</f>
        <v>2.0520029036900995</v>
      </c>
      <c r="R93">
        <f t="shared" ref="R93:R130" si="28">ABS(SIN(-F93*$L$1/180)*I93*3)</f>
        <v>0</v>
      </c>
      <c r="S93">
        <f t="shared" ref="S93:S130" si="29">M93+P93</f>
        <v>144.00113805381235</v>
      </c>
      <c r="T93">
        <f t="shared" ref="T93:T130" si="30">60*(J93/M93)</f>
        <v>0.43477903104421839</v>
      </c>
      <c r="U93">
        <f t="shared" ref="U93:U130" si="31">IFERROR(60*(K93/P93),"")</f>
        <v>0</v>
      </c>
      <c r="V93">
        <f t="shared" ref="V93:V130" si="32">100*(R93/(S93))</f>
        <v>0</v>
      </c>
    </row>
    <row r="94" spans="1:22" x14ac:dyDescent="0.2">
      <c r="A94" t="s">
        <v>41</v>
      </c>
      <c r="B94" t="s">
        <v>41</v>
      </c>
      <c r="D94">
        <v>-79.287000000000006</v>
      </c>
      <c r="E94">
        <v>-176.309</v>
      </c>
      <c r="F94">
        <v>0</v>
      </c>
      <c r="G94">
        <v>301.25099999999998</v>
      </c>
      <c r="H94">
        <v>31.064</v>
      </c>
      <c r="I94">
        <v>0</v>
      </c>
      <c r="J94">
        <v>1</v>
      </c>
      <c r="K94">
        <v>1</v>
      </c>
      <c r="L94">
        <f t="shared" si="22"/>
        <v>6.8107239359387175E-3</v>
      </c>
      <c r="M94">
        <f t="shared" si="23"/>
        <v>888.00116797940632</v>
      </c>
      <c r="N94">
        <f t="shared" si="24"/>
        <v>6.0479368578357393</v>
      </c>
      <c r="O94">
        <f t="shared" si="25"/>
        <v>0.5580579565901872</v>
      </c>
      <c r="P94">
        <f t="shared" si="26"/>
        <v>5.9992867438052722</v>
      </c>
      <c r="Q94">
        <f t="shared" si="27"/>
        <v>3.3479530491996181</v>
      </c>
      <c r="R94">
        <f t="shared" si="28"/>
        <v>0</v>
      </c>
      <c r="S94">
        <f t="shared" si="29"/>
        <v>894.00045472321165</v>
      </c>
      <c r="T94">
        <f t="shared" si="30"/>
        <v>6.7567478696594976E-2</v>
      </c>
      <c r="U94">
        <f t="shared" si="31"/>
        <v>10.001188901656459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-84.349000000000004</v>
      </c>
      <c r="E95">
        <v>-169.69499999999999</v>
      </c>
      <c r="F95">
        <v>-90</v>
      </c>
      <c r="G95">
        <v>385.87599999999998</v>
      </c>
      <c r="H95">
        <v>22.361000000000001</v>
      </c>
      <c r="I95">
        <v>12</v>
      </c>
      <c r="J95">
        <v>2</v>
      </c>
      <c r="K95">
        <v>2</v>
      </c>
      <c r="L95">
        <f t="shared" si="22"/>
        <v>3.5621824498771647E-3</v>
      </c>
      <c r="M95">
        <f t="shared" si="23"/>
        <v>1152.0020962870894</v>
      </c>
      <c r="N95">
        <f t="shared" si="24"/>
        <v>4.1036457532613282</v>
      </c>
      <c r="O95">
        <f t="shared" si="25"/>
        <v>0.19799678746871249</v>
      </c>
      <c r="P95">
        <f t="shared" si="26"/>
        <v>12.000348708544616</v>
      </c>
      <c r="Q95">
        <f t="shared" si="27"/>
        <v>2.3760328688290149</v>
      </c>
      <c r="R95">
        <f t="shared" si="28"/>
        <v>36</v>
      </c>
      <c r="S95">
        <f t="shared" si="29"/>
        <v>1164.0024449956341</v>
      </c>
      <c r="T95">
        <f t="shared" si="30"/>
        <v>0.1041664771155893</v>
      </c>
      <c r="U95">
        <f t="shared" si="31"/>
        <v>9.9997094179901893</v>
      </c>
      <c r="V95">
        <f t="shared" si="32"/>
        <v>3.0927770087403066</v>
      </c>
    </row>
    <row r="96" spans="1:22" x14ac:dyDescent="0.2">
      <c r="A96" t="s">
        <v>7853</v>
      </c>
      <c r="B96" t="s">
        <v>7854</v>
      </c>
      <c r="D96">
        <v>-81.828000000000003</v>
      </c>
      <c r="E96">
        <v>-175.46199999999999</v>
      </c>
      <c r="F96">
        <v>-90</v>
      </c>
      <c r="G96">
        <v>386.92899999999997</v>
      </c>
      <c r="H96">
        <v>63.198</v>
      </c>
      <c r="I96">
        <v>16</v>
      </c>
      <c r="J96">
        <v>4</v>
      </c>
      <c r="K96">
        <v>4</v>
      </c>
      <c r="L96">
        <f t="shared" si="22"/>
        <v>5.1697170979248712E-3</v>
      </c>
      <c r="M96">
        <f t="shared" si="23"/>
        <v>1149.0001533156587</v>
      </c>
      <c r="N96">
        <f t="shared" si="24"/>
        <v>5.9400116781259369</v>
      </c>
      <c r="O96">
        <f t="shared" si="25"/>
        <v>0.45357671187054799</v>
      </c>
      <c r="P96">
        <f t="shared" si="26"/>
        <v>15.000726391981303</v>
      </c>
      <c r="Q96">
        <f t="shared" si="27"/>
        <v>6.8039869565315847</v>
      </c>
      <c r="R96">
        <f t="shared" si="28"/>
        <v>48</v>
      </c>
      <c r="S96">
        <f t="shared" si="29"/>
        <v>1164.00087970764</v>
      </c>
      <c r="T96">
        <f t="shared" si="30"/>
        <v>0.2088772567239737</v>
      </c>
      <c r="U96">
        <f t="shared" si="31"/>
        <v>15.999225219406238</v>
      </c>
      <c r="V96">
        <f t="shared" si="32"/>
        <v>4.1237082236618301</v>
      </c>
    </row>
    <row r="97" spans="1:22" x14ac:dyDescent="0.2">
      <c r="A97" t="s">
        <v>133</v>
      </c>
      <c r="B97" t="s">
        <v>348</v>
      </c>
      <c r="D97">
        <v>-78.212999999999994</v>
      </c>
      <c r="E97">
        <v>-173.66</v>
      </c>
      <c r="F97">
        <v>0</v>
      </c>
      <c r="G97">
        <v>376.94799999999998</v>
      </c>
      <c r="H97">
        <v>36.222000000000001</v>
      </c>
      <c r="I97">
        <v>0</v>
      </c>
      <c r="J97">
        <v>1</v>
      </c>
      <c r="K97">
        <v>1</v>
      </c>
      <c r="L97">
        <f t="shared" si="22"/>
        <v>7.5122600987639586E-3</v>
      </c>
      <c r="M97">
        <f t="shared" si="23"/>
        <v>1106.9987545549302</v>
      </c>
      <c r="N97">
        <f t="shared" si="24"/>
        <v>8.3160708892952862</v>
      </c>
      <c r="O97">
        <f t="shared" si="25"/>
        <v>0.32400955544337012</v>
      </c>
      <c r="P97">
        <f t="shared" si="26"/>
        <v>11.999790775272412</v>
      </c>
      <c r="Q97">
        <f t="shared" si="27"/>
        <v>3.8880507625602312</v>
      </c>
      <c r="R97">
        <f t="shared" si="28"/>
        <v>0</v>
      </c>
      <c r="S97">
        <f t="shared" si="29"/>
        <v>1118.9985453302027</v>
      </c>
      <c r="T97">
        <f t="shared" si="30"/>
        <v>5.4200602984529153E-2</v>
      </c>
      <c r="U97">
        <f t="shared" si="31"/>
        <v>5.0000871784898191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-80.956999999999994</v>
      </c>
      <c r="E98">
        <v>-171.87</v>
      </c>
      <c r="F98">
        <v>0</v>
      </c>
      <c r="G98">
        <v>381.745</v>
      </c>
      <c r="H98">
        <v>35.354999999999997</v>
      </c>
      <c r="I98">
        <v>0</v>
      </c>
      <c r="J98">
        <v>1</v>
      </c>
      <c r="K98">
        <v>1</v>
      </c>
      <c r="L98">
        <f t="shared" si="22"/>
        <v>5.7295328725820143E-3</v>
      </c>
      <c r="M98">
        <f t="shared" si="23"/>
        <v>1131.0004844683831</v>
      </c>
      <c r="N98">
        <f t="shared" si="24"/>
        <v>6.4801109347787182</v>
      </c>
      <c r="O98">
        <f t="shared" si="25"/>
        <v>0.25200296358763974</v>
      </c>
      <c r="P98">
        <f t="shared" si="26"/>
        <v>14.999668577297539</v>
      </c>
      <c r="Q98">
        <f t="shared" si="27"/>
        <v>3.779964714276089</v>
      </c>
      <c r="R98">
        <f t="shared" si="28"/>
        <v>0</v>
      </c>
      <c r="S98">
        <f t="shared" si="29"/>
        <v>1146.0001530456807</v>
      </c>
      <c r="T98">
        <f t="shared" si="30"/>
        <v>5.3050375153643262E-2</v>
      </c>
      <c r="U98">
        <f t="shared" si="31"/>
        <v>4.0000883813400945</v>
      </c>
      <c r="V98">
        <f t="shared" si="32"/>
        <v>0</v>
      </c>
    </row>
    <row r="99" spans="1:22" x14ac:dyDescent="0.2">
      <c r="A99" t="s">
        <v>7855</v>
      </c>
      <c r="B99" t="s">
        <v>7856</v>
      </c>
      <c r="D99">
        <v>-76.777000000000001</v>
      </c>
      <c r="E99">
        <v>0</v>
      </c>
      <c r="F99">
        <v>0</v>
      </c>
      <c r="G99">
        <v>375.96800000000002</v>
      </c>
      <c r="H99">
        <v>0</v>
      </c>
      <c r="I99">
        <v>0</v>
      </c>
      <c r="J99">
        <v>0</v>
      </c>
      <c r="K99">
        <v>0</v>
      </c>
      <c r="L99">
        <f t="shared" si="22"/>
        <v>8.4589630801097538E-3</v>
      </c>
      <c r="M99">
        <f t="shared" si="23"/>
        <v>1098.0000600420269</v>
      </c>
      <c r="N99">
        <f t="shared" si="24"/>
        <v>9.2879512578050551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0</v>
      </c>
      <c r="S99">
        <f t="shared" si="29"/>
        <v>1098.0000600420269</v>
      </c>
      <c r="T99">
        <f t="shared" si="30"/>
        <v>0</v>
      </c>
      <c r="U99" t="str">
        <f t="shared" si="31"/>
        <v/>
      </c>
      <c r="V99">
        <f t="shared" si="32"/>
        <v>0</v>
      </c>
    </row>
    <row r="100" spans="1:22" x14ac:dyDescent="0.2">
      <c r="A100" t="s">
        <v>55</v>
      </c>
      <c r="B100" t="s">
        <v>56</v>
      </c>
      <c r="D100">
        <v>-81.498000000000005</v>
      </c>
      <c r="E100">
        <v>0</v>
      </c>
      <c r="F100">
        <v>0</v>
      </c>
      <c r="G100">
        <v>392.31099999999998</v>
      </c>
      <c r="H100">
        <v>0</v>
      </c>
      <c r="I100">
        <v>0</v>
      </c>
      <c r="J100">
        <v>0</v>
      </c>
      <c r="K100">
        <v>0</v>
      </c>
      <c r="L100">
        <f t="shared" si="22"/>
        <v>5.3815153785569296E-3</v>
      </c>
      <c r="M100">
        <f t="shared" si="23"/>
        <v>1163.9993339935331</v>
      </c>
      <c r="N100">
        <f t="shared" si="24"/>
        <v>6.2640865806028039</v>
      </c>
      <c r="O100" t="str">
        <f t="shared" si="25"/>
        <v/>
      </c>
      <c r="P100">
        <f t="shared" si="26"/>
        <v>0</v>
      </c>
      <c r="Q100">
        <f t="shared" si="27"/>
        <v>0</v>
      </c>
      <c r="R100">
        <f t="shared" si="28"/>
        <v>0</v>
      </c>
      <c r="S100">
        <f t="shared" si="29"/>
        <v>1163.9993339935331</v>
      </c>
      <c r="T100">
        <f t="shared" si="30"/>
        <v>0</v>
      </c>
      <c r="U100" t="str">
        <f t="shared" si="31"/>
        <v/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-79.682000000000002</v>
      </c>
      <c r="E101">
        <v>-174.80600000000001</v>
      </c>
      <c r="F101">
        <v>-90</v>
      </c>
      <c r="G101">
        <v>385.23</v>
      </c>
      <c r="H101">
        <v>33.136000000000003</v>
      </c>
      <c r="I101">
        <v>16</v>
      </c>
      <c r="J101">
        <v>1</v>
      </c>
      <c r="K101">
        <v>1</v>
      </c>
      <c r="L101">
        <f t="shared" si="22"/>
        <v>6.5539861655802625E-3</v>
      </c>
      <c r="M101">
        <f t="shared" si="23"/>
        <v>1137.0011255292929</v>
      </c>
      <c r="N101">
        <f t="shared" si="24"/>
        <v>7.4518970988652731</v>
      </c>
      <c r="O101">
        <f t="shared" si="25"/>
        <v>0.39603248453733669</v>
      </c>
      <c r="P101">
        <f t="shared" si="26"/>
        <v>8.9992363448361541</v>
      </c>
      <c r="Q101">
        <f t="shared" si="27"/>
        <v>3.5639934925776555</v>
      </c>
      <c r="R101">
        <f t="shared" si="28"/>
        <v>48</v>
      </c>
      <c r="S101">
        <f t="shared" si="29"/>
        <v>1146.0003618741291</v>
      </c>
      <c r="T101">
        <f t="shared" si="30"/>
        <v>5.2770396310794332E-2</v>
      </c>
      <c r="U101">
        <f t="shared" si="31"/>
        <v>6.6672323851599424</v>
      </c>
      <c r="V101">
        <f t="shared" si="32"/>
        <v>4.1884803527899823</v>
      </c>
    </row>
    <row r="102" spans="1:22" x14ac:dyDescent="0.2">
      <c r="A102" t="s">
        <v>7857</v>
      </c>
      <c r="B102" t="s">
        <v>7858</v>
      </c>
      <c r="D102">
        <v>-85.236000000000004</v>
      </c>
      <c r="E102">
        <v>-176.98699999999999</v>
      </c>
      <c r="F102">
        <v>0</v>
      </c>
      <c r="G102">
        <v>60.207999999999998</v>
      </c>
      <c r="H102">
        <v>19.026</v>
      </c>
      <c r="I102">
        <v>0</v>
      </c>
      <c r="J102">
        <v>1</v>
      </c>
      <c r="K102">
        <v>0</v>
      </c>
      <c r="L102">
        <f t="shared" si="22"/>
        <v>3.0002236956670528E-3</v>
      </c>
      <c r="M102">
        <f t="shared" si="23"/>
        <v>179.99998722851262</v>
      </c>
      <c r="N102">
        <f t="shared" si="24"/>
        <v>0.54004076694351755</v>
      </c>
      <c r="O102">
        <f t="shared" si="25"/>
        <v>0.68395098700242118</v>
      </c>
      <c r="P102">
        <f t="shared" si="26"/>
        <v>3.0001644724979131</v>
      </c>
      <c r="Q102">
        <f t="shared" si="27"/>
        <v>2.0519675041020502</v>
      </c>
      <c r="R102">
        <f t="shared" si="28"/>
        <v>0</v>
      </c>
      <c r="S102">
        <f t="shared" si="29"/>
        <v>183.00015170101054</v>
      </c>
      <c r="T102">
        <f t="shared" si="30"/>
        <v>0.33333335698423755</v>
      </c>
      <c r="U102">
        <f t="shared" si="31"/>
        <v>0</v>
      </c>
      <c r="V102">
        <f t="shared" si="32"/>
        <v>0</v>
      </c>
    </row>
    <row r="103" spans="1:22" x14ac:dyDescent="0.2">
      <c r="A103" t="s">
        <v>41</v>
      </c>
      <c r="B103" t="s">
        <v>41</v>
      </c>
      <c r="D103">
        <v>-76.866</v>
      </c>
      <c r="E103">
        <v>-175.03</v>
      </c>
      <c r="F103">
        <v>0</v>
      </c>
      <c r="G103">
        <v>61.612000000000002</v>
      </c>
      <c r="H103">
        <v>23.087</v>
      </c>
      <c r="I103">
        <v>0</v>
      </c>
      <c r="J103">
        <v>1</v>
      </c>
      <c r="K103">
        <v>0</v>
      </c>
      <c r="L103">
        <f t="shared" si="22"/>
        <v>8.399976821426642E-3</v>
      </c>
      <c r="M103">
        <f t="shared" si="23"/>
        <v>180.00093019534597</v>
      </c>
      <c r="N103">
        <f t="shared" si="24"/>
        <v>1.5120051534812948</v>
      </c>
      <c r="O103">
        <f t="shared" si="25"/>
        <v>0.41397788001567454</v>
      </c>
      <c r="P103">
        <f t="shared" si="26"/>
        <v>6.0003660970078556</v>
      </c>
      <c r="Q103">
        <f t="shared" si="27"/>
        <v>2.4840213201785595</v>
      </c>
      <c r="R103">
        <f t="shared" si="28"/>
        <v>0</v>
      </c>
      <c r="S103">
        <f t="shared" si="29"/>
        <v>186.00129629235383</v>
      </c>
      <c r="T103">
        <f t="shared" si="30"/>
        <v>0.33333161075826112</v>
      </c>
      <c r="U103">
        <f t="shared" si="31"/>
        <v>0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-76.257999999999996</v>
      </c>
      <c r="E104">
        <v>-171.02699999999999</v>
      </c>
      <c r="F104">
        <v>0</v>
      </c>
      <c r="G104">
        <v>235.74799999999999</v>
      </c>
      <c r="H104">
        <v>19.234999999999999</v>
      </c>
      <c r="I104">
        <v>0</v>
      </c>
      <c r="J104">
        <v>1</v>
      </c>
      <c r="K104">
        <v>1</v>
      </c>
      <c r="L104">
        <f t="shared" si="22"/>
        <v>8.8038078098854888E-3</v>
      </c>
      <c r="M104">
        <f t="shared" si="23"/>
        <v>686.99931558249546</v>
      </c>
      <c r="N104">
        <f t="shared" si="24"/>
        <v>6.048215988127148</v>
      </c>
      <c r="O104">
        <f t="shared" si="25"/>
        <v>0.22799012754453557</v>
      </c>
      <c r="P104">
        <f t="shared" si="26"/>
        <v>9.0001917522201644</v>
      </c>
      <c r="Q104">
        <f t="shared" si="27"/>
        <v>2.0519569174708701</v>
      </c>
      <c r="R104">
        <f t="shared" si="28"/>
        <v>0</v>
      </c>
      <c r="S104">
        <f t="shared" si="29"/>
        <v>695.99950733471564</v>
      </c>
      <c r="T104">
        <f t="shared" si="30"/>
        <v>8.7336331549511051E-2</v>
      </c>
      <c r="U104">
        <f t="shared" si="31"/>
        <v>6.6665246310112467</v>
      </c>
      <c r="V104">
        <f t="shared" si="32"/>
        <v>0</v>
      </c>
    </row>
    <row r="105" spans="1:22" x14ac:dyDescent="0.2">
      <c r="A105" t="s">
        <v>7859</v>
      </c>
      <c r="B105" t="s">
        <v>7860</v>
      </c>
      <c r="D105">
        <v>-81.388999999999996</v>
      </c>
      <c r="E105">
        <v>-170.13399999999999</v>
      </c>
      <c r="F105">
        <v>0</v>
      </c>
      <c r="G105">
        <v>387.36700000000002</v>
      </c>
      <c r="H105">
        <v>23.344999999999999</v>
      </c>
      <c r="I105">
        <v>0</v>
      </c>
      <c r="J105">
        <v>1</v>
      </c>
      <c r="K105">
        <v>1</v>
      </c>
      <c r="L105">
        <f t="shared" si="22"/>
        <v>5.451552453080535E-3</v>
      </c>
      <c r="M105">
        <f t="shared" si="23"/>
        <v>1149.0013955573083</v>
      </c>
      <c r="N105">
        <f t="shared" si="24"/>
        <v>6.2638476403910417</v>
      </c>
      <c r="O105">
        <f t="shared" si="25"/>
        <v>0.20699566126077698</v>
      </c>
      <c r="P105">
        <f t="shared" si="26"/>
        <v>12.000111665333268</v>
      </c>
      <c r="Q105">
        <f t="shared" si="27"/>
        <v>2.4839735333423567</v>
      </c>
      <c r="R105">
        <f t="shared" si="28"/>
        <v>0</v>
      </c>
      <c r="S105">
        <f t="shared" si="29"/>
        <v>1161.0015072226415</v>
      </c>
      <c r="T105">
        <f t="shared" si="30"/>
        <v>5.2219257724136853E-2</v>
      </c>
      <c r="U105">
        <f t="shared" si="31"/>
        <v>4.9999534732107573</v>
      </c>
      <c r="V105">
        <f t="shared" si="32"/>
        <v>0</v>
      </c>
    </row>
    <row r="106" spans="1:22" x14ac:dyDescent="0.2">
      <c r="A106" t="s">
        <v>41</v>
      </c>
      <c r="B106" t="s">
        <v>41</v>
      </c>
      <c r="D106">
        <v>-81.525999999999996</v>
      </c>
      <c r="E106">
        <v>-175.76400000000001</v>
      </c>
      <c r="F106">
        <v>-90</v>
      </c>
      <c r="G106">
        <v>400.37099999999998</v>
      </c>
      <c r="H106">
        <v>27.074000000000002</v>
      </c>
      <c r="I106">
        <v>29</v>
      </c>
      <c r="J106">
        <v>1</v>
      </c>
      <c r="K106">
        <v>1</v>
      </c>
      <c r="L106">
        <f t="shared" si="22"/>
        <v>5.3635306539770158E-3</v>
      </c>
      <c r="M106">
        <f t="shared" si="23"/>
        <v>1188.0002515712958</v>
      </c>
      <c r="N106">
        <f t="shared" si="24"/>
        <v>6.3718821381171908</v>
      </c>
      <c r="O106">
        <f t="shared" si="25"/>
        <v>0.48604497509865263</v>
      </c>
      <c r="P106">
        <f t="shared" si="26"/>
        <v>5.9994479061999506</v>
      </c>
      <c r="Q106">
        <f t="shared" si="27"/>
        <v>2.9160044241790426</v>
      </c>
      <c r="R106">
        <f t="shared" si="28"/>
        <v>87</v>
      </c>
      <c r="S106">
        <f t="shared" si="29"/>
        <v>1193.9996994774958</v>
      </c>
      <c r="T106">
        <f t="shared" si="30"/>
        <v>5.0505039810085597E-2</v>
      </c>
      <c r="U106">
        <f t="shared" si="31"/>
        <v>10.000920241009975</v>
      </c>
      <c r="V106">
        <f t="shared" si="32"/>
        <v>7.2864339947549333</v>
      </c>
    </row>
    <row r="107" spans="1:22" x14ac:dyDescent="0.2">
      <c r="A107" t="s">
        <v>41</v>
      </c>
      <c r="B107" t="s">
        <v>41</v>
      </c>
      <c r="D107">
        <v>-81.685000000000002</v>
      </c>
      <c r="E107">
        <v>-171.87</v>
      </c>
      <c r="F107">
        <v>0</v>
      </c>
      <c r="G107">
        <v>394.14299999999997</v>
      </c>
      <c r="H107">
        <v>35.354999999999997</v>
      </c>
      <c r="I107">
        <v>0</v>
      </c>
      <c r="J107">
        <v>1</v>
      </c>
      <c r="K107">
        <v>1</v>
      </c>
      <c r="L107">
        <f t="shared" si="22"/>
        <v>5.2614524969417818E-3</v>
      </c>
      <c r="M107">
        <f t="shared" si="23"/>
        <v>1169.9992623583576</v>
      </c>
      <c r="N107">
        <f t="shared" si="24"/>
        <v>6.1559016962571196</v>
      </c>
      <c r="O107">
        <f t="shared" si="25"/>
        <v>0.25200296358763974</v>
      </c>
      <c r="P107">
        <f t="shared" si="26"/>
        <v>14.999668577297539</v>
      </c>
      <c r="Q107">
        <f t="shared" si="27"/>
        <v>3.779964714276089</v>
      </c>
      <c r="R107">
        <f t="shared" si="28"/>
        <v>0</v>
      </c>
      <c r="S107">
        <f t="shared" si="29"/>
        <v>1184.9989309356552</v>
      </c>
      <c r="T107">
        <f t="shared" si="30"/>
        <v>5.12820836135046E-2</v>
      </c>
      <c r="U107">
        <f t="shared" si="31"/>
        <v>4.0000883813400945</v>
      </c>
      <c r="V107">
        <f t="shared" si="32"/>
        <v>0</v>
      </c>
    </row>
    <row r="108" spans="1:22" x14ac:dyDescent="0.2">
      <c r="A108" t="s">
        <v>7861</v>
      </c>
      <c r="B108" t="s">
        <v>7862</v>
      </c>
      <c r="D108">
        <v>-81.468999999999994</v>
      </c>
      <c r="E108">
        <v>-169.69499999999999</v>
      </c>
      <c r="F108">
        <v>-90</v>
      </c>
      <c r="G108">
        <v>384.25099999999998</v>
      </c>
      <c r="H108">
        <v>22.361000000000001</v>
      </c>
      <c r="I108">
        <v>22</v>
      </c>
      <c r="J108">
        <v>1</v>
      </c>
      <c r="K108">
        <v>1</v>
      </c>
      <c r="L108">
        <f t="shared" si="22"/>
        <v>5.4001451851661188E-3</v>
      </c>
      <c r="M108">
        <f t="shared" si="23"/>
        <v>1139.998648028688</v>
      </c>
      <c r="N108">
        <f t="shared" si="24"/>
        <v>6.1561643664123702</v>
      </c>
      <c r="O108">
        <f t="shared" si="25"/>
        <v>0.19799678746871249</v>
      </c>
      <c r="P108">
        <f t="shared" si="26"/>
        <v>12.000348708544616</v>
      </c>
      <c r="Q108">
        <f t="shared" si="27"/>
        <v>2.3760328688290149</v>
      </c>
      <c r="R108">
        <f t="shared" si="28"/>
        <v>66</v>
      </c>
      <c r="S108">
        <f t="shared" si="29"/>
        <v>1151.9989967372326</v>
      </c>
      <c r="T108">
        <f t="shared" si="30"/>
        <v>5.2631641365323889E-2</v>
      </c>
      <c r="U108">
        <f t="shared" si="31"/>
        <v>4.9998547089950947</v>
      </c>
      <c r="V108">
        <f t="shared" si="32"/>
        <v>5.7291716561324746</v>
      </c>
    </row>
    <row r="109" spans="1:22" x14ac:dyDescent="0.2">
      <c r="A109" t="s">
        <v>255</v>
      </c>
      <c r="B109" t="s">
        <v>300</v>
      </c>
      <c r="D109">
        <v>-82.234999999999999</v>
      </c>
      <c r="E109">
        <v>-169.69499999999999</v>
      </c>
      <c r="F109">
        <v>0</v>
      </c>
      <c r="G109">
        <v>222.036</v>
      </c>
      <c r="H109">
        <v>55.902000000000001</v>
      </c>
      <c r="I109">
        <v>0</v>
      </c>
      <c r="J109">
        <v>1</v>
      </c>
      <c r="K109">
        <v>1</v>
      </c>
      <c r="L109">
        <f t="shared" si="22"/>
        <v>4.9089797480007837E-3</v>
      </c>
      <c r="M109">
        <f t="shared" si="23"/>
        <v>660.00016235397504</v>
      </c>
      <c r="N109">
        <f t="shared" si="24"/>
        <v>3.2399306706035635</v>
      </c>
      <c r="O109">
        <f t="shared" si="25"/>
        <v>0.19799678746871249</v>
      </c>
      <c r="P109">
        <f t="shared" si="26"/>
        <v>30.00060343924963</v>
      </c>
      <c r="Q109">
        <f t="shared" si="27"/>
        <v>5.9400290431232765</v>
      </c>
      <c r="R109">
        <f t="shared" si="28"/>
        <v>0</v>
      </c>
      <c r="S109">
        <f t="shared" si="29"/>
        <v>690.00076579322467</v>
      </c>
      <c r="T109">
        <f t="shared" si="30"/>
        <v>9.0909068546289939E-2</v>
      </c>
      <c r="U109">
        <f t="shared" si="31"/>
        <v>1.9999597715258726</v>
      </c>
      <c r="V109">
        <f t="shared" si="32"/>
        <v>0</v>
      </c>
    </row>
    <row r="110" spans="1:22" x14ac:dyDescent="0.2">
      <c r="A110" t="s">
        <v>7863</v>
      </c>
      <c r="B110" t="s">
        <v>1900</v>
      </c>
      <c r="D110">
        <v>-79.483999999999995</v>
      </c>
      <c r="E110">
        <v>0</v>
      </c>
      <c r="F110">
        <v>0</v>
      </c>
      <c r="G110">
        <v>339.70600000000002</v>
      </c>
      <c r="H110">
        <v>0</v>
      </c>
      <c r="I110">
        <v>0</v>
      </c>
      <c r="J110">
        <v>0</v>
      </c>
      <c r="K110">
        <v>0</v>
      </c>
      <c r="L110">
        <f t="shared" si="22"/>
        <v>6.6825978994157461E-3</v>
      </c>
      <c r="M110">
        <f t="shared" si="23"/>
        <v>1002.0008731470126</v>
      </c>
      <c r="N110">
        <f t="shared" si="24"/>
        <v>6.695975626080596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0</v>
      </c>
      <c r="S110">
        <f t="shared" si="29"/>
        <v>1002.0008731470126</v>
      </c>
      <c r="T110">
        <f t="shared" si="30"/>
        <v>0</v>
      </c>
      <c r="U110" t="str">
        <f t="shared" si="31"/>
        <v/>
      </c>
      <c r="V110">
        <f t="shared" si="32"/>
        <v>0</v>
      </c>
    </row>
    <row r="111" spans="1:22" x14ac:dyDescent="0.2">
      <c r="A111" t="s">
        <v>7864</v>
      </c>
      <c r="B111" t="s">
        <v>7865</v>
      </c>
      <c r="D111">
        <v>-79.38</v>
      </c>
      <c r="E111">
        <v>-174.14400000000001</v>
      </c>
      <c r="F111">
        <v>0</v>
      </c>
      <c r="G111">
        <v>390.69200000000001</v>
      </c>
      <c r="H111">
        <v>39.204999999999998</v>
      </c>
      <c r="I111">
        <v>0</v>
      </c>
      <c r="J111">
        <v>1</v>
      </c>
      <c r="K111">
        <v>1</v>
      </c>
      <c r="L111">
        <f t="shared" si="22"/>
        <v>6.750217461124911E-3</v>
      </c>
      <c r="M111">
        <f t="shared" si="23"/>
        <v>1151.9996017730864</v>
      </c>
      <c r="N111">
        <f t="shared" si="24"/>
        <v>7.7762556033532357</v>
      </c>
      <c r="O111">
        <f t="shared" si="25"/>
        <v>0.35100046898834275</v>
      </c>
      <c r="P111">
        <f t="shared" si="26"/>
        <v>12.000097273400439</v>
      </c>
      <c r="Q111">
        <f t="shared" si="27"/>
        <v>4.2120439829132712</v>
      </c>
      <c r="R111">
        <f t="shared" si="28"/>
        <v>0</v>
      </c>
      <c r="S111">
        <f t="shared" si="29"/>
        <v>1163.9996990464867</v>
      </c>
      <c r="T111">
        <f t="shared" si="30"/>
        <v>5.2083351337666887E-2</v>
      </c>
      <c r="U111">
        <f t="shared" si="31"/>
        <v>4.9999594697450265</v>
      </c>
      <c r="V111">
        <f t="shared" si="32"/>
        <v>0</v>
      </c>
    </row>
    <row r="112" spans="1:22" x14ac:dyDescent="0.2">
      <c r="A112" t="s">
        <v>72</v>
      </c>
      <c r="B112" t="s">
        <v>73</v>
      </c>
      <c r="D112">
        <v>-76.021000000000001</v>
      </c>
      <c r="E112">
        <v>0</v>
      </c>
      <c r="F112">
        <v>0</v>
      </c>
      <c r="G112">
        <v>244.233</v>
      </c>
      <c r="H112">
        <v>0</v>
      </c>
      <c r="I112">
        <v>0</v>
      </c>
      <c r="J112">
        <v>0</v>
      </c>
      <c r="K112">
        <v>0</v>
      </c>
      <c r="L112">
        <f t="shared" si="22"/>
        <v>8.9617854907703964E-3</v>
      </c>
      <c r="M112">
        <f t="shared" si="23"/>
        <v>710.9996282849811</v>
      </c>
      <c r="N112">
        <f t="shared" si="24"/>
        <v>6.3718325245400136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0</v>
      </c>
      <c r="S112">
        <f t="shared" si="29"/>
        <v>710.9996282849811</v>
      </c>
      <c r="T112">
        <f t="shared" si="30"/>
        <v>0</v>
      </c>
      <c r="U112" t="str">
        <f t="shared" si="31"/>
        <v/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-80.918999999999997</v>
      </c>
      <c r="E113">
        <v>-169.21600000000001</v>
      </c>
      <c r="F113">
        <v>0</v>
      </c>
      <c r="G113">
        <v>247.09700000000001</v>
      </c>
      <c r="H113">
        <v>21.378</v>
      </c>
      <c r="I113">
        <v>0</v>
      </c>
      <c r="J113">
        <v>2</v>
      </c>
      <c r="K113">
        <v>2</v>
      </c>
      <c r="L113">
        <f t="shared" si="22"/>
        <v>5.7540163206811828E-3</v>
      </c>
      <c r="M113">
        <f t="shared" si="23"/>
        <v>731.99980661199072</v>
      </c>
      <c r="N113">
        <f t="shared" si="24"/>
        <v>4.2119430459239098</v>
      </c>
      <c r="O113">
        <f t="shared" si="25"/>
        <v>0.18900515677550569</v>
      </c>
      <c r="P113">
        <f t="shared" si="26"/>
        <v>11.999920397996743</v>
      </c>
      <c r="Q113">
        <f t="shared" si="27"/>
        <v>2.2680491041660664</v>
      </c>
      <c r="R113">
        <f t="shared" si="28"/>
        <v>0</v>
      </c>
      <c r="S113">
        <f t="shared" si="29"/>
        <v>743.99972700998751</v>
      </c>
      <c r="T113">
        <f t="shared" si="30"/>
        <v>0.16393446953956381</v>
      </c>
      <c r="U113">
        <f t="shared" si="31"/>
        <v>10.000066335442749</v>
      </c>
      <c r="V113">
        <f t="shared" si="32"/>
        <v>0</v>
      </c>
    </row>
    <row r="114" spans="1:22" x14ac:dyDescent="0.2">
      <c r="A114" t="s">
        <v>7866</v>
      </c>
      <c r="B114" t="s">
        <v>7867</v>
      </c>
      <c r="D114">
        <v>-79.236000000000004</v>
      </c>
      <c r="E114">
        <v>0</v>
      </c>
      <c r="F114">
        <v>0</v>
      </c>
      <c r="G114">
        <v>267.71100000000001</v>
      </c>
      <c r="H114">
        <v>0</v>
      </c>
      <c r="I114">
        <v>0</v>
      </c>
      <c r="J114">
        <v>0</v>
      </c>
      <c r="K114">
        <v>0</v>
      </c>
      <c r="L114">
        <f t="shared" si="22"/>
        <v>6.8439206651238023E-3</v>
      </c>
      <c r="M114">
        <f t="shared" si="23"/>
        <v>789.00170779525058</v>
      </c>
      <c r="N114">
        <f t="shared" si="24"/>
        <v>5.3998704926683807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0</v>
      </c>
      <c r="S114">
        <f t="shared" si="29"/>
        <v>789.00170779525058</v>
      </c>
      <c r="T114">
        <f t="shared" si="30"/>
        <v>0</v>
      </c>
      <c r="U114" t="str">
        <f t="shared" si="31"/>
        <v/>
      </c>
      <c r="V114">
        <f t="shared" si="32"/>
        <v>0</v>
      </c>
    </row>
    <row r="115" spans="1:22" x14ac:dyDescent="0.2">
      <c r="A115" t="s">
        <v>41</v>
      </c>
      <c r="B115" t="s">
        <v>41</v>
      </c>
      <c r="D115">
        <v>-85.082999999999998</v>
      </c>
      <c r="E115">
        <v>-168.69</v>
      </c>
      <c r="F115">
        <v>-90</v>
      </c>
      <c r="G115">
        <v>373.37400000000002</v>
      </c>
      <c r="H115">
        <v>25.495000000000001</v>
      </c>
      <c r="I115">
        <v>21</v>
      </c>
      <c r="J115">
        <v>2</v>
      </c>
      <c r="K115">
        <v>2</v>
      </c>
      <c r="L115">
        <f t="shared" si="22"/>
        <v>3.0970458009424856E-3</v>
      </c>
      <c r="M115">
        <f t="shared" si="23"/>
        <v>1115.9998486873455</v>
      </c>
      <c r="N115">
        <f t="shared" si="24"/>
        <v>3.4563061015356955</v>
      </c>
      <c r="O115">
        <f t="shared" si="25"/>
        <v>0.17999871688416874</v>
      </c>
      <c r="P115">
        <f t="shared" si="26"/>
        <v>15.000030986996185</v>
      </c>
      <c r="Q115">
        <f t="shared" si="27"/>
        <v>2.6999890308711154</v>
      </c>
      <c r="R115">
        <f t="shared" si="28"/>
        <v>63</v>
      </c>
      <c r="S115">
        <f t="shared" si="29"/>
        <v>1130.9998796743416</v>
      </c>
      <c r="T115">
        <f t="shared" si="30"/>
        <v>0.10752689629944454</v>
      </c>
      <c r="U115">
        <f t="shared" si="31"/>
        <v>7.9999834736361741</v>
      </c>
      <c r="V115">
        <f t="shared" si="32"/>
        <v>5.5702923698046831</v>
      </c>
    </row>
    <row r="116" spans="1:22" x14ac:dyDescent="0.2">
      <c r="A116" t="s">
        <v>41</v>
      </c>
      <c r="B116" t="s">
        <v>41</v>
      </c>
      <c r="D116">
        <v>-84.093999999999994</v>
      </c>
      <c r="E116">
        <v>-176.63399999999999</v>
      </c>
      <c r="F116">
        <v>-90</v>
      </c>
      <c r="G116">
        <v>379.012</v>
      </c>
      <c r="H116">
        <v>34.058999999999997</v>
      </c>
      <c r="I116">
        <v>14</v>
      </c>
      <c r="J116">
        <v>1</v>
      </c>
      <c r="K116">
        <v>1</v>
      </c>
      <c r="L116">
        <f t="shared" si="22"/>
        <v>3.724044593765958E-3</v>
      </c>
      <c r="M116">
        <f t="shared" si="23"/>
        <v>1131.0006666413228</v>
      </c>
      <c r="N116">
        <f t="shared" si="24"/>
        <v>4.2119011300524436</v>
      </c>
      <c r="O116">
        <f t="shared" si="25"/>
        <v>0.61208333796759296</v>
      </c>
      <c r="P116">
        <f t="shared" si="26"/>
        <v>5.9992199417226288</v>
      </c>
      <c r="Q116">
        <f t="shared" si="27"/>
        <v>3.6720262391575744</v>
      </c>
      <c r="R116">
        <f t="shared" si="28"/>
        <v>42</v>
      </c>
      <c r="S116">
        <f t="shared" si="29"/>
        <v>1136.9998865830455</v>
      </c>
      <c r="T116">
        <f t="shared" si="30"/>
        <v>5.3050366608694458E-2</v>
      </c>
      <c r="U116">
        <f t="shared" si="31"/>
        <v>10.001300266176184</v>
      </c>
      <c r="V116">
        <f t="shared" si="32"/>
        <v>3.6939317668904939</v>
      </c>
    </row>
    <row r="117" spans="1:22" x14ac:dyDescent="0.2">
      <c r="A117" t="s">
        <v>5853</v>
      </c>
      <c r="B117" t="s">
        <v>7868</v>
      </c>
      <c r="D117">
        <v>-77.760000000000005</v>
      </c>
      <c r="E117">
        <v>0</v>
      </c>
      <c r="F117">
        <v>0</v>
      </c>
      <c r="G117">
        <v>386.79199999999997</v>
      </c>
      <c r="H117">
        <v>0</v>
      </c>
      <c r="I117">
        <v>0</v>
      </c>
      <c r="J117">
        <v>0</v>
      </c>
      <c r="K117">
        <v>0</v>
      </c>
      <c r="L117">
        <f t="shared" si="22"/>
        <v>7.8097792620833769E-3</v>
      </c>
      <c r="M117">
        <f t="shared" si="23"/>
        <v>1133.9984761535661</v>
      </c>
      <c r="N117">
        <f t="shared" si="24"/>
        <v>8.8562866385849102</v>
      </c>
      <c r="O117" t="str">
        <f t="shared" si="25"/>
        <v/>
      </c>
      <c r="P117">
        <f t="shared" si="26"/>
        <v>0</v>
      </c>
      <c r="Q117">
        <f t="shared" si="27"/>
        <v>0</v>
      </c>
      <c r="R117">
        <f t="shared" si="28"/>
        <v>0</v>
      </c>
      <c r="S117">
        <f t="shared" si="29"/>
        <v>1133.9984761535661</v>
      </c>
      <c r="T117">
        <f t="shared" si="30"/>
        <v>0</v>
      </c>
      <c r="U117" t="str">
        <f t="shared" si="31"/>
        <v/>
      </c>
      <c r="V117">
        <f t="shared" si="32"/>
        <v>0</v>
      </c>
    </row>
    <row r="118" spans="1:22" x14ac:dyDescent="0.2">
      <c r="A118" t="s">
        <v>635</v>
      </c>
      <c r="B118" t="s">
        <v>244</v>
      </c>
      <c r="D118">
        <v>-81.566999999999993</v>
      </c>
      <c r="E118">
        <v>0</v>
      </c>
      <c r="F118">
        <v>0</v>
      </c>
      <c r="G118">
        <v>347.76</v>
      </c>
      <c r="H118">
        <v>0</v>
      </c>
      <c r="I118">
        <v>0</v>
      </c>
      <c r="J118">
        <v>0</v>
      </c>
      <c r="K118">
        <v>0</v>
      </c>
      <c r="L118">
        <f t="shared" si="22"/>
        <v>5.337200600830312E-3</v>
      </c>
      <c r="M118">
        <f t="shared" si="23"/>
        <v>1032.0000890843546</v>
      </c>
      <c r="N118">
        <f t="shared" si="24"/>
        <v>5.5079970035149577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0</v>
      </c>
      <c r="S118">
        <f t="shared" si="29"/>
        <v>1032.0000890843546</v>
      </c>
      <c r="T118">
        <f t="shared" si="30"/>
        <v>0</v>
      </c>
      <c r="U118" t="str">
        <f t="shared" si="31"/>
        <v/>
      </c>
      <c r="V118">
        <f t="shared" si="32"/>
        <v>0</v>
      </c>
    </row>
    <row r="119" spans="1:22" x14ac:dyDescent="0.2">
      <c r="A119" t="s">
        <v>113</v>
      </c>
      <c r="B119" t="s">
        <v>1410</v>
      </c>
      <c r="D119">
        <v>-84.099000000000004</v>
      </c>
      <c r="E119">
        <v>-169.21600000000001</v>
      </c>
      <c r="F119">
        <v>0</v>
      </c>
      <c r="G119">
        <v>389.06200000000001</v>
      </c>
      <c r="H119">
        <v>21.378</v>
      </c>
      <c r="I119">
        <v>0</v>
      </c>
      <c r="J119">
        <v>2</v>
      </c>
      <c r="K119">
        <v>2</v>
      </c>
      <c r="L119">
        <f t="shared" si="22"/>
        <v>3.7208694146633157E-3</v>
      </c>
      <c r="M119">
        <f t="shared" si="23"/>
        <v>1161.0011081115936</v>
      </c>
      <c r="N119">
        <f t="shared" si="24"/>
        <v>4.3199378335004806</v>
      </c>
      <c r="O119">
        <f t="shared" si="25"/>
        <v>0.18900515677550569</v>
      </c>
      <c r="P119">
        <f t="shared" si="26"/>
        <v>11.999920397996743</v>
      </c>
      <c r="Q119">
        <f t="shared" si="27"/>
        <v>2.2680491041660664</v>
      </c>
      <c r="R119">
        <f t="shared" si="28"/>
        <v>0</v>
      </c>
      <c r="S119">
        <f t="shared" si="29"/>
        <v>1173.0010285095902</v>
      </c>
      <c r="T119">
        <f t="shared" si="30"/>
        <v>0.10335907447597871</v>
      </c>
      <c r="U119">
        <f t="shared" si="31"/>
        <v>10.000066335442749</v>
      </c>
      <c r="V119">
        <f t="shared" si="32"/>
        <v>0</v>
      </c>
    </row>
    <row r="120" spans="1:22" x14ac:dyDescent="0.2">
      <c r="A120" t="s">
        <v>7869</v>
      </c>
      <c r="B120" t="s">
        <v>7870</v>
      </c>
      <c r="D120">
        <v>-79.222999999999999</v>
      </c>
      <c r="E120">
        <v>-169.99199999999999</v>
      </c>
      <c r="F120">
        <v>0</v>
      </c>
      <c r="G120">
        <v>379.697</v>
      </c>
      <c r="H120">
        <v>17.263000000000002</v>
      </c>
      <c r="I120">
        <v>0</v>
      </c>
      <c r="J120">
        <v>4</v>
      </c>
      <c r="K120">
        <v>4</v>
      </c>
      <c r="L120">
        <f t="shared" si="22"/>
        <v>6.8523843713924277E-3</v>
      </c>
      <c r="M120">
        <f t="shared" si="23"/>
        <v>1119.0001586262929</v>
      </c>
      <c r="N120">
        <f t="shared" si="24"/>
        <v>7.6678268663833231</v>
      </c>
      <c r="O120">
        <f t="shared" si="25"/>
        <v>0.2039993757838871</v>
      </c>
      <c r="P120">
        <f t="shared" si="26"/>
        <v>9.0001866372510282</v>
      </c>
      <c r="Q120">
        <f t="shared" si="27"/>
        <v>1.8360342919719841</v>
      </c>
      <c r="R120">
        <f t="shared" si="28"/>
        <v>0</v>
      </c>
      <c r="S120">
        <f t="shared" si="29"/>
        <v>1128.000345263544</v>
      </c>
      <c r="T120">
        <f t="shared" si="30"/>
        <v>0.21447718139256464</v>
      </c>
      <c r="U120">
        <f t="shared" si="31"/>
        <v>26.66611367887193</v>
      </c>
      <c r="V120">
        <f t="shared" si="32"/>
        <v>0</v>
      </c>
    </row>
    <row r="121" spans="1:22" x14ac:dyDescent="0.2">
      <c r="A121" t="s">
        <v>265</v>
      </c>
      <c r="B121" t="s">
        <v>4278</v>
      </c>
      <c r="D121">
        <v>-85.072999999999993</v>
      </c>
      <c r="E121">
        <v>-177.51</v>
      </c>
      <c r="F121">
        <v>-90</v>
      </c>
      <c r="G121">
        <v>58.215000000000003</v>
      </c>
      <c r="H121">
        <v>23.021999999999998</v>
      </c>
      <c r="I121">
        <v>27</v>
      </c>
      <c r="J121">
        <v>1</v>
      </c>
      <c r="K121">
        <v>0</v>
      </c>
      <c r="L121">
        <f t="shared" si="22"/>
        <v>3.1033755769567478E-3</v>
      </c>
      <c r="M121">
        <f t="shared" si="23"/>
        <v>173.99967516147663</v>
      </c>
      <c r="N121">
        <f t="shared" si="24"/>
        <v>0.53998688228141656</v>
      </c>
      <c r="O121">
        <f t="shared" si="25"/>
        <v>0.8278503179454253</v>
      </c>
      <c r="P121">
        <f t="shared" si="26"/>
        <v>3.0005737439528746</v>
      </c>
      <c r="Q121">
        <f t="shared" si="27"/>
        <v>2.4840284119784948</v>
      </c>
      <c r="R121">
        <f t="shared" si="28"/>
        <v>81</v>
      </c>
      <c r="S121">
        <f t="shared" si="29"/>
        <v>177.00024890542952</v>
      </c>
      <c r="T121">
        <f t="shared" si="30"/>
        <v>0.34482822996260365</v>
      </c>
      <c r="U121">
        <f t="shared" si="31"/>
        <v>0</v>
      </c>
      <c r="V121">
        <f t="shared" si="32"/>
        <v>45.762647510895846</v>
      </c>
    </row>
    <row r="122" spans="1:22" x14ac:dyDescent="0.2">
      <c r="A122" t="s">
        <v>41</v>
      </c>
      <c r="B122" t="s">
        <v>41</v>
      </c>
      <c r="D122">
        <v>-79.334999999999994</v>
      </c>
      <c r="E122">
        <v>-173.99100000000001</v>
      </c>
      <c r="F122">
        <v>-90</v>
      </c>
      <c r="G122">
        <v>313.41300000000001</v>
      </c>
      <c r="H122">
        <v>57.314999999999998</v>
      </c>
      <c r="I122">
        <v>29</v>
      </c>
      <c r="J122">
        <v>1</v>
      </c>
      <c r="K122">
        <v>1</v>
      </c>
      <c r="L122">
        <f t="shared" si="22"/>
        <v>6.7794901682502375E-3</v>
      </c>
      <c r="M122">
        <f t="shared" si="23"/>
        <v>923.99734017596643</v>
      </c>
      <c r="N122">
        <f t="shared" si="24"/>
        <v>6.2642371474494833</v>
      </c>
      <c r="O122">
        <f t="shared" si="25"/>
        <v>0.34199999956738092</v>
      </c>
      <c r="P122">
        <f t="shared" si="26"/>
        <v>18.000007493709752</v>
      </c>
      <c r="Q122">
        <f t="shared" si="27"/>
        <v>6.1560087110702986</v>
      </c>
      <c r="R122">
        <f t="shared" si="28"/>
        <v>87</v>
      </c>
      <c r="S122">
        <f t="shared" si="29"/>
        <v>941.99734766967617</v>
      </c>
      <c r="T122">
        <f t="shared" si="30"/>
        <v>6.4935251857514628E-2</v>
      </c>
      <c r="U122">
        <f t="shared" si="31"/>
        <v>3.3333319456098827</v>
      </c>
      <c r="V122">
        <f t="shared" si="32"/>
        <v>9.2356947941755454</v>
      </c>
    </row>
    <row r="123" spans="1:22" x14ac:dyDescent="0.2">
      <c r="A123" t="s">
        <v>7826</v>
      </c>
      <c r="B123" t="s">
        <v>7827</v>
      </c>
      <c r="D123">
        <v>-81.003</v>
      </c>
      <c r="E123">
        <v>-170.53800000000001</v>
      </c>
      <c r="F123">
        <v>0</v>
      </c>
      <c r="G123">
        <v>364.48500000000001</v>
      </c>
      <c r="H123">
        <v>30.414000000000001</v>
      </c>
      <c r="I123">
        <v>0</v>
      </c>
      <c r="J123">
        <v>2</v>
      </c>
      <c r="K123">
        <v>2</v>
      </c>
      <c r="L123">
        <f t="shared" si="22"/>
        <v>5.6999019269053618E-3</v>
      </c>
      <c r="M123">
        <f t="shared" si="23"/>
        <v>1080.0017093540296</v>
      </c>
      <c r="N123">
        <f t="shared" si="24"/>
        <v>6.1559099801180981</v>
      </c>
      <c r="O123">
        <f t="shared" si="25"/>
        <v>0.21600727486837354</v>
      </c>
      <c r="P123">
        <f t="shared" si="26"/>
        <v>14.999586273177371</v>
      </c>
      <c r="Q123">
        <f t="shared" si="27"/>
        <v>3.2400229950451016</v>
      </c>
      <c r="R123">
        <f t="shared" si="28"/>
        <v>0</v>
      </c>
      <c r="S123">
        <f t="shared" si="29"/>
        <v>1095.0012956272069</v>
      </c>
      <c r="T123">
        <f t="shared" si="30"/>
        <v>0.11111093525192139</v>
      </c>
      <c r="U123">
        <f t="shared" si="31"/>
        <v>8.0002206603916104</v>
      </c>
      <c r="V123">
        <f t="shared" si="32"/>
        <v>0</v>
      </c>
    </row>
    <row r="124" spans="1:22" x14ac:dyDescent="0.2">
      <c r="A124" t="s">
        <v>279</v>
      </c>
      <c r="B124" t="s">
        <v>280</v>
      </c>
      <c r="D124">
        <v>-77.534999999999997</v>
      </c>
      <c r="E124">
        <v>0</v>
      </c>
      <c r="F124">
        <v>0</v>
      </c>
      <c r="G124">
        <v>389.173</v>
      </c>
      <c r="H124">
        <v>0</v>
      </c>
      <c r="I124">
        <v>0</v>
      </c>
      <c r="J124">
        <v>0</v>
      </c>
      <c r="K124">
        <v>0</v>
      </c>
      <c r="L124">
        <f t="shared" si="22"/>
        <v>7.9579310373942974E-3</v>
      </c>
      <c r="M124">
        <f t="shared" si="23"/>
        <v>1139.9982892910321</v>
      </c>
      <c r="N124">
        <f t="shared" si="24"/>
        <v>9.0720368409623475</v>
      </c>
      <c r="O124" t="str">
        <f t="shared" si="25"/>
        <v/>
      </c>
      <c r="P124">
        <f t="shared" si="26"/>
        <v>0</v>
      </c>
      <c r="Q124">
        <f t="shared" si="27"/>
        <v>0</v>
      </c>
      <c r="R124">
        <f t="shared" si="28"/>
        <v>0</v>
      </c>
      <c r="S124">
        <f t="shared" si="29"/>
        <v>1139.9982892910321</v>
      </c>
      <c r="T124">
        <f t="shared" si="30"/>
        <v>0</v>
      </c>
      <c r="U124" t="str">
        <f t="shared" si="31"/>
        <v/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-81.138000000000005</v>
      </c>
      <c r="E125">
        <v>-172.304</v>
      </c>
      <c r="F125">
        <v>0</v>
      </c>
      <c r="G125">
        <v>376.49400000000003</v>
      </c>
      <c r="H125">
        <v>37.335999999999999</v>
      </c>
      <c r="I125">
        <v>0</v>
      </c>
      <c r="J125">
        <v>1</v>
      </c>
      <c r="K125">
        <v>1</v>
      </c>
      <c r="L125">
        <f t="shared" si="22"/>
        <v>5.612984879864503E-3</v>
      </c>
      <c r="M125">
        <f t="shared" si="23"/>
        <v>1115.9985333589329</v>
      </c>
      <c r="N125">
        <f t="shared" si="24"/>
        <v>6.2640891577838103</v>
      </c>
      <c r="O125">
        <f t="shared" si="25"/>
        <v>0.26640154569327823</v>
      </c>
      <c r="P125">
        <f t="shared" si="26"/>
        <v>14.999775494285682</v>
      </c>
      <c r="Q125">
        <f t="shared" si="27"/>
        <v>3.9959673726972356</v>
      </c>
      <c r="R125">
        <f t="shared" si="28"/>
        <v>0</v>
      </c>
      <c r="S125">
        <f t="shared" si="29"/>
        <v>1130.9983088532185</v>
      </c>
      <c r="T125">
        <f t="shared" si="30"/>
        <v>5.3763511515926433E-2</v>
      </c>
      <c r="U125">
        <f t="shared" si="31"/>
        <v>4.0000598690865479</v>
      </c>
      <c r="V125">
        <f t="shared" si="32"/>
        <v>0</v>
      </c>
    </row>
    <row r="126" spans="1:22" x14ac:dyDescent="0.2">
      <c r="A126" t="s">
        <v>366</v>
      </c>
      <c r="B126" t="s">
        <v>7871</v>
      </c>
      <c r="D126">
        <v>-83.66</v>
      </c>
      <c r="E126">
        <v>-173.48</v>
      </c>
      <c r="F126">
        <v>-90</v>
      </c>
      <c r="G126">
        <v>353.16</v>
      </c>
      <c r="H126">
        <v>35.228000000000002</v>
      </c>
      <c r="I126">
        <v>19</v>
      </c>
      <c r="J126">
        <v>2</v>
      </c>
      <c r="K126">
        <v>2</v>
      </c>
      <c r="L126">
        <f t="shared" si="22"/>
        <v>3.9998740352822863E-3</v>
      </c>
      <c r="M126">
        <f t="shared" si="23"/>
        <v>1053.0003307579886</v>
      </c>
      <c r="N126">
        <f t="shared" si="24"/>
        <v>4.211872894015432</v>
      </c>
      <c r="O126">
        <f t="shared" si="25"/>
        <v>0.31499002387612429</v>
      </c>
      <c r="P126">
        <f t="shared" si="26"/>
        <v>12.000421250977038</v>
      </c>
      <c r="Q126">
        <f t="shared" si="27"/>
        <v>3.7800167563855629</v>
      </c>
      <c r="R126">
        <f t="shared" si="28"/>
        <v>57</v>
      </c>
      <c r="S126">
        <f t="shared" si="29"/>
        <v>1065.0007520089657</v>
      </c>
      <c r="T126">
        <f t="shared" si="30"/>
        <v>0.11396007816409665</v>
      </c>
      <c r="U126">
        <f t="shared" si="31"/>
        <v>9.9996489698417843</v>
      </c>
      <c r="V126">
        <f t="shared" si="32"/>
        <v>5.3521088968696002</v>
      </c>
    </row>
    <row r="127" spans="1:22" x14ac:dyDescent="0.2">
      <c r="A127" t="s">
        <v>41</v>
      </c>
      <c r="B127" t="s">
        <v>41</v>
      </c>
      <c r="D127">
        <v>-83.29</v>
      </c>
      <c r="E127">
        <v>-168.69</v>
      </c>
      <c r="F127">
        <v>-90</v>
      </c>
      <c r="G127">
        <v>376.57900000000001</v>
      </c>
      <c r="H127">
        <v>35.692999999999998</v>
      </c>
      <c r="I127">
        <v>20</v>
      </c>
      <c r="J127">
        <v>3</v>
      </c>
      <c r="K127">
        <v>3</v>
      </c>
      <c r="L127">
        <f t="shared" si="22"/>
        <v>4.235393838187434E-3</v>
      </c>
      <c r="M127">
        <f t="shared" si="23"/>
        <v>1121.9986083037645</v>
      </c>
      <c r="N127">
        <f t="shared" si="24"/>
        <v>4.7521107441753854</v>
      </c>
      <c r="O127">
        <f t="shared" si="25"/>
        <v>0.17999871688416874</v>
      </c>
      <c r="P127">
        <f t="shared" si="26"/>
        <v>21.000043381794658</v>
      </c>
      <c r="Q127">
        <f t="shared" si="27"/>
        <v>3.779984643219561</v>
      </c>
      <c r="R127">
        <f t="shared" si="28"/>
        <v>60</v>
      </c>
      <c r="S127">
        <f t="shared" si="29"/>
        <v>1142.9986516855593</v>
      </c>
      <c r="T127">
        <f t="shared" si="30"/>
        <v>0.16042800647687405</v>
      </c>
      <c r="U127">
        <f t="shared" si="31"/>
        <v>8.5714108646101881</v>
      </c>
      <c r="V127">
        <f t="shared" si="32"/>
        <v>5.2493500242995994</v>
      </c>
    </row>
    <row r="128" spans="1:22" x14ac:dyDescent="0.2">
      <c r="A128" t="s">
        <v>41</v>
      </c>
      <c r="B128" t="s">
        <v>41</v>
      </c>
      <c r="D128">
        <v>-82.837999999999994</v>
      </c>
      <c r="E128">
        <v>-172.23500000000001</v>
      </c>
      <c r="F128">
        <v>-90</v>
      </c>
      <c r="G128">
        <v>385.00400000000002</v>
      </c>
      <c r="H128">
        <v>22.204000000000001</v>
      </c>
      <c r="I128">
        <v>25</v>
      </c>
      <c r="J128">
        <v>4</v>
      </c>
      <c r="K128">
        <v>4</v>
      </c>
      <c r="L128">
        <f t="shared" si="22"/>
        <v>4.5235979835271363E-3</v>
      </c>
      <c r="M128">
        <f t="shared" si="23"/>
        <v>1146.00014275335</v>
      </c>
      <c r="N128">
        <f t="shared" si="24"/>
        <v>5.1840491189299849</v>
      </c>
      <c r="O128">
        <f t="shared" si="25"/>
        <v>0.26400545012007914</v>
      </c>
      <c r="P128">
        <f t="shared" si="26"/>
        <v>8.999969550743689</v>
      </c>
      <c r="Q128">
        <f t="shared" si="27"/>
        <v>2.376043388354482</v>
      </c>
      <c r="R128">
        <f t="shared" si="28"/>
        <v>75</v>
      </c>
      <c r="S128">
        <f t="shared" si="29"/>
        <v>1155.0001123040938</v>
      </c>
      <c r="T128">
        <f t="shared" si="30"/>
        <v>0.20942405768238587</v>
      </c>
      <c r="U128">
        <f t="shared" si="31"/>
        <v>26.666756886990605</v>
      </c>
      <c r="V128">
        <f t="shared" si="32"/>
        <v>6.4935058621235564</v>
      </c>
    </row>
    <row r="129" spans="1:22" x14ac:dyDescent="0.2">
      <c r="A129" t="s">
        <v>7321</v>
      </c>
      <c r="B129" t="s">
        <v>7872</v>
      </c>
      <c r="D129">
        <v>-80.248000000000005</v>
      </c>
      <c r="E129">
        <v>-173.36699999999999</v>
      </c>
      <c r="F129">
        <v>-90</v>
      </c>
      <c r="G129">
        <v>389.63099999999997</v>
      </c>
      <c r="H129">
        <v>43.29</v>
      </c>
      <c r="I129">
        <v>12</v>
      </c>
      <c r="J129">
        <v>1</v>
      </c>
      <c r="K129">
        <v>1</v>
      </c>
      <c r="L129">
        <f t="shared" si="22"/>
        <v>6.1872189269965138E-3</v>
      </c>
      <c r="M129">
        <f t="shared" si="23"/>
        <v>1152.0026680296214</v>
      </c>
      <c r="N129">
        <f t="shared" si="24"/>
        <v>7.1276998392831956</v>
      </c>
      <c r="O129">
        <f t="shared" si="25"/>
        <v>0.30957683106461187</v>
      </c>
      <c r="P129">
        <f t="shared" si="26"/>
        <v>15.001189289371947</v>
      </c>
      <c r="Q129">
        <f t="shared" si="27"/>
        <v>4.6440252864294509</v>
      </c>
      <c r="R129">
        <f t="shared" si="28"/>
        <v>36</v>
      </c>
      <c r="S129">
        <f t="shared" si="29"/>
        <v>1167.0038573189934</v>
      </c>
      <c r="T129">
        <f t="shared" si="30"/>
        <v>5.2083212708720239E-2</v>
      </c>
      <c r="U129">
        <f t="shared" si="31"/>
        <v>3.9996828813105405</v>
      </c>
      <c r="V129">
        <f t="shared" si="32"/>
        <v>3.0848227085302273</v>
      </c>
    </row>
    <row r="130" spans="1:22" x14ac:dyDescent="0.2">
      <c r="A130" t="s">
        <v>5101</v>
      </c>
      <c r="B130" t="s">
        <v>5102</v>
      </c>
      <c r="D130">
        <v>-82.77</v>
      </c>
      <c r="E130">
        <v>-176.53200000000001</v>
      </c>
      <c r="F130">
        <v>0</v>
      </c>
      <c r="G130">
        <v>270.14800000000002</v>
      </c>
      <c r="H130">
        <v>33.061</v>
      </c>
      <c r="I130">
        <v>0</v>
      </c>
      <c r="J130">
        <v>1</v>
      </c>
      <c r="K130">
        <v>0</v>
      </c>
      <c r="L130">
        <f t="shared" si="22"/>
        <v>4.5670047036968382E-3</v>
      </c>
      <c r="M130">
        <f t="shared" si="23"/>
        <v>804.00011193405328</v>
      </c>
      <c r="N130">
        <f t="shared" si="24"/>
        <v>3.6718759648515715</v>
      </c>
      <c r="O130">
        <f t="shared" si="25"/>
        <v>0.59403876957329227</v>
      </c>
      <c r="P130">
        <f t="shared" si="26"/>
        <v>5.9996854394354386</v>
      </c>
      <c r="Q130">
        <f t="shared" si="27"/>
        <v>3.5640493203183454</v>
      </c>
      <c r="R130">
        <f t="shared" si="28"/>
        <v>0</v>
      </c>
      <c r="S130">
        <f t="shared" si="29"/>
        <v>809.99979737348872</v>
      </c>
      <c r="T130">
        <f t="shared" si="30"/>
        <v>7.4626855281982096E-2</v>
      </c>
      <c r="U130">
        <f t="shared" si="31"/>
        <v>0</v>
      </c>
      <c r="V130">
        <f t="shared" si="32"/>
        <v>0</v>
      </c>
    </row>
    <row r="131" spans="1:22" x14ac:dyDescent="0.2">
      <c r="A131" t="s">
        <v>41</v>
      </c>
      <c r="B131" t="s">
        <v>41</v>
      </c>
    </row>
    <row r="132" spans="1:22" x14ac:dyDescent="0.2">
      <c r="A132" t="s">
        <v>364</v>
      </c>
      <c r="B132" t="s">
        <v>1946</v>
      </c>
    </row>
    <row r="133" spans="1:22" x14ac:dyDescent="0.2">
      <c r="A133" t="s">
        <v>141</v>
      </c>
      <c r="B133" t="s">
        <v>142</v>
      </c>
    </row>
    <row r="134" spans="1:22" x14ac:dyDescent="0.2">
      <c r="A134" t="s">
        <v>41</v>
      </c>
      <c r="B134" t="s">
        <v>41</v>
      </c>
    </row>
    <row r="135" spans="1:22" x14ac:dyDescent="0.2">
      <c r="A135" t="s">
        <v>1778</v>
      </c>
      <c r="B135" t="s">
        <v>7873</v>
      </c>
    </row>
    <row r="136" spans="1:22" x14ac:dyDescent="0.2">
      <c r="A136" t="s">
        <v>825</v>
      </c>
      <c r="B136" t="s">
        <v>826</v>
      </c>
    </row>
    <row r="137" spans="1:22" x14ac:dyDescent="0.2">
      <c r="A137" t="s">
        <v>41</v>
      </c>
      <c r="B137" t="s">
        <v>41</v>
      </c>
    </row>
    <row r="138" spans="1:22" x14ac:dyDescent="0.2">
      <c r="A138" t="s">
        <v>1106</v>
      </c>
      <c r="B138" t="s">
        <v>7874</v>
      </c>
    </row>
    <row r="139" spans="1:22" x14ac:dyDescent="0.2">
      <c r="A139" t="s">
        <v>2101</v>
      </c>
      <c r="B139" t="s">
        <v>2102</v>
      </c>
    </row>
    <row r="140" spans="1:22" x14ac:dyDescent="0.2">
      <c r="A140" t="s">
        <v>41</v>
      </c>
      <c r="B140" t="s">
        <v>41</v>
      </c>
    </row>
    <row r="141" spans="1:22" x14ac:dyDescent="0.2">
      <c r="A141" t="s">
        <v>7875</v>
      </c>
      <c r="B141" t="s">
        <v>7876</v>
      </c>
    </row>
    <row r="142" spans="1:22" x14ac:dyDescent="0.2">
      <c r="A142" t="s">
        <v>41</v>
      </c>
      <c r="B142" t="s">
        <v>41</v>
      </c>
    </row>
    <row r="143" spans="1:22" x14ac:dyDescent="0.2">
      <c r="A143" t="s">
        <v>41</v>
      </c>
      <c r="B143" t="s">
        <v>41</v>
      </c>
    </row>
    <row r="144" spans="1:22" x14ac:dyDescent="0.2">
      <c r="A144" t="s">
        <v>7035</v>
      </c>
      <c r="B144" t="s">
        <v>7877</v>
      </c>
    </row>
    <row r="145" spans="1:2" x14ac:dyDescent="0.2">
      <c r="A145" t="s">
        <v>2024</v>
      </c>
      <c r="B145" t="s">
        <v>186</v>
      </c>
    </row>
    <row r="146" spans="1:2" x14ac:dyDescent="0.2">
      <c r="A146" t="s">
        <v>41</v>
      </c>
      <c r="B146" t="s">
        <v>41</v>
      </c>
    </row>
    <row r="147" spans="1:2" x14ac:dyDescent="0.2">
      <c r="A147" t="s">
        <v>5131</v>
      </c>
      <c r="B147" t="s">
        <v>7878</v>
      </c>
    </row>
    <row r="148" spans="1:2" x14ac:dyDescent="0.2">
      <c r="A148" t="s">
        <v>279</v>
      </c>
      <c r="B148" t="s">
        <v>1067</v>
      </c>
    </row>
    <row r="149" spans="1:2" x14ac:dyDescent="0.2">
      <c r="A149" t="s">
        <v>41</v>
      </c>
      <c r="B149" t="s">
        <v>41</v>
      </c>
    </row>
    <row r="150" spans="1:2" x14ac:dyDescent="0.2">
      <c r="A150" t="s">
        <v>2802</v>
      </c>
      <c r="B150" t="s">
        <v>7541</v>
      </c>
    </row>
    <row r="151" spans="1:2" x14ac:dyDescent="0.2">
      <c r="A151" t="s">
        <v>41</v>
      </c>
      <c r="B151" t="s">
        <v>41</v>
      </c>
    </row>
    <row r="152" spans="1:2" x14ac:dyDescent="0.2">
      <c r="A152" t="s">
        <v>41</v>
      </c>
      <c r="B152" t="s">
        <v>41</v>
      </c>
    </row>
    <row r="153" spans="1:2" x14ac:dyDescent="0.2">
      <c r="A153" t="s">
        <v>2742</v>
      </c>
      <c r="B153" t="s">
        <v>7879</v>
      </c>
    </row>
    <row r="154" spans="1:2" x14ac:dyDescent="0.2">
      <c r="A154" t="s">
        <v>379</v>
      </c>
      <c r="B154" t="s">
        <v>436</v>
      </c>
    </row>
    <row r="155" spans="1:2" x14ac:dyDescent="0.2">
      <c r="A155" t="s">
        <v>7880</v>
      </c>
      <c r="B155" t="s">
        <v>330</v>
      </c>
    </row>
    <row r="156" spans="1:2" x14ac:dyDescent="0.2">
      <c r="A156" t="s">
        <v>7881</v>
      </c>
      <c r="B156" t="s">
        <v>7882</v>
      </c>
    </row>
    <row r="157" spans="1:2" x14ac:dyDescent="0.2">
      <c r="A157" t="s">
        <v>1907</v>
      </c>
      <c r="B157" t="s">
        <v>2512</v>
      </c>
    </row>
    <row r="158" spans="1:2" x14ac:dyDescent="0.2">
      <c r="A158" t="s">
        <v>113</v>
      </c>
      <c r="B158" t="s">
        <v>4459</v>
      </c>
    </row>
    <row r="159" spans="1:2" x14ac:dyDescent="0.2">
      <c r="A159" t="s">
        <v>7883</v>
      </c>
      <c r="B159" t="s">
        <v>7884</v>
      </c>
    </row>
    <row r="160" spans="1:2" x14ac:dyDescent="0.2">
      <c r="A160" t="s">
        <v>261</v>
      </c>
      <c r="B160" t="s">
        <v>1164</v>
      </c>
    </row>
    <row r="161" spans="1:2" x14ac:dyDescent="0.2">
      <c r="A161" t="s">
        <v>113</v>
      </c>
      <c r="B161" t="s">
        <v>1074</v>
      </c>
    </row>
    <row r="162" spans="1:2" x14ac:dyDescent="0.2">
      <c r="A162" t="s">
        <v>5824</v>
      </c>
      <c r="B162" t="s">
        <v>7885</v>
      </c>
    </row>
    <row r="163" spans="1:2" x14ac:dyDescent="0.2">
      <c r="A163" t="s">
        <v>2138</v>
      </c>
      <c r="B163" t="s">
        <v>1452</v>
      </c>
    </row>
    <row r="164" spans="1:2" x14ac:dyDescent="0.2">
      <c r="A164" t="s">
        <v>113</v>
      </c>
      <c r="B164" t="s">
        <v>4604</v>
      </c>
    </row>
    <row r="165" spans="1:2" x14ac:dyDescent="0.2">
      <c r="A165" t="s">
        <v>3071</v>
      </c>
      <c r="B165" t="s">
        <v>7886</v>
      </c>
    </row>
    <row r="166" spans="1:2" x14ac:dyDescent="0.2">
      <c r="A166" t="s">
        <v>491</v>
      </c>
      <c r="B166" t="s">
        <v>572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7887</v>
      </c>
      <c r="B168" t="s">
        <v>7888</v>
      </c>
    </row>
    <row r="169" spans="1:2" x14ac:dyDescent="0.2">
      <c r="A169" t="s">
        <v>269</v>
      </c>
      <c r="B169" t="s">
        <v>270</v>
      </c>
    </row>
    <row r="170" spans="1:2" x14ac:dyDescent="0.2">
      <c r="A170" t="s">
        <v>113</v>
      </c>
      <c r="B170" t="s">
        <v>5759</v>
      </c>
    </row>
    <row r="171" spans="1:2" x14ac:dyDescent="0.2">
      <c r="A171" t="s">
        <v>7889</v>
      </c>
      <c r="B171" t="s">
        <v>7890</v>
      </c>
    </row>
    <row r="172" spans="1:2" x14ac:dyDescent="0.2">
      <c r="A172" t="s">
        <v>41</v>
      </c>
      <c r="B172" t="s">
        <v>41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7889</v>
      </c>
      <c r="B174" t="s">
        <v>7891</v>
      </c>
    </row>
    <row r="175" spans="1:2" x14ac:dyDescent="0.2">
      <c r="A175" t="s">
        <v>227</v>
      </c>
      <c r="B175" t="s">
        <v>228</v>
      </c>
    </row>
    <row r="176" spans="1:2" x14ac:dyDescent="0.2">
      <c r="A176" t="s">
        <v>113</v>
      </c>
      <c r="B176" t="s">
        <v>7892</v>
      </c>
    </row>
    <row r="177" spans="1:2" x14ac:dyDescent="0.2">
      <c r="A177" t="s">
        <v>5292</v>
      </c>
      <c r="B177" t="s">
        <v>5293</v>
      </c>
    </row>
    <row r="178" spans="1:2" x14ac:dyDescent="0.2">
      <c r="A178" t="s">
        <v>1934</v>
      </c>
      <c r="B178" t="s">
        <v>1548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7299</v>
      </c>
      <c r="B180" t="s">
        <v>7300</v>
      </c>
    </row>
    <row r="181" spans="1:2" x14ac:dyDescent="0.2">
      <c r="A181" t="s">
        <v>191</v>
      </c>
      <c r="B181" t="s">
        <v>192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7893</v>
      </c>
      <c r="B183" t="s">
        <v>7169</v>
      </c>
    </row>
    <row r="184" spans="1:2" x14ac:dyDescent="0.2">
      <c r="A184" t="s">
        <v>331</v>
      </c>
      <c r="B184" t="s">
        <v>332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5659</v>
      </c>
      <c r="B186" t="s">
        <v>7894</v>
      </c>
    </row>
    <row r="187" spans="1:2" x14ac:dyDescent="0.2">
      <c r="A187" t="s">
        <v>184</v>
      </c>
      <c r="B187" t="s">
        <v>587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6130</v>
      </c>
      <c r="B189" t="s">
        <v>7895</v>
      </c>
    </row>
    <row r="190" spans="1:2" x14ac:dyDescent="0.2">
      <c r="A190" t="s">
        <v>3138</v>
      </c>
      <c r="B190" t="s">
        <v>4170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7896</v>
      </c>
      <c r="B192" t="s">
        <v>7897</v>
      </c>
    </row>
    <row r="193" spans="1:2" x14ac:dyDescent="0.2">
      <c r="A193" t="s">
        <v>1668</v>
      </c>
      <c r="B193" t="s">
        <v>1669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6130</v>
      </c>
      <c r="B195" t="s">
        <v>7895</v>
      </c>
    </row>
    <row r="196" spans="1:2" x14ac:dyDescent="0.2">
      <c r="A196" t="s">
        <v>1045</v>
      </c>
      <c r="B196" t="s">
        <v>1392</v>
      </c>
    </row>
    <row r="197" spans="1:2" x14ac:dyDescent="0.2">
      <c r="A197" t="s">
        <v>113</v>
      </c>
      <c r="B197" t="s">
        <v>742</v>
      </c>
    </row>
    <row r="198" spans="1:2" x14ac:dyDescent="0.2">
      <c r="A198" t="s">
        <v>7898</v>
      </c>
      <c r="B198" t="s">
        <v>7899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113</v>
      </c>
      <c r="B200" t="s">
        <v>5192</v>
      </c>
    </row>
    <row r="201" spans="1:2" x14ac:dyDescent="0.2">
      <c r="A201" t="s">
        <v>7900</v>
      </c>
      <c r="B201" t="s">
        <v>7901</v>
      </c>
    </row>
    <row r="202" spans="1:2" x14ac:dyDescent="0.2">
      <c r="A202" t="s">
        <v>4974</v>
      </c>
      <c r="B202" t="s">
        <v>2479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7902</v>
      </c>
      <c r="B204" t="s">
        <v>7903</v>
      </c>
    </row>
    <row r="205" spans="1:2" x14ac:dyDescent="0.2">
      <c r="A205" t="s">
        <v>3370</v>
      </c>
      <c r="B205" t="s">
        <v>3866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6369</v>
      </c>
      <c r="B207" t="s">
        <v>3394</v>
      </c>
    </row>
    <row r="208" spans="1:2" x14ac:dyDescent="0.2">
      <c r="A208" t="s">
        <v>157</v>
      </c>
      <c r="B208" t="s">
        <v>991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7904</v>
      </c>
      <c r="B210" t="s">
        <v>7905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113</v>
      </c>
      <c r="B212" t="s">
        <v>114</v>
      </c>
    </row>
    <row r="213" spans="1:2" x14ac:dyDescent="0.2">
      <c r="A213" t="s">
        <v>7906</v>
      </c>
      <c r="B213" t="s">
        <v>7907</v>
      </c>
    </row>
    <row r="214" spans="1:2" x14ac:dyDescent="0.2">
      <c r="A214" t="s">
        <v>1830</v>
      </c>
      <c r="B214" t="s">
        <v>401</v>
      </c>
    </row>
    <row r="215" spans="1:2" x14ac:dyDescent="0.2">
      <c r="A215" t="s">
        <v>1830</v>
      </c>
      <c r="B215" t="s">
        <v>401</v>
      </c>
    </row>
    <row r="216" spans="1:2" x14ac:dyDescent="0.2">
      <c r="A216" t="s">
        <v>6006</v>
      </c>
      <c r="B216" t="s">
        <v>6007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2184</v>
      </c>
      <c r="B219" t="s">
        <v>7908</v>
      </c>
    </row>
    <row r="220" spans="1:2" x14ac:dyDescent="0.2">
      <c r="A220" t="s">
        <v>7909</v>
      </c>
      <c r="B220" t="s">
        <v>1127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7910</v>
      </c>
      <c r="B222" t="s">
        <v>7911</v>
      </c>
    </row>
    <row r="223" spans="1:2" x14ac:dyDescent="0.2">
      <c r="A223" t="s">
        <v>41</v>
      </c>
      <c r="B223" t="s">
        <v>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7912</v>
      </c>
      <c r="B225" t="s">
        <v>7913</v>
      </c>
    </row>
    <row r="226" spans="1:2" x14ac:dyDescent="0.2">
      <c r="A226" t="s">
        <v>265</v>
      </c>
      <c r="B226" t="s">
        <v>266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7914</v>
      </c>
      <c r="B228" t="s">
        <v>7915</v>
      </c>
    </row>
    <row r="229" spans="1:2" x14ac:dyDescent="0.2">
      <c r="A229" t="s">
        <v>379</v>
      </c>
      <c r="B229" t="s">
        <v>787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7916</v>
      </c>
      <c r="B231" t="s">
        <v>7917</v>
      </c>
    </row>
    <row r="232" spans="1:2" x14ac:dyDescent="0.2">
      <c r="A232" t="s">
        <v>473</v>
      </c>
      <c r="B232" t="s">
        <v>1178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7918</v>
      </c>
      <c r="B234" t="s">
        <v>7919</v>
      </c>
    </row>
    <row r="235" spans="1:2" x14ac:dyDescent="0.2">
      <c r="A235" t="s">
        <v>261</v>
      </c>
      <c r="B235" t="s">
        <v>539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7920</v>
      </c>
      <c r="B237" t="s">
        <v>7921</v>
      </c>
    </row>
    <row r="238" spans="1:2" x14ac:dyDescent="0.2">
      <c r="A238" t="s">
        <v>125</v>
      </c>
      <c r="B238" t="s">
        <v>126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7922</v>
      </c>
      <c r="B240" t="s">
        <v>7923</v>
      </c>
    </row>
    <row r="241" spans="1:2" x14ac:dyDescent="0.2">
      <c r="A241" t="s">
        <v>2583</v>
      </c>
      <c r="B241" t="s">
        <v>2602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7924</v>
      </c>
      <c r="B243" t="s">
        <v>7925</v>
      </c>
    </row>
    <row r="244" spans="1:2" x14ac:dyDescent="0.2">
      <c r="A244" t="s">
        <v>261</v>
      </c>
      <c r="B244" t="s">
        <v>760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7926</v>
      </c>
      <c r="B246" t="s">
        <v>7927</v>
      </c>
    </row>
    <row r="247" spans="1:2" x14ac:dyDescent="0.2">
      <c r="A247" t="s">
        <v>227</v>
      </c>
      <c r="B247" t="s">
        <v>228</v>
      </c>
    </row>
    <row r="248" spans="1:2" x14ac:dyDescent="0.2">
      <c r="A248" t="s">
        <v>113</v>
      </c>
      <c r="B248" t="s">
        <v>1410</v>
      </c>
    </row>
    <row r="249" spans="1:2" x14ac:dyDescent="0.2">
      <c r="A249" t="s">
        <v>7928</v>
      </c>
      <c r="B249" t="s">
        <v>7929</v>
      </c>
    </row>
    <row r="250" spans="1:2" x14ac:dyDescent="0.2">
      <c r="A250" t="s">
        <v>41</v>
      </c>
      <c r="B250" t="s">
        <v>41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2803</v>
      </c>
      <c r="B252" t="s">
        <v>7930</v>
      </c>
    </row>
    <row r="253" spans="1:2" x14ac:dyDescent="0.2">
      <c r="A253" t="s">
        <v>491</v>
      </c>
      <c r="B253" t="s">
        <v>572</v>
      </c>
    </row>
    <row r="254" spans="1:2" x14ac:dyDescent="0.2">
      <c r="A254" t="s">
        <v>113</v>
      </c>
      <c r="B254" t="s">
        <v>1074</v>
      </c>
    </row>
    <row r="255" spans="1:2" x14ac:dyDescent="0.2">
      <c r="A255" t="s">
        <v>7931</v>
      </c>
      <c r="B255" t="s">
        <v>7932</v>
      </c>
    </row>
    <row r="256" spans="1:2" x14ac:dyDescent="0.2">
      <c r="A256" t="s">
        <v>41</v>
      </c>
      <c r="B256" t="s">
        <v>41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5774</v>
      </c>
      <c r="B258" t="s">
        <v>7933</v>
      </c>
    </row>
    <row r="259" spans="1:2" x14ac:dyDescent="0.2">
      <c r="A259" t="s">
        <v>416</v>
      </c>
      <c r="B259" t="s">
        <v>417</v>
      </c>
    </row>
    <row r="260" spans="1:2" x14ac:dyDescent="0.2">
      <c r="A260" t="s">
        <v>113</v>
      </c>
      <c r="B260" t="s">
        <v>7934</v>
      </c>
    </row>
    <row r="261" spans="1:2" x14ac:dyDescent="0.2">
      <c r="A261" t="s">
        <v>6369</v>
      </c>
      <c r="B261" t="s">
        <v>7935</v>
      </c>
    </row>
    <row r="262" spans="1:2" x14ac:dyDescent="0.2">
      <c r="A262" t="s">
        <v>261</v>
      </c>
      <c r="B262" t="s">
        <v>760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2343</v>
      </c>
      <c r="B264" t="s">
        <v>5995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7936</v>
      </c>
      <c r="B267" t="s">
        <v>7937</v>
      </c>
    </row>
    <row r="268" spans="1:2" x14ac:dyDescent="0.2">
      <c r="A268" t="s">
        <v>4190</v>
      </c>
      <c r="B268" t="s">
        <v>4258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7938</v>
      </c>
      <c r="B270" t="s">
        <v>7939</v>
      </c>
    </row>
    <row r="271" spans="1:2" x14ac:dyDescent="0.2">
      <c r="A271" t="s">
        <v>72</v>
      </c>
      <c r="B271" t="s">
        <v>3581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463</v>
      </c>
      <c r="B273" t="s">
        <v>464</v>
      </c>
    </row>
    <row r="274" spans="1:2" x14ac:dyDescent="0.2">
      <c r="A274" t="s">
        <v>208</v>
      </c>
      <c r="B274" t="s">
        <v>209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1965</v>
      </c>
      <c r="B276" t="s">
        <v>7940</v>
      </c>
    </row>
    <row r="277" spans="1:2" x14ac:dyDescent="0.2">
      <c r="A277" t="s">
        <v>707</v>
      </c>
      <c r="B277" t="s">
        <v>708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7941</v>
      </c>
      <c r="B279" t="s">
        <v>7942</v>
      </c>
    </row>
    <row r="280" spans="1:2" x14ac:dyDescent="0.2">
      <c r="A280" t="s">
        <v>269</v>
      </c>
      <c r="B280" t="s">
        <v>330</v>
      </c>
    </row>
    <row r="281" spans="1:2" x14ac:dyDescent="0.2">
      <c r="A281" t="s">
        <v>113</v>
      </c>
      <c r="B281" t="s">
        <v>2519</v>
      </c>
    </row>
    <row r="282" spans="1:2" x14ac:dyDescent="0.2">
      <c r="A282" t="s">
        <v>5494</v>
      </c>
      <c r="B282" t="s">
        <v>5495</v>
      </c>
    </row>
    <row r="283" spans="1:2" x14ac:dyDescent="0.2">
      <c r="A283" t="s">
        <v>7943</v>
      </c>
      <c r="B283" t="s">
        <v>7944</v>
      </c>
    </row>
    <row r="284" spans="1:2" x14ac:dyDescent="0.2">
      <c r="A284" t="s">
        <v>113</v>
      </c>
      <c r="B284" t="s">
        <v>114</v>
      </c>
    </row>
    <row r="285" spans="1:2" x14ac:dyDescent="0.2">
      <c r="A285" t="s">
        <v>7945</v>
      </c>
      <c r="B285" t="s">
        <v>7946</v>
      </c>
    </row>
    <row r="286" spans="1:2" x14ac:dyDescent="0.2">
      <c r="A286" t="s">
        <v>157</v>
      </c>
      <c r="B286" t="s">
        <v>2285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7947</v>
      </c>
      <c r="B288" t="s">
        <v>7948</v>
      </c>
    </row>
    <row r="289" spans="1:2" x14ac:dyDescent="0.2">
      <c r="A289" t="s">
        <v>261</v>
      </c>
      <c r="B289" t="s">
        <v>629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7949</v>
      </c>
      <c r="B291" t="s">
        <v>7950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7951</v>
      </c>
      <c r="B294" t="s">
        <v>7952</v>
      </c>
    </row>
    <row r="295" spans="1:2" x14ac:dyDescent="0.2">
      <c r="A295" t="s">
        <v>41</v>
      </c>
      <c r="B295" t="s">
        <v>41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7953</v>
      </c>
      <c r="B297" t="s">
        <v>7954</v>
      </c>
    </row>
    <row r="298" spans="1:2" x14ac:dyDescent="0.2">
      <c r="A298" t="s">
        <v>265</v>
      </c>
      <c r="B298" t="s">
        <v>1643</v>
      </c>
    </row>
    <row r="299" spans="1:2" x14ac:dyDescent="0.2">
      <c r="A299" t="s">
        <v>113</v>
      </c>
      <c r="B299" t="s">
        <v>114</v>
      </c>
    </row>
    <row r="300" spans="1:2" x14ac:dyDescent="0.2">
      <c r="A300" t="s">
        <v>2890</v>
      </c>
      <c r="B300" t="s">
        <v>4482</v>
      </c>
    </row>
    <row r="301" spans="1:2" x14ac:dyDescent="0.2">
      <c r="A301" t="s">
        <v>231</v>
      </c>
      <c r="B301" t="s">
        <v>232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143</v>
      </c>
      <c r="B303" t="s">
        <v>682</v>
      </c>
    </row>
    <row r="304" spans="1:2" x14ac:dyDescent="0.2">
      <c r="A304" t="s">
        <v>497</v>
      </c>
      <c r="B304" t="s">
        <v>310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7955</v>
      </c>
      <c r="B306" t="s">
        <v>7956</v>
      </c>
    </row>
    <row r="307" spans="1:2" x14ac:dyDescent="0.2">
      <c r="A307" t="s">
        <v>81</v>
      </c>
      <c r="B307" t="s">
        <v>82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7957</v>
      </c>
      <c r="B309" t="s">
        <v>7958</v>
      </c>
    </row>
    <row r="310" spans="1:2" x14ac:dyDescent="0.2">
      <c r="A310" t="s">
        <v>107</v>
      </c>
      <c r="B310" t="s">
        <v>245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7959</v>
      </c>
      <c r="B312" t="s">
        <v>7960</v>
      </c>
    </row>
    <row r="313" spans="1:2" x14ac:dyDescent="0.2">
      <c r="A313" t="s">
        <v>323</v>
      </c>
      <c r="B313" t="s">
        <v>324</v>
      </c>
    </row>
    <row r="314" spans="1:2" x14ac:dyDescent="0.2">
      <c r="A314" t="s">
        <v>7961</v>
      </c>
      <c r="B314" t="s">
        <v>5970</v>
      </c>
    </row>
    <row r="315" spans="1:2" x14ac:dyDescent="0.2">
      <c r="A315" t="s">
        <v>7962</v>
      </c>
      <c r="B315" t="s">
        <v>7963</v>
      </c>
    </row>
    <row r="316" spans="1:2" x14ac:dyDescent="0.2">
      <c r="A316" t="s">
        <v>261</v>
      </c>
      <c r="B316" t="s">
        <v>629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1676</v>
      </c>
      <c r="B318" t="s">
        <v>7964</v>
      </c>
    </row>
    <row r="319" spans="1:2" x14ac:dyDescent="0.2">
      <c r="A319" t="s">
        <v>269</v>
      </c>
      <c r="B319" t="s">
        <v>330</v>
      </c>
    </row>
    <row r="320" spans="1:2" x14ac:dyDescent="0.2">
      <c r="A320" t="s">
        <v>113</v>
      </c>
      <c r="B320" t="s">
        <v>722</v>
      </c>
    </row>
    <row r="321" spans="1:2" x14ac:dyDescent="0.2">
      <c r="A321" t="s">
        <v>1106</v>
      </c>
      <c r="B321" t="s">
        <v>7965</v>
      </c>
    </row>
    <row r="322" spans="1:2" x14ac:dyDescent="0.2">
      <c r="A322" t="s">
        <v>269</v>
      </c>
      <c r="B322" t="s">
        <v>2511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5441</v>
      </c>
      <c r="B324" t="s">
        <v>7966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338</v>
      </c>
      <c r="B327" t="s">
        <v>7417</v>
      </c>
    </row>
    <row r="328" spans="1:2" x14ac:dyDescent="0.2">
      <c r="A328" t="s">
        <v>351</v>
      </c>
      <c r="B328" t="s">
        <v>352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7967</v>
      </c>
      <c r="B330" t="s">
        <v>7968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7969</v>
      </c>
      <c r="B333" t="s">
        <v>7970</v>
      </c>
    </row>
    <row r="334" spans="1:2" x14ac:dyDescent="0.2">
      <c r="A334" t="s">
        <v>491</v>
      </c>
      <c r="B334" t="s">
        <v>572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7971</v>
      </c>
      <c r="B336" t="s">
        <v>7972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5944</v>
      </c>
      <c r="B339" t="s">
        <v>5945</v>
      </c>
    </row>
    <row r="340" spans="1:2" x14ac:dyDescent="0.2">
      <c r="A340" t="s">
        <v>121</v>
      </c>
      <c r="B340" t="s">
        <v>1155</v>
      </c>
    </row>
    <row r="341" spans="1:2" x14ac:dyDescent="0.2">
      <c r="A341" t="s">
        <v>113</v>
      </c>
      <c r="B341" t="s">
        <v>5759</v>
      </c>
    </row>
    <row r="342" spans="1:2" x14ac:dyDescent="0.2">
      <c r="A342" t="s">
        <v>2923</v>
      </c>
      <c r="B342" t="s">
        <v>7973</v>
      </c>
    </row>
    <row r="343" spans="1:2" x14ac:dyDescent="0.2">
      <c r="A343" t="s">
        <v>141</v>
      </c>
      <c r="B343" t="s">
        <v>654</v>
      </c>
    </row>
    <row r="344" spans="1:2" x14ac:dyDescent="0.2">
      <c r="A344" t="s">
        <v>113</v>
      </c>
      <c r="B344" t="s">
        <v>2334</v>
      </c>
    </row>
    <row r="345" spans="1:2" x14ac:dyDescent="0.2">
      <c r="A345" t="s">
        <v>1587</v>
      </c>
      <c r="B345" t="s">
        <v>7974</v>
      </c>
    </row>
    <row r="346" spans="1:2" x14ac:dyDescent="0.2">
      <c r="A346" t="s">
        <v>41</v>
      </c>
      <c r="B346" t="s">
        <v>41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7975</v>
      </c>
      <c r="B348" t="s">
        <v>7976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7977</v>
      </c>
      <c r="B351" t="s">
        <v>7978</v>
      </c>
    </row>
    <row r="352" spans="1:2" x14ac:dyDescent="0.2">
      <c r="A352" t="s">
        <v>491</v>
      </c>
      <c r="B352" t="s">
        <v>572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5619</v>
      </c>
      <c r="B354" t="s">
        <v>7298</v>
      </c>
    </row>
    <row r="355" spans="1:2" x14ac:dyDescent="0.2">
      <c r="A355" t="s">
        <v>575</v>
      </c>
      <c r="B355" t="s">
        <v>576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3506</v>
      </c>
      <c r="B357" t="s">
        <v>6155</v>
      </c>
    </row>
    <row r="358" spans="1:2" x14ac:dyDescent="0.2">
      <c r="A358" t="s">
        <v>784</v>
      </c>
      <c r="B358" t="s">
        <v>785</v>
      </c>
    </row>
    <row r="359" spans="1:2" x14ac:dyDescent="0.2">
      <c r="A359" t="s">
        <v>113</v>
      </c>
      <c r="B359" t="s">
        <v>5019</v>
      </c>
    </row>
    <row r="360" spans="1:2" x14ac:dyDescent="0.2">
      <c r="A360" t="s">
        <v>6565</v>
      </c>
      <c r="B360" t="s">
        <v>7979</v>
      </c>
    </row>
    <row r="361" spans="1:2" x14ac:dyDescent="0.2">
      <c r="A361" t="s">
        <v>208</v>
      </c>
      <c r="B361" t="s">
        <v>579</v>
      </c>
    </row>
    <row r="362" spans="1:2" x14ac:dyDescent="0.2">
      <c r="A362" t="s">
        <v>113</v>
      </c>
      <c r="B362" t="s">
        <v>413</v>
      </c>
    </row>
    <row r="363" spans="1:2" x14ac:dyDescent="0.2">
      <c r="A363" t="s">
        <v>6261</v>
      </c>
      <c r="B363" t="s">
        <v>7493</v>
      </c>
    </row>
    <row r="364" spans="1:2" x14ac:dyDescent="0.2">
      <c r="A364" t="s">
        <v>223</v>
      </c>
      <c r="B364" t="s">
        <v>224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5250</v>
      </c>
      <c r="B366" t="s">
        <v>5251</v>
      </c>
    </row>
    <row r="367" spans="1:2" x14ac:dyDescent="0.2">
      <c r="A367" t="s">
        <v>41</v>
      </c>
      <c r="B367" t="s">
        <v>41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7980</v>
      </c>
      <c r="B369" t="s">
        <v>7981</v>
      </c>
    </row>
    <row r="370" spans="1:2" x14ac:dyDescent="0.2">
      <c r="A370" t="s">
        <v>603</v>
      </c>
      <c r="B370" t="s">
        <v>604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979</v>
      </c>
      <c r="B372" t="s">
        <v>7982</v>
      </c>
    </row>
    <row r="373" spans="1:2" x14ac:dyDescent="0.2">
      <c r="A373" t="s">
        <v>2348</v>
      </c>
      <c r="B373" t="s">
        <v>3394</v>
      </c>
    </row>
    <row r="374" spans="1:2" x14ac:dyDescent="0.2">
      <c r="A374" t="s">
        <v>113</v>
      </c>
      <c r="B374" t="s">
        <v>956</v>
      </c>
    </row>
    <row r="375" spans="1:2" x14ac:dyDescent="0.2">
      <c r="A375" t="s">
        <v>2631</v>
      </c>
      <c r="B375" t="s">
        <v>7983</v>
      </c>
    </row>
    <row r="376" spans="1:2" x14ac:dyDescent="0.2">
      <c r="A376" t="s">
        <v>121</v>
      </c>
      <c r="B376" t="s">
        <v>378</v>
      </c>
    </row>
    <row r="377" spans="1:2" x14ac:dyDescent="0.2">
      <c r="A377" t="s">
        <v>113</v>
      </c>
      <c r="B377" t="s">
        <v>1074</v>
      </c>
    </row>
    <row r="378" spans="1:2" x14ac:dyDescent="0.2">
      <c r="A378" t="s">
        <v>7984</v>
      </c>
      <c r="B378" t="s">
        <v>7985</v>
      </c>
    </row>
    <row r="379" spans="1:2" x14ac:dyDescent="0.2">
      <c r="A379" t="s">
        <v>227</v>
      </c>
      <c r="B379" t="s">
        <v>228</v>
      </c>
    </row>
    <row r="380" spans="1:2" x14ac:dyDescent="0.2">
      <c r="A380" t="s">
        <v>113</v>
      </c>
      <c r="B380" t="s">
        <v>432</v>
      </c>
    </row>
    <row r="381" spans="1:2" x14ac:dyDescent="0.2">
      <c r="A381" t="s">
        <v>1217</v>
      </c>
      <c r="B381" t="s">
        <v>7986</v>
      </c>
    </row>
    <row r="382" spans="1:2" x14ac:dyDescent="0.2">
      <c r="A382" t="s">
        <v>988</v>
      </c>
      <c r="B382" t="s">
        <v>989</v>
      </c>
    </row>
    <row r="383" spans="1:2" x14ac:dyDescent="0.2">
      <c r="A383" t="s">
        <v>113</v>
      </c>
      <c r="B383" t="s">
        <v>2519</v>
      </c>
    </row>
    <row r="384" spans="1:2" x14ac:dyDescent="0.2">
      <c r="A384" t="s">
        <v>7987</v>
      </c>
      <c r="B384" t="s">
        <v>7988</v>
      </c>
    </row>
    <row r="385" spans="1:2" x14ac:dyDescent="0.2">
      <c r="A385" t="s">
        <v>5456</v>
      </c>
      <c r="B385" t="s">
        <v>2657</v>
      </c>
    </row>
    <row r="386" spans="1:2" x14ac:dyDescent="0.2">
      <c r="A386" t="s">
        <v>41</v>
      </c>
      <c r="B386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575"/>
  <sheetViews>
    <sheetView zoomScaleNormal="100" workbookViewId="0">
      <selection activeCell="X14" sqref="X14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405</v>
      </c>
      <c r="B3" t="s">
        <v>406</v>
      </c>
      <c r="D3">
        <v>-75.323999999999998</v>
      </c>
      <c r="E3">
        <v>0</v>
      </c>
      <c r="F3">
        <v>0</v>
      </c>
      <c r="G3">
        <v>173.666</v>
      </c>
      <c r="H3">
        <v>0</v>
      </c>
      <c r="I3">
        <v>0</v>
      </c>
      <c r="J3">
        <v>1</v>
      </c>
      <c r="K3">
        <v>0</v>
      </c>
      <c r="L3">
        <f>1/TAN(-D3*$L$1/180)*0.108*0.333333</f>
        <v>9.4282980413832873E-3</v>
      </c>
      <c r="M3">
        <f>SIN(-D3*$L$1/180)*G3*3</f>
        <v>503.99989934665302</v>
      </c>
      <c r="N3">
        <f>COS(-D3*$L$1/180)*G3*0.108</f>
        <v>4.75186601573344</v>
      </c>
      <c r="O3" t="str">
        <f>IFERROR(1/TAN(E3*$L$1/180)*0.108*0.333333,"")</f>
        <v/>
      </c>
      <c r="P3">
        <f>SIN(-E3*$L$1/180)*H3*3</f>
        <v>0</v>
      </c>
      <c r="Q3">
        <f>-COS(E3*$L$1/180)*H3*0.108</f>
        <v>0</v>
      </c>
      <c r="R3">
        <f>ABS(SIN(-F3*$L$1/180)*I3*3)</f>
        <v>0</v>
      </c>
      <c r="S3">
        <f>M3+P3</f>
        <v>503.99989934665302</v>
      </c>
      <c r="T3">
        <f>60*(J3/M3)</f>
        <v>0.11904764282250735</v>
      </c>
      <c r="U3" t="str">
        <f>IFERROR(60*(K3/P3),"")</f>
        <v/>
      </c>
      <c r="V3">
        <f>100*(R3/(S3))</f>
        <v>0</v>
      </c>
      <c r="X3" t="s">
        <v>37</v>
      </c>
      <c r="Y3">
        <f>AVERAGE(L3:L2000)</f>
        <v>9.7094009556804046E-3</v>
      </c>
      <c r="Z3">
        <f>STDEVA(L3:L2000)</f>
        <v>2.0423602085325758E-3</v>
      </c>
      <c r="AA3">
        <f>COUNTA(L3:L2000)</f>
        <v>191</v>
      </c>
      <c r="AB3">
        <f>AVERAGE(O3:O2000)</f>
        <v>0.32416263059709394</v>
      </c>
      <c r="AC3">
        <f>STDEVA(O3:O2001)</f>
        <v>0.19215819332419826</v>
      </c>
      <c r="AD3">
        <f>COUNTA(O3:O2001)</f>
        <v>191</v>
      </c>
      <c r="AE3">
        <f>1/Y8</f>
        <v>2.7489329581437895E-3</v>
      </c>
      <c r="AF3">
        <f>Z8/Y8^2</f>
        <v>1.4813374575252639E-3</v>
      </c>
      <c r="AG3">
        <f>COUNTA(M3:M2001)</f>
        <v>191</v>
      </c>
      <c r="AH3">
        <f>1/AB8</f>
        <v>8.7146059105625576E-2</v>
      </c>
      <c r="AI3">
        <f>AC8/AB8^2</f>
        <v>6.9472842700560089E-2</v>
      </c>
      <c r="AJ3">
        <f>COUNTA(P3:P2001)</f>
        <v>191</v>
      </c>
    </row>
    <row r="4" spans="1:36" x14ac:dyDescent="0.2">
      <c r="A4" t="s">
        <v>41</v>
      </c>
      <c r="B4" t="s">
        <v>41</v>
      </c>
      <c r="D4">
        <v>-71.287999999999997</v>
      </c>
      <c r="E4">
        <v>-173.15700000000001</v>
      </c>
      <c r="F4">
        <v>0</v>
      </c>
      <c r="G4">
        <v>65.459999999999994</v>
      </c>
      <c r="H4">
        <v>25.178999999999998</v>
      </c>
      <c r="I4">
        <v>0</v>
      </c>
      <c r="J4">
        <v>1</v>
      </c>
      <c r="K4">
        <v>0</v>
      </c>
      <c r="L4">
        <f t="shared" ref="L4:L28" si="0">1/TAN(-D4*$L$1/180)*0.108*0.333333</f>
        <v>1.2193719786427486E-2</v>
      </c>
      <c r="M4">
        <f t="shared" ref="M4:M28" si="1">SIN(-D4*$L$1/180)*G4*3</f>
        <v>185.999963538072</v>
      </c>
      <c r="N4">
        <f t="shared" ref="N4:N28" si="2">COS(-D4*$L$1/180)*G4*0.108</f>
        <v>2.2680337037026828</v>
      </c>
      <c r="O4">
        <f t="shared" ref="O4:O28" si="3">IFERROR(1/TAN(E4*$L$1/180)*0.108*0.333333,"")</f>
        <v>0.29998967123240877</v>
      </c>
      <c r="P4">
        <f t="shared" ref="P4:P28" si="4">SIN(-E4*$L$1/180)*H4*3</f>
        <v>9.0001691277556439</v>
      </c>
      <c r="Q4">
        <f t="shared" ref="Q4:Q28" si="5">-COS(E4*$L$1/180)*H4*0.108</f>
        <v>2.6999604776319677</v>
      </c>
      <c r="R4">
        <f t="shared" ref="R4:R28" si="6">ABS(SIN(-F4*$L$1/180)*I4*3)</f>
        <v>0</v>
      </c>
      <c r="S4">
        <f t="shared" ref="S4:S28" si="7">M4+P4</f>
        <v>195.00013266582764</v>
      </c>
      <c r="T4">
        <f t="shared" ref="T4:T28" si="8">60*(J4/M4)</f>
        <v>0.32258070839739017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0.58256405734082428</v>
      </c>
      <c r="Z4">
        <f>Z3*60</f>
        <v>0.12254161251195454</v>
      </c>
      <c r="AA4">
        <f>AA3</f>
        <v>191</v>
      </c>
      <c r="AB4">
        <f>AB3*60</f>
        <v>19.449757835825636</v>
      </c>
      <c r="AC4">
        <f>AC3*60</f>
        <v>11.529491599451895</v>
      </c>
      <c r="AD4">
        <f>AD3</f>
        <v>191</v>
      </c>
      <c r="AE4">
        <f>AE3*60</f>
        <v>0.16493597748862737</v>
      </c>
      <c r="AF4">
        <f>AF3*60</f>
        <v>8.8880247451515834E-2</v>
      </c>
      <c r="AG4">
        <f>AG3</f>
        <v>191</v>
      </c>
      <c r="AH4">
        <f>AH3*60</f>
        <v>5.2287635463375342</v>
      </c>
      <c r="AI4">
        <f>AI3*60</f>
        <v>4.1683705620336049</v>
      </c>
      <c r="AJ4">
        <f>AJ3</f>
        <v>191</v>
      </c>
    </row>
    <row r="5" spans="1:36" x14ac:dyDescent="0.2">
      <c r="A5" t="s">
        <v>41</v>
      </c>
      <c r="B5" t="s">
        <v>41</v>
      </c>
      <c r="D5">
        <v>-74.415999999999997</v>
      </c>
      <c r="E5">
        <v>0</v>
      </c>
      <c r="F5">
        <v>0</v>
      </c>
      <c r="G5">
        <v>305.221</v>
      </c>
      <c r="H5">
        <v>0</v>
      </c>
      <c r="I5">
        <v>0</v>
      </c>
      <c r="J5">
        <v>1</v>
      </c>
      <c r="K5">
        <v>0</v>
      </c>
      <c r="L5">
        <f t="shared" si="0"/>
        <v>1.0040534617703791E-2</v>
      </c>
      <c r="M5">
        <f t="shared" si="1"/>
        <v>882.00105417367251</v>
      </c>
      <c r="N5">
        <f t="shared" si="2"/>
        <v>8.8557709730529677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882.00105417367251</v>
      </c>
      <c r="T5">
        <f t="shared" si="8"/>
        <v>6.8027129577767548E-2</v>
      </c>
      <c r="U5" t="str">
        <f t="shared" si="9"/>
        <v/>
      </c>
      <c r="V5">
        <f t="shared" si="10"/>
        <v>0</v>
      </c>
    </row>
    <row r="6" spans="1:36" x14ac:dyDescent="0.2">
      <c r="A6" t="s">
        <v>407</v>
      </c>
      <c r="B6" t="s">
        <v>408</v>
      </c>
      <c r="D6">
        <v>-76.578000000000003</v>
      </c>
      <c r="E6">
        <v>-172.14699999999999</v>
      </c>
      <c r="F6">
        <v>-90</v>
      </c>
      <c r="G6">
        <v>90.471000000000004</v>
      </c>
      <c r="H6">
        <v>29.274999999999999</v>
      </c>
      <c r="I6">
        <v>29</v>
      </c>
      <c r="J6">
        <v>1</v>
      </c>
      <c r="K6">
        <v>0</v>
      </c>
      <c r="L6">
        <f t="shared" si="0"/>
        <v>8.5910100313137741E-3</v>
      </c>
      <c r="M6">
        <f t="shared" si="1"/>
        <v>263.99984833647375</v>
      </c>
      <c r="N6">
        <f t="shared" si="2"/>
        <v>2.2680276133515749</v>
      </c>
      <c r="O6">
        <f t="shared" si="3"/>
        <v>0.26101028336978344</v>
      </c>
      <c r="P6">
        <f t="shared" si="4"/>
        <v>11.999703667124756</v>
      </c>
      <c r="Q6">
        <f t="shared" si="5"/>
        <v>3.1320491865588482</v>
      </c>
      <c r="R6">
        <f t="shared" si="6"/>
        <v>87</v>
      </c>
      <c r="S6">
        <f t="shared" si="7"/>
        <v>275.99955200359852</v>
      </c>
      <c r="T6">
        <f t="shared" si="8"/>
        <v>0.22727285783713275</v>
      </c>
      <c r="U6">
        <f t="shared" si="9"/>
        <v>0</v>
      </c>
      <c r="V6">
        <f t="shared" si="10"/>
        <v>31.521790295828332</v>
      </c>
      <c r="Y6" t="s">
        <v>44</v>
      </c>
      <c r="AB6" t="s">
        <v>45</v>
      </c>
    </row>
    <row r="7" spans="1:36" x14ac:dyDescent="0.2">
      <c r="A7" t="s">
        <v>255</v>
      </c>
      <c r="B7" t="s">
        <v>300</v>
      </c>
      <c r="D7">
        <v>-78.456999999999994</v>
      </c>
      <c r="E7">
        <v>-169.28700000000001</v>
      </c>
      <c r="F7">
        <v>0</v>
      </c>
      <c r="G7">
        <v>144.93100000000001</v>
      </c>
      <c r="H7">
        <v>37.655999999999999</v>
      </c>
      <c r="I7">
        <v>0</v>
      </c>
      <c r="J7">
        <v>1</v>
      </c>
      <c r="K7">
        <v>0</v>
      </c>
      <c r="L7">
        <f t="shared" si="0"/>
        <v>7.3524157648123534E-3</v>
      </c>
      <c r="M7">
        <f t="shared" si="1"/>
        <v>425.99922666596626</v>
      </c>
      <c r="N7">
        <f t="shared" si="2"/>
        <v>3.1321265620632834</v>
      </c>
      <c r="O7">
        <f t="shared" si="3"/>
        <v>0.19028776091813027</v>
      </c>
      <c r="P7">
        <f t="shared" si="4"/>
        <v>20.999571630620956</v>
      </c>
      <c r="Q7">
        <f t="shared" si="5"/>
        <v>3.9959654617962128</v>
      </c>
      <c r="R7">
        <f t="shared" si="6"/>
        <v>0</v>
      </c>
      <c r="S7">
        <f t="shared" si="7"/>
        <v>446.99879829658721</v>
      </c>
      <c r="T7">
        <f t="shared" si="8"/>
        <v>0.14084532610442294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-80.537999999999997</v>
      </c>
      <c r="E8">
        <v>-173.41800000000001</v>
      </c>
      <c r="F8">
        <v>0</v>
      </c>
      <c r="G8">
        <v>121.655</v>
      </c>
      <c r="H8">
        <v>26.172999999999998</v>
      </c>
      <c r="I8">
        <v>0</v>
      </c>
      <c r="J8">
        <v>1</v>
      </c>
      <c r="K8">
        <v>0</v>
      </c>
      <c r="L8">
        <f t="shared" si="0"/>
        <v>5.999785927538929E-3</v>
      </c>
      <c r="M8">
        <f t="shared" si="1"/>
        <v>359.99959582046625</v>
      </c>
      <c r="N8">
        <f t="shared" si="2"/>
        <v>2.1599226688460043</v>
      </c>
      <c r="O8">
        <f t="shared" si="3"/>
        <v>0.31199704132353501</v>
      </c>
      <c r="P8">
        <f t="shared" si="4"/>
        <v>9.0002456803569419</v>
      </c>
      <c r="Q8">
        <f t="shared" si="5"/>
        <v>2.8080528315091238</v>
      </c>
      <c r="R8">
        <f t="shared" si="6"/>
        <v>0</v>
      </c>
      <c r="S8">
        <f t="shared" si="7"/>
        <v>368.99984150082321</v>
      </c>
      <c r="T8">
        <f t="shared" si="8"/>
        <v>0.16666685378703128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363.77751484897897</v>
      </c>
      <c r="Z8">
        <f>STDEVA(M3:M2000)</f>
        <v>196.03143006991377</v>
      </c>
      <c r="AA8">
        <f>COUNTA(M3:M2001)</f>
        <v>191</v>
      </c>
      <c r="AB8">
        <f>AVERAGE(P3:P2000)</f>
        <v>11.474988200991943</v>
      </c>
      <c r="AC8">
        <f>STDEVA(P3:P2000)</f>
        <v>9.1478611707736324</v>
      </c>
      <c r="AD8">
        <f>COUNTA(P3:P2001)</f>
        <v>191</v>
      </c>
      <c r="AE8" t="s">
        <v>51</v>
      </c>
      <c r="AF8">
        <f>AG8+AH8</f>
        <v>71673.228082544447</v>
      </c>
      <c r="AG8">
        <f>SUM(M3:M2000)</f>
        <v>69481.50533615498</v>
      </c>
      <c r="AH8">
        <f>SUM(P3:P2000)</f>
        <v>2191.722746389461</v>
      </c>
    </row>
    <row r="9" spans="1:36" x14ac:dyDescent="0.2">
      <c r="A9" t="s">
        <v>409</v>
      </c>
      <c r="B9" t="s">
        <v>410</v>
      </c>
      <c r="D9">
        <v>-70.852000000000004</v>
      </c>
      <c r="E9">
        <v>-173.089</v>
      </c>
      <c r="F9">
        <v>0</v>
      </c>
      <c r="G9">
        <v>76.216999999999999</v>
      </c>
      <c r="H9">
        <v>33.241999999999997</v>
      </c>
      <c r="I9">
        <v>0</v>
      </c>
      <c r="J9">
        <v>1</v>
      </c>
      <c r="K9">
        <v>0</v>
      </c>
      <c r="L9">
        <f t="shared" si="0"/>
        <v>1.249989072007399E-2</v>
      </c>
      <c r="M9">
        <f t="shared" si="1"/>
        <v>216.00075793283014</v>
      </c>
      <c r="N9">
        <f t="shared" si="2"/>
        <v>2.6999885696021018</v>
      </c>
      <c r="O9">
        <f t="shared" si="3"/>
        <v>0.29700955874473856</v>
      </c>
      <c r="P9">
        <f t="shared" si="4"/>
        <v>11.999773518199225</v>
      </c>
      <c r="Q9">
        <f t="shared" si="5"/>
        <v>3.5640510017281537</v>
      </c>
      <c r="R9">
        <f t="shared" si="6"/>
        <v>0</v>
      </c>
      <c r="S9">
        <f t="shared" si="7"/>
        <v>228.00053145102936</v>
      </c>
      <c r="T9">
        <f t="shared" si="8"/>
        <v>0.27777680307334029</v>
      </c>
      <c r="U9">
        <f t="shared" si="9"/>
        <v>0</v>
      </c>
      <c r="V9">
        <f t="shared" si="10"/>
        <v>0</v>
      </c>
      <c r="X9" t="s">
        <v>54</v>
      </c>
      <c r="Y9">
        <f>Y8/60</f>
        <v>6.062958580816316</v>
      </c>
      <c r="Z9">
        <f>Z8/60</f>
        <v>3.2671905011652296</v>
      </c>
      <c r="AA9">
        <f>AA8</f>
        <v>191</v>
      </c>
      <c r="AB9">
        <f>AB8/60</f>
        <v>0.19124980334986572</v>
      </c>
      <c r="AC9">
        <f>AC8/60</f>
        <v>0.1524643528462272</v>
      </c>
      <c r="AD9">
        <f>AD8</f>
        <v>191</v>
      </c>
      <c r="AE9" t="s">
        <v>54</v>
      </c>
      <c r="AF9">
        <f>AF8/60</f>
        <v>1194.5538013757407</v>
      </c>
      <c r="AG9">
        <f>AG8/60</f>
        <v>1158.0250889359163</v>
      </c>
      <c r="AH9">
        <f>AH8/60</f>
        <v>36.528712439824353</v>
      </c>
    </row>
    <row r="10" spans="1:36" x14ac:dyDescent="0.2">
      <c r="A10" t="s">
        <v>41</v>
      </c>
      <c r="B10" t="s">
        <v>41</v>
      </c>
      <c r="D10">
        <v>-72.956000000000003</v>
      </c>
      <c r="E10">
        <v>-174.92</v>
      </c>
      <c r="F10">
        <v>0</v>
      </c>
      <c r="G10">
        <v>143.29300000000001</v>
      </c>
      <c r="H10">
        <v>45.177</v>
      </c>
      <c r="I10">
        <v>0</v>
      </c>
      <c r="J10">
        <v>1</v>
      </c>
      <c r="K10">
        <v>0</v>
      </c>
      <c r="L10">
        <f t="shared" si="0"/>
        <v>1.1036530724093298E-2</v>
      </c>
      <c r="M10">
        <f t="shared" si="1"/>
        <v>410.99869224520859</v>
      </c>
      <c r="N10">
        <f t="shared" si="2"/>
        <v>4.5360042305306409</v>
      </c>
      <c r="O10">
        <f t="shared" si="3"/>
        <v>0.40496816747745212</v>
      </c>
      <c r="P10">
        <f t="shared" si="4"/>
        <v>12.000810265991781</v>
      </c>
      <c r="Q10">
        <f t="shared" si="5"/>
        <v>4.8599510016142888</v>
      </c>
      <c r="R10">
        <f t="shared" si="6"/>
        <v>0</v>
      </c>
      <c r="S10">
        <f t="shared" si="7"/>
        <v>422.99950251120038</v>
      </c>
      <c r="T10">
        <f t="shared" si="8"/>
        <v>0.14598586597011121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-77.159000000000006</v>
      </c>
      <c r="E11">
        <v>-173.99100000000001</v>
      </c>
      <c r="F11">
        <v>90</v>
      </c>
      <c r="G11">
        <v>139.488</v>
      </c>
      <c r="H11">
        <v>38.21</v>
      </c>
      <c r="I11">
        <v>38</v>
      </c>
      <c r="J11">
        <v>1</v>
      </c>
      <c r="K11">
        <v>0</v>
      </c>
      <c r="L11">
        <f t="shared" si="0"/>
        <v>8.2060863086295833E-3</v>
      </c>
      <c r="M11">
        <f t="shared" si="1"/>
        <v>407.99845299336437</v>
      </c>
      <c r="N11">
        <f t="shared" si="2"/>
        <v>3.3480738671247652</v>
      </c>
      <c r="O11">
        <f t="shared" si="3"/>
        <v>0.34199999956738092</v>
      </c>
      <c r="P11">
        <f t="shared" si="4"/>
        <v>12.000004995806503</v>
      </c>
      <c r="Q11">
        <f t="shared" si="5"/>
        <v>4.104005807380199</v>
      </c>
      <c r="R11">
        <f t="shared" si="6"/>
        <v>114</v>
      </c>
      <c r="S11">
        <f t="shared" si="7"/>
        <v>419.99845798917084</v>
      </c>
      <c r="T11">
        <f t="shared" si="8"/>
        <v>0.14705938113195696</v>
      </c>
      <c r="U11">
        <f t="shared" si="9"/>
        <v>0</v>
      </c>
      <c r="V11">
        <f t="shared" si="10"/>
        <v>27.142956796984087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411</v>
      </c>
      <c r="B12" t="s">
        <v>412</v>
      </c>
      <c r="D12">
        <v>-73.775000000000006</v>
      </c>
      <c r="E12">
        <v>0</v>
      </c>
      <c r="F12">
        <v>0</v>
      </c>
      <c r="G12">
        <v>196.84</v>
      </c>
      <c r="H12">
        <v>0</v>
      </c>
      <c r="I12">
        <v>0</v>
      </c>
      <c r="J12">
        <v>0</v>
      </c>
      <c r="K12">
        <v>0</v>
      </c>
      <c r="L12">
        <f t="shared" si="0"/>
        <v>1.0475992334342946E-2</v>
      </c>
      <c r="M12">
        <f t="shared" si="1"/>
        <v>567.0006876134272</v>
      </c>
      <c r="N12">
        <f t="shared" si="2"/>
        <v>5.9399007969062394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0</v>
      </c>
      <c r="S12">
        <f t="shared" si="7"/>
        <v>567.0006876134272</v>
      </c>
      <c r="T12">
        <f t="shared" si="8"/>
        <v>0</v>
      </c>
      <c r="U12" t="str">
        <f t="shared" si="9"/>
        <v/>
      </c>
      <c r="V12">
        <f t="shared" si="10"/>
        <v>0</v>
      </c>
      <c r="Y12">
        <f>Y3</f>
        <v>9.7094009556804046E-3</v>
      </c>
      <c r="Z12">
        <f>AE3</f>
        <v>2.7489329581437895E-3</v>
      </c>
      <c r="AA12">
        <f>AB3</f>
        <v>0.32416263059709394</v>
      </c>
      <c r="AB12">
        <f>AH3</f>
        <v>8.7146059105625576E-2</v>
      </c>
      <c r="AE12" t="s">
        <v>1</v>
      </c>
      <c r="AF12">
        <f>AG12+AH12</f>
        <v>1282.7580129880421</v>
      </c>
      <c r="AG12">
        <f>SUM(N3:N2000)</f>
        <v>674.54755171647605</v>
      </c>
      <c r="AH12">
        <f>SUM(Q3:Q2000)</f>
        <v>608.21046127156592</v>
      </c>
    </row>
    <row r="13" spans="1:36" x14ac:dyDescent="0.2">
      <c r="A13" t="s">
        <v>311</v>
      </c>
      <c r="B13" t="s">
        <v>312</v>
      </c>
      <c r="D13">
        <v>-73.739999999999995</v>
      </c>
      <c r="E13">
        <v>-174.28899999999999</v>
      </c>
      <c r="F13">
        <v>0</v>
      </c>
      <c r="G13">
        <v>25</v>
      </c>
      <c r="H13">
        <v>10.050000000000001</v>
      </c>
      <c r="I13">
        <v>0</v>
      </c>
      <c r="J13">
        <v>1</v>
      </c>
      <c r="K13">
        <v>0</v>
      </c>
      <c r="L13">
        <f t="shared" si="0"/>
        <v>1.0499849936454931E-2</v>
      </c>
      <c r="M13">
        <f t="shared" si="1"/>
        <v>72.000075029055495</v>
      </c>
      <c r="N13">
        <f t="shared" si="2"/>
        <v>0.75599073920931803</v>
      </c>
      <c r="O13">
        <f t="shared" si="3"/>
        <v>0.35997382229506519</v>
      </c>
      <c r="P13">
        <f t="shared" si="4"/>
        <v>3.000250163751037</v>
      </c>
      <c r="Q13">
        <f t="shared" si="5"/>
        <v>1.0800125992994554</v>
      </c>
      <c r="R13">
        <f t="shared" si="6"/>
        <v>0</v>
      </c>
      <c r="S13">
        <f t="shared" si="7"/>
        <v>75.000325192806528</v>
      </c>
      <c r="T13">
        <f t="shared" si="8"/>
        <v>0.83333246494239221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413</v>
      </c>
      <c r="D14">
        <v>-74.427000000000007</v>
      </c>
      <c r="E14">
        <v>-171.25399999999999</v>
      </c>
      <c r="F14">
        <v>0</v>
      </c>
      <c r="G14">
        <v>126.649</v>
      </c>
      <c r="H14">
        <v>39.459000000000003</v>
      </c>
      <c r="I14">
        <v>0</v>
      </c>
      <c r="J14">
        <v>1</v>
      </c>
      <c r="K14">
        <v>0</v>
      </c>
      <c r="L14">
        <f t="shared" si="0"/>
        <v>1.0033085891801951E-2</v>
      </c>
      <c r="M14">
        <f t="shared" si="1"/>
        <v>365.99883609858523</v>
      </c>
      <c r="N14">
        <f t="shared" si="2"/>
        <v>3.6721014309780813</v>
      </c>
      <c r="O14">
        <f t="shared" si="3"/>
        <v>0.23400417552542527</v>
      </c>
      <c r="P14">
        <f t="shared" si="4"/>
        <v>17.99974195315394</v>
      </c>
      <c r="Q14">
        <f t="shared" si="5"/>
        <v>4.2120189874371832</v>
      </c>
      <c r="R14">
        <f t="shared" si="6"/>
        <v>0</v>
      </c>
      <c r="S14">
        <f t="shared" si="7"/>
        <v>383.99857805173917</v>
      </c>
      <c r="T14">
        <f t="shared" si="8"/>
        <v>0.16393494755223328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0.23263544193317043</v>
      </c>
      <c r="Z14">
        <f>STDEVA(T3:T2345)</f>
        <v>0.2168471569873501</v>
      </c>
      <c r="AA14">
        <f>COUNTA(T3:T2345)</f>
        <v>191</v>
      </c>
    </row>
    <row r="15" spans="1:36" x14ac:dyDescent="0.2">
      <c r="A15" t="s">
        <v>414</v>
      </c>
      <c r="B15" t="s">
        <v>415</v>
      </c>
      <c r="D15">
        <v>-73.402000000000001</v>
      </c>
      <c r="E15">
        <v>-171.46899999999999</v>
      </c>
      <c r="F15">
        <v>90</v>
      </c>
      <c r="G15">
        <v>325.56599999999997</v>
      </c>
      <c r="H15">
        <v>101.119</v>
      </c>
      <c r="I15">
        <v>101</v>
      </c>
      <c r="J15">
        <v>1</v>
      </c>
      <c r="K15">
        <v>0</v>
      </c>
      <c r="L15">
        <f t="shared" si="0"/>
        <v>1.0730687080304394E-2</v>
      </c>
      <c r="M15">
        <f t="shared" si="1"/>
        <v>936.00148129300942</v>
      </c>
      <c r="N15">
        <f t="shared" si="2"/>
        <v>10.043949046405716</v>
      </c>
      <c r="O15">
        <f t="shared" si="3"/>
        <v>0.23999306751257837</v>
      </c>
      <c r="P15">
        <f t="shared" si="4"/>
        <v>45.001342045755678</v>
      </c>
      <c r="Q15">
        <f t="shared" si="5"/>
        <v>10.800020919764593</v>
      </c>
      <c r="R15">
        <f t="shared" si="6"/>
        <v>303</v>
      </c>
      <c r="S15">
        <f t="shared" si="7"/>
        <v>981.0028233387651</v>
      </c>
      <c r="T15">
        <f t="shared" si="8"/>
        <v>6.4102462655416859E-2</v>
      </c>
      <c r="U15">
        <f t="shared" si="9"/>
        <v>0</v>
      </c>
      <c r="V15">
        <f t="shared" si="10"/>
        <v>30.8867612601525</v>
      </c>
      <c r="X15" t="s">
        <v>71</v>
      </c>
      <c r="Y15">
        <f>AVERAGE(U3:U2345)</f>
        <v>3.5569111711223414E-2</v>
      </c>
      <c r="Z15">
        <f>STDEVA(U3:U2345)</f>
        <v>0.30072740595471198</v>
      </c>
      <c r="AA15">
        <f>COUNTA(U3:U2345)</f>
        <v>191</v>
      </c>
    </row>
    <row r="16" spans="1:36" x14ac:dyDescent="0.2">
      <c r="A16" t="s">
        <v>416</v>
      </c>
      <c r="B16" t="s">
        <v>417</v>
      </c>
      <c r="D16">
        <v>-76.966999999999999</v>
      </c>
      <c r="E16">
        <v>-173.41800000000001</v>
      </c>
      <c r="F16">
        <v>0</v>
      </c>
      <c r="G16">
        <v>110.85599999999999</v>
      </c>
      <c r="H16">
        <v>26.172999999999998</v>
      </c>
      <c r="I16">
        <v>0</v>
      </c>
      <c r="J16">
        <v>1</v>
      </c>
      <c r="K16">
        <v>0</v>
      </c>
      <c r="L16">
        <f t="shared" si="0"/>
        <v>8.3330891177565078E-3</v>
      </c>
      <c r="M16">
        <f t="shared" si="1"/>
        <v>324.00116161694484</v>
      </c>
      <c r="N16">
        <f t="shared" si="2"/>
        <v>2.6999332539438847</v>
      </c>
      <c r="O16">
        <f t="shared" si="3"/>
        <v>0.31199704132353501</v>
      </c>
      <c r="P16">
        <f t="shared" si="4"/>
        <v>9.0002456803569419</v>
      </c>
      <c r="Q16">
        <f t="shared" si="5"/>
        <v>2.8080528315091238</v>
      </c>
      <c r="R16">
        <f t="shared" si="6"/>
        <v>0</v>
      </c>
      <c r="S16">
        <f t="shared" si="7"/>
        <v>333.0014072973018</v>
      </c>
      <c r="T16">
        <f t="shared" si="8"/>
        <v>0.18518452125469811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0.53906524700837122</v>
      </c>
      <c r="Z16">
        <f>STDEVA(V3:V2345)</f>
        <v>3.844804631161904</v>
      </c>
      <c r="AA16">
        <f>COUNTA(V3:V2345)</f>
        <v>191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-73.442999999999998</v>
      </c>
      <c r="E17">
        <v>-176.82</v>
      </c>
      <c r="F17">
        <v>0</v>
      </c>
      <c r="G17">
        <v>38.600999999999999</v>
      </c>
      <c r="H17">
        <v>18.027999999999999</v>
      </c>
      <c r="I17">
        <v>0</v>
      </c>
      <c r="J17">
        <v>1</v>
      </c>
      <c r="K17">
        <v>0</v>
      </c>
      <c r="L17">
        <f t="shared" si="0"/>
        <v>1.0702643189631269E-2</v>
      </c>
      <c r="M17">
        <f t="shared" si="1"/>
        <v>111.00142677602584</v>
      </c>
      <c r="N17">
        <f t="shared" si="2"/>
        <v>1.1880098523336393</v>
      </c>
      <c r="O17">
        <f t="shared" si="3"/>
        <v>0.64796466376384987</v>
      </c>
      <c r="P17">
        <f t="shared" si="4"/>
        <v>3.0002006516709949</v>
      </c>
      <c r="Q17">
        <f t="shared" si="5"/>
        <v>1.9440259505100306</v>
      </c>
      <c r="R17">
        <f t="shared" si="6"/>
        <v>0</v>
      </c>
      <c r="S17">
        <f t="shared" si="7"/>
        <v>114.00162742769683</v>
      </c>
      <c r="T17">
        <f t="shared" si="8"/>
        <v>0.54053359260926936</v>
      </c>
      <c r="U17">
        <f t="shared" si="9"/>
        <v>0</v>
      </c>
      <c r="V17">
        <f t="shared" si="10"/>
        <v>0</v>
      </c>
      <c r="AD17">
        <f>(AA12*Y12)/((AA12*Z12)-(Y12*AB12))</f>
        <v>69.996737296009115</v>
      </c>
      <c r="AE17">
        <f>(Y12*AB12-AA12*Z12)/(Z12+AB12)</f>
        <v>-5.0019815843693131E-4</v>
      </c>
    </row>
    <row r="18" spans="1:35" x14ac:dyDescent="0.2">
      <c r="A18" t="s">
        <v>418</v>
      </c>
      <c r="B18" t="s">
        <v>419</v>
      </c>
      <c r="D18">
        <v>-69.677000000000007</v>
      </c>
      <c r="E18">
        <v>-172.875</v>
      </c>
      <c r="F18">
        <v>0</v>
      </c>
      <c r="G18">
        <v>28.792000000000002</v>
      </c>
      <c r="H18">
        <v>16.125</v>
      </c>
      <c r="I18">
        <v>0</v>
      </c>
      <c r="J18">
        <v>1</v>
      </c>
      <c r="K18">
        <v>0</v>
      </c>
      <c r="L18">
        <f t="shared" si="0"/>
        <v>1.3333222234346116E-2</v>
      </c>
      <c r="M18">
        <f t="shared" si="1"/>
        <v>80.999058598987602</v>
      </c>
      <c r="N18">
        <f t="shared" si="2"/>
        <v>1.0799795290526546</v>
      </c>
      <c r="O18">
        <f t="shared" si="3"/>
        <v>0.28800037970152381</v>
      </c>
      <c r="P18">
        <f t="shared" si="4"/>
        <v>6.0001665889172244</v>
      </c>
      <c r="Q18">
        <f t="shared" si="5"/>
        <v>1.7280519839325417</v>
      </c>
      <c r="R18">
        <f t="shared" si="6"/>
        <v>0</v>
      </c>
      <c r="S18">
        <f t="shared" si="7"/>
        <v>86.999225187904827</v>
      </c>
      <c r="T18">
        <f t="shared" si="8"/>
        <v>0.74074934990355468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10.15</v>
      </c>
      <c r="AB18" t="s">
        <v>80</v>
      </c>
    </row>
    <row r="19" spans="1:35" x14ac:dyDescent="0.2">
      <c r="A19" t="s">
        <v>72</v>
      </c>
      <c r="B19" t="s">
        <v>73</v>
      </c>
      <c r="D19">
        <v>-71.162000000000006</v>
      </c>
      <c r="E19">
        <v>0</v>
      </c>
      <c r="F19">
        <v>0</v>
      </c>
      <c r="G19">
        <v>89.811000000000007</v>
      </c>
      <c r="H19">
        <v>0</v>
      </c>
      <c r="I19">
        <v>0</v>
      </c>
      <c r="J19">
        <v>0</v>
      </c>
      <c r="K19">
        <v>0</v>
      </c>
      <c r="L19">
        <f t="shared" si="0"/>
        <v>1.2282036538205723E-2</v>
      </c>
      <c r="M19">
        <f t="shared" si="1"/>
        <v>255.00090682674613</v>
      </c>
      <c r="N19">
        <f t="shared" si="2"/>
        <v>3.1319335868552765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255.00090682674613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-73.301000000000002</v>
      </c>
      <c r="E20">
        <v>-174.80600000000001</v>
      </c>
      <c r="F20">
        <v>0</v>
      </c>
      <c r="G20">
        <v>31.321000000000002</v>
      </c>
      <c r="H20">
        <v>11.045</v>
      </c>
      <c r="I20">
        <v>0</v>
      </c>
      <c r="J20">
        <v>1</v>
      </c>
      <c r="K20">
        <v>0</v>
      </c>
      <c r="L20">
        <f t="shared" si="0"/>
        <v>1.079982193253019E-2</v>
      </c>
      <c r="M20">
        <f t="shared" si="1"/>
        <v>90.0003463302711</v>
      </c>
      <c r="N20">
        <f t="shared" si="2"/>
        <v>0.97198868622166112</v>
      </c>
      <c r="O20">
        <f t="shared" si="3"/>
        <v>0.39603248453733669</v>
      </c>
      <c r="P20">
        <f t="shared" si="4"/>
        <v>2.9996549199877873</v>
      </c>
      <c r="Q20">
        <f t="shared" si="5"/>
        <v>1.187961978679388</v>
      </c>
      <c r="R20">
        <f t="shared" si="6"/>
        <v>0</v>
      </c>
      <c r="S20">
        <f t="shared" si="7"/>
        <v>93.00000125025889</v>
      </c>
      <c r="T20">
        <f t="shared" si="8"/>
        <v>0.66666410126712305</v>
      </c>
      <c r="U20">
        <f t="shared" si="9"/>
        <v>0</v>
      </c>
      <c r="V20">
        <f t="shared" si="10"/>
        <v>0</v>
      </c>
      <c r="AB20">
        <f>X27/AG9</f>
        <v>0.14593811620721481</v>
      </c>
      <c r="AC20">
        <f>Y27/AH9</f>
        <v>5.4751450746989894E-2</v>
      </c>
      <c r="AD20">
        <f>Z19/AF9</f>
        <v>4.1856632947311475E-3</v>
      </c>
      <c r="AF20">
        <f>X27/AG12</f>
        <v>0.25053830463094412</v>
      </c>
      <c r="AG20">
        <f>Y27/AH12</f>
        <v>3.2883354157024276E-3</v>
      </c>
      <c r="AH20">
        <f>Z19/AF12</f>
        <v>3.8978513089565946E-3</v>
      </c>
    </row>
    <row r="21" spans="1:35" x14ac:dyDescent="0.2">
      <c r="A21" t="s">
        <v>420</v>
      </c>
      <c r="B21" t="s">
        <v>421</v>
      </c>
      <c r="D21">
        <v>-80.837999999999994</v>
      </c>
      <c r="E21">
        <v>-175.23599999999999</v>
      </c>
      <c r="F21">
        <v>0</v>
      </c>
      <c r="G21">
        <v>62.801000000000002</v>
      </c>
      <c r="H21">
        <v>12.042</v>
      </c>
      <c r="I21">
        <v>0</v>
      </c>
      <c r="J21">
        <v>1</v>
      </c>
      <c r="K21">
        <v>0</v>
      </c>
      <c r="L21">
        <f t="shared" si="0"/>
        <v>5.8062220790225808E-3</v>
      </c>
      <c r="M21">
        <f t="shared" si="1"/>
        <v>185.99937057413538</v>
      </c>
      <c r="N21">
        <f t="shared" si="2"/>
        <v>1.0799547320665803</v>
      </c>
      <c r="O21">
        <f t="shared" si="3"/>
        <v>0.43196692629052102</v>
      </c>
      <c r="P21">
        <f t="shared" si="4"/>
        <v>3.0003261450738798</v>
      </c>
      <c r="Q21">
        <f t="shared" si="5"/>
        <v>1.2960429587996107</v>
      </c>
      <c r="R21">
        <f t="shared" si="6"/>
        <v>0</v>
      </c>
      <c r="S21">
        <f t="shared" si="7"/>
        <v>188.99969671920925</v>
      </c>
      <c r="T21">
        <f t="shared" si="8"/>
        <v>0.32258173678112145</v>
      </c>
      <c r="U21">
        <f t="shared" si="9"/>
        <v>0</v>
      </c>
      <c r="V21">
        <f t="shared" si="10"/>
        <v>0</v>
      </c>
    </row>
    <row r="22" spans="1:35" x14ac:dyDescent="0.2">
      <c r="A22" t="s">
        <v>327</v>
      </c>
      <c r="B22" t="s">
        <v>328</v>
      </c>
      <c r="D22">
        <v>-78.995999999999995</v>
      </c>
      <c r="E22">
        <v>-175.23599999999999</v>
      </c>
      <c r="F22">
        <v>0</v>
      </c>
      <c r="G22">
        <v>36.673999999999999</v>
      </c>
      <c r="H22">
        <v>12.042</v>
      </c>
      <c r="I22">
        <v>0</v>
      </c>
      <c r="J22">
        <v>1</v>
      </c>
      <c r="K22">
        <v>0</v>
      </c>
      <c r="L22">
        <f t="shared" si="0"/>
        <v>7.0002923989875929E-3</v>
      </c>
      <c r="M22">
        <f t="shared" si="1"/>
        <v>107.99912011313444</v>
      </c>
      <c r="N22">
        <f t="shared" si="2"/>
        <v>0.75602617565149899</v>
      </c>
      <c r="O22">
        <f t="shared" si="3"/>
        <v>0.43196692629052102</v>
      </c>
      <c r="P22">
        <f t="shared" si="4"/>
        <v>3.0003261450738798</v>
      </c>
      <c r="Q22">
        <f t="shared" si="5"/>
        <v>1.2960429587996107</v>
      </c>
      <c r="R22">
        <f t="shared" si="6"/>
        <v>0</v>
      </c>
      <c r="S22">
        <f t="shared" si="7"/>
        <v>110.99944625820832</v>
      </c>
      <c r="T22">
        <f t="shared" si="8"/>
        <v>0.55556008175943494</v>
      </c>
      <c r="U22">
        <f t="shared" si="9"/>
        <v>0</v>
      </c>
      <c r="V22">
        <f t="shared" si="10"/>
        <v>0</v>
      </c>
      <c r="X22" t="s">
        <v>94</v>
      </c>
      <c r="Z22">
        <f>Z18/AF9</f>
        <v>8.4968964883042307E-3</v>
      </c>
      <c r="AA22" t="s">
        <v>95</v>
      </c>
    </row>
    <row r="23" spans="1:35" x14ac:dyDescent="0.2">
      <c r="A23" t="s">
        <v>41</v>
      </c>
      <c r="B23" t="s">
        <v>41</v>
      </c>
      <c r="D23">
        <v>-70.953000000000003</v>
      </c>
      <c r="E23">
        <v>0</v>
      </c>
      <c r="F23">
        <v>0</v>
      </c>
      <c r="G23">
        <v>88.864999999999995</v>
      </c>
      <c r="H23">
        <v>0</v>
      </c>
      <c r="I23">
        <v>0</v>
      </c>
      <c r="J23">
        <v>0</v>
      </c>
      <c r="K23">
        <v>0</v>
      </c>
      <c r="L23">
        <f t="shared" si="0"/>
        <v>1.2428823197017802E-2</v>
      </c>
      <c r="M23">
        <f t="shared" si="1"/>
        <v>251.99924163963129</v>
      </c>
      <c r="N23">
        <f t="shared" si="2"/>
        <v>3.132057152178696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251.99924163963129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4.1856632947311475E-3</v>
      </c>
      <c r="AA23" t="s">
        <v>97</v>
      </c>
      <c r="AB23">
        <f>Z27/AF9</f>
        <v>4.1856632947311475E-3</v>
      </c>
      <c r="AC23" t="s">
        <v>98</v>
      </c>
      <c r="AD23">
        <f>Z27/AF9</f>
        <v>4.1856632947311475E-3</v>
      </c>
      <c r="AE23" t="s">
        <v>98</v>
      </c>
      <c r="AH23">
        <f>Z27/AF12</f>
        <v>3.8978513089565946E-3</v>
      </c>
      <c r="AI23" t="s">
        <v>98</v>
      </c>
    </row>
    <row r="24" spans="1:35" x14ac:dyDescent="0.2">
      <c r="A24" t="s">
        <v>422</v>
      </c>
      <c r="B24" t="s">
        <v>423</v>
      </c>
      <c r="D24">
        <v>-78.231999999999999</v>
      </c>
      <c r="E24">
        <v>0</v>
      </c>
      <c r="F24">
        <v>0</v>
      </c>
      <c r="G24">
        <v>294.18400000000003</v>
      </c>
      <c r="H24">
        <v>0</v>
      </c>
      <c r="I24">
        <v>0</v>
      </c>
      <c r="J24">
        <v>0</v>
      </c>
      <c r="K24">
        <v>0</v>
      </c>
      <c r="L24">
        <f t="shared" si="0"/>
        <v>7.4998030796471788E-3</v>
      </c>
      <c r="M24">
        <f t="shared" si="1"/>
        <v>864.00203509717494</v>
      </c>
      <c r="N24">
        <f t="shared" si="2"/>
        <v>6.4798516034948275</v>
      </c>
      <c r="O24" t="str">
        <f t="shared" si="3"/>
        <v/>
      </c>
      <c r="P24">
        <f t="shared" si="4"/>
        <v>0</v>
      </c>
      <c r="Q24">
        <f t="shared" si="5"/>
        <v>0</v>
      </c>
      <c r="R24">
        <f t="shared" si="6"/>
        <v>0</v>
      </c>
      <c r="S24">
        <f t="shared" si="7"/>
        <v>864.00203509717494</v>
      </c>
      <c r="T24">
        <f t="shared" si="8"/>
        <v>0</v>
      </c>
      <c r="U24" t="str">
        <f t="shared" si="9"/>
        <v/>
      </c>
      <c r="V24">
        <f t="shared" si="10"/>
        <v>0</v>
      </c>
    </row>
    <row r="25" spans="1:35" x14ac:dyDescent="0.2">
      <c r="A25" t="s">
        <v>424</v>
      </c>
      <c r="B25" t="s">
        <v>425</v>
      </c>
      <c r="D25">
        <v>-68.198999999999998</v>
      </c>
      <c r="E25">
        <v>-169.875</v>
      </c>
      <c r="F25">
        <v>0</v>
      </c>
      <c r="G25">
        <v>64.622</v>
      </c>
      <c r="H25">
        <v>28.443000000000001</v>
      </c>
      <c r="I25">
        <v>0</v>
      </c>
      <c r="J25">
        <v>1</v>
      </c>
      <c r="K25">
        <v>0</v>
      </c>
      <c r="L25">
        <f t="shared" si="0"/>
        <v>1.439968714723067E-2</v>
      </c>
      <c r="M25">
        <f t="shared" si="1"/>
        <v>180.00057672646818</v>
      </c>
      <c r="N25">
        <f t="shared" si="2"/>
        <v>2.5919545831368147</v>
      </c>
      <c r="O25">
        <f t="shared" si="3"/>
        <v>0.20159312259117929</v>
      </c>
      <c r="P25">
        <f t="shared" si="4"/>
        <v>15.000520770518555</v>
      </c>
      <c r="Q25">
        <f t="shared" si="5"/>
        <v>3.0240048466275251</v>
      </c>
      <c r="R25">
        <f t="shared" si="6"/>
        <v>0</v>
      </c>
      <c r="S25">
        <f t="shared" si="7"/>
        <v>195.00109749698674</v>
      </c>
      <c r="T25">
        <f t="shared" si="8"/>
        <v>0.33333226532477717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-81.346999999999994</v>
      </c>
      <c r="E26">
        <v>-165.964</v>
      </c>
      <c r="F26">
        <v>0</v>
      </c>
      <c r="G26">
        <v>46.53</v>
      </c>
      <c r="H26">
        <v>12.369</v>
      </c>
      <c r="I26">
        <v>0</v>
      </c>
      <c r="J26">
        <v>1</v>
      </c>
      <c r="K26">
        <v>0</v>
      </c>
      <c r="L26">
        <f t="shared" si="0"/>
        <v>5.4785499593995339E-3</v>
      </c>
      <c r="M26">
        <f t="shared" si="1"/>
        <v>138.00113555590912</v>
      </c>
      <c r="N26">
        <f t="shared" si="2"/>
        <v>0.75604687164378714</v>
      </c>
      <c r="O26">
        <f t="shared" si="3"/>
        <v>0.14400245662357042</v>
      </c>
      <c r="P26">
        <f t="shared" si="4"/>
        <v>8.9996164666510232</v>
      </c>
      <c r="Q26">
        <f t="shared" si="5"/>
        <v>1.2959681758358597</v>
      </c>
      <c r="R26">
        <f t="shared" si="6"/>
        <v>0</v>
      </c>
      <c r="S26">
        <f t="shared" si="7"/>
        <v>147.00075202256014</v>
      </c>
      <c r="T26">
        <f t="shared" si="8"/>
        <v>0.43477903104421839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426</v>
      </c>
      <c r="B27" t="s">
        <v>427</v>
      </c>
      <c r="D27">
        <v>-73.763999999999996</v>
      </c>
      <c r="E27">
        <v>0</v>
      </c>
      <c r="F27">
        <v>0</v>
      </c>
      <c r="G27">
        <v>189.56</v>
      </c>
      <c r="H27">
        <v>0</v>
      </c>
      <c r="I27">
        <v>0</v>
      </c>
      <c r="J27">
        <v>0</v>
      </c>
      <c r="K27">
        <v>0</v>
      </c>
      <c r="L27">
        <f t="shared" si="0"/>
        <v>1.0483489522999666E-2</v>
      </c>
      <c r="M27">
        <f t="shared" si="1"/>
        <v>546.00001846067323</v>
      </c>
      <c r="N27">
        <f t="shared" si="2"/>
        <v>5.7239911970812898</v>
      </c>
      <c r="O27" t="str">
        <f t="shared" si="3"/>
        <v/>
      </c>
      <c r="P27">
        <f t="shared" si="4"/>
        <v>0</v>
      </c>
      <c r="Q27">
        <f t="shared" si="5"/>
        <v>0</v>
      </c>
      <c r="R27">
        <f t="shared" si="6"/>
        <v>0</v>
      </c>
      <c r="S27">
        <f t="shared" si="7"/>
        <v>546.00001846067323</v>
      </c>
      <c r="T27">
        <f t="shared" si="8"/>
        <v>0</v>
      </c>
      <c r="U27" t="str">
        <f t="shared" si="9"/>
        <v/>
      </c>
      <c r="V27">
        <f t="shared" si="10"/>
        <v>0</v>
      </c>
      <c r="X27">
        <f>SUM(J3:J2345)</f>
        <v>169</v>
      </c>
      <c r="Y27">
        <f>SUM(K3:K2345)</f>
        <v>2</v>
      </c>
      <c r="Z27">
        <f>COUNTIF(V3:V2345,"&gt;0")</f>
        <v>5</v>
      </c>
      <c r="AB27">
        <v>401</v>
      </c>
    </row>
    <row r="28" spans="1:35" x14ac:dyDescent="0.2">
      <c r="A28" t="s">
        <v>208</v>
      </c>
      <c r="B28" t="s">
        <v>428</v>
      </c>
      <c r="D28">
        <v>-77.02</v>
      </c>
      <c r="E28">
        <v>0</v>
      </c>
      <c r="F28">
        <v>0</v>
      </c>
      <c r="G28">
        <v>302.73599999999999</v>
      </c>
      <c r="H28">
        <v>0</v>
      </c>
      <c r="I28">
        <v>0</v>
      </c>
      <c r="J28">
        <v>0</v>
      </c>
      <c r="K28">
        <v>0</v>
      </c>
      <c r="L28">
        <f t="shared" si="0"/>
        <v>8.2980114888582326E-3</v>
      </c>
      <c r="M28">
        <f t="shared" si="1"/>
        <v>885.0019488565116</v>
      </c>
      <c r="N28">
        <f t="shared" si="2"/>
        <v>7.3437636830369426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885.0019488565116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208</v>
      </c>
      <c r="B29" t="s">
        <v>428</v>
      </c>
      <c r="D29">
        <v>-70.278000000000006</v>
      </c>
      <c r="E29">
        <v>-172.23500000000001</v>
      </c>
      <c r="F29">
        <v>0</v>
      </c>
      <c r="G29">
        <v>56.302999999999997</v>
      </c>
      <c r="H29">
        <v>22.204000000000001</v>
      </c>
      <c r="I29">
        <v>0</v>
      </c>
      <c r="J29">
        <v>1</v>
      </c>
      <c r="K29">
        <v>0</v>
      </c>
      <c r="L29">
        <f t="shared" ref="L29:L92" si="11">1/TAN(-D29*$L$1/180)*0.108*0.333333</f>
        <v>1.2905450518580847E-2</v>
      </c>
      <c r="M29">
        <f t="shared" ref="M29:M92" si="12">SIN(-D29*$L$1/180)*G29*3</f>
        <v>159.00097374648922</v>
      </c>
      <c r="N29">
        <f t="shared" ref="N29:N92" si="13">COS(-D29*$L$1/180)*G29*0.108</f>
        <v>2.05198125107274</v>
      </c>
      <c r="O29">
        <f t="shared" ref="O29:O92" si="14">IFERROR(1/TAN(E29*$L$1/180)*0.108*0.333333,"")</f>
        <v>0.26400545012007914</v>
      </c>
      <c r="P29">
        <f t="shared" ref="P29:P92" si="15">SIN(-E29*$L$1/180)*H29*3</f>
        <v>8.999969550743689</v>
      </c>
      <c r="Q29">
        <f t="shared" ref="Q29:Q92" si="16">-COS(E29*$L$1/180)*H29*0.108</f>
        <v>2.376043388354482</v>
      </c>
      <c r="R29">
        <f t="shared" ref="R29:R92" si="17">ABS(SIN(-F29*$L$1/180)*I29*3)</f>
        <v>0</v>
      </c>
      <c r="S29">
        <f t="shared" ref="S29:S92" si="18">M29+P29</f>
        <v>168.00094329723291</v>
      </c>
      <c r="T29">
        <f t="shared" ref="T29:T92" si="19">60*(J29/M29)</f>
        <v>0.37735617956443374</v>
      </c>
      <c r="U29">
        <f t="shared" ref="U29:U92" si="20">IFERROR(60*(K29/P29),"")</f>
        <v>0</v>
      </c>
      <c r="V29">
        <f t="shared" ref="V29:V92" si="21">100*(R29/(S29))</f>
        <v>0</v>
      </c>
    </row>
    <row r="30" spans="1:35" x14ac:dyDescent="0.2">
      <c r="A30" t="s">
        <v>429</v>
      </c>
      <c r="B30" t="s">
        <v>430</v>
      </c>
      <c r="D30">
        <v>-76.39</v>
      </c>
      <c r="E30">
        <v>-170.91</v>
      </c>
      <c r="F30">
        <v>0</v>
      </c>
      <c r="G30">
        <v>97.745000000000005</v>
      </c>
      <c r="H30">
        <v>25.318000000000001</v>
      </c>
      <c r="I30">
        <v>0</v>
      </c>
      <c r="J30">
        <v>1</v>
      </c>
      <c r="K30">
        <v>0</v>
      </c>
      <c r="L30">
        <f t="shared" si="11"/>
        <v>8.7159590867206139E-3</v>
      </c>
      <c r="M30">
        <f t="shared" si="12"/>
        <v>285.00094528734019</v>
      </c>
      <c r="N30">
        <f t="shared" si="13"/>
        <v>2.4840590628602199</v>
      </c>
      <c r="O30">
        <f t="shared" si="14"/>
        <v>0.22500674585762356</v>
      </c>
      <c r="P30">
        <f t="shared" si="15"/>
        <v>11.999648032089532</v>
      </c>
      <c r="Q30">
        <f t="shared" si="16"/>
        <v>2.700004455141757</v>
      </c>
      <c r="R30">
        <f t="shared" si="17"/>
        <v>0</v>
      </c>
      <c r="S30">
        <f t="shared" si="18"/>
        <v>297.0005933194297</v>
      </c>
      <c r="T30">
        <f t="shared" si="19"/>
        <v>0.21052561751859289</v>
      </c>
      <c r="U30">
        <f t="shared" si="20"/>
        <v>0</v>
      </c>
      <c r="V30">
        <f t="shared" si="21"/>
        <v>0</v>
      </c>
    </row>
    <row r="31" spans="1:35" x14ac:dyDescent="0.2">
      <c r="A31" t="s">
        <v>41</v>
      </c>
      <c r="B31" t="s">
        <v>41</v>
      </c>
      <c r="D31">
        <v>-74.792000000000002</v>
      </c>
      <c r="E31">
        <v>0</v>
      </c>
      <c r="F31">
        <v>0</v>
      </c>
      <c r="G31">
        <v>213.476</v>
      </c>
      <c r="H31">
        <v>0</v>
      </c>
      <c r="I31">
        <v>0</v>
      </c>
      <c r="J31">
        <v>0</v>
      </c>
      <c r="K31">
        <v>0</v>
      </c>
      <c r="L31">
        <f t="shared" si="11"/>
        <v>9.7863715366947619E-3</v>
      </c>
      <c r="M31">
        <f t="shared" si="12"/>
        <v>618.00013237931751</v>
      </c>
      <c r="N31">
        <f t="shared" si="13"/>
        <v>6.0479849531755008</v>
      </c>
      <c r="O31" t="str">
        <f t="shared" si="14"/>
        <v/>
      </c>
      <c r="P31">
        <f t="shared" si="15"/>
        <v>0</v>
      </c>
      <c r="Q31">
        <f t="shared" si="16"/>
        <v>0</v>
      </c>
      <c r="R31">
        <f t="shared" si="17"/>
        <v>0</v>
      </c>
      <c r="S31">
        <f t="shared" si="18"/>
        <v>618.00013237931751</v>
      </c>
      <c r="T31">
        <f t="shared" si="19"/>
        <v>0</v>
      </c>
      <c r="U31" t="str">
        <f t="shared" si="20"/>
        <v/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-71.87</v>
      </c>
      <c r="E32">
        <v>-171.46899999999999</v>
      </c>
      <c r="F32">
        <v>0</v>
      </c>
      <c r="G32">
        <v>118.90300000000001</v>
      </c>
      <c r="H32">
        <v>40.447000000000003</v>
      </c>
      <c r="I32">
        <v>0</v>
      </c>
      <c r="J32">
        <v>1</v>
      </c>
      <c r="K32">
        <v>0</v>
      </c>
      <c r="L32">
        <f t="shared" si="11"/>
        <v>1.1787468800407336E-2</v>
      </c>
      <c r="M32">
        <f t="shared" si="12"/>
        <v>338.99944385756345</v>
      </c>
      <c r="N32">
        <f t="shared" si="13"/>
        <v>3.9959493637758312</v>
      </c>
      <c r="O32">
        <f t="shared" si="14"/>
        <v>0.23999306751257837</v>
      </c>
      <c r="P32">
        <f t="shared" si="15"/>
        <v>18.000269798204886</v>
      </c>
      <c r="Q32">
        <f t="shared" si="16"/>
        <v>4.3199442848694956</v>
      </c>
      <c r="R32">
        <f t="shared" si="17"/>
        <v>0</v>
      </c>
      <c r="S32">
        <f t="shared" si="18"/>
        <v>356.99971365576835</v>
      </c>
      <c r="T32">
        <f t="shared" si="19"/>
        <v>0.17699144080369067</v>
      </c>
      <c r="U32">
        <f t="shared" si="20"/>
        <v>0</v>
      </c>
      <c r="V32">
        <f t="shared" si="21"/>
        <v>0</v>
      </c>
    </row>
    <row r="33" spans="1:22" x14ac:dyDescent="0.2">
      <c r="A33" t="s">
        <v>431</v>
      </c>
      <c r="B33" t="s">
        <v>432</v>
      </c>
      <c r="D33">
        <v>-75.027000000000001</v>
      </c>
      <c r="E33">
        <v>-176.05500000000001</v>
      </c>
      <c r="F33">
        <v>0</v>
      </c>
      <c r="G33">
        <v>89.022000000000006</v>
      </c>
      <c r="H33">
        <v>29.068999999999999</v>
      </c>
      <c r="I33">
        <v>0</v>
      </c>
      <c r="J33">
        <v>1</v>
      </c>
      <c r="K33">
        <v>0</v>
      </c>
      <c r="L33">
        <f t="shared" si="11"/>
        <v>9.62798098994418E-3</v>
      </c>
      <c r="M33">
        <f t="shared" si="12"/>
        <v>257.99849094512393</v>
      </c>
      <c r="N33">
        <f t="shared" si="13"/>
        <v>2.4840070502609901</v>
      </c>
      <c r="O33">
        <f t="shared" si="14"/>
        <v>0.52202419774686015</v>
      </c>
      <c r="P33">
        <f t="shared" si="15"/>
        <v>5.9997412253807596</v>
      </c>
      <c r="Q33">
        <f t="shared" si="16"/>
        <v>3.1320132318813871</v>
      </c>
      <c r="R33">
        <f t="shared" si="17"/>
        <v>0</v>
      </c>
      <c r="S33">
        <f t="shared" si="18"/>
        <v>263.99823217050471</v>
      </c>
      <c r="T33">
        <f t="shared" si="19"/>
        <v>0.23255949978700438</v>
      </c>
      <c r="U33">
        <f t="shared" si="20"/>
        <v>0</v>
      </c>
      <c r="V33">
        <f t="shared" si="21"/>
        <v>0</v>
      </c>
    </row>
    <row r="34" spans="1:22" x14ac:dyDescent="0.2">
      <c r="A34" t="s">
        <v>279</v>
      </c>
      <c r="B34" t="s">
        <v>433</v>
      </c>
      <c r="D34">
        <v>-78.69</v>
      </c>
      <c r="E34">
        <v>-169.69499999999999</v>
      </c>
      <c r="F34">
        <v>0</v>
      </c>
      <c r="G34">
        <v>56.088999999999999</v>
      </c>
      <c r="H34">
        <v>11.18</v>
      </c>
      <c r="I34">
        <v>0</v>
      </c>
      <c r="J34">
        <v>1</v>
      </c>
      <c r="K34">
        <v>0</v>
      </c>
      <c r="L34">
        <f t="shared" si="11"/>
        <v>7.2000369249036579E-3</v>
      </c>
      <c r="M34">
        <f t="shared" si="12"/>
        <v>164.99932966434591</v>
      </c>
      <c r="N34">
        <f t="shared" si="13"/>
        <v>1.1880024541700962</v>
      </c>
      <c r="O34">
        <f t="shared" si="14"/>
        <v>0.19799678746871249</v>
      </c>
      <c r="P34">
        <f t="shared" si="15"/>
        <v>5.9999060221604035</v>
      </c>
      <c r="Q34">
        <f t="shared" si="16"/>
        <v>1.1879633054652468</v>
      </c>
      <c r="R34">
        <f t="shared" si="17"/>
        <v>0</v>
      </c>
      <c r="S34">
        <f t="shared" si="18"/>
        <v>170.99923568650632</v>
      </c>
      <c r="T34">
        <f t="shared" si="19"/>
        <v>0.36363784096612106</v>
      </c>
      <c r="U34">
        <f t="shared" si="20"/>
        <v>0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-82.057000000000002</v>
      </c>
      <c r="E35">
        <v>0</v>
      </c>
      <c r="F35">
        <v>0</v>
      </c>
      <c r="G35">
        <v>173.666</v>
      </c>
      <c r="H35">
        <v>0</v>
      </c>
      <c r="I35">
        <v>0</v>
      </c>
      <c r="J35">
        <v>0</v>
      </c>
      <c r="K35">
        <v>0</v>
      </c>
      <c r="L35">
        <f t="shared" si="11"/>
        <v>5.0229485721853548E-3</v>
      </c>
      <c r="M35">
        <f t="shared" si="12"/>
        <v>515.99956255162442</v>
      </c>
      <c r="N35">
        <f t="shared" si="13"/>
        <v>2.5918418578088076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515.99956255162442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434</v>
      </c>
      <c r="B36" t="s">
        <v>435</v>
      </c>
      <c r="D36">
        <v>-75.963999999999999</v>
      </c>
      <c r="E36">
        <v>-169.38</v>
      </c>
      <c r="F36">
        <v>0</v>
      </c>
      <c r="G36">
        <v>49.476999999999997</v>
      </c>
      <c r="H36">
        <v>16.279</v>
      </c>
      <c r="I36">
        <v>0</v>
      </c>
      <c r="J36">
        <v>1</v>
      </c>
      <c r="K36">
        <v>0</v>
      </c>
      <c r="L36">
        <f t="shared" si="11"/>
        <v>8.9998284639622485E-3</v>
      </c>
      <c r="M36">
        <f t="shared" si="12"/>
        <v>143.99937441235443</v>
      </c>
      <c r="N36">
        <f t="shared" si="13"/>
        <v>1.295970964600029</v>
      </c>
      <c r="O36">
        <f t="shared" si="14"/>
        <v>0.19199343065094673</v>
      </c>
      <c r="P36">
        <f t="shared" si="15"/>
        <v>9.000387984438678</v>
      </c>
      <c r="Q36">
        <f t="shared" si="16"/>
        <v>1.7280170943390358</v>
      </c>
      <c r="R36">
        <f t="shared" si="17"/>
        <v>0</v>
      </c>
      <c r="S36">
        <f t="shared" si="18"/>
        <v>152.9997623967931</v>
      </c>
      <c r="T36">
        <f t="shared" si="19"/>
        <v>0.41666847682396801</v>
      </c>
      <c r="U36">
        <f t="shared" si="20"/>
        <v>0</v>
      </c>
      <c r="V36">
        <f t="shared" si="21"/>
        <v>0</v>
      </c>
    </row>
    <row r="37" spans="1:22" x14ac:dyDescent="0.2">
      <c r="A37" t="s">
        <v>379</v>
      </c>
      <c r="B37" t="s">
        <v>436</v>
      </c>
      <c r="D37">
        <v>-71.564999999999998</v>
      </c>
      <c r="E37">
        <v>-169.21600000000001</v>
      </c>
      <c r="F37">
        <v>0</v>
      </c>
      <c r="G37">
        <v>104.355</v>
      </c>
      <c r="H37">
        <v>42.755000000000003</v>
      </c>
      <c r="I37">
        <v>0</v>
      </c>
      <c r="J37">
        <v>1</v>
      </c>
      <c r="K37">
        <v>0</v>
      </c>
      <c r="L37">
        <f t="shared" si="11"/>
        <v>1.2000023728315417E-2</v>
      </c>
      <c r="M37">
        <f t="shared" si="12"/>
        <v>296.99944827656077</v>
      </c>
      <c r="N37">
        <f t="shared" si="13"/>
        <v>3.5640039906193075</v>
      </c>
      <c r="O37">
        <f t="shared" si="14"/>
        <v>0.18900515677550569</v>
      </c>
      <c r="P37">
        <f t="shared" si="15"/>
        <v>23.999279474990679</v>
      </c>
      <c r="Q37">
        <f t="shared" si="16"/>
        <v>4.5359921156619043</v>
      </c>
      <c r="R37">
        <f t="shared" si="17"/>
        <v>0</v>
      </c>
      <c r="S37">
        <f t="shared" si="18"/>
        <v>320.99872775155143</v>
      </c>
      <c r="T37">
        <f t="shared" si="19"/>
        <v>0.20202057730467241</v>
      </c>
      <c r="U37">
        <f t="shared" si="20"/>
        <v>0</v>
      </c>
      <c r="V37">
        <f t="shared" si="21"/>
        <v>0</v>
      </c>
    </row>
    <row r="38" spans="1:22" x14ac:dyDescent="0.2">
      <c r="A38" t="s">
        <v>41</v>
      </c>
      <c r="B38" t="s">
        <v>41</v>
      </c>
      <c r="D38">
        <v>-75.379000000000005</v>
      </c>
      <c r="E38">
        <v>-174.56</v>
      </c>
      <c r="F38">
        <v>0</v>
      </c>
      <c r="G38">
        <v>47.539000000000001</v>
      </c>
      <c r="H38">
        <v>21.094999999999999</v>
      </c>
      <c r="I38">
        <v>0</v>
      </c>
      <c r="J38">
        <v>1</v>
      </c>
      <c r="K38">
        <v>0</v>
      </c>
      <c r="L38">
        <f t="shared" si="11"/>
        <v>9.3913795198731428E-3</v>
      </c>
      <c r="M38">
        <f t="shared" si="12"/>
        <v>137.99859336257074</v>
      </c>
      <c r="N38">
        <f t="shared" si="13"/>
        <v>1.2959984594750082</v>
      </c>
      <c r="O38">
        <f t="shared" si="14"/>
        <v>0.37802283250133095</v>
      </c>
      <c r="P38">
        <f t="shared" si="15"/>
        <v>5.9996283401032189</v>
      </c>
      <c r="Q38">
        <f t="shared" si="16"/>
        <v>2.2679987670798445</v>
      </c>
      <c r="R38">
        <f t="shared" si="17"/>
        <v>0</v>
      </c>
      <c r="S38">
        <f t="shared" si="18"/>
        <v>143.99822170267396</v>
      </c>
      <c r="T38">
        <f t="shared" si="19"/>
        <v>0.43478704049076022</v>
      </c>
      <c r="U38">
        <f t="shared" si="20"/>
        <v>0</v>
      </c>
      <c r="V38">
        <f t="shared" si="21"/>
        <v>0</v>
      </c>
    </row>
    <row r="39" spans="1:22" x14ac:dyDescent="0.2">
      <c r="A39" t="s">
        <v>437</v>
      </c>
      <c r="B39" t="s">
        <v>438</v>
      </c>
      <c r="D39">
        <v>-75.411000000000001</v>
      </c>
      <c r="E39">
        <v>-175.03</v>
      </c>
      <c r="F39">
        <v>0</v>
      </c>
      <c r="G39">
        <v>75.432000000000002</v>
      </c>
      <c r="H39">
        <v>23.087</v>
      </c>
      <c r="I39">
        <v>0</v>
      </c>
      <c r="J39">
        <v>1</v>
      </c>
      <c r="K39">
        <v>0</v>
      </c>
      <c r="L39">
        <f t="shared" si="11"/>
        <v>9.3699081644873141E-3</v>
      </c>
      <c r="M39">
        <f t="shared" si="12"/>
        <v>218.99966174052622</v>
      </c>
      <c r="N39">
        <f t="shared" si="13"/>
        <v>2.0520087705712875</v>
      </c>
      <c r="O39">
        <f t="shared" si="14"/>
        <v>0.41397788001567454</v>
      </c>
      <c r="P39">
        <f t="shared" si="15"/>
        <v>6.0003660970078556</v>
      </c>
      <c r="Q39">
        <f t="shared" si="16"/>
        <v>2.4840213201785595</v>
      </c>
      <c r="R39">
        <f t="shared" si="17"/>
        <v>0</v>
      </c>
      <c r="S39">
        <f t="shared" si="18"/>
        <v>225.00002783753408</v>
      </c>
      <c r="T39">
        <f t="shared" si="19"/>
        <v>0.273973025908546</v>
      </c>
      <c r="U39">
        <f t="shared" si="20"/>
        <v>0</v>
      </c>
      <c r="V39">
        <f t="shared" si="21"/>
        <v>0</v>
      </c>
    </row>
    <row r="40" spans="1:22" x14ac:dyDescent="0.2">
      <c r="A40" t="s">
        <v>331</v>
      </c>
      <c r="B40" t="s">
        <v>439</v>
      </c>
      <c r="D40">
        <v>-73.811000000000007</v>
      </c>
      <c r="E40">
        <v>-172.405</v>
      </c>
      <c r="F40">
        <v>0</v>
      </c>
      <c r="G40">
        <v>96.84</v>
      </c>
      <c r="H40">
        <v>30.265000000000001</v>
      </c>
      <c r="I40">
        <v>0</v>
      </c>
      <c r="J40">
        <v>1</v>
      </c>
      <c r="K40">
        <v>0</v>
      </c>
      <c r="L40">
        <f t="shared" si="11"/>
        <v>1.0451461933578914E-2</v>
      </c>
      <c r="M40">
        <f t="shared" si="12"/>
        <v>279.00007738343351</v>
      </c>
      <c r="N40">
        <f t="shared" si="13"/>
        <v>2.9159616042001306</v>
      </c>
      <c r="O40">
        <f t="shared" si="14"/>
        <v>0.26998690213915028</v>
      </c>
      <c r="P40">
        <f t="shared" si="15"/>
        <v>12.000365151633307</v>
      </c>
      <c r="Q40">
        <f t="shared" si="16"/>
        <v>3.2399446517727424</v>
      </c>
      <c r="R40">
        <f t="shared" si="17"/>
        <v>0</v>
      </c>
      <c r="S40">
        <f t="shared" si="18"/>
        <v>291.00044253506684</v>
      </c>
      <c r="T40">
        <f t="shared" si="19"/>
        <v>0.21505370379356992</v>
      </c>
      <c r="U40">
        <f t="shared" si="20"/>
        <v>0</v>
      </c>
      <c r="V40">
        <f t="shared" si="21"/>
        <v>0</v>
      </c>
    </row>
    <row r="41" spans="1:22" x14ac:dyDescent="0.2">
      <c r="A41" t="s">
        <v>331</v>
      </c>
      <c r="B41" t="s">
        <v>439</v>
      </c>
      <c r="D41">
        <v>-72.733999999999995</v>
      </c>
      <c r="E41">
        <v>0</v>
      </c>
      <c r="F41">
        <v>0</v>
      </c>
      <c r="G41">
        <v>154.98400000000001</v>
      </c>
      <c r="H41">
        <v>0</v>
      </c>
      <c r="I41">
        <v>0</v>
      </c>
      <c r="J41">
        <v>1</v>
      </c>
      <c r="K41">
        <v>0</v>
      </c>
      <c r="L41">
        <f t="shared" si="11"/>
        <v>1.1189309261027808E-2</v>
      </c>
      <c r="M41">
        <f t="shared" si="12"/>
        <v>443.99991321334232</v>
      </c>
      <c r="N41">
        <f t="shared" si="13"/>
        <v>4.968057308870903</v>
      </c>
      <c r="O41" t="str">
        <f t="shared" si="14"/>
        <v/>
      </c>
      <c r="P41">
        <f t="shared" si="15"/>
        <v>0</v>
      </c>
      <c r="Q41">
        <f t="shared" si="16"/>
        <v>0</v>
      </c>
      <c r="R41">
        <f t="shared" si="17"/>
        <v>0</v>
      </c>
      <c r="S41">
        <f t="shared" si="18"/>
        <v>443.99991321334232</v>
      </c>
      <c r="T41">
        <f t="shared" si="19"/>
        <v>0.13513516154938965</v>
      </c>
      <c r="U41" t="str">
        <f t="shared" si="20"/>
        <v/>
      </c>
      <c r="V41">
        <f t="shared" si="21"/>
        <v>0</v>
      </c>
    </row>
    <row r="42" spans="1:22" x14ac:dyDescent="0.2">
      <c r="A42" t="s">
        <v>440</v>
      </c>
      <c r="B42" t="s">
        <v>441</v>
      </c>
      <c r="D42">
        <v>-76.278000000000006</v>
      </c>
      <c r="E42">
        <v>-172.56899999999999</v>
      </c>
      <c r="F42">
        <v>0</v>
      </c>
      <c r="G42">
        <v>88.527000000000001</v>
      </c>
      <c r="H42">
        <v>23.195</v>
      </c>
      <c r="I42">
        <v>0</v>
      </c>
      <c r="J42">
        <v>1</v>
      </c>
      <c r="K42">
        <v>0</v>
      </c>
      <c r="L42">
        <f t="shared" si="11"/>
        <v>8.7904910579297054E-3</v>
      </c>
      <c r="M42">
        <f t="shared" si="12"/>
        <v>258.00081606227496</v>
      </c>
      <c r="N42">
        <f t="shared" si="13"/>
        <v>2.2679561344901296</v>
      </c>
      <c r="O42">
        <f t="shared" si="14"/>
        <v>0.27601504800855431</v>
      </c>
      <c r="P42">
        <f t="shared" si="15"/>
        <v>8.9995758090885083</v>
      </c>
      <c r="Q42">
        <f t="shared" si="16"/>
        <v>2.4840208330230209</v>
      </c>
      <c r="R42">
        <f t="shared" si="17"/>
        <v>0</v>
      </c>
      <c r="S42">
        <f t="shared" si="18"/>
        <v>267.00039187136349</v>
      </c>
      <c r="T42">
        <f t="shared" si="19"/>
        <v>0.23255740394835608</v>
      </c>
      <c r="U42">
        <f t="shared" si="20"/>
        <v>0</v>
      </c>
      <c r="V42">
        <f t="shared" si="21"/>
        <v>0</v>
      </c>
    </row>
    <row r="43" spans="1:22" x14ac:dyDescent="0.2">
      <c r="A43" t="s">
        <v>72</v>
      </c>
      <c r="B43" t="s">
        <v>73</v>
      </c>
      <c r="D43">
        <v>-75.141000000000005</v>
      </c>
      <c r="E43">
        <v>-171.25399999999999</v>
      </c>
      <c r="F43">
        <v>0</v>
      </c>
      <c r="G43">
        <v>152.08600000000001</v>
      </c>
      <c r="H43">
        <v>39.459000000000003</v>
      </c>
      <c r="I43">
        <v>0</v>
      </c>
      <c r="J43">
        <v>1</v>
      </c>
      <c r="K43">
        <v>0</v>
      </c>
      <c r="L43">
        <f t="shared" si="11"/>
        <v>9.5512701581585112E-3</v>
      </c>
      <c r="M43">
        <f t="shared" si="12"/>
        <v>441.00065594341896</v>
      </c>
      <c r="N43">
        <f t="shared" si="13"/>
        <v>4.2121206169613234</v>
      </c>
      <c r="O43">
        <f t="shared" si="14"/>
        <v>0.23400417552542527</v>
      </c>
      <c r="P43">
        <f t="shared" si="15"/>
        <v>17.99974195315394</v>
      </c>
      <c r="Q43">
        <f t="shared" si="16"/>
        <v>4.2120189874371832</v>
      </c>
      <c r="R43">
        <f t="shared" si="17"/>
        <v>0</v>
      </c>
      <c r="S43">
        <f t="shared" si="18"/>
        <v>459.00039789657291</v>
      </c>
      <c r="T43">
        <f t="shared" si="19"/>
        <v>0.13605421940165568</v>
      </c>
      <c r="U43">
        <f t="shared" si="20"/>
        <v>0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-74.415999999999997</v>
      </c>
      <c r="E44">
        <v>0</v>
      </c>
      <c r="F44">
        <v>0</v>
      </c>
      <c r="G44">
        <v>152.61099999999999</v>
      </c>
      <c r="H44">
        <v>0</v>
      </c>
      <c r="I44">
        <v>0</v>
      </c>
      <c r="J44">
        <v>0</v>
      </c>
      <c r="K44">
        <v>0</v>
      </c>
      <c r="L44">
        <f t="shared" si="11"/>
        <v>1.0040534617703791E-2</v>
      </c>
      <c r="M44">
        <f t="shared" si="12"/>
        <v>441.00197194327495</v>
      </c>
      <c r="N44">
        <f t="shared" si="13"/>
        <v>4.4278999936720806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0</v>
      </c>
      <c r="S44">
        <f t="shared" si="18"/>
        <v>441.00197194327495</v>
      </c>
      <c r="T44">
        <f t="shared" si="19"/>
        <v>0</v>
      </c>
      <c r="U44" t="str">
        <f t="shared" si="20"/>
        <v/>
      </c>
      <c r="V44">
        <f t="shared" si="21"/>
        <v>0</v>
      </c>
    </row>
    <row r="45" spans="1:22" x14ac:dyDescent="0.2">
      <c r="A45" t="s">
        <v>442</v>
      </c>
      <c r="B45" t="s">
        <v>443</v>
      </c>
      <c r="D45">
        <v>-73.358000000000004</v>
      </c>
      <c r="E45">
        <v>-172.27799999999999</v>
      </c>
      <c r="F45">
        <v>0</v>
      </c>
      <c r="G45">
        <v>192.04400000000001</v>
      </c>
      <c r="H45">
        <v>59.54</v>
      </c>
      <c r="I45">
        <v>0</v>
      </c>
      <c r="J45">
        <v>1</v>
      </c>
      <c r="K45">
        <v>0</v>
      </c>
      <c r="L45">
        <f t="shared" si="11"/>
        <v>1.0760796275298952E-2</v>
      </c>
      <c r="M45">
        <f t="shared" si="12"/>
        <v>551.99949928506499</v>
      </c>
      <c r="N45">
        <f t="shared" si="13"/>
        <v>5.9399600958337091</v>
      </c>
      <c r="O45">
        <f t="shared" si="14"/>
        <v>0.26549367197160262</v>
      </c>
      <c r="P45">
        <f t="shared" si="15"/>
        <v>24.000577411255115</v>
      </c>
      <c r="Q45">
        <f t="shared" si="16"/>
        <v>6.3720077983606194</v>
      </c>
      <c r="R45">
        <f t="shared" si="17"/>
        <v>0</v>
      </c>
      <c r="S45">
        <f t="shared" si="18"/>
        <v>576.00007669632009</v>
      </c>
      <c r="T45">
        <f t="shared" si="19"/>
        <v>0.10869575077098874</v>
      </c>
      <c r="U45">
        <f t="shared" si="20"/>
        <v>0</v>
      </c>
      <c r="V45">
        <f t="shared" si="21"/>
        <v>0</v>
      </c>
    </row>
    <row r="46" spans="1:22" x14ac:dyDescent="0.2">
      <c r="A46" t="s">
        <v>355</v>
      </c>
      <c r="B46" t="s">
        <v>356</v>
      </c>
      <c r="D46">
        <v>-77.004999999999995</v>
      </c>
      <c r="E46">
        <v>-164.05500000000001</v>
      </c>
      <c r="F46">
        <v>0</v>
      </c>
      <c r="G46">
        <v>26.683</v>
      </c>
      <c r="H46">
        <v>14.56</v>
      </c>
      <c r="I46">
        <v>0</v>
      </c>
      <c r="J46">
        <v>1</v>
      </c>
      <c r="K46">
        <v>0</v>
      </c>
      <c r="L46">
        <f t="shared" si="11"/>
        <v>8.3079375993077471E-3</v>
      </c>
      <c r="M46">
        <f t="shared" si="12"/>
        <v>77.998920435524511</v>
      </c>
      <c r="N46">
        <f t="shared" si="13"/>
        <v>0.64801081180251929</v>
      </c>
      <c r="O46">
        <f t="shared" si="14"/>
        <v>0.12600317003890771</v>
      </c>
      <c r="P46">
        <f t="shared" si="15"/>
        <v>11.999528660117734</v>
      </c>
      <c r="Q46">
        <f t="shared" si="16"/>
        <v>1.5119801621277236</v>
      </c>
      <c r="R46">
        <f t="shared" si="17"/>
        <v>0</v>
      </c>
      <c r="S46">
        <f t="shared" si="18"/>
        <v>89.998449095642243</v>
      </c>
      <c r="T46">
        <f t="shared" si="19"/>
        <v>0.76924141597058671</v>
      </c>
      <c r="U46">
        <f t="shared" si="20"/>
        <v>0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-75.963999999999999</v>
      </c>
      <c r="E47">
        <v>-173.29</v>
      </c>
      <c r="F47">
        <v>0</v>
      </c>
      <c r="G47">
        <v>49.476999999999997</v>
      </c>
      <c r="H47">
        <v>17.117000000000001</v>
      </c>
      <c r="I47">
        <v>0</v>
      </c>
      <c r="J47">
        <v>1</v>
      </c>
      <c r="K47">
        <v>0</v>
      </c>
      <c r="L47">
        <f t="shared" si="11"/>
        <v>8.9998284639622485E-3</v>
      </c>
      <c r="M47">
        <f t="shared" si="12"/>
        <v>143.99937441235443</v>
      </c>
      <c r="N47">
        <f t="shared" si="13"/>
        <v>1.295970964600029</v>
      </c>
      <c r="O47">
        <f t="shared" si="14"/>
        <v>0.30599218337530759</v>
      </c>
      <c r="P47">
        <f t="shared" si="15"/>
        <v>6.0000601620886069</v>
      </c>
      <c r="Q47">
        <f t="shared" si="16"/>
        <v>1.8359733453540406</v>
      </c>
      <c r="R47">
        <f t="shared" si="17"/>
        <v>0</v>
      </c>
      <c r="S47">
        <f t="shared" si="18"/>
        <v>149.99943457444303</v>
      </c>
      <c r="T47">
        <f t="shared" si="19"/>
        <v>0.41666847682396801</v>
      </c>
      <c r="U47">
        <f t="shared" si="20"/>
        <v>0</v>
      </c>
      <c r="V47">
        <f t="shared" si="21"/>
        <v>0</v>
      </c>
    </row>
    <row r="48" spans="1:22" x14ac:dyDescent="0.2">
      <c r="A48" t="s">
        <v>444</v>
      </c>
      <c r="B48" t="s">
        <v>445</v>
      </c>
      <c r="D48">
        <v>-74.055000000000007</v>
      </c>
      <c r="E48">
        <v>-176.98699999999999</v>
      </c>
      <c r="F48">
        <v>0</v>
      </c>
      <c r="G48">
        <v>50.960999999999999</v>
      </c>
      <c r="H48">
        <v>19.026</v>
      </c>
      <c r="I48">
        <v>0</v>
      </c>
      <c r="J48">
        <v>1</v>
      </c>
      <c r="K48">
        <v>0</v>
      </c>
      <c r="L48">
        <f t="shared" si="11"/>
        <v>1.0285434942637646E-2</v>
      </c>
      <c r="M48">
        <f t="shared" si="12"/>
        <v>147.00095589551074</v>
      </c>
      <c r="N48">
        <f t="shared" si="13"/>
        <v>1.5119702803391024</v>
      </c>
      <c r="O48">
        <f t="shared" si="14"/>
        <v>0.68395098700242118</v>
      </c>
      <c r="P48">
        <f t="shared" si="15"/>
        <v>3.0001644724979131</v>
      </c>
      <c r="Q48">
        <f t="shared" si="16"/>
        <v>2.0519675041020502</v>
      </c>
      <c r="R48">
        <f t="shared" si="17"/>
        <v>0</v>
      </c>
      <c r="S48">
        <f t="shared" si="18"/>
        <v>150.00112036800866</v>
      </c>
      <c r="T48">
        <f t="shared" si="19"/>
        <v>0.40816061116397367</v>
      </c>
      <c r="U48">
        <f t="shared" si="20"/>
        <v>0</v>
      </c>
      <c r="V48">
        <f t="shared" si="21"/>
        <v>0</v>
      </c>
    </row>
    <row r="49" spans="1:22" x14ac:dyDescent="0.2">
      <c r="A49" t="s">
        <v>133</v>
      </c>
      <c r="B49" t="s">
        <v>146</v>
      </c>
      <c r="D49">
        <v>-74.168000000000006</v>
      </c>
      <c r="E49">
        <v>-169.82400000000001</v>
      </c>
      <c r="F49">
        <v>0</v>
      </c>
      <c r="G49">
        <v>139.28399999999999</v>
      </c>
      <c r="H49">
        <v>39.622999999999998</v>
      </c>
      <c r="I49">
        <v>0</v>
      </c>
      <c r="J49">
        <v>1</v>
      </c>
      <c r="K49">
        <v>0</v>
      </c>
      <c r="L49">
        <f t="shared" si="11"/>
        <v>1.0208682559516779E-2</v>
      </c>
      <c r="M49">
        <f t="shared" si="12"/>
        <v>402.00110758356857</v>
      </c>
      <c r="N49">
        <f t="shared" si="13"/>
        <v>4.1039057998006037</v>
      </c>
      <c r="O49">
        <f t="shared" si="14"/>
        <v>0.20056138084930977</v>
      </c>
      <c r="P49">
        <f t="shared" si="15"/>
        <v>21.000879349519018</v>
      </c>
      <c r="Q49">
        <f t="shared" si="16"/>
        <v>4.2119695733588625</v>
      </c>
      <c r="R49">
        <f t="shared" si="17"/>
        <v>0</v>
      </c>
      <c r="S49">
        <f t="shared" si="18"/>
        <v>423.00198693308761</v>
      </c>
      <c r="T49">
        <f t="shared" si="19"/>
        <v>0.14925332012307232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-73.959999999999994</v>
      </c>
      <c r="E50">
        <v>-173.541</v>
      </c>
      <c r="F50">
        <v>0</v>
      </c>
      <c r="G50">
        <v>166.48099999999999</v>
      </c>
      <c r="H50">
        <v>53.338999999999999</v>
      </c>
      <c r="I50">
        <v>0</v>
      </c>
      <c r="J50">
        <v>1</v>
      </c>
      <c r="K50">
        <v>0</v>
      </c>
      <c r="L50">
        <f t="shared" si="11"/>
        <v>1.0350028216201318E-2</v>
      </c>
      <c r="M50">
        <f t="shared" si="12"/>
        <v>479.99919981214487</v>
      </c>
      <c r="N50">
        <f t="shared" si="13"/>
        <v>4.9680102298199831</v>
      </c>
      <c r="O50">
        <f t="shared" si="14"/>
        <v>0.31799056462278313</v>
      </c>
      <c r="P50">
        <f t="shared" si="15"/>
        <v>18.000664325052412</v>
      </c>
      <c r="Q50">
        <f t="shared" si="16"/>
        <v>5.7240471363557441</v>
      </c>
      <c r="R50">
        <f t="shared" si="17"/>
        <v>0</v>
      </c>
      <c r="S50">
        <f t="shared" si="18"/>
        <v>497.99986413719728</v>
      </c>
      <c r="T50">
        <f t="shared" si="19"/>
        <v>0.12500020838260134</v>
      </c>
      <c r="U50">
        <f t="shared" si="20"/>
        <v>0</v>
      </c>
      <c r="V50">
        <f t="shared" si="21"/>
        <v>0</v>
      </c>
    </row>
    <row r="51" spans="1:22" x14ac:dyDescent="0.2">
      <c r="A51" t="s">
        <v>446</v>
      </c>
      <c r="B51" t="s">
        <v>447</v>
      </c>
      <c r="D51">
        <v>-73.820999999999998</v>
      </c>
      <c r="E51">
        <v>-173.29</v>
      </c>
      <c r="F51">
        <v>0</v>
      </c>
      <c r="G51">
        <v>168.68</v>
      </c>
      <c r="H51">
        <v>51.351999999999997</v>
      </c>
      <c r="I51">
        <v>0</v>
      </c>
      <c r="J51">
        <v>1</v>
      </c>
      <c r="K51">
        <v>0</v>
      </c>
      <c r="L51">
        <f t="shared" si="11"/>
        <v>1.0444649522339755E-2</v>
      </c>
      <c r="M51">
        <f t="shared" si="12"/>
        <v>485.9987294728877</v>
      </c>
      <c r="N51">
        <f t="shared" si="13"/>
        <v>5.0760914737381997</v>
      </c>
      <c r="O51">
        <f t="shared" si="14"/>
        <v>0.30599218337530759</v>
      </c>
      <c r="P51">
        <f t="shared" si="15"/>
        <v>18.000531018494719</v>
      </c>
      <c r="Q51">
        <f t="shared" si="16"/>
        <v>5.5080272962914467</v>
      </c>
      <c r="R51">
        <f t="shared" si="17"/>
        <v>0</v>
      </c>
      <c r="S51">
        <f t="shared" si="18"/>
        <v>503.99926049138242</v>
      </c>
      <c r="T51">
        <f t="shared" si="19"/>
        <v>0.1234571128716237</v>
      </c>
      <c r="U51">
        <f t="shared" si="20"/>
        <v>0</v>
      </c>
      <c r="V51">
        <f t="shared" si="21"/>
        <v>0</v>
      </c>
    </row>
    <row r="52" spans="1:22" x14ac:dyDescent="0.2">
      <c r="A52" t="s">
        <v>41</v>
      </c>
      <c r="B52" t="s">
        <v>41</v>
      </c>
      <c r="D52">
        <v>-73.216999999999999</v>
      </c>
      <c r="E52">
        <v>-170.78899999999999</v>
      </c>
      <c r="F52">
        <v>0</v>
      </c>
      <c r="G52">
        <v>131.60499999999999</v>
      </c>
      <c r="H52">
        <v>37.482999999999997</v>
      </c>
      <c r="I52">
        <v>0</v>
      </c>
      <c r="J52">
        <v>1</v>
      </c>
      <c r="K52">
        <v>1</v>
      </c>
      <c r="L52">
        <f t="shared" si="11"/>
        <v>1.0857375926950815E-2</v>
      </c>
      <c r="M52">
        <f t="shared" si="12"/>
        <v>377.99793911246354</v>
      </c>
      <c r="N52">
        <f t="shared" si="13"/>
        <v>4.1040698286265105</v>
      </c>
      <c r="O52">
        <f t="shared" si="14"/>
        <v>0.22200042883182261</v>
      </c>
      <c r="P52">
        <f t="shared" si="15"/>
        <v>17.999790290716373</v>
      </c>
      <c r="Q52">
        <f t="shared" si="16"/>
        <v>3.9959651593870715</v>
      </c>
      <c r="R52">
        <f t="shared" si="17"/>
        <v>0</v>
      </c>
      <c r="S52">
        <f t="shared" si="18"/>
        <v>395.9977294031799</v>
      </c>
      <c r="T52">
        <f t="shared" si="19"/>
        <v>0.15873102414494528</v>
      </c>
      <c r="U52">
        <f t="shared" si="20"/>
        <v>3.3333721688383102</v>
      </c>
      <c r="V52">
        <f t="shared" si="21"/>
        <v>0</v>
      </c>
    </row>
    <row r="53" spans="1:22" x14ac:dyDescent="0.2">
      <c r="A53" t="s">
        <v>41</v>
      </c>
      <c r="B53" t="s">
        <v>41</v>
      </c>
      <c r="D53">
        <v>-79.629000000000005</v>
      </c>
      <c r="E53">
        <v>0</v>
      </c>
      <c r="F53">
        <v>0</v>
      </c>
      <c r="G53">
        <v>155.541</v>
      </c>
      <c r="H53">
        <v>0</v>
      </c>
      <c r="I53">
        <v>0</v>
      </c>
      <c r="J53">
        <v>0</v>
      </c>
      <c r="K53">
        <v>0</v>
      </c>
      <c r="L53">
        <f t="shared" si="11"/>
        <v>6.5883965475096165E-3</v>
      </c>
      <c r="M53">
        <f t="shared" si="12"/>
        <v>458.99964648852392</v>
      </c>
      <c r="N53">
        <f t="shared" si="13"/>
        <v>3.0240747103078363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458.99964648852392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448</v>
      </c>
      <c r="B54" t="s">
        <v>449</v>
      </c>
      <c r="D54">
        <v>-73.876999999999995</v>
      </c>
      <c r="E54">
        <v>-168.93</v>
      </c>
      <c r="F54">
        <v>0</v>
      </c>
      <c r="G54">
        <v>133.24</v>
      </c>
      <c r="H54">
        <v>46.872</v>
      </c>
      <c r="I54">
        <v>0</v>
      </c>
      <c r="J54">
        <v>1</v>
      </c>
      <c r="K54">
        <v>0</v>
      </c>
      <c r="L54">
        <f t="shared" si="11"/>
        <v>1.0406512753792433E-2</v>
      </c>
      <c r="M54">
        <f t="shared" si="12"/>
        <v>383.99811523356715</v>
      </c>
      <c r="N54">
        <f t="shared" si="13"/>
        <v>3.9960852796956523</v>
      </c>
      <c r="O54">
        <f t="shared" si="14"/>
        <v>0.18400326842672302</v>
      </c>
      <c r="P54">
        <f t="shared" si="15"/>
        <v>26.99941612511001</v>
      </c>
      <c r="Q54">
        <f t="shared" si="16"/>
        <v>4.9679857806191912</v>
      </c>
      <c r="R54">
        <f t="shared" si="17"/>
        <v>0</v>
      </c>
      <c r="S54">
        <f t="shared" si="18"/>
        <v>410.99753135867718</v>
      </c>
      <c r="T54">
        <f t="shared" si="19"/>
        <v>0.15625076691718903</v>
      </c>
      <c r="U54">
        <f t="shared" si="20"/>
        <v>0</v>
      </c>
      <c r="V54">
        <f t="shared" si="21"/>
        <v>0</v>
      </c>
    </row>
    <row r="55" spans="1:22" x14ac:dyDescent="0.2">
      <c r="A55" t="s">
        <v>265</v>
      </c>
      <c r="B55" t="s">
        <v>450</v>
      </c>
      <c r="D55">
        <v>-75.114000000000004</v>
      </c>
      <c r="E55">
        <v>-171.87</v>
      </c>
      <c r="F55">
        <v>0</v>
      </c>
      <c r="G55">
        <v>163.48699999999999</v>
      </c>
      <c r="H55">
        <v>49.497</v>
      </c>
      <c r="I55">
        <v>0</v>
      </c>
      <c r="J55">
        <v>1</v>
      </c>
      <c r="K55">
        <v>0</v>
      </c>
      <c r="L55">
        <f t="shared" si="11"/>
        <v>9.5694311701770528E-3</v>
      </c>
      <c r="M55">
        <f t="shared" si="12"/>
        <v>474.00057945792435</v>
      </c>
      <c r="N55">
        <f t="shared" si="13"/>
        <v>4.5359204556671022</v>
      </c>
      <c r="O55">
        <f t="shared" si="14"/>
        <v>0.25200296358763974</v>
      </c>
      <c r="P55">
        <f t="shared" si="15"/>
        <v>20.999536008216559</v>
      </c>
      <c r="Q55">
        <f t="shared" si="16"/>
        <v>5.2919505999865253</v>
      </c>
      <c r="R55">
        <f t="shared" si="17"/>
        <v>0</v>
      </c>
      <c r="S55">
        <f t="shared" si="18"/>
        <v>495.00011546614093</v>
      </c>
      <c r="T55">
        <f t="shared" si="19"/>
        <v>0.12658212373625596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-71.564999999999998</v>
      </c>
      <c r="E56">
        <v>-171.08500000000001</v>
      </c>
      <c r="F56">
        <v>0</v>
      </c>
      <c r="G56">
        <v>142.30199999999999</v>
      </c>
      <c r="H56">
        <v>51.624000000000002</v>
      </c>
      <c r="I56">
        <v>0</v>
      </c>
      <c r="J56">
        <v>1</v>
      </c>
      <c r="K56">
        <v>1</v>
      </c>
      <c r="L56">
        <f t="shared" si="11"/>
        <v>1.2000023728315417E-2</v>
      </c>
      <c r="M56">
        <f t="shared" si="12"/>
        <v>404.99847145466106</v>
      </c>
      <c r="N56">
        <f t="shared" si="13"/>
        <v>4.8599961273835337</v>
      </c>
      <c r="O56">
        <f t="shared" si="14"/>
        <v>0.22949785945520576</v>
      </c>
      <c r="P56">
        <f t="shared" si="15"/>
        <v>24.000363348198469</v>
      </c>
      <c r="Q56">
        <f t="shared" si="16"/>
        <v>5.5080375225962452</v>
      </c>
      <c r="R56">
        <f t="shared" si="17"/>
        <v>0</v>
      </c>
      <c r="S56">
        <f t="shared" si="18"/>
        <v>428.99883480285951</v>
      </c>
      <c r="T56">
        <f t="shared" si="19"/>
        <v>0.14814870728892837</v>
      </c>
      <c r="U56">
        <f t="shared" si="20"/>
        <v>2.4999621518023294</v>
      </c>
      <c r="V56">
        <f t="shared" si="21"/>
        <v>0</v>
      </c>
    </row>
    <row r="57" spans="1:22" x14ac:dyDescent="0.2">
      <c r="A57" t="s">
        <v>451</v>
      </c>
      <c r="B57" t="s">
        <v>452</v>
      </c>
      <c r="D57">
        <v>-77.033000000000001</v>
      </c>
      <c r="E57">
        <v>-170.53800000000001</v>
      </c>
      <c r="F57">
        <v>0</v>
      </c>
      <c r="G57">
        <v>155.97800000000001</v>
      </c>
      <c r="H57">
        <v>54.744999999999997</v>
      </c>
      <c r="I57">
        <v>0</v>
      </c>
      <c r="J57">
        <v>1</v>
      </c>
      <c r="K57">
        <v>0</v>
      </c>
      <c r="L57">
        <f t="shared" si="11"/>
        <v>8.2894098288332149E-3</v>
      </c>
      <c r="M57">
        <f t="shared" si="12"/>
        <v>456.00143296941826</v>
      </c>
      <c r="N57">
        <f t="shared" si="13"/>
        <v>3.7799865404052664</v>
      </c>
      <c r="O57">
        <f t="shared" si="14"/>
        <v>0.21600727486837354</v>
      </c>
      <c r="P57">
        <f t="shared" si="15"/>
        <v>26.999156655655128</v>
      </c>
      <c r="Q57">
        <f t="shared" si="16"/>
        <v>5.8320200849524584</v>
      </c>
      <c r="R57">
        <f t="shared" si="17"/>
        <v>0</v>
      </c>
      <c r="S57">
        <f t="shared" si="18"/>
        <v>483.00058962507342</v>
      </c>
      <c r="T57">
        <f t="shared" si="19"/>
        <v>0.13157853388593169</v>
      </c>
      <c r="U57">
        <f t="shared" si="20"/>
        <v>0</v>
      </c>
      <c r="V57">
        <f t="shared" si="21"/>
        <v>0</v>
      </c>
    </row>
    <row r="58" spans="1:22" x14ac:dyDescent="0.2">
      <c r="A58" t="s">
        <v>453</v>
      </c>
      <c r="B58" t="s">
        <v>454</v>
      </c>
      <c r="D58">
        <v>-75.141000000000005</v>
      </c>
      <c r="E58">
        <v>-168.232</v>
      </c>
      <c r="F58">
        <v>0</v>
      </c>
      <c r="G58">
        <v>50.695</v>
      </c>
      <c r="H58">
        <v>24.515000000000001</v>
      </c>
      <c r="I58">
        <v>0</v>
      </c>
      <c r="J58">
        <v>1</v>
      </c>
      <c r="K58">
        <v>0</v>
      </c>
      <c r="L58">
        <f t="shared" si="11"/>
        <v>9.5512701581585112E-3</v>
      </c>
      <c r="M58">
        <f t="shared" si="12"/>
        <v>146.99925208797407</v>
      </c>
      <c r="N58">
        <f t="shared" si="13"/>
        <v>1.4040309737704606</v>
      </c>
      <c r="O58">
        <f t="shared" si="14"/>
        <v>0.17280419155515558</v>
      </c>
      <c r="P58">
        <f t="shared" si="15"/>
        <v>14.999452540254053</v>
      </c>
      <c r="Q58">
        <f t="shared" si="16"/>
        <v>2.5919708619593886</v>
      </c>
      <c r="R58">
        <f t="shared" si="17"/>
        <v>0</v>
      </c>
      <c r="S58">
        <f t="shared" si="18"/>
        <v>161.99870462822813</v>
      </c>
      <c r="T58">
        <f t="shared" si="19"/>
        <v>0.40816534198481524</v>
      </c>
      <c r="U58">
        <f t="shared" si="20"/>
        <v>0</v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-72.144000000000005</v>
      </c>
      <c r="E59">
        <v>-167.09299999999999</v>
      </c>
      <c r="F59">
        <v>0</v>
      </c>
      <c r="G59">
        <v>156.541</v>
      </c>
      <c r="H59">
        <v>49.244</v>
      </c>
      <c r="I59">
        <v>0</v>
      </c>
      <c r="J59">
        <v>1</v>
      </c>
      <c r="K59">
        <v>0</v>
      </c>
      <c r="L59">
        <f t="shared" si="11"/>
        <v>1.1597149004775964E-2</v>
      </c>
      <c r="M59">
        <f t="shared" si="12"/>
        <v>447.00133344422096</v>
      </c>
      <c r="N59">
        <f t="shared" si="13"/>
        <v>5.1839462532324285</v>
      </c>
      <c r="O59">
        <f t="shared" si="14"/>
        <v>0.15709589828018128</v>
      </c>
      <c r="P59">
        <f t="shared" si="15"/>
        <v>32.998779229125788</v>
      </c>
      <c r="Q59">
        <f t="shared" si="16"/>
        <v>5.1839780491269529</v>
      </c>
      <c r="R59">
        <f t="shared" si="17"/>
        <v>0</v>
      </c>
      <c r="S59">
        <f t="shared" si="18"/>
        <v>480.00011267334673</v>
      </c>
      <c r="T59">
        <f t="shared" si="19"/>
        <v>0.13422778750499431</v>
      </c>
      <c r="U59">
        <f t="shared" si="20"/>
        <v>0</v>
      </c>
      <c r="V59">
        <f t="shared" si="21"/>
        <v>0</v>
      </c>
    </row>
    <row r="60" spans="1:22" x14ac:dyDescent="0.2">
      <c r="A60" t="s">
        <v>384</v>
      </c>
      <c r="B60" t="s">
        <v>385</v>
      </c>
      <c r="D60">
        <v>-77.195999999999998</v>
      </c>
      <c r="E60">
        <v>-167.471</v>
      </c>
      <c r="F60">
        <v>0</v>
      </c>
      <c r="G60">
        <v>22.561</v>
      </c>
      <c r="H60">
        <v>9.2200000000000006</v>
      </c>
      <c r="I60">
        <v>0</v>
      </c>
      <c r="J60">
        <v>1</v>
      </c>
      <c r="K60">
        <v>0</v>
      </c>
      <c r="L60">
        <f t="shared" si="11"/>
        <v>8.1816341916035561E-3</v>
      </c>
      <c r="M60">
        <f t="shared" si="12"/>
        <v>65.99998673346343</v>
      </c>
      <c r="N60">
        <f t="shared" si="13"/>
        <v>0.53998828809217359</v>
      </c>
      <c r="O60">
        <f t="shared" si="14"/>
        <v>0.16199727061839408</v>
      </c>
      <c r="P60">
        <f t="shared" si="15"/>
        <v>6.0003870826351182</v>
      </c>
      <c r="Q60">
        <f t="shared" si="16"/>
        <v>0.97204730208805956</v>
      </c>
      <c r="R60">
        <f t="shared" si="17"/>
        <v>0</v>
      </c>
      <c r="S60">
        <f t="shared" si="18"/>
        <v>72.000373816098545</v>
      </c>
      <c r="T60">
        <f t="shared" si="19"/>
        <v>0.90909109182560932</v>
      </c>
      <c r="U60">
        <f t="shared" si="20"/>
        <v>0</v>
      </c>
      <c r="V60">
        <f t="shared" si="21"/>
        <v>0</v>
      </c>
    </row>
    <row r="61" spans="1:22" x14ac:dyDescent="0.2">
      <c r="A61" t="s">
        <v>453</v>
      </c>
      <c r="B61" t="s">
        <v>454</v>
      </c>
      <c r="D61">
        <v>-75.963999999999999</v>
      </c>
      <c r="E61">
        <v>-156.03800000000001</v>
      </c>
      <c r="F61">
        <v>0</v>
      </c>
      <c r="G61">
        <v>12.369</v>
      </c>
      <c r="H61">
        <v>9.8490000000000002</v>
      </c>
      <c r="I61">
        <v>0</v>
      </c>
      <c r="J61">
        <v>1</v>
      </c>
      <c r="K61">
        <v>0</v>
      </c>
      <c r="L61">
        <f t="shared" si="11"/>
        <v>8.9998284639622485E-3</v>
      </c>
      <c r="M61">
        <f t="shared" si="12"/>
        <v>35.999115995440548</v>
      </c>
      <c r="N61">
        <f t="shared" si="13"/>
        <v>0.3239861927994373</v>
      </c>
      <c r="O61">
        <f t="shared" si="14"/>
        <v>8.1001781626621458E-2</v>
      </c>
      <c r="P61">
        <f t="shared" si="15"/>
        <v>11.999942828875961</v>
      </c>
      <c r="Q61">
        <f t="shared" si="16"/>
        <v>0.97201772057427327</v>
      </c>
      <c r="R61">
        <f t="shared" si="17"/>
        <v>0</v>
      </c>
      <c r="S61">
        <f t="shared" si="18"/>
        <v>47.999058824316506</v>
      </c>
      <c r="T61">
        <f t="shared" si="19"/>
        <v>1.6667075938086722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-81.572999999999993</v>
      </c>
      <c r="E62">
        <v>-170.53800000000001</v>
      </c>
      <c r="F62">
        <v>0</v>
      </c>
      <c r="G62">
        <v>27.295000000000002</v>
      </c>
      <c r="H62">
        <v>12.166</v>
      </c>
      <c r="I62">
        <v>0</v>
      </c>
      <c r="J62">
        <v>1</v>
      </c>
      <c r="K62">
        <v>0</v>
      </c>
      <c r="L62">
        <f t="shared" si="11"/>
        <v>5.3333478915611604E-3</v>
      </c>
      <c r="M62">
        <f t="shared" si="12"/>
        <v>81.000919026634818</v>
      </c>
      <c r="N62">
        <f t="shared" si="13"/>
        <v>0.43200651271173185</v>
      </c>
      <c r="O62">
        <f t="shared" si="14"/>
        <v>0.21600727486837354</v>
      </c>
      <c r="P62">
        <f t="shared" si="15"/>
        <v>6.0000317813992208</v>
      </c>
      <c r="Q62">
        <f t="shared" si="16"/>
        <v>1.2960518102754883</v>
      </c>
      <c r="R62">
        <f t="shared" si="17"/>
        <v>0</v>
      </c>
      <c r="S62">
        <f t="shared" si="18"/>
        <v>87.000950808034034</v>
      </c>
      <c r="T62">
        <f t="shared" si="19"/>
        <v>0.74073233638584679</v>
      </c>
      <c r="U62">
        <f t="shared" si="20"/>
        <v>0</v>
      </c>
      <c r="V62">
        <f t="shared" si="21"/>
        <v>0</v>
      </c>
    </row>
    <row r="63" spans="1:22" x14ac:dyDescent="0.2">
      <c r="A63" t="s">
        <v>455</v>
      </c>
      <c r="B63" t="s">
        <v>456</v>
      </c>
      <c r="D63">
        <v>-73.899000000000001</v>
      </c>
      <c r="E63">
        <v>-173.089</v>
      </c>
      <c r="F63">
        <v>0</v>
      </c>
      <c r="G63">
        <v>201.92099999999999</v>
      </c>
      <c r="H63">
        <v>66.483000000000004</v>
      </c>
      <c r="I63">
        <v>0</v>
      </c>
      <c r="J63">
        <v>1</v>
      </c>
      <c r="K63">
        <v>0</v>
      </c>
      <c r="L63">
        <f t="shared" si="11"/>
        <v>1.0391536351191428E-2</v>
      </c>
      <c r="M63">
        <f t="shared" si="12"/>
        <v>582.00153074583409</v>
      </c>
      <c r="N63">
        <f t="shared" si="13"/>
        <v>6.047896111090501</v>
      </c>
      <c r="O63">
        <f t="shared" si="14"/>
        <v>0.29700955874473856</v>
      </c>
      <c r="P63">
        <f t="shared" si="15"/>
        <v>23.999186054101415</v>
      </c>
      <c r="Q63">
        <f t="shared" si="16"/>
        <v>7.1279947881563333</v>
      </c>
      <c r="R63">
        <f t="shared" si="17"/>
        <v>0</v>
      </c>
      <c r="S63">
        <f t="shared" si="18"/>
        <v>606.0007167999355</v>
      </c>
      <c r="T63">
        <f t="shared" si="19"/>
        <v>0.10309251235664293</v>
      </c>
      <c r="U63">
        <f t="shared" si="20"/>
        <v>0</v>
      </c>
      <c r="V63">
        <f t="shared" si="21"/>
        <v>0</v>
      </c>
    </row>
    <row r="64" spans="1:22" x14ac:dyDescent="0.2">
      <c r="A64" t="s">
        <v>41</v>
      </c>
      <c r="B64" t="s">
        <v>41</v>
      </c>
      <c r="D64">
        <v>-70.545000000000002</v>
      </c>
      <c r="E64">
        <v>-171.25399999999999</v>
      </c>
      <c r="F64">
        <v>0</v>
      </c>
      <c r="G64">
        <v>106.586</v>
      </c>
      <c r="H64">
        <v>32.881999999999998</v>
      </c>
      <c r="I64">
        <v>0</v>
      </c>
      <c r="J64">
        <v>1</v>
      </c>
      <c r="K64">
        <v>0</v>
      </c>
      <c r="L64">
        <f t="shared" si="11"/>
        <v>1.2716444801221074E-2</v>
      </c>
      <c r="M64">
        <f t="shared" si="12"/>
        <v>301.50089630409235</v>
      </c>
      <c r="N64">
        <f t="shared" si="13"/>
        <v>3.8340233393930085</v>
      </c>
      <c r="O64">
        <f t="shared" si="14"/>
        <v>0.23400417552542527</v>
      </c>
      <c r="P64">
        <f t="shared" si="15"/>
        <v>14.99955687938386</v>
      </c>
      <c r="Q64">
        <f t="shared" si="16"/>
        <v>3.5099624507693914</v>
      </c>
      <c r="R64">
        <f t="shared" si="17"/>
        <v>0</v>
      </c>
      <c r="S64">
        <f t="shared" si="18"/>
        <v>316.50045318347622</v>
      </c>
      <c r="T64">
        <f t="shared" si="19"/>
        <v>0.19900438352091759</v>
      </c>
      <c r="U64">
        <f t="shared" si="20"/>
        <v>0</v>
      </c>
      <c r="V64">
        <f t="shared" si="21"/>
        <v>0</v>
      </c>
    </row>
    <row r="65" spans="1:22" x14ac:dyDescent="0.2">
      <c r="A65" t="s">
        <v>41</v>
      </c>
      <c r="B65" t="s">
        <v>41</v>
      </c>
      <c r="D65">
        <v>-70.441999999999993</v>
      </c>
      <c r="E65">
        <v>-170.36199999999999</v>
      </c>
      <c r="F65">
        <v>0</v>
      </c>
      <c r="G65">
        <v>161.30699999999999</v>
      </c>
      <c r="H65">
        <v>53.759</v>
      </c>
      <c r="I65">
        <v>0</v>
      </c>
      <c r="J65">
        <v>1</v>
      </c>
      <c r="K65">
        <v>0</v>
      </c>
      <c r="L65">
        <f t="shared" si="11"/>
        <v>1.278928290262925E-2</v>
      </c>
      <c r="M65">
        <f t="shared" si="12"/>
        <v>456.00025773113748</v>
      </c>
      <c r="N65">
        <f t="shared" si="13"/>
        <v>5.8319221317175014</v>
      </c>
      <c r="O65">
        <f t="shared" si="14"/>
        <v>0.21198943401705855</v>
      </c>
      <c r="P65">
        <f t="shared" si="15"/>
        <v>27.001422292779992</v>
      </c>
      <c r="Q65">
        <f t="shared" si="16"/>
        <v>5.7240219535239714</v>
      </c>
      <c r="R65">
        <f t="shared" si="17"/>
        <v>0</v>
      </c>
      <c r="S65">
        <f t="shared" si="18"/>
        <v>483.00168002391746</v>
      </c>
      <c r="T65">
        <f t="shared" si="19"/>
        <v>0.13157887300006008</v>
      </c>
      <c r="U65">
        <f t="shared" si="20"/>
        <v>0</v>
      </c>
      <c r="V65">
        <f t="shared" si="21"/>
        <v>0</v>
      </c>
    </row>
    <row r="66" spans="1:22" x14ac:dyDescent="0.2">
      <c r="A66" t="s">
        <v>457</v>
      </c>
      <c r="B66" t="s">
        <v>458</v>
      </c>
      <c r="D66">
        <v>-72.311999999999998</v>
      </c>
      <c r="E66">
        <v>-171.995</v>
      </c>
      <c r="F66">
        <v>0</v>
      </c>
      <c r="G66">
        <v>194.18</v>
      </c>
      <c r="H66">
        <v>64.63</v>
      </c>
      <c r="I66">
        <v>0</v>
      </c>
      <c r="J66">
        <v>1</v>
      </c>
      <c r="K66">
        <v>0</v>
      </c>
      <c r="L66">
        <f t="shared" si="11"/>
        <v>1.1480746852778539E-2</v>
      </c>
      <c r="M66">
        <f t="shared" si="12"/>
        <v>555.00050124640154</v>
      </c>
      <c r="N66">
        <f t="shared" si="13"/>
        <v>6.3718266298017667</v>
      </c>
      <c r="O66">
        <f t="shared" si="14"/>
        <v>0.25599095899114543</v>
      </c>
      <c r="P66">
        <f t="shared" si="15"/>
        <v>27.001027871614845</v>
      </c>
      <c r="Q66">
        <f t="shared" si="16"/>
        <v>6.9120259306272613</v>
      </c>
      <c r="R66">
        <f t="shared" si="17"/>
        <v>0</v>
      </c>
      <c r="S66">
        <f t="shared" si="18"/>
        <v>582.00152911801638</v>
      </c>
      <c r="T66">
        <f t="shared" si="19"/>
        <v>0.10810801047071852</v>
      </c>
      <c r="U66">
        <f t="shared" si="20"/>
        <v>0</v>
      </c>
      <c r="V66">
        <f t="shared" si="21"/>
        <v>0</v>
      </c>
    </row>
    <row r="67" spans="1:22" x14ac:dyDescent="0.2">
      <c r="A67" t="s">
        <v>41</v>
      </c>
      <c r="B67" t="s">
        <v>41</v>
      </c>
      <c r="D67">
        <v>-71.965999999999994</v>
      </c>
      <c r="E67">
        <v>-169.21600000000001</v>
      </c>
      <c r="F67">
        <v>0</v>
      </c>
      <c r="G67">
        <v>45.222000000000001</v>
      </c>
      <c r="H67">
        <v>21.378</v>
      </c>
      <c r="I67">
        <v>0</v>
      </c>
      <c r="J67">
        <v>1</v>
      </c>
      <c r="K67">
        <v>0</v>
      </c>
      <c r="L67">
        <f t="shared" si="11"/>
        <v>1.1720720065172033E-2</v>
      </c>
      <c r="M67">
        <f t="shared" si="12"/>
        <v>129.00113295561323</v>
      </c>
      <c r="N67">
        <f t="shared" si="13"/>
        <v>1.5119876794504605</v>
      </c>
      <c r="O67">
        <f t="shared" si="14"/>
        <v>0.18900515677550569</v>
      </c>
      <c r="P67">
        <f t="shared" si="15"/>
        <v>11.999920397996743</v>
      </c>
      <c r="Q67">
        <f t="shared" si="16"/>
        <v>2.2680491041660664</v>
      </c>
      <c r="R67">
        <f t="shared" si="17"/>
        <v>0</v>
      </c>
      <c r="S67">
        <f t="shared" si="18"/>
        <v>141.00105335360996</v>
      </c>
      <c r="T67">
        <f t="shared" si="19"/>
        <v>0.46511219417464211</v>
      </c>
      <c r="U67">
        <f t="shared" si="20"/>
        <v>0</v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-67.963999999999999</v>
      </c>
      <c r="E68">
        <v>-169.99199999999999</v>
      </c>
      <c r="F68">
        <v>0</v>
      </c>
      <c r="G68">
        <v>45.31</v>
      </c>
      <c r="H68">
        <v>17.263000000000002</v>
      </c>
      <c r="I68">
        <v>0</v>
      </c>
      <c r="J68">
        <v>1</v>
      </c>
      <c r="K68">
        <v>0</v>
      </c>
      <c r="L68">
        <f t="shared" si="11"/>
        <v>1.4571248048785443E-2</v>
      </c>
      <c r="M68">
        <f t="shared" si="12"/>
        <v>126.00008232373358</v>
      </c>
      <c r="N68">
        <f t="shared" si="13"/>
        <v>1.8359802896867981</v>
      </c>
      <c r="O68">
        <f t="shared" si="14"/>
        <v>0.2039993757838871</v>
      </c>
      <c r="P68">
        <f t="shared" si="15"/>
        <v>9.0001866372510282</v>
      </c>
      <c r="Q68">
        <f t="shared" si="16"/>
        <v>1.8360342919719841</v>
      </c>
      <c r="R68">
        <f t="shared" si="17"/>
        <v>0</v>
      </c>
      <c r="S68">
        <f t="shared" si="18"/>
        <v>135.00026896098461</v>
      </c>
      <c r="T68">
        <f t="shared" si="19"/>
        <v>0.47619016506545814</v>
      </c>
      <c r="U68">
        <f t="shared" si="20"/>
        <v>0</v>
      </c>
      <c r="V68">
        <f t="shared" si="21"/>
        <v>0</v>
      </c>
    </row>
    <row r="69" spans="1:22" x14ac:dyDescent="0.2">
      <c r="A69" t="s">
        <v>459</v>
      </c>
      <c r="B69" t="s">
        <v>460</v>
      </c>
      <c r="D69">
        <v>-71.884</v>
      </c>
      <c r="E69">
        <v>-173.99100000000001</v>
      </c>
      <c r="F69">
        <v>0</v>
      </c>
      <c r="G69">
        <v>170.44900000000001</v>
      </c>
      <c r="H69">
        <v>57.314999999999998</v>
      </c>
      <c r="I69">
        <v>0</v>
      </c>
      <c r="J69">
        <v>1</v>
      </c>
      <c r="K69">
        <v>0</v>
      </c>
      <c r="L69">
        <f t="shared" si="11"/>
        <v>1.1777730057612006E-2</v>
      </c>
      <c r="M69">
        <f t="shared" si="12"/>
        <v>485.99898582283458</v>
      </c>
      <c r="N69">
        <f t="shared" si="13"/>
        <v>5.7239705872651374</v>
      </c>
      <c r="O69">
        <f t="shared" si="14"/>
        <v>0.34199999956738092</v>
      </c>
      <c r="P69">
        <f t="shared" si="15"/>
        <v>18.000007493709752</v>
      </c>
      <c r="Q69">
        <f t="shared" si="16"/>
        <v>6.1560087110702986</v>
      </c>
      <c r="R69">
        <f t="shared" si="17"/>
        <v>0</v>
      </c>
      <c r="S69">
        <f t="shared" si="18"/>
        <v>503.99899331654433</v>
      </c>
      <c r="T69">
        <f t="shared" si="19"/>
        <v>0.12345704775168465</v>
      </c>
      <c r="U69">
        <f t="shared" si="20"/>
        <v>0</v>
      </c>
      <c r="V69">
        <f t="shared" si="21"/>
        <v>0</v>
      </c>
    </row>
    <row r="70" spans="1:22" x14ac:dyDescent="0.2">
      <c r="A70" t="s">
        <v>461</v>
      </c>
      <c r="B70" t="s">
        <v>462</v>
      </c>
      <c r="D70">
        <v>-71.846999999999994</v>
      </c>
      <c r="E70">
        <v>8.7460000000000004</v>
      </c>
      <c r="F70">
        <v>0</v>
      </c>
      <c r="G70">
        <v>64.194999999999993</v>
      </c>
      <c r="H70">
        <v>26.306000000000001</v>
      </c>
      <c r="I70">
        <v>0</v>
      </c>
      <c r="J70">
        <v>1</v>
      </c>
      <c r="K70">
        <v>0</v>
      </c>
      <c r="L70">
        <f t="shared" si="11"/>
        <v>1.1803471547543663E-2</v>
      </c>
      <c r="M70">
        <f t="shared" si="12"/>
        <v>182.99964815126509</v>
      </c>
      <c r="N70">
        <f t="shared" si="13"/>
        <v>2.1600333001972598</v>
      </c>
      <c r="O70">
        <f t="shared" si="14"/>
        <v>0.23400417552542616</v>
      </c>
      <c r="P70">
        <f t="shared" si="15"/>
        <v>-11.99982796876925</v>
      </c>
      <c r="Q70">
        <f t="shared" si="16"/>
        <v>-2.8080126582914553</v>
      </c>
      <c r="R70">
        <f t="shared" si="17"/>
        <v>0</v>
      </c>
      <c r="S70">
        <f t="shared" si="18"/>
        <v>170.99982018249585</v>
      </c>
      <c r="T70">
        <f t="shared" si="19"/>
        <v>0.32786948284405881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-70.016999999999996</v>
      </c>
      <c r="E71">
        <v>-165.964</v>
      </c>
      <c r="F71">
        <v>0</v>
      </c>
      <c r="G71">
        <v>35.113999999999997</v>
      </c>
      <c r="H71">
        <v>12.369</v>
      </c>
      <c r="I71">
        <v>0</v>
      </c>
      <c r="J71">
        <v>1</v>
      </c>
      <c r="K71">
        <v>0</v>
      </c>
      <c r="L71">
        <f t="shared" si="11"/>
        <v>1.3090820220237227E-2</v>
      </c>
      <c r="M71">
        <f t="shared" si="12"/>
        <v>98.999785746441432</v>
      </c>
      <c r="N71">
        <f t="shared" si="13"/>
        <v>1.2959896930383619</v>
      </c>
      <c r="O71">
        <f t="shared" si="14"/>
        <v>0.14400245662357042</v>
      </c>
      <c r="P71">
        <f t="shared" si="15"/>
        <v>8.9996164666510232</v>
      </c>
      <c r="Q71">
        <f t="shared" si="16"/>
        <v>1.2959681758358597</v>
      </c>
      <c r="R71">
        <f t="shared" si="17"/>
        <v>0</v>
      </c>
      <c r="S71">
        <f t="shared" si="18"/>
        <v>107.99940221309245</v>
      </c>
      <c r="T71">
        <f t="shared" si="19"/>
        <v>0.60606191768608664</v>
      </c>
      <c r="U71">
        <f t="shared" si="20"/>
        <v>0</v>
      </c>
      <c r="V71">
        <f t="shared" si="21"/>
        <v>0</v>
      </c>
    </row>
    <row r="72" spans="1:22" x14ac:dyDescent="0.2">
      <c r="A72" t="s">
        <v>463</v>
      </c>
      <c r="B72" t="s">
        <v>464</v>
      </c>
      <c r="D72">
        <v>-68.962000000000003</v>
      </c>
      <c r="E72">
        <v>-175.601</v>
      </c>
      <c r="F72">
        <v>0</v>
      </c>
      <c r="G72">
        <v>27.856999999999999</v>
      </c>
      <c r="H72">
        <v>13.038</v>
      </c>
      <c r="I72">
        <v>0</v>
      </c>
      <c r="J72">
        <v>1</v>
      </c>
      <c r="K72">
        <v>0</v>
      </c>
      <c r="L72">
        <f t="shared" si="11"/>
        <v>1.3846492681082911E-2</v>
      </c>
      <c r="M72">
        <f t="shared" si="12"/>
        <v>78.000369624611295</v>
      </c>
      <c r="N72">
        <f t="shared" si="13"/>
        <v>1.0800326271615697</v>
      </c>
      <c r="O72">
        <f t="shared" si="14"/>
        <v>0.4679680618795688</v>
      </c>
      <c r="P72">
        <f t="shared" si="15"/>
        <v>3.0001074096037383</v>
      </c>
      <c r="Q72">
        <f t="shared" si="16"/>
        <v>1.4039558538586494</v>
      </c>
      <c r="R72">
        <f t="shared" si="17"/>
        <v>0</v>
      </c>
      <c r="S72">
        <f t="shared" si="18"/>
        <v>81.000477034215038</v>
      </c>
      <c r="T72">
        <f t="shared" si="19"/>
        <v>0.76922712403491378</v>
      </c>
      <c r="U72">
        <f t="shared" si="20"/>
        <v>0</v>
      </c>
      <c r="V72">
        <f t="shared" si="21"/>
        <v>0</v>
      </c>
    </row>
    <row r="73" spans="1:22" x14ac:dyDescent="0.2">
      <c r="A73" t="s">
        <v>66</v>
      </c>
      <c r="B73" t="s">
        <v>381</v>
      </c>
      <c r="D73">
        <v>-73.094999999999999</v>
      </c>
      <c r="E73">
        <v>-172.14699999999999</v>
      </c>
      <c r="F73">
        <v>0</v>
      </c>
      <c r="G73">
        <v>106.607</v>
      </c>
      <c r="H73">
        <v>29.274999999999999</v>
      </c>
      <c r="I73">
        <v>0</v>
      </c>
      <c r="J73">
        <v>1</v>
      </c>
      <c r="K73">
        <v>0</v>
      </c>
      <c r="L73">
        <f t="shared" si="11"/>
        <v>1.0941057017781456E-2</v>
      </c>
      <c r="M73">
        <f t="shared" si="12"/>
        <v>306.00096270599926</v>
      </c>
      <c r="N73">
        <f t="shared" si="13"/>
        <v>3.3479773284396837</v>
      </c>
      <c r="O73">
        <f t="shared" si="14"/>
        <v>0.26101028336978344</v>
      </c>
      <c r="P73">
        <f t="shared" si="15"/>
        <v>11.999703667124756</v>
      </c>
      <c r="Q73">
        <f t="shared" si="16"/>
        <v>3.1320491865588482</v>
      </c>
      <c r="R73">
        <f t="shared" si="17"/>
        <v>0</v>
      </c>
      <c r="S73">
        <f t="shared" si="18"/>
        <v>318.00066637312403</v>
      </c>
      <c r="T73">
        <f t="shared" si="19"/>
        <v>0.19607781449252179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-64.058000000000007</v>
      </c>
      <c r="E74">
        <v>-170.53800000000001</v>
      </c>
      <c r="F74">
        <v>0</v>
      </c>
      <c r="G74">
        <v>41.146000000000001</v>
      </c>
      <c r="H74">
        <v>18.248000000000001</v>
      </c>
      <c r="I74">
        <v>0</v>
      </c>
      <c r="J74">
        <v>1</v>
      </c>
      <c r="K74">
        <v>0</v>
      </c>
      <c r="L74">
        <f t="shared" si="11"/>
        <v>1.7513266398641231E-2</v>
      </c>
      <c r="M74">
        <f t="shared" si="12"/>
        <v>111.0000593752207</v>
      </c>
      <c r="N74">
        <f t="shared" si="13"/>
        <v>1.9439755540787884</v>
      </c>
      <c r="O74">
        <f t="shared" si="14"/>
        <v>0.21600727486837354</v>
      </c>
      <c r="P74">
        <f t="shared" si="15"/>
        <v>8.9995544917781505</v>
      </c>
      <c r="Q74">
        <f t="shared" si="16"/>
        <v>1.9439711847696131</v>
      </c>
      <c r="R74">
        <f t="shared" si="17"/>
        <v>0</v>
      </c>
      <c r="S74">
        <f t="shared" si="18"/>
        <v>119.99961386699886</v>
      </c>
      <c r="T74">
        <f t="shared" si="19"/>
        <v>0.54054025139912854</v>
      </c>
      <c r="U74">
        <f t="shared" si="20"/>
        <v>0</v>
      </c>
      <c r="V74">
        <f t="shared" si="21"/>
        <v>0</v>
      </c>
    </row>
    <row r="75" spans="1:22" x14ac:dyDescent="0.2">
      <c r="A75" t="s">
        <v>465</v>
      </c>
      <c r="B75" t="s">
        <v>466</v>
      </c>
      <c r="D75">
        <v>-72.718999999999994</v>
      </c>
      <c r="E75">
        <v>-170.53800000000001</v>
      </c>
      <c r="F75">
        <v>0</v>
      </c>
      <c r="G75">
        <v>47.127000000000002</v>
      </c>
      <c r="H75">
        <v>18.248000000000001</v>
      </c>
      <c r="I75">
        <v>0</v>
      </c>
      <c r="J75">
        <v>1</v>
      </c>
      <c r="K75">
        <v>0</v>
      </c>
      <c r="L75">
        <f t="shared" si="11"/>
        <v>1.1199645356529191E-2</v>
      </c>
      <c r="M75">
        <f t="shared" si="12"/>
        <v>134.99897121116524</v>
      </c>
      <c r="N75">
        <f t="shared" si="13"/>
        <v>1.511942113003458</v>
      </c>
      <c r="O75">
        <f t="shared" si="14"/>
        <v>0.21600727486837354</v>
      </c>
      <c r="P75">
        <f t="shared" si="15"/>
        <v>8.9995544917781505</v>
      </c>
      <c r="Q75">
        <f t="shared" si="16"/>
        <v>1.9439711847696131</v>
      </c>
      <c r="R75">
        <f t="shared" si="17"/>
        <v>0</v>
      </c>
      <c r="S75">
        <f t="shared" si="18"/>
        <v>143.9985257029434</v>
      </c>
      <c r="T75">
        <f t="shared" si="19"/>
        <v>0.44444783142938227</v>
      </c>
      <c r="U75">
        <f t="shared" si="20"/>
        <v>0</v>
      </c>
      <c r="V75">
        <f t="shared" si="21"/>
        <v>0</v>
      </c>
    </row>
    <row r="76" spans="1:22" x14ac:dyDescent="0.2">
      <c r="A76" t="s">
        <v>41</v>
      </c>
      <c r="B76" t="s">
        <v>41</v>
      </c>
      <c r="D76">
        <v>-78.024000000000001</v>
      </c>
      <c r="E76">
        <v>-169.11199999999999</v>
      </c>
      <c r="F76">
        <v>0</v>
      </c>
      <c r="G76">
        <v>33.734000000000002</v>
      </c>
      <c r="H76">
        <v>10</v>
      </c>
      <c r="I76">
        <v>0</v>
      </c>
      <c r="J76">
        <v>1</v>
      </c>
      <c r="K76">
        <v>0</v>
      </c>
      <c r="L76">
        <f t="shared" si="11"/>
        <v>7.6362690385928045E-3</v>
      </c>
      <c r="M76">
        <f t="shared" si="12"/>
        <v>98.999298471320856</v>
      </c>
      <c r="N76">
        <f t="shared" si="13"/>
        <v>0.75598603374498941</v>
      </c>
      <c r="O76">
        <f t="shared" si="14"/>
        <v>0.18715625414110354</v>
      </c>
      <c r="P76">
        <f t="shared" si="15"/>
        <v>5.6666933367661709</v>
      </c>
      <c r="Q76">
        <f t="shared" si="16"/>
        <v>1.0605581588336663</v>
      </c>
      <c r="R76">
        <f t="shared" si="17"/>
        <v>0</v>
      </c>
      <c r="S76">
        <f t="shared" si="18"/>
        <v>104.66599180808703</v>
      </c>
      <c r="T76">
        <f t="shared" si="19"/>
        <v>0.60606490072635644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-69.677000000000007</v>
      </c>
      <c r="E77">
        <v>-172.875</v>
      </c>
      <c r="F77">
        <v>0</v>
      </c>
      <c r="G77">
        <v>57.585000000000001</v>
      </c>
      <c r="H77">
        <v>16.125</v>
      </c>
      <c r="I77">
        <v>0</v>
      </c>
      <c r="J77">
        <v>1</v>
      </c>
      <c r="K77">
        <v>0</v>
      </c>
      <c r="L77">
        <f t="shared" si="11"/>
        <v>1.3333222234346116E-2</v>
      </c>
      <c r="M77">
        <f t="shared" si="12"/>
        <v>162.00093044674566</v>
      </c>
      <c r="N77">
        <f t="shared" si="13"/>
        <v>2.1599965678138759</v>
      </c>
      <c r="O77">
        <f t="shared" si="14"/>
        <v>0.28800037970152381</v>
      </c>
      <c r="P77">
        <f t="shared" si="15"/>
        <v>6.0001665889172244</v>
      </c>
      <c r="Q77">
        <f t="shared" si="16"/>
        <v>1.7280519839325417</v>
      </c>
      <c r="R77">
        <f t="shared" si="17"/>
        <v>0</v>
      </c>
      <c r="S77">
        <f t="shared" si="18"/>
        <v>168.00109703566289</v>
      </c>
      <c r="T77">
        <f t="shared" si="19"/>
        <v>0.37036824316094724</v>
      </c>
      <c r="U77">
        <f t="shared" si="20"/>
        <v>0</v>
      </c>
      <c r="V77">
        <f t="shared" si="21"/>
        <v>0</v>
      </c>
    </row>
    <row r="78" spans="1:22" x14ac:dyDescent="0.2">
      <c r="A78" t="s">
        <v>467</v>
      </c>
      <c r="B78" t="s">
        <v>468</v>
      </c>
      <c r="D78">
        <v>-72.504000000000005</v>
      </c>
      <c r="E78">
        <v>-173.089</v>
      </c>
      <c r="F78">
        <v>0</v>
      </c>
      <c r="G78">
        <v>96.462000000000003</v>
      </c>
      <c r="H78">
        <v>33.241999999999997</v>
      </c>
      <c r="I78">
        <v>0</v>
      </c>
      <c r="J78">
        <v>1</v>
      </c>
      <c r="K78">
        <v>0</v>
      </c>
      <c r="L78">
        <f t="shared" si="11"/>
        <v>1.1347981985402964E-2</v>
      </c>
      <c r="M78">
        <f t="shared" si="12"/>
        <v>275.99840798209084</v>
      </c>
      <c r="N78">
        <f t="shared" si="13"/>
        <v>3.1320280938087581</v>
      </c>
      <c r="O78">
        <f t="shared" si="14"/>
        <v>0.29700955874473856</v>
      </c>
      <c r="P78">
        <f t="shared" si="15"/>
        <v>11.999773518199225</v>
      </c>
      <c r="Q78">
        <f t="shared" si="16"/>
        <v>3.5640510017281537</v>
      </c>
      <c r="R78">
        <f t="shared" si="17"/>
        <v>0</v>
      </c>
      <c r="S78">
        <f t="shared" si="18"/>
        <v>287.99818150029006</v>
      </c>
      <c r="T78">
        <f t="shared" si="19"/>
        <v>0.21739255830741355</v>
      </c>
      <c r="U78">
        <f t="shared" si="20"/>
        <v>0</v>
      </c>
      <c r="V78">
        <f t="shared" si="21"/>
        <v>0</v>
      </c>
    </row>
    <row r="79" spans="1:22" x14ac:dyDescent="0.2">
      <c r="A79" t="s">
        <v>41</v>
      </c>
      <c r="B79" t="s">
        <v>41</v>
      </c>
      <c r="D79">
        <v>-74.152000000000001</v>
      </c>
      <c r="E79">
        <v>-172.304</v>
      </c>
      <c r="F79">
        <v>0</v>
      </c>
      <c r="G79">
        <v>161.124</v>
      </c>
      <c r="H79">
        <v>37.335999999999999</v>
      </c>
      <c r="I79">
        <v>0</v>
      </c>
      <c r="J79">
        <v>1</v>
      </c>
      <c r="K79">
        <v>0</v>
      </c>
      <c r="L79">
        <f t="shared" si="11"/>
        <v>1.0219544922012594E-2</v>
      </c>
      <c r="M79">
        <f t="shared" si="12"/>
        <v>464.99881321155669</v>
      </c>
      <c r="N79">
        <f t="shared" si="13"/>
        <v>4.7520810123790591</v>
      </c>
      <c r="O79">
        <f t="shared" si="14"/>
        <v>0.26640154569327823</v>
      </c>
      <c r="P79">
        <f t="shared" si="15"/>
        <v>14.999775494285682</v>
      </c>
      <c r="Q79">
        <f t="shared" si="16"/>
        <v>3.9959673726972356</v>
      </c>
      <c r="R79">
        <f t="shared" si="17"/>
        <v>0</v>
      </c>
      <c r="S79">
        <f t="shared" si="18"/>
        <v>479.99858870584239</v>
      </c>
      <c r="T79">
        <f t="shared" si="19"/>
        <v>0.129032587385771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-73.25</v>
      </c>
      <c r="E80">
        <v>-172.2</v>
      </c>
      <c r="F80">
        <v>0</v>
      </c>
      <c r="G80">
        <v>215.12799999999999</v>
      </c>
      <c r="H80">
        <v>73.682000000000002</v>
      </c>
      <c r="I80">
        <v>0</v>
      </c>
      <c r="J80">
        <v>1</v>
      </c>
      <c r="K80">
        <v>0</v>
      </c>
      <c r="L80">
        <f t="shared" si="11"/>
        <v>1.0834759374008006E-2</v>
      </c>
      <c r="M80">
        <f t="shared" si="12"/>
        <v>618.0012351216543</v>
      </c>
      <c r="N80">
        <f t="shared" si="13"/>
        <v>6.6959013712842399</v>
      </c>
      <c r="O80">
        <f t="shared" si="14"/>
        <v>0.26280614634193716</v>
      </c>
      <c r="P80">
        <f t="shared" si="15"/>
        <v>29.999384424313362</v>
      </c>
      <c r="Q80">
        <f t="shared" si="16"/>
        <v>7.8840304972146251</v>
      </c>
      <c r="R80">
        <f t="shared" si="17"/>
        <v>0</v>
      </c>
      <c r="S80">
        <f t="shared" si="18"/>
        <v>648.00061954596765</v>
      </c>
      <c r="T80">
        <f t="shared" si="19"/>
        <v>9.7087184604394722E-2</v>
      </c>
      <c r="U80">
        <f t="shared" si="20"/>
        <v>0</v>
      </c>
      <c r="V80">
        <f t="shared" si="21"/>
        <v>0</v>
      </c>
    </row>
    <row r="81" spans="1:22" x14ac:dyDescent="0.2">
      <c r="A81" t="s">
        <v>469</v>
      </c>
      <c r="B81" t="s">
        <v>470</v>
      </c>
      <c r="D81">
        <v>-77.691999999999993</v>
      </c>
      <c r="E81">
        <v>-167.905</v>
      </c>
      <c r="F81">
        <v>0</v>
      </c>
      <c r="G81">
        <v>56.293999999999997</v>
      </c>
      <c r="H81">
        <v>14.318</v>
      </c>
      <c r="I81">
        <v>0</v>
      </c>
      <c r="J81">
        <v>1</v>
      </c>
      <c r="K81">
        <v>0</v>
      </c>
      <c r="L81">
        <f t="shared" si="11"/>
        <v>7.8545271885280786E-3</v>
      </c>
      <c r="M81">
        <f t="shared" si="12"/>
        <v>165.00038575684172</v>
      </c>
      <c r="N81">
        <f t="shared" si="13"/>
        <v>1.2960013120460465</v>
      </c>
      <c r="O81">
        <f t="shared" si="14"/>
        <v>0.16799635543136984</v>
      </c>
      <c r="P81">
        <f t="shared" si="15"/>
        <v>9.0002905513411289</v>
      </c>
      <c r="Q81">
        <f t="shared" si="16"/>
        <v>1.5120175224662264</v>
      </c>
      <c r="R81">
        <f t="shared" si="17"/>
        <v>0</v>
      </c>
      <c r="S81">
        <f t="shared" si="18"/>
        <v>174.00067630818285</v>
      </c>
      <c r="T81">
        <f t="shared" si="19"/>
        <v>0.36363551348553197</v>
      </c>
      <c r="U81">
        <f t="shared" si="20"/>
        <v>0</v>
      </c>
      <c r="V81">
        <f t="shared" si="21"/>
        <v>0</v>
      </c>
    </row>
    <row r="82" spans="1:22" x14ac:dyDescent="0.2">
      <c r="A82" t="s">
        <v>227</v>
      </c>
      <c r="B82" t="s">
        <v>228</v>
      </c>
      <c r="D82">
        <v>-77.748999999999995</v>
      </c>
      <c r="E82">
        <v>-173.928</v>
      </c>
      <c r="F82">
        <v>0</v>
      </c>
      <c r="G82">
        <v>179.078</v>
      </c>
      <c r="H82">
        <v>47.265000000000001</v>
      </c>
      <c r="I82">
        <v>0</v>
      </c>
      <c r="J82">
        <v>1</v>
      </c>
      <c r="K82">
        <v>0</v>
      </c>
      <c r="L82">
        <f t="shared" si="11"/>
        <v>7.817016331636336E-3</v>
      </c>
      <c r="M82">
        <f t="shared" si="12"/>
        <v>524.99978668500864</v>
      </c>
      <c r="N82">
        <f t="shared" si="13"/>
        <v>4.103936010558316</v>
      </c>
      <c r="O82">
        <f t="shared" si="14"/>
        <v>0.33842528918065751</v>
      </c>
      <c r="P82">
        <f t="shared" si="15"/>
        <v>14.998810436584673</v>
      </c>
      <c r="Q82">
        <f t="shared" si="16"/>
        <v>5.0759818353488688</v>
      </c>
      <c r="R82">
        <f t="shared" si="17"/>
        <v>0</v>
      </c>
      <c r="S82">
        <f t="shared" si="18"/>
        <v>539.99859712159332</v>
      </c>
      <c r="T82">
        <f t="shared" si="19"/>
        <v>0.11428576072164964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-73.244</v>
      </c>
      <c r="E83">
        <v>-172.875</v>
      </c>
      <c r="F83">
        <v>0</v>
      </c>
      <c r="G83">
        <v>97.123999999999995</v>
      </c>
      <c r="H83">
        <v>32.249000000000002</v>
      </c>
      <c r="I83">
        <v>0</v>
      </c>
      <c r="J83">
        <v>1</v>
      </c>
      <c r="K83">
        <v>0</v>
      </c>
      <c r="L83">
        <f t="shared" si="11"/>
        <v>1.0838870890878892E-2</v>
      </c>
      <c r="M83">
        <f t="shared" si="12"/>
        <v>279.00068744949033</v>
      </c>
      <c r="N83">
        <f t="shared" si="13"/>
        <v>3.024055453786934</v>
      </c>
      <c r="O83">
        <f t="shared" si="14"/>
        <v>0.28800037970152381</v>
      </c>
      <c r="P83">
        <f t="shared" si="15"/>
        <v>11.999961074480099</v>
      </c>
      <c r="Q83">
        <f t="shared" si="16"/>
        <v>3.455996801850576</v>
      </c>
      <c r="R83">
        <f t="shared" si="17"/>
        <v>0</v>
      </c>
      <c r="S83">
        <f t="shared" si="18"/>
        <v>291.00064852397043</v>
      </c>
      <c r="T83">
        <f t="shared" si="19"/>
        <v>0.2150532335547104</v>
      </c>
      <c r="U83">
        <f t="shared" si="20"/>
        <v>0</v>
      </c>
      <c r="V83">
        <f t="shared" si="21"/>
        <v>0</v>
      </c>
    </row>
    <row r="84" spans="1:22" x14ac:dyDescent="0.2">
      <c r="A84" t="s">
        <v>471</v>
      </c>
      <c r="B84" t="s">
        <v>472</v>
      </c>
      <c r="D84">
        <v>-72.007000000000005</v>
      </c>
      <c r="E84">
        <v>-174.28899999999999</v>
      </c>
      <c r="F84">
        <v>0</v>
      </c>
      <c r="G84">
        <v>246.03299999999999</v>
      </c>
      <c r="H84">
        <v>70.349000000000004</v>
      </c>
      <c r="I84">
        <v>0</v>
      </c>
      <c r="J84">
        <v>1</v>
      </c>
      <c r="K84">
        <v>0</v>
      </c>
      <c r="L84">
        <f t="shared" si="11"/>
        <v>1.1692235001951806E-2</v>
      </c>
      <c r="M84">
        <f t="shared" si="12"/>
        <v>702.00172423795414</v>
      </c>
      <c r="N84">
        <f t="shared" si="13"/>
        <v>8.2079773395428663</v>
      </c>
      <c r="O84">
        <f t="shared" si="14"/>
        <v>0.35997382229506519</v>
      </c>
      <c r="P84">
        <f t="shared" si="15"/>
        <v>21.001452613902657</v>
      </c>
      <c r="Q84">
        <f t="shared" si="16"/>
        <v>7.5599807311559584</v>
      </c>
      <c r="R84">
        <f t="shared" si="17"/>
        <v>0</v>
      </c>
      <c r="S84">
        <f t="shared" si="18"/>
        <v>723.00317685185678</v>
      </c>
      <c r="T84">
        <f t="shared" si="19"/>
        <v>8.5469875540735984E-2</v>
      </c>
      <c r="U84">
        <f t="shared" si="20"/>
        <v>0</v>
      </c>
      <c r="V84">
        <f t="shared" si="21"/>
        <v>0</v>
      </c>
    </row>
    <row r="85" spans="1:22" x14ac:dyDescent="0.2">
      <c r="A85" t="s">
        <v>473</v>
      </c>
      <c r="B85" t="s">
        <v>474</v>
      </c>
      <c r="D85">
        <v>-76.700999999999993</v>
      </c>
      <c r="E85">
        <v>-177.274</v>
      </c>
      <c r="F85">
        <v>0</v>
      </c>
      <c r="G85">
        <v>56.515000000000001</v>
      </c>
      <c r="H85">
        <v>21.024000000000001</v>
      </c>
      <c r="I85">
        <v>0</v>
      </c>
      <c r="J85">
        <v>1</v>
      </c>
      <c r="K85">
        <v>0</v>
      </c>
      <c r="L85">
        <f t="shared" si="11"/>
        <v>8.5093674521158347E-3</v>
      </c>
      <c r="M85">
        <f t="shared" si="12"/>
        <v>164.9982927042895</v>
      </c>
      <c r="N85">
        <f t="shared" si="13"/>
        <v>1.4040325056250684</v>
      </c>
      <c r="O85">
        <f t="shared" si="14"/>
        <v>0.75608562198898388</v>
      </c>
      <c r="P85">
        <f t="shared" si="15"/>
        <v>2.999687144909684</v>
      </c>
      <c r="Q85">
        <f t="shared" si="16"/>
        <v>2.2680225887539862</v>
      </c>
      <c r="R85">
        <f t="shared" si="17"/>
        <v>0</v>
      </c>
      <c r="S85">
        <f t="shared" si="18"/>
        <v>167.99797984919917</v>
      </c>
      <c r="T85">
        <f t="shared" si="19"/>
        <v>0.3636401263104716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-72.759</v>
      </c>
      <c r="E86">
        <v>-171.02699999999999</v>
      </c>
      <c r="F86">
        <v>0</v>
      </c>
      <c r="G86">
        <v>60.728999999999999</v>
      </c>
      <c r="H86">
        <v>19.234999999999999</v>
      </c>
      <c r="I86">
        <v>0</v>
      </c>
      <c r="J86">
        <v>1</v>
      </c>
      <c r="K86">
        <v>0</v>
      </c>
      <c r="L86">
        <f t="shared" si="11"/>
        <v>1.1172086172024984E-2</v>
      </c>
      <c r="M86">
        <f t="shared" si="12"/>
        <v>174.00070286160778</v>
      </c>
      <c r="N86">
        <f t="shared" si="13"/>
        <v>1.9439527903155869</v>
      </c>
      <c r="O86">
        <f t="shared" si="14"/>
        <v>0.22799012754453557</v>
      </c>
      <c r="P86">
        <f t="shared" si="15"/>
        <v>9.0001917522201644</v>
      </c>
      <c r="Q86">
        <f t="shared" si="16"/>
        <v>2.0519569174708701</v>
      </c>
      <c r="R86">
        <f t="shared" si="17"/>
        <v>0</v>
      </c>
      <c r="S86">
        <f t="shared" si="18"/>
        <v>183.00089461382794</v>
      </c>
      <c r="T86">
        <f t="shared" si="19"/>
        <v>0.34482619330406533</v>
      </c>
      <c r="U86">
        <f t="shared" si="20"/>
        <v>0</v>
      </c>
      <c r="V86">
        <f t="shared" si="21"/>
        <v>0</v>
      </c>
    </row>
    <row r="87" spans="1:22" x14ac:dyDescent="0.2">
      <c r="A87" t="s">
        <v>475</v>
      </c>
      <c r="B87" t="s">
        <v>476</v>
      </c>
      <c r="D87">
        <v>-71.296999999999997</v>
      </c>
      <c r="E87">
        <v>0</v>
      </c>
      <c r="F87">
        <v>0</v>
      </c>
      <c r="G87">
        <v>202.70400000000001</v>
      </c>
      <c r="H87">
        <v>0</v>
      </c>
      <c r="I87">
        <v>0</v>
      </c>
      <c r="J87">
        <v>0</v>
      </c>
      <c r="K87">
        <v>0</v>
      </c>
      <c r="L87">
        <f t="shared" si="11"/>
        <v>1.2187416491410008E-2</v>
      </c>
      <c r="M87">
        <f t="shared" si="12"/>
        <v>575.99972709872884</v>
      </c>
      <c r="N87">
        <f t="shared" si="13"/>
        <v>7.0199555930463067</v>
      </c>
      <c r="O87" t="str">
        <f t="shared" si="14"/>
        <v/>
      </c>
      <c r="P87">
        <f t="shared" si="15"/>
        <v>0</v>
      </c>
      <c r="Q87">
        <f t="shared" si="16"/>
        <v>0</v>
      </c>
      <c r="R87">
        <f t="shared" si="17"/>
        <v>0</v>
      </c>
      <c r="S87">
        <f t="shared" si="18"/>
        <v>575.99972709872884</v>
      </c>
      <c r="T87">
        <f t="shared" si="19"/>
        <v>0</v>
      </c>
      <c r="U87" t="str">
        <f t="shared" si="20"/>
        <v/>
      </c>
      <c r="V87">
        <f t="shared" si="21"/>
        <v>0</v>
      </c>
    </row>
    <row r="88" spans="1:22" x14ac:dyDescent="0.2">
      <c r="A88" t="s">
        <v>41</v>
      </c>
      <c r="B88" t="s">
        <v>41</v>
      </c>
      <c r="D88">
        <v>-75.489000000000004</v>
      </c>
      <c r="E88">
        <v>-171.87</v>
      </c>
      <c r="F88">
        <v>0</v>
      </c>
      <c r="G88">
        <v>87.801000000000002</v>
      </c>
      <c r="H88">
        <v>35.354999999999997</v>
      </c>
      <c r="I88">
        <v>0</v>
      </c>
      <c r="J88">
        <v>1</v>
      </c>
      <c r="K88">
        <v>0</v>
      </c>
      <c r="L88">
        <f t="shared" si="11"/>
        <v>9.3175978517574184E-3</v>
      </c>
      <c r="M88">
        <f t="shared" si="12"/>
        <v>255.00032656573291</v>
      </c>
      <c r="N88">
        <f t="shared" si="13"/>
        <v>2.375992870999184</v>
      </c>
      <c r="O88">
        <f t="shared" si="14"/>
        <v>0.25200296358763974</v>
      </c>
      <c r="P88">
        <f t="shared" si="15"/>
        <v>14.999668577297539</v>
      </c>
      <c r="Q88">
        <f t="shared" si="16"/>
        <v>3.779964714276089</v>
      </c>
      <c r="R88">
        <f t="shared" si="17"/>
        <v>0</v>
      </c>
      <c r="S88">
        <f t="shared" si="18"/>
        <v>269.99999514303045</v>
      </c>
      <c r="T88">
        <f t="shared" si="19"/>
        <v>0.23529381631804874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-85.135000000000005</v>
      </c>
      <c r="E89">
        <v>-169.69499999999999</v>
      </c>
      <c r="F89">
        <v>0</v>
      </c>
      <c r="G89">
        <v>47.17</v>
      </c>
      <c r="H89">
        <v>11.18</v>
      </c>
      <c r="I89">
        <v>0</v>
      </c>
      <c r="J89">
        <v>1</v>
      </c>
      <c r="K89">
        <v>0</v>
      </c>
      <c r="L89">
        <f t="shared" si="11"/>
        <v>3.0641340208514885E-3</v>
      </c>
      <c r="M89">
        <f t="shared" si="12"/>
        <v>141.00018029853368</v>
      </c>
      <c r="N89">
        <f t="shared" si="13"/>
        <v>0.43204388144281236</v>
      </c>
      <c r="O89">
        <f t="shared" si="14"/>
        <v>0.19799678746871249</v>
      </c>
      <c r="P89">
        <f t="shared" si="15"/>
        <v>5.9999060221604035</v>
      </c>
      <c r="Q89">
        <f t="shared" si="16"/>
        <v>1.1879633054652468</v>
      </c>
      <c r="R89">
        <f t="shared" si="17"/>
        <v>0</v>
      </c>
      <c r="S89">
        <f t="shared" si="18"/>
        <v>147.00008632069409</v>
      </c>
      <c r="T89">
        <f t="shared" si="19"/>
        <v>0.42553137076111924</v>
      </c>
      <c r="U89">
        <f t="shared" si="20"/>
        <v>0</v>
      </c>
      <c r="V89">
        <f t="shared" si="21"/>
        <v>0</v>
      </c>
    </row>
    <row r="90" spans="1:22" x14ac:dyDescent="0.2">
      <c r="A90" t="s">
        <v>477</v>
      </c>
      <c r="B90" t="s">
        <v>478</v>
      </c>
      <c r="D90">
        <v>-76.409000000000006</v>
      </c>
      <c r="E90">
        <v>0</v>
      </c>
      <c r="F90">
        <v>0</v>
      </c>
      <c r="G90">
        <v>187.24299999999999</v>
      </c>
      <c r="H90">
        <v>0</v>
      </c>
      <c r="I90">
        <v>0</v>
      </c>
      <c r="J90">
        <v>0</v>
      </c>
      <c r="K90">
        <v>0</v>
      </c>
      <c r="L90">
        <f t="shared" si="11"/>
        <v>8.7033222843183964E-3</v>
      </c>
      <c r="M90">
        <f t="shared" si="12"/>
        <v>545.99942220114849</v>
      </c>
      <c r="N90">
        <f t="shared" si="13"/>
        <v>4.7520136904819141</v>
      </c>
      <c r="O90" t="str">
        <f t="shared" si="14"/>
        <v/>
      </c>
      <c r="P90">
        <f t="shared" si="15"/>
        <v>0</v>
      </c>
      <c r="Q90">
        <f t="shared" si="16"/>
        <v>0</v>
      </c>
      <c r="R90">
        <f t="shared" si="17"/>
        <v>0</v>
      </c>
      <c r="S90">
        <f t="shared" si="18"/>
        <v>545.99942220114849</v>
      </c>
      <c r="T90">
        <f t="shared" si="19"/>
        <v>0</v>
      </c>
      <c r="U90" t="str">
        <f t="shared" si="20"/>
        <v/>
      </c>
      <c r="V90">
        <f t="shared" si="21"/>
        <v>0</v>
      </c>
    </row>
    <row r="91" spans="1:22" x14ac:dyDescent="0.2">
      <c r="A91" t="s">
        <v>331</v>
      </c>
      <c r="B91" t="s">
        <v>479</v>
      </c>
      <c r="D91">
        <v>-75.224999999999994</v>
      </c>
      <c r="E91">
        <v>-173.88399999999999</v>
      </c>
      <c r="F91">
        <v>0</v>
      </c>
      <c r="G91">
        <v>94.111999999999995</v>
      </c>
      <c r="H91">
        <v>28.16</v>
      </c>
      <c r="I91">
        <v>0</v>
      </c>
      <c r="J91">
        <v>1</v>
      </c>
      <c r="K91">
        <v>0</v>
      </c>
      <c r="L91">
        <f t="shared" si="11"/>
        <v>9.4947982255514218E-3</v>
      </c>
      <c r="M91">
        <f t="shared" si="12"/>
        <v>273.00049121483778</v>
      </c>
      <c r="N91">
        <f t="shared" si="13"/>
        <v>2.5920871716484801</v>
      </c>
      <c r="O91">
        <f t="shared" si="14"/>
        <v>0.33597218276402707</v>
      </c>
      <c r="P91">
        <f t="shared" si="15"/>
        <v>9.0006460875151397</v>
      </c>
      <c r="Q91">
        <f t="shared" si="16"/>
        <v>3.0239697362786981</v>
      </c>
      <c r="R91">
        <f t="shared" si="17"/>
        <v>0</v>
      </c>
      <c r="S91">
        <f t="shared" si="18"/>
        <v>282.0011373023529</v>
      </c>
      <c r="T91">
        <f t="shared" si="19"/>
        <v>0.21977982432560164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-76.293000000000006</v>
      </c>
      <c r="E92">
        <v>-171.57300000000001</v>
      </c>
      <c r="F92">
        <v>0</v>
      </c>
      <c r="G92">
        <v>84.403999999999996</v>
      </c>
      <c r="H92">
        <v>27.295000000000002</v>
      </c>
      <c r="I92">
        <v>0</v>
      </c>
      <c r="J92">
        <v>1</v>
      </c>
      <c r="K92">
        <v>0</v>
      </c>
      <c r="L92">
        <f t="shared" si="11"/>
        <v>8.7805049838042687E-3</v>
      </c>
      <c r="M92">
        <f t="shared" si="12"/>
        <v>246.0005671873638</v>
      </c>
      <c r="N92">
        <f t="shared" si="13"/>
        <v>2.1600113662186913</v>
      </c>
      <c r="O92">
        <f t="shared" si="14"/>
        <v>0.2429988506941255</v>
      </c>
      <c r="P92">
        <f t="shared" si="15"/>
        <v>12.000180908659186</v>
      </c>
      <c r="Q92">
        <f t="shared" si="16"/>
        <v>2.9160330849588538</v>
      </c>
      <c r="R92">
        <f t="shared" si="17"/>
        <v>0</v>
      </c>
      <c r="S92">
        <f t="shared" si="18"/>
        <v>258.00074809602296</v>
      </c>
      <c r="T92">
        <f t="shared" si="19"/>
        <v>0.24390187667454286</v>
      </c>
      <c r="U92">
        <f t="shared" si="20"/>
        <v>0</v>
      </c>
      <c r="V92">
        <f t="shared" si="21"/>
        <v>0</v>
      </c>
    </row>
    <row r="93" spans="1:22" x14ac:dyDescent="0.2">
      <c r="A93" t="s">
        <v>480</v>
      </c>
      <c r="B93" t="s">
        <v>481</v>
      </c>
      <c r="D93">
        <v>-75.021000000000001</v>
      </c>
      <c r="E93">
        <v>-171.97300000000001</v>
      </c>
      <c r="F93">
        <v>0</v>
      </c>
      <c r="G93">
        <v>309.517</v>
      </c>
      <c r="H93">
        <v>78.772000000000006</v>
      </c>
      <c r="I93">
        <v>0</v>
      </c>
      <c r="J93">
        <v>1</v>
      </c>
      <c r="K93">
        <v>0</v>
      </c>
      <c r="L93">
        <f t="shared" ref="L93:L156" si="22">1/TAN(-D93*$L$1/180)*0.108*0.333333</f>
        <v>9.6320206583845932E-3</v>
      </c>
      <c r="M93">
        <f t="shared" ref="M93:M156" si="23">SIN(-D93*$L$1/180)*G93*3</f>
        <v>896.99941601062653</v>
      </c>
      <c r="N93">
        <f t="shared" ref="N93:N156" si="24">COS(-D93*$L$1/180)*G93*0.108</f>
        <v>8.6399255454988158</v>
      </c>
      <c r="O93">
        <f t="shared" ref="O93:O156" si="25">IFERROR(1/TAN(E93*$L$1/180)*0.108*0.333333,"")</f>
        <v>0.25528012499280456</v>
      </c>
      <c r="P93">
        <f t="shared" ref="P93:P156" si="26">SIN(-E93*$L$1/180)*H93*3</f>
        <v>32.999104401646136</v>
      </c>
      <c r="Q93">
        <f t="shared" ref="Q93:Q156" si="27">-COS(E93*$L$1/180)*H93*0.108</f>
        <v>8.42402392032675</v>
      </c>
      <c r="R93">
        <f t="shared" ref="R93:R156" si="28">ABS(SIN(-F93*$L$1/180)*I93*3)</f>
        <v>0</v>
      </c>
      <c r="S93">
        <f t="shared" ref="S93:S156" si="29">M93+P93</f>
        <v>929.99852041227268</v>
      </c>
      <c r="T93">
        <f t="shared" ref="T93:T156" si="30">60*(J93/M93)</f>
        <v>6.6889675655362066E-2</v>
      </c>
      <c r="U93">
        <f t="shared" ref="U93:U156" si="31">IFERROR(60*(K93/P93),"")</f>
        <v>0</v>
      </c>
      <c r="V93">
        <f t="shared" ref="V93:V156" si="32">100*(R93/(S93))</f>
        <v>0</v>
      </c>
    </row>
    <row r="94" spans="1:22" x14ac:dyDescent="0.2">
      <c r="A94" t="s">
        <v>482</v>
      </c>
      <c r="B94" t="s">
        <v>483</v>
      </c>
      <c r="D94">
        <v>-71.444999999999993</v>
      </c>
      <c r="E94">
        <v>-173.774</v>
      </c>
      <c r="F94">
        <v>0</v>
      </c>
      <c r="G94">
        <v>150.84100000000001</v>
      </c>
      <c r="H94">
        <v>55.326000000000001</v>
      </c>
      <c r="I94">
        <v>0</v>
      </c>
      <c r="J94">
        <v>1</v>
      </c>
      <c r="K94">
        <v>0</v>
      </c>
      <c r="L94">
        <f t="shared" si="22"/>
        <v>1.2083858148741999E-2</v>
      </c>
      <c r="M94">
        <f t="shared" si="23"/>
        <v>429.00023347353192</v>
      </c>
      <c r="N94">
        <f t="shared" si="24"/>
        <v>5.1839831510545098</v>
      </c>
      <c r="O94">
        <f t="shared" si="25"/>
        <v>0.32999053810642864</v>
      </c>
      <c r="P94">
        <f t="shared" si="26"/>
        <v>18.000393100219178</v>
      </c>
      <c r="Q94">
        <f t="shared" si="27"/>
        <v>5.9399653452339187</v>
      </c>
      <c r="R94">
        <f t="shared" si="28"/>
        <v>0</v>
      </c>
      <c r="S94">
        <f t="shared" si="29"/>
        <v>447.00062657375111</v>
      </c>
      <c r="T94">
        <f t="shared" si="30"/>
        <v>0.13986006374446838</v>
      </c>
      <c r="U94">
        <f t="shared" si="31"/>
        <v>0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-75.963999999999999</v>
      </c>
      <c r="E95">
        <v>-176.63399999999999</v>
      </c>
      <c r="F95">
        <v>0</v>
      </c>
      <c r="G95">
        <v>41.231000000000002</v>
      </c>
      <c r="H95">
        <v>17.029</v>
      </c>
      <c r="I95">
        <v>0</v>
      </c>
      <c r="J95">
        <v>1</v>
      </c>
      <c r="K95">
        <v>0</v>
      </c>
      <c r="L95">
        <f t="shared" si="22"/>
        <v>8.9998284639622485E-3</v>
      </c>
      <c r="M95">
        <f t="shared" si="23"/>
        <v>119.9999637487274</v>
      </c>
      <c r="N95">
        <f t="shared" si="24"/>
        <v>1.0799801694004043</v>
      </c>
      <c r="O95">
        <f t="shared" si="25"/>
        <v>0.61208333796759296</v>
      </c>
      <c r="P95">
        <f t="shared" si="26"/>
        <v>2.9995218998677196</v>
      </c>
      <c r="Q95">
        <f t="shared" si="27"/>
        <v>1.8359592127371429</v>
      </c>
      <c r="R95">
        <f t="shared" si="28"/>
        <v>0</v>
      </c>
      <c r="S95">
        <f t="shared" si="29"/>
        <v>122.99948564859511</v>
      </c>
      <c r="T95">
        <f t="shared" si="30"/>
        <v>0.50000015104701478</v>
      </c>
      <c r="U95">
        <f t="shared" si="31"/>
        <v>0</v>
      </c>
      <c r="V95">
        <f t="shared" si="32"/>
        <v>0</v>
      </c>
    </row>
    <row r="96" spans="1:22" x14ac:dyDescent="0.2">
      <c r="A96" t="s">
        <v>366</v>
      </c>
      <c r="B96" t="s">
        <v>484</v>
      </c>
      <c r="D96">
        <v>-79.38</v>
      </c>
      <c r="E96">
        <v>-167.905</v>
      </c>
      <c r="F96">
        <v>0</v>
      </c>
      <c r="G96">
        <v>32.558</v>
      </c>
      <c r="H96">
        <v>14.318</v>
      </c>
      <c r="I96">
        <v>0</v>
      </c>
      <c r="J96">
        <v>1</v>
      </c>
      <c r="K96">
        <v>0</v>
      </c>
      <c r="L96">
        <f t="shared" si="22"/>
        <v>6.750217461124911E-3</v>
      </c>
      <c r="M96">
        <f t="shared" si="23"/>
        <v>96.000949685501993</v>
      </c>
      <c r="N96">
        <f t="shared" si="24"/>
        <v>0.64802793487958466</v>
      </c>
      <c r="O96">
        <f t="shared" si="25"/>
        <v>0.16799635543136984</v>
      </c>
      <c r="P96">
        <f t="shared" si="26"/>
        <v>9.0002905513411289</v>
      </c>
      <c r="Q96">
        <f t="shared" si="27"/>
        <v>1.5120175224662264</v>
      </c>
      <c r="R96">
        <f t="shared" si="28"/>
        <v>0</v>
      </c>
      <c r="S96">
        <f t="shared" si="29"/>
        <v>105.00124023684312</v>
      </c>
      <c r="T96">
        <f t="shared" si="30"/>
        <v>0.62499381721284331</v>
      </c>
      <c r="U96">
        <f t="shared" si="31"/>
        <v>0</v>
      </c>
      <c r="V96">
        <f t="shared" si="32"/>
        <v>0</v>
      </c>
    </row>
    <row r="97" spans="1:22" x14ac:dyDescent="0.2">
      <c r="A97" t="s">
        <v>269</v>
      </c>
      <c r="B97" t="s">
        <v>485</v>
      </c>
      <c r="D97">
        <v>-77.137</v>
      </c>
      <c r="E97">
        <v>-178.02500000000001</v>
      </c>
      <c r="F97">
        <v>0</v>
      </c>
      <c r="G97">
        <v>130.26900000000001</v>
      </c>
      <c r="H97">
        <v>29.016999999999999</v>
      </c>
      <c r="I97">
        <v>0</v>
      </c>
      <c r="J97">
        <v>1</v>
      </c>
      <c r="K97">
        <v>0</v>
      </c>
      <c r="L97">
        <f t="shared" si="22"/>
        <v>8.2206288169531534E-3</v>
      </c>
      <c r="M97">
        <f t="shared" si="23"/>
        <v>380.99976069513446</v>
      </c>
      <c r="N97">
        <f t="shared" si="24"/>
        <v>3.1320607440834216</v>
      </c>
      <c r="O97">
        <f t="shared" si="25"/>
        <v>1.0439640460405588</v>
      </c>
      <c r="P97">
        <f t="shared" si="26"/>
        <v>3.0000757735928518</v>
      </c>
      <c r="Q97">
        <f t="shared" si="27"/>
        <v>3.1319743750026277</v>
      </c>
      <c r="R97">
        <f t="shared" si="28"/>
        <v>0</v>
      </c>
      <c r="S97">
        <f t="shared" si="29"/>
        <v>383.99983646872732</v>
      </c>
      <c r="T97">
        <f t="shared" si="30"/>
        <v>0.15748041387356762</v>
      </c>
      <c r="U97">
        <f t="shared" si="31"/>
        <v>0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-75.635000000000005</v>
      </c>
      <c r="E98">
        <v>-176.63399999999999</v>
      </c>
      <c r="F98">
        <v>0</v>
      </c>
      <c r="G98">
        <v>169.29300000000001</v>
      </c>
      <c r="H98">
        <v>34.058999999999997</v>
      </c>
      <c r="I98">
        <v>0</v>
      </c>
      <c r="J98">
        <v>1</v>
      </c>
      <c r="K98">
        <v>0</v>
      </c>
      <c r="L98">
        <f t="shared" si="22"/>
        <v>9.2197825372227309E-3</v>
      </c>
      <c r="M98">
        <f t="shared" si="23"/>
        <v>492.00011045375129</v>
      </c>
      <c r="N98">
        <f t="shared" si="24"/>
        <v>4.536138562811713</v>
      </c>
      <c r="O98">
        <f t="shared" si="25"/>
        <v>0.61208333796759296</v>
      </c>
      <c r="P98">
        <f t="shared" si="26"/>
        <v>5.9992199417226288</v>
      </c>
      <c r="Q98">
        <f t="shared" si="27"/>
        <v>3.6720262391575744</v>
      </c>
      <c r="R98">
        <f t="shared" si="28"/>
        <v>0</v>
      </c>
      <c r="S98">
        <f t="shared" si="29"/>
        <v>497.99933039547392</v>
      </c>
      <c r="T98">
        <f t="shared" si="30"/>
        <v>0.12195119213421413</v>
      </c>
      <c r="U98">
        <f t="shared" si="31"/>
        <v>0</v>
      </c>
      <c r="V98">
        <f t="shared" si="32"/>
        <v>0</v>
      </c>
    </row>
    <row r="99" spans="1:22" x14ac:dyDescent="0.2">
      <c r="A99" t="s">
        <v>486</v>
      </c>
      <c r="B99" t="s">
        <v>406</v>
      </c>
      <c r="D99">
        <v>-76.126000000000005</v>
      </c>
      <c r="E99">
        <v>-174.226</v>
      </c>
      <c r="F99">
        <v>0</v>
      </c>
      <c r="G99">
        <v>143.17699999999999</v>
      </c>
      <c r="H99">
        <v>29.818000000000001</v>
      </c>
      <c r="I99">
        <v>0</v>
      </c>
      <c r="J99">
        <v>1</v>
      </c>
      <c r="K99">
        <v>0</v>
      </c>
      <c r="L99">
        <f t="shared" si="22"/>
        <v>8.8917555776397064E-3</v>
      </c>
      <c r="M99">
        <f t="shared" si="23"/>
        <v>416.99960216268403</v>
      </c>
      <c r="N99">
        <f t="shared" si="24"/>
        <v>3.7078622462658308</v>
      </c>
      <c r="O99">
        <f t="shared" si="25"/>
        <v>0.35601987443871685</v>
      </c>
      <c r="P99">
        <f t="shared" si="26"/>
        <v>8.9995039483468133</v>
      </c>
      <c r="Q99">
        <f t="shared" si="27"/>
        <v>3.2040054697066394</v>
      </c>
      <c r="R99">
        <f t="shared" si="28"/>
        <v>0</v>
      </c>
      <c r="S99">
        <f t="shared" si="29"/>
        <v>425.99910611103087</v>
      </c>
      <c r="T99">
        <f t="shared" si="30"/>
        <v>0.14388502935931388</v>
      </c>
      <c r="U99">
        <f t="shared" si="31"/>
        <v>0</v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-74.337999999999994</v>
      </c>
      <c r="E100">
        <v>-172.09299999999999</v>
      </c>
      <c r="F100">
        <v>0</v>
      </c>
      <c r="G100">
        <v>111.126</v>
      </c>
      <c r="H100">
        <v>36.345999999999997</v>
      </c>
      <c r="I100">
        <v>0</v>
      </c>
      <c r="J100">
        <v>1</v>
      </c>
      <c r="K100">
        <v>0</v>
      </c>
      <c r="L100">
        <f t="shared" si="22"/>
        <v>1.0093375779251169E-2</v>
      </c>
      <c r="M100">
        <f t="shared" si="23"/>
        <v>321.00000947049978</v>
      </c>
      <c r="N100">
        <f t="shared" si="24"/>
        <v>3.2399769607058988</v>
      </c>
      <c r="O100">
        <f t="shared" si="25"/>
        <v>0.25920514270040018</v>
      </c>
      <c r="P100">
        <f t="shared" si="26"/>
        <v>14.999873375455927</v>
      </c>
      <c r="Q100">
        <f t="shared" si="27"/>
        <v>3.8880482068211926</v>
      </c>
      <c r="R100">
        <f t="shared" si="28"/>
        <v>0</v>
      </c>
      <c r="S100">
        <f t="shared" si="29"/>
        <v>335.99988284595571</v>
      </c>
      <c r="T100">
        <f t="shared" si="30"/>
        <v>0.18691588233586662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-75.426000000000002</v>
      </c>
      <c r="E101">
        <v>-170.13399999999999</v>
      </c>
      <c r="F101">
        <v>0</v>
      </c>
      <c r="G101">
        <v>154.98699999999999</v>
      </c>
      <c r="H101">
        <v>46.69</v>
      </c>
      <c r="I101">
        <v>0</v>
      </c>
      <c r="J101">
        <v>1</v>
      </c>
      <c r="K101">
        <v>0</v>
      </c>
      <c r="L101">
        <f t="shared" si="22"/>
        <v>9.3598456161858388E-3</v>
      </c>
      <c r="M101">
        <f t="shared" si="23"/>
        <v>450.00016205931462</v>
      </c>
      <c r="N101">
        <f t="shared" si="24"/>
        <v>4.2119362560700484</v>
      </c>
      <c r="O101">
        <f t="shared" si="25"/>
        <v>0.20699566126077698</v>
      </c>
      <c r="P101">
        <f t="shared" si="26"/>
        <v>24.000223330666536</v>
      </c>
      <c r="Q101">
        <f t="shared" si="27"/>
        <v>4.9679470666847134</v>
      </c>
      <c r="R101">
        <f t="shared" si="28"/>
        <v>0</v>
      </c>
      <c r="S101">
        <f t="shared" si="29"/>
        <v>474.00038538998115</v>
      </c>
      <c r="T101">
        <f t="shared" si="30"/>
        <v>0.13333328531577593</v>
      </c>
      <c r="U101">
        <f t="shared" si="31"/>
        <v>0</v>
      </c>
      <c r="V101">
        <f t="shared" si="32"/>
        <v>0</v>
      </c>
    </row>
    <row r="102" spans="1:22" x14ac:dyDescent="0.2">
      <c r="A102" t="s">
        <v>155</v>
      </c>
      <c r="B102" t="s">
        <v>487</v>
      </c>
      <c r="D102">
        <v>-75.677000000000007</v>
      </c>
      <c r="E102">
        <v>-176.73</v>
      </c>
      <c r="F102">
        <v>0</v>
      </c>
      <c r="G102">
        <v>97.015000000000001</v>
      </c>
      <c r="H102">
        <v>35.057000000000002</v>
      </c>
      <c r="I102">
        <v>0</v>
      </c>
      <c r="J102">
        <v>1</v>
      </c>
      <c r="K102">
        <v>0</v>
      </c>
      <c r="L102">
        <f t="shared" si="22"/>
        <v>9.1916675824843669E-3</v>
      </c>
      <c r="M102">
        <f t="shared" si="23"/>
        <v>281.99830320123976</v>
      </c>
      <c r="N102">
        <f t="shared" si="24"/>
        <v>2.5920372538876872</v>
      </c>
      <c r="O102">
        <f t="shared" si="25"/>
        <v>0.63009357793977461</v>
      </c>
      <c r="P102">
        <f t="shared" si="26"/>
        <v>5.9990893570290247</v>
      </c>
      <c r="Q102">
        <f t="shared" si="27"/>
        <v>3.7799914573422986</v>
      </c>
      <c r="R102">
        <f t="shared" si="28"/>
        <v>0</v>
      </c>
      <c r="S102">
        <f t="shared" si="29"/>
        <v>287.99739255826881</v>
      </c>
      <c r="T102">
        <f t="shared" si="30"/>
        <v>0.21276723767086914</v>
      </c>
      <c r="U102">
        <f t="shared" si="31"/>
        <v>0</v>
      </c>
      <c r="V102">
        <f t="shared" si="32"/>
        <v>0</v>
      </c>
    </row>
    <row r="103" spans="1:22" x14ac:dyDescent="0.2">
      <c r="A103" t="s">
        <v>488</v>
      </c>
      <c r="B103" t="s">
        <v>489</v>
      </c>
      <c r="D103">
        <v>-74.462999999999994</v>
      </c>
      <c r="E103">
        <v>-174.20699999999999</v>
      </c>
      <c r="F103">
        <v>0</v>
      </c>
      <c r="G103">
        <v>231.458</v>
      </c>
      <c r="H103">
        <v>69.353999999999999</v>
      </c>
      <c r="I103">
        <v>0</v>
      </c>
      <c r="J103">
        <v>1</v>
      </c>
      <c r="K103">
        <v>0</v>
      </c>
      <c r="L103">
        <f t="shared" si="22"/>
        <v>1.0008713812647174E-2</v>
      </c>
      <c r="M103">
        <f t="shared" si="23"/>
        <v>668.99996120367712</v>
      </c>
      <c r="N103">
        <f t="shared" si="24"/>
        <v>6.6958358481955145</v>
      </c>
      <c r="O103">
        <f t="shared" si="25"/>
        <v>0.35484423671355542</v>
      </c>
      <c r="P103">
        <f t="shared" si="26"/>
        <v>21.000685709157008</v>
      </c>
      <c r="Q103">
        <f t="shared" si="27"/>
        <v>7.4519797429068335</v>
      </c>
      <c r="R103">
        <f t="shared" si="28"/>
        <v>0</v>
      </c>
      <c r="S103">
        <f t="shared" si="29"/>
        <v>690.0006469128341</v>
      </c>
      <c r="T103">
        <f t="shared" si="30"/>
        <v>8.9686103855741467E-2</v>
      </c>
      <c r="U103">
        <f t="shared" si="31"/>
        <v>0</v>
      </c>
      <c r="V103">
        <f t="shared" si="32"/>
        <v>0</v>
      </c>
    </row>
    <row r="104" spans="1:22" x14ac:dyDescent="0.2">
      <c r="A104" t="s">
        <v>41</v>
      </c>
      <c r="B104" t="s">
        <v>41</v>
      </c>
      <c r="D104">
        <v>-75.561000000000007</v>
      </c>
      <c r="E104">
        <v>-171.87</v>
      </c>
      <c r="F104">
        <v>0</v>
      </c>
      <c r="G104">
        <v>172.447</v>
      </c>
      <c r="H104">
        <v>49.497</v>
      </c>
      <c r="I104">
        <v>0</v>
      </c>
      <c r="J104">
        <v>1</v>
      </c>
      <c r="K104">
        <v>0</v>
      </c>
      <c r="L104">
        <f t="shared" si="22"/>
        <v>9.2693441217046712E-3</v>
      </c>
      <c r="M104">
        <f t="shared" si="23"/>
        <v>501.00009072020453</v>
      </c>
      <c r="N104">
        <f t="shared" si="24"/>
        <v>4.643946889837725</v>
      </c>
      <c r="O104">
        <f t="shared" si="25"/>
        <v>0.25200296358763974</v>
      </c>
      <c r="P104">
        <f t="shared" si="26"/>
        <v>20.999536008216559</v>
      </c>
      <c r="Q104">
        <f t="shared" si="27"/>
        <v>5.2919505999865253</v>
      </c>
      <c r="R104">
        <f t="shared" si="28"/>
        <v>0</v>
      </c>
      <c r="S104">
        <f t="shared" si="29"/>
        <v>521.99962672842105</v>
      </c>
      <c r="T104">
        <f t="shared" si="30"/>
        <v>0.11976045735590182</v>
      </c>
      <c r="U104">
        <f t="shared" si="31"/>
        <v>0</v>
      </c>
      <c r="V104">
        <f t="shared" si="32"/>
        <v>0</v>
      </c>
    </row>
    <row r="105" spans="1:22" x14ac:dyDescent="0.2">
      <c r="A105" t="s">
        <v>199</v>
      </c>
      <c r="B105" t="s">
        <v>490</v>
      </c>
      <c r="D105">
        <v>-75.518000000000001</v>
      </c>
      <c r="E105">
        <v>0</v>
      </c>
      <c r="F105">
        <v>0</v>
      </c>
      <c r="G105">
        <v>155.95500000000001</v>
      </c>
      <c r="H105">
        <v>0</v>
      </c>
      <c r="I105">
        <v>0</v>
      </c>
      <c r="J105">
        <v>0</v>
      </c>
      <c r="K105">
        <v>0</v>
      </c>
      <c r="L105">
        <f t="shared" si="22"/>
        <v>9.2981585554250609E-3</v>
      </c>
      <c r="M105">
        <f t="shared" si="23"/>
        <v>452.99917529783505</v>
      </c>
      <c r="N105">
        <f t="shared" si="24"/>
        <v>4.2120623694584323</v>
      </c>
      <c r="O105" t="str">
        <f t="shared" si="25"/>
        <v/>
      </c>
      <c r="P105">
        <f t="shared" si="26"/>
        <v>0</v>
      </c>
      <c r="Q105">
        <f t="shared" si="27"/>
        <v>0</v>
      </c>
      <c r="R105">
        <f t="shared" si="28"/>
        <v>0</v>
      </c>
      <c r="S105">
        <f t="shared" si="29"/>
        <v>452.99917529783505</v>
      </c>
      <c r="T105">
        <f t="shared" si="30"/>
        <v>0</v>
      </c>
      <c r="U105" t="str">
        <f t="shared" si="31"/>
        <v/>
      </c>
      <c r="V105">
        <f t="shared" si="32"/>
        <v>0</v>
      </c>
    </row>
    <row r="106" spans="1:22" x14ac:dyDescent="0.2">
      <c r="A106" t="s">
        <v>491</v>
      </c>
      <c r="B106" t="s">
        <v>492</v>
      </c>
      <c r="D106">
        <v>-76.563999999999993</v>
      </c>
      <c r="E106">
        <v>-173.01900000000001</v>
      </c>
      <c r="F106">
        <v>0</v>
      </c>
      <c r="G106">
        <v>185.065</v>
      </c>
      <c r="H106">
        <v>49.366</v>
      </c>
      <c r="I106">
        <v>0</v>
      </c>
      <c r="J106">
        <v>1</v>
      </c>
      <c r="K106">
        <v>0</v>
      </c>
      <c r="L106">
        <f t="shared" si="22"/>
        <v>8.600307971311295E-3</v>
      </c>
      <c r="M106">
        <f t="shared" si="23"/>
        <v>539.99935432223447</v>
      </c>
      <c r="N106">
        <f t="shared" si="24"/>
        <v>4.6441653956458602</v>
      </c>
      <c r="O106">
        <f t="shared" si="25"/>
        <v>0.29400214774091471</v>
      </c>
      <c r="P106">
        <f t="shared" si="26"/>
        <v>17.999859938651621</v>
      </c>
      <c r="Q106">
        <f t="shared" si="27"/>
        <v>5.2920027730019994</v>
      </c>
      <c r="R106">
        <f t="shared" si="28"/>
        <v>0</v>
      </c>
      <c r="S106">
        <f t="shared" si="29"/>
        <v>557.99921426088611</v>
      </c>
      <c r="T106">
        <f t="shared" si="30"/>
        <v>0.11111124396677728</v>
      </c>
      <c r="U106">
        <f t="shared" si="31"/>
        <v>0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-75.837999999999994</v>
      </c>
      <c r="E107">
        <v>-171.25399999999999</v>
      </c>
      <c r="F107">
        <v>0</v>
      </c>
      <c r="G107">
        <v>110.354</v>
      </c>
      <c r="H107">
        <v>26.306000000000001</v>
      </c>
      <c r="I107">
        <v>0</v>
      </c>
      <c r="J107">
        <v>1</v>
      </c>
      <c r="K107">
        <v>0</v>
      </c>
      <c r="L107">
        <f t="shared" si="22"/>
        <v>9.0839907499002392E-3</v>
      </c>
      <c r="M107">
        <f t="shared" si="23"/>
        <v>321.00030764350794</v>
      </c>
      <c r="N107">
        <f t="shared" si="24"/>
        <v>2.9159667413154993</v>
      </c>
      <c r="O107">
        <f t="shared" si="25"/>
        <v>0.23400417552542527</v>
      </c>
      <c r="P107">
        <f t="shared" si="26"/>
        <v>11.999827968769292</v>
      </c>
      <c r="Q107">
        <f t="shared" si="27"/>
        <v>2.8080126582914553</v>
      </c>
      <c r="R107">
        <f t="shared" si="28"/>
        <v>0</v>
      </c>
      <c r="S107">
        <f t="shared" si="29"/>
        <v>333.00013561227723</v>
      </c>
      <c r="T107">
        <f t="shared" si="30"/>
        <v>0.18691570871213609</v>
      </c>
      <c r="U107">
        <f t="shared" si="31"/>
        <v>0</v>
      </c>
      <c r="V107">
        <f t="shared" si="32"/>
        <v>0</v>
      </c>
    </row>
    <row r="108" spans="1:22" x14ac:dyDescent="0.2">
      <c r="A108" t="s">
        <v>493</v>
      </c>
      <c r="B108" t="s">
        <v>494</v>
      </c>
      <c r="D108">
        <v>-75.352999999999994</v>
      </c>
      <c r="E108">
        <v>-170.53800000000001</v>
      </c>
      <c r="F108">
        <v>0</v>
      </c>
      <c r="G108">
        <v>90.956000000000003</v>
      </c>
      <c r="H108">
        <v>30.414000000000001</v>
      </c>
      <c r="I108">
        <v>0</v>
      </c>
      <c r="J108">
        <v>1</v>
      </c>
      <c r="K108">
        <v>0</v>
      </c>
      <c r="L108">
        <f t="shared" si="22"/>
        <v>9.4088296030247782E-3</v>
      </c>
      <c r="M108">
        <f t="shared" si="23"/>
        <v>264.00035517183755</v>
      </c>
      <c r="N108">
        <f t="shared" si="24"/>
        <v>2.4839368408866824</v>
      </c>
      <c r="O108">
        <f t="shared" si="25"/>
        <v>0.21600727486837354</v>
      </c>
      <c r="P108">
        <f t="shared" si="26"/>
        <v>14.999586273177371</v>
      </c>
      <c r="Q108">
        <f t="shared" si="27"/>
        <v>3.2400229950451016</v>
      </c>
      <c r="R108">
        <f t="shared" si="28"/>
        <v>0</v>
      </c>
      <c r="S108">
        <f t="shared" si="29"/>
        <v>278.99994144501494</v>
      </c>
      <c r="T108">
        <f t="shared" si="30"/>
        <v>0.22727242151225918</v>
      </c>
      <c r="U108">
        <f t="shared" si="31"/>
        <v>0</v>
      </c>
      <c r="V108">
        <f t="shared" si="32"/>
        <v>0</v>
      </c>
    </row>
    <row r="109" spans="1:22" x14ac:dyDescent="0.2">
      <c r="A109" t="s">
        <v>137</v>
      </c>
      <c r="B109" t="s">
        <v>138</v>
      </c>
      <c r="D109">
        <v>-73.495999999999995</v>
      </c>
      <c r="E109">
        <v>-173.21100000000001</v>
      </c>
      <c r="F109">
        <v>0</v>
      </c>
      <c r="G109">
        <v>140.80099999999999</v>
      </c>
      <c r="H109">
        <v>42.296999999999997</v>
      </c>
      <c r="I109">
        <v>0</v>
      </c>
      <c r="J109">
        <v>1</v>
      </c>
      <c r="K109">
        <v>0</v>
      </c>
      <c r="L109">
        <f t="shared" si="22"/>
        <v>1.0666409003667852E-2</v>
      </c>
      <c r="M109">
        <f t="shared" si="23"/>
        <v>404.99995606898625</v>
      </c>
      <c r="N109">
        <f t="shared" si="24"/>
        <v>4.3198994977988177</v>
      </c>
      <c r="O109">
        <f t="shared" si="25"/>
        <v>0.30239855440926794</v>
      </c>
      <c r="P109">
        <f t="shared" si="26"/>
        <v>15.000207712016483</v>
      </c>
      <c r="Q109">
        <f t="shared" si="27"/>
        <v>4.536045663998201</v>
      </c>
      <c r="R109">
        <f t="shared" si="28"/>
        <v>0</v>
      </c>
      <c r="S109">
        <f t="shared" si="29"/>
        <v>420.00016378100275</v>
      </c>
      <c r="T109">
        <f t="shared" si="30"/>
        <v>0.14814816421802232</v>
      </c>
      <c r="U109">
        <f t="shared" si="31"/>
        <v>0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-76.866</v>
      </c>
      <c r="E110">
        <v>-169.38</v>
      </c>
      <c r="F110">
        <v>0</v>
      </c>
      <c r="G110">
        <v>61.612000000000002</v>
      </c>
      <c r="H110">
        <v>16.279</v>
      </c>
      <c r="I110">
        <v>0</v>
      </c>
      <c r="J110">
        <v>1</v>
      </c>
      <c r="K110">
        <v>0</v>
      </c>
      <c r="L110">
        <f t="shared" si="22"/>
        <v>8.399976821426642E-3</v>
      </c>
      <c r="M110">
        <f t="shared" si="23"/>
        <v>180.00093019534597</v>
      </c>
      <c r="N110">
        <f t="shared" si="24"/>
        <v>1.5120051534812948</v>
      </c>
      <c r="O110">
        <f t="shared" si="25"/>
        <v>0.19199343065094673</v>
      </c>
      <c r="P110">
        <f t="shared" si="26"/>
        <v>9.000387984438678</v>
      </c>
      <c r="Q110">
        <f t="shared" si="27"/>
        <v>1.7280170943390358</v>
      </c>
      <c r="R110">
        <f t="shared" si="28"/>
        <v>0</v>
      </c>
      <c r="S110">
        <f t="shared" si="29"/>
        <v>189.00131817978465</v>
      </c>
      <c r="T110">
        <f t="shared" si="30"/>
        <v>0.33333161075826112</v>
      </c>
      <c r="U110">
        <f t="shared" si="31"/>
        <v>0</v>
      </c>
      <c r="V110">
        <f t="shared" si="32"/>
        <v>0</v>
      </c>
    </row>
    <row r="111" spans="1:22" x14ac:dyDescent="0.2">
      <c r="A111" t="s">
        <v>495</v>
      </c>
      <c r="B111" t="s">
        <v>496</v>
      </c>
      <c r="D111">
        <v>-73.162999999999997</v>
      </c>
      <c r="E111">
        <v>-176.90600000000001</v>
      </c>
      <c r="F111">
        <v>0</v>
      </c>
      <c r="G111">
        <v>79.403999999999996</v>
      </c>
      <c r="H111">
        <v>37.054000000000002</v>
      </c>
      <c r="I111">
        <v>0</v>
      </c>
      <c r="J111">
        <v>1</v>
      </c>
      <c r="K111">
        <v>0</v>
      </c>
      <c r="L111">
        <f t="shared" si="22"/>
        <v>1.089440179173899E-2</v>
      </c>
      <c r="M111">
        <f t="shared" si="23"/>
        <v>228.00048266536015</v>
      </c>
      <c r="N111">
        <f t="shared" si="24"/>
        <v>2.4839313507982048</v>
      </c>
      <c r="O111">
        <f t="shared" si="25"/>
        <v>0.66601185580836297</v>
      </c>
      <c r="P111">
        <f t="shared" si="26"/>
        <v>5.9998851530664936</v>
      </c>
      <c r="Q111">
        <f t="shared" si="27"/>
        <v>3.9959986414295008</v>
      </c>
      <c r="R111">
        <f t="shared" si="28"/>
        <v>0</v>
      </c>
      <c r="S111">
        <f t="shared" si="29"/>
        <v>234.00036781842664</v>
      </c>
      <c r="T111">
        <f t="shared" si="30"/>
        <v>0.26315733764503885</v>
      </c>
      <c r="U111">
        <f t="shared" si="31"/>
        <v>0</v>
      </c>
      <c r="V111">
        <f t="shared" si="32"/>
        <v>0</v>
      </c>
    </row>
    <row r="112" spans="1:22" x14ac:dyDescent="0.2">
      <c r="A112" t="s">
        <v>497</v>
      </c>
      <c r="B112" t="s">
        <v>310</v>
      </c>
      <c r="D112">
        <v>-73.926000000000002</v>
      </c>
      <c r="E112">
        <v>-172.09299999999999</v>
      </c>
      <c r="F112">
        <v>0</v>
      </c>
      <c r="G112">
        <v>122.801</v>
      </c>
      <c r="H112">
        <v>36.345999999999997</v>
      </c>
      <c r="I112">
        <v>0</v>
      </c>
      <c r="J112">
        <v>1</v>
      </c>
      <c r="K112">
        <v>0</v>
      </c>
      <c r="L112">
        <f t="shared" si="22"/>
        <v>1.0373160756975964E-2</v>
      </c>
      <c r="M112">
        <f t="shared" si="23"/>
        <v>354.00024663268908</v>
      </c>
      <c r="N112">
        <f t="shared" si="24"/>
        <v>3.6721051384351617</v>
      </c>
      <c r="O112">
        <f t="shared" si="25"/>
        <v>0.25920514270040018</v>
      </c>
      <c r="P112">
        <f t="shared" si="26"/>
        <v>14.999873375455927</v>
      </c>
      <c r="Q112">
        <f t="shared" si="27"/>
        <v>3.8880482068211926</v>
      </c>
      <c r="R112">
        <f t="shared" si="28"/>
        <v>0</v>
      </c>
      <c r="S112">
        <f t="shared" si="29"/>
        <v>369.00012000814502</v>
      </c>
      <c r="T112">
        <f t="shared" si="30"/>
        <v>0.16949140733863963</v>
      </c>
      <c r="U112">
        <f t="shared" si="31"/>
        <v>0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-76.399000000000001</v>
      </c>
      <c r="E113">
        <v>-172.23500000000001</v>
      </c>
      <c r="F113">
        <v>0</v>
      </c>
      <c r="G113">
        <v>63.789000000000001</v>
      </c>
      <c r="H113">
        <v>22.204000000000001</v>
      </c>
      <c r="I113">
        <v>0</v>
      </c>
      <c r="J113">
        <v>1</v>
      </c>
      <c r="K113">
        <v>0</v>
      </c>
      <c r="L113">
        <f t="shared" si="22"/>
        <v>8.7099729801914817E-3</v>
      </c>
      <c r="M113">
        <f t="shared" si="23"/>
        <v>186.00047539843561</v>
      </c>
      <c r="N113">
        <f t="shared" si="24"/>
        <v>1.6200607350838796</v>
      </c>
      <c r="O113">
        <f t="shared" si="25"/>
        <v>0.26400545012007914</v>
      </c>
      <c r="P113">
        <f t="shared" si="26"/>
        <v>8.999969550743689</v>
      </c>
      <c r="Q113">
        <f t="shared" si="27"/>
        <v>2.376043388354482</v>
      </c>
      <c r="R113">
        <f t="shared" si="28"/>
        <v>0</v>
      </c>
      <c r="S113">
        <f t="shared" si="29"/>
        <v>195.0004449491793</v>
      </c>
      <c r="T113">
        <f t="shared" si="30"/>
        <v>0.32257982067773061</v>
      </c>
      <c r="U113">
        <f t="shared" si="31"/>
        <v>0</v>
      </c>
      <c r="V113">
        <f t="shared" si="32"/>
        <v>0</v>
      </c>
    </row>
    <row r="114" spans="1:22" x14ac:dyDescent="0.2">
      <c r="A114" t="s">
        <v>498</v>
      </c>
      <c r="B114" t="s">
        <v>499</v>
      </c>
      <c r="D114">
        <v>-75.619</v>
      </c>
      <c r="E114">
        <v>-171.25399999999999</v>
      </c>
      <c r="F114">
        <v>0</v>
      </c>
      <c r="G114">
        <v>40.262</v>
      </c>
      <c r="H114">
        <v>13.153</v>
      </c>
      <c r="I114">
        <v>0</v>
      </c>
      <c r="J114">
        <v>1</v>
      </c>
      <c r="K114">
        <v>0</v>
      </c>
      <c r="L114">
        <f t="shared" si="22"/>
        <v>9.2304957714490158E-3</v>
      </c>
      <c r="M114">
        <f t="shared" si="23"/>
        <v>117.00124033045867</v>
      </c>
      <c r="N114">
        <f t="shared" si="24"/>
        <v>1.0799805341051232</v>
      </c>
      <c r="O114">
        <f t="shared" si="25"/>
        <v>0.23400417552542527</v>
      </c>
      <c r="P114">
        <f t="shared" si="26"/>
        <v>5.9999139843846461</v>
      </c>
      <c r="Q114">
        <f t="shared" si="27"/>
        <v>1.4040063291457276</v>
      </c>
      <c r="R114">
        <f t="shared" si="28"/>
        <v>0</v>
      </c>
      <c r="S114">
        <f t="shared" si="29"/>
        <v>123.00115431484332</v>
      </c>
      <c r="T114">
        <f t="shared" si="30"/>
        <v>0.51281507640889801</v>
      </c>
      <c r="U114">
        <f t="shared" si="31"/>
        <v>0</v>
      </c>
      <c r="V114">
        <f t="shared" si="32"/>
        <v>0</v>
      </c>
    </row>
    <row r="115" spans="1:22" x14ac:dyDescent="0.2">
      <c r="A115" t="s">
        <v>303</v>
      </c>
      <c r="B115" t="s">
        <v>304</v>
      </c>
      <c r="D115">
        <v>-72.784000000000006</v>
      </c>
      <c r="E115">
        <v>-176.98699999999999</v>
      </c>
      <c r="F115">
        <v>0</v>
      </c>
      <c r="G115">
        <v>74.33</v>
      </c>
      <c r="H115">
        <v>19.026</v>
      </c>
      <c r="I115">
        <v>0</v>
      </c>
      <c r="J115">
        <v>1</v>
      </c>
      <c r="K115">
        <v>0</v>
      </c>
      <c r="L115">
        <f t="shared" si="22"/>
        <v>1.1154867746735537E-2</v>
      </c>
      <c r="M115">
        <f t="shared" si="23"/>
        <v>212.99909975967952</v>
      </c>
      <c r="N115">
        <f t="shared" si="24"/>
        <v>2.3759791639721177</v>
      </c>
      <c r="O115">
        <f t="shared" si="25"/>
        <v>0.68395098700242118</v>
      </c>
      <c r="P115">
        <f t="shared" si="26"/>
        <v>3.0001644724979131</v>
      </c>
      <c r="Q115">
        <f t="shared" si="27"/>
        <v>2.0519675041020502</v>
      </c>
      <c r="R115">
        <f t="shared" si="28"/>
        <v>0</v>
      </c>
      <c r="S115">
        <f t="shared" si="29"/>
        <v>215.99926423217744</v>
      </c>
      <c r="T115">
        <f t="shared" si="30"/>
        <v>0.28169133140795521</v>
      </c>
      <c r="U115">
        <f t="shared" si="31"/>
        <v>0</v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-76.135000000000005</v>
      </c>
      <c r="E116">
        <v>0</v>
      </c>
      <c r="F116">
        <v>0</v>
      </c>
      <c r="G116">
        <v>162.74199999999999</v>
      </c>
      <c r="H116">
        <v>0</v>
      </c>
      <c r="I116">
        <v>0</v>
      </c>
      <c r="J116">
        <v>0</v>
      </c>
      <c r="K116">
        <v>0</v>
      </c>
      <c r="L116">
        <f t="shared" si="22"/>
        <v>8.8857559700935076E-3</v>
      </c>
      <c r="M116">
        <f t="shared" si="23"/>
        <v>474.00058218721392</v>
      </c>
      <c r="N116">
        <f t="shared" si="24"/>
        <v>4.2118577148555492</v>
      </c>
      <c r="O116" t="str">
        <f t="shared" si="25"/>
        <v/>
      </c>
      <c r="P116">
        <f t="shared" si="26"/>
        <v>0</v>
      </c>
      <c r="Q116">
        <f t="shared" si="27"/>
        <v>0</v>
      </c>
      <c r="R116">
        <f t="shared" si="28"/>
        <v>0</v>
      </c>
      <c r="S116">
        <f t="shared" si="29"/>
        <v>474.00058218721392</v>
      </c>
      <c r="T116">
        <f t="shared" si="30"/>
        <v>0</v>
      </c>
      <c r="U116" t="str">
        <f t="shared" si="31"/>
        <v/>
      </c>
      <c r="V116">
        <f t="shared" si="32"/>
        <v>0</v>
      </c>
    </row>
    <row r="117" spans="1:22" x14ac:dyDescent="0.2">
      <c r="A117" t="s">
        <v>500</v>
      </c>
      <c r="B117" t="s">
        <v>501</v>
      </c>
      <c r="D117">
        <v>-77.125</v>
      </c>
      <c r="E117">
        <v>-172.14699999999999</v>
      </c>
      <c r="F117">
        <v>0</v>
      </c>
      <c r="G117">
        <v>107.708</v>
      </c>
      <c r="H117">
        <v>29.274999999999999</v>
      </c>
      <c r="I117">
        <v>0</v>
      </c>
      <c r="J117">
        <v>1</v>
      </c>
      <c r="K117">
        <v>0</v>
      </c>
      <c r="L117">
        <f t="shared" si="22"/>
        <v>8.2285621688710994E-3</v>
      </c>
      <c r="M117">
        <f t="shared" si="23"/>
        <v>315.00018203739592</v>
      </c>
      <c r="N117">
        <f t="shared" si="24"/>
        <v>2.5920011731015986</v>
      </c>
      <c r="O117">
        <f t="shared" si="25"/>
        <v>0.26101028336978344</v>
      </c>
      <c r="P117">
        <f t="shared" si="26"/>
        <v>11.999703667124756</v>
      </c>
      <c r="Q117">
        <f t="shared" si="27"/>
        <v>3.1320491865588482</v>
      </c>
      <c r="R117">
        <f t="shared" si="28"/>
        <v>0</v>
      </c>
      <c r="S117">
        <f t="shared" si="29"/>
        <v>326.99988570452069</v>
      </c>
      <c r="T117">
        <f t="shared" si="30"/>
        <v>0.19047608040073125</v>
      </c>
      <c r="U117">
        <f t="shared" si="31"/>
        <v>0</v>
      </c>
      <c r="V117">
        <f t="shared" si="32"/>
        <v>0</v>
      </c>
    </row>
    <row r="118" spans="1:22" x14ac:dyDescent="0.2">
      <c r="A118" t="s">
        <v>41</v>
      </c>
      <c r="B118" t="s">
        <v>41</v>
      </c>
      <c r="D118">
        <v>-76.808999999999997</v>
      </c>
      <c r="E118">
        <v>-170.78399999999999</v>
      </c>
      <c r="F118">
        <v>0</v>
      </c>
      <c r="G118">
        <v>65.733999999999995</v>
      </c>
      <c r="H118">
        <v>21.378</v>
      </c>
      <c r="I118">
        <v>0</v>
      </c>
      <c r="J118">
        <v>1</v>
      </c>
      <c r="K118">
        <v>0</v>
      </c>
      <c r="L118">
        <f t="shared" si="22"/>
        <v>8.4377495954869944E-3</v>
      </c>
      <c r="M118">
        <f t="shared" si="23"/>
        <v>191.99877792770121</v>
      </c>
      <c r="N118">
        <f t="shared" si="24"/>
        <v>1.620039230832689</v>
      </c>
      <c r="O118">
        <f t="shared" si="25"/>
        <v>0.22187788482010473</v>
      </c>
      <c r="P118">
        <f t="shared" si="26"/>
        <v>10.271498898554533</v>
      </c>
      <c r="Q118">
        <f t="shared" si="27"/>
        <v>2.2790207285640434</v>
      </c>
      <c r="R118">
        <f t="shared" si="28"/>
        <v>0</v>
      </c>
      <c r="S118">
        <f t="shared" si="29"/>
        <v>202.27027682625575</v>
      </c>
      <c r="T118">
        <f t="shared" si="30"/>
        <v>0.31250198906262577</v>
      </c>
      <c r="U118">
        <f t="shared" si="31"/>
        <v>0</v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-73.162999999999997</v>
      </c>
      <c r="E119">
        <v>0</v>
      </c>
      <c r="F119">
        <v>0</v>
      </c>
      <c r="G119">
        <v>158.80799999999999</v>
      </c>
      <c r="H119">
        <v>0</v>
      </c>
      <c r="I119">
        <v>0</v>
      </c>
      <c r="J119">
        <v>0</v>
      </c>
      <c r="K119">
        <v>0</v>
      </c>
      <c r="L119">
        <f t="shared" si="22"/>
        <v>1.089440179173899E-2</v>
      </c>
      <c r="M119">
        <f t="shared" si="23"/>
        <v>456.00096533072031</v>
      </c>
      <c r="N119">
        <f t="shared" si="24"/>
        <v>4.9678627015964096</v>
      </c>
      <c r="O119" t="str">
        <f t="shared" si="25"/>
        <v/>
      </c>
      <c r="P119">
        <f t="shared" si="26"/>
        <v>0</v>
      </c>
      <c r="Q119">
        <f t="shared" si="27"/>
        <v>0</v>
      </c>
      <c r="R119">
        <f t="shared" si="28"/>
        <v>0</v>
      </c>
      <c r="S119">
        <f t="shared" si="29"/>
        <v>456.00096533072031</v>
      </c>
      <c r="T119">
        <f t="shared" si="30"/>
        <v>0</v>
      </c>
      <c r="U119" t="str">
        <f t="shared" si="31"/>
        <v/>
      </c>
      <c r="V119">
        <f t="shared" si="32"/>
        <v>0</v>
      </c>
    </row>
    <row r="120" spans="1:22" x14ac:dyDescent="0.2">
      <c r="A120" t="s">
        <v>502</v>
      </c>
      <c r="B120" t="s">
        <v>503</v>
      </c>
      <c r="D120">
        <v>-73.334000000000003</v>
      </c>
      <c r="E120">
        <v>-173.66</v>
      </c>
      <c r="F120">
        <v>0</v>
      </c>
      <c r="G120">
        <v>163.88399999999999</v>
      </c>
      <c r="H120">
        <v>45.277000000000001</v>
      </c>
      <c r="I120">
        <v>0</v>
      </c>
      <c r="J120">
        <v>1</v>
      </c>
      <c r="K120">
        <v>0</v>
      </c>
      <c r="L120">
        <f t="shared" si="22"/>
        <v>1.0777225297243089E-2</v>
      </c>
      <c r="M120">
        <f t="shared" si="23"/>
        <v>470.99910037245314</v>
      </c>
      <c r="N120">
        <f t="shared" si="24"/>
        <v>5.0760684955812341</v>
      </c>
      <c r="O120">
        <f t="shared" si="25"/>
        <v>0.32400955544337012</v>
      </c>
      <c r="P120">
        <f t="shared" si="26"/>
        <v>14.999572826790597</v>
      </c>
      <c r="Q120">
        <f t="shared" si="27"/>
        <v>4.8600097834586604</v>
      </c>
      <c r="R120">
        <f t="shared" si="28"/>
        <v>0</v>
      </c>
      <c r="S120">
        <f t="shared" si="29"/>
        <v>485.99867319924374</v>
      </c>
      <c r="T120">
        <f t="shared" si="30"/>
        <v>0.12738877834915957</v>
      </c>
      <c r="U120">
        <f t="shared" si="31"/>
        <v>0</v>
      </c>
      <c r="V120">
        <f t="shared" si="32"/>
        <v>0</v>
      </c>
    </row>
    <row r="121" spans="1:22" x14ac:dyDescent="0.2">
      <c r="A121" t="s">
        <v>504</v>
      </c>
      <c r="B121" t="s">
        <v>505</v>
      </c>
      <c r="D121">
        <v>-79.760000000000005</v>
      </c>
      <c r="E121">
        <v>-176.309</v>
      </c>
      <c r="F121">
        <v>0</v>
      </c>
      <c r="G121">
        <v>157.50899999999999</v>
      </c>
      <c r="H121">
        <v>31.064</v>
      </c>
      <c r="I121">
        <v>0</v>
      </c>
      <c r="J121">
        <v>1</v>
      </c>
      <c r="K121">
        <v>0</v>
      </c>
      <c r="L121">
        <f t="shared" si="22"/>
        <v>6.5033655288755602E-3</v>
      </c>
      <c r="M121">
        <f t="shared" si="23"/>
        <v>465.00046692908415</v>
      </c>
      <c r="N121">
        <f t="shared" si="24"/>
        <v>3.0240710316086776</v>
      </c>
      <c r="O121">
        <f t="shared" si="25"/>
        <v>0.5580579565901872</v>
      </c>
      <c r="P121">
        <f t="shared" si="26"/>
        <v>5.9992867438052722</v>
      </c>
      <c r="Q121">
        <f t="shared" si="27"/>
        <v>3.3479530491996181</v>
      </c>
      <c r="R121">
        <f t="shared" si="28"/>
        <v>0</v>
      </c>
      <c r="S121">
        <f t="shared" si="29"/>
        <v>470.99975367288943</v>
      </c>
      <c r="T121">
        <f t="shared" si="30"/>
        <v>0.12903212849708906</v>
      </c>
      <c r="U121">
        <f t="shared" si="31"/>
        <v>0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-76.037000000000006</v>
      </c>
      <c r="E122">
        <v>-172.875</v>
      </c>
      <c r="F122">
        <v>0</v>
      </c>
      <c r="G122">
        <v>190.63300000000001</v>
      </c>
      <c r="H122">
        <v>40.311</v>
      </c>
      <c r="I122">
        <v>0</v>
      </c>
      <c r="J122">
        <v>1</v>
      </c>
      <c r="K122">
        <v>0</v>
      </c>
      <c r="L122">
        <f t="shared" si="22"/>
        <v>8.9511101514404296E-3</v>
      </c>
      <c r="M122">
        <f t="shared" si="23"/>
        <v>555.00038554011905</v>
      </c>
      <c r="N122">
        <f t="shared" si="24"/>
        <v>4.9678745529360651</v>
      </c>
      <c r="O122">
        <f t="shared" si="25"/>
        <v>0.28800037970152381</v>
      </c>
      <c r="P122">
        <f t="shared" si="26"/>
        <v>14.999858317261534</v>
      </c>
      <c r="Q122">
        <f t="shared" si="27"/>
        <v>4.3199692108095924</v>
      </c>
      <c r="R122">
        <f t="shared" si="28"/>
        <v>0</v>
      </c>
      <c r="S122">
        <f t="shared" si="29"/>
        <v>570.00024385738061</v>
      </c>
      <c r="T122">
        <f t="shared" si="30"/>
        <v>0.10810803300903798</v>
      </c>
      <c r="U122">
        <f t="shared" si="31"/>
        <v>0</v>
      </c>
      <c r="V122">
        <f t="shared" si="32"/>
        <v>0</v>
      </c>
    </row>
    <row r="123" spans="1:22" x14ac:dyDescent="0.2">
      <c r="A123" t="s">
        <v>506</v>
      </c>
      <c r="B123" t="s">
        <v>507</v>
      </c>
      <c r="D123">
        <v>-84.611000000000004</v>
      </c>
      <c r="E123">
        <v>-167.471</v>
      </c>
      <c r="F123">
        <v>0</v>
      </c>
      <c r="G123">
        <v>53.234999999999999</v>
      </c>
      <c r="H123">
        <v>9.2200000000000006</v>
      </c>
      <c r="I123">
        <v>0</v>
      </c>
      <c r="J123">
        <v>1</v>
      </c>
      <c r="K123">
        <v>0</v>
      </c>
      <c r="L123">
        <f t="shared" si="22"/>
        <v>3.3960253912328842E-3</v>
      </c>
      <c r="M123">
        <f t="shared" si="23"/>
        <v>158.99910609666807</v>
      </c>
      <c r="N123">
        <f t="shared" si="24"/>
        <v>0.53996554145315745</v>
      </c>
      <c r="O123">
        <f t="shared" si="25"/>
        <v>0.16199727061839408</v>
      </c>
      <c r="P123">
        <f t="shared" si="26"/>
        <v>6.0003870826351182</v>
      </c>
      <c r="Q123">
        <f t="shared" si="27"/>
        <v>0.97204730208805956</v>
      </c>
      <c r="R123">
        <f t="shared" si="28"/>
        <v>0</v>
      </c>
      <c r="S123">
        <f t="shared" si="29"/>
        <v>164.99949317930319</v>
      </c>
      <c r="T123">
        <f t="shared" si="30"/>
        <v>0.37736061210005339</v>
      </c>
      <c r="U123">
        <f t="shared" si="31"/>
        <v>0</v>
      </c>
      <c r="V123">
        <f t="shared" si="32"/>
        <v>0</v>
      </c>
    </row>
    <row r="124" spans="1:22" x14ac:dyDescent="0.2">
      <c r="A124" t="s">
        <v>379</v>
      </c>
      <c r="B124" t="s">
        <v>436</v>
      </c>
      <c r="D124">
        <v>-81.158000000000001</v>
      </c>
      <c r="E124">
        <v>-175.601</v>
      </c>
      <c r="F124">
        <v>0</v>
      </c>
      <c r="G124">
        <v>45.540999999999997</v>
      </c>
      <c r="H124">
        <v>13.038</v>
      </c>
      <c r="I124">
        <v>0</v>
      </c>
      <c r="J124">
        <v>1</v>
      </c>
      <c r="K124">
        <v>0</v>
      </c>
      <c r="L124">
        <f t="shared" si="22"/>
        <v>5.6001137345904391E-3</v>
      </c>
      <c r="M124">
        <f t="shared" si="23"/>
        <v>134.99936837036</v>
      </c>
      <c r="N124">
        <f t="shared" si="24"/>
        <v>0.75601257298446001</v>
      </c>
      <c r="O124">
        <f t="shared" si="25"/>
        <v>0.4679680618795688</v>
      </c>
      <c r="P124">
        <f t="shared" si="26"/>
        <v>3.0001074096037383</v>
      </c>
      <c r="Q124">
        <f t="shared" si="27"/>
        <v>1.4039558538586494</v>
      </c>
      <c r="R124">
        <f t="shared" si="28"/>
        <v>0</v>
      </c>
      <c r="S124">
        <f t="shared" si="29"/>
        <v>137.99947577996375</v>
      </c>
      <c r="T124">
        <f t="shared" si="30"/>
        <v>0.44444652389331768</v>
      </c>
      <c r="U124">
        <f t="shared" si="31"/>
        <v>0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-74.134</v>
      </c>
      <c r="E125">
        <v>-176.309</v>
      </c>
      <c r="F125">
        <v>0</v>
      </c>
      <c r="G125">
        <v>98.762</v>
      </c>
      <c r="H125">
        <v>31.064</v>
      </c>
      <c r="I125">
        <v>0</v>
      </c>
      <c r="J125">
        <v>1</v>
      </c>
      <c r="K125">
        <v>0</v>
      </c>
      <c r="L125">
        <f t="shared" si="22"/>
        <v>1.0231767138643979E-2</v>
      </c>
      <c r="M125">
        <f t="shared" si="23"/>
        <v>284.99860288178326</v>
      </c>
      <c r="N125">
        <f t="shared" si="24"/>
        <v>2.9160422555675307</v>
      </c>
      <c r="O125">
        <f t="shared" si="25"/>
        <v>0.5580579565901872</v>
      </c>
      <c r="P125">
        <f t="shared" si="26"/>
        <v>5.9992867438052722</v>
      </c>
      <c r="Q125">
        <f t="shared" si="27"/>
        <v>3.3479530491996181</v>
      </c>
      <c r="R125">
        <f t="shared" si="28"/>
        <v>0</v>
      </c>
      <c r="S125">
        <f t="shared" si="29"/>
        <v>290.99788962558853</v>
      </c>
      <c r="T125">
        <f t="shared" si="30"/>
        <v>0.21052734783015009</v>
      </c>
      <c r="U125">
        <f t="shared" si="31"/>
        <v>0</v>
      </c>
      <c r="V125">
        <f t="shared" si="32"/>
        <v>0</v>
      </c>
    </row>
    <row r="126" spans="1:22" x14ac:dyDescent="0.2">
      <c r="A126" t="s">
        <v>409</v>
      </c>
      <c r="B126" t="s">
        <v>508</v>
      </c>
      <c r="D126">
        <v>-74.055000000000007</v>
      </c>
      <c r="E126">
        <v>-168.69</v>
      </c>
      <c r="F126">
        <v>180</v>
      </c>
      <c r="G126">
        <v>94.641000000000005</v>
      </c>
      <c r="H126">
        <v>30.594000000000001</v>
      </c>
      <c r="I126">
        <v>1</v>
      </c>
      <c r="J126">
        <v>1</v>
      </c>
      <c r="K126">
        <v>0</v>
      </c>
      <c r="L126">
        <f t="shared" si="22"/>
        <v>1.0285434942637646E-2</v>
      </c>
      <c r="M126">
        <f t="shared" si="23"/>
        <v>272.99930273948769</v>
      </c>
      <c r="N126">
        <f t="shared" si="24"/>
        <v>2.8079193756318164</v>
      </c>
      <c r="O126">
        <f t="shared" si="25"/>
        <v>0.17999871688416874</v>
      </c>
      <c r="P126">
        <f t="shared" si="26"/>
        <v>18.000037184395424</v>
      </c>
      <c r="Q126">
        <f t="shared" si="27"/>
        <v>3.2399868370453384</v>
      </c>
      <c r="R126">
        <f t="shared" si="28"/>
        <v>3.6739403974420594E-16</v>
      </c>
      <c r="S126">
        <f t="shared" si="29"/>
        <v>290.9993399238831</v>
      </c>
      <c r="T126">
        <f t="shared" si="30"/>
        <v>0.21978078111523822</v>
      </c>
      <c r="U126">
        <f t="shared" si="31"/>
        <v>0</v>
      </c>
      <c r="V126">
        <f t="shared" si="32"/>
        <v>1.2625253371375531E-16</v>
      </c>
    </row>
    <row r="127" spans="1:22" x14ac:dyDescent="0.2">
      <c r="A127" t="s">
        <v>41</v>
      </c>
      <c r="B127" t="s">
        <v>41</v>
      </c>
      <c r="D127">
        <v>-70.462999999999994</v>
      </c>
      <c r="E127">
        <v>-171.25399999999999</v>
      </c>
      <c r="F127">
        <v>0</v>
      </c>
      <c r="G127">
        <v>32.893999999999998</v>
      </c>
      <c r="H127">
        <v>13.153</v>
      </c>
      <c r="I127">
        <v>0</v>
      </c>
      <c r="J127">
        <v>1</v>
      </c>
      <c r="K127">
        <v>0</v>
      </c>
      <c r="L127">
        <f t="shared" si="22"/>
        <v>1.2774424881741846E-2</v>
      </c>
      <c r="M127">
        <f t="shared" si="23"/>
        <v>93.000456035123676</v>
      </c>
      <c r="N127">
        <f t="shared" si="24"/>
        <v>1.18802852761695</v>
      </c>
      <c r="O127">
        <f t="shared" si="25"/>
        <v>0.23400417552542527</v>
      </c>
      <c r="P127">
        <f t="shared" si="26"/>
        <v>5.9999139843846461</v>
      </c>
      <c r="Q127">
        <f t="shared" si="27"/>
        <v>1.4040063291457276</v>
      </c>
      <c r="R127">
        <f t="shared" si="28"/>
        <v>0</v>
      </c>
      <c r="S127">
        <f t="shared" si="29"/>
        <v>99.000370019508324</v>
      </c>
      <c r="T127">
        <f t="shared" si="30"/>
        <v>0.64515812672294504</v>
      </c>
      <c r="U127">
        <f t="shared" si="31"/>
        <v>0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-72.3</v>
      </c>
      <c r="E128">
        <v>-178.01</v>
      </c>
      <c r="F128">
        <v>0</v>
      </c>
      <c r="G128">
        <v>98.671000000000006</v>
      </c>
      <c r="H128">
        <v>22</v>
      </c>
      <c r="I128">
        <v>0</v>
      </c>
      <c r="J128">
        <v>1</v>
      </c>
      <c r="K128">
        <v>0</v>
      </c>
      <c r="L128">
        <f t="shared" si="22"/>
        <v>1.1489054048584964E-2</v>
      </c>
      <c r="M128">
        <f t="shared" si="23"/>
        <v>282.00018305031779</v>
      </c>
      <c r="N128">
        <f t="shared" si="24"/>
        <v>3.2399185846945393</v>
      </c>
      <c r="O128">
        <f t="shared" si="25"/>
        <v>1.036088709818533</v>
      </c>
      <c r="P128">
        <f t="shared" si="26"/>
        <v>2.2918545914470707</v>
      </c>
      <c r="Q128">
        <f t="shared" si="27"/>
        <v>2.3745670413111175</v>
      </c>
      <c r="R128">
        <f t="shared" si="28"/>
        <v>0</v>
      </c>
      <c r="S128">
        <f t="shared" si="29"/>
        <v>284.29203764176486</v>
      </c>
      <c r="T128">
        <f t="shared" si="30"/>
        <v>0.21276581933740837</v>
      </c>
      <c r="U128">
        <f t="shared" si="31"/>
        <v>0</v>
      </c>
      <c r="V128">
        <f t="shared" si="32"/>
        <v>0</v>
      </c>
    </row>
    <row r="129" spans="1:22" x14ac:dyDescent="0.2">
      <c r="A129" t="s">
        <v>509</v>
      </c>
      <c r="B129" t="s">
        <v>510</v>
      </c>
      <c r="D129">
        <v>-74.441999999999993</v>
      </c>
      <c r="E129">
        <v>-172.56899999999999</v>
      </c>
      <c r="F129">
        <v>0</v>
      </c>
      <c r="G129">
        <v>182.69399999999999</v>
      </c>
      <c r="H129">
        <v>46.39</v>
      </c>
      <c r="I129">
        <v>0</v>
      </c>
      <c r="J129">
        <v>1</v>
      </c>
      <c r="K129">
        <v>0</v>
      </c>
      <c r="L129">
        <f t="shared" si="22"/>
        <v>1.0022929822686179E-2</v>
      </c>
      <c r="M129">
        <f t="shared" si="23"/>
        <v>527.99996669168206</v>
      </c>
      <c r="N129">
        <f t="shared" si="24"/>
        <v>5.2921119046432743</v>
      </c>
      <c r="O129">
        <f t="shared" si="25"/>
        <v>0.27601504800855431</v>
      </c>
      <c r="P129">
        <f t="shared" si="26"/>
        <v>17.999151618177017</v>
      </c>
      <c r="Q129">
        <f t="shared" si="27"/>
        <v>4.9680416660460418</v>
      </c>
      <c r="R129">
        <f t="shared" si="28"/>
        <v>0</v>
      </c>
      <c r="S129">
        <f t="shared" si="29"/>
        <v>545.99911830985911</v>
      </c>
      <c r="T129">
        <f t="shared" si="30"/>
        <v>0.11363637080499311</v>
      </c>
      <c r="U129">
        <f t="shared" si="31"/>
        <v>0</v>
      </c>
      <c r="V129">
        <f t="shared" si="32"/>
        <v>0</v>
      </c>
    </row>
    <row r="130" spans="1:22" x14ac:dyDescent="0.2">
      <c r="A130" t="s">
        <v>511</v>
      </c>
      <c r="B130" t="s">
        <v>512</v>
      </c>
      <c r="D130">
        <v>-83.516999999999996</v>
      </c>
      <c r="E130">
        <v>-174.28899999999999</v>
      </c>
      <c r="F130">
        <v>0</v>
      </c>
      <c r="G130">
        <v>88.566000000000003</v>
      </c>
      <c r="H130">
        <v>10.050000000000001</v>
      </c>
      <c r="I130">
        <v>0</v>
      </c>
      <c r="J130">
        <v>1</v>
      </c>
      <c r="K130">
        <v>0</v>
      </c>
      <c r="L130">
        <f t="shared" si="22"/>
        <v>4.0908580995248659E-3</v>
      </c>
      <c r="M130">
        <f t="shared" si="23"/>
        <v>263.99896757225457</v>
      </c>
      <c r="N130">
        <f t="shared" si="24"/>
        <v>1.0799833947425548</v>
      </c>
      <c r="O130">
        <f t="shared" si="25"/>
        <v>0.35997382229506519</v>
      </c>
      <c r="P130">
        <f t="shared" si="26"/>
        <v>3.000250163751037</v>
      </c>
      <c r="Q130">
        <f t="shared" si="27"/>
        <v>1.0800125992994554</v>
      </c>
      <c r="R130">
        <f t="shared" si="28"/>
        <v>0</v>
      </c>
      <c r="S130">
        <f t="shared" si="29"/>
        <v>266.99921773600562</v>
      </c>
      <c r="T130">
        <f t="shared" si="30"/>
        <v>0.22727361607419333</v>
      </c>
      <c r="U130">
        <f t="shared" si="31"/>
        <v>0</v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-81.620999999999995</v>
      </c>
      <c r="E131">
        <v>-176.05500000000001</v>
      </c>
      <c r="F131">
        <v>0</v>
      </c>
      <c r="G131">
        <v>130.392</v>
      </c>
      <c r="H131">
        <v>29.068999999999999</v>
      </c>
      <c r="I131">
        <v>0</v>
      </c>
      <c r="J131">
        <v>1</v>
      </c>
      <c r="K131">
        <v>0</v>
      </c>
      <c r="L131">
        <f t="shared" si="22"/>
        <v>5.302530513311492E-3</v>
      </c>
      <c r="M131">
        <f t="shared" si="23"/>
        <v>387.0005125599248</v>
      </c>
      <c r="N131">
        <f t="shared" si="24"/>
        <v>2.0520840786002674</v>
      </c>
      <c r="O131">
        <f t="shared" si="25"/>
        <v>0.52202419774686015</v>
      </c>
      <c r="P131">
        <f t="shared" si="26"/>
        <v>5.9997412253807596</v>
      </c>
      <c r="Q131">
        <f t="shared" si="27"/>
        <v>3.1320132318813871</v>
      </c>
      <c r="R131">
        <f t="shared" si="28"/>
        <v>0</v>
      </c>
      <c r="S131">
        <f t="shared" si="29"/>
        <v>393.00025378530557</v>
      </c>
      <c r="T131">
        <f t="shared" si="30"/>
        <v>0.15503855435000063</v>
      </c>
      <c r="U131">
        <f t="shared" si="31"/>
        <v>0</v>
      </c>
      <c r="V131">
        <f t="shared" si="32"/>
        <v>0</v>
      </c>
    </row>
    <row r="132" spans="1:22" x14ac:dyDescent="0.2">
      <c r="A132" t="s">
        <v>170</v>
      </c>
      <c r="B132" t="s">
        <v>513</v>
      </c>
      <c r="D132">
        <v>-71.564999999999998</v>
      </c>
      <c r="E132">
        <v>-173.29</v>
      </c>
      <c r="F132">
        <v>0</v>
      </c>
      <c r="G132">
        <v>31.623000000000001</v>
      </c>
      <c r="H132">
        <v>17.117000000000001</v>
      </c>
      <c r="I132">
        <v>0</v>
      </c>
      <c r="J132">
        <v>1</v>
      </c>
      <c r="K132">
        <v>0</v>
      </c>
      <c r="L132">
        <f t="shared" si="22"/>
        <v>1.2000023728315417E-2</v>
      </c>
      <c r="M132">
        <f t="shared" si="23"/>
        <v>90.000609006273606</v>
      </c>
      <c r="N132">
        <f t="shared" si="24"/>
        <v>1.080010523648645</v>
      </c>
      <c r="O132">
        <f t="shared" si="25"/>
        <v>0.30599218337530759</v>
      </c>
      <c r="P132">
        <f t="shared" si="26"/>
        <v>6.0000601620886069</v>
      </c>
      <c r="Q132">
        <f t="shared" si="27"/>
        <v>1.8359733453540406</v>
      </c>
      <c r="R132">
        <f t="shared" si="28"/>
        <v>0</v>
      </c>
      <c r="S132">
        <f t="shared" si="29"/>
        <v>96.000669168362208</v>
      </c>
      <c r="T132">
        <f t="shared" si="30"/>
        <v>0.66666215553960995</v>
      </c>
      <c r="U132">
        <f t="shared" si="31"/>
        <v>0</v>
      </c>
      <c r="V132">
        <f t="shared" si="32"/>
        <v>0</v>
      </c>
    </row>
    <row r="133" spans="1:22" x14ac:dyDescent="0.2">
      <c r="A133" t="s">
        <v>514</v>
      </c>
      <c r="B133" t="s">
        <v>515</v>
      </c>
      <c r="D133">
        <v>-74.358000000000004</v>
      </c>
      <c r="E133">
        <v>-169.69499999999999</v>
      </c>
      <c r="F133">
        <v>0</v>
      </c>
      <c r="G133">
        <v>25.962</v>
      </c>
      <c r="H133">
        <v>11.18</v>
      </c>
      <c r="I133">
        <v>0</v>
      </c>
      <c r="J133">
        <v>1</v>
      </c>
      <c r="K133">
        <v>0</v>
      </c>
      <c r="L133">
        <f t="shared" si="22"/>
        <v>1.0079822926212159E-2</v>
      </c>
      <c r="M133">
        <f t="shared" si="23"/>
        <v>75.00150597175481</v>
      </c>
      <c r="N133">
        <f t="shared" si="24"/>
        <v>0.75600265539718781</v>
      </c>
      <c r="O133">
        <f t="shared" si="25"/>
        <v>0.19799678746871249</v>
      </c>
      <c r="P133">
        <f t="shared" si="26"/>
        <v>5.9999060221604035</v>
      </c>
      <c r="Q133">
        <f t="shared" si="27"/>
        <v>1.1879633054652468</v>
      </c>
      <c r="R133">
        <f t="shared" si="28"/>
        <v>0</v>
      </c>
      <c r="S133">
        <f t="shared" si="29"/>
        <v>81.001411993915212</v>
      </c>
      <c r="T133">
        <f t="shared" si="30"/>
        <v>0.7999839366238285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-75.465999999999994</v>
      </c>
      <c r="E134">
        <v>-174.47200000000001</v>
      </c>
      <c r="F134">
        <v>0</v>
      </c>
      <c r="G134">
        <v>111.571</v>
      </c>
      <c r="H134">
        <v>31.145</v>
      </c>
      <c r="I134">
        <v>0</v>
      </c>
      <c r="J134">
        <v>1</v>
      </c>
      <c r="K134">
        <v>0</v>
      </c>
      <c r="L134">
        <f t="shared" si="22"/>
        <v>9.3330188461361839E-3</v>
      </c>
      <c r="M134">
        <f t="shared" si="23"/>
        <v>324.00181295082723</v>
      </c>
      <c r="N134">
        <f t="shared" si="24"/>
        <v>3.0239180503704119</v>
      </c>
      <c r="O134">
        <f t="shared" si="25"/>
        <v>0.37196849024699774</v>
      </c>
      <c r="P134">
        <f t="shared" si="26"/>
        <v>9.0007975564061571</v>
      </c>
      <c r="Q134">
        <f t="shared" si="27"/>
        <v>3.3480164260916903</v>
      </c>
      <c r="R134">
        <f t="shared" si="28"/>
        <v>0</v>
      </c>
      <c r="S134">
        <f t="shared" si="29"/>
        <v>333.00261050723338</v>
      </c>
      <c r="T134">
        <f t="shared" si="30"/>
        <v>0.18518414898223431</v>
      </c>
      <c r="U134">
        <f t="shared" si="31"/>
        <v>0</v>
      </c>
      <c r="V134">
        <f t="shared" si="32"/>
        <v>0</v>
      </c>
    </row>
    <row r="135" spans="1:22" x14ac:dyDescent="0.2">
      <c r="A135" t="s">
        <v>155</v>
      </c>
      <c r="B135" t="s">
        <v>487</v>
      </c>
      <c r="D135">
        <v>-74.917000000000002</v>
      </c>
      <c r="E135">
        <v>-176.18600000000001</v>
      </c>
      <c r="F135">
        <v>0</v>
      </c>
      <c r="G135">
        <v>146.03100000000001</v>
      </c>
      <c r="H135">
        <v>30.067</v>
      </c>
      <c r="I135">
        <v>0</v>
      </c>
      <c r="J135">
        <v>1</v>
      </c>
      <c r="K135">
        <v>0</v>
      </c>
      <c r="L135">
        <f t="shared" si="22"/>
        <v>9.7020776399602566E-3</v>
      </c>
      <c r="M135">
        <f t="shared" si="23"/>
        <v>423.00064429045142</v>
      </c>
      <c r="N135">
        <f t="shared" si="24"/>
        <v>4.1039891966483673</v>
      </c>
      <c r="O135">
        <f t="shared" si="25"/>
        <v>0.54001008666589612</v>
      </c>
      <c r="P135">
        <f t="shared" si="26"/>
        <v>5.9999637172292166</v>
      </c>
      <c r="Q135">
        <f t="shared" si="27"/>
        <v>3.240044166977349</v>
      </c>
      <c r="R135">
        <f t="shared" si="28"/>
        <v>0</v>
      </c>
      <c r="S135">
        <f t="shared" si="29"/>
        <v>429.00060800768063</v>
      </c>
      <c r="T135">
        <f t="shared" si="30"/>
        <v>0.14184375558255954</v>
      </c>
      <c r="U135">
        <f t="shared" si="31"/>
        <v>0</v>
      </c>
      <c r="V135">
        <f t="shared" si="32"/>
        <v>0</v>
      </c>
    </row>
    <row r="136" spans="1:22" x14ac:dyDescent="0.2">
      <c r="A136" t="s">
        <v>55</v>
      </c>
      <c r="B136" t="s">
        <v>56</v>
      </c>
      <c r="D136">
        <v>-70.582999999999998</v>
      </c>
      <c r="E136">
        <v>0</v>
      </c>
      <c r="F136">
        <v>-90</v>
      </c>
      <c r="G136">
        <v>276.74</v>
      </c>
      <c r="H136">
        <v>0</v>
      </c>
      <c r="I136">
        <v>35</v>
      </c>
      <c r="J136">
        <v>0</v>
      </c>
      <c r="K136">
        <v>0</v>
      </c>
      <c r="L136">
        <f t="shared" si="22"/>
        <v>1.2689595871082017E-2</v>
      </c>
      <c r="M136">
        <f t="shared" si="23"/>
        <v>783.00045895225844</v>
      </c>
      <c r="N136">
        <f t="shared" si="24"/>
        <v>9.9359693269452283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105</v>
      </c>
      <c r="S136">
        <f t="shared" si="29"/>
        <v>783.00045895225844</v>
      </c>
      <c r="T136">
        <f t="shared" si="30"/>
        <v>0</v>
      </c>
      <c r="U136" t="str">
        <f t="shared" si="31"/>
        <v/>
      </c>
      <c r="V136">
        <f t="shared" si="32"/>
        <v>13.409953825633981</v>
      </c>
    </row>
    <row r="137" spans="1:22" x14ac:dyDescent="0.2">
      <c r="A137" t="s">
        <v>41</v>
      </c>
      <c r="B137" t="s">
        <v>41</v>
      </c>
      <c r="D137">
        <v>-79.909000000000006</v>
      </c>
      <c r="E137">
        <v>-165.17400000000001</v>
      </c>
      <c r="F137">
        <v>0</v>
      </c>
      <c r="G137">
        <v>119.854</v>
      </c>
      <c r="H137">
        <v>35.170999999999999</v>
      </c>
      <c r="I137">
        <v>0</v>
      </c>
      <c r="J137">
        <v>1</v>
      </c>
      <c r="K137">
        <v>0</v>
      </c>
      <c r="L137">
        <f t="shared" si="22"/>
        <v>6.406736150968928E-3</v>
      </c>
      <c r="M137">
        <f t="shared" si="23"/>
        <v>353.99983272009774</v>
      </c>
      <c r="N137">
        <f t="shared" si="24"/>
        <v>2.2679857937105972</v>
      </c>
      <c r="O137">
        <f t="shared" si="25"/>
        <v>0.13600446966423904</v>
      </c>
      <c r="P137">
        <f t="shared" si="26"/>
        <v>26.999137255538859</v>
      </c>
      <c r="Q137">
        <f t="shared" si="27"/>
        <v>3.6720070158385751</v>
      </c>
      <c r="R137">
        <f t="shared" si="28"/>
        <v>0</v>
      </c>
      <c r="S137">
        <f t="shared" si="29"/>
        <v>380.99896997563661</v>
      </c>
      <c r="T137">
        <f t="shared" si="30"/>
        <v>0.16949160551564746</v>
      </c>
      <c r="U137">
        <f t="shared" si="31"/>
        <v>0</v>
      </c>
      <c r="V137">
        <f t="shared" si="32"/>
        <v>0</v>
      </c>
    </row>
    <row r="138" spans="1:22" x14ac:dyDescent="0.2">
      <c r="A138" t="s">
        <v>189</v>
      </c>
      <c r="B138" t="s">
        <v>516</v>
      </c>
      <c r="D138">
        <v>-74.268000000000001</v>
      </c>
      <c r="E138">
        <v>0</v>
      </c>
      <c r="F138">
        <v>0</v>
      </c>
      <c r="G138">
        <v>147.52600000000001</v>
      </c>
      <c r="H138">
        <v>0</v>
      </c>
      <c r="I138">
        <v>0</v>
      </c>
      <c r="J138">
        <v>0</v>
      </c>
      <c r="K138">
        <v>0</v>
      </c>
      <c r="L138">
        <f t="shared" si="22"/>
        <v>1.0140831684439739E-2</v>
      </c>
      <c r="M138">
        <f t="shared" si="23"/>
        <v>425.99923369274586</v>
      </c>
      <c r="N138">
        <f t="shared" si="24"/>
        <v>4.3199908465692927</v>
      </c>
      <c r="O138" t="str">
        <f t="shared" si="25"/>
        <v/>
      </c>
      <c r="P138">
        <f t="shared" si="26"/>
        <v>0</v>
      </c>
      <c r="Q138">
        <f t="shared" si="27"/>
        <v>0</v>
      </c>
      <c r="R138">
        <f t="shared" si="28"/>
        <v>0</v>
      </c>
      <c r="S138">
        <f t="shared" si="29"/>
        <v>425.99923369274586</v>
      </c>
      <c r="T138">
        <f t="shared" si="30"/>
        <v>0</v>
      </c>
      <c r="U138" t="str">
        <f t="shared" si="31"/>
        <v/>
      </c>
      <c r="V138">
        <f t="shared" si="32"/>
        <v>0</v>
      </c>
    </row>
    <row r="139" spans="1:22" x14ac:dyDescent="0.2">
      <c r="A139" t="s">
        <v>231</v>
      </c>
      <c r="B139" t="s">
        <v>232</v>
      </c>
      <c r="D139">
        <v>-73.241</v>
      </c>
      <c r="E139">
        <v>-172.875</v>
      </c>
      <c r="F139">
        <v>0</v>
      </c>
      <c r="G139">
        <v>183.80699999999999</v>
      </c>
      <c r="H139">
        <v>48.374000000000002</v>
      </c>
      <c r="I139">
        <v>0</v>
      </c>
      <c r="J139">
        <v>1</v>
      </c>
      <c r="K139">
        <v>0</v>
      </c>
      <c r="L139">
        <f t="shared" si="22"/>
        <v>1.0840926746534335E-2</v>
      </c>
      <c r="M139">
        <f t="shared" si="23"/>
        <v>527.99998813370689</v>
      </c>
      <c r="N139">
        <f t="shared" si="24"/>
        <v>5.7240149175434318</v>
      </c>
      <c r="O139">
        <f t="shared" si="25"/>
        <v>0.28800037970152381</v>
      </c>
      <c r="P139">
        <f t="shared" si="26"/>
        <v>18.000127663397322</v>
      </c>
      <c r="Q139">
        <f t="shared" si="27"/>
        <v>5.1840487857831175</v>
      </c>
      <c r="R139">
        <f t="shared" si="28"/>
        <v>0</v>
      </c>
      <c r="S139">
        <f t="shared" si="29"/>
        <v>546.00011579710417</v>
      </c>
      <c r="T139">
        <f t="shared" si="30"/>
        <v>0.11363636619023187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-77.605000000000004</v>
      </c>
      <c r="E140">
        <v>-178.15199999999999</v>
      </c>
      <c r="F140">
        <v>0</v>
      </c>
      <c r="G140">
        <v>93.171999999999997</v>
      </c>
      <c r="H140">
        <v>31.015999999999998</v>
      </c>
      <c r="I140">
        <v>0</v>
      </c>
      <c r="J140">
        <v>1</v>
      </c>
      <c r="K140">
        <v>0</v>
      </c>
      <c r="L140">
        <f t="shared" si="22"/>
        <v>7.9118120321382806E-3</v>
      </c>
      <c r="M140">
        <f t="shared" si="23"/>
        <v>273.00076541545877</v>
      </c>
      <c r="N140">
        <f t="shared" si="24"/>
        <v>2.1599329005298871</v>
      </c>
      <c r="O140">
        <f t="shared" si="25"/>
        <v>1.1157633621312635</v>
      </c>
      <c r="P140">
        <f t="shared" si="26"/>
        <v>3.0006205216849917</v>
      </c>
      <c r="Q140">
        <f t="shared" si="27"/>
        <v>3.3479857897411027</v>
      </c>
      <c r="R140">
        <f t="shared" si="28"/>
        <v>0</v>
      </c>
      <c r="S140">
        <f t="shared" si="29"/>
        <v>276.00138593714377</v>
      </c>
      <c r="T140">
        <f t="shared" si="30"/>
        <v>0.21977960357983112</v>
      </c>
      <c r="U140">
        <f t="shared" si="31"/>
        <v>0</v>
      </c>
      <c r="V140">
        <f t="shared" si="32"/>
        <v>0</v>
      </c>
    </row>
    <row r="141" spans="1:22" x14ac:dyDescent="0.2">
      <c r="A141" t="s">
        <v>517</v>
      </c>
      <c r="B141" t="s">
        <v>518</v>
      </c>
      <c r="D141">
        <v>-75.734999999999999</v>
      </c>
      <c r="E141">
        <v>-174.09399999999999</v>
      </c>
      <c r="F141">
        <v>0</v>
      </c>
      <c r="G141">
        <v>121.754</v>
      </c>
      <c r="H141">
        <v>29.155000000000001</v>
      </c>
      <c r="I141">
        <v>0</v>
      </c>
      <c r="J141">
        <v>1</v>
      </c>
      <c r="K141">
        <v>0</v>
      </c>
      <c r="L141">
        <f t="shared" si="22"/>
        <v>9.1528594596047771E-3</v>
      </c>
      <c r="M141">
        <f t="shared" si="23"/>
        <v>353.99966991016606</v>
      </c>
      <c r="N141">
        <f t="shared" si="24"/>
        <v>3.2401124675466995</v>
      </c>
      <c r="O141">
        <f t="shared" si="25"/>
        <v>0.34800802605070685</v>
      </c>
      <c r="P141">
        <f t="shared" si="26"/>
        <v>8.9998599756060784</v>
      </c>
      <c r="Q141">
        <f t="shared" si="27"/>
        <v>3.1320266368700715</v>
      </c>
      <c r="R141">
        <f t="shared" si="28"/>
        <v>0</v>
      </c>
      <c r="S141">
        <f t="shared" si="29"/>
        <v>362.99952988577212</v>
      </c>
      <c r="T141">
        <f t="shared" si="30"/>
        <v>0.16949168346746227</v>
      </c>
      <c r="U141">
        <f t="shared" si="31"/>
        <v>0</v>
      </c>
      <c r="V141">
        <f t="shared" si="32"/>
        <v>0</v>
      </c>
    </row>
    <row r="142" spans="1:22" x14ac:dyDescent="0.2">
      <c r="A142" t="s">
        <v>519</v>
      </c>
      <c r="B142" t="s">
        <v>520</v>
      </c>
      <c r="D142">
        <v>-75.069000000000003</v>
      </c>
      <c r="E142">
        <v>-171.87</v>
      </c>
      <c r="F142">
        <v>0</v>
      </c>
      <c r="G142">
        <v>93.144999999999996</v>
      </c>
      <c r="H142">
        <v>28.283999999999999</v>
      </c>
      <c r="I142">
        <v>0</v>
      </c>
      <c r="J142">
        <v>1</v>
      </c>
      <c r="K142">
        <v>0</v>
      </c>
      <c r="L142">
        <f t="shared" si="22"/>
        <v>9.5997096403733599E-3</v>
      </c>
      <c r="M142">
        <f t="shared" si="23"/>
        <v>270.00038458155495</v>
      </c>
      <c r="N142">
        <f t="shared" si="24"/>
        <v>2.5919278866999544</v>
      </c>
      <c r="O142">
        <f t="shared" si="25"/>
        <v>0.25200296358763974</v>
      </c>
      <c r="P142">
        <f t="shared" si="26"/>
        <v>11.999734861838032</v>
      </c>
      <c r="Q142">
        <f t="shared" si="27"/>
        <v>3.0239717714208716</v>
      </c>
      <c r="R142">
        <f t="shared" si="28"/>
        <v>0</v>
      </c>
      <c r="S142">
        <f t="shared" si="29"/>
        <v>282.00011944339298</v>
      </c>
      <c r="T142">
        <f t="shared" si="30"/>
        <v>0.22222190569464431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-77.850999999999999</v>
      </c>
      <c r="E143">
        <v>-173.541</v>
      </c>
      <c r="F143">
        <v>0</v>
      </c>
      <c r="G143">
        <v>294.59800000000001</v>
      </c>
      <c r="H143">
        <v>53.338999999999999</v>
      </c>
      <c r="I143">
        <v>0</v>
      </c>
      <c r="J143">
        <v>1</v>
      </c>
      <c r="K143">
        <v>0</v>
      </c>
      <c r="L143">
        <f t="shared" si="22"/>
        <v>7.7499320238997712E-3</v>
      </c>
      <c r="M143">
        <f t="shared" si="23"/>
        <v>864.00020581644458</v>
      </c>
      <c r="N143">
        <f t="shared" si="24"/>
        <v>6.6959495596624174</v>
      </c>
      <c r="O143">
        <f t="shared" si="25"/>
        <v>0.31799056462278313</v>
      </c>
      <c r="P143">
        <f t="shared" si="26"/>
        <v>18.000664325052412</v>
      </c>
      <c r="Q143">
        <f t="shared" si="27"/>
        <v>5.7240471363557441</v>
      </c>
      <c r="R143">
        <f t="shared" si="28"/>
        <v>0</v>
      </c>
      <c r="S143">
        <f t="shared" si="29"/>
        <v>882.00087014149699</v>
      </c>
      <c r="T143">
        <f t="shared" si="30"/>
        <v>6.9444427901845782E-2</v>
      </c>
      <c r="U143">
        <f t="shared" si="31"/>
        <v>0</v>
      </c>
      <c r="V143">
        <f t="shared" si="32"/>
        <v>0</v>
      </c>
    </row>
    <row r="144" spans="1:22" x14ac:dyDescent="0.2">
      <c r="A144" t="s">
        <v>521</v>
      </c>
      <c r="B144" t="s">
        <v>522</v>
      </c>
      <c r="D144">
        <v>-72.873999999999995</v>
      </c>
      <c r="E144">
        <v>-173.88399999999999</v>
      </c>
      <c r="F144">
        <v>0</v>
      </c>
      <c r="G144">
        <v>179.98099999999999</v>
      </c>
      <c r="H144">
        <v>56.320999999999998</v>
      </c>
      <c r="I144">
        <v>0</v>
      </c>
      <c r="J144">
        <v>1</v>
      </c>
      <c r="K144">
        <v>0</v>
      </c>
      <c r="L144">
        <f t="shared" si="22"/>
        <v>1.1092919900754856E-2</v>
      </c>
      <c r="M144">
        <f t="shared" si="23"/>
        <v>516.00164937780482</v>
      </c>
      <c r="N144">
        <f t="shared" si="24"/>
        <v>5.7239706891760722</v>
      </c>
      <c r="O144">
        <f t="shared" si="25"/>
        <v>0.33597218276402707</v>
      </c>
      <c r="P144">
        <f t="shared" si="26"/>
        <v>18.001611800246454</v>
      </c>
      <c r="Q144">
        <f t="shared" si="27"/>
        <v>6.0480468578463267</v>
      </c>
      <c r="R144">
        <f t="shared" si="28"/>
        <v>0</v>
      </c>
      <c r="S144">
        <f t="shared" si="29"/>
        <v>534.00326117805128</v>
      </c>
      <c r="T144">
        <f t="shared" si="30"/>
        <v>0.11627869808623295</v>
      </c>
      <c r="U144">
        <f t="shared" si="31"/>
        <v>0</v>
      </c>
      <c r="V144">
        <f t="shared" si="32"/>
        <v>0</v>
      </c>
    </row>
    <row r="145" spans="1:22" x14ac:dyDescent="0.2">
      <c r="A145" t="s">
        <v>523</v>
      </c>
      <c r="B145" t="s">
        <v>524</v>
      </c>
      <c r="D145">
        <v>-75.28</v>
      </c>
      <c r="E145">
        <v>-172.875</v>
      </c>
      <c r="F145">
        <v>0</v>
      </c>
      <c r="G145">
        <v>122.004</v>
      </c>
      <c r="H145">
        <v>32.249000000000002</v>
      </c>
      <c r="I145">
        <v>0</v>
      </c>
      <c r="J145">
        <v>1</v>
      </c>
      <c r="K145">
        <v>0</v>
      </c>
      <c r="L145">
        <f t="shared" si="22"/>
        <v>9.4578462232968747E-3</v>
      </c>
      <c r="M145">
        <f t="shared" si="23"/>
        <v>353.99916246470906</v>
      </c>
      <c r="N145">
        <f t="shared" si="24"/>
        <v>3.3480729898400945</v>
      </c>
      <c r="O145">
        <f t="shared" si="25"/>
        <v>0.28800037970152381</v>
      </c>
      <c r="P145">
        <f t="shared" si="26"/>
        <v>11.999961074480099</v>
      </c>
      <c r="Q145">
        <f t="shared" si="27"/>
        <v>3.455996801850576</v>
      </c>
      <c r="R145">
        <f t="shared" si="28"/>
        <v>0</v>
      </c>
      <c r="S145">
        <f t="shared" si="29"/>
        <v>365.99912353918916</v>
      </c>
      <c r="T145">
        <f t="shared" si="30"/>
        <v>0.16949192642788111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-75.426000000000002</v>
      </c>
      <c r="E146">
        <v>-174.61099999999999</v>
      </c>
      <c r="F146">
        <v>0</v>
      </c>
      <c r="G146">
        <v>206.649</v>
      </c>
      <c r="H146">
        <v>53.234999999999999</v>
      </c>
      <c r="I146">
        <v>0</v>
      </c>
      <c r="J146">
        <v>1</v>
      </c>
      <c r="K146">
        <v>0</v>
      </c>
      <c r="L146">
        <f t="shared" si="22"/>
        <v>9.3598456161858388E-3</v>
      </c>
      <c r="M146">
        <f t="shared" si="23"/>
        <v>599.99924825562994</v>
      </c>
      <c r="N146">
        <f t="shared" si="24"/>
        <v>5.6159059494062049</v>
      </c>
      <c r="O146">
        <f t="shared" si="25"/>
        <v>0.38162182513329107</v>
      </c>
      <c r="P146">
        <f t="shared" si="26"/>
        <v>14.999042818143307</v>
      </c>
      <c r="Q146">
        <f t="shared" si="27"/>
        <v>5.7239678194800492</v>
      </c>
      <c r="R146">
        <f t="shared" si="28"/>
        <v>0</v>
      </c>
      <c r="S146">
        <f t="shared" si="29"/>
        <v>614.9982910737732</v>
      </c>
      <c r="T146">
        <f t="shared" si="30"/>
        <v>0.10000012529088531</v>
      </c>
      <c r="U146">
        <f t="shared" si="31"/>
        <v>0</v>
      </c>
      <c r="V146">
        <f t="shared" si="32"/>
        <v>0</v>
      </c>
    </row>
    <row r="147" spans="1:22" x14ac:dyDescent="0.2">
      <c r="A147" t="s">
        <v>525</v>
      </c>
      <c r="B147" t="s">
        <v>526</v>
      </c>
      <c r="D147">
        <v>-73.950999999999993</v>
      </c>
      <c r="E147">
        <v>-171.87</v>
      </c>
      <c r="F147">
        <v>0</v>
      </c>
      <c r="G147">
        <v>75.960999999999999</v>
      </c>
      <c r="H147">
        <v>28.283999999999999</v>
      </c>
      <c r="I147">
        <v>0</v>
      </c>
      <c r="J147">
        <v>1</v>
      </c>
      <c r="K147">
        <v>0</v>
      </c>
      <c r="L147">
        <f t="shared" si="22"/>
        <v>1.0356150766969024E-2</v>
      </c>
      <c r="M147">
        <f t="shared" si="23"/>
        <v>219.00140050780141</v>
      </c>
      <c r="N147">
        <f t="shared" si="24"/>
        <v>2.2680137898499488</v>
      </c>
      <c r="O147">
        <f t="shared" si="25"/>
        <v>0.25200296358763974</v>
      </c>
      <c r="P147">
        <f t="shared" si="26"/>
        <v>11.999734861838032</v>
      </c>
      <c r="Q147">
        <f t="shared" si="27"/>
        <v>3.0239717714208716</v>
      </c>
      <c r="R147">
        <f t="shared" si="28"/>
        <v>0</v>
      </c>
      <c r="S147">
        <f t="shared" si="29"/>
        <v>231.00113536963943</v>
      </c>
      <c r="T147">
        <f t="shared" si="30"/>
        <v>0.27397085069263127</v>
      </c>
      <c r="U147">
        <f t="shared" si="31"/>
        <v>0</v>
      </c>
      <c r="V147">
        <f t="shared" si="32"/>
        <v>0</v>
      </c>
    </row>
    <row r="148" spans="1:22" x14ac:dyDescent="0.2">
      <c r="A148" t="s">
        <v>55</v>
      </c>
      <c r="B148" t="s">
        <v>527</v>
      </c>
      <c r="D148">
        <v>-72.646000000000001</v>
      </c>
      <c r="E148">
        <v>-176.63399999999999</v>
      </c>
      <c r="F148">
        <v>0</v>
      </c>
      <c r="G148">
        <v>150.86699999999999</v>
      </c>
      <c r="H148">
        <v>51.088000000000001</v>
      </c>
      <c r="I148">
        <v>0</v>
      </c>
      <c r="J148">
        <v>1</v>
      </c>
      <c r="K148">
        <v>0</v>
      </c>
      <c r="L148">
        <f t="shared" si="22"/>
        <v>1.12499717589377E-2</v>
      </c>
      <c r="M148">
        <f t="shared" si="23"/>
        <v>431.99865058622657</v>
      </c>
      <c r="N148">
        <f t="shared" si="24"/>
        <v>4.8599774789717243</v>
      </c>
      <c r="O148">
        <f t="shared" si="25"/>
        <v>0.61208333796759296</v>
      </c>
      <c r="P148">
        <f t="shared" si="26"/>
        <v>8.9987418415903484</v>
      </c>
      <c r="Q148">
        <f t="shared" si="27"/>
        <v>5.5079854518947178</v>
      </c>
      <c r="R148">
        <f t="shared" si="28"/>
        <v>0</v>
      </c>
      <c r="S148">
        <f t="shared" si="29"/>
        <v>440.99739242781692</v>
      </c>
      <c r="T148">
        <f t="shared" si="30"/>
        <v>0.13888932272954879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-70.183000000000007</v>
      </c>
      <c r="E149">
        <v>-175.101</v>
      </c>
      <c r="F149">
        <v>0</v>
      </c>
      <c r="G149">
        <v>117.98699999999999</v>
      </c>
      <c r="H149">
        <v>35.128</v>
      </c>
      <c r="I149">
        <v>0</v>
      </c>
      <c r="J149">
        <v>1</v>
      </c>
      <c r="K149">
        <v>0</v>
      </c>
      <c r="L149">
        <f t="shared" si="22"/>
        <v>1.2972851724747542E-2</v>
      </c>
      <c r="M149">
        <f t="shared" si="23"/>
        <v>332.99950815105342</v>
      </c>
      <c r="N149">
        <f t="shared" si="24"/>
        <v>4.3199575636150405</v>
      </c>
      <c r="O149">
        <f t="shared" si="25"/>
        <v>0.42000754498511883</v>
      </c>
      <c r="P149">
        <f t="shared" si="26"/>
        <v>8.9997444508471265</v>
      </c>
      <c r="Q149">
        <f t="shared" si="27"/>
        <v>3.7799643522581006</v>
      </c>
      <c r="R149">
        <f t="shared" si="28"/>
        <v>0</v>
      </c>
      <c r="S149">
        <f t="shared" si="29"/>
        <v>341.99925260190054</v>
      </c>
      <c r="T149">
        <f t="shared" si="30"/>
        <v>0.18018044631099914</v>
      </c>
      <c r="U149">
        <f t="shared" si="31"/>
        <v>0</v>
      </c>
      <c r="V149">
        <f t="shared" si="32"/>
        <v>0</v>
      </c>
    </row>
    <row r="150" spans="1:22" x14ac:dyDescent="0.2">
      <c r="A150" t="s">
        <v>528</v>
      </c>
      <c r="B150" t="s">
        <v>529</v>
      </c>
      <c r="D150">
        <v>-74.712999999999994</v>
      </c>
      <c r="E150">
        <v>0</v>
      </c>
      <c r="F150">
        <v>0</v>
      </c>
      <c r="G150">
        <v>155.50200000000001</v>
      </c>
      <c r="H150">
        <v>0</v>
      </c>
      <c r="I150">
        <v>0</v>
      </c>
      <c r="J150">
        <v>0</v>
      </c>
      <c r="K150">
        <v>0</v>
      </c>
      <c r="L150">
        <f t="shared" si="22"/>
        <v>9.8396968112785185E-3</v>
      </c>
      <c r="M150">
        <f t="shared" si="23"/>
        <v>449.99974160463489</v>
      </c>
      <c r="N150">
        <f t="shared" si="24"/>
        <v>4.4278654504087331</v>
      </c>
      <c r="O150" t="str">
        <f t="shared" si="25"/>
        <v/>
      </c>
      <c r="P150">
        <f t="shared" si="26"/>
        <v>0</v>
      </c>
      <c r="Q150">
        <f t="shared" si="27"/>
        <v>0</v>
      </c>
      <c r="R150">
        <f t="shared" si="28"/>
        <v>0</v>
      </c>
      <c r="S150">
        <f t="shared" si="29"/>
        <v>449.99974160463489</v>
      </c>
      <c r="T150">
        <f t="shared" si="30"/>
        <v>0</v>
      </c>
      <c r="U150" t="str">
        <f t="shared" si="31"/>
        <v/>
      </c>
      <c r="V150">
        <f t="shared" si="32"/>
        <v>0</v>
      </c>
    </row>
    <row r="151" spans="1:22" x14ac:dyDescent="0.2">
      <c r="A151" t="s">
        <v>530</v>
      </c>
      <c r="B151" t="s">
        <v>531</v>
      </c>
      <c r="D151">
        <v>-74.290999999999997</v>
      </c>
      <c r="E151">
        <v>-176.63399999999999</v>
      </c>
      <c r="F151">
        <v>0</v>
      </c>
      <c r="G151">
        <v>33.241999999999997</v>
      </c>
      <c r="H151">
        <v>17.029</v>
      </c>
      <c r="I151">
        <v>0</v>
      </c>
      <c r="J151">
        <v>1</v>
      </c>
      <c r="K151">
        <v>0</v>
      </c>
      <c r="L151">
        <f t="shared" si="22"/>
        <v>1.0125235434183651E-2</v>
      </c>
      <c r="M151">
        <f t="shared" si="23"/>
        <v>96.001156984453971</v>
      </c>
      <c r="N151">
        <f t="shared" si="24"/>
        <v>0.97203528845690901</v>
      </c>
      <c r="O151">
        <f t="shared" si="25"/>
        <v>0.61208333796759296</v>
      </c>
      <c r="P151">
        <f t="shared" si="26"/>
        <v>2.9995218998677196</v>
      </c>
      <c r="Q151">
        <f t="shared" si="27"/>
        <v>1.8359592127371429</v>
      </c>
      <c r="R151">
        <f t="shared" si="28"/>
        <v>0</v>
      </c>
      <c r="S151">
        <f t="shared" si="29"/>
        <v>99.000678884321687</v>
      </c>
      <c r="T151">
        <f t="shared" si="30"/>
        <v>0.62499246763990723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-74.010000000000005</v>
      </c>
      <c r="E152">
        <v>-173.541</v>
      </c>
      <c r="F152">
        <v>0</v>
      </c>
      <c r="G152">
        <v>177.88200000000001</v>
      </c>
      <c r="H152">
        <v>53.338999999999999</v>
      </c>
      <c r="I152">
        <v>0</v>
      </c>
      <c r="J152">
        <v>1</v>
      </c>
      <c r="K152">
        <v>0</v>
      </c>
      <c r="L152">
        <f t="shared" si="22"/>
        <v>1.0316024104376719E-2</v>
      </c>
      <c r="M152">
        <f t="shared" si="23"/>
        <v>512.99912370937682</v>
      </c>
      <c r="N152">
        <f t="shared" si="24"/>
        <v>5.2921166178266832</v>
      </c>
      <c r="O152">
        <f t="shared" si="25"/>
        <v>0.31799056462278313</v>
      </c>
      <c r="P152">
        <f t="shared" si="26"/>
        <v>18.000664325052412</v>
      </c>
      <c r="Q152">
        <f t="shared" si="27"/>
        <v>5.7240471363557441</v>
      </c>
      <c r="R152">
        <f t="shared" si="28"/>
        <v>0</v>
      </c>
      <c r="S152">
        <f t="shared" si="29"/>
        <v>530.99978803442923</v>
      </c>
      <c r="T152">
        <f t="shared" si="30"/>
        <v>0.11695926411365777</v>
      </c>
      <c r="U152">
        <f t="shared" si="31"/>
        <v>0</v>
      </c>
      <c r="V152">
        <f t="shared" si="32"/>
        <v>0</v>
      </c>
    </row>
    <row r="153" spans="1:22" x14ac:dyDescent="0.2">
      <c r="A153" t="s">
        <v>532</v>
      </c>
      <c r="B153" t="s">
        <v>533</v>
      </c>
      <c r="D153">
        <v>-76.149000000000001</v>
      </c>
      <c r="E153">
        <v>-177.51</v>
      </c>
      <c r="F153">
        <v>0</v>
      </c>
      <c r="G153">
        <v>75.186000000000007</v>
      </c>
      <c r="H153">
        <v>23.021999999999998</v>
      </c>
      <c r="I153">
        <v>0</v>
      </c>
      <c r="J153">
        <v>1</v>
      </c>
      <c r="K153">
        <v>0</v>
      </c>
      <c r="L153">
        <f t="shared" si="22"/>
        <v>8.8764241717898644E-3</v>
      </c>
      <c r="M153">
        <f t="shared" si="23"/>
        <v>218.9991280078402</v>
      </c>
      <c r="N153">
        <f t="shared" si="24"/>
        <v>1.9439310973807933</v>
      </c>
      <c r="O153">
        <f t="shared" si="25"/>
        <v>0.8278503179454253</v>
      </c>
      <c r="P153">
        <f t="shared" si="26"/>
        <v>3.0005737439528746</v>
      </c>
      <c r="Q153">
        <f t="shared" si="27"/>
        <v>2.4840284119784948</v>
      </c>
      <c r="R153">
        <f t="shared" si="28"/>
        <v>0</v>
      </c>
      <c r="S153">
        <f t="shared" si="29"/>
        <v>221.99970175179308</v>
      </c>
      <c r="T153">
        <f t="shared" si="30"/>
        <v>0.27397369362060653</v>
      </c>
      <c r="U153">
        <f t="shared" si="31"/>
        <v>0</v>
      </c>
      <c r="V153">
        <f t="shared" si="32"/>
        <v>0</v>
      </c>
    </row>
    <row r="154" spans="1:22" x14ac:dyDescent="0.2">
      <c r="A154" t="s">
        <v>41</v>
      </c>
      <c r="B154" t="s">
        <v>41</v>
      </c>
      <c r="D154">
        <v>-77.471000000000004</v>
      </c>
      <c r="E154">
        <v>-174.28899999999999</v>
      </c>
      <c r="F154">
        <v>0</v>
      </c>
      <c r="G154">
        <v>101.41500000000001</v>
      </c>
      <c r="H154">
        <v>30.15</v>
      </c>
      <c r="I154">
        <v>0</v>
      </c>
      <c r="J154">
        <v>1</v>
      </c>
      <c r="K154">
        <v>0</v>
      </c>
      <c r="L154">
        <f t="shared" si="22"/>
        <v>8.0001187862861391E-3</v>
      </c>
      <c r="M154">
        <f t="shared" si="23"/>
        <v>296.99981062081395</v>
      </c>
      <c r="N154">
        <f t="shared" si="24"/>
        <v>2.3760361405071397</v>
      </c>
      <c r="O154">
        <f t="shared" si="25"/>
        <v>0.35997382229506519</v>
      </c>
      <c r="P154">
        <f t="shared" si="26"/>
        <v>9.0007504912531093</v>
      </c>
      <c r="Q154">
        <f t="shared" si="27"/>
        <v>3.2400377978983657</v>
      </c>
      <c r="R154">
        <f t="shared" si="28"/>
        <v>0</v>
      </c>
      <c r="S154">
        <f t="shared" si="29"/>
        <v>306.00056111206703</v>
      </c>
      <c r="T154">
        <f t="shared" si="30"/>
        <v>0.20202033083651791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-81.254000000000005</v>
      </c>
      <c r="E155">
        <v>-175.03</v>
      </c>
      <c r="F155">
        <v>0</v>
      </c>
      <c r="G155">
        <v>52.612000000000002</v>
      </c>
      <c r="H155">
        <v>23.087</v>
      </c>
      <c r="I155">
        <v>0</v>
      </c>
      <c r="J155">
        <v>1</v>
      </c>
      <c r="K155">
        <v>0</v>
      </c>
      <c r="L155">
        <f t="shared" si="22"/>
        <v>5.5383516345009652E-3</v>
      </c>
      <c r="M155">
        <f t="shared" si="23"/>
        <v>156.00070323841419</v>
      </c>
      <c r="N155">
        <f t="shared" si="24"/>
        <v>0.863987613751385</v>
      </c>
      <c r="O155">
        <f t="shared" si="25"/>
        <v>0.41397788001567454</v>
      </c>
      <c r="P155">
        <f t="shared" si="26"/>
        <v>6.0003660970078556</v>
      </c>
      <c r="Q155">
        <f t="shared" si="27"/>
        <v>2.4840213201785595</v>
      </c>
      <c r="R155">
        <f t="shared" si="28"/>
        <v>0</v>
      </c>
      <c r="S155">
        <f t="shared" si="29"/>
        <v>162.00106933542205</v>
      </c>
      <c r="T155">
        <f t="shared" si="30"/>
        <v>0.38461365080068033</v>
      </c>
      <c r="U155">
        <f t="shared" si="31"/>
        <v>0</v>
      </c>
      <c r="V155">
        <f t="shared" si="32"/>
        <v>0</v>
      </c>
    </row>
    <row r="156" spans="1:22" x14ac:dyDescent="0.2">
      <c r="A156" t="s">
        <v>534</v>
      </c>
      <c r="B156" t="s">
        <v>535</v>
      </c>
      <c r="D156">
        <v>-75.742999999999995</v>
      </c>
      <c r="E156">
        <v>0</v>
      </c>
      <c r="F156">
        <v>0</v>
      </c>
      <c r="G156">
        <v>251.75399999999999</v>
      </c>
      <c r="H156">
        <v>0</v>
      </c>
      <c r="I156">
        <v>0</v>
      </c>
      <c r="J156">
        <v>1</v>
      </c>
      <c r="K156">
        <v>0</v>
      </c>
      <c r="L156">
        <f t="shared" si="22"/>
        <v>9.147508184499286E-3</v>
      </c>
      <c r="M156">
        <f t="shared" si="23"/>
        <v>732.0005566446257</v>
      </c>
      <c r="N156">
        <f t="shared" si="24"/>
        <v>6.6959877789525262</v>
      </c>
      <c r="O156" t="str">
        <f t="shared" si="25"/>
        <v/>
      </c>
      <c r="P156">
        <f t="shared" si="26"/>
        <v>0</v>
      </c>
      <c r="Q156">
        <f t="shared" si="27"/>
        <v>0</v>
      </c>
      <c r="R156">
        <f t="shared" si="28"/>
        <v>0</v>
      </c>
      <c r="S156">
        <f t="shared" si="29"/>
        <v>732.0005566446257</v>
      </c>
      <c r="T156">
        <f t="shared" si="30"/>
        <v>8.19671507833689E-2</v>
      </c>
      <c r="U156" t="str">
        <f t="shared" si="31"/>
        <v/>
      </c>
      <c r="V156">
        <f t="shared" si="32"/>
        <v>0</v>
      </c>
    </row>
    <row r="157" spans="1:22" x14ac:dyDescent="0.2">
      <c r="A157" t="s">
        <v>536</v>
      </c>
      <c r="B157" t="s">
        <v>207</v>
      </c>
      <c r="D157">
        <v>-73.495999999999995</v>
      </c>
      <c r="E157">
        <v>-174.28899999999999</v>
      </c>
      <c r="F157">
        <v>0</v>
      </c>
      <c r="G157">
        <v>112.64100000000001</v>
      </c>
      <c r="H157">
        <v>40.200000000000003</v>
      </c>
      <c r="I157">
        <v>0</v>
      </c>
      <c r="J157">
        <v>1</v>
      </c>
      <c r="K157">
        <v>0</v>
      </c>
      <c r="L157">
        <f t="shared" ref="L157:L193" si="33">1/TAN(-D157*$L$1/180)*0.108*0.333333</f>
        <v>1.0666409003667852E-2</v>
      </c>
      <c r="M157">
        <f t="shared" ref="M157:M193" si="34">SIN(-D157*$L$1/180)*G157*3</f>
        <v>324.00054013513176</v>
      </c>
      <c r="N157">
        <f t="shared" ref="N157:N193" si="35">COS(-D157*$L$1/180)*G157*0.108</f>
        <v>3.455925734416351</v>
      </c>
      <c r="O157">
        <f t="shared" ref="O157:O193" si="36">IFERROR(1/TAN(E157*$L$1/180)*0.108*0.333333,"")</f>
        <v>0.35997382229506519</v>
      </c>
      <c r="P157">
        <f t="shared" ref="P157:P193" si="37">SIN(-E157*$L$1/180)*H157*3</f>
        <v>12.001000655004148</v>
      </c>
      <c r="Q157">
        <f t="shared" ref="Q157:Q193" si="38">-COS(E157*$L$1/180)*H157*0.108</f>
        <v>4.3200503971978215</v>
      </c>
      <c r="R157">
        <f t="shared" ref="R157:R193" si="39">ABS(SIN(-F157*$L$1/180)*I157*3)</f>
        <v>0</v>
      </c>
      <c r="S157">
        <f t="shared" ref="S157:S193" si="40">M157+P157</f>
        <v>336.00154079013589</v>
      </c>
      <c r="T157">
        <f t="shared" ref="T157:T193" si="41">60*(J157/M157)</f>
        <v>0.18518487646648873</v>
      </c>
      <c r="U157">
        <f t="shared" ref="U157:U193" si="42">IFERROR(60*(K157/P157),"")</f>
        <v>0</v>
      </c>
      <c r="V157">
        <f t="shared" ref="V157:V193" si="43">100*(R157/(S157))</f>
        <v>0</v>
      </c>
    </row>
    <row r="158" spans="1:22" x14ac:dyDescent="0.2">
      <c r="A158" t="s">
        <v>41</v>
      </c>
      <c r="B158" t="s">
        <v>41</v>
      </c>
      <c r="D158">
        <v>-75.180999999999997</v>
      </c>
      <c r="E158">
        <v>-171.18</v>
      </c>
      <c r="F158">
        <v>0</v>
      </c>
      <c r="G158">
        <v>230.673</v>
      </c>
      <c r="H158">
        <v>58.694000000000003</v>
      </c>
      <c r="I158">
        <v>0</v>
      </c>
      <c r="J158">
        <v>1</v>
      </c>
      <c r="K158">
        <v>0</v>
      </c>
      <c r="L158">
        <f t="shared" si="33"/>
        <v>9.524373298573063E-3</v>
      </c>
      <c r="M158">
        <f t="shared" si="34"/>
        <v>669.00149752037862</v>
      </c>
      <c r="N158">
        <f t="shared" si="35"/>
        <v>6.3718263715148593</v>
      </c>
      <c r="O158">
        <f t="shared" si="36"/>
        <v>0.23200991116500569</v>
      </c>
      <c r="P158">
        <f t="shared" si="37"/>
        <v>26.998791061971559</v>
      </c>
      <c r="Q158">
        <f t="shared" si="38"/>
        <v>6.2639933798439502</v>
      </c>
      <c r="R158">
        <f t="shared" si="39"/>
        <v>0</v>
      </c>
      <c r="S158">
        <f t="shared" si="40"/>
        <v>696.00028858235021</v>
      </c>
      <c r="T158">
        <f t="shared" si="41"/>
        <v>8.9685897897668496E-2</v>
      </c>
      <c r="U158">
        <f t="shared" si="42"/>
        <v>0</v>
      </c>
      <c r="V158">
        <f t="shared" si="43"/>
        <v>0</v>
      </c>
    </row>
    <row r="159" spans="1:22" x14ac:dyDescent="0.2">
      <c r="A159" t="s">
        <v>537</v>
      </c>
      <c r="B159" t="s">
        <v>538</v>
      </c>
      <c r="D159">
        <v>-73.706000000000003</v>
      </c>
      <c r="E159">
        <v>-171.87</v>
      </c>
      <c r="F159">
        <v>0</v>
      </c>
      <c r="G159">
        <v>203.16</v>
      </c>
      <c r="H159">
        <v>77.781999999999996</v>
      </c>
      <c r="I159">
        <v>0</v>
      </c>
      <c r="J159">
        <v>1</v>
      </c>
      <c r="K159">
        <v>0</v>
      </c>
      <c r="L159">
        <f t="shared" si="33"/>
        <v>1.0523034034428787E-2</v>
      </c>
      <c r="M159">
        <f t="shared" si="34"/>
        <v>585.00003958488651</v>
      </c>
      <c r="N159">
        <f t="shared" si="35"/>
        <v>6.1559814826754309</v>
      </c>
      <c r="O159">
        <f t="shared" si="36"/>
        <v>0.25200296358763974</v>
      </c>
      <c r="P159">
        <f t="shared" si="37"/>
        <v>32.999695128817912</v>
      </c>
      <c r="Q159">
        <f t="shared" si="38"/>
        <v>8.3160292859799974</v>
      </c>
      <c r="R159">
        <f t="shared" si="39"/>
        <v>0</v>
      </c>
      <c r="S159">
        <f t="shared" si="40"/>
        <v>617.99973471370447</v>
      </c>
      <c r="T159">
        <f t="shared" si="41"/>
        <v>0.10256409562395198</v>
      </c>
      <c r="U159">
        <f t="shared" si="42"/>
        <v>0</v>
      </c>
      <c r="V159">
        <f t="shared" si="43"/>
        <v>0</v>
      </c>
    </row>
    <row r="160" spans="1:22" x14ac:dyDescent="0.2">
      <c r="A160" t="s">
        <v>261</v>
      </c>
      <c r="B160" t="s">
        <v>539</v>
      </c>
      <c r="D160">
        <v>-70.313000000000002</v>
      </c>
      <c r="E160">
        <v>-172.05699999999999</v>
      </c>
      <c r="F160">
        <v>0</v>
      </c>
      <c r="G160">
        <v>115.767</v>
      </c>
      <c r="H160">
        <v>43.417000000000002</v>
      </c>
      <c r="I160">
        <v>0</v>
      </c>
      <c r="J160">
        <v>1</v>
      </c>
      <c r="K160">
        <v>0</v>
      </c>
      <c r="L160">
        <f t="shared" si="33"/>
        <v>1.2880638708293153E-2</v>
      </c>
      <c r="M160">
        <f t="shared" si="34"/>
        <v>327.00021640633952</v>
      </c>
      <c r="N160">
        <f t="shared" si="35"/>
        <v>4.2119758570395929</v>
      </c>
      <c r="O160">
        <f t="shared" si="36"/>
        <v>0.25801526521252754</v>
      </c>
      <c r="P160">
        <f t="shared" si="37"/>
        <v>17.999109072153416</v>
      </c>
      <c r="Q160">
        <f t="shared" si="38"/>
        <v>4.6440495448904189</v>
      </c>
      <c r="R160">
        <f t="shared" si="39"/>
        <v>0</v>
      </c>
      <c r="S160">
        <f t="shared" si="40"/>
        <v>344.99932547849295</v>
      </c>
      <c r="T160">
        <f t="shared" si="41"/>
        <v>0.1834861171022662</v>
      </c>
      <c r="U160">
        <f t="shared" si="42"/>
        <v>0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-77.171000000000006</v>
      </c>
      <c r="E161">
        <v>-172.648</v>
      </c>
      <c r="F161">
        <v>0</v>
      </c>
      <c r="G161">
        <v>103.586</v>
      </c>
      <c r="H161">
        <v>31.257000000000001</v>
      </c>
      <c r="I161">
        <v>0</v>
      </c>
      <c r="J161">
        <v>1</v>
      </c>
      <c r="K161">
        <v>0</v>
      </c>
      <c r="L161">
        <f t="shared" si="33"/>
        <v>8.1981551045562998E-3</v>
      </c>
      <c r="M161">
        <f t="shared" si="34"/>
        <v>303.00057714243792</v>
      </c>
      <c r="N161">
        <f t="shared" si="35"/>
        <v>2.4840482122319942</v>
      </c>
      <c r="O161">
        <f t="shared" si="36"/>
        <v>0.27901427651962724</v>
      </c>
      <c r="P161">
        <f t="shared" si="37"/>
        <v>11.999384540279753</v>
      </c>
      <c r="Q161">
        <f t="shared" si="38"/>
        <v>3.3480029441898984</v>
      </c>
      <c r="R161">
        <f t="shared" si="39"/>
        <v>0</v>
      </c>
      <c r="S161">
        <f t="shared" si="40"/>
        <v>314.9999616827177</v>
      </c>
      <c r="T161">
        <f t="shared" si="41"/>
        <v>0.19801942480061521</v>
      </c>
      <c r="U161">
        <f t="shared" si="42"/>
        <v>0</v>
      </c>
      <c r="V161">
        <f t="shared" si="43"/>
        <v>0</v>
      </c>
    </row>
    <row r="162" spans="1:22" x14ac:dyDescent="0.2">
      <c r="A162" t="s">
        <v>199</v>
      </c>
      <c r="B162" t="s">
        <v>540</v>
      </c>
      <c r="D162">
        <v>-74.766000000000005</v>
      </c>
      <c r="E162">
        <v>-170.91</v>
      </c>
      <c r="F162">
        <v>0</v>
      </c>
      <c r="G162">
        <v>243.559</v>
      </c>
      <c r="H162">
        <v>75.953999999999994</v>
      </c>
      <c r="I162">
        <v>0</v>
      </c>
      <c r="J162">
        <v>1</v>
      </c>
      <c r="K162">
        <v>0</v>
      </c>
      <c r="L162">
        <f t="shared" si="33"/>
        <v>9.8039172034151897E-3</v>
      </c>
      <c r="M162">
        <f t="shared" si="34"/>
        <v>705.00154973834447</v>
      </c>
      <c r="N162">
        <f t="shared" si="35"/>
        <v>6.9117837336978587</v>
      </c>
      <c r="O162">
        <f t="shared" si="36"/>
        <v>0.22500674585762356</v>
      </c>
      <c r="P162">
        <f t="shared" si="37"/>
        <v>35.998944096268588</v>
      </c>
      <c r="Q162">
        <f t="shared" si="38"/>
        <v>8.1000133654252693</v>
      </c>
      <c r="R162">
        <f t="shared" si="39"/>
        <v>0</v>
      </c>
      <c r="S162">
        <f t="shared" si="40"/>
        <v>741.00049383461305</v>
      </c>
      <c r="T162">
        <f t="shared" si="41"/>
        <v>8.5106195897396972E-2</v>
      </c>
      <c r="U162">
        <f t="shared" si="42"/>
        <v>0</v>
      </c>
      <c r="V162">
        <f t="shared" si="43"/>
        <v>0</v>
      </c>
    </row>
    <row r="163" spans="1:22" x14ac:dyDescent="0.2">
      <c r="A163" t="s">
        <v>541</v>
      </c>
      <c r="B163" t="s">
        <v>542</v>
      </c>
      <c r="D163">
        <v>-73.216999999999999</v>
      </c>
      <c r="E163">
        <v>-174.20699999999999</v>
      </c>
      <c r="F163">
        <v>0</v>
      </c>
      <c r="G163">
        <v>197.40799999999999</v>
      </c>
      <c r="H163">
        <v>69.353999999999999</v>
      </c>
      <c r="I163">
        <v>0</v>
      </c>
      <c r="J163">
        <v>1</v>
      </c>
      <c r="K163">
        <v>0</v>
      </c>
      <c r="L163">
        <f t="shared" si="33"/>
        <v>1.0857375926950815E-2</v>
      </c>
      <c r="M163">
        <f t="shared" si="34"/>
        <v>566.99834477651461</v>
      </c>
      <c r="N163">
        <f t="shared" si="35"/>
        <v>6.1561203353178238</v>
      </c>
      <c r="O163">
        <f t="shared" si="36"/>
        <v>0.35484423671355542</v>
      </c>
      <c r="P163">
        <f t="shared" si="37"/>
        <v>21.000685709157008</v>
      </c>
      <c r="Q163">
        <f t="shared" si="38"/>
        <v>7.4519797429068335</v>
      </c>
      <c r="R163">
        <f t="shared" si="39"/>
        <v>0</v>
      </c>
      <c r="S163">
        <f t="shared" si="40"/>
        <v>587.9990304856716</v>
      </c>
      <c r="T163">
        <f t="shared" si="41"/>
        <v>0.10582041473798184</v>
      </c>
      <c r="U163">
        <f t="shared" si="42"/>
        <v>0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-75.475999999999999</v>
      </c>
      <c r="E164">
        <v>-166.464</v>
      </c>
      <c r="F164">
        <v>0</v>
      </c>
      <c r="G164">
        <v>199.37200000000001</v>
      </c>
      <c r="H164">
        <v>55.542999999999999</v>
      </c>
      <c r="I164">
        <v>0</v>
      </c>
      <c r="J164">
        <v>1</v>
      </c>
      <c r="K164">
        <v>0</v>
      </c>
      <c r="L164">
        <f t="shared" si="33"/>
        <v>9.3263136718918973E-3</v>
      </c>
      <c r="M164">
        <f t="shared" si="34"/>
        <v>579.00181350639502</v>
      </c>
      <c r="N164">
        <f t="shared" si="35"/>
        <v>5.3999579293128237</v>
      </c>
      <c r="O164">
        <f t="shared" si="36"/>
        <v>0.14953666462999629</v>
      </c>
      <c r="P164">
        <f t="shared" si="37"/>
        <v>39.000563176135557</v>
      </c>
      <c r="Q164">
        <f t="shared" si="38"/>
        <v>5.8320199680707328</v>
      </c>
      <c r="R164">
        <f t="shared" si="39"/>
        <v>0</v>
      </c>
      <c r="S164">
        <f t="shared" si="40"/>
        <v>618.00237668253055</v>
      </c>
      <c r="T164">
        <f t="shared" si="41"/>
        <v>0.10362661843258165</v>
      </c>
      <c r="U164">
        <f t="shared" si="42"/>
        <v>0</v>
      </c>
      <c r="V164">
        <f t="shared" si="43"/>
        <v>0</v>
      </c>
    </row>
    <row r="165" spans="1:22" x14ac:dyDescent="0.2">
      <c r="A165" t="s">
        <v>543</v>
      </c>
      <c r="B165" t="s">
        <v>544</v>
      </c>
      <c r="D165">
        <v>-77.8</v>
      </c>
      <c r="E165">
        <v>-175.601</v>
      </c>
      <c r="F165">
        <v>0</v>
      </c>
      <c r="G165">
        <v>75.709999999999994</v>
      </c>
      <c r="H165">
        <v>26.077000000000002</v>
      </c>
      <c r="I165">
        <v>0</v>
      </c>
      <c r="J165">
        <v>1</v>
      </c>
      <c r="K165">
        <v>0</v>
      </c>
      <c r="L165">
        <f t="shared" si="33"/>
        <v>7.7834677225685723E-3</v>
      </c>
      <c r="M165">
        <f t="shared" si="34"/>
        <v>222.00047206920092</v>
      </c>
      <c r="N165">
        <f t="shared" si="35"/>
        <v>1.7279352366808483</v>
      </c>
      <c r="O165">
        <f t="shared" si="36"/>
        <v>0.4679680618795688</v>
      </c>
      <c r="P165">
        <f t="shared" si="37"/>
        <v>6.0004449240862634</v>
      </c>
      <c r="Q165">
        <f t="shared" si="38"/>
        <v>2.808019389559135</v>
      </c>
      <c r="R165">
        <f t="shared" si="39"/>
        <v>0</v>
      </c>
      <c r="S165">
        <f t="shared" si="40"/>
        <v>228.00091699328718</v>
      </c>
      <c r="T165">
        <f t="shared" si="41"/>
        <v>0.27026969555856212</v>
      </c>
      <c r="U165">
        <f t="shared" si="42"/>
        <v>0</v>
      </c>
      <c r="V165">
        <f t="shared" si="43"/>
        <v>0</v>
      </c>
    </row>
    <row r="166" spans="1:22" x14ac:dyDescent="0.2">
      <c r="A166" t="s">
        <v>223</v>
      </c>
      <c r="B166" t="s">
        <v>292</v>
      </c>
      <c r="D166">
        <v>-77.593000000000004</v>
      </c>
      <c r="E166">
        <v>-172.72499999999999</v>
      </c>
      <c r="F166">
        <v>0</v>
      </c>
      <c r="G166">
        <v>153.58699999999999</v>
      </c>
      <c r="H166">
        <v>47.381</v>
      </c>
      <c r="I166">
        <v>0</v>
      </c>
      <c r="J166">
        <v>1</v>
      </c>
      <c r="K166">
        <v>0</v>
      </c>
      <c r="L166">
        <f t="shared" si="33"/>
        <v>7.9197163845208009E-3</v>
      </c>
      <c r="M166">
        <f t="shared" si="34"/>
        <v>450.00040427441991</v>
      </c>
      <c r="N166">
        <f t="shared" si="35"/>
        <v>3.563879138652247</v>
      </c>
      <c r="O166">
        <f t="shared" si="36"/>
        <v>0.28199991226313526</v>
      </c>
      <c r="P166">
        <f t="shared" si="37"/>
        <v>17.999824078604249</v>
      </c>
      <c r="Q166">
        <f t="shared" si="38"/>
        <v>5.0759538868721545</v>
      </c>
      <c r="R166">
        <f t="shared" si="39"/>
        <v>0</v>
      </c>
      <c r="S166">
        <f t="shared" si="40"/>
        <v>468.00022835302417</v>
      </c>
      <c r="T166">
        <f t="shared" si="41"/>
        <v>0.13333321354842764</v>
      </c>
      <c r="U166">
        <f t="shared" si="42"/>
        <v>0</v>
      </c>
      <c r="V166">
        <f t="shared" si="43"/>
        <v>0</v>
      </c>
    </row>
    <row r="167" spans="1:22" x14ac:dyDescent="0.2">
      <c r="A167" t="s">
        <v>41</v>
      </c>
      <c r="B167" t="s">
        <v>41</v>
      </c>
      <c r="D167">
        <v>-77.501999999999995</v>
      </c>
      <c r="E167">
        <v>-173.23400000000001</v>
      </c>
      <c r="F167">
        <v>0</v>
      </c>
      <c r="G167">
        <v>198.708</v>
      </c>
      <c r="H167">
        <v>59.414000000000001</v>
      </c>
      <c r="I167">
        <v>0</v>
      </c>
      <c r="J167">
        <v>1</v>
      </c>
      <c r="K167">
        <v>0</v>
      </c>
      <c r="L167">
        <f t="shared" si="33"/>
        <v>7.9796814867408149E-3</v>
      </c>
      <c r="M167">
        <f t="shared" si="34"/>
        <v>581.99798441063513</v>
      </c>
      <c r="N167">
        <f t="shared" si="35"/>
        <v>4.6441631856852013</v>
      </c>
      <c r="O167">
        <f t="shared" si="36"/>
        <v>0.30343618146501655</v>
      </c>
      <c r="P167">
        <f t="shared" si="37"/>
        <v>20.999529521937745</v>
      </c>
      <c r="Q167">
        <f t="shared" si="38"/>
        <v>6.372023422722096</v>
      </c>
      <c r="R167">
        <f t="shared" si="39"/>
        <v>0</v>
      </c>
      <c r="S167">
        <f t="shared" si="40"/>
        <v>602.99751393257293</v>
      </c>
      <c r="T167">
        <f t="shared" si="41"/>
        <v>0.10309314053855267</v>
      </c>
      <c r="U167">
        <f t="shared" si="42"/>
        <v>0</v>
      </c>
      <c r="V167">
        <f t="shared" si="43"/>
        <v>0</v>
      </c>
    </row>
    <row r="168" spans="1:22" x14ac:dyDescent="0.2">
      <c r="A168" t="s">
        <v>506</v>
      </c>
      <c r="B168" t="s">
        <v>545</v>
      </c>
      <c r="D168">
        <v>-76.218000000000004</v>
      </c>
      <c r="E168">
        <v>-172.333</v>
      </c>
      <c r="F168">
        <v>0</v>
      </c>
      <c r="G168">
        <v>163.71299999999999</v>
      </c>
      <c r="H168">
        <v>52.469000000000001</v>
      </c>
      <c r="I168">
        <v>0</v>
      </c>
      <c r="J168">
        <v>1</v>
      </c>
      <c r="K168">
        <v>0</v>
      </c>
      <c r="L168">
        <f t="shared" si="33"/>
        <v>8.8304481388530327E-3</v>
      </c>
      <c r="M168">
        <f t="shared" si="34"/>
        <v>476.99870028955422</v>
      </c>
      <c r="N168">
        <f t="shared" si="35"/>
        <v>4.2121164973237075</v>
      </c>
      <c r="O168">
        <f t="shared" si="36"/>
        <v>0.26742139438096785</v>
      </c>
      <c r="P168">
        <f t="shared" si="37"/>
        <v>21.000517533676849</v>
      </c>
      <c r="Q168">
        <f t="shared" si="38"/>
        <v>5.6159932975711238</v>
      </c>
      <c r="R168">
        <f t="shared" si="39"/>
        <v>0</v>
      </c>
      <c r="S168">
        <f t="shared" si="40"/>
        <v>497.99921782323105</v>
      </c>
      <c r="T168">
        <f t="shared" si="41"/>
        <v>0.12578650626003379</v>
      </c>
      <c r="U168">
        <f t="shared" si="42"/>
        <v>0</v>
      </c>
      <c r="V168">
        <f t="shared" si="43"/>
        <v>0</v>
      </c>
    </row>
    <row r="169" spans="1:22" x14ac:dyDescent="0.2">
      <c r="A169" t="s">
        <v>153</v>
      </c>
      <c r="B169" t="s">
        <v>546</v>
      </c>
      <c r="D169">
        <v>-78.759</v>
      </c>
      <c r="E169">
        <v>-168.99600000000001</v>
      </c>
      <c r="F169">
        <v>0</v>
      </c>
      <c r="G169">
        <v>164.149</v>
      </c>
      <c r="H169">
        <v>36.673999999999999</v>
      </c>
      <c r="I169">
        <v>0</v>
      </c>
      <c r="J169">
        <v>1</v>
      </c>
      <c r="K169">
        <v>0</v>
      </c>
      <c r="L169">
        <f t="shared" si="33"/>
        <v>7.1549596463545001E-3</v>
      </c>
      <c r="M169">
        <f t="shared" si="34"/>
        <v>482.99985391860173</v>
      </c>
      <c r="N169">
        <f t="shared" si="35"/>
        <v>3.4558479198306347</v>
      </c>
      <c r="O169">
        <f t="shared" si="36"/>
        <v>0.18513475354097089</v>
      </c>
      <c r="P169">
        <f t="shared" si="37"/>
        <v>21.000727101430464</v>
      </c>
      <c r="Q169">
        <f t="shared" si="38"/>
        <v>3.8879683240728409</v>
      </c>
      <c r="R169">
        <f t="shared" si="39"/>
        <v>0</v>
      </c>
      <c r="S169">
        <f t="shared" si="40"/>
        <v>504.0005810200322</v>
      </c>
      <c r="T169">
        <f t="shared" si="41"/>
        <v>0.12422364005541001</v>
      </c>
      <c r="U169">
        <f t="shared" si="42"/>
        <v>0</v>
      </c>
      <c r="V169">
        <f t="shared" si="43"/>
        <v>0</v>
      </c>
    </row>
    <row r="170" spans="1:22" x14ac:dyDescent="0.2">
      <c r="A170" t="s">
        <v>41</v>
      </c>
      <c r="B170" t="s">
        <v>41</v>
      </c>
      <c r="D170">
        <v>-75.808999999999997</v>
      </c>
      <c r="E170">
        <v>-170.53800000000001</v>
      </c>
      <c r="F170">
        <v>0</v>
      </c>
      <c r="G170">
        <v>89.739000000000004</v>
      </c>
      <c r="H170">
        <v>24.331</v>
      </c>
      <c r="I170">
        <v>0</v>
      </c>
      <c r="J170">
        <v>1</v>
      </c>
      <c r="K170">
        <v>0</v>
      </c>
      <c r="L170">
        <f t="shared" si="33"/>
        <v>9.10337462983247E-3</v>
      </c>
      <c r="M170">
        <f t="shared" si="34"/>
        <v>261.0015392260479</v>
      </c>
      <c r="N170">
        <f t="shared" si="35"/>
        <v>2.3759971665347956</v>
      </c>
      <c r="O170">
        <f t="shared" si="36"/>
        <v>0.21600727486837354</v>
      </c>
      <c r="P170">
        <f t="shared" si="37"/>
        <v>11.99957038247776</v>
      </c>
      <c r="Q170">
        <f t="shared" si="38"/>
        <v>2.5919970899073572</v>
      </c>
      <c r="R170">
        <f t="shared" si="39"/>
        <v>0</v>
      </c>
      <c r="S170">
        <f t="shared" si="40"/>
        <v>273.00110960852567</v>
      </c>
      <c r="T170">
        <f t="shared" si="41"/>
        <v>0.2298837017510279</v>
      </c>
      <c r="U170">
        <f t="shared" si="42"/>
        <v>0</v>
      </c>
      <c r="V170">
        <f t="shared" si="43"/>
        <v>0</v>
      </c>
    </row>
    <row r="171" spans="1:22" x14ac:dyDescent="0.2">
      <c r="A171" t="s">
        <v>547</v>
      </c>
      <c r="B171" t="s">
        <v>548</v>
      </c>
      <c r="D171">
        <v>-75.677000000000007</v>
      </c>
      <c r="E171">
        <v>-173.517</v>
      </c>
      <c r="F171">
        <v>0</v>
      </c>
      <c r="G171">
        <v>145.523</v>
      </c>
      <c r="H171">
        <v>44.283000000000001</v>
      </c>
      <c r="I171">
        <v>0</v>
      </c>
      <c r="J171">
        <v>1</v>
      </c>
      <c r="K171">
        <v>0</v>
      </c>
      <c r="L171">
        <f t="shared" si="33"/>
        <v>9.1916675824843669E-3</v>
      </c>
      <c r="M171">
        <f t="shared" si="34"/>
        <v>422.99890817661208</v>
      </c>
      <c r="N171">
        <f t="shared" si="35"/>
        <v>3.8880692397824861</v>
      </c>
      <c r="O171">
        <f t="shared" si="36"/>
        <v>0.31680331521443306</v>
      </c>
      <c r="P171">
        <f t="shared" si="37"/>
        <v>14.99976937142441</v>
      </c>
      <c r="Q171">
        <f t="shared" si="38"/>
        <v>4.7519814163005822</v>
      </c>
      <c r="R171">
        <f t="shared" si="39"/>
        <v>0</v>
      </c>
      <c r="S171">
        <f t="shared" si="40"/>
        <v>437.99867754803648</v>
      </c>
      <c r="T171">
        <f t="shared" si="41"/>
        <v>0.14184433775169125</v>
      </c>
      <c r="U171">
        <f t="shared" si="42"/>
        <v>0</v>
      </c>
      <c r="V171">
        <f t="shared" si="43"/>
        <v>0</v>
      </c>
    </row>
    <row r="172" spans="1:22" x14ac:dyDescent="0.2">
      <c r="A172" t="s">
        <v>549</v>
      </c>
      <c r="B172" t="s">
        <v>550</v>
      </c>
      <c r="D172">
        <v>-77.081999999999994</v>
      </c>
      <c r="E172">
        <v>-177.20699999999999</v>
      </c>
      <c r="F172">
        <v>0</v>
      </c>
      <c r="G172">
        <v>111.83</v>
      </c>
      <c r="H172">
        <v>41.048999999999999</v>
      </c>
      <c r="I172">
        <v>0</v>
      </c>
      <c r="J172">
        <v>1</v>
      </c>
      <c r="K172">
        <v>0</v>
      </c>
      <c r="L172">
        <f t="shared" si="33"/>
        <v>8.2569962566701738E-3</v>
      </c>
      <c r="M172">
        <f t="shared" si="34"/>
        <v>326.99908694402825</v>
      </c>
      <c r="N172">
        <f t="shared" si="35"/>
        <v>2.7000329368643436</v>
      </c>
      <c r="O172">
        <f t="shared" si="36"/>
        <v>0.73792049286774264</v>
      </c>
      <c r="P172">
        <f t="shared" si="37"/>
        <v>6.000675273819482</v>
      </c>
      <c r="Q172">
        <f t="shared" si="38"/>
        <v>4.4280256836218319</v>
      </c>
      <c r="R172">
        <f t="shared" si="39"/>
        <v>0</v>
      </c>
      <c r="S172">
        <f t="shared" si="40"/>
        <v>332.99976221784772</v>
      </c>
      <c r="T172">
        <f t="shared" si="41"/>
        <v>0.18348675086750343</v>
      </c>
      <c r="U172">
        <f t="shared" si="42"/>
        <v>0</v>
      </c>
      <c r="V172">
        <f t="shared" si="43"/>
        <v>0</v>
      </c>
    </row>
    <row r="173" spans="1:22" x14ac:dyDescent="0.2">
      <c r="A173" t="s">
        <v>41</v>
      </c>
      <c r="B173" t="s">
        <v>41</v>
      </c>
      <c r="D173">
        <v>-71.466999999999999</v>
      </c>
      <c r="E173">
        <v>0</v>
      </c>
      <c r="F173">
        <v>0</v>
      </c>
      <c r="G173">
        <v>185.626</v>
      </c>
      <c r="H173">
        <v>0</v>
      </c>
      <c r="I173">
        <v>0</v>
      </c>
      <c r="J173">
        <v>0</v>
      </c>
      <c r="K173">
        <v>0</v>
      </c>
      <c r="L173">
        <f t="shared" si="33"/>
        <v>1.2068479703741017E-2</v>
      </c>
      <c r="M173">
        <f t="shared" si="34"/>
        <v>527.99872099266986</v>
      </c>
      <c r="N173">
        <f t="shared" si="35"/>
        <v>6.3721482200494739</v>
      </c>
      <c r="O173" t="str">
        <f t="shared" si="36"/>
        <v/>
      </c>
      <c r="P173">
        <f t="shared" si="37"/>
        <v>0</v>
      </c>
      <c r="Q173">
        <f t="shared" si="38"/>
        <v>0</v>
      </c>
      <c r="R173">
        <f t="shared" si="39"/>
        <v>0</v>
      </c>
      <c r="S173">
        <f t="shared" si="40"/>
        <v>527.99872099266986</v>
      </c>
      <c r="T173">
        <f t="shared" si="41"/>
        <v>0</v>
      </c>
      <c r="U173" t="str">
        <f t="shared" si="42"/>
        <v/>
      </c>
      <c r="V173">
        <f t="shared" si="43"/>
        <v>0</v>
      </c>
    </row>
    <row r="174" spans="1:22" x14ac:dyDescent="0.2">
      <c r="A174" t="s">
        <v>317</v>
      </c>
      <c r="B174" t="s">
        <v>551</v>
      </c>
      <c r="D174">
        <v>-75.224999999999994</v>
      </c>
      <c r="E174">
        <v>-171.87</v>
      </c>
      <c r="F174">
        <v>0</v>
      </c>
      <c r="G174">
        <v>188.22300000000001</v>
      </c>
      <c r="H174">
        <v>42.426000000000002</v>
      </c>
      <c r="I174">
        <v>1</v>
      </c>
      <c r="J174">
        <v>1</v>
      </c>
      <c r="K174">
        <v>0</v>
      </c>
      <c r="L174">
        <f t="shared" si="33"/>
        <v>9.4947982255514218E-3</v>
      </c>
      <c r="M174">
        <f t="shared" si="34"/>
        <v>545.99808162540819</v>
      </c>
      <c r="N174">
        <f t="shared" si="35"/>
        <v>5.1841468007182065</v>
      </c>
      <c r="O174">
        <f t="shared" si="36"/>
        <v>0.25200296358763974</v>
      </c>
      <c r="P174">
        <f t="shared" si="37"/>
        <v>17.99960229275705</v>
      </c>
      <c r="Q174">
        <f t="shared" si="38"/>
        <v>4.5359576571313074</v>
      </c>
      <c r="R174">
        <f t="shared" si="39"/>
        <v>0</v>
      </c>
      <c r="S174">
        <f t="shared" si="40"/>
        <v>563.99768391816519</v>
      </c>
      <c r="T174">
        <f t="shared" si="41"/>
        <v>0.10989049599109046</v>
      </c>
      <c r="U174">
        <f t="shared" si="42"/>
        <v>0</v>
      </c>
      <c r="V174">
        <f t="shared" si="43"/>
        <v>0</v>
      </c>
    </row>
    <row r="175" spans="1:22" x14ac:dyDescent="0.2">
      <c r="A175" t="s">
        <v>187</v>
      </c>
      <c r="B175" t="s">
        <v>188</v>
      </c>
      <c r="D175">
        <v>-76.587999999999994</v>
      </c>
      <c r="E175">
        <v>-173.66</v>
      </c>
      <c r="F175">
        <v>0</v>
      </c>
      <c r="G175">
        <v>133.64500000000001</v>
      </c>
      <c r="H175">
        <v>45.277000000000001</v>
      </c>
      <c r="I175">
        <v>0</v>
      </c>
      <c r="J175">
        <v>1</v>
      </c>
      <c r="K175">
        <v>0</v>
      </c>
      <c r="L175">
        <f t="shared" si="33"/>
        <v>8.5843693095181972E-3</v>
      </c>
      <c r="M175">
        <f t="shared" si="34"/>
        <v>390.00042792671888</v>
      </c>
      <c r="N175">
        <f t="shared" si="35"/>
        <v>3.3479110521041422</v>
      </c>
      <c r="O175">
        <f t="shared" si="36"/>
        <v>0.32400955544337012</v>
      </c>
      <c r="P175">
        <f t="shared" si="37"/>
        <v>14.999572826790597</v>
      </c>
      <c r="Q175">
        <f t="shared" si="38"/>
        <v>4.8600097834586604</v>
      </c>
      <c r="R175">
        <f t="shared" si="39"/>
        <v>0</v>
      </c>
      <c r="S175">
        <f t="shared" si="40"/>
        <v>405.00000075350948</v>
      </c>
      <c r="T175">
        <f t="shared" si="41"/>
        <v>0.15384598503895489</v>
      </c>
      <c r="U175">
        <f t="shared" si="42"/>
        <v>0</v>
      </c>
      <c r="V175">
        <f t="shared" si="43"/>
        <v>0</v>
      </c>
    </row>
    <row r="176" spans="1:22" x14ac:dyDescent="0.2">
      <c r="A176" t="s">
        <v>41</v>
      </c>
      <c r="B176" t="s">
        <v>41</v>
      </c>
      <c r="D176">
        <v>-75.718999999999994</v>
      </c>
      <c r="E176">
        <v>0</v>
      </c>
      <c r="F176">
        <v>0</v>
      </c>
      <c r="G176">
        <v>227.01499999999999</v>
      </c>
      <c r="H176">
        <v>0</v>
      </c>
      <c r="I176">
        <v>0</v>
      </c>
      <c r="J176">
        <v>0</v>
      </c>
      <c r="K176">
        <v>0</v>
      </c>
      <c r="L176">
        <f t="shared" si="33"/>
        <v>9.1635631499105159E-3</v>
      </c>
      <c r="M176">
        <f t="shared" si="34"/>
        <v>659.99906552543962</v>
      </c>
      <c r="N176">
        <f t="shared" si="35"/>
        <v>6.0479491637734588</v>
      </c>
      <c r="O176" t="str">
        <f t="shared" si="36"/>
        <v/>
      </c>
      <c r="P176">
        <f t="shared" si="37"/>
        <v>0</v>
      </c>
      <c r="Q176">
        <f t="shared" si="38"/>
        <v>0</v>
      </c>
      <c r="R176">
        <f t="shared" si="39"/>
        <v>0</v>
      </c>
      <c r="S176">
        <f t="shared" si="40"/>
        <v>659.99906552543962</v>
      </c>
      <c r="T176">
        <f t="shared" si="41"/>
        <v>0</v>
      </c>
      <c r="U176" t="str">
        <f t="shared" si="42"/>
        <v/>
      </c>
      <c r="V176">
        <f t="shared" si="43"/>
        <v>0</v>
      </c>
    </row>
    <row r="177" spans="1:22" x14ac:dyDescent="0.2">
      <c r="A177" t="s">
        <v>155</v>
      </c>
      <c r="B177" t="s">
        <v>381</v>
      </c>
      <c r="D177">
        <v>-74.962000000000003</v>
      </c>
      <c r="E177">
        <v>-173.99100000000001</v>
      </c>
      <c r="F177">
        <v>0</v>
      </c>
      <c r="G177">
        <v>69.376000000000005</v>
      </c>
      <c r="H177">
        <v>19.105</v>
      </c>
      <c r="I177">
        <v>0</v>
      </c>
      <c r="J177">
        <v>1</v>
      </c>
      <c r="K177">
        <v>0</v>
      </c>
      <c r="L177">
        <f t="shared" si="33"/>
        <v>9.6717561393104799E-3</v>
      </c>
      <c r="M177">
        <f t="shared" si="34"/>
        <v>201.00043988942275</v>
      </c>
      <c r="N177">
        <f t="shared" si="35"/>
        <v>1.9440291825338145</v>
      </c>
      <c r="O177">
        <f t="shared" si="36"/>
        <v>0.34199999956738092</v>
      </c>
      <c r="P177">
        <f t="shared" si="37"/>
        <v>6.0000024979032514</v>
      </c>
      <c r="Q177">
        <f t="shared" si="38"/>
        <v>2.0520029036900995</v>
      </c>
      <c r="R177">
        <f t="shared" si="39"/>
        <v>0</v>
      </c>
      <c r="S177">
        <f t="shared" si="40"/>
        <v>207.00044238732599</v>
      </c>
      <c r="T177">
        <f t="shared" si="41"/>
        <v>0.29850680940304442</v>
      </c>
      <c r="U177">
        <f t="shared" si="42"/>
        <v>0</v>
      </c>
      <c r="V177">
        <f t="shared" si="43"/>
        <v>0</v>
      </c>
    </row>
    <row r="178" spans="1:22" x14ac:dyDescent="0.2">
      <c r="A178" t="s">
        <v>552</v>
      </c>
      <c r="B178" t="s">
        <v>553</v>
      </c>
      <c r="D178">
        <v>-77.093000000000004</v>
      </c>
      <c r="E178">
        <v>0</v>
      </c>
      <c r="F178">
        <v>0</v>
      </c>
      <c r="G178">
        <v>98.489000000000004</v>
      </c>
      <c r="H178">
        <v>0</v>
      </c>
      <c r="I178">
        <v>0</v>
      </c>
      <c r="J178">
        <v>1</v>
      </c>
      <c r="K178">
        <v>0</v>
      </c>
      <c r="L178">
        <f t="shared" si="33"/>
        <v>8.2497214897990136E-3</v>
      </c>
      <c r="M178">
        <f t="shared" si="34"/>
        <v>288.00170470878834</v>
      </c>
      <c r="N178">
        <f t="shared" si="35"/>
        <v>2.3759362283710694</v>
      </c>
      <c r="O178" t="str">
        <f t="shared" si="36"/>
        <v/>
      </c>
      <c r="P178">
        <f t="shared" si="37"/>
        <v>0</v>
      </c>
      <c r="Q178">
        <f t="shared" si="38"/>
        <v>0</v>
      </c>
      <c r="R178">
        <f t="shared" si="39"/>
        <v>0</v>
      </c>
      <c r="S178">
        <f t="shared" si="40"/>
        <v>288.00170470878834</v>
      </c>
      <c r="T178">
        <f t="shared" si="41"/>
        <v>0.20833210018902054</v>
      </c>
      <c r="U178" t="str">
        <f t="shared" si="42"/>
        <v/>
      </c>
      <c r="V178">
        <f t="shared" si="43"/>
        <v>0</v>
      </c>
    </row>
    <row r="179" spans="1:22" x14ac:dyDescent="0.2">
      <c r="A179" t="s">
        <v>41</v>
      </c>
      <c r="B179" t="s">
        <v>41</v>
      </c>
      <c r="D179">
        <v>-74.686999999999998</v>
      </c>
      <c r="E179">
        <v>-172.875</v>
      </c>
      <c r="F179">
        <v>0</v>
      </c>
      <c r="G179">
        <v>174.184</v>
      </c>
      <c r="H179">
        <v>48.374000000000002</v>
      </c>
      <c r="I179">
        <v>0</v>
      </c>
      <c r="J179">
        <v>1</v>
      </c>
      <c r="K179">
        <v>0</v>
      </c>
      <c r="L179">
        <f t="shared" si="33"/>
        <v>9.8572556835655623E-3</v>
      </c>
      <c r="M179">
        <f t="shared" si="34"/>
        <v>504.00010949998915</v>
      </c>
      <c r="N179">
        <f t="shared" si="35"/>
        <v>4.9680629119493451</v>
      </c>
      <c r="O179">
        <f t="shared" si="36"/>
        <v>0.28800037970152381</v>
      </c>
      <c r="P179">
        <f t="shared" si="37"/>
        <v>18.000127663397322</v>
      </c>
      <c r="Q179">
        <f t="shared" si="38"/>
        <v>5.1840487857831175</v>
      </c>
      <c r="R179">
        <f t="shared" si="39"/>
        <v>0</v>
      </c>
      <c r="S179">
        <f t="shared" si="40"/>
        <v>522.00023716338649</v>
      </c>
      <c r="T179">
        <f t="shared" si="41"/>
        <v>0.11904759318311475</v>
      </c>
      <c r="U179">
        <f t="shared" si="42"/>
        <v>0</v>
      </c>
      <c r="V179">
        <f t="shared" si="43"/>
        <v>0</v>
      </c>
    </row>
    <row r="180" spans="1:22" x14ac:dyDescent="0.2">
      <c r="A180" t="s">
        <v>554</v>
      </c>
      <c r="B180" t="s">
        <v>555</v>
      </c>
      <c r="D180">
        <v>-73.811000000000007</v>
      </c>
      <c r="E180">
        <v>-173.21100000000001</v>
      </c>
      <c r="F180">
        <v>0</v>
      </c>
      <c r="G180">
        <v>129.12</v>
      </c>
      <c r="H180">
        <v>42.296999999999997</v>
      </c>
      <c r="I180">
        <v>0</v>
      </c>
      <c r="J180">
        <v>1</v>
      </c>
      <c r="K180">
        <v>0</v>
      </c>
      <c r="L180">
        <f t="shared" si="33"/>
        <v>1.0451461933578914E-2</v>
      </c>
      <c r="M180">
        <f t="shared" si="34"/>
        <v>372.00010317791134</v>
      </c>
      <c r="N180">
        <f t="shared" si="35"/>
        <v>3.8879488056001743</v>
      </c>
      <c r="O180">
        <f t="shared" si="36"/>
        <v>0.30239855440926794</v>
      </c>
      <c r="P180">
        <f t="shared" si="37"/>
        <v>15.000207712016483</v>
      </c>
      <c r="Q180">
        <f t="shared" si="38"/>
        <v>4.536045663998201</v>
      </c>
      <c r="R180">
        <f t="shared" si="39"/>
        <v>0</v>
      </c>
      <c r="S180">
        <f t="shared" si="40"/>
        <v>387.00031088992785</v>
      </c>
      <c r="T180">
        <f t="shared" si="41"/>
        <v>0.16129027784517744</v>
      </c>
      <c r="U180">
        <f t="shared" si="42"/>
        <v>0</v>
      </c>
      <c r="V180">
        <f t="shared" si="43"/>
        <v>0</v>
      </c>
    </row>
    <row r="181" spans="1:22" x14ac:dyDescent="0.2">
      <c r="A181" t="s">
        <v>223</v>
      </c>
      <c r="B181" t="s">
        <v>556</v>
      </c>
      <c r="D181">
        <v>-73.150999999999996</v>
      </c>
      <c r="E181">
        <v>-173.089</v>
      </c>
      <c r="F181">
        <v>0</v>
      </c>
      <c r="G181">
        <v>182.85</v>
      </c>
      <c r="H181">
        <v>66.483000000000004</v>
      </c>
      <c r="I181">
        <v>0</v>
      </c>
      <c r="J181">
        <v>1</v>
      </c>
      <c r="K181">
        <v>0</v>
      </c>
      <c r="L181">
        <f t="shared" si="33"/>
        <v>1.0902632627796623E-2</v>
      </c>
      <c r="M181">
        <f t="shared" si="34"/>
        <v>525.00182596656987</v>
      </c>
      <c r="N181">
        <f t="shared" si="35"/>
        <v>5.7239077613436917</v>
      </c>
      <c r="O181">
        <f t="shared" si="36"/>
        <v>0.29700955874473856</v>
      </c>
      <c r="P181">
        <f t="shared" si="37"/>
        <v>23.999186054101415</v>
      </c>
      <c r="Q181">
        <f t="shared" si="38"/>
        <v>7.1279947881563333</v>
      </c>
      <c r="R181">
        <f t="shared" si="39"/>
        <v>0</v>
      </c>
      <c r="S181">
        <f t="shared" si="40"/>
        <v>549.00101202067128</v>
      </c>
      <c r="T181">
        <f t="shared" si="41"/>
        <v>0.11428531679777543</v>
      </c>
      <c r="U181">
        <f t="shared" si="42"/>
        <v>0</v>
      </c>
      <c r="V181">
        <f t="shared" si="43"/>
        <v>0</v>
      </c>
    </row>
    <row r="182" spans="1:22" x14ac:dyDescent="0.2">
      <c r="A182" t="s">
        <v>41</v>
      </c>
      <c r="B182" t="s">
        <v>41</v>
      </c>
      <c r="D182">
        <v>-78.311000000000007</v>
      </c>
      <c r="E182">
        <v>-171.87</v>
      </c>
      <c r="F182">
        <v>0</v>
      </c>
      <c r="G182">
        <v>29.614000000000001</v>
      </c>
      <c r="H182">
        <v>7.0709999999999997</v>
      </c>
      <c r="I182">
        <v>0</v>
      </c>
      <c r="J182">
        <v>1</v>
      </c>
      <c r="K182">
        <v>0</v>
      </c>
      <c r="L182">
        <f t="shared" si="33"/>
        <v>7.448026525275553E-3</v>
      </c>
      <c r="M182">
        <f t="shared" si="34"/>
        <v>86.999570167201213</v>
      </c>
      <c r="N182">
        <f t="shared" si="35"/>
        <v>0.64797575426864062</v>
      </c>
      <c r="O182">
        <f t="shared" si="36"/>
        <v>0.25200296358763974</v>
      </c>
      <c r="P182">
        <f t="shared" si="37"/>
        <v>2.999933715459508</v>
      </c>
      <c r="Q182">
        <f t="shared" si="38"/>
        <v>0.7559929428552179</v>
      </c>
      <c r="R182">
        <f t="shared" si="39"/>
        <v>0</v>
      </c>
      <c r="S182">
        <f t="shared" si="40"/>
        <v>89.999503882660719</v>
      </c>
      <c r="T182">
        <f t="shared" si="41"/>
        <v>0.68965857974571887</v>
      </c>
      <c r="U182">
        <f t="shared" si="42"/>
        <v>0</v>
      </c>
      <c r="V182">
        <f t="shared" si="43"/>
        <v>0</v>
      </c>
    </row>
    <row r="183" spans="1:22" x14ac:dyDescent="0.2">
      <c r="A183" t="s">
        <v>557</v>
      </c>
      <c r="B183" t="s">
        <v>558</v>
      </c>
      <c r="D183">
        <v>-71.301000000000002</v>
      </c>
      <c r="E183">
        <v>-172.875</v>
      </c>
      <c r="F183">
        <v>0</v>
      </c>
      <c r="G183">
        <v>137.244</v>
      </c>
      <c r="H183">
        <v>40.311</v>
      </c>
      <c r="I183">
        <v>0</v>
      </c>
      <c r="J183">
        <v>1</v>
      </c>
      <c r="K183">
        <v>0</v>
      </c>
      <c r="L183">
        <f t="shared" si="33"/>
        <v>1.2184615242157899E-2</v>
      </c>
      <c r="M183">
        <f t="shared" si="34"/>
        <v>389.99908596781813</v>
      </c>
      <c r="N183">
        <f t="shared" si="35"/>
        <v>4.7519935593046858</v>
      </c>
      <c r="O183">
        <f t="shared" si="36"/>
        <v>0.28800037970152381</v>
      </c>
      <c r="P183">
        <f t="shared" si="37"/>
        <v>14.999858317261534</v>
      </c>
      <c r="Q183">
        <f t="shared" si="38"/>
        <v>4.3199692108095924</v>
      </c>
      <c r="R183">
        <f t="shared" si="39"/>
        <v>0</v>
      </c>
      <c r="S183">
        <f t="shared" si="40"/>
        <v>404.99894428507969</v>
      </c>
      <c r="T183">
        <f t="shared" si="41"/>
        <v>0.15384651441196215</v>
      </c>
      <c r="U183">
        <f t="shared" si="42"/>
        <v>0</v>
      </c>
      <c r="V183">
        <f t="shared" si="43"/>
        <v>0</v>
      </c>
    </row>
    <row r="184" spans="1:22" x14ac:dyDescent="0.2">
      <c r="A184" t="s">
        <v>327</v>
      </c>
      <c r="B184" t="s">
        <v>559</v>
      </c>
      <c r="D184">
        <v>-75.599999999999994</v>
      </c>
      <c r="E184">
        <v>-171.87</v>
      </c>
      <c r="F184">
        <v>0</v>
      </c>
      <c r="G184">
        <v>152.80099999999999</v>
      </c>
      <c r="H184">
        <v>49.497</v>
      </c>
      <c r="I184">
        <v>0</v>
      </c>
      <c r="J184">
        <v>1</v>
      </c>
      <c r="K184">
        <v>0</v>
      </c>
      <c r="L184">
        <f t="shared" si="33"/>
        <v>9.2432197300091976E-3</v>
      </c>
      <c r="M184">
        <f t="shared" si="34"/>
        <v>444.00142681084782</v>
      </c>
      <c r="N184">
        <f t="shared" si="35"/>
        <v>4.1040068524571156</v>
      </c>
      <c r="O184">
        <f t="shared" si="36"/>
        <v>0.25200296358763974</v>
      </c>
      <c r="P184">
        <f t="shared" si="37"/>
        <v>20.999536008216559</v>
      </c>
      <c r="Q184">
        <f t="shared" si="38"/>
        <v>5.2919505999865253</v>
      </c>
      <c r="R184">
        <f t="shared" si="39"/>
        <v>0</v>
      </c>
      <c r="S184">
        <f t="shared" si="40"/>
        <v>465.0009628190644</v>
      </c>
      <c r="T184">
        <f t="shared" si="41"/>
        <v>0.1351347008746461</v>
      </c>
      <c r="U184">
        <f t="shared" si="42"/>
        <v>0</v>
      </c>
      <c r="V184">
        <f t="shared" si="43"/>
        <v>0</v>
      </c>
    </row>
    <row r="185" spans="1:22" x14ac:dyDescent="0.2">
      <c r="A185" t="s">
        <v>41</v>
      </c>
      <c r="B185" t="s">
        <v>41</v>
      </c>
      <c r="D185">
        <v>-73.233000000000004</v>
      </c>
      <c r="E185">
        <v>-173.66</v>
      </c>
      <c r="F185">
        <v>0</v>
      </c>
      <c r="G185">
        <v>162.92599999999999</v>
      </c>
      <c r="H185">
        <v>54.332000000000001</v>
      </c>
      <c r="I185">
        <v>0</v>
      </c>
      <c r="J185">
        <v>1</v>
      </c>
      <c r="K185">
        <v>0</v>
      </c>
      <c r="L185">
        <f t="shared" si="33"/>
        <v>1.0846409345279763E-2</v>
      </c>
      <c r="M185">
        <f t="shared" si="34"/>
        <v>467.99799880142234</v>
      </c>
      <c r="N185">
        <f t="shared" si="35"/>
        <v>5.0761029438749183</v>
      </c>
      <c r="O185">
        <f t="shared" si="36"/>
        <v>0.32400955544337012</v>
      </c>
      <c r="P185">
        <f t="shared" si="37"/>
        <v>17.999354878308782</v>
      </c>
      <c r="Q185">
        <f t="shared" si="38"/>
        <v>5.8319688043570892</v>
      </c>
      <c r="R185">
        <f t="shared" si="39"/>
        <v>0</v>
      </c>
      <c r="S185">
        <f t="shared" si="40"/>
        <v>485.99735367973113</v>
      </c>
      <c r="T185">
        <f t="shared" si="41"/>
        <v>0.12820567642097713</v>
      </c>
      <c r="U185">
        <f t="shared" si="42"/>
        <v>0</v>
      </c>
      <c r="V185">
        <f t="shared" si="43"/>
        <v>0</v>
      </c>
    </row>
    <row r="186" spans="1:22" x14ac:dyDescent="0.2">
      <c r="A186" t="s">
        <v>560</v>
      </c>
      <c r="B186" t="s">
        <v>561</v>
      </c>
      <c r="D186">
        <v>-74.096999999999994</v>
      </c>
      <c r="E186">
        <v>-171.57300000000001</v>
      </c>
      <c r="F186">
        <v>0</v>
      </c>
      <c r="G186">
        <v>186.124</v>
      </c>
      <c r="H186">
        <v>54.588999999999999</v>
      </c>
      <c r="I186">
        <v>0</v>
      </c>
      <c r="J186">
        <v>1</v>
      </c>
      <c r="K186">
        <v>0</v>
      </c>
      <c r="L186">
        <f t="shared" si="33"/>
        <v>1.0256897442241935E-2</v>
      </c>
      <c r="M186">
        <f t="shared" si="34"/>
        <v>537.00140820845161</v>
      </c>
      <c r="N186">
        <f t="shared" si="35"/>
        <v>5.507973878307463</v>
      </c>
      <c r="O186">
        <f t="shared" si="36"/>
        <v>0.2429988506941255</v>
      </c>
      <c r="P186">
        <f t="shared" si="37"/>
        <v>23.999922169730585</v>
      </c>
      <c r="Q186">
        <f t="shared" si="38"/>
        <v>5.8319593359523303</v>
      </c>
      <c r="R186">
        <f t="shared" si="39"/>
        <v>0</v>
      </c>
      <c r="S186">
        <f t="shared" si="40"/>
        <v>561.00133037818216</v>
      </c>
      <c r="T186">
        <f t="shared" si="41"/>
        <v>0.11173155057483457</v>
      </c>
      <c r="U186">
        <f t="shared" si="42"/>
        <v>0</v>
      </c>
      <c r="V186">
        <f t="shared" si="43"/>
        <v>0</v>
      </c>
    </row>
    <row r="187" spans="1:22" x14ac:dyDescent="0.2">
      <c r="A187" t="s">
        <v>379</v>
      </c>
      <c r="B187" t="s">
        <v>562</v>
      </c>
      <c r="D187">
        <v>-76.015000000000001</v>
      </c>
      <c r="E187">
        <v>0</v>
      </c>
      <c r="F187">
        <v>0</v>
      </c>
      <c r="G187">
        <v>273.09500000000003</v>
      </c>
      <c r="H187">
        <v>0</v>
      </c>
      <c r="I187">
        <v>0</v>
      </c>
      <c r="J187">
        <v>0</v>
      </c>
      <c r="K187">
        <v>0</v>
      </c>
      <c r="L187">
        <f t="shared" si="33"/>
        <v>8.9657891255929961E-3</v>
      </c>
      <c r="M187">
        <f t="shared" si="34"/>
        <v>795.00059627785947</v>
      </c>
      <c r="N187">
        <f t="shared" si="35"/>
        <v>7.1278148287628103</v>
      </c>
      <c r="O187" t="str">
        <f t="shared" si="36"/>
        <v/>
      </c>
      <c r="P187">
        <f t="shared" si="37"/>
        <v>0</v>
      </c>
      <c r="Q187">
        <f t="shared" si="38"/>
        <v>0</v>
      </c>
      <c r="R187">
        <f t="shared" si="39"/>
        <v>0</v>
      </c>
      <c r="S187">
        <f t="shared" si="40"/>
        <v>795.00059627785947</v>
      </c>
      <c r="T187">
        <f t="shared" si="41"/>
        <v>0</v>
      </c>
      <c r="U187" t="str">
        <f t="shared" si="42"/>
        <v/>
      </c>
      <c r="V187">
        <f t="shared" si="43"/>
        <v>0</v>
      </c>
    </row>
    <row r="188" spans="1:22" x14ac:dyDescent="0.2">
      <c r="A188" t="s">
        <v>41</v>
      </c>
      <c r="B188" t="s">
        <v>41</v>
      </c>
      <c r="D188">
        <v>-75.587999999999994</v>
      </c>
      <c r="E188">
        <v>-171.529</v>
      </c>
      <c r="F188">
        <v>0</v>
      </c>
      <c r="G188">
        <v>184.816</v>
      </c>
      <c r="H188">
        <v>47.518000000000001</v>
      </c>
      <c r="I188">
        <v>0</v>
      </c>
      <c r="J188">
        <v>1</v>
      </c>
      <c r="K188">
        <v>0</v>
      </c>
      <c r="L188">
        <f t="shared" si="33"/>
        <v>9.2512570306211208E-3</v>
      </c>
      <c r="M188">
        <f t="shared" si="34"/>
        <v>537.00010604855004</v>
      </c>
      <c r="N188">
        <f t="shared" si="35"/>
        <v>4.9679309744569116</v>
      </c>
      <c r="O188">
        <f t="shared" si="36"/>
        <v>0.24171823176296187</v>
      </c>
      <c r="P188">
        <f t="shared" si="37"/>
        <v>20.99945957413183</v>
      </c>
      <c r="Q188">
        <f t="shared" si="38"/>
        <v>5.0759573121942569</v>
      </c>
      <c r="R188">
        <f t="shared" si="39"/>
        <v>0</v>
      </c>
      <c r="S188">
        <f t="shared" si="40"/>
        <v>557.99956562268187</v>
      </c>
      <c r="T188">
        <f t="shared" si="41"/>
        <v>0.11173182151024644</v>
      </c>
      <c r="U188">
        <f t="shared" si="42"/>
        <v>0</v>
      </c>
      <c r="V188">
        <f t="shared" si="43"/>
        <v>0</v>
      </c>
    </row>
    <row r="189" spans="1:22" x14ac:dyDescent="0.2">
      <c r="A189" t="s">
        <v>563</v>
      </c>
      <c r="B189" t="s">
        <v>564</v>
      </c>
      <c r="D189">
        <v>-76.12</v>
      </c>
      <c r="E189">
        <v>-172.321</v>
      </c>
      <c r="F189">
        <v>0</v>
      </c>
      <c r="G189">
        <v>266.79000000000002</v>
      </c>
      <c r="H189">
        <v>89.805000000000007</v>
      </c>
      <c r="I189">
        <v>0</v>
      </c>
      <c r="J189">
        <v>1</v>
      </c>
      <c r="K189">
        <v>0</v>
      </c>
      <c r="L189">
        <f t="shared" si="33"/>
        <v>8.895755574626284E-3</v>
      </c>
      <c r="M189">
        <f t="shared" si="34"/>
        <v>776.99941837719825</v>
      </c>
      <c r="N189">
        <f t="shared" si="35"/>
        <v>6.9120038195141618</v>
      </c>
      <c r="O189">
        <f t="shared" si="36"/>
        <v>0.26699845938126765</v>
      </c>
      <c r="P189">
        <f t="shared" si="37"/>
        <v>36.00003033789357</v>
      </c>
      <c r="Q189">
        <f t="shared" si="38"/>
        <v>9.6119622498587294</v>
      </c>
      <c r="R189">
        <f t="shared" si="39"/>
        <v>0</v>
      </c>
      <c r="S189">
        <f t="shared" si="40"/>
        <v>812.99944871509183</v>
      </c>
      <c r="T189">
        <f t="shared" si="41"/>
        <v>7.7220135023154807E-2</v>
      </c>
      <c r="U189">
        <f t="shared" si="42"/>
        <v>0</v>
      </c>
      <c r="V189">
        <f t="shared" si="43"/>
        <v>0</v>
      </c>
    </row>
    <row r="190" spans="1:22" x14ac:dyDescent="0.2">
      <c r="A190" t="s">
        <v>565</v>
      </c>
      <c r="B190" t="s">
        <v>566</v>
      </c>
      <c r="D190">
        <v>-74.475999999999999</v>
      </c>
      <c r="E190">
        <v>-173.83</v>
      </c>
      <c r="F190">
        <v>0</v>
      </c>
      <c r="G190">
        <v>112.089</v>
      </c>
      <c r="H190">
        <v>37.216000000000001</v>
      </c>
      <c r="I190">
        <v>0</v>
      </c>
      <c r="J190">
        <v>1</v>
      </c>
      <c r="K190">
        <v>0</v>
      </c>
      <c r="L190">
        <f t="shared" si="33"/>
        <v>9.9999148775234987E-3</v>
      </c>
      <c r="M190">
        <f t="shared" si="34"/>
        <v>323.999451269828</v>
      </c>
      <c r="N190">
        <f t="shared" si="35"/>
        <v>3.2399701730327761</v>
      </c>
      <c r="O190">
        <f t="shared" si="36"/>
        <v>0.33300919047222588</v>
      </c>
      <c r="P190">
        <f t="shared" si="37"/>
        <v>11.999793586921619</v>
      </c>
      <c r="Q190">
        <f t="shared" si="38"/>
        <v>3.9960455442601219</v>
      </c>
      <c r="R190">
        <f t="shared" si="39"/>
        <v>0</v>
      </c>
      <c r="S190">
        <f t="shared" si="40"/>
        <v>335.99924485674961</v>
      </c>
      <c r="T190">
        <f t="shared" si="41"/>
        <v>0.1851854988175019</v>
      </c>
      <c r="U190">
        <f t="shared" si="42"/>
        <v>0</v>
      </c>
      <c r="V190">
        <f t="shared" si="43"/>
        <v>0</v>
      </c>
    </row>
    <row r="191" spans="1:22" x14ac:dyDescent="0.2">
      <c r="A191" t="s">
        <v>41</v>
      </c>
      <c r="B191" t="s">
        <v>41</v>
      </c>
      <c r="D191">
        <v>-72.031000000000006</v>
      </c>
      <c r="E191">
        <v>0</v>
      </c>
      <c r="F191">
        <v>0</v>
      </c>
      <c r="G191">
        <v>77.795000000000002</v>
      </c>
      <c r="H191">
        <v>0</v>
      </c>
      <c r="I191">
        <v>0</v>
      </c>
      <c r="J191">
        <v>0</v>
      </c>
      <c r="K191">
        <v>0</v>
      </c>
      <c r="L191">
        <f t="shared" si="33"/>
        <v>1.1675566963349465E-2</v>
      </c>
      <c r="M191">
        <f t="shared" si="34"/>
        <v>222.00131320325676</v>
      </c>
      <c r="N191">
        <f t="shared" si="35"/>
        <v>2.5919937902499326</v>
      </c>
      <c r="O191" t="str">
        <f t="shared" si="36"/>
        <v/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222.00131320325676</v>
      </c>
      <c r="T191">
        <f t="shared" si="41"/>
        <v>0</v>
      </c>
      <c r="U191" t="str">
        <f t="shared" si="42"/>
        <v/>
      </c>
      <c r="V191">
        <f t="shared" si="43"/>
        <v>0</v>
      </c>
    </row>
    <row r="192" spans="1:22" x14ac:dyDescent="0.2">
      <c r="A192" t="s">
        <v>567</v>
      </c>
      <c r="B192" t="s">
        <v>568</v>
      </c>
      <c r="D192">
        <v>-75.489000000000004</v>
      </c>
      <c r="E192">
        <v>-174.447</v>
      </c>
      <c r="F192">
        <v>0</v>
      </c>
      <c r="G192">
        <v>131.70099999999999</v>
      </c>
      <c r="H192">
        <v>36.17</v>
      </c>
      <c r="I192">
        <v>0</v>
      </c>
      <c r="J192">
        <v>1</v>
      </c>
      <c r="K192">
        <v>0</v>
      </c>
      <c r="L192">
        <f t="shared" si="33"/>
        <v>9.3175978517574184E-3</v>
      </c>
      <c r="M192">
        <f t="shared" si="34"/>
        <v>382.49903769926982</v>
      </c>
      <c r="N192">
        <f t="shared" si="35"/>
        <v>3.5639757759417723</v>
      </c>
      <c r="O192">
        <f t="shared" si="36"/>
        <v>0.37028340027509971</v>
      </c>
      <c r="P192">
        <f t="shared" si="37"/>
        <v>10.500130447153705</v>
      </c>
      <c r="Q192">
        <f t="shared" si="38"/>
        <v>3.8880278933320698</v>
      </c>
      <c r="R192">
        <f t="shared" si="39"/>
        <v>0</v>
      </c>
      <c r="S192">
        <f t="shared" si="40"/>
        <v>392.99916814642353</v>
      </c>
      <c r="T192">
        <f t="shared" si="41"/>
        <v>0.15686313973729127</v>
      </c>
      <c r="U192">
        <f t="shared" si="42"/>
        <v>0</v>
      </c>
      <c r="V192">
        <f t="shared" si="43"/>
        <v>0</v>
      </c>
    </row>
    <row r="193" spans="1:22" x14ac:dyDescent="0.2">
      <c r="A193" t="s">
        <v>275</v>
      </c>
      <c r="B193" t="s">
        <v>569</v>
      </c>
      <c r="D193">
        <v>-76.759</v>
      </c>
      <c r="E193">
        <v>-172.96199999999999</v>
      </c>
      <c r="F193">
        <v>0</v>
      </c>
      <c r="G193">
        <v>148.446</v>
      </c>
      <c r="H193">
        <v>40.807000000000002</v>
      </c>
      <c r="I193">
        <v>0</v>
      </c>
      <c r="J193">
        <v>1</v>
      </c>
      <c r="K193">
        <v>0</v>
      </c>
      <c r="L193">
        <f t="shared" si="33"/>
        <v>8.4708981113341391E-3</v>
      </c>
      <c r="M193">
        <f t="shared" si="34"/>
        <v>433.49880023261221</v>
      </c>
      <c r="N193">
        <f t="shared" si="35"/>
        <v>3.6721278402838906</v>
      </c>
      <c r="O193">
        <f t="shared" si="36"/>
        <v>0.29159722922643128</v>
      </c>
      <c r="P193">
        <f t="shared" si="37"/>
        <v>14.999951085778569</v>
      </c>
      <c r="Q193">
        <f t="shared" si="38"/>
        <v>4.3739485490935799</v>
      </c>
      <c r="R193">
        <f t="shared" si="39"/>
        <v>0</v>
      </c>
      <c r="S193">
        <f t="shared" si="40"/>
        <v>448.49875131839076</v>
      </c>
      <c r="T193">
        <f t="shared" si="41"/>
        <v>0.13840868756223651</v>
      </c>
      <c r="U193">
        <f t="shared" si="42"/>
        <v>0</v>
      </c>
      <c r="V193">
        <f t="shared" si="43"/>
        <v>0</v>
      </c>
    </row>
    <row r="194" spans="1:22" x14ac:dyDescent="0.2">
      <c r="A194" t="s">
        <v>41</v>
      </c>
      <c r="B194" t="s">
        <v>41</v>
      </c>
    </row>
    <row r="195" spans="1:22" x14ac:dyDescent="0.2">
      <c r="A195" t="s">
        <v>570</v>
      </c>
      <c r="B195" t="s">
        <v>571</v>
      </c>
    </row>
    <row r="196" spans="1:22" x14ac:dyDescent="0.2">
      <c r="A196" t="s">
        <v>491</v>
      </c>
      <c r="B196" t="s">
        <v>572</v>
      </c>
    </row>
    <row r="197" spans="1:22" x14ac:dyDescent="0.2">
      <c r="A197" t="s">
        <v>41</v>
      </c>
      <c r="B197" t="s">
        <v>41</v>
      </c>
    </row>
    <row r="198" spans="1:22" x14ac:dyDescent="0.2">
      <c r="A198" t="s">
        <v>573</v>
      </c>
      <c r="B198" t="s">
        <v>574</v>
      </c>
    </row>
    <row r="199" spans="1:22" x14ac:dyDescent="0.2">
      <c r="A199" t="s">
        <v>575</v>
      </c>
      <c r="B199" t="s">
        <v>576</v>
      </c>
    </row>
    <row r="200" spans="1:22" x14ac:dyDescent="0.2">
      <c r="A200" t="s">
        <v>41</v>
      </c>
      <c r="B200" t="s">
        <v>41</v>
      </c>
    </row>
    <row r="201" spans="1:22" x14ac:dyDescent="0.2">
      <c r="A201" t="s">
        <v>577</v>
      </c>
      <c r="B201" t="s">
        <v>578</v>
      </c>
    </row>
    <row r="202" spans="1:22" x14ac:dyDescent="0.2">
      <c r="A202" t="s">
        <v>208</v>
      </c>
      <c r="B202" t="s">
        <v>579</v>
      </c>
    </row>
    <row r="203" spans="1:22" x14ac:dyDescent="0.2">
      <c r="A203" t="s">
        <v>41</v>
      </c>
      <c r="B203" t="s">
        <v>41</v>
      </c>
    </row>
    <row r="204" spans="1:22" x14ac:dyDescent="0.2">
      <c r="A204" t="s">
        <v>580</v>
      </c>
      <c r="B204" t="s">
        <v>581</v>
      </c>
    </row>
    <row r="205" spans="1:22" x14ac:dyDescent="0.2">
      <c r="A205" t="s">
        <v>582</v>
      </c>
      <c r="B205" t="s">
        <v>388</v>
      </c>
    </row>
    <row r="206" spans="1:22" x14ac:dyDescent="0.2">
      <c r="A206" t="s">
        <v>41</v>
      </c>
      <c r="B206" t="s">
        <v>41</v>
      </c>
    </row>
    <row r="207" spans="1:22" x14ac:dyDescent="0.2">
      <c r="A207" t="s">
        <v>583</v>
      </c>
      <c r="B207" t="s">
        <v>584</v>
      </c>
    </row>
    <row r="208" spans="1:22" x14ac:dyDescent="0.2">
      <c r="A208" t="s">
        <v>66</v>
      </c>
      <c r="B208" t="s">
        <v>381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585</v>
      </c>
      <c r="B210" t="s">
        <v>586</v>
      </c>
    </row>
    <row r="211" spans="1:2" x14ac:dyDescent="0.2">
      <c r="A211" t="s">
        <v>184</v>
      </c>
      <c r="B211" t="s">
        <v>587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588</v>
      </c>
      <c r="B213" t="s">
        <v>589</v>
      </c>
    </row>
    <row r="214" spans="1:2" x14ac:dyDescent="0.2">
      <c r="A214" t="s">
        <v>311</v>
      </c>
      <c r="B214" t="s">
        <v>312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590</v>
      </c>
      <c r="B216" t="s">
        <v>591</v>
      </c>
    </row>
    <row r="217" spans="1:2" x14ac:dyDescent="0.2">
      <c r="A217" t="s">
        <v>223</v>
      </c>
      <c r="B217" t="s">
        <v>592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593</v>
      </c>
      <c r="B219" t="s">
        <v>594</v>
      </c>
    </row>
    <row r="220" spans="1:2" x14ac:dyDescent="0.2">
      <c r="A220" t="s">
        <v>223</v>
      </c>
      <c r="B220" t="s">
        <v>592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595</v>
      </c>
      <c r="B222" t="s">
        <v>596</v>
      </c>
    </row>
    <row r="223" spans="1:2" x14ac:dyDescent="0.2">
      <c r="A223" t="s">
        <v>368</v>
      </c>
      <c r="B223" t="s">
        <v>597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444</v>
      </c>
      <c r="B225" t="s">
        <v>598</v>
      </c>
    </row>
    <row r="226" spans="1:2" x14ac:dyDescent="0.2">
      <c r="A226" t="s">
        <v>133</v>
      </c>
      <c r="B226" t="s">
        <v>146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599</v>
      </c>
      <c r="B228" t="s">
        <v>600</v>
      </c>
    </row>
    <row r="229" spans="1:2" x14ac:dyDescent="0.2">
      <c r="A229" t="s">
        <v>327</v>
      </c>
      <c r="B229" t="s">
        <v>328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601</v>
      </c>
      <c r="B231" t="s">
        <v>602</v>
      </c>
    </row>
    <row r="232" spans="1:2" x14ac:dyDescent="0.2">
      <c r="A232" t="s">
        <v>603</v>
      </c>
      <c r="B232" t="s">
        <v>604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605</v>
      </c>
      <c r="B234" t="s">
        <v>606</v>
      </c>
    </row>
    <row r="235" spans="1:2" x14ac:dyDescent="0.2">
      <c r="A235" t="s">
        <v>607</v>
      </c>
      <c r="B235" t="s">
        <v>608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609</v>
      </c>
      <c r="B237" t="s">
        <v>610</v>
      </c>
    </row>
    <row r="238" spans="1:2" x14ac:dyDescent="0.2">
      <c r="A238" t="s">
        <v>315</v>
      </c>
      <c r="B238" t="s">
        <v>611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612</v>
      </c>
      <c r="B240" t="s">
        <v>613</v>
      </c>
    </row>
    <row r="241" spans="1:2" x14ac:dyDescent="0.2">
      <c r="A241" t="s">
        <v>614</v>
      </c>
      <c r="B241" t="s">
        <v>615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616</v>
      </c>
      <c r="B243" t="s">
        <v>617</v>
      </c>
    </row>
    <row r="244" spans="1:2" x14ac:dyDescent="0.2">
      <c r="A244" t="s">
        <v>133</v>
      </c>
      <c r="B244" t="s">
        <v>134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618</v>
      </c>
      <c r="B246" t="s">
        <v>619</v>
      </c>
    </row>
    <row r="247" spans="1:2" x14ac:dyDescent="0.2">
      <c r="A247" t="s">
        <v>279</v>
      </c>
      <c r="B247" t="s">
        <v>620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621</v>
      </c>
      <c r="B249" t="s">
        <v>622</v>
      </c>
    </row>
    <row r="250" spans="1:2" x14ac:dyDescent="0.2">
      <c r="A250" t="s">
        <v>359</v>
      </c>
      <c r="B250" t="s">
        <v>360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623</v>
      </c>
      <c r="B252" t="s">
        <v>624</v>
      </c>
    </row>
    <row r="253" spans="1:2" x14ac:dyDescent="0.2">
      <c r="A253" t="s">
        <v>81</v>
      </c>
      <c r="B253" t="s">
        <v>82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625</v>
      </c>
      <c r="B255" t="s">
        <v>626</v>
      </c>
    </row>
    <row r="256" spans="1:2" x14ac:dyDescent="0.2">
      <c r="A256" t="s">
        <v>41</v>
      </c>
      <c r="B256" t="s">
        <v>41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627</v>
      </c>
      <c r="B258" t="s">
        <v>628</v>
      </c>
    </row>
    <row r="259" spans="1:2" x14ac:dyDescent="0.2">
      <c r="A259" t="s">
        <v>261</v>
      </c>
      <c r="B259" t="s">
        <v>629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630</v>
      </c>
      <c r="B261" t="s">
        <v>631</v>
      </c>
    </row>
    <row r="262" spans="1:2" x14ac:dyDescent="0.2">
      <c r="A262" t="s">
        <v>269</v>
      </c>
      <c r="B262" t="s">
        <v>485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632</v>
      </c>
      <c r="B264" t="s">
        <v>633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253</v>
      </c>
      <c r="B267" t="s">
        <v>634</v>
      </c>
    </row>
    <row r="268" spans="1:2" x14ac:dyDescent="0.2">
      <c r="A268" t="s">
        <v>635</v>
      </c>
      <c r="B268" t="s">
        <v>244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636</v>
      </c>
      <c r="B270" t="s">
        <v>637</v>
      </c>
    </row>
    <row r="271" spans="1:2" x14ac:dyDescent="0.2">
      <c r="A271" t="s">
        <v>638</v>
      </c>
      <c r="B271" t="s">
        <v>555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639</v>
      </c>
      <c r="B273" t="s">
        <v>640</v>
      </c>
    </row>
    <row r="274" spans="1:2" x14ac:dyDescent="0.2">
      <c r="A274" t="s">
        <v>641</v>
      </c>
      <c r="B274" t="s">
        <v>642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643</v>
      </c>
      <c r="B276" t="s">
        <v>644</v>
      </c>
    </row>
    <row r="277" spans="1:2" x14ac:dyDescent="0.2">
      <c r="A277" t="s">
        <v>645</v>
      </c>
      <c r="B277" t="s">
        <v>646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155</v>
      </c>
      <c r="B279" t="s">
        <v>647</v>
      </c>
    </row>
    <row r="280" spans="1:2" x14ac:dyDescent="0.2">
      <c r="A280" t="s">
        <v>141</v>
      </c>
      <c r="B280" t="s">
        <v>142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338</v>
      </c>
      <c r="B282" t="s">
        <v>648</v>
      </c>
    </row>
    <row r="283" spans="1:2" x14ac:dyDescent="0.2">
      <c r="A283" t="s">
        <v>315</v>
      </c>
      <c r="B283" t="s">
        <v>611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649</v>
      </c>
      <c r="B285" t="s">
        <v>650</v>
      </c>
    </row>
    <row r="286" spans="1:2" x14ac:dyDescent="0.2">
      <c r="A286" t="s">
        <v>651</v>
      </c>
      <c r="B286" t="s">
        <v>652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376</v>
      </c>
      <c r="B288" t="s">
        <v>653</v>
      </c>
    </row>
    <row r="289" spans="1:2" x14ac:dyDescent="0.2">
      <c r="A289" t="s">
        <v>141</v>
      </c>
      <c r="B289" t="s">
        <v>654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655</v>
      </c>
      <c r="B291" t="s">
        <v>656</v>
      </c>
    </row>
    <row r="292" spans="1:2" x14ac:dyDescent="0.2">
      <c r="A292" t="s">
        <v>657</v>
      </c>
      <c r="B292" t="s">
        <v>658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221</v>
      </c>
      <c r="B294" t="s">
        <v>222</v>
      </c>
    </row>
    <row r="295" spans="1:2" x14ac:dyDescent="0.2">
      <c r="A295" t="s">
        <v>371</v>
      </c>
      <c r="B295" t="s">
        <v>372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659</v>
      </c>
      <c r="B297" t="s">
        <v>660</v>
      </c>
    </row>
    <row r="298" spans="1:2" x14ac:dyDescent="0.2">
      <c r="A298" t="s">
        <v>107</v>
      </c>
      <c r="B298" t="s">
        <v>108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661</v>
      </c>
      <c r="B300" t="s">
        <v>662</v>
      </c>
    </row>
    <row r="301" spans="1:2" x14ac:dyDescent="0.2">
      <c r="A301" t="s">
        <v>663</v>
      </c>
      <c r="B301" t="s">
        <v>664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665</v>
      </c>
      <c r="B303" t="s">
        <v>666</v>
      </c>
    </row>
    <row r="304" spans="1:2" x14ac:dyDescent="0.2">
      <c r="A304" t="s">
        <v>667</v>
      </c>
      <c r="B304" t="s">
        <v>668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669</v>
      </c>
      <c r="B306" t="s">
        <v>670</v>
      </c>
    </row>
    <row r="307" spans="1:2" x14ac:dyDescent="0.2">
      <c r="A307" t="s">
        <v>261</v>
      </c>
      <c r="B307" t="s">
        <v>539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671</v>
      </c>
      <c r="B309" t="s">
        <v>672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673</v>
      </c>
      <c r="B312" t="s">
        <v>674</v>
      </c>
    </row>
    <row r="313" spans="1:2" x14ac:dyDescent="0.2">
      <c r="A313" t="s">
        <v>675</v>
      </c>
      <c r="B313" t="s">
        <v>676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677</v>
      </c>
      <c r="B315" t="s">
        <v>678</v>
      </c>
    </row>
    <row r="316" spans="1:2" x14ac:dyDescent="0.2">
      <c r="A316" t="s">
        <v>379</v>
      </c>
      <c r="B316" t="s">
        <v>388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679</v>
      </c>
      <c r="B318" t="s">
        <v>680</v>
      </c>
    </row>
    <row r="319" spans="1:2" x14ac:dyDescent="0.2">
      <c r="A319" t="s">
        <v>223</v>
      </c>
      <c r="B319" t="s">
        <v>224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243</v>
      </c>
      <c r="B321" t="s">
        <v>681</v>
      </c>
    </row>
    <row r="322" spans="1:2" x14ac:dyDescent="0.2">
      <c r="A322" t="s">
        <v>117</v>
      </c>
      <c r="B322" t="s">
        <v>118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143</v>
      </c>
      <c r="B324" t="s">
        <v>682</v>
      </c>
    </row>
    <row r="325" spans="1:2" x14ac:dyDescent="0.2">
      <c r="A325" t="s">
        <v>488</v>
      </c>
      <c r="B325" t="s">
        <v>489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683</v>
      </c>
      <c r="B327" t="s">
        <v>684</v>
      </c>
    </row>
    <row r="328" spans="1:2" x14ac:dyDescent="0.2">
      <c r="A328" t="s">
        <v>685</v>
      </c>
      <c r="B328" t="s">
        <v>686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687</v>
      </c>
      <c r="B330" t="s">
        <v>688</v>
      </c>
    </row>
    <row r="331" spans="1:2" x14ac:dyDescent="0.2">
      <c r="A331" t="s">
        <v>371</v>
      </c>
      <c r="B331" t="s">
        <v>372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689</v>
      </c>
      <c r="B333" t="s">
        <v>690</v>
      </c>
    </row>
    <row r="334" spans="1:2" x14ac:dyDescent="0.2">
      <c r="A334" t="s">
        <v>227</v>
      </c>
      <c r="B334" t="s">
        <v>228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691</v>
      </c>
      <c r="B336" t="s">
        <v>692</v>
      </c>
    </row>
    <row r="337" spans="1:2" x14ac:dyDescent="0.2">
      <c r="A337" t="s">
        <v>379</v>
      </c>
      <c r="B337" t="s">
        <v>380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693</v>
      </c>
      <c r="B339" t="s">
        <v>694</v>
      </c>
    </row>
    <row r="340" spans="1:2" x14ac:dyDescent="0.2">
      <c r="A340" t="s">
        <v>231</v>
      </c>
      <c r="B340" t="s">
        <v>232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695</v>
      </c>
      <c r="B342" t="s">
        <v>696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229</v>
      </c>
      <c r="B345" t="s">
        <v>697</v>
      </c>
    </row>
    <row r="346" spans="1:2" x14ac:dyDescent="0.2">
      <c r="A346" t="s">
        <v>311</v>
      </c>
      <c r="B346" t="s">
        <v>312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698</v>
      </c>
      <c r="B348" t="s">
        <v>699</v>
      </c>
    </row>
    <row r="349" spans="1:2" x14ac:dyDescent="0.2">
      <c r="A349" t="s">
        <v>700</v>
      </c>
      <c r="B349" t="s">
        <v>572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683</v>
      </c>
      <c r="B351" t="s">
        <v>701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702</v>
      </c>
      <c r="B354" t="s">
        <v>703</v>
      </c>
    </row>
    <row r="355" spans="1:2" x14ac:dyDescent="0.2">
      <c r="A355" t="s">
        <v>157</v>
      </c>
      <c r="B355" t="s">
        <v>704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705</v>
      </c>
      <c r="B357" t="s">
        <v>706</v>
      </c>
    </row>
    <row r="358" spans="1:2" x14ac:dyDescent="0.2">
      <c r="A358" t="s">
        <v>707</v>
      </c>
      <c r="B358" t="s">
        <v>708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709</v>
      </c>
      <c r="B360" t="s">
        <v>710</v>
      </c>
    </row>
    <row r="361" spans="1:2" x14ac:dyDescent="0.2">
      <c r="A361" t="s">
        <v>133</v>
      </c>
      <c r="B361" t="s">
        <v>711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712</v>
      </c>
      <c r="B363" t="s">
        <v>713</v>
      </c>
    </row>
    <row r="364" spans="1:2" x14ac:dyDescent="0.2">
      <c r="A364" t="s">
        <v>187</v>
      </c>
      <c r="B364" t="s">
        <v>188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714</v>
      </c>
      <c r="B366" t="s">
        <v>78</v>
      </c>
    </row>
    <row r="367" spans="1:2" x14ac:dyDescent="0.2">
      <c r="A367" t="s">
        <v>184</v>
      </c>
      <c r="B367" t="s">
        <v>587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715</v>
      </c>
      <c r="B369" t="s">
        <v>716</v>
      </c>
    </row>
    <row r="370" spans="1:2" x14ac:dyDescent="0.2">
      <c r="A370" t="s">
        <v>707</v>
      </c>
      <c r="B370" t="s">
        <v>708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189</v>
      </c>
      <c r="B372" t="s">
        <v>717</v>
      </c>
    </row>
    <row r="373" spans="1:2" x14ac:dyDescent="0.2">
      <c r="A373" t="s">
        <v>121</v>
      </c>
      <c r="B373" t="s">
        <v>367</v>
      </c>
    </row>
    <row r="374" spans="1:2" x14ac:dyDescent="0.2">
      <c r="A374" t="s">
        <v>368</v>
      </c>
      <c r="B374" t="s">
        <v>401</v>
      </c>
    </row>
    <row r="375" spans="1:2" x14ac:dyDescent="0.2">
      <c r="A375" t="s">
        <v>718</v>
      </c>
      <c r="B375" t="s">
        <v>719</v>
      </c>
    </row>
    <row r="376" spans="1:2" x14ac:dyDescent="0.2">
      <c r="A376" t="s">
        <v>379</v>
      </c>
      <c r="B376" t="s">
        <v>380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720</v>
      </c>
      <c r="B378" t="s">
        <v>721</v>
      </c>
    </row>
    <row r="379" spans="1:2" x14ac:dyDescent="0.2">
      <c r="A379" t="s">
        <v>368</v>
      </c>
      <c r="B379" t="s">
        <v>722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723</v>
      </c>
      <c r="B381" t="s">
        <v>724</v>
      </c>
    </row>
    <row r="382" spans="1:2" x14ac:dyDescent="0.2">
      <c r="A382" t="s">
        <v>504</v>
      </c>
      <c r="B382" t="s">
        <v>725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726</v>
      </c>
      <c r="B384" t="s">
        <v>727</v>
      </c>
    </row>
    <row r="385" spans="1:2" x14ac:dyDescent="0.2">
      <c r="A385" t="s">
        <v>279</v>
      </c>
      <c r="B385" t="s">
        <v>433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728</v>
      </c>
      <c r="B387" t="s">
        <v>729</v>
      </c>
    </row>
    <row r="388" spans="1:2" x14ac:dyDescent="0.2">
      <c r="A388" t="s">
        <v>482</v>
      </c>
      <c r="B388" t="s">
        <v>483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199</v>
      </c>
      <c r="B390" t="s">
        <v>730</v>
      </c>
    </row>
    <row r="391" spans="1:2" x14ac:dyDescent="0.2">
      <c r="A391" t="s">
        <v>55</v>
      </c>
      <c r="B391" t="s">
        <v>56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249</v>
      </c>
      <c r="B393" t="s">
        <v>731</v>
      </c>
    </row>
    <row r="394" spans="1:2" x14ac:dyDescent="0.2">
      <c r="A394" t="s">
        <v>269</v>
      </c>
      <c r="B394" t="s">
        <v>485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732</v>
      </c>
      <c r="B396" t="s">
        <v>733</v>
      </c>
    </row>
    <row r="397" spans="1:2" x14ac:dyDescent="0.2">
      <c r="A397" t="s">
        <v>734</v>
      </c>
      <c r="B397" t="s">
        <v>735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736</v>
      </c>
      <c r="B399" t="s">
        <v>737</v>
      </c>
    </row>
    <row r="400" spans="1:2" x14ac:dyDescent="0.2">
      <c r="A400" t="s">
        <v>738</v>
      </c>
      <c r="B400" t="s">
        <v>739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740</v>
      </c>
      <c r="B402" t="s">
        <v>741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113</v>
      </c>
      <c r="B404" t="s">
        <v>742</v>
      </c>
    </row>
    <row r="405" spans="1:2" x14ac:dyDescent="0.2">
      <c r="A405" t="s">
        <v>743</v>
      </c>
      <c r="B405" t="s">
        <v>744</v>
      </c>
    </row>
    <row r="406" spans="1:2" x14ac:dyDescent="0.2">
      <c r="A406" t="s">
        <v>745</v>
      </c>
      <c r="B406" t="s">
        <v>746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747</v>
      </c>
      <c r="B408" t="s">
        <v>748</v>
      </c>
    </row>
    <row r="409" spans="1:2" x14ac:dyDescent="0.2">
      <c r="A409" t="s">
        <v>41</v>
      </c>
      <c r="B409" t="s">
        <v>41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749</v>
      </c>
      <c r="B411" t="s">
        <v>750</v>
      </c>
    </row>
    <row r="412" spans="1:2" x14ac:dyDescent="0.2">
      <c r="A412" t="s">
        <v>133</v>
      </c>
      <c r="B412" t="s">
        <v>751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752</v>
      </c>
      <c r="B414" t="s">
        <v>753</v>
      </c>
    </row>
    <row r="415" spans="1:2" x14ac:dyDescent="0.2">
      <c r="A415" t="s">
        <v>754</v>
      </c>
      <c r="B415" t="s">
        <v>755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756</v>
      </c>
      <c r="B417" t="s">
        <v>757</v>
      </c>
    </row>
    <row r="418" spans="1:2" x14ac:dyDescent="0.2">
      <c r="A418" t="s">
        <v>125</v>
      </c>
      <c r="B418" t="s">
        <v>126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758</v>
      </c>
      <c r="B420" t="s">
        <v>759</v>
      </c>
    </row>
    <row r="421" spans="1:2" x14ac:dyDescent="0.2">
      <c r="A421" t="s">
        <v>261</v>
      </c>
      <c r="B421" t="s">
        <v>760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761</v>
      </c>
      <c r="B423" t="s">
        <v>762</v>
      </c>
    </row>
    <row r="424" spans="1:2" x14ac:dyDescent="0.2">
      <c r="A424" t="s">
        <v>523</v>
      </c>
      <c r="B424" t="s">
        <v>524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763</v>
      </c>
      <c r="B426" t="s">
        <v>764</v>
      </c>
    </row>
    <row r="427" spans="1:2" x14ac:dyDescent="0.2">
      <c r="A427" t="s">
        <v>635</v>
      </c>
      <c r="B427" t="s">
        <v>765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766</v>
      </c>
      <c r="B429" t="s">
        <v>767</v>
      </c>
    </row>
    <row r="430" spans="1:2" x14ac:dyDescent="0.2">
      <c r="A430" t="s">
        <v>133</v>
      </c>
      <c r="B430" t="s">
        <v>134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659</v>
      </c>
      <c r="B432" t="s">
        <v>768</v>
      </c>
    </row>
    <row r="433" spans="1:2" x14ac:dyDescent="0.2">
      <c r="A433" t="s">
        <v>769</v>
      </c>
      <c r="B433" t="s">
        <v>713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770</v>
      </c>
      <c r="B435" t="s">
        <v>771</v>
      </c>
    </row>
    <row r="436" spans="1:2" x14ac:dyDescent="0.2">
      <c r="A436" t="s">
        <v>261</v>
      </c>
      <c r="B436" t="s">
        <v>760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237</v>
      </c>
      <c r="B438" t="s">
        <v>772</v>
      </c>
    </row>
    <row r="439" spans="1:2" x14ac:dyDescent="0.2">
      <c r="A439" t="s">
        <v>141</v>
      </c>
      <c r="B439" t="s">
        <v>773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774</v>
      </c>
      <c r="B441" t="s">
        <v>775</v>
      </c>
    </row>
    <row r="442" spans="1:2" x14ac:dyDescent="0.2">
      <c r="A442" t="s">
        <v>217</v>
      </c>
      <c r="B442" t="s">
        <v>776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777</v>
      </c>
      <c r="B444" t="s">
        <v>778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779</v>
      </c>
      <c r="B447" t="s">
        <v>328</v>
      </c>
    </row>
    <row r="448" spans="1:2" x14ac:dyDescent="0.2">
      <c r="A448" t="s">
        <v>141</v>
      </c>
      <c r="B448" t="s">
        <v>142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780</v>
      </c>
      <c r="B450" t="s">
        <v>781</v>
      </c>
    </row>
    <row r="451" spans="1:2" x14ac:dyDescent="0.2">
      <c r="A451" t="s">
        <v>523</v>
      </c>
      <c r="B451" t="s">
        <v>524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782</v>
      </c>
      <c r="B453" t="s">
        <v>783</v>
      </c>
    </row>
    <row r="454" spans="1:2" x14ac:dyDescent="0.2">
      <c r="A454" t="s">
        <v>784</v>
      </c>
      <c r="B454" t="s">
        <v>785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364</v>
      </c>
      <c r="B456" t="s">
        <v>786</v>
      </c>
    </row>
    <row r="457" spans="1:2" x14ac:dyDescent="0.2">
      <c r="A457" t="s">
        <v>279</v>
      </c>
      <c r="B457" t="s">
        <v>280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387</v>
      </c>
      <c r="B459" t="s">
        <v>787</v>
      </c>
    </row>
    <row r="460" spans="1:2" x14ac:dyDescent="0.2">
      <c r="A460" t="s">
        <v>497</v>
      </c>
      <c r="B460" t="s">
        <v>310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788</v>
      </c>
      <c r="B462" t="s">
        <v>789</v>
      </c>
    </row>
    <row r="463" spans="1:2" x14ac:dyDescent="0.2">
      <c r="A463" t="s">
        <v>41</v>
      </c>
      <c r="B463" t="s">
        <v>41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243</v>
      </c>
      <c r="B465" t="s">
        <v>790</v>
      </c>
    </row>
    <row r="466" spans="1:2" x14ac:dyDescent="0.2">
      <c r="A466" t="s">
        <v>279</v>
      </c>
      <c r="B466" t="s">
        <v>791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792</v>
      </c>
      <c r="B468" t="s">
        <v>793</v>
      </c>
    </row>
    <row r="469" spans="1:2" x14ac:dyDescent="0.2">
      <c r="A469" t="s">
        <v>794</v>
      </c>
      <c r="B469" t="s">
        <v>795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796</v>
      </c>
      <c r="B471" t="s">
        <v>797</v>
      </c>
    </row>
    <row r="472" spans="1:2" x14ac:dyDescent="0.2">
      <c r="A472" t="s">
        <v>261</v>
      </c>
      <c r="B472" t="s">
        <v>798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799</v>
      </c>
      <c r="B474" t="s">
        <v>800</v>
      </c>
    </row>
    <row r="475" spans="1:2" x14ac:dyDescent="0.2">
      <c r="A475" t="s">
        <v>801</v>
      </c>
      <c r="B475" t="s">
        <v>802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803</v>
      </c>
      <c r="B477" t="s">
        <v>804</v>
      </c>
    </row>
    <row r="478" spans="1:2" x14ac:dyDescent="0.2">
      <c r="A478" t="s">
        <v>251</v>
      </c>
      <c r="B478" t="s">
        <v>252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805</v>
      </c>
      <c r="B480" t="s">
        <v>806</v>
      </c>
    </row>
    <row r="481" spans="1:2" x14ac:dyDescent="0.2">
      <c r="A481" t="s">
        <v>473</v>
      </c>
      <c r="B481" t="s">
        <v>807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528</v>
      </c>
      <c r="B483" t="s">
        <v>808</v>
      </c>
    </row>
    <row r="484" spans="1:2" x14ac:dyDescent="0.2">
      <c r="A484" t="s">
        <v>667</v>
      </c>
      <c r="B484" t="s">
        <v>668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809</v>
      </c>
      <c r="B486" t="s">
        <v>810</v>
      </c>
    </row>
    <row r="487" spans="1:2" x14ac:dyDescent="0.2">
      <c r="A487" t="s">
        <v>811</v>
      </c>
      <c r="B487" t="s">
        <v>812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813</v>
      </c>
      <c r="B489" t="s">
        <v>814</v>
      </c>
    </row>
    <row r="490" spans="1:2" x14ac:dyDescent="0.2">
      <c r="A490" t="s">
        <v>184</v>
      </c>
      <c r="B490" t="s">
        <v>185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815</v>
      </c>
      <c r="B492" t="s">
        <v>816</v>
      </c>
    </row>
    <row r="493" spans="1:2" x14ac:dyDescent="0.2">
      <c r="A493" t="s">
        <v>817</v>
      </c>
      <c r="B493" t="s">
        <v>818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819</v>
      </c>
      <c r="B495" t="s">
        <v>820</v>
      </c>
    </row>
    <row r="496" spans="1:2" x14ac:dyDescent="0.2">
      <c r="A496" t="s">
        <v>821</v>
      </c>
      <c r="B496" t="s">
        <v>822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823</v>
      </c>
      <c r="B498" t="s">
        <v>824</v>
      </c>
    </row>
    <row r="499" spans="1:2" x14ac:dyDescent="0.2">
      <c r="A499" t="s">
        <v>825</v>
      </c>
      <c r="B499" t="s">
        <v>826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827</v>
      </c>
      <c r="B501" t="s">
        <v>828</v>
      </c>
    </row>
    <row r="502" spans="1:2" x14ac:dyDescent="0.2">
      <c r="A502" t="s">
        <v>829</v>
      </c>
      <c r="B502" t="s">
        <v>385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830</v>
      </c>
      <c r="B504" t="s">
        <v>831</v>
      </c>
    </row>
    <row r="505" spans="1:2" x14ac:dyDescent="0.2">
      <c r="A505" t="s">
        <v>223</v>
      </c>
      <c r="B505" t="s">
        <v>241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661</v>
      </c>
      <c r="B507" t="s">
        <v>832</v>
      </c>
    </row>
    <row r="508" spans="1:2" x14ac:dyDescent="0.2">
      <c r="A508" t="s">
        <v>833</v>
      </c>
      <c r="B508" t="s">
        <v>834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835</v>
      </c>
      <c r="B510" t="s">
        <v>836</v>
      </c>
    </row>
    <row r="511" spans="1:2" x14ac:dyDescent="0.2">
      <c r="A511" t="s">
        <v>837</v>
      </c>
      <c r="B511" t="s">
        <v>838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839</v>
      </c>
      <c r="B513" t="s">
        <v>840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253</v>
      </c>
      <c r="B516" t="s">
        <v>254</v>
      </c>
    </row>
    <row r="517" spans="1:2" x14ac:dyDescent="0.2">
      <c r="A517" t="s">
        <v>261</v>
      </c>
      <c r="B517" t="s">
        <v>841</v>
      </c>
    </row>
    <row r="518" spans="1:2" x14ac:dyDescent="0.2">
      <c r="A518" t="s">
        <v>41</v>
      </c>
      <c r="B518" t="s">
        <v>401</v>
      </c>
    </row>
    <row r="519" spans="1:2" x14ac:dyDescent="0.2">
      <c r="A519" t="s">
        <v>842</v>
      </c>
      <c r="B519" t="s">
        <v>843</v>
      </c>
    </row>
    <row r="520" spans="1:2" x14ac:dyDescent="0.2">
      <c r="A520" t="s">
        <v>157</v>
      </c>
      <c r="B520" t="s">
        <v>704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844</v>
      </c>
      <c r="B522" t="s">
        <v>845</v>
      </c>
    </row>
    <row r="523" spans="1:2" x14ac:dyDescent="0.2">
      <c r="A523" t="s">
        <v>41</v>
      </c>
      <c r="B523" t="s">
        <v>41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846</v>
      </c>
      <c r="B525" t="s">
        <v>847</v>
      </c>
    </row>
    <row r="526" spans="1:2" x14ac:dyDescent="0.2">
      <c r="A526" t="s">
        <v>208</v>
      </c>
      <c r="B526" t="s">
        <v>209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277</v>
      </c>
      <c r="B528" t="s">
        <v>278</v>
      </c>
    </row>
    <row r="529" spans="1:2" x14ac:dyDescent="0.2">
      <c r="A529" t="s">
        <v>41</v>
      </c>
      <c r="B529" t="s">
        <v>41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848</v>
      </c>
      <c r="B531" t="s">
        <v>849</v>
      </c>
    </row>
    <row r="532" spans="1:2" x14ac:dyDescent="0.2">
      <c r="A532" t="s">
        <v>133</v>
      </c>
      <c r="B532" t="s">
        <v>751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498</v>
      </c>
      <c r="B534" t="s">
        <v>850</v>
      </c>
    </row>
    <row r="535" spans="1:2" x14ac:dyDescent="0.2">
      <c r="A535" t="s">
        <v>117</v>
      </c>
      <c r="B535" t="s">
        <v>118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851</v>
      </c>
      <c r="B537" t="s">
        <v>852</v>
      </c>
    </row>
    <row r="538" spans="1:2" x14ac:dyDescent="0.2">
      <c r="A538" t="s">
        <v>327</v>
      </c>
      <c r="B538" t="s">
        <v>559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853</v>
      </c>
      <c r="B540" t="s">
        <v>854</v>
      </c>
    </row>
    <row r="541" spans="1:2" x14ac:dyDescent="0.2">
      <c r="A541" t="s">
        <v>261</v>
      </c>
      <c r="B541" t="s">
        <v>386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855</v>
      </c>
      <c r="B543" t="s">
        <v>856</v>
      </c>
    </row>
    <row r="544" spans="1:2" x14ac:dyDescent="0.2">
      <c r="A544" t="s">
        <v>133</v>
      </c>
      <c r="B544" t="s">
        <v>711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857</v>
      </c>
      <c r="B546" t="s">
        <v>858</v>
      </c>
    </row>
    <row r="547" spans="1:2" x14ac:dyDescent="0.2">
      <c r="A547" t="s">
        <v>261</v>
      </c>
      <c r="B547" t="s">
        <v>539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119</v>
      </c>
      <c r="B549" t="s">
        <v>120</v>
      </c>
    </row>
    <row r="550" spans="1:2" x14ac:dyDescent="0.2">
      <c r="A550" t="s">
        <v>157</v>
      </c>
      <c r="B550" t="s">
        <v>859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860</v>
      </c>
      <c r="B552" t="s">
        <v>861</v>
      </c>
    </row>
    <row r="553" spans="1:2" x14ac:dyDescent="0.2">
      <c r="A553" t="s">
        <v>638</v>
      </c>
      <c r="B553" t="s">
        <v>862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863</v>
      </c>
      <c r="B555" t="s">
        <v>864</v>
      </c>
    </row>
    <row r="556" spans="1:2" x14ac:dyDescent="0.2">
      <c r="A556" t="s">
        <v>41</v>
      </c>
      <c r="B556" t="s">
        <v>41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865</v>
      </c>
      <c r="B558" t="s">
        <v>866</v>
      </c>
    </row>
    <row r="559" spans="1:2" x14ac:dyDescent="0.2">
      <c r="A559" t="s">
        <v>164</v>
      </c>
      <c r="B559" t="s">
        <v>212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867</v>
      </c>
      <c r="B561" t="s">
        <v>868</v>
      </c>
    </row>
    <row r="562" spans="1:2" x14ac:dyDescent="0.2">
      <c r="A562" t="s">
        <v>869</v>
      </c>
      <c r="B562" t="s">
        <v>870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871</v>
      </c>
      <c r="B564" t="s">
        <v>872</v>
      </c>
    </row>
    <row r="565" spans="1:2" x14ac:dyDescent="0.2">
      <c r="A565" t="s">
        <v>873</v>
      </c>
      <c r="B565" t="s">
        <v>874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875</v>
      </c>
      <c r="B567" t="s">
        <v>876</v>
      </c>
    </row>
    <row r="568" spans="1:2" x14ac:dyDescent="0.2">
      <c r="A568" t="s">
        <v>41</v>
      </c>
      <c r="B568" t="s">
        <v>41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627</v>
      </c>
      <c r="B570" t="s">
        <v>877</v>
      </c>
    </row>
    <row r="571" spans="1:2" x14ac:dyDescent="0.2">
      <c r="A571" t="s">
        <v>878</v>
      </c>
      <c r="B571" t="s">
        <v>879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286</v>
      </c>
      <c r="B573" t="s">
        <v>880</v>
      </c>
    </row>
    <row r="574" spans="1:2" x14ac:dyDescent="0.2">
      <c r="A574" t="s">
        <v>881</v>
      </c>
      <c r="B574" t="s">
        <v>882</v>
      </c>
    </row>
    <row r="575" spans="1:2" x14ac:dyDescent="0.2">
      <c r="A575" t="s">
        <v>41</v>
      </c>
      <c r="B575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J473"/>
  <sheetViews>
    <sheetView topLeftCell="B1" zoomScaleNormal="100" workbookViewId="0">
      <selection activeCell="V1" sqref="V1:V104857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2447</v>
      </c>
      <c r="B3" t="s">
        <v>2448</v>
      </c>
      <c r="D3">
        <v>-82.6</v>
      </c>
      <c r="E3">
        <v>-174.56</v>
      </c>
      <c r="F3">
        <v>0</v>
      </c>
      <c r="G3">
        <v>77.647000000000006</v>
      </c>
      <c r="H3">
        <v>21.094999999999999</v>
      </c>
      <c r="I3">
        <v>0</v>
      </c>
      <c r="J3">
        <v>1</v>
      </c>
      <c r="K3">
        <v>0</v>
      </c>
      <c r="L3">
        <f>1/TAN(-D3*$L$1/180)*0.108*0.333333</f>
        <v>4.6755789782254673E-3</v>
      </c>
      <c r="M3">
        <f>SIN(-D3*$L$1/180)*G3*3</f>
        <v>231.00087223667947</v>
      </c>
      <c r="N3">
        <f>COS(-D3*$L$1/180)*G3*0.108</f>
        <v>1.0800639022454679</v>
      </c>
      <c r="O3">
        <f>IFERROR(1/TAN(E3*$L$1/180)*0.108*0.333333,"")</f>
        <v>0.37802283250133095</v>
      </c>
      <c r="P3">
        <f>SIN(-E3*$L$1/180)*H3*3</f>
        <v>5.9996283401032189</v>
      </c>
      <c r="Q3">
        <f>-COS(E3*$L$1/180)*H3*0.108</f>
        <v>2.2679987670798445</v>
      </c>
      <c r="R3">
        <f>ABS(SIN(-F3*$L$1/180)*I3*3)</f>
        <v>0</v>
      </c>
      <c r="S3">
        <f>M3+P3</f>
        <v>237.00050057678268</v>
      </c>
      <c r="T3">
        <f>60*(J3/M3)</f>
        <v>0.25973927898646654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5.6812136101231647E-3</v>
      </c>
      <c r="Z3">
        <f>STDEVA(L3:L2000)</f>
        <v>2.0014126287233695E-3</v>
      </c>
      <c r="AA3">
        <f>COUNTA(L3:L2000)</f>
        <v>157</v>
      </c>
      <c r="AB3">
        <f>AVERAGE(O3:O2000)</f>
        <v>0.26036457888855535</v>
      </c>
      <c r="AC3">
        <f>STDEVA(O3:O2001)</f>
        <v>0.15584652703301838</v>
      </c>
      <c r="AD3">
        <f>COUNTA(O3:O2001)</f>
        <v>157</v>
      </c>
      <c r="AE3">
        <f>1/Y8</f>
        <v>1.6714040049208554E-3</v>
      </c>
      <c r="AF3">
        <f>Z8/Y8^2</f>
        <v>1.0058400423035082E-3</v>
      </c>
      <c r="AG3">
        <f>COUNTA(M3:M2001)</f>
        <v>157</v>
      </c>
      <c r="AH3">
        <f>1/AB8</f>
        <v>6.5253601537354169E-2</v>
      </c>
      <c r="AI3">
        <f>AC8/AB8^2</f>
        <v>5.5841583942980576E-2</v>
      </c>
      <c r="AJ3">
        <f>COUNTA(P3:P2001)</f>
        <v>157</v>
      </c>
    </row>
    <row r="4" spans="1:36" x14ac:dyDescent="0.2">
      <c r="A4" t="s">
        <v>137</v>
      </c>
      <c r="B4" t="s">
        <v>138</v>
      </c>
      <c r="D4">
        <v>-75.963999999999999</v>
      </c>
      <c r="E4">
        <v>-173.29</v>
      </c>
      <c r="F4">
        <v>0</v>
      </c>
      <c r="G4">
        <v>45.353999999999999</v>
      </c>
      <c r="H4">
        <v>17.117000000000001</v>
      </c>
      <c r="I4">
        <v>0</v>
      </c>
      <c r="J4">
        <v>1</v>
      </c>
      <c r="K4">
        <v>0</v>
      </c>
      <c r="L4">
        <f t="shared" ref="L4:L28" si="0">1/TAN(-D4*$L$1/180)*0.108*0.333333</f>
        <v>8.9998284639622485E-3</v>
      </c>
      <c r="M4">
        <f t="shared" ref="M4:M28" si="1">SIN(-D4*$L$1/180)*G4*3</f>
        <v>131.99966908054091</v>
      </c>
      <c r="N4">
        <f t="shared" ref="N4:N28" si="2">COS(-D4*$L$1/180)*G4*0.108</f>
        <v>1.1879755670002166</v>
      </c>
      <c r="O4">
        <f t="shared" ref="O4:O28" si="3">IFERROR(1/TAN(E4*$L$1/180)*0.108*0.333333,"")</f>
        <v>0.30599218337530759</v>
      </c>
      <c r="P4">
        <f t="shared" ref="P4:P28" si="4">SIN(-E4*$L$1/180)*H4*3</f>
        <v>6.0000601620886069</v>
      </c>
      <c r="Q4">
        <f t="shared" ref="Q4:Q28" si="5">-COS(E4*$L$1/180)*H4*0.108</f>
        <v>1.8359733453540406</v>
      </c>
      <c r="R4">
        <f t="shared" ref="R4:R28" si="6">ABS(SIN(-F4*$L$1/180)*I4*3)</f>
        <v>0</v>
      </c>
      <c r="S4">
        <f t="shared" ref="S4:S28" si="7">M4+P4</f>
        <v>137.99972924262951</v>
      </c>
      <c r="T4">
        <f t="shared" ref="T4:T28" si="8">60*(J4/M4)</f>
        <v>0.45454659407812914</v>
      </c>
      <c r="U4">
        <f t="shared" ref="U4:U28" si="9">IFERROR(60*(K4/P4),"")</f>
        <v>0</v>
      </c>
      <c r="V4">
        <f t="shared" ref="V4:V28" si="10">100*(R4/(S4))</f>
        <v>0</v>
      </c>
      <c r="X4" t="s">
        <v>40</v>
      </c>
      <c r="Y4">
        <f>Y3*60</f>
        <v>0.34087281660738988</v>
      </c>
      <c r="Z4">
        <f>Z3*60</f>
        <v>0.12008475772340217</v>
      </c>
      <c r="AA4">
        <f>AA3</f>
        <v>157</v>
      </c>
      <c r="AB4">
        <f>AB3*60</f>
        <v>15.621874733313321</v>
      </c>
      <c r="AC4">
        <f>AC3*60</f>
        <v>9.3507916219811023</v>
      </c>
      <c r="AD4">
        <f>AD3</f>
        <v>157</v>
      </c>
      <c r="AE4">
        <f>AE3*60</f>
        <v>0.10028424029525132</v>
      </c>
      <c r="AF4">
        <f>AF3*60</f>
        <v>6.0350402538210488E-2</v>
      </c>
      <c r="AG4">
        <f>AG3</f>
        <v>157</v>
      </c>
      <c r="AH4">
        <f>AH3*60</f>
        <v>3.9152160922412502</v>
      </c>
      <c r="AI4">
        <f>AI3*60</f>
        <v>3.3504950365788346</v>
      </c>
      <c r="AJ4">
        <f>AJ3</f>
        <v>157</v>
      </c>
    </row>
    <row r="5" spans="1:36" x14ac:dyDescent="0.2">
      <c r="A5" t="s">
        <v>41</v>
      </c>
      <c r="B5" t="s">
        <v>41</v>
      </c>
      <c r="D5">
        <v>-73.495999999999995</v>
      </c>
      <c r="E5">
        <v>-169.38</v>
      </c>
      <c r="F5">
        <v>90</v>
      </c>
      <c r="G5">
        <v>84.480999999999995</v>
      </c>
      <c r="H5">
        <v>32.558</v>
      </c>
      <c r="I5">
        <v>1</v>
      </c>
      <c r="J5">
        <v>1</v>
      </c>
      <c r="K5">
        <v>0</v>
      </c>
      <c r="L5">
        <f t="shared" si="0"/>
        <v>1.0666409003667852E-2</v>
      </c>
      <c r="M5">
        <f t="shared" si="1"/>
        <v>243.00112420127718</v>
      </c>
      <c r="N5">
        <f t="shared" si="2"/>
        <v>2.5919519710338839</v>
      </c>
      <c r="O5">
        <f t="shared" si="3"/>
        <v>0.19199343065094673</v>
      </c>
      <c r="P5">
        <f t="shared" si="4"/>
        <v>18.000775968877356</v>
      </c>
      <c r="Q5">
        <f t="shared" si="5"/>
        <v>3.4560341886780717</v>
      </c>
      <c r="R5">
        <f t="shared" si="6"/>
        <v>3</v>
      </c>
      <c r="S5">
        <f t="shared" si="7"/>
        <v>261.00190017015456</v>
      </c>
      <c r="T5">
        <f t="shared" si="8"/>
        <v>0.24691243794535767</v>
      </c>
      <c r="U5">
        <f t="shared" si="9"/>
        <v>0</v>
      </c>
      <c r="V5">
        <f t="shared" si="10"/>
        <v>1.1494169192041186</v>
      </c>
    </row>
    <row r="6" spans="1:36" x14ac:dyDescent="0.2">
      <c r="A6" t="s">
        <v>155</v>
      </c>
      <c r="B6" t="s">
        <v>3858</v>
      </c>
      <c r="D6">
        <v>-75.174000000000007</v>
      </c>
      <c r="E6">
        <v>-173.66</v>
      </c>
      <c r="F6">
        <v>-88.263999999999996</v>
      </c>
      <c r="G6">
        <v>140.684</v>
      </c>
      <c r="H6">
        <v>36.222000000000001</v>
      </c>
      <c r="I6">
        <v>33.015000000000001</v>
      </c>
      <c r="J6">
        <v>1</v>
      </c>
      <c r="K6">
        <v>1</v>
      </c>
      <c r="L6">
        <f t="shared" si="0"/>
        <v>9.5290795309947354E-3</v>
      </c>
      <c r="M6">
        <f t="shared" si="1"/>
        <v>408.00077953761956</v>
      </c>
      <c r="N6">
        <f t="shared" si="2"/>
        <v>3.8878757647975908</v>
      </c>
      <c r="O6">
        <f t="shared" si="3"/>
        <v>0.32400955544337012</v>
      </c>
      <c r="P6">
        <f t="shared" si="4"/>
        <v>11.999790775272412</v>
      </c>
      <c r="Q6">
        <f t="shared" si="5"/>
        <v>3.8880507625602312</v>
      </c>
      <c r="R6">
        <f t="shared" si="6"/>
        <v>98.999540619520246</v>
      </c>
      <c r="S6">
        <f t="shared" si="7"/>
        <v>420.00057031289197</v>
      </c>
      <c r="T6">
        <f t="shared" si="8"/>
        <v>0.14705854255473971</v>
      </c>
      <c r="U6">
        <f t="shared" si="9"/>
        <v>5.0000871784898191</v>
      </c>
      <c r="V6">
        <f t="shared" si="10"/>
        <v>23.571287187959669</v>
      </c>
      <c r="Y6" t="s">
        <v>44</v>
      </c>
      <c r="AB6" t="s">
        <v>45</v>
      </c>
    </row>
    <row r="7" spans="1:36" x14ac:dyDescent="0.2">
      <c r="A7" t="s">
        <v>55</v>
      </c>
      <c r="B7" t="s">
        <v>56</v>
      </c>
      <c r="D7">
        <v>-82.405000000000001</v>
      </c>
      <c r="E7">
        <v>-172.875</v>
      </c>
      <c r="F7">
        <v>0</v>
      </c>
      <c r="G7">
        <v>75.664000000000001</v>
      </c>
      <c r="H7">
        <v>16.125</v>
      </c>
      <c r="I7">
        <v>0</v>
      </c>
      <c r="J7">
        <v>1</v>
      </c>
      <c r="K7">
        <v>0</v>
      </c>
      <c r="L7">
        <f t="shared" si="0"/>
        <v>4.800223261694915E-3</v>
      </c>
      <c r="M7">
        <f t="shared" si="1"/>
        <v>225.0006168949582</v>
      </c>
      <c r="N7">
        <f t="shared" si="2"/>
        <v>1.0800542751691593</v>
      </c>
      <c r="O7">
        <f t="shared" si="3"/>
        <v>0.28800037970152381</v>
      </c>
      <c r="P7">
        <f t="shared" si="4"/>
        <v>6.0001665889172244</v>
      </c>
      <c r="Q7">
        <f t="shared" si="5"/>
        <v>1.7280519839325417</v>
      </c>
      <c r="R7">
        <f t="shared" si="6"/>
        <v>0</v>
      </c>
      <c r="S7">
        <f t="shared" si="7"/>
        <v>231.00078348387541</v>
      </c>
      <c r="T7">
        <f t="shared" si="8"/>
        <v>0.266665935533906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-80.450999999999993</v>
      </c>
      <c r="E8">
        <v>-174.09399999999999</v>
      </c>
      <c r="F8">
        <v>-86.682000000000002</v>
      </c>
      <c r="G8">
        <v>217.00700000000001</v>
      </c>
      <c r="H8">
        <v>29.155000000000001</v>
      </c>
      <c r="I8">
        <v>69.116</v>
      </c>
      <c r="J8">
        <v>1</v>
      </c>
      <c r="K8">
        <v>1</v>
      </c>
      <c r="L8">
        <f t="shared" si="0"/>
        <v>6.0559821791012457E-3</v>
      </c>
      <c r="M8">
        <f t="shared" si="1"/>
        <v>642.00051180690866</v>
      </c>
      <c r="N8">
        <f t="shared" si="2"/>
        <v>3.8879475464240647</v>
      </c>
      <c r="O8">
        <f t="shared" si="3"/>
        <v>0.34800802605070685</v>
      </c>
      <c r="P8">
        <f t="shared" si="4"/>
        <v>8.9998599756060784</v>
      </c>
      <c r="Q8">
        <f t="shared" si="5"/>
        <v>3.1320266368700715</v>
      </c>
      <c r="R8">
        <f t="shared" si="6"/>
        <v>207.00041903838266</v>
      </c>
      <c r="S8">
        <f t="shared" si="7"/>
        <v>651.00037178251478</v>
      </c>
      <c r="T8">
        <f t="shared" si="8"/>
        <v>9.3457869419963799E-2</v>
      </c>
      <c r="U8">
        <f t="shared" si="9"/>
        <v>6.6667703900536983</v>
      </c>
      <c r="V8">
        <f t="shared" si="10"/>
        <v>31.797281232204433</v>
      </c>
      <c r="X8" t="s">
        <v>51</v>
      </c>
      <c r="Y8">
        <f>AVERAGE(M3:M2000)</f>
        <v>598.29939204157415</v>
      </c>
      <c r="Z8">
        <f>STDEVA(M3:M2000)</f>
        <v>360.05267668947363</v>
      </c>
      <c r="AA8">
        <f>COUNTA(M3:M2001)</f>
        <v>157</v>
      </c>
      <c r="AB8">
        <f>AVERAGE(P3:P2000)</f>
        <v>15.324824629450589</v>
      </c>
      <c r="AC8">
        <f>STDEVA(P3:P2000)</f>
        <v>13.114409945128369</v>
      </c>
      <c r="AD8">
        <f>COUNTA(P3:P2001)</f>
        <v>157</v>
      </c>
      <c r="AE8" t="s">
        <v>51</v>
      </c>
      <c r="AF8">
        <f>AG8+AH8</f>
        <v>96339.002017350882</v>
      </c>
      <c r="AG8">
        <f>SUM(M3:M2000)</f>
        <v>93933.004550527141</v>
      </c>
      <c r="AH8">
        <f>SUM(P3:P2000)</f>
        <v>2405.9974668237423</v>
      </c>
    </row>
    <row r="9" spans="1:36" x14ac:dyDescent="0.2">
      <c r="A9" t="s">
        <v>243</v>
      </c>
      <c r="B9" t="s">
        <v>2770</v>
      </c>
      <c r="D9">
        <v>-79.992000000000004</v>
      </c>
      <c r="E9">
        <v>-175.23599999999999</v>
      </c>
      <c r="F9">
        <v>-90</v>
      </c>
      <c r="G9">
        <v>86.313000000000002</v>
      </c>
      <c r="H9">
        <v>36.125</v>
      </c>
      <c r="I9">
        <v>10</v>
      </c>
      <c r="J9">
        <v>1</v>
      </c>
      <c r="K9">
        <v>0</v>
      </c>
      <c r="L9">
        <f t="shared" si="0"/>
        <v>6.3529479098712992E-3</v>
      </c>
      <c r="M9">
        <f t="shared" si="1"/>
        <v>254.99885407290134</v>
      </c>
      <c r="N9">
        <f t="shared" si="2"/>
        <v>1.619996056998072</v>
      </c>
      <c r="O9">
        <f t="shared" si="3"/>
        <v>0.43196692629052102</v>
      </c>
      <c r="P9">
        <f t="shared" si="4"/>
        <v>9.00072928008586</v>
      </c>
      <c r="Q9">
        <f t="shared" si="5"/>
        <v>3.8880212495130322</v>
      </c>
      <c r="R9">
        <f t="shared" si="6"/>
        <v>30</v>
      </c>
      <c r="S9">
        <f t="shared" si="7"/>
        <v>263.9995833529872</v>
      </c>
      <c r="T9">
        <f t="shared" si="8"/>
        <v>0.23529517502398922</v>
      </c>
      <c r="U9">
        <f t="shared" si="9"/>
        <v>0</v>
      </c>
      <c r="V9">
        <f t="shared" si="10"/>
        <v>11.363654297850823</v>
      </c>
      <c r="X9" t="s">
        <v>54</v>
      </c>
      <c r="Y9">
        <f>Y8/60</f>
        <v>9.971656534026236</v>
      </c>
      <c r="Z9">
        <f>Z8/60</f>
        <v>6.0008779448245608</v>
      </c>
      <c r="AA9">
        <f>AA8</f>
        <v>157</v>
      </c>
      <c r="AB9">
        <f>AB8/60</f>
        <v>0.25541374382417648</v>
      </c>
      <c r="AC9">
        <f>AC8/60</f>
        <v>0.2185734990854728</v>
      </c>
      <c r="AD9">
        <f>AD8</f>
        <v>157</v>
      </c>
      <c r="AE9" t="s">
        <v>54</v>
      </c>
      <c r="AF9">
        <f>AF8/60</f>
        <v>1605.6500336225147</v>
      </c>
      <c r="AG9">
        <f>AG8/60</f>
        <v>1565.550075842119</v>
      </c>
      <c r="AH9">
        <f>AH8/60</f>
        <v>40.099957780395705</v>
      </c>
    </row>
    <row r="10" spans="1:36" x14ac:dyDescent="0.2">
      <c r="A10" t="s">
        <v>488</v>
      </c>
      <c r="B10" t="s">
        <v>648</v>
      </c>
      <c r="D10">
        <v>-81.027000000000001</v>
      </c>
      <c r="E10">
        <v>-173.29</v>
      </c>
      <c r="F10">
        <v>-90</v>
      </c>
      <c r="G10">
        <v>115.41200000000001</v>
      </c>
      <c r="H10">
        <v>34.234000000000002</v>
      </c>
      <c r="I10">
        <v>17</v>
      </c>
      <c r="J10">
        <v>1</v>
      </c>
      <c r="K10">
        <v>0</v>
      </c>
      <c r="L10">
        <f t="shared" si="0"/>
        <v>5.6844452957645515E-3</v>
      </c>
      <c r="M10">
        <f t="shared" si="1"/>
        <v>341.998746150172</v>
      </c>
      <c r="N10">
        <f t="shared" si="2"/>
        <v>1.944075107785828</v>
      </c>
      <c r="O10">
        <f t="shared" si="3"/>
        <v>0.30599218337530759</v>
      </c>
      <c r="P10">
        <f t="shared" si="4"/>
        <v>12.000120324177214</v>
      </c>
      <c r="Q10">
        <f t="shared" si="5"/>
        <v>3.6719466907080811</v>
      </c>
      <c r="R10">
        <f t="shared" si="6"/>
        <v>51</v>
      </c>
      <c r="S10">
        <f t="shared" si="7"/>
        <v>353.9988664743492</v>
      </c>
      <c r="T10">
        <f t="shared" si="8"/>
        <v>0.17543923969140501</v>
      </c>
      <c r="U10">
        <f t="shared" si="9"/>
        <v>0</v>
      </c>
      <c r="V10">
        <f t="shared" si="10"/>
        <v>14.406825792391476</v>
      </c>
    </row>
    <row r="11" spans="1:36" x14ac:dyDescent="0.2">
      <c r="A11" t="s">
        <v>1830</v>
      </c>
      <c r="B11" t="s">
        <v>401</v>
      </c>
      <c r="D11">
        <v>-80.837999999999994</v>
      </c>
      <c r="E11">
        <v>-178.40899999999999</v>
      </c>
      <c r="F11">
        <v>-90</v>
      </c>
      <c r="G11">
        <v>376.80799999999999</v>
      </c>
      <c r="H11">
        <v>72.028000000000006</v>
      </c>
      <c r="I11">
        <v>90</v>
      </c>
      <c r="J11">
        <v>1</v>
      </c>
      <c r="K11">
        <v>0</v>
      </c>
      <c r="L11">
        <f t="shared" si="0"/>
        <v>5.8062220790225808E-3</v>
      </c>
      <c r="M11">
        <f t="shared" si="1"/>
        <v>1116.0021468973232</v>
      </c>
      <c r="N11">
        <f t="shared" si="2"/>
        <v>6.4797627853146276</v>
      </c>
      <c r="O11">
        <f t="shared" si="3"/>
        <v>1.2961130250445556</v>
      </c>
      <c r="P11">
        <f t="shared" si="4"/>
        <v>5.9994901459303636</v>
      </c>
      <c r="Q11">
        <f t="shared" si="5"/>
        <v>7.776025097791905</v>
      </c>
      <c r="R11">
        <f t="shared" si="6"/>
        <v>270</v>
      </c>
      <c r="S11">
        <f t="shared" si="7"/>
        <v>1122.0016370432536</v>
      </c>
      <c r="T11">
        <f t="shared" si="8"/>
        <v>5.3763337433364491E-2</v>
      </c>
      <c r="U11">
        <f t="shared" si="9"/>
        <v>0</v>
      </c>
      <c r="V11">
        <f t="shared" si="10"/>
        <v>24.064136012449634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1138</v>
      </c>
      <c r="B12" t="s">
        <v>7989</v>
      </c>
      <c r="D12">
        <v>-82.724999999999994</v>
      </c>
      <c r="E12">
        <v>-172.875</v>
      </c>
      <c r="F12">
        <v>-90</v>
      </c>
      <c r="G12">
        <v>47.381</v>
      </c>
      <c r="H12">
        <v>16.125</v>
      </c>
      <c r="I12">
        <v>16</v>
      </c>
      <c r="J12">
        <v>1</v>
      </c>
      <c r="K12">
        <v>1</v>
      </c>
      <c r="L12">
        <f t="shared" si="0"/>
        <v>4.5957369192086654E-3</v>
      </c>
      <c r="M12">
        <f t="shared" si="1"/>
        <v>140.99871907978206</v>
      </c>
      <c r="N12">
        <f t="shared" si="2"/>
        <v>0.64799366682975257</v>
      </c>
      <c r="O12">
        <f t="shared" si="3"/>
        <v>0.28800037970152381</v>
      </c>
      <c r="P12">
        <f t="shared" si="4"/>
        <v>6.0001665889172244</v>
      </c>
      <c r="Q12">
        <f t="shared" si="5"/>
        <v>1.7280519839325417</v>
      </c>
      <c r="R12">
        <f t="shared" si="6"/>
        <v>48</v>
      </c>
      <c r="S12">
        <f t="shared" si="7"/>
        <v>146.9988856686993</v>
      </c>
      <c r="T12">
        <f t="shared" si="8"/>
        <v>0.42553578069067333</v>
      </c>
      <c r="U12">
        <f t="shared" si="9"/>
        <v>9.9997223595132638</v>
      </c>
      <c r="V12">
        <f t="shared" si="10"/>
        <v>32.653308752408265</v>
      </c>
      <c r="Y12">
        <f>Y3</f>
        <v>5.6812136101231647E-3</v>
      </c>
      <c r="Z12">
        <f>AE3</f>
        <v>1.6714040049208554E-3</v>
      </c>
      <c r="AA12">
        <f>AB3</f>
        <v>0.26036457888855535</v>
      </c>
      <c r="AB12">
        <f>AH3</f>
        <v>6.5253601537354169E-2</v>
      </c>
      <c r="AE12" t="s">
        <v>1</v>
      </c>
      <c r="AF12">
        <f>AG12+AH12</f>
        <v>1061.0991887373086</v>
      </c>
      <c r="AG12">
        <f>SUM(N3:N2000)</f>
        <v>520.12677733919759</v>
      </c>
      <c r="AH12">
        <f>SUM(Q3:Q2000)</f>
        <v>540.97241139811103</v>
      </c>
    </row>
    <row r="13" spans="1:36" x14ac:dyDescent="0.2">
      <c r="A13" t="s">
        <v>157</v>
      </c>
      <c r="B13" t="s">
        <v>2285</v>
      </c>
      <c r="D13">
        <v>-82.281999999999996</v>
      </c>
      <c r="E13">
        <v>-172.56899999999999</v>
      </c>
      <c r="F13">
        <v>-90</v>
      </c>
      <c r="G13">
        <v>275.49599999999998</v>
      </c>
      <c r="H13">
        <v>23.195</v>
      </c>
      <c r="I13">
        <v>13</v>
      </c>
      <c r="J13">
        <v>3</v>
      </c>
      <c r="K13">
        <v>3</v>
      </c>
      <c r="L13">
        <f t="shared" si="0"/>
        <v>4.8789030588340986E-3</v>
      </c>
      <c r="M13">
        <f t="shared" si="1"/>
        <v>819.00089298800606</v>
      </c>
      <c r="N13">
        <f t="shared" si="2"/>
        <v>3.9958299578169991</v>
      </c>
      <c r="O13">
        <f t="shared" si="3"/>
        <v>0.27601504800855431</v>
      </c>
      <c r="P13">
        <f t="shared" si="4"/>
        <v>8.9995758090885083</v>
      </c>
      <c r="Q13">
        <f t="shared" si="5"/>
        <v>2.4840208330230209</v>
      </c>
      <c r="R13">
        <f t="shared" si="6"/>
        <v>39</v>
      </c>
      <c r="S13">
        <f t="shared" si="7"/>
        <v>828.00046879709453</v>
      </c>
      <c r="T13">
        <f t="shared" si="8"/>
        <v>0.21977998014543804</v>
      </c>
      <c r="U13">
        <f t="shared" si="9"/>
        <v>20.000942690901194</v>
      </c>
      <c r="V13">
        <f t="shared" si="10"/>
        <v>4.7101422607475767</v>
      </c>
    </row>
    <row r="14" spans="1:36" x14ac:dyDescent="0.2">
      <c r="A14" t="s">
        <v>5464</v>
      </c>
      <c r="B14" t="s">
        <v>4041</v>
      </c>
      <c r="D14">
        <v>-86.721000000000004</v>
      </c>
      <c r="E14">
        <v>-169.21600000000001</v>
      </c>
      <c r="F14">
        <v>90</v>
      </c>
      <c r="G14">
        <v>384.63</v>
      </c>
      <c r="H14">
        <v>42.755000000000003</v>
      </c>
      <c r="I14">
        <v>125</v>
      </c>
      <c r="J14">
        <v>2</v>
      </c>
      <c r="K14">
        <v>2</v>
      </c>
      <c r="L14">
        <f t="shared" si="0"/>
        <v>2.0625065996469388E-3</v>
      </c>
      <c r="M14">
        <f t="shared" si="1"/>
        <v>1152.0009065340416</v>
      </c>
      <c r="N14">
        <f t="shared" si="2"/>
        <v>2.3760118485375656</v>
      </c>
      <c r="O14">
        <f t="shared" si="3"/>
        <v>0.18900515677550569</v>
      </c>
      <c r="P14">
        <f t="shared" si="4"/>
        <v>23.999279474990679</v>
      </c>
      <c r="Q14">
        <f t="shared" si="5"/>
        <v>4.5359921156619043</v>
      </c>
      <c r="R14">
        <f t="shared" si="6"/>
        <v>375</v>
      </c>
      <c r="S14">
        <f t="shared" si="7"/>
        <v>1176.0001860090324</v>
      </c>
      <c r="T14">
        <f t="shared" si="8"/>
        <v>0.10416658469569876</v>
      </c>
      <c r="U14">
        <f t="shared" si="9"/>
        <v>5.0001501138836426</v>
      </c>
      <c r="V14">
        <f t="shared" si="10"/>
        <v>31.887750058325224</v>
      </c>
      <c r="X14" t="s">
        <v>68</v>
      </c>
      <c r="Y14">
        <f>AVERAGE(T3:T2345)</f>
        <v>0.14040273805331099</v>
      </c>
      <c r="Z14">
        <f>STDEVA(T3:T2345)</f>
        <v>0.15261898505409788</v>
      </c>
      <c r="AA14">
        <f>COUNTA(T3:T2345)</f>
        <v>157</v>
      </c>
    </row>
    <row r="15" spans="1:36" x14ac:dyDescent="0.2">
      <c r="A15" t="s">
        <v>1640</v>
      </c>
      <c r="B15" t="s">
        <v>7661</v>
      </c>
      <c r="D15">
        <v>-83.825999999999993</v>
      </c>
      <c r="E15">
        <v>-171.75399999999999</v>
      </c>
      <c r="F15">
        <v>-90</v>
      </c>
      <c r="G15">
        <v>381.21100000000001</v>
      </c>
      <c r="H15">
        <v>69.721000000000004</v>
      </c>
      <c r="I15">
        <v>51</v>
      </c>
      <c r="J15">
        <v>1</v>
      </c>
      <c r="K15">
        <v>1</v>
      </c>
      <c r="L15">
        <f t="shared" si="0"/>
        <v>3.8943193615470846E-3</v>
      </c>
      <c r="M15">
        <f t="shared" si="1"/>
        <v>1136.9997801166301</v>
      </c>
      <c r="N15">
        <f t="shared" si="2"/>
        <v>4.4278446856276545</v>
      </c>
      <c r="O15">
        <f t="shared" si="3"/>
        <v>0.24840955046514598</v>
      </c>
      <c r="P15">
        <f t="shared" si="4"/>
        <v>29.998896002205086</v>
      </c>
      <c r="Q15">
        <f t="shared" si="5"/>
        <v>7.4520197223781528</v>
      </c>
      <c r="R15">
        <f t="shared" si="6"/>
        <v>153</v>
      </c>
      <c r="S15">
        <f t="shared" si="7"/>
        <v>1166.9986761188352</v>
      </c>
      <c r="T15">
        <f t="shared" si="8"/>
        <v>5.2770458754042487E-2</v>
      </c>
      <c r="U15">
        <f t="shared" si="9"/>
        <v>2.0000736025615629</v>
      </c>
      <c r="V15">
        <f t="shared" si="10"/>
        <v>13.110554718780165</v>
      </c>
      <c r="X15" t="s">
        <v>71</v>
      </c>
      <c r="Y15">
        <f>AVERAGE(U3:U2345)</f>
        <v>1.5837950152023752</v>
      </c>
      <c r="Z15">
        <f>STDEVA(U3:U2345)</f>
        <v>2.6938152610400743</v>
      </c>
      <c r="AA15">
        <f>COUNTA(U3:U2345)</f>
        <v>157</v>
      </c>
    </row>
    <row r="16" spans="1:36" x14ac:dyDescent="0.2">
      <c r="A16" t="s">
        <v>133</v>
      </c>
      <c r="B16" t="s">
        <v>146</v>
      </c>
      <c r="D16">
        <v>-83.927999999999997</v>
      </c>
      <c r="E16">
        <v>-175.03</v>
      </c>
      <c r="F16">
        <v>0</v>
      </c>
      <c r="G16">
        <v>47.265000000000001</v>
      </c>
      <c r="H16">
        <v>23.087</v>
      </c>
      <c r="I16">
        <v>0</v>
      </c>
      <c r="J16">
        <v>1</v>
      </c>
      <c r="K16">
        <v>0</v>
      </c>
      <c r="L16">
        <f t="shared" si="0"/>
        <v>3.8294933902219947E-3</v>
      </c>
      <c r="M16">
        <f t="shared" si="1"/>
        <v>140.99949542635747</v>
      </c>
      <c r="N16">
        <f t="shared" si="2"/>
        <v>0.53995717571704793</v>
      </c>
      <c r="O16">
        <f t="shared" si="3"/>
        <v>0.41397788001567454</v>
      </c>
      <c r="P16">
        <f t="shared" si="4"/>
        <v>6.0003660970078556</v>
      </c>
      <c r="Q16">
        <f t="shared" si="5"/>
        <v>2.4840213201785595</v>
      </c>
      <c r="R16">
        <f t="shared" si="6"/>
        <v>0</v>
      </c>
      <c r="S16">
        <f t="shared" si="7"/>
        <v>146.99986152336533</v>
      </c>
      <c r="T16">
        <f t="shared" si="8"/>
        <v>0.42553343768054375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8.5701650112846046</v>
      </c>
      <c r="Z16">
        <f>STDEVA(V3:V2345)</f>
        <v>11.504434521345358</v>
      </c>
      <c r="AA16">
        <f>COUNTA(V3:V2345)</f>
        <v>157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-82.504000000000005</v>
      </c>
      <c r="E17">
        <v>-175.23599999999999</v>
      </c>
      <c r="F17">
        <v>-90</v>
      </c>
      <c r="G17">
        <v>191.63800000000001</v>
      </c>
      <c r="H17">
        <v>36.125</v>
      </c>
      <c r="I17">
        <v>23</v>
      </c>
      <c r="J17">
        <v>1</v>
      </c>
      <c r="K17">
        <v>0</v>
      </c>
      <c r="L17">
        <f t="shared" si="0"/>
        <v>4.7369283645635283E-3</v>
      </c>
      <c r="M17">
        <f t="shared" si="1"/>
        <v>570.00076851631661</v>
      </c>
      <c r="N17">
        <f t="shared" si="2"/>
        <v>2.7000555082634579</v>
      </c>
      <c r="O17">
        <f t="shared" si="3"/>
        <v>0.43196692629052102</v>
      </c>
      <c r="P17">
        <f t="shared" si="4"/>
        <v>9.00072928008586</v>
      </c>
      <c r="Q17">
        <f t="shared" si="5"/>
        <v>3.8880212495130322</v>
      </c>
      <c r="R17">
        <f t="shared" si="6"/>
        <v>69</v>
      </c>
      <c r="S17">
        <f t="shared" si="7"/>
        <v>579.00149779640242</v>
      </c>
      <c r="T17">
        <f t="shared" si="8"/>
        <v>0.10526301597132402</v>
      </c>
      <c r="U17">
        <f t="shared" si="9"/>
        <v>0</v>
      </c>
      <c r="V17">
        <f t="shared" si="10"/>
        <v>11.917067617718471</v>
      </c>
      <c r="AD17">
        <f>(AA12*Y12)/((AA12*Z12)-(Y12*AB12))</f>
        <v>22.949228294516459</v>
      </c>
      <c r="AE17">
        <f>(Y12*AB12-AA12*Z12)/(Z12+AB12)</f>
        <v>-9.6308921019929458E-4</v>
      </c>
    </row>
    <row r="18" spans="1:35" x14ac:dyDescent="0.2">
      <c r="A18" t="s">
        <v>6305</v>
      </c>
      <c r="B18" t="s">
        <v>7990</v>
      </c>
      <c r="D18">
        <v>-78.19</v>
      </c>
      <c r="E18">
        <v>-173.83</v>
      </c>
      <c r="F18">
        <v>-90</v>
      </c>
      <c r="G18">
        <v>112.379</v>
      </c>
      <c r="H18">
        <v>37.216000000000001</v>
      </c>
      <c r="I18">
        <v>14</v>
      </c>
      <c r="J18">
        <v>1</v>
      </c>
      <c r="K18">
        <v>0</v>
      </c>
      <c r="L18">
        <f t="shared" si="0"/>
        <v>7.5273419553316566E-3</v>
      </c>
      <c r="M18">
        <f t="shared" si="1"/>
        <v>330.0003769628072</v>
      </c>
      <c r="N18">
        <f t="shared" si="2"/>
        <v>2.4840281668155675</v>
      </c>
      <c r="O18">
        <f t="shared" si="3"/>
        <v>0.33300919047222588</v>
      </c>
      <c r="P18">
        <f t="shared" si="4"/>
        <v>11.999793586921619</v>
      </c>
      <c r="Q18">
        <f t="shared" si="5"/>
        <v>3.9960455442601219</v>
      </c>
      <c r="R18">
        <f t="shared" si="6"/>
        <v>42</v>
      </c>
      <c r="S18">
        <f t="shared" si="7"/>
        <v>342.00017054972881</v>
      </c>
      <c r="T18">
        <f t="shared" si="8"/>
        <v>0.18181797412541234</v>
      </c>
      <c r="U18">
        <f t="shared" si="9"/>
        <v>0</v>
      </c>
      <c r="V18">
        <f t="shared" si="10"/>
        <v>12.280695630206697</v>
      </c>
      <c r="X18" t="s">
        <v>79</v>
      </c>
      <c r="Z18">
        <f>(SUM(R3:R1401))/60</f>
        <v>145.05006435850282</v>
      </c>
      <c r="AB18" t="s">
        <v>80</v>
      </c>
    </row>
    <row r="19" spans="1:35" x14ac:dyDescent="0.2">
      <c r="A19" t="s">
        <v>125</v>
      </c>
      <c r="B19" t="s">
        <v>126</v>
      </c>
      <c r="D19">
        <v>-82.266000000000005</v>
      </c>
      <c r="E19">
        <v>-167.196</v>
      </c>
      <c r="F19">
        <v>0</v>
      </c>
      <c r="G19">
        <v>81.744</v>
      </c>
      <c r="H19">
        <v>22.561</v>
      </c>
      <c r="I19">
        <v>0</v>
      </c>
      <c r="J19">
        <v>1</v>
      </c>
      <c r="K19">
        <v>0</v>
      </c>
      <c r="L19">
        <f t="shared" si="0"/>
        <v>4.8891411789053112E-3</v>
      </c>
      <c r="M19">
        <f t="shared" si="1"/>
        <v>243.00125109339888</v>
      </c>
      <c r="N19">
        <f t="shared" si="2"/>
        <v>1.1880686113148571</v>
      </c>
      <c r="O19">
        <f t="shared" si="3"/>
        <v>0.15840324532369318</v>
      </c>
      <c r="P19">
        <f t="shared" si="4"/>
        <v>14.999674669227062</v>
      </c>
      <c r="Q19">
        <f t="shared" si="5"/>
        <v>2.3759995224046833</v>
      </c>
      <c r="R19">
        <f t="shared" si="6"/>
        <v>0</v>
      </c>
      <c r="S19">
        <f t="shared" si="7"/>
        <v>258.00092576262591</v>
      </c>
      <c r="T19">
        <f t="shared" si="8"/>
        <v>0.24691230901086458</v>
      </c>
      <c r="U19">
        <f t="shared" si="9"/>
        <v>0</v>
      </c>
      <c r="V19">
        <f t="shared" si="10"/>
        <v>0</v>
      </c>
      <c r="X19" t="s">
        <v>83</v>
      </c>
      <c r="Z19">
        <f>Z27</f>
        <v>89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3425</v>
      </c>
      <c r="B20" t="s">
        <v>6394</v>
      </c>
      <c r="D20">
        <v>-78.69</v>
      </c>
      <c r="E20">
        <v>0</v>
      </c>
      <c r="F20">
        <v>0</v>
      </c>
      <c r="G20">
        <v>132.57499999999999</v>
      </c>
      <c r="H20">
        <v>0</v>
      </c>
      <c r="I20">
        <v>0</v>
      </c>
      <c r="J20">
        <v>0</v>
      </c>
      <c r="K20">
        <v>0</v>
      </c>
      <c r="L20">
        <f t="shared" si="0"/>
        <v>7.2000369249036579E-3</v>
      </c>
      <c r="M20">
        <f t="shared" si="1"/>
        <v>390.00135731160583</v>
      </c>
      <c r="N20">
        <f t="shared" si="2"/>
        <v>2.808026981433088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390.00135731160583</v>
      </c>
      <c r="T20">
        <f t="shared" si="8"/>
        <v>0</v>
      </c>
      <c r="U20" t="str">
        <f t="shared" si="9"/>
        <v/>
      </c>
      <c r="V20">
        <f t="shared" si="10"/>
        <v>0</v>
      </c>
      <c r="AB20">
        <f>X27/AG9</f>
        <v>8.8147930960157217E-2</v>
      </c>
      <c r="AC20">
        <f>Y27/AH9</f>
        <v>1.5710739733197374</v>
      </c>
      <c r="AD20">
        <f>Z19/AF9</f>
        <v>5.5429264245837356E-2</v>
      </c>
      <c r="AF20">
        <f>X27/AG12</f>
        <v>0.26531992970245427</v>
      </c>
      <c r="AG20">
        <f>Y27/AH12</f>
        <v>0.11645695542436303</v>
      </c>
      <c r="AH20">
        <f>Z19/AF12</f>
        <v>8.3875287951080804E-2</v>
      </c>
    </row>
    <row r="21" spans="1:35" x14ac:dyDescent="0.2">
      <c r="A21" t="s">
        <v>938</v>
      </c>
      <c r="B21" t="s">
        <v>1790</v>
      </c>
      <c r="D21">
        <v>-87.924999999999997</v>
      </c>
      <c r="E21">
        <v>-167.619</v>
      </c>
      <c r="F21">
        <v>-90</v>
      </c>
      <c r="G21">
        <v>276.18099999999998</v>
      </c>
      <c r="H21">
        <v>41.975999999999999</v>
      </c>
      <c r="I21">
        <v>49</v>
      </c>
      <c r="J21">
        <v>2</v>
      </c>
      <c r="K21">
        <v>2</v>
      </c>
      <c r="L21">
        <f t="shared" si="0"/>
        <v>1.3043299366453974E-3</v>
      </c>
      <c r="M21">
        <f t="shared" si="1"/>
        <v>827.99971398428875</v>
      </c>
      <c r="N21">
        <f t="shared" si="2"/>
        <v>1.0799858944694292</v>
      </c>
      <c r="O21">
        <f t="shared" si="3"/>
        <v>0.16399651380272134</v>
      </c>
      <c r="P21">
        <f t="shared" si="4"/>
        <v>27.000403636706789</v>
      </c>
      <c r="Q21">
        <f t="shared" si="5"/>
        <v>4.427976495662727</v>
      </c>
      <c r="R21">
        <f t="shared" si="6"/>
        <v>147</v>
      </c>
      <c r="S21">
        <f t="shared" si="7"/>
        <v>855.00011762099552</v>
      </c>
      <c r="T21">
        <f t="shared" si="8"/>
        <v>0.14492758629416264</v>
      </c>
      <c r="U21">
        <f t="shared" si="9"/>
        <v>4.4443780031814466</v>
      </c>
      <c r="V21">
        <f t="shared" si="10"/>
        <v>17.192980090929318</v>
      </c>
    </row>
    <row r="22" spans="1:35" x14ac:dyDescent="0.2">
      <c r="A22" t="s">
        <v>453</v>
      </c>
      <c r="B22" t="s">
        <v>963</v>
      </c>
      <c r="D22">
        <v>-85.135000000000005</v>
      </c>
      <c r="E22">
        <v>-171.63399999999999</v>
      </c>
      <c r="F22">
        <v>-90</v>
      </c>
      <c r="G22">
        <v>141.51</v>
      </c>
      <c r="H22">
        <v>34.366</v>
      </c>
      <c r="I22">
        <v>23</v>
      </c>
      <c r="J22">
        <v>1</v>
      </c>
      <c r="K22">
        <v>0</v>
      </c>
      <c r="L22">
        <f t="shared" si="0"/>
        <v>3.0641340208514885E-3</v>
      </c>
      <c r="M22">
        <f t="shared" si="1"/>
        <v>423.00054089560103</v>
      </c>
      <c r="N22">
        <f t="shared" si="2"/>
        <v>1.2961316443284367</v>
      </c>
      <c r="O22">
        <f t="shared" si="3"/>
        <v>0.24479637520908459</v>
      </c>
      <c r="P22">
        <f t="shared" si="4"/>
        <v>15.000342159969101</v>
      </c>
      <c r="Q22">
        <f t="shared" si="5"/>
        <v>3.6720330596895061</v>
      </c>
      <c r="R22">
        <f t="shared" si="6"/>
        <v>69</v>
      </c>
      <c r="S22">
        <f t="shared" si="7"/>
        <v>438.00088305557011</v>
      </c>
      <c r="T22">
        <f t="shared" si="8"/>
        <v>0.14184379025370641</v>
      </c>
      <c r="U22">
        <f t="shared" si="9"/>
        <v>0</v>
      </c>
      <c r="V22">
        <f t="shared" si="10"/>
        <v>15.753392896983229</v>
      </c>
      <c r="X22" t="s">
        <v>94</v>
      </c>
      <c r="Z22">
        <f>Z18/AF9</f>
        <v>9.0337284788799641E-2</v>
      </c>
      <c r="AA22" t="s">
        <v>95</v>
      </c>
    </row>
    <row r="23" spans="1:35" x14ac:dyDescent="0.2">
      <c r="A23" t="s">
        <v>113</v>
      </c>
      <c r="B23" t="s">
        <v>597</v>
      </c>
      <c r="D23">
        <v>-79.875</v>
      </c>
      <c r="E23">
        <v>-175.101</v>
      </c>
      <c r="F23">
        <v>0</v>
      </c>
      <c r="G23">
        <v>85.328999999999994</v>
      </c>
      <c r="H23">
        <v>35.128</v>
      </c>
      <c r="I23">
        <v>0</v>
      </c>
      <c r="J23">
        <v>1</v>
      </c>
      <c r="K23">
        <v>0</v>
      </c>
      <c r="L23">
        <f t="shared" si="0"/>
        <v>6.428777883606243E-3</v>
      </c>
      <c r="M23">
        <f t="shared" si="1"/>
        <v>252.00040388562707</v>
      </c>
      <c r="N23">
        <f t="shared" si="2"/>
        <v>1.6200562432160033</v>
      </c>
      <c r="O23">
        <f t="shared" si="3"/>
        <v>0.42000754498511883</v>
      </c>
      <c r="P23">
        <f t="shared" si="4"/>
        <v>8.9997444508471265</v>
      </c>
      <c r="Q23">
        <f t="shared" si="5"/>
        <v>3.7799643522581006</v>
      </c>
      <c r="R23">
        <f t="shared" si="6"/>
        <v>0</v>
      </c>
      <c r="S23">
        <f t="shared" si="7"/>
        <v>261.00014833647418</v>
      </c>
      <c r="T23">
        <f t="shared" si="8"/>
        <v>0.23809485649567297</v>
      </c>
      <c r="U23">
        <f t="shared" si="9"/>
        <v>0</v>
      </c>
      <c r="V23">
        <f t="shared" si="10"/>
        <v>0</v>
      </c>
      <c r="X23" t="s">
        <v>96</v>
      </c>
      <c r="Z23">
        <f>Z19/AF9</f>
        <v>5.5429264245837356E-2</v>
      </c>
      <c r="AA23" t="s">
        <v>97</v>
      </c>
      <c r="AB23">
        <f>Z27/AF9</f>
        <v>5.5429264245837356E-2</v>
      </c>
      <c r="AC23" t="s">
        <v>98</v>
      </c>
      <c r="AD23">
        <f>Z27/AF9</f>
        <v>5.5429264245837356E-2</v>
      </c>
      <c r="AE23" t="s">
        <v>98</v>
      </c>
      <c r="AH23">
        <f>Z27/AF12</f>
        <v>8.3875287951080804E-2</v>
      </c>
      <c r="AI23" t="s">
        <v>98</v>
      </c>
    </row>
    <row r="24" spans="1:35" x14ac:dyDescent="0.2">
      <c r="A24" t="s">
        <v>1215</v>
      </c>
      <c r="B24" t="s">
        <v>6351</v>
      </c>
      <c r="D24">
        <v>-76.700999999999993</v>
      </c>
      <c r="E24">
        <v>-172.875</v>
      </c>
      <c r="F24">
        <v>0</v>
      </c>
      <c r="G24">
        <v>56.515000000000001</v>
      </c>
      <c r="H24">
        <v>24.187000000000001</v>
      </c>
      <c r="I24">
        <v>0</v>
      </c>
      <c r="J24">
        <v>1</v>
      </c>
      <c r="K24">
        <v>0</v>
      </c>
      <c r="L24">
        <f t="shared" si="0"/>
        <v>8.5093674521158347E-3</v>
      </c>
      <c r="M24">
        <f t="shared" si="1"/>
        <v>164.9982927042895</v>
      </c>
      <c r="N24">
        <f t="shared" si="2"/>
        <v>1.4040325056250684</v>
      </c>
      <c r="O24">
        <f t="shared" si="3"/>
        <v>0.28800037970152381</v>
      </c>
      <c r="P24">
        <f t="shared" si="4"/>
        <v>9.000063831698661</v>
      </c>
      <c r="Q24">
        <f t="shared" si="5"/>
        <v>2.5920243928915587</v>
      </c>
      <c r="R24">
        <f t="shared" si="6"/>
        <v>0</v>
      </c>
      <c r="S24">
        <f t="shared" si="7"/>
        <v>173.99835653598817</v>
      </c>
      <c r="T24">
        <f t="shared" si="8"/>
        <v>0.3636401263104716</v>
      </c>
      <c r="U24">
        <f t="shared" si="9"/>
        <v>0</v>
      </c>
      <c r="V24">
        <f t="shared" si="10"/>
        <v>0</v>
      </c>
    </row>
    <row r="25" spans="1:35" x14ac:dyDescent="0.2">
      <c r="A25" t="s">
        <v>55</v>
      </c>
      <c r="B25" t="s">
        <v>201</v>
      </c>
      <c r="D25">
        <v>-83.48</v>
      </c>
      <c r="E25">
        <v>0</v>
      </c>
      <c r="F25">
        <v>0</v>
      </c>
      <c r="G25">
        <v>35.228000000000002</v>
      </c>
      <c r="H25">
        <v>0</v>
      </c>
      <c r="I25">
        <v>0</v>
      </c>
      <c r="J25">
        <v>0</v>
      </c>
      <c r="K25">
        <v>0</v>
      </c>
      <c r="L25">
        <f t="shared" si="0"/>
        <v>4.1144077899780244E-3</v>
      </c>
      <c r="M25">
        <f t="shared" si="1"/>
        <v>105.00046545515454</v>
      </c>
      <c r="N25">
        <f t="shared" si="2"/>
        <v>0.4320151650351714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105.00046545515454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113</v>
      </c>
      <c r="B26" t="s">
        <v>1421</v>
      </c>
      <c r="D26">
        <v>-85.236000000000004</v>
      </c>
      <c r="E26">
        <v>-171.87</v>
      </c>
      <c r="F26">
        <v>0</v>
      </c>
      <c r="G26">
        <v>96.332999999999998</v>
      </c>
      <c r="H26">
        <v>28.283999999999999</v>
      </c>
      <c r="I26">
        <v>0</v>
      </c>
      <c r="J26">
        <v>1</v>
      </c>
      <c r="K26">
        <v>0</v>
      </c>
      <c r="L26">
        <f t="shared" si="0"/>
        <v>3.0002236956670528E-3</v>
      </c>
      <c r="M26">
        <f t="shared" si="1"/>
        <v>288.00057749276351</v>
      </c>
      <c r="N26">
        <f t="shared" si="2"/>
        <v>0.86406702102660571</v>
      </c>
      <c r="O26">
        <f t="shared" si="3"/>
        <v>0.25200296358763974</v>
      </c>
      <c r="P26">
        <f t="shared" si="4"/>
        <v>11.999734861838032</v>
      </c>
      <c r="Q26">
        <f t="shared" si="5"/>
        <v>3.0239717714208716</v>
      </c>
      <c r="R26">
        <f t="shared" si="6"/>
        <v>0</v>
      </c>
      <c r="S26">
        <f t="shared" si="7"/>
        <v>300.00031235460153</v>
      </c>
      <c r="T26">
        <f t="shared" si="8"/>
        <v>0.20833291558766961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451</v>
      </c>
      <c r="B27" t="s">
        <v>7991</v>
      </c>
      <c r="D27">
        <v>-79.694999999999993</v>
      </c>
      <c r="E27">
        <v>-176.82</v>
      </c>
      <c r="F27">
        <v>0</v>
      </c>
      <c r="G27">
        <v>55.902000000000001</v>
      </c>
      <c r="H27">
        <v>18.027999999999999</v>
      </c>
      <c r="I27">
        <v>0</v>
      </c>
      <c r="J27">
        <v>1</v>
      </c>
      <c r="K27">
        <v>0</v>
      </c>
      <c r="L27">
        <f t="shared" si="0"/>
        <v>6.5455476554440962E-3</v>
      </c>
      <c r="M27">
        <f t="shared" si="1"/>
        <v>165.00080675342434</v>
      </c>
      <c r="N27">
        <f t="shared" si="2"/>
        <v>1.0800217238129852</v>
      </c>
      <c r="O27">
        <f t="shared" si="3"/>
        <v>0.64796466376384987</v>
      </c>
      <c r="P27">
        <f t="shared" si="4"/>
        <v>3.0002006516709949</v>
      </c>
      <c r="Q27">
        <f t="shared" si="5"/>
        <v>1.9440259505100306</v>
      </c>
      <c r="R27">
        <f t="shared" si="6"/>
        <v>0</v>
      </c>
      <c r="S27">
        <f t="shared" si="7"/>
        <v>168.00100740509535</v>
      </c>
      <c r="T27">
        <f t="shared" si="8"/>
        <v>0.36363458567607754</v>
      </c>
      <c r="U27">
        <f t="shared" si="9"/>
        <v>0</v>
      </c>
      <c r="V27">
        <f t="shared" si="10"/>
        <v>0</v>
      </c>
      <c r="X27">
        <f>SUM(J3:J2345)</f>
        <v>138</v>
      </c>
      <c r="Y27">
        <f>SUM(K3:K2345)</f>
        <v>63</v>
      </c>
      <c r="Z27">
        <f>COUNTIF(V3:V2345,"&gt;0")</f>
        <v>89</v>
      </c>
      <c r="AB27">
        <v>401</v>
      </c>
    </row>
    <row r="28" spans="1:35" x14ac:dyDescent="0.2">
      <c r="A28" t="s">
        <v>7992</v>
      </c>
      <c r="B28" t="s">
        <v>7993</v>
      </c>
      <c r="D28">
        <v>-74.268000000000001</v>
      </c>
      <c r="E28">
        <v>-170.96100000000001</v>
      </c>
      <c r="F28">
        <v>-90</v>
      </c>
      <c r="G28">
        <v>147.52600000000001</v>
      </c>
      <c r="H28">
        <v>44.552999999999997</v>
      </c>
      <c r="I28">
        <v>13</v>
      </c>
      <c r="J28">
        <v>1</v>
      </c>
      <c r="K28">
        <v>0</v>
      </c>
      <c r="L28">
        <f t="shared" si="0"/>
        <v>1.0140831684439739E-2</v>
      </c>
      <c r="M28">
        <f t="shared" si="1"/>
        <v>425.99923369274586</v>
      </c>
      <c r="N28">
        <f t="shared" si="2"/>
        <v>4.3199908465692927</v>
      </c>
      <c r="O28">
        <f t="shared" si="3"/>
        <v>0.22629777758303712</v>
      </c>
      <c r="P28">
        <f t="shared" si="4"/>
        <v>20.99872800752162</v>
      </c>
      <c r="Q28">
        <f t="shared" si="5"/>
        <v>4.7519702321430524</v>
      </c>
      <c r="R28">
        <f t="shared" si="6"/>
        <v>39</v>
      </c>
      <c r="S28">
        <f t="shared" si="7"/>
        <v>446.99796170026747</v>
      </c>
      <c r="T28">
        <f t="shared" si="8"/>
        <v>0.14084532378120498</v>
      </c>
      <c r="U28">
        <f t="shared" si="9"/>
        <v>0</v>
      </c>
      <c r="V28">
        <f t="shared" si="10"/>
        <v>8.7248719997858242</v>
      </c>
    </row>
    <row r="29" spans="1:35" x14ac:dyDescent="0.2">
      <c r="A29" t="s">
        <v>113</v>
      </c>
      <c r="B29" t="s">
        <v>1830</v>
      </c>
      <c r="D29">
        <v>-82.983000000000004</v>
      </c>
      <c r="E29">
        <v>-171.529</v>
      </c>
      <c r="F29">
        <v>-90</v>
      </c>
      <c r="G29">
        <v>196.471</v>
      </c>
      <c r="H29">
        <v>47.518000000000001</v>
      </c>
      <c r="I29">
        <v>26</v>
      </c>
      <c r="J29">
        <v>1</v>
      </c>
      <c r="K29">
        <v>0</v>
      </c>
      <c r="L29">
        <f t="shared" ref="L29:L92" si="11">1/TAN(-D29*$L$1/180)*0.108*0.333333</f>
        <v>4.431082605302423E-3</v>
      </c>
      <c r="M29">
        <f t="shared" ref="M29:M92" si="12">SIN(-D29*$L$1/180)*G29*3</f>
        <v>584.99826632865438</v>
      </c>
      <c r="N29">
        <f t="shared" ref="N29:N92" si="13">COS(-D29*$L$1/180)*G29*0.108</f>
        <v>2.592178234239209</v>
      </c>
      <c r="O29">
        <f t="shared" ref="O29:O92" si="14">IFERROR(1/TAN(E29*$L$1/180)*0.108*0.333333,"")</f>
        <v>0.24171823176296187</v>
      </c>
      <c r="P29">
        <f t="shared" ref="P29:P92" si="15">SIN(-E29*$L$1/180)*H29*3</f>
        <v>20.99945957413183</v>
      </c>
      <c r="Q29">
        <f t="shared" ref="Q29:Q92" si="16">-COS(E29*$L$1/180)*H29*0.108</f>
        <v>5.0759573121942569</v>
      </c>
      <c r="R29">
        <f t="shared" ref="R29:R92" si="17">ABS(SIN(-F29*$L$1/180)*I29*3)</f>
        <v>78</v>
      </c>
      <c r="S29">
        <f t="shared" ref="S29:S92" si="18">M29+P29</f>
        <v>605.99772590278621</v>
      </c>
      <c r="T29">
        <f t="shared" ref="T29:T92" si="19">60*(J29/M29)</f>
        <v>0.10256440651790198</v>
      </c>
      <c r="U29">
        <f t="shared" ref="U29:U92" si="20">IFERROR(60*(K29/P29),"")</f>
        <v>0</v>
      </c>
      <c r="V29">
        <f t="shared" ref="V29:V92" si="21">100*(R29/(S29))</f>
        <v>12.871335430145278</v>
      </c>
    </row>
    <row r="30" spans="1:35" x14ac:dyDescent="0.2">
      <c r="A30" t="s">
        <v>6238</v>
      </c>
      <c r="B30" t="s">
        <v>818</v>
      </c>
      <c r="D30">
        <v>-82.6</v>
      </c>
      <c r="E30">
        <v>-165.06899999999999</v>
      </c>
      <c r="F30">
        <v>-90</v>
      </c>
      <c r="G30">
        <v>155.29300000000001</v>
      </c>
      <c r="H30">
        <v>31.047999999999998</v>
      </c>
      <c r="I30">
        <v>21</v>
      </c>
      <c r="J30">
        <v>1</v>
      </c>
      <c r="K30">
        <v>1</v>
      </c>
      <c r="L30">
        <f t="shared" si="11"/>
        <v>4.6755789782254673E-3</v>
      </c>
      <c r="M30">
        <f t="shared" si="12"/>
        <v>461.99876945987182</v>
      </c>
      <c r="N30">
        <f t="shared" si="13"/>
        <v>2.1601138945665053</v>
      </c>
      <c r="O30">
        <f t="shared" si="14"/>
        <v>0.13500381329772082</v>
      </c>
      <c r="P30">
        <f t="shared" si="15"/>
        <v>23.999074628643577</v>
      </c>
      <c r="Q30">
        <f t="shared" si="16"/>
        <v>3.2399698304532958</v>
      </c>
      <c r="R30">
        <f t="shared" si="17"/>
        <v>63</v>
      </c>
      <c r="S30">
        <f t="shared" si="18"/>
        <v>485.99784408851542</v>
      </c>
      <c r="T30">
        <f t="shared" si="19"/>
        <v>0.12987047578102145</v>
      </c>
      <c r="U30">
        <f t="shared" si="20"/>
        <v>2.5000963965664034</v>
      </c>
      <c r="V30">
        <f t="shared" si="21"/>
        <v>12.963020467334774</v>
      </c>
    </row>
    <row r="31" spans="1:35" x14ac:dyDescent="0.2">
      <c r="A31" t="s">
        <v>133</v>
      </c>
      <c r="B31" t="s">
        <v>146</v>
      </c>
      <c r="D31">
        <v>-83.863</v>
      </c>
      <c r="E31">
        <v>-170.53800000000001</v>
      </c>
      <c r="F31">
        <v>-90</v>
      </c>
      <c r="G31">
        <v>187.072</v>
      </c>
      <c r="H31">
        <v>42.579000000000001</v>
      </c>
      <c r="I31">
        <v>32</v>
      </c>
      <c r="J31">
        <v>1</v>
      </c>
      <c r="K31">
        <v>0</v>
      </c>
      <c r="L31">
        <f t="shared" si="11"/>
        <v>3.8708011941656208E-3</v>
      </c>
      <c r="M31">
        <f t="shared" si="12"/>
        <v>557.99973534351352</v>
      </c>
      <c r="N31">
        <f t="shared" si="13"/>
        <v>2.1599082018199747</v>
      </c>
      <c r="O31">
        <f t="shared" si="14"/>
        <v>0.21600727486837354</v>
      </c>
      <c r="P31">
        <f t="shared" si="15"/>
        <v>20.999124874255912</v>
      </c>
      <c r="Q31">
        <f t="shared" si="16"/>
        <v>4.5359682746769696</v>
      </c>
      <c r="R31">
        <f t="shared" si="17"/>
        <v>96</v>
      </c>
      <c r="S31">
        <f t="shared" si="18"/>
        <v>578.99886021776945</v>
      </c>
      <c r="T31">
        <f t="shared" si="19"/>
        <v>0.10752693271989286</v>
      </c>
      <c r="U31">
        <f t="shared" si="20"/>
        <v>0</v>
      </c>
      <c r="V31">
        <f t="shared" si="21"/>
        <v>16.580343519828876</v>
      </c>
    </row>
    <row r="32" spans="1:35" x14ac:dyDescent="0.2">
      <c r="A32" t="s">
        <v>113</v>
      </c>
      <c r="B32" t="s">
        <v>114</v>
      </c>
      <c r="D32">
        <v>-77.421000000000006</v>
      </c>
      <c r="E32">
        <v>-170.27199999999999</v>
      </c>
      <c r="F32">
        <v>0</v>
      </c>
      <c r="G32">
        <v>123.976</v>
      </c>
      <c r="H32">
        <v>35.511000000000003</v>
      </c>
      <c r="I32">
        <v>0</v>
      </c>
      <c r="J32">
        <v>1</v>
      </c>
      <c r="K32">
        <v>0</v>
      </c>
      <c r="L32">
        <f t="shared" si="11"/>
        <v>8.0330925357304309E-3</v>
      </c>
      <c r="M32">
        <f t="shared" si="12"/>
        <v>363.00048206363226</v>
      </c>
      <c r="N32">
        <f t="shared" si="13"/>
        <v>2.916019378951292</v>
      </c>
      <c r="O32">
        <f t="shared" si="14"/>
        <v>0.20999051491284104</v>
      </c>
      <c r="P32">
        <f t="shared" si="15"/>
        <v>18.000994469142668</v>
      </c>
      <c r="Q32">
        <f t="shared" si="16"/>
        <v>3.7800418775603499</v>
      </c>
      <c r="R32">
        <f t="shared" si="17"/>
        <v>0</v>
      </c>
      <c r="S32">
        <f t="shared" si="18"/>
        <v>381.00147653277492</v>
      </c>
      <c r="T32">
        <f t="shared" si="19"/>
        <v>0.16528903669467382</v>
      </c>
      <c r="U32">
        <f t="shared" si="20"/>
        <v>0</v>
      </c>
      <c r="V32">
        <f t="shared" si="21"/>
        <v>0</v>
      </c>
    </row>
    <row r="33" spans="1:22" x14ac:dyDescent="0.2">
      <c r="A33" t="s">
        <v>4497</v>
      </c>
      <c r="B33" t="s">
        <v>7994</v>
      </c>
      <c r="D33">
        <v>-78.959000000000003</v>
      </c>
      <c r="E33">
        <v>-167.471</v>
      </c>
      <c r="F33">
        <v>-90</v>
      </c>
      <c r="G33">
        <v>167.09299999999999</v>
      </c>
      <c r="H33">
        <v>36.878</v>
      </c>
      <c r="I33">
        <v>23</v>
      </c>
      <c r="J33">
        <v>1</v>
      </c>
      <c r="K33">
        <v>0</v>
      </c>
      <c r="L33">
        <f t="shared" si="11"/>
        <v>7.0244222362808705E-3</v>
      </c>
      <c r="M33">
        <f t="shared" si="12"/>
        <v>492.00052225082572</v>
      </c>
      <c r="N33">
        <f t="shared" si="13"/>
        <v>3.4560228647833671</v>
      </c>
      <c r="O33">
        <f t="shared" si="14"/>
        <v>0.16199727061839408</v>
      </c>
      <c r="P33">
        <f t="shared" si="15"/>
        <v>24.000246728136428</v>
      </c>
      <c r="Q33">
        <f t="shared" si="16"/>
        <v>3.8879783521044962</v>
      </c>
      <c r="R33">
        <f t="shared" si="17"/>
        <v>69</v>
      </c>
      <c r="S33">
        <f t="shared" si="18"/>
        <v>516.00076897896213</v>
      </c>
      <c r="T33">
        <f t="shared" si="19"/>
        <v>0.1219510900628913</v>
      </c>
      <c r="U33">
        <f t="shared" si="20"/>
        <v>0</v>
      </c>
      <c r="V33">
        <f t="shared" si="21"/>
        <v>13.372073095265716</v>
      </c>
    </row>
    <row r="34" spans="1:22" x14ac:dyDescent="0.2">
      <c r="A34" t="s">
        <v>504</v>
      </c>
      <c r="B34" t="s">
        <v>505</v>
      </c>
      <c r="D34">
        <v>-78.914000000000001</v>
      </c>
      <c r="E34">
        <v>-172.09299999999999</v>
      </c>
      <c r="F34">
        <v>-90</v>
      </c>
      <c r="G34">
        <v>150.81399999999999</v>
      </c>
      <c r="H34">
        <v>36.345999999999997</v>
      </c>
      <c r="I34">
        <v>16</v>
      </c>
      <c r="J34">
        <v>1</v>
      </c>
      <c r="K34">
        <v>0</v>
      </c>
      <c r="L34">
        <f t="shared" si="11"/>
        <v>7.053777534206212E-3</v>
      </c>
      <c r="M34">
        <f t="shared" si="12"/>
        <v>443.99928600030148</v>
      </c>
      <c r="N34">
        <f t="shared" si="13"/>
        <v>3.131875320667846</v>
      </c>
      <c r="O34">
        <f t="shared" si="14"/>
        <v>0.25920514270040018</v>
      </c>
      <c r="P34">
        <f t="shared" si="15"/>
        <v>14.999873375455927</v>
      </c>
      <c r="Q34">
        <f t="shared" si="16"/>
        <v>3.8880482068211926</v>
      </c>
      <c r="R34">
        <f t="shared" si="17"/>
        <v>48</v>
      </c>
      <c r="S34">
        <f t="shared" si="18"/>
        <v>458.99915937575742</v>
      </c>
      <c r="T34">
        <f t="shared" si="19"/>
        <v>0.13513535244729932</v>
      </c>
      <c r="U34">
        <f t="shared" si="20"/>
        <v>0</v>
      </c>
      <c r="V34">
        <f t="shared" si="21"/>
        <v>10.457535492065038</v>
      </c>
    </row>
    <row r="35" spans="1:22" x14ac:dyDescent="0.2">
      <c r="A35" t="s">
        <v>113</v>
      </c>
      <c r="B35" t="s">
        <v>2134</v>
      </c>
      <c r="D35">
        <v>-74.962000000000003</v>
      </c>
      <c r="E35">
        <v>0</v>
      </c>
      <c r="F35">
        <v>0</v>
      </c>
      <c r="G35">
        <v>138.75200000000001</v>
      </c>
      <c r="H35">
        <v>0</v>
      </c>
      <c r="I35">
        <v>0</v>
      </c>
      <c r="J35">
        <v>0</v>
      </c>
      <c r="K35">
        <v>0</v>
      </c>
      <c r="L35">
        <f t="shared" si="11"/>
        <v>9.6717561393104799E-3</v>
      </c>
      <c r="M35">
        <f t="shared" si="12"/>
        <v>402.0008797788455</v>
      </c>
      <c r="N35">
        <f t="shared" si="13"/>
        <v>3.888058365067629</v>
      </c>
      <c r="O35" t="str">
        <f t="shared" si="14"/>
        <v/>
      </c>
      <c r="P35">
        <f t="shared" si="15"/>
        <v>0</v>
      </c>
      <c r="Q35">
        <f t="shared" si="16"/>
        <v>0</v>
      </c>
      <c r="R35">
        <f t="shared" si="17"/>
        <v>0</v>
      </c>
      <c r="S35">
        <f t="shared" si="18"/>
        <v>402.0008797788455</v>
      </c>
      <c r="T35">
        <f t="shared" si="19"/>
        <v>0</v>
      </c>
      <c r="U35" t="str">
        <f t="shared" si="20"/>
        <v/>
      </c>
      <c r="V35">
        <f t="shared" si="21"/>
        <v>0</v>
      </c>
    </row>
    <row r="36" spans="1:22" x14ac:dyDescent="0.2">
      <c r="A36" t="s">
        <v>7995</v>
      </c>
      <c r="B36" t="s">
        <v>7996</v>
      </c>
      <c r="D36">
        <v>-82.763000000000005</v>
      </c>
      <c r="E36">
        <v>-171.02699999999999</v>
      </c>
      <c r="F36">
        <v>-90</v>
      </c>
      <c r="G36">
        <v>190.518</v>
      </c>
      <c r="H36">
        <v>38.470999999999997</v>
      </c>
      <c r="I36">
        <v>14</v>
      </c>
      <c r="J36">
        <v>1</v>
      </c>
      <c r="K36">
        <v>0</v>
      </c>
      <c r="L36">
        <f t="shared" si="11"/>
        <v>4.5714737824910237E-3</v>
      </c>
      <c r="M36">
        <f t="shared" si="12"/>
        <v>567.00074808504996</v>
      </c>
      <c r="N36">
        <f t="shared" si="13"/>
        <v>2.5920316465552498</v>
      </c>
      <c r="O36">
        <f t="shared" si="14"/>
        <v>0.22799012754453557</v>
      </c>
      <c r="P36">
        <f t="shared" si="15"/>
        <v>18.000851411471899</v>
      </c>
      <c r="Q36">
        <f t="shared" si="16"/>
        <v>4.1040205132322249</v>
      </c>
      <c r="R36">
        <f t="shared" si="17"/>
        <v>42</v>
      </c>
      <c r="S36">
        <f t="shared" si="18"/>
        <v>585.00159949652186</v>
      </c>
      <c r="T36">
        <f t="shared" si="19"/>
        <v>0.10581996620399522</v>
      </c>
      <c r="U36">
        <f t="shared" si="20"/>
        <v>0</v>
      </c>
      <c r="V36">
        <f t="shared" si="21"/>
        <v>7.1794675495156</v>
      </c>
    </row>
    <row r="37" spans="1:22" x14ac:dyDescent="0.2">
      <c r="A37" t="s">
        <v>491</v>
      </c>
      <c r="B37" t="s">
        <v>492</v>
      </c>
      <c r="D37">
        <v>-76.930999999999997</v>
      </c>
      <c r="E37">
        <v>0</v>
      </c>
      <c r="F37">
        <v>-90</v>
      </c>
      <c r="G37">
        <v>114.97799999999999</v>
      </c>
      <c r="H37">
        <v>0</v>
      </c>
      <c r="I37">
        <v>19</v>
      </c>
      <c r="J37">
        <v>0</v>
      </c>
      <c r="K37">
        <v>0</v>
      </c>
      <c r="L37">
        <f t="shared" si="11"/>
        <v>8.3569239963002199E-3</v>
      </c>
      <c r="M37">
        <f t="shared" si="12"/>
        <v>335.9996764328651</v>
      </c>
      <c r="N37">
        <f t="shared" si="13"/>
        <v>2.8079265666574869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57</v>
      </c>
      <c r="S37">
        <f t="shared" si="18"/>
        <v>335.9996764328651</v>
      </c>
      <c r="T37">
        <f t="shared" si="19"/>
        <v>0</v>
      </c>
      <c r="U37" t="str">
        <f t="shared" si="20"/>
        <v/>
      </c>
      <c r="V37">
        <f t="shared" si="21"/>
        <v>16.964302050864909</v>
      </c>
    </row>
    <row r="38" spans="1:22" x14ac:dyDescent="0.2">
      <c r="A38" t="s">
        <v>1830</v>
      </c>
      <c r="B38" t="s">
        <v>7997</v>
      </c>
      <c r="D38">
        <v>-81.075999999999993</v>
      </c>
      <c r="E38">
        <v>-173.29</v>
      </c>
      <c r="F38">
        <v>-90</v>
      </c>
      <c r="G38">
        <v>122.483</v>
      </c>
      <c r="H38">
        <v>34.234000000000002</v>
      </c>
      <c r="I38">
        <v>18</v>
      </c>
      <c r="J38">
        <v>1</v>
      </c>
      <c r="K38">
        <v>0</v>
      </c>
      <c r="L38">
        <f t="shared" si="11"/>
        <v>5.6528943491991578E-3</v>
      </c>
      <c r="M38">
        <f t="shared" si="12"/>
        <v>363.00102036110127</v>
      </c>
      <c r="N38">
        <f t="shared" si="13"/>
        <v>2.0520084687612661</v>
      </c>
      <c r="O38">
        <f t="shared" si="14"/>
        <v>0.30599218337530759</v>
      </c>
      <c r="P38">
        <f t="shared" si="15"/>
        <v>12.000120324177214</v>
      </c>
      <c r="Q38">
        <f t="shared" si="16"/>
        <v>3.6719466907080811</v>
      </c>
      <c r="R38">
        <f t="shared" si="17"/>
        <v>54</v>
      </c>
      <c r="S38">
        <f t="shared" si="18"/>
        <v>375.00114068527847</v>
      </c>
      <c r="T38">
        <f t="shared" si="19"/>
        <v>0.16528879158607876</v>
      </c>
      <c r="U38">
        <f t="shared" si="20"/>
        <v>0</v>
      </c>
      <c r="V38">
        <f t="shared" si="21"/>
        <v>14.399956197818545</v>
      </c>
    </row>
    <row r="39" spans="1:22" x14ac:dyDescent="0.2">
      <c r="A39" t="s">
        <v>7998</v>
      </c>
      <c r="B39" t="s">
        <v>7999</v>
      </c>
      <c r="D39">
        <v>-81.834999999999994</v>
      </c>
      <c r="E39">
        <v>-171.67400000000001</v>
      </c>
      <c r="F39">
        <v>-90</v>
      </c>
      <c r="G39">
        <v>232.35499999999999</v>
      </c>
      <c r="H39">
        <v>41.436999999999998</v>
      </c>
      <c r="I39">
        <v>19</v>
      </c>
      <c r="J39">
        <v>2</v>
      </c>
      <c r="K39">
        <v>2</v>
      </c>
      <c r="L39">
        <f t="shared" si="11"/>
        <v>5.1652282514216292E-3</v>
      </c>
      <c r="M39">
        <f t="shared" si="12"/>
        <v>689.99897288890622</v>
      </c>
      <c r="N39">
        <f t="shared" si="13"/>
        <v>3.5640057522234385</v>
      </c>
      <c r="O39">
        <f t="shared" si="14"/>
        <v>0.24598927579331353</v>
      </c>
      <c r="P39">
        <f t="shared" si="15"/>
        <v>18.000881539567828</v>
      </c>
      <c r="Q39">
        <f t="shared" si="16"/>
        <v>4.428028241587759</v>
      </c>
      <c r="R39">
        <f t="shared" si="17"/>
        <v>57</v>
      </c>
      <c r="S39">
        <f t="shared" si="18"/>
        <v>707.99985442847401</v>
      </c>
      <c r="T39">
        <f t="shared" si="19"/>
        <v>0.1739133023598293</v>
      </c>
      <c r="U39">
        <f t="shared" si="20"/>
        <v>6.6663401865196104</v>
      </c>
      <c r="V39">
        <f t="shared" si="21"/>
        <v>8.0508491129581792</v>
      </c>
    </row>
    <row r="40" spans="1:22" x14ac:dyDescent="0.2">
      <c r="A40" t="s">
        <v>3884</v>
      </c>
      <c r="B40" t="s">
        <v>934</v>
      </c>
      <c r="D40">
        <v>-84.882999999999996</v>
      </c>
      <c r="E40">
        <v>-176.18600000000001</v>
      </c>
      <c r="F40">
        <v>-90</v>
      </c>
      <c r="G40">
        <v>67.268000000000001</v>
      </c>
      <c r="H40">
        <v>15.032999999999999</v>
      </c>
      <c r="I40">
        <v>62</v>
      </c>
      <c r="J40">
        <v>1</v>
      </c>
      <c r="K40">
        <v>0</v>
      </c>
      <c r="L40">
        <f t="shared" si="11"/>
        <v>3.223677960873016E-3</v>
      </c>
      <c r="M40">
        <f t="shared" si="12"/>
        <v>200.99973964143715</v>
      </c>
      <c r="N40">
        <f t="shared" si="13"/>
        <v>0.647959078782394</v>
      </c>
      <c r="O40">
        <f t="shared" si="14"/>
        <v>0.54001008666589612</v>
      </c>
      <c r="P40">
        <f t="shared" si="15"/>
        <v>2.9998820820536407</v>
      </c>
      <c r="Q40">
        <f t="shared" si="16"/>
        <v>1.6199682030854587</v>
      </c>
      <c r="R40">
        <f t="shared" si="17"/>
        <v>186</v>
      </c>
      <c r="S40">
        <f t="shared" si="18"/>
        <v>203.99962172349078</v>
      </c>
      <c r="T40">
        <f t="shared" si="19"/>
        <v>0.29850784934863017</v>
      </c>
      <c r="U40">
        <f t="shared" si="20"/>
        <v>0</v>
      </c>
      <c r="V40">
        <f t="shared" si="21"/>
        <v>91.176639656769481</v>
      </c>
    </row>
    <row r="41" spans="1:22" x14ac:dyDescent="0.2">
      <c r="A41" t="s">
        <v>113</v>
      </c>
      <c r="B41" t="s">
        <v>8000</v>
      </c>
      <c r="D41">
        <v>-81.518000000000001</v>
      </c>
      <c r="E41">
        <v>-175.601</v>
      </c>
      <c r="F41">
        <v>0</v>
      </c>
      <c r="G41">
        <v>115.261</v>
      </c>
      <c r="H41">
        <v>26.077000000000002</v>
      </c>
      <c r="I41">
        <v>0</v>
      </c>
      <c r="J41">
        <v>1</v>
      </c>
      <c r="K41">
        <v>0</v>
      </c>
      <c r="L41">
        <f t="shared" si="11"/>
        <v>5.3686688790988415E-3</v>
      </c>
      <c r="M41">
        <f t="shared" si="12"/>
        <v>342.00091207860737</v>
      </c>
      <c r="N41">
        <f t="shared" si="13"/>
        <v>1.8360914893913278</v>
      </c>
      <c r="O41">
        <f t="shared" si="14"/>
        <v>0.4679680618795688</v>
      </c>
      <c r="P41">
        <f t="shared" si="15"/>
        <v>6.0004449240862634</v>
      </c>
      <c r="Q41">
        <f t="shared" si="16"/>
        <v>2.808019389559135</v>
      </c>
      <c r="R41">
        <f t="shared" si="17"/>
        <v>0</v>
      </c>
      <c r="S41">
        <f t="shared" si="18"/>
        <v>348.00135700269362</v>
      </c>
      <c r="T41">
        <f t="shared" si="19"/>
        <v>0.17543812861589467</v>
      </c>
      <c r="U41">
        <f t="shared" si="20"/>
        <v>0</v>
      </c>
      <c r="V41">
        <f t="shared" si="21"/>
        <v>0</v>
      </c>
    </row>
    <row r="42" spans="1:22" x14ac:dyDescent="0.2">
      <c r="A42" t="s">
        <v>8001</v>
      </c>
      <c r="B42" t="s">
        <v>615</v>
      </c>
      <c r="D42">
        <v>-77.998000000000005</v>
      </c>
      <c r="E42">
        <v>0</v>
      </c>
      <c r="F42">
        <v>-90</v>
      </c>
      <c r="G42">
        <v>129.83799999999999</v>
      </c>
      <c r="H42">
        <v>0</v>
      </c>
      <c r="I42">
        <v>20</v>
      </c>
      <c r="J42">
        <v>0</v>
      </c>
      <c r="K42">
        <v>0</v>
      </c>
      <c r="L42">
        <f t="shared" si="11"/>
        <v>7.6533419888074805E-3</v>
      </c>
      <c r="M42">
        <f t="shared" si="12"/>
        <v>380.99935742727172</v>
      </c>
      <c r="N42">
        <f t="shared" si="13"/>
        <v>2.9159212958281038</v>
      </c>
      <c r="O42" t="str">
        <f t="shared" si="14"/>
        <v/>
      </c>
      <c r="P42">
        <f t="shared" si="15"/>
        <v>0</v>
      </c>
      <c r="Q42">
        <f t="shared" si="16"/>
        <v>0</v>
      </c>
      <c r="R42">
        <f t="shared" si="17"/>
        <v>60</v>
      </c>
      <c r="S42">
        <f t="shared" si="18"/>
        <v>380.99935742727172</v>
      </c>
      <c r="T42">
        <f t="shared" si="19"/>
        <v>0</v>
      </c>
      <c r="U42" t="str">
        <f t="shared" si="20"/>
        <v/>
      </c>
      <c r="V42">
        <f t="shared" si="21"/>
        <v>15.748058055833674</v>
      </c>
    </row>
    <row r="43" spans="1:22" x14ac:dyDescent="0.2">
      <c r="A43" t="s">
        <v>497</v>
      </c>
      <c r="B43" t="s">
        <v>310</v>
      </c>
      <c r="D43">
        <v>-82.26</v>
      </c>
      <c r="E43">
        <v>-170.83799999999999</v>
      </c>
      <c r="F43">
        <v>0</v>
      </c>
      <c r="G43">
        <v>103.947</v>
      </c>
      <c r="H43">
        <v>31.401</v>
      </c>
      <c r="I43">
        <v>0</v>
      </c>
      <c r="J43">
        <v>1</v>
      </c>
      <c r="K43">
        <v>0</v>
      </c>
      <c r="L43">
        <f t="shared" si="11"/>
        <v>4.8929806740573905E-3</v>
      </c>
      <c r="M43">
        <f t="shared" si="12"/>
        <v>308.99994706787231</v>
      </c>
      <c r="N43">
        <f t="shared" si="13"/>
        <v>1.5119322812201372</v>
      </c>
      <c r="O43">
        <f t="shared" si="14"/>
        <v>0.22320837721375303</v>
      </c>
      <c r="P43">
        <f t="shared" si="15"/>
        <v>14.999610118391047</v>
      </c>
      <c r="Q43">
        <f t="shared" si="16"/>
        <v>3.3480419814070363</v>
      </c>
      <c r="R43">
        <f t="shared" si="17"/>
        <v>0</v>
      </c>
      <c r="S43">
        <f t="shared" si="18"/>
        <v>323.99955718626336</v>
      </c>
      <c r="T43">
        <f t="shared" si="19"/>
        <v>0.19417479054396378</v>
      </c>
      <c r="U43">
        <f t="shared" si="20"/>
        <v>0</v>
      </c>
      <c r="V43">
        <f t="shared" si="21"/>
        <v>0</v>
      </c>
    </row>
    <row r="44" spans="1:22" x14ac:dyDescent="0.2">
      <c r="A44" t="s">
        <v>41</v>
      </c>
      <c r="B44" t="s">
        <v>41</v>
      </c>
      <c r="D44">
        <v>-79.323999999999998</v>
      </c>
      <c r="E44">
        <v>0</v>
      </c>
      <c r="F44">
        <v>-92.385999999999996</v>
      </c>
      <c r="G44">
        <v>248.298</v>
      </c>
      <c r="H44">
        <v>0</v>
      </c>
      <c r="I44">
        <v>24.021000000000001</v>
      </c>
      <c r="J44">
        <v>0</v>
      </c>
      <c r="K44">
        <v>0</v>
      </c>
      <c r="L44">
        <f t="shared" si="11"/>
        <v>6.7866470345985981E-3</v>
      </c>
      <c r="M44">
        <f t="shared" si="12"/>
        <v>732.00024403812097</v>
      </c>
      <c r="N44">
        <f t="shared" si="13"/>
        <v>4.967832253359016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72.000523715636376</v>
      </c>
      <c r="S44">
        <f t="shared" si="18"/>
        <v>732.00024403812097</v>
      </c>
      <c r="T44">
        <f t="shared" si="19"/>
        <v>0</v>
      </c>
      <c r="U44" t="str">
        <f t="shared" si="20"/>
        <v/>
      </c>
      <c r="V44">
        <f t="shared" si="21"/>
        <v>9.8361338403989311</v>
      </c>
    </row>
    <row r="45" spans="1:22" x14ac:dyDescent="0.2">
      <c r="A45" t="s">
        <v>2845</v>
      </c>
      <c r="B45" t="s">
        <v>8002</v>
      </c>
      <c r="D45">
        <v>-79.992000000000004</v>
      </c>
      <c r="E45">
        <v>-174.28899999999999</v>
      </c>
      <c r="F45">
        <v>0</v>
      </c>
      <c r="G45">
        <v>86.313000000000002</v>
      </c>
      <c r="H45">
        <v>20.100000000000001</v>
      </c>
      <c r="I45">
        <v>0</v>
      </c>
      <c r="J45">
        <v>1</v>
      </c>
      <c r="K45">
        <v>0</v>
      </c>
      <c r="L45">
        <f t="shared" si="11"/>
        <v>6.3529479098712992E-3</v>
      </c>
      <c r="M45">
        <f t="shared" si="12"/>
        <v>254.99885407290134</v>
      </c>
      <c r="N45">
        <f t="shared" si="13"/>
        <v>1.619996056998072</v>
      </c>
      <c r="O45">
        <f t="shared" si="14"/>
        <v>0.35997382229506519</v>
      </c>
      <c r="P45">
        <f t="shared" si="15"/>
        <v>6.0005003275020741</v>
      </c>
      <c r="Q45">
        <f t="shared" si="16"/>
        <v>2.1600251985989107</v>
      </c>
      <c r="R45">
        <f t="shared" si="17"/>
        <v>0</v>
      </c>
      <c r="S45">
        <f t="shared" si="18"/>
        <v>260.99935440040343</v>
      </c>
      <c r="T45">
        <f t="shared" si="19"/>
        <v>0.23529517502398922</v>
      </c>
      <c r="U45">
        <f t="shared" si="20"/>
        <v>0</v>
      </c>
      <c r="V45">
        <f t="shared" si="21"/>
        <v>0</v>
      </c>
    </row>
    <row r="46" spans="1:22" x14ac:dyDescent="0.2">
      <c r="A46" t="s">
        <v>453</v>
      </c>
      <c r="B46" t="s">
        <v>963</v>
      </c>
      <c r="D46">
        <v>-81.703000000000003</v>
      </c>
      <c r="E46">
        <v>-165.964</v>
      </c>
      <c r="F46">
        <v>0</v>
      </c>
      <c r="G46">
        <v>48.508000000000003</v>
      </c>
      <c r="H46">
        <v>16.492000000000001</v>
      </c>
      <c r="I46">
        <v>0</v>
      </c>
      <c r="J46">
        <v>1</v>
      </c>
      <c r="K46">
        <v>0</v>
      </c>
      <c r="L46">
        <f t="shared" si="11"/>
        <v>5.2499017257073306E-3</v>
      </c>
      <c r="M46">
        <f t="shared" si="12"/>
        <v>144.0008506703067</v>
      </c>
      <c r="N46">
        <f t="shared" si="13"/>
        <v>0.75599107042843727</v>
      </c>
      <c r="O46">
        <f t="shared" si="14"/>
        <v>0.14400245662357042</v>
      </c>
      <c r="P46">
        <f t="shared" si="15"/>
        <v>11.999488622201364</v>
      </c>
      <c r="Q46">
        <f t="shared" si="16"/>
        <v>1.7279575677811465</v>
      </c>
      <c r="R46">
        <f t="shared" si="17"/>
        <v>0</v>
      </c>
      <c r="S46">
        <f t="shared" si="18"/>
        <v>156.00033929250807</v>
      </c>
      <c r="T46">
        <f t="shared" si="19"/>
        <v>0.41666420525092174</v>
      </c>
      <c r="U46">
        <f t="shared" si="20"/>
        <v>0</v>
      </c>
      <c r="V46">
        <f t="shared" si="21"/>
        <v>0</v>
      </c>
    </row>
    <row r="47" spans="1:22" x14ac:dyDescent="0.2">
      <c r="A47" t="s">
        <v>113</v>
      </c>
      <c r="B47" t="s">
        <v>2045</v>
      </c>
      <c r="D47">
        <v>-75.224999999999994</v>
      </c>
      <c r="E47">
        <v>0</v>
      </c>
      <c r="F47">
        <v>-90</v>
      </c>
      <c r="G47">
        <v>94.111999999999995</v>
      </c>
      <c r="H47">
        <v>0</v>
      </c>
      <c r="I47">
        <v>12</v>
      </c>
      <c r="J47">
        <v>0</v>
      </c>
      <c r="K47">
        <v>0</v>
      </c>
      <c r="L47">
        <f t="shared" si="11"/>
        <v>9.4947982255514218E-3</v>
      </c>
      <c r="M47">
        <f t="shared" si="12"/>
        <v>273.00049121483778</v>
      </c>
      <c r="N47">
        <f t="shared" si="13"/>
        <v>2.5920871716484801</v>
      </c>
      <c r="O47" t="str">
        <f t="shared" si="14"/>
        <v/>
      </c>
      <c r="P47">
        <f t="shared" si="15"/>
        <v>0</v>
      </c>
      <c r="Q47">
        <f t="shared" si="16"/>
        <v>0</v>
      </c>
      <c r="R47">
        <f t="shared" si="17"/>
        <v>36</v>
      </c>
      <c r="S47">
        <f t="shared" si="18"/>
        <v>273.00049121483778</v>
      </c>
      <c r="T47">
        <f t="shared" si="19"/>
        <v>0</v>
      </c>
      <c r="U47" t="str">
        <f t="shared" si="20"/>
        <v/>
      </c>
      <c r="V47">
        <f t="shared" si="21"/>
        <v>13.186789459536097</v>
      </c>
    </row>
    <row r="48" spans="1:22" x14ac:dyDescent="0.2">
      <c r="A48" t="s">
        <v>8003</v>
      </c>
      <c r="B48" t="s">
        <v>8004</v>
      </c>
      <c r="D48">
        <v>-78.936000000000007</v>
      </c>
      <c r="E48">
        <v>-170.727</v>
      </c>
      <c r="F48">
        <v>-90</v>
      </c>
      <c r="G48">
        <v>182.39</v>
      </c>
      <c r="H48">
        <v>49.649000000000001</v>
      </c>
      <c r="I48">
        <v>20</v>
      </c>
      <c r="J48">
        <v>1</v>
      </c>
      <c r="K48">
        <v>0</v>
      </c>
      <c r="L48">
        <f t="shared" si="11"/>
        <v>7.0394249287389441E-3</v>
      </c>
      <c r="M48">
        <f t="shared" si="12"/>
        <v>536.99998945001914</v>
      </c>
      <c r="N48">
        <f t="shared" si="13"/>
        <v>3.7801748926419085</v>
      </c>
      <c r="O48">
        <f t="shared" si="14"/>
        <v>0.22049014289590005</v>
      </c>
      <c r="P48">
        <f t="shared" si="15"/>
        <v>24.001134643961983</v>
      </c>
      <c r="Q48">
        <f t="shared" si="16"/>
        <v>5.292018899329813</v>
      </c>
      <c r="R48">
        <f t="shared" si="17"/>
        <v>60</v>
      </c>
      <c r="S48">
        <f t="shared" si="18"/>
        <v>561.00112409398116</v>
      </c>
      <c r="T48">
        <f t="shared" si="19"/>
        <v>0.11173184577051924</v>
      </c>
      <c r="U48">
        <f t="shared" si="20"/>
        <v>0</v>
      </c>
      <c r="V48">
        <f t="shared" si="21"/>
        <v>10.695165735523297</v>
      </c>
    </row>
    <row r="49" spans="1:22" x14ac:dyDescent="0.2">
      <c r="A49" t="s">
        <v>873</v>
      </c>
      <c r="B49" t="s">
        <v>874</v>
      </c>
      <c r="D49">
        <v>-81.322000000000003</v>
      </c>
      <c r="E49">
        <v>-171.63399999999999</v>
      </c>
      <c r="F49">
        <v>-90</v>
      </c>
      <c r="G49">
        <v>192.2</v>
      </c>
      <c r="H49">
        <v>34.366</v>
      </c>
      <c r="I49">
        <v>18</v>
      </c>
      <c r="J49">
        <v>2</v>
      </c>
      <c r="K49">
        <v>2</v>
      </c>
      <c r="L49">
        <f t="shared" si="11"/>
        <v>5.4946227617318306E-3</v>
      </c>
      <c r="M49">
        <f t="shared" si="12"/>
        <v>569.99902203633587</v>
      </c>
      <c r="N49">
        <f t="shared" si="13"/>
        <v>3.1319327325784672</v>
      </c>
      <c r="O49">
        <f t="shared" si="14"/>
        <v>0.24479637520908459</v>
      </c>
      <c r="P49">
        <f t="shared" si="15"/>
        <v>15.000342159969101</v>
      </c>
      <c r="Q49">
        <f t="shared" si="16"/>
        <v>3.6720330596895061</v>
      </c>
      <c r="R49">
        <f t="shared" si="17"/>
        <v>54</v>
      </c>
      <c r="S49">
        <f t="shared" si="18"/>
        <v>584.99936419630501</v>
      </c>
      <c r="T49">
        <f t="shared" si="19"/>
        <v>0.21052667699550953</v>
      </c>
      <c r="U49">
        <f t="shared" si="20"/>
        <v>7.9998175188456626</v>
      </c>
      <c r="V49">
        <f t="shared" si="21"/>
        <v>9.2307792631855783</v>
      </c>
    </row>
    <row r="50" spans="1:22" x14ac:dyDescent="0.2">
      <c r="A50" t="s">
        <v>113</v>
      </c>
      <c r="B50" t="s">
        <v>2334</v>
      </c>
      <c r="D50">
        <v>-84.067999999999998</v>
      </c>
      <c r="E50">
        <v>-169.875</v>
      </c>
      <c r="F50">
        <v>-90</v>
      </c>
      <c r="G50">
        <v>387.072</v>
      </c>
      <c r="H50">
        <v>28.443000000000001</v>
      </c>
      <c r="I50">
        <v>49</v>
      </c>
      <c r="J50">
        <v>2</v>
      </c>
      <c r="K50">
        <v>2</v>
      </c>
      <c r="L50">
        <f t="shared" si="11"/>
        <v>3.7405564503440584E-3</v>
      </c>
      <c r="M50">
        <f t="shared" si="12"/>
        <v>1154.9979807134748</v>
      </c>
      <c r="N50">
        <f t="shared" si="13"/>
        <v>4.3203394672316184</v>
      </c>
      <c r="O50">
        <f t="shared" si="14"/>
        <v>0.20159312259117929</v>
      </c>
      <c r="P50">
        <f t="shared" si="15"/>
        <v>15.000520770518555</v>
      </c>
      <c r="Q50">
        <f t="shared" si="16"/>
        <v>3.0240048466275251</v>
      </c>
      <c r="R50">
        <f t="shared" si="17"/>
        <v>147</v>
      </c>
      <c r="S50">
        <f t="shared" si="18"/>
        <v>1169.9985014839933</v>
      </c>
      <c r="T50">
        <f t="shared" si="19"/>
        <v>0.10389628553798216</v>
      </c>
      <c r="U50">
        <f t="shared" si="20"/>
        <v>7.9997222653658371</v>
      </c>
      <c r="V50">
        <f t="shared" si="21"/>
        <v>12.56411865601104</v>
      </c>
    </row>
    <row r="51" spans="1:22" x14ac:dyDescent="0.2">
      <c r="A51" t="s">
        <v>3471</v>
      </c>
      <c r="B51" t="s">
        <v>3472</v>
      </c>
      <c r="D51">
        <v>-81.158000000000001</v>
      </c>
      <c r="E51">
        <v>-174.28899999999999</v>
      </c>
      <c r="F51">
        <v>0</v>
      </c>
      <c r="G51">
        <v>45.540999999999997</v>
      </c>
      <c r="H51">
        <v>30.15</v>
      </c>
      <c r="I51">
        <v>0</v>
      </c>
      <c r="J51">
        <v>1</v>
      </c>
      <c r="K51">
        <v>0</v>
      </c>
      <c r="L51">
        <f t="shared" si="11"/>
        <v>5.6001137345904391E-3</v>
      </c>
      <c r="M51">
        <f t="shared" si="12"/>
        <v>134.99936837036</v>
      </c>
      <c r="N51">
        <f t="shared" si="13"/>
        <v>0.75601257298446001</v>
      </c>
      <c r="O51">
        <f t="shared" si="14"/>
        <v>0.35997382229506519</v>
      </c>
      <c r="P51">
        <f t="shared" si="15"/>
        <v>9.0007504912531093</v>
      </c>
      <c r="Q51">
        <f t="shared" si="16"/>
        <v>3.2400377978983657</v>
      </c>
      <c r="R51">
        <f t="shared" si="17"/>
        <v>0</v>
      </c>
      <c r="S51">
        <f t="shared" si="18"/>
        <v>144.00011886161312</v>
      </c>
      <c r="T51">
        <f t="shared" si="19"/>
        <v>0.44444652389331768</v>
      </c>
      <c r="U51">
        <f t="shared" si="20"/>
        <v>0</v>
      </c>
      <c r="V51">
        <f t="shared" si="21"/>
        <v>0</v>
      </c>
    </row>
    <row r="52" spans="1:22" x14ac:dyDescent="0.2">
      <c r="A52" t="s">
        <v>2214</v>
      </c>
      <c r="B52" t="s">
        <v>551</v>
      </c>
      <c r="D52">
        <v>-80.197999999999993</v>
      </c>
      <c r="E52">
        <v>-168.99600000000001</v>
      </c>
      <c r="F52">
        <v>-90</v>
      </c>
      <c r="G52">
        <v>193.83</v>
      </c>
      <c r="H52">
        <v>36.673999999999999</v>
      </c>
      <c r="I52">
        <v>22</v>
      </c>
      <c r="J52">
        <v>1</v>
      </c>
      <c r="K52">
        <v>1</v>
      </c>
      <c r="L52">
        <f t="shared" si="11"/>
        <v>6.2195676570645057E-3</v>
      </c>
      <c r="M52">
        <f t="shared" si="12"/>
        <v>573.00138365656949</v>
      </c>
      <c r="N52">
        <f t="shared" si="13"/>
        <v>3.563824437068047</v>
      </c>
      <c r="O52">
        <f t="shared" si="14"/>
        <v>0.18513475354097089</v>
      </c>
      <c r="P52">
        <f t="shared" si="15"/>
        <v>21.000727101430464</v>
      </c>
      <c r="Q52">
        <f t="shared" si="16"/>
        <v>3.8879683240728409</v>
      </c>
      <c r="R52">
        <f t="shared" si="17"/>
        <v>66</v>
      </c>
      <c r="S52">
        <f t="shared" si="18"/>
        <v>594.00211075799996</v>
      </c>
      <c r="T52">
        <f t="shared" si="19"/>
        <v>0.10471178903114346</v>
      </c>
      <c r="U52">
        <f t="shared" si="20"/>
        <v>2.8570439352032295</v>
      </c>
      <c r="V52">
        <f t="shared" si="21"/>
        <v>11.111071628310896</v>
      </c>
    </row>
    <row r="53" spans="1:22" x14ac:dyDescent="0.2">
      <c r="A53" t="s">
        <v>41</v>
      </c>
      <c r="B53" t="s">
        <v>41</v>
      </c>
      <c r="D53">
        <v>-77.471000000000004</v>
      </c>
      <c r="E53">
        <v>-172.875</v>
      </c>
      <c r="F53">
        <v>0</v>
      </c>
      <c r="G53">
        <v>18.439</v>
      </c>
      <c r="H53">
        <v>16.125</v>
      </c>
      <c r="I53">
        <v>0</v>
      </c>
      <c r="J53">
        <v>1</v>
      </c>
      <c r="K53">
        <v>0</v>
      </c>
      <c r="L53">
        <f t="shared" si="11"/>
        <v>8.0001187862861391E-3</v>
      </c>
      <c r="M53">
        <f t="shared" si="12"/>
        <v>53.99969933478468</v>
      </c>
      <c r="N53">
        <f t="shared" si="13"/>
        <v>0.43200444110645514</v>
      </c>
      <c r="O53">
        <f t="shared" si="14"/>
        <v>0.28800037970152381</v>
      </c>
      <c r="P53">
        <f t="shared" si="15"/>
        <v>6.0001665889172244</v>
      </c>
      <c r="Q53">
        <f t="shared" si="16"/>
        <v>1.7280519839325417</v>
      </c>
      <c r="R53">
        <f t="shared" si="17"/>
        <v>0</v>
      </c>
      <c r="S53">
        <f t="shared" si="18"/>
        <v>59.999865923701904</v>
      </c>
      <c r="T53">
        <f t="shared" si="19"/>
        <v>1.1111172976726211</v>
      </c>
      <c r="U53">
        <f t="shared" si="20"/>
        <v>0</v>
      </c>
      <c r="V53">
        <f t="shared" si="21"/>
        <v>0</v>
      </c>
    </row>
    <row r="54" spans="1:22" x14ac:dyDescent="0.2">
      <c r="A54" t="s">
        <v>366</v>
      </c>
      <c r="B54" t="s">
        <v>1950</v>
      </c>
      <c r="D54">
        <v>-78.659000000000006</v>
      </c>
      <c r="E54">
        <v>0</v>
      </c>
      <c r="F54">
        <v>-87.563000000000002</v>
      </c>
      <c r="G54">
        <v>366.149</v>
      </c>
      <c r="H54">
        <v>0</v>
      </c>
      <c r="I54">
        <v>47.042999999999999</v>
      </c>
      <c r="J54">
        <v>0</v>
      </c>
      <c r="K54">
        <v>0</v>
      </c>
      <c r="L54">
        <f t="shared" si="11"/>
        <v>7.2202960978703812E-3</v>
      </c>
      <c r="M54">
        <f t="shared" si="12"/>
        <v>1076.9989340884372</v>
      </c>
      <c r="N54">
        <f t="shared" si="13"/>
        <v>7.7762589774682809</v>
      </c>
      <c r="O54" t="str">
        <f t="shared" si="14"/>
        <v/>
      </c>
      <c r="P54">
        <f t="shared" si="15"/>
        <v>0</v>
      </c>
      <c r="Q54">
        <f t="shared" si="16"/>
        <v>0</v>
      </c>
      <c r="R54">
        <f t="shared" si="17"/>
        <v>141.00136006123813</v>
      </c>
      <c r="S54">
        <f t="shared" si="18"/>
        <v>1076.9989340884372</v>
      </c>
      <c r="T54">
        <f t="shared" si="19"/>
        <v>0</v>
      </c>
      <c r="U54" t="str">
        <f t="shared" si="20"/>
        <v/>
      </c>
      <c r="V54">
        <f t="shared" si="21"/>
        <v>13.09206124522124</v>
      </c>
    </row>
    <row r="55" spans="1:22" x14ac:dyDescent="0.2">
      <c r="A55" t="s">
        <v>41</v>
      </c>
      <c r="B55" t="s">
        <v>41</v>
      </c>
      <c r="D55">
        <v>-80.44</v>
      </c>
      <c r="E55">
        <v>-174.21799999999999</v>
      </c>
      <c r="F55">
        <v>-90</v>
      </c>
      <c r="G55">
        <v>385.35199999999998</v>
      </c>
      <c r="H55">
        <v>79.403999999999996</v>
      </c>
      <c r="I55">
        <v>62</v>
      </c>
      <c r="J55">
        <v>1</v>
      </c>
      <c r="K55">
        <v>1</v>
      </c>
      <c r="L55">
        <f t="shared" si="11"/>
        <v>6.0630894913838163E-3</v>
      </c>
      <c r="M55">
        <f t="shared" si="12"/>
        <v>1140.000952452353</v>
      </c>
      <c r="N55">
        <f t="shared" si="13"/>
        <v>6.9119347069161092</v>
      </c>
      <c r="O55">
        <f t="shared" si="14"/>
        <v>0.35552393055550541</v>
      </c>
      <c r="P55">
        <f t="shared" si="15"/>
        <v>23.998368080772011</v>
      </c>
      <c r="Q55">
        <f t="shared" si="16"/>
        <v>8.5320026789965251</v>
      </c>
      <c r="R55">
        <f t="shared" si="17"/>
        <v>186</v>
      </c>
      <c r="S55">
        <f t="shared" si="18"/>
        <v>1163.999320533125</v>
      </c>
      <c r="T55">
        <f t="shared" si="19"/>
        <v>5.2631534974535675E-2</v>
      </c>
      <c r="U55">
        <f t="shared" si="20"/>
        <v>2.5001700031458904</v>
      </c>
      <c r="V55">
        <f t="shared" si="21"/>
        <v>15.979390771019512</v>
      </c>
    </row>
    <row r="56" spans="1:22" x14ac:dyDescent="0.2">
      <c r="A56" t="s">
        <v>41</v>
      </c>
      <c r="B56" t="s">
        <v>41</v>
      </c>
      <c r="D56">
        <v>-79.563000000000002</v>
      </c>
      <c r="E56">
        <v>-167.661</v>
      </c>
      <c r="F56">
        <v>0</v>
      </c>
      <c r="G56">
        <v>77.278999999999996</v>
      </c>
      <c r="H56">
        <v>32.756999999999998</v>
      </c>
      <c r="I56">
        <v>0</v>
      </c>
      <c r="J56">
        <v>1</v>
      </c>
      <c r="K56">
        <v>0</v>
      </c>
      <c r="L56">
        <f t="shared" si="11"/>
        <v>6.6312635096652224E-3</v>
      </c>
      <c r="M56">
        <f t="shared" si="12"/>
        <v>228.00118532692596</v>
      </c>
      <c r="N56">
        <f t="shared" si="13"/>
        <v>1.5119374523563147</v>
      </c>
      <c r="O56">
        <f t="shared" si="14"/>
        <v>0.16457246486036006</v>
      </c>
      <c r="P56">
        <f t="shared" si="15"/>
        <v>21.000059739390764</v>
      </c>
      <c r="Q56">
        <f t="shared" si="16"/>
        <v>3.4560350495613981</v>
      </c>
      <c r="R56">
        <f t="shared" si="17"/>
        <v>0</v>
      </c>
      <c r="S56">
        <f t="shared" si="18"/>
        <v>249.00124506631673</v>
      </c>
      <c r="T56">
        <f t="shared" si="19"/>
        <v>0.26315652663808436</v>
      </c>
      <c r="U56">
        <f t="shared" si="20"/>
        <v>0</v>
      </c>
      <c r="V56">
        <f t="shared" si="21"/>
        <v>0</v>
      </c>
    </row>
    <row r="57" spans="1:22" x14ac:dyDescent="0.2">
      <c r="A57" t="s">
        <v>8005</v>
      </c>
      <c r="B57" t="s">
        <v>8006</v>
      </c>
      <c r="D57">
        <v>-81.313999999999993</v>
      </c>
      <c r="E57">
        <v>-175.23599999999999</v>
      </c>
      <c r="F57">
        <v>-90</v>
      </c>
      <c r="G57">
        <v>218.506</v>
      </c>
      <c r="H57">
        <v>48.165999999999997</v>
      </c>
      <c r="I57">
        <v>14</v>
      </c>
      <c r="J57">
        <v>1</v>
      </c>
      <c r="K57">
        <v>0</v>
      </c>
      <c r="L57">
        <f t="shared" si="11"/>
        <v>5.4997665103304234E-3</v>
      </c>
      <c r="M57">
        <f t="shared" si="12"/>
        <v>647.99974428836606</v>
      </c>
      <c r="N57">
        <f t="shared" si="13"/>
        <v>3.5638508561906894</v>
      </c>
      <c r="O57">
        <f t="shared" si="14"/>
        <v>0.43196692629052102</v>
      </c>
      <c r="P57">
        <f t="shared" si="15"/>
        <v>12.000806270023958</v>
      </c>
      <c r="Q57">
        <f t="shared" si="16"/>
        <v>5.1839565814268429</v>
      </c>
      <c r="R57">
        <f t="shared" si="17"/>
        <v>42</v>
      </c>
      <c r="S57">
        <f t="shared" si="18"/>
        <v>660.00055055839005</v>
      </c>
      <c r="T57">
        <f t="shared" si="19"/>
        <v>9.2592629131192108E-2</v>
      </c>
      <c r="U57">
        <f t="shared" si="20"/>
        <v>0</v>
      </c>
      <c r="V57">
        <f t="shared" si="21"/>
        <v>6.3636310552265627</v>
      </c>
    </row>
    <row r="58" spans="1:22" x14ac:dyDescent="0.2">
      <c r="A58" t="s">
        <v>3976</v>
      </c>
      <c r="B58" t="s">
        <v>1512</v>
      </c>
      <c r="D58">
        <v>-75.619</v>
      </c>
      <c r="E58">
        <v>0</v>
      </c>
      <c r="F58">
        <v>0</v>
      </c>
      <c r="G58">
        <v>80.522999999999996</v>
      </c>
      <c r="H58">
        <v>0</v>
      </c>
      <c r="I58">
        <v>0</v>
      </c>
      <c r="J58">
        <v>0</v>
      </c>
      <c r="K58">
        <v>0</v>
      </c>
      <c r="L58">
        <f t="shared" si="11"/>
        <v>9.2304957714490158E-3</v>
      </c>
      <c r="M58">
        <f t="shared" si="12"/>
        <v>233.99957466418766</v>
      </c>
      <c r="N58">
        <f t="shared" si="13"/>
        <v>2.1599342443928973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233.99957466418766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113</v>
      </c>
      <c r="B59" t="s">
        <v>7381</v>
      </c>
      <c r="D59">
        <v>-80.703999999999994</v>
      </c>
      <c r="E59">
        <v>-166.608</v>
      </c>
      <c r="F59">
        <v>-90</v>
      </c>
      <c r="G59">
        <v>396.20299999999997</v>
      </c>
      <c r="H59">
        <v>21.587</v>
      </c>
      <c r="I59">
        <v>50</v>
      </c>
      <c r="J59">
        <v>2</v>
      </c>
      <c r="K59">
        <v>2</v>
      </c>
      <c r="L59">
        <f t="shared" si="11"/>
        <v>5.8926395496762696E-3</v>
      </c>
      <c r="M59">
        <f t="shared" si="12"/>
        <v>1172.9989933400141</v>
      </c>
      <c r="N59">
        <f t="shared" si="13"/>
        <v>6.9120671719529918</v>
      </c>
      <c r="O59">
        <f t="shared" si="14"/>
        <v>0.15120567862784429</v>
      </c>
      <c r="P59">
        <f t="shared" si="15"/>
        <v>14.999429660306049</v>
      </c>
      <c r="Q59">
        <f t="shared" si="16"/>
        <v>2.2680012088184012</v>
      </c>
      <c r="R59">
        <f t="shared" si="17"/>
        <v>150</v>
      </c>
      <c r="S59">
        <f t="shared" si="18"/>
        <v>1187.9984230003201</v>
      </c>
      <c r="T59">
        <f t="shared" si="19"/>
        <v>0.10230187807605043</v>
      </c>
      <c r="U59">
        <f t="shared" si="20"/>
        <v>8.0003041927363192</v>
      </c>
      <c r="V59">
        <f t="shared" si="21"/>
        <v>12.626279386901137</v>
      </c>
    </row>
    <row r="60" spans="1:22" x14ac:dyDescent="0.2">
      <c r="A60" t="s">
        <v>630</v>
      </c>
      <c r="B60" t="s">
        <v>8007</v>
      </c>
      <c r="D60">
        <v>-82.991</v>
      </c>
      <c r="E60">
        <v>-172.875</v>
      </c>
      <c r="F60">
        <v>0</v>
      </c>
      <c r="G60">
        <v>245.83699999999999</v>
      </c>
      <c r="H60">
        <v>56.436</v>
      </c>
      <c r="I60">
        <v>0</v>
      </c>
      <c r="J60">
        <v>1</v>
      </c>
      <c r="K60">
        <v>1</v>
      </c>
      <c r="L60">
        <f t="shared" si="11"/>
        <v>4.425979997100574E-3</v>
      </c>
      <c r="M60">
        <f t="shared" si="12"/>
        <v>731.99957749789235</v>
      </c>
      <c r="N60">
        <f t="shared" si="13"/>
        <v>3.2398187277104706</v>
      </c>
      <c r="O60">
        <f t="shared" si="14"/>
        <v>0.28800037970152381</v>
      </c>
      <c r="P60">
        <f t="shared" si="15"/>
        <v>21.000024906178758</v>
      </c>
      <c r="Q60">
        <f t="shared" si="16"/>
        <v>6.0480211947421347</v>
      </c>
      <c r="R60">
        <f t="shared" si="17"/>
        <v>0</v>
      </c>
      <c r="S60">
        <f t="shared" si="18"/>
        <v>752.99960240407108</v>
      </c>
      <c r="T60">
        <f t="shared" si="19"/>
        <v>8.1967260425328273E-2</v>
      </c>
      <c r="U60">
        <f t="shared" si="20"/>
        <v>2.8571394685511264</v>
      </c>
      <c r="V60">
        <f t="shared" si="21"/>
        <v>0</v>
      </c>
    </row>
    <row r="61" spans="1:22" x14ac:dyDescent="0.2">
      <c r="A61" t="s">
        <v>896</v>
      </c>
      <c r="B61" t="s">
        <v>897</v>
      </c>
      <c r="D61">
        <v>-82.03</v>
      </c>
      <c r="E61">
        <v>-169.114</v>
      </c>
      <c r="F61">
        <v>0</v>
      </c>
      <c r="G61">
        <v>50.488</v>
      </c>
      <c r="H61">
        <v>26.475999999999999</v>
      </c>
      <c r="I61">
        <v>0</v>
      </c>
      <c r="J61">
        <v>1</v>
      </c>
      <c r="K61">
        <v>0</v>
      </c>
      <c r="L61">
        <f t="shared" si="11"/>
        <v>5.0402445544663489E-3</v>
      </c>
      <c r="M61">
        <f t="shared" si="12"/>
        <v>150.00097951580494</v>
      </c>
      <c r="N61">
        <f t="shared" si="13"/>
        <v>0.75604237621153059</v>
      </c>
      <c r="O61">
        <f t="shared" si="14"/>
        <v>0.18719148079054132</v>
      </c>
      <c r="P61">
        <f t="shared" si="15"/>
        <v>15.000414619856532</v>
      </c>
      <c r="Q61">
        <f t="shared" si="16"/>
        <v>2.8079526331156623</v>
      </c>
      <c r="R61">
        <f t="shared" si="17"/>
        <v>0</v>
      </c>
      <c r="S61">
        <f t="shared" si="18"/>
        <v>165.00139413566149</v>
      </c>
      <c r="T61">
        <f t="shared" si="19"/>
        <v>0.39999738797491025</v>
      </c>
      <c r="U61">
        <f t="shared" si="20"/>
        <v>0</v>
      </c>
      <c r="V61">
        <f t="shared" si="21"/>
        <v>0</v>
      </c>
    </row>
    <row r="62" spans="1:22" x14ac:dyDescent="0.2">
      <c r="A62" t="s">
        <v>113</v>
      </c>
      <c r="B62" t="s">
        <v>2045</v>
      </c>
      <c r="D62">
        <v>-76.495999999999995</v>
      </c>
      <c r="E62">
        <v>0</v>
      </c>
      <c r="F62">
        <v>0</v>
      </c>
      <c r="G62">
        <v>261.22199999999998</v>
      </c>
      <c r="H62">
        <v>0</v>
      </c>
      <c r="I62">
        <v>0</v>
      </c>
      <c r="J62">
        <v>0</v>
      </c>
      <c r="K62">
        <v>0</v>
      </c>
      <c r="L62">
        <f t="shared" si="11"/>
        <v>8.6454848596884681E-3</v>
      </c>
      <c r="M62">
        <f t="shared" si="12"/>
        <v>762.00047233704254</v>
      </c>
      <c r="N62">
        <f t="shared" si="13"/>
        <v>6.587870134535498</v>
      </c>
      <c r="O62" t="str">
        <f t="shared" si="14"/>
        <v/>
      </c>
      <c r="P62">
        <f t="shared" si="15"/>
        <v>0</v>
      </c>
      <c r="Q62">
        <f t="shared" si="16"/>
        <v>0</v>
      </c>
      <c r="R62">
        <f t="shared" si="17"/>
        <v>0</v>
      </c>
      <c r="S62">
        <f t="shared" si="18"/>
        <v>762.00047233704254</v>
      </c>
      <c r="T62">
        <f t="shared" si="19"/>
        <v>0</v>
      </c>
      <c r="U62" t="str">
        <f t="shared" si="20"/>
        <v/>
      </c>
      <c r="V62">
        <f t="shared" si="21"/>
        <v>0</v>
      </c>
    </row>
    <row r="63" spans="1:22" x14ac:dyDescent="0.2">
      <c r="A63" t="s">
        <v>2167</v>
      </c>
      <c r="B63" t="s">
        <v>2168</v>
      </c>
      <c r="D63">
        <v>-76.873999999999995</v>
      </c>
      <c r="E63">
        <v>-173.29</v>
      </c>
      <c r="F63">
        <v>0</v>
      </c>
      <c r="G63">
        <v>114.491</v>
      </c>
      <c r="H63">
        <v>51.351999999999997</v>
      </c>
      <c r="I63">
        <v>0</v>
      </c>
      <c r="J63">
        <v>1</v>
      </c>
      <c r="K63">
        <v>0</v>
      </c>
      <c r="L63">
        <f t="shared" si="11"/>
        <v>8.3946767844550619E-3</v>
      </c>
      <c r="M63">
        <f t="shared" si="12"/>
        <v>334.49908639041331</v>
      </c>
      <c r="N63">
        <f t="shared" si="13"/>
        <v>2.8080145229575537</v>
      </c>
      <c r="O63">
        <f t="shared" si="14"/>
        <v>0.30599218337530759</v>
      </c>
      <c r="P63">
        <f t="shared" si="15"/>
        <v>18.000531018494719</v>
      </c>
      <c r="Q63">
        <f t="shared" si="16"/>
        <v>5.5080272962914467</v>
      </c>
      <c r="R63">
        <f t="shared" si="17"/>
        <v>0</v>
      </c>
      <c r="S63">
        <f t="shared" si="18"/>
        <v>352.49961740890802</v>
      </c>
      <c r="T63">
        <f t="shared" si="19"/>
        <v>0.17937268722453403</v>
      </c>
      <c r="U63">
        <f t="shared" si="20"/>
        <v>0</v>
      </c>
      <c r="V63">
        <f t="shared" si="21"/>
        <v>0</v>
      </c>
    </row>
    <row r="64" spans="1:22" x14ac:dyDescent="0.2">
      <c r="A64" t="s">
        <v>217</v>
      </c>
      <c r="B64" t="s">
        <v>776</v>
      </c>
      <c r="D64">
        <v>-84.56</v>
      </c>
      <c r="E64">
        <v>-172.648</v>
      </c>
      <c r="F64">
        <v>-90</v>
      </c>
      <c r="G64">
        <v>73.832999999999998</v>
      </c>
      <c r="H64">
        <v>15.628</v>
      </c>
      <c r="I64">
        <v>13</v>
      </c>
      <c r="J64">
        <v>1</v>
      </c>
      <c r="K64">
        <v>0</v>
      </c>
      <c r="L64">
        <f t="shared" si="11"/>
        <v>3.428357486837081E-3</v>
      </c>
      <c r="M64">
        <f t="shared" si="12"/>
        <v>220.5013733767957</v>
      </c>
      <c r="N64">
        <f t="shared" si="13"/>
        <v>0.75595829023248651</v>
      </c>
      <c r="O64">
        <f t="shared" si="14"/>
        <v>0.27901427651962724</v>
      </c>
      <c r="P64">
        <f t="shared" si="15"/>
        <v>5.999500322983395</v>
      </c>
      <c r="Q64">
        <f t="shared" si="16"/>
        <v>1.6739479160443973</v>
      </c>
      <c r="R64">
        <f t="shared" si="17"/>
        <v>39</v>
      </c>
      <c r="S64">
        <f t="shared" si="18"/>
        <v>226.50087369977911</v>
      </c>
      <c r="T64">
        <f t="shared" si="19"/>
        <v>0.27210714872723807</v>
      </c>
      <c r="U64">
        <f t="shared" si="20"/>
        <v>0</v>
      </c>
      <c r="V64">
        <f t="shared" si="21"/>
        <v>17.218476627906284</v>
      </c>
    </row>
    <row r="65" spans="1:22" x14ac:dyDescent="0.2">
      <c r="A65" t="s">
        <v>41</v>
      </c>
      <c r="B65" t="s">
        <v>41</v>
      </c>
      <c r="D65">
        <v>-77.631</v>
      </c>
      <c r="E65">
        <v>-167.471</v>
      </c>
      <c r="F65">
        <v>0</v>
      </c>
      <c r="G65">
        <v>233.41800000000001</v>
      </c>
      <c r="H65">
        <v>46.097999999999999</v>
      </c>
      <c r="I65">
        <v>0</v>
      </c>
      <c r="J65">
        <v>1</v>
      </c>
      <c r="K65">
        <v>0</v>
      </c>
      <c r="L65">
        <f t="shared" si="11"/>
        <v>7.8946884304154467E-3</v>
      </c>
      <c r="M65">
        <f t="shared" si="12"/>
        <v>683.99992708986474</v>
      </c>
      <c r="N65">
        <f t="shared" si="13"/>
        <v>5.3999717107730749</v>
      </c>
      <c r="O65">
        <f t="shared" si="14"/>
        <v>0.16199727061839408</v>
      </c>
      <c r="P65">
        <f t="shared" si="15"/>
        <v>30.000633810771546</v>
      </c>
      <c r="Q65">
        <f t="shared" si="16"/>
        <v>4.8600256541925555</v>
      </c>
      <c r="R65">
        <f t="shared" si="17"/>
        <v>0</v>
      </c>
      <c r="S65">
        <f t="shared" si="18"/>
        <v>714.00056090063629</v>
      </c>
      <c r="T65">
        <f t="shared" si="19"/>
        <v>8.7719307595945289E-2</v>
      </c>
      <c r="U65">
        <f t="shared" si="20"/>
        <v>0</v>
      </c>
      <c r="V65">
        <f t="shared" si="21"/>
        <v>0</v>
      </c>
    </row>
    <row r="66" spans="1:22" x14ac:dyDescent="0.2">
      <c r="A66" t="s">
        <v>621</v>
      </c>
      <c r="B66" t="s">
        <v>622</v>
      </c>
      <c r="D66">
        <v>-83.796999999999997</v>
      </c>
      <c r="E66">
        <v>0</v>
      </c>
      <c r="F66">
        <v>-90</v>
      </c>
      <c r="G66">
        <v>92.542000000000002</v>
      </c>
      <c r="H66">
        <v>0</v>
      </c>
      <c r="I66">
        <v>14</v>
      </c>
      <c r="J66">
        <v>0</v>
      </c>
      <c r="K66">
        <v>0</v>
      </c>
      <c r="L66">
        <f t="shared" si="11"/>
        <v>3.9127548158474097E-3</v>
      </c>
      <c r="M66">
        <f t="shared" si="12"/>
        <v>276.00058521676306</v>
      </c>
      <c r="N66">
        <f t="shared" si="13"/>
        <v>1.079923698907292</v>
      </c>
      <c r="O66" t="str">
        <f t="shared" si="14"/>
        <v/>
      </c>
      <c r="P66">
        <f t="shared" si="15"/>
        <v>0</v>
      </c>
      <c r="Q66">
        <f t="shared" si="16"/>
        <v>0</v>
      </c>
      <c r="R66">
        <f t="shared" si="17"/>
        <v>42</v>
      </c>
      <c r="S66">
        <f t="shared" si="18"/>
        <v>276.00058521676306</v>
      </c>
      <c r="T66">
        <f t="shared" si="19"/>
        <v>0</v>
      </c>
      <c r="U66" t="str">
        <f t="shared" si="20"/>
        <v/>
      </c>
      <c r="V66">
        <f t="shared" si="21"/>
        <v>15.217359038211601</v>
      </c>
    </row>
    <row r="67" spans="1:22" x14ac:dyDescent="0.2">
      <c r="A67" t="s">
        <v>133</v>
      </c>
      <c r="B67" t="s">
        <v>348</v>
      </c>
      <c r="D67">
        <v>-83.046999999999997</v>
      </c>
      <c r="E67">
        <v>-170.727</v>
      </c>
      <c r="F67">
        <v>0</v>
      </c>
      <c r="G67">
        <v>165.215</v>
      </c>
      <c r="H67">
        <v>49.649000000000001</v>
      </c>
      <c r="I67">
        <v>0</v>
      </c>
      <c r="J67">
        <v>1</v>
      </c>
      <c r="K67">
        <v>0</v>
      </c>
      <c r="L67">
        <f t="shared" si="11"/>
        <v>4.3902666331400112E-3</v>
      </c>
      <c r="M67">
        <f t="shared" si="12"/>
        <v>491.99992143917382</v>
      </c>
      <c r="N67">
        <f t="shared" si="13"/>
        <v>2.1600129986149104</v>
      </c>
      <c r="O67">
        <f t="shared" si="14"/>
        <v>0.22049014289590005</v>
      </c>
      <c r="P67">
        <f t="shared" si="15"/>
        <v>24.001134643961983</v>
      </c>
      <c r="Q67">
        <f t="shared" si="16"/>
        <v>5.292018899329813</v>
      </c>
      <c r="R67">
        <f t="shared" si="17"/>
        <v>0</v>
      </c>
      <c r="S67">
        <f t="shared" si="18"/>
        <v>516.00105608313584</v>
      </c>
      <c r="T67">
        <f t="shared" si="19"/>
        <v>0.1219512389849392</v>
      </c>
      <c r="U67">
        <f t="shared" si="20"/>
        <v>0</v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-76.233999999999995</v>
      </c>
      <c r="E68">
        <v>0</v>
      </c>
      <c r="F68">
        <v>0</v>
      </c>
      <c r="G68">
        <v>205.91499999999999</v>
      </c>
      <c r="H68">
        <v>0</v>
      </c>
      <c r="I68">
        <v>0</v>
      </c>
      <c r="J68">
        <v>0</v>
      </c>
      <c r="K68">
        <v>0</v>
      </c>
      <c r="L68">
        <f t="shared" si="11"/>
        <v>8.8197909139092166E-3</v>
      </c>
      <c r="M68">
        <f t="shared" si="12"/>
        <v>600.00068105345122</v>
      </c>
      <c r="N68">
        <f t="shared" si="13"/>
        <v>5.2918858469804171</v>
      </c>
      <c r="O68" t="str">
        <f t="shared" si="14"/>
        <v/>
      </c>
      <c r="P68">
        <f t="shared" si="15"/>
        <v>0</v>
      </c>
      <c r="Q68">
        <f t="shared" si="16"/>
        <v>0</v>
      </c>
      <c r="R68">
        <f t="shared" si="17"/>
        <v>0</v>
      </c>
      <c r="S68">
        <f t="shared" si="18"/>
        <v>600.00068105345122</v>
      </c>
      <c r="T68">
        <f t="shared" si="19"/>
        <v>0</v>
      </c>
      <c r="U68" t="str">
        <f t="shared" si="20"/>
        <v/>
      </c>
      <c r="V68">
        <f t="shared" si="21"/>
        <v>0</v>
      </c>
    </row>
    <row r="69" spans="1:22" x14ac:dyDescent="0.2">
      <c r="A69" t="s">
        <v>6369</v>
      </c>
      <c r="B69" t="s">
        <v>3394</v>
      </c>
      <c r="D69">
        <v>-81.911000000000001</v>
      </c>
      <c r="E69">
        <v>-167.542</v>
      </c>
      <c r="F69">
        <v>-90</v>
      </c>
      <c r="G69">
        <v>397.96</v>
      </c>
      <c r="H69">
        <v>88.073999999999998</v>
      </c>
      <c r="I69">
        <v>69</v>
      </c>
      <c r="J69">
        <v>2</v>
      </c>
      <c r="K69">
        <v>2</v>
      </c>
      <c r="L69">
        <f t="shared" si="11"/>
        <v>5.1165023030368302E-3</v>
      </c>
      <c r="M69">
        <f t="shared" si="12"/>
        <v>1182.0017184523233</v>
      </c>
      <c r="N69">
        <f t="shared" si="13"/>
        <v>6.0477205623753649</v>
      </c>
      <c r="O69">
        <f t="shared" si="14"/>
        <v>0.16295053272562809</v>
      </c>
      <c r="P69">
        <f t="shared" si="15"/>
        <v>56.998998588167673</v>
      </c>
      <c r="Q69">
        <f t="shared" si="16"/>
        <v>9.2880264727957194</v>
      </c>
      <c r="R69">
        <f t="shared" si="17"/>
        <v>207</v>
      </c>
      <c r="S69">
        <f t="shared" si="18"/>
        <v>1239.0007170404911</v>
      </c>
      <c r="T69">
        <f t="shared" si="19"/>
        <v>0.1015226950406843</v>
      </c>
      <c r="U69">
        <f t="shared" si="20"/>
        <v>2.1053001451311566</v>
      </c>
      <c r="V69">
        <f t="shared" si="21"/>
        <v>16.70701212299905</v>
      </c>
    </row>
    <row r="70" spans="1:22" x14ac:dyDescent="0.2">
      <c r="A70" t="s">
        <v>41</v>
      </c>
      <c r="B70" t="s">
        <v>41</v>
      </c>
      <c r="D70">
        <v>-78.959000000000003</v>
      </c>
      <c r="E70">
        <v>-172.875</v>
      </c>
      <c r="F70">
        <v>0</v>
      </c>
      <c r="G70">
        <v>41.773000000000003</v>
      </c>
      <c r="H70">
        <v>16.125</v>
      </c>
      <c r="I70">
        <v>0</v>
      </c>
      <c r="J70">
        <v>1</v>
      </c>
      <c r="K70">
        <v>0</v>
      </c>
      <c r="L70">
        <f t="shared" si="11"/>
        <v>7.0244222362808705E-3</v>
      </c>
      <c r="M70">
        <f t="shared" si="12"/>
        <v>122.99939444491238</v>
      </c>
      <c r="N70">
        <f t="shared" si="13"/>
        <v>0.86400054538847004</v>
      </c>
      <c r="O70">
        <f t="shared" si="14"/>
        <v>0.28800037970152381</v>
      </c>
      <c r="P70">
        <f t="shared" si="15"/>
        <v>6.0001665889172244</v>
      </c>
      <c r="Q70">
        <f t="shared" si="16"/>
        <v>1.7280519839325417</v>
      </c>
      <c r="R70">
        <f t="shared" si="17"/>
        <v>0</v>
      </c>
      <c r="S70">
        <f t="shared" si="18"/>
        <v>128.99956103382959</v>
      </c>
      <c r="T70">
        <f t="shared" si="19"/>
        <v>0.48780727962747927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-74.343000000000004</v>
      </c>
      <c r="E71">
        <v>0</v>
      </c>
      <c r="F71">
        <v>0</v>
      </c>
      <c r="G71">
        <v>300.137</v>
      </c>
      <c r="H71">
        <v>0</v>
      </c>
      <c r="I71">
        <v>0</v>
      </c>
      <c r="J71">
        <v>0</v>
      </c>
      <c r="K71">
        <v>0</v>
      </c>
      <c r="L71">
        <f t="shared" si="11"/>
        <v>1.0089987317427666E-2</v>
      </c>
      <c r="M71">
        <f t="shared" si="12"/>
        <v>867.00085244962565</v>
      </c>
      <c r="N71">
        <f t="shared" si="13"/>
        <v>8.7480363534520524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0</v>
      </c>
      <c r="S71">
        <f t="shared" si="18"/>
        <v>867.00085244962565</v>
      </c>
      <c r="T71">
        <f t="shared" si="19"/>
        <v>0</v>
      </c>
      <c r="U71" t="str">
        <f t="shared" si="20"/>
        <v/>
      </c>
      <c r="V71">
        <f t="shared" si="21"/>
        <v>0</v>
      </c>
    </row>
    <row r="72" spans="1:22" x14ac:dyDescent="0.2">
      <c r="A72" t="s">
        <v>2890</v>
      </c>
      <c r="B72" t="s">
        <v>8008</v>
      </c>
      <c r="D72">
        <v>-81.072000000000003</v>
      </c>
      <c r="E72">
        <v>-168.232</v>
      </c>
      <c r="F72">
        <v>-90</v>
      </c>
      <c r="G72">
        <v>335.06</v>
      </c>
      <c r="H72">
        <v>49.030999999999999</v>
      </c>
      <c r="I72">
        <v>27</v>
      </c>
      <c r="J72">
        <v>1</v>
      </c>
      <c r="K72">
        <v>1</v>
      </c>
      <c r="L72">
        <f t="shared" si="11"/>
        <v>5.6554696184068004E-3</v>
      </c>
      <c r="M72">
        <f t="shared" si="12"/>
        <v>993.00138189828238</v>
      </c>
      <c r="N72">
        <f t="shared" si="13"/>
        <v>5.6158947622564677</v>
      </c>
      <c r="O72">
        <f t="shared" si="14"/>
        <v>0.17280419155515558</v>
      </c>
      <c r="P72">
        <f t="shared" si="15"/>
        <v>29.999516928459983</v>
      </c>
      <c r="Q72">
        <f t="shared" si="16"/>
        <v>5.184047453915186</v>
      </c>
      <c r="R72">
        <f t="shared" si="17"/>
        <v>81</v>
      </c>
      <c r="S72">
        <f t="shared" si="18"/>
        <v>1023.0008988267424</v>
      </c>
      <c r="T72">
        <f t="shared" si="19"/>
        <v>6.0422876638197939E-2</v>
      </c>
      <c r="U72">
        <f t="shared" si="20"/>
        <v>2.0000322052879165</v>
      </c>
      <c r="V72">
        <f t="shared" si="21"/>
        <v>7.917881606252462</v>
      </c>
    </row>
    <row r="73" spans="1:22" x14ac:dyDescent="0.2">
      <c r="A73" t="s">
        <v>261</v>
      </c>
      <c r="B73" t="s">
        <v>760</v>
      </c>
      <c r="D73">
        <v>-84.751000000000005</v>
      </c>
      <c r="E73">
        <v>-169.69499999999999</v>
      </c>
      <c r="F73">
        <v>-90</v>
      </c>
      <c r="G73">
        <v>382.60399999999998</v>
      </c>
      <c r="H73">
        <v>44.720999999999997</v>
      </c>
      <c r="I73">
        <v>110</v>
      </c>
      <c r="J73">
        <v>1</v>
      </c>
      <c r="K73">
        <v>0</v>
      </c>
      <c r="L73">
        <f t="shared" si="11"/>
        <v>3.3072983701855603E-3</v>
      </c>
      <c r="M73">
        <f t="shared" si="12"/>
        <v>1142.9986784161874</v>
      </c>
      <c r="N73">
        <f t="shared" si="13"/>
        <v>3.7802414464915524</v>
      </c>
      <c r="O73">
        <f t="shared" si="14"/>
        <v>0.19799678746871249</v>
      </c>
      <c r="P73">
        <f t="shared" si="15"/>
        <v>24.000160752865419</v>
      </c>
      <c r="Q73">
        <f t="shared" si="16"/>
        <v>4.7519594797595071</v>
      </c>
      <c r="R73">
        <f t="shared" si="17"/>
        <v>330</v>
      </c>
      <c r="S73">
        <f t="shared" si="18"/>
        <v>1166.9988391690529</v>
      </c>
      <c r="T73">
        <f t="shared" si="19"/>
        <v>5.2493499015361822E-2</v>
      </c>
      <c r="U73">
        <f t="shared" si="20"/>
        <v>0</v>
      </c>
      <c r="V73">
        <f t="shared" si="21"/>
        <v>28.277663089619903</v>
      </c>
    </row>
    <row r="74" spans="1:22" x14ac:dyDescent="0.2">
      <c r="A74" t="s">
        <v>41</v>
      </c>
      <c r="B74" t="s">
        <v>41</v>
      </c>
      <c r="D74">
        <v>-81.051000000000002</v>
      </c>
      <c r="E74">
        <v>-171.67400000000001</v>
      </c>
      <c r="F74">
        <v>-90</v>
      </c>
      <c r="G74">
        <v>128.565</v>
      </c>
      <c r="H74">
        <v>41.436999999999998</v>
      </c>
      <c r="I74">
        <v>39</v>
      </c>
      <c r="J74">
        <v>1</v>
      </c>
      <c r="K74">
        <v>1</v>
      </c>
      <c r="L74">
        <f t="shared" si="11"/>
        <v>5.6689907091409608E-3</v>
      </c>
      <c r="M74">
        <f t="shared" si="12"/>
        <v>381.00000975164926</v>
      </c>
      <c r="N74">
        <f t="shared" si="13"/>
        <v>2.1598876753523908</v>
      </c>
      <c r="O74">
        <f t="shared" si="14"/>
        <v>0.24598927579331353</v>
      </c>
      <c r="P74">
        <f t="shared" si="15"/>
        <v>18.000881539567828</v>
      </c>
      <c r="Q74">
        <f t="shared" si="16"/>
        <v>4.428028241587759</v>
      </c>
      <c r="R74">
        <f t="shared" si="17"/>
        <v>117</v>
      </c>
      <c r="S74">
        <f t="shared" si="18"/>
        <v>399.0008912912171</v>
      </c>
      <c r="T74">
        <f t="shared" si="19"/>
        <v>0.15748031092994025</v>
      </c>
      <c r="U74">
        <f t="shared" si="20"/>
        <v>3.3331700932598052</v>
      </c>
      <c r="V74">
        <f t="shared" si="21"/>
        <v>29.323242768048281</v>
      </c>
    </row>
    <row r="75" spans="1:22" x14ac:dyDescent="0.2">
      <c r="A75" t="s">
        <v>892</v>
      </c>
      <c r="B75" t="s">
        <v>2511</v>
      </c>
      <c r="D75">
        <v>-77.844999999999999</v>
      </c>
      <c r="E75">
        <v>-170.21799999999999</v>
      </c>
      <c r="F75">
        <v>-90</v>
      </c>
      <c r="G75">
        <v>132.98099999999999</v>
      </c>
      <c r="H75">
        <v>29.428000000000001</v>
      </c>
      <c r="I75">
        <v>22</v>
      </c>
      <c r="J75">
        <v>1</v>
      </c>
      <c r="K75">
        <v>1</v>
      </c>
      <c r="L75">
        <f t="shared" si="11"/>
        <v>7.7538767320969289E-3</v>
      </c>
      <c r="M75">
        <f t="shared" si="12"/>
        <v>389.99932305034235</v>
      </c>
      <c r="N75">
        <f t="shared" si="13"/>
        <v>3.0240097005433038</v>
      </c>
      <c r="O75">
        <f t="shared" si="14"/>
        <v>0.20880865058470088</v>
      </c>
      <c r="P75">
        <f t="shared" si="15"/>
        <v>14.999444162086846</v>
      </c>
      <c r="Q75">
        <f t="shared" si="16"/>
        <v>3.13201682702275</v>
      </c>
      <c r="R75">
        <f t="shared" si="17"/>
        <v>66</v>
      </c>
      <c r="S75">
        <f t="shared" si="18"/>
        <v>404.99876721242919</v>
      </c>
      <c r="T75">
        <f t="shared" si="19"/>
        <v>0.15384642088790243</v>
      </c>
      <c r="U75">
        <f t="shared" si="20"/>
        <v>4.0001482289362587</v>
      </c>
      <c r="V75">
        <f t="shared" si="21"/>
        <v>16.296345901068339</v>
      </c>
    </row>
    <row r="76" spans="1:22" x14ac:dyDescent="0.2">
      <c r="A76" t="s">
        <v>355</v>
      </c>
      <c r="B76" t="s">
        <v>356</v>
      </c>
      <c r="D76">
        <v>-77.542000000000002</v>
      </c>
      <c r="E76">
        <v>-166.608</v>
      </c>
      <c r="F76">
        <v>-90</v>
      </c>
      <c r="G76">
        <v>88.073999999999998</v>
      </c>
      <c r="H76">
        <v>21.587</v>
      </c>
      <c r="I76">
        <v>0</v>
      </c>
      <c r="J76">
        <v>1</v>
      </c>
      <c r="K76">
        <v>0</v>
      </c>
      <c r="L76">
        <f t="shared" si="11"/>
        <v>7.9533180181954981E-3</v>
      </c>
      <c r="M76">
        <f t="shared" si="12"/>
        <v>258.00073535543663</v>
      </c>
      <c r="N76">
        <f t="shared" si="13"/>
        <v>2.0519639491740316</v>
      </c>
      <c r="O76">
        <f t="shared" si="14"/>
        <v>0.15120567862784429</v>
      </c>
      <c r="P76">
        <f t="shared" si="15"/>
        <v>14.999429660306049</v>
      </c>
      <c r="Q76">
        <f t="shared" si="16"/>
        <v>2.2680012088184012</v>
      </c>
      <c r="R76">
        <f t="shared" si="17"/>
        <v>0</v>
      </c>
      <c r="S76">
        <f t="shared" si="18"/>
        <v>273.00016501574271</v>
      </c>
      <c r="T76">
        <f t="shared" si="19"/>
        <v>0.23255747669610535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-83.388999999999996</v>
      </c>
      <c r="E77">
        <v>-173.41800000000001</v>
      </c>
      <c r="F77">
        <v>-90</v>
      </c>
      <c r="G77">
        <v>373.48399999999998</v>
      </c>
      <c r="H77">
        <v>52.344999999999999</v>
      </c>
      <c r="I77">
        <v>0</v>
      </c>
      <c r="J77">
        <v>1</v>
      </c>
      <c r="K77">
        <v>1</v>
      </c>
      <c r="L77">
        <f t="shared" si="11"/>
        <v>4.1723421305587946E-3</v>
      </c>
      <c r="M77">
        <f t="shared" si="12"/>
        <v>1113.001757165644</v>
      </c>
      <c r="N77">
        <f t="shared" si="13"/>
        <v>4.6438287666369522</v>
      </c>
      <c r="O77">
        <f t="shared" si="14"/>
        <v>0.31199704132353501</v>
      </c>
      <c r="P77">
        <f t="shared" si="15"/>
        <v>18.000147485511178</v>
      </c>
      <c r="Q77">
        <f t="shared" si="16"/>
        <v>5.6159983748651321</v>
      </c>
      <c r="R77">
        <f t="shared" si="17"/>
        <v>0</v>
      </c>
      <c r="S77">
        <f t="shared" si="18"/>
        <v>1131.0019046511552</v>
      </c>
      <c r="T77">
        <f t="shared" si="19"/>
        <v>5.3908270686647636E-2</v>
      </c>
      <c r="U77">
        <f t="shared" si="20"/>
        <v>3.3333060214254173</v>
      </c>
      <c r="V77">
        <f t="shared" si="21"/>
        <v>0</v>
      </c>
    </row>
    <row r="78" spans="1:22" x14ac:dyDescent="0.2">
      <c r="A78" t="s">
        <v>747</v>
      </c>
      <c r="B78" t="s">
        <v>748</v>
      </c>
      <c r="D78">
        <v>-86.488</v>
      </c>
      <c r="E78">
        <v>-171.18</v>
      </c>
      <c r="F78">
        <v>-90</v>
      </c>
      <c r="G78">
        <v>391.73599999999999</v>
      </c>
      <c r="H78">
        <v>58.694000000000003</v>
      </c>
      <c r="I78">
        <v>15</v>
      </c>
      <c r="J78">
        <v>2</v>
      </c>
      <c r="K78">
        <v>2</v>
      </c>
      <c r="L78">
        <f t="shared" si="11"/>
        <v>2.2094202408868726E-3</v>
      </c>
      <c r="M78">
        <f t="shared" si="12"/>
        <v>1173.0009482752127</v>
      </c>
      <c r="N78">
        <f t="shared" si="13"/>
        <v>2.5916546293533802</v>
      </c>
      <c r="O78">
        <f t="shared" si="14"/>
        <v>0.23200991116500569</v>
      </c>
      <c r="P78">
        <f t="shared" si="15"/>
        <v>26.998791061971559</v>
      </c>
      <c r="Q78">
        <f t="shared" si="16"/>
        <v>6.2639933798439502</v>
      </c>
      <c r="R78">
        <f t="shared" si="17"/>
        <v>45</v>
      </c>
      <c r="S78">
        <f t="shared" si="18"/>
        <v>1199.9997393371843</v>
      </c>
      <c r="T78">
        <f t="shared" si="19"/>
        <v>0.1023017075787097</v>
      </c>
      <c r="U78">
        <f t="shared" si="20"/>
        <v>4.4446434554998602</v>
      </c>
      <c r="V78">
        <f t="shared" si="21"/>
        <v>3.750000814571476</v>
      </c>
    </row>
    <row r="79" spans="1:22" x14ac:dyDescent="0.2">
      <c r="A79" t="s">
        <v>1092</v>
      </c>
      <c r="B79" t="s">
        <v>1093</v>
      </c>
      <c r="D79">
        <v>-81.584999999999994</v>
      </c>
      <c r="E79">
        <v>-170.24799999999999</v>
      </c>
      <c r="F79">
        <v>0</v>
      </c>
      <c r="G79">
        <v>341.678</v>
      </c>
      <c r="H79">
        <v>64.938000000000002</v>
      </c>
      <c r="I79">
        <v>0</v>
      </c>
      <c r="J79">
        <v>1</v>
      </c>
      <c r="K79">
        <v>1</v>
      </c>
      <c r="L79">
        <f t="shared" si="11"/>
        <v>5.3256428315550559E-3</v>
      </c>
      <c r="M79">
        <f t="shared" si="12"/>
        <v>1013.9985399373621</v>
      </c>
      <c r="N79">
        <f t="shared" si="13"/>
        <v>5.4001994556241604</v>
      </c>
      <c r="O79">
        <f t="shared" si="14"/>
        <v>0.20946364162847123</v>
      </c>
      <c r="P79">
        <f t="shared" si="15"/>
        <v>32.998356291192721</v>
      </c>
      <c r="Q79">
        <f t="shared" si="16"/>
        <v>6.9119627884697872</v>
      </c>
      <c r="R79">
        <f t="shared" si="17"/>
        <v>0</v>
      </c>
      <c r="S79">
        <f t="shared" si="18"/>
        <v>1046.9968962285548</v>
      </c>
      <c r="T79">
        <f t="shared" si="19"/>
        <v>5.917168283467783E-2</v>
      </c>
      <c r="U79">
        <f t="shared" si="20"/>
        <v>1.8182723851616218</v>
      </c>
      <c r="V79">
        <f t="shared" si="21"/>
        <v>0</v>
      </c>
    </row>
    <row r="80" spans="1:22" x14ac:dyDescent="0.2">
      <c r="A80" t="s">
        <v>113</v>
      </c>
      <c r="B80" t="s">
        <v>2134</v>
      </c>
      <c r="D80">
        <v>-84.195999999999998</v>
      </c>
      <c r="E80">
        <v>-169.69499999999999</v>
      </c>
      <c r="F80">
        <v>0</v>
      </c>
      <c r="G80">
        <v>365.87599999999998</v>
      </c>
      <c r="H80">
        <v>89.442999999999998</v>
      </c>
      <c r="I80">
        <v>0</v>
      </c>
      <c r="J80">
        <v>1</v>
      </c>
      <c r="K80">
        <v>1</v>
      </c>
      <c r="L80">
        <f t="shared" si="11"/>
        <v>3.6592822135901901E-3</v>
      </c>
      <c r="M80">
        <f t="shared" si="12"/>
        <v>1092.0011761772662</v>
      </c>
      <c r="N80">
        <f t="shared" si="13"/>
        <v>3.9959444771495147</v>
      </c>
      <c r="O80">
        <f t="shared" si="14"/>
        <v>0.19799678746871249</v>
      </c>
      <c r="P80">
        <f t="shared" si="15"/>
        <v>48.000858169954654</v>
      </c>
      <c r="Q80">
        <f t="shared" si="16"/>
        <v>9.5040252174175368</v>
      </c>
      <c r="R80">
        <f t="shared" si="17"/>
        <v>0</v>
      </c>
      <c r="S80">
        <f t="shared" si="18"/>
        <v>1140.0020343472208</v>
      </c>
      <c r="T80">
        <f t="shared" si="19"/>
        <v>5.4944995764601733E-2</v>
      </c>
      <c r="U80">
        <f t="shared" si="20"/>
        <v>1.2499776522236432</v>
      </c>
      <c r="V80">
        <f t="shared" si="21"/>
        <v>0</v>
      </c>
    </row>
    <row r="81" spans="1:22" x14ac:dyDescent="0.2">
      <c r="A81" t="s">
        <v>2740</v>
      </c>
      <c r="B81" t="s">
        <v>8009</v>
      </c>
      <c r="D81">
        <v>-85.308999999999997</v>
      </c>
      <c r="E81">
        <v>-171.119</v>
      </c>
      <c r="F81">
        <v>-90</v>
      </c>
      <c r="G81">
        <v>391.31099999999998</v>
      </c>
      <c r="H81">
        <v>64.777000000000001</v>
      </c>
      <c r="I81">
        <v>24</v>
      </c>
      <c r="J81">
        <v>1</v>
      </c>
      <c r="K81">
        <v>1</v>
      </c>
      <c r="L81">
        <f t="shared" si="11"/>
        <v>2.954042796983383E-3</v>
      </c>
      <c r="M81">
        <f t="shared" si="12"/>
        <v>1170.0006125252935</v>
      </c>
      <c r="N81">
        <f t="shared" si="13"/>
        <v>3.4562353381318278</v>
      </c>
      <c r="O81">
        <f t="shared" si="14"/>
        <v>0.23039078371172803</v>
      </c>
      <c r="P81">
        <f t="shared" si="15"/>
        <v>30.001355725619149</v>
      </c>
      <c r="Q81">
        <f t="shared" si="16"/>
        <v>6.912042770082504</v>
      </c>
      <c r="R81">
        <f t="shared" si="17"/>
        <v>72</v>
      </c>
      <c r="S81">
        <f t="shared" si="18"/>
        <v>1200.0019682509126</v>
      </c>
      <c r="T81">
        <f t="shared" si="19"/>
        <v>5.1282024434583705E-2</v>
      </c>
      <c r="U81">
        <f t="shared" si="20"/>
        <v>1.9999096223762989</v>
      </c>
      <c r="V81">
        <f t="shared" si="21"/>
        <v>5.9999901587615794</v>
      </c>
    </row>
    <row r="82" spans="1:22" x14ac:dyDescent="0.2">
      <c r="A82" t="s">
        <v>164</v>
      </c>
      <c r="B82" t="s">
        <v>212</v>
      </c>
      <c r="D82">
        <v>-84.289000000000001</v>
      </c>
      <c r="E82">
        <v>-163.072</v>
      </c>
      <c r="F82">
        <v>-90</v>
      </c>
      <c r="G82">
        <v>50.249000000000002</v>
      </c>
      <c r="H82">
        <v>24.042000000000002</v>
      </c>
      <c r="I82">
        <v>29</v>
      </c>
      <c r="J82">
        <v>1</v>
      </c>
      <c r="K82">
        <v>0</v>
      </c>
      <c r="L82">
        <f t="shared" si="11"/>
        <v>3.6002545955660611E-3</v>
      </c>
      <c r="M82">
        <f t="shared" si="12"/>
        <v>149.99876479325133</v>
      </c>
      <c r="N82">
        <f t="shared" si="13"/>
        <v>0.54003428231041828</v>
      </c>
      <c r="O82">
        <f t="shared" si="14"/>
        <v>0.11828198713348953</v>
      </c>
      <c r="P82">
        <f t="shared" si="15"/>
        <v>21.000909113933197</v>
      </c>
      <c r="Q82">
        <f t="shared" si="16"/>
        <v>2.4840317456375751</v>
      </c>
      <c r="R82">
        <f t="shared" si="17"/>
        <v>87</v>
      </c>
      <c r="S82">
        <f t="shared" si="18"/>
        <v>170.99967390718453</v>
      </c>
      <c r="T82">
        <f t="shared" si="19"/>
        <v>0.40000329391178752</v>
      </c>
      <c r="U82">
        <f t="shared" si="20"/>
        <v>0</v>
      </c>
      <c r="V82">
        <f t="shared" si="21"/>
        <v>50.877290004203168</v>
      </c>
    </row>
    <row r="83" spans="1:22" x14ac:dyDescent="0.2">
      <c r="A83" t="s">
        <v>113</v>
      </c>
      <c r="B83" t="s">
        <v>3615</v>
      </c>
      <c r="D83">
        <v>-81.540000000000006</v>
      </c>
      <c r="E83">
        <v>-170.53800000000001</v>
      </c>
      <c r="F83">
        <v>-90</v>
      </c>
      <c r="G83">
        <v>319.476</v>
      </c>
      <c r="H83">
        <v>60.828000000000003</v>
      </c>
      <c r="I83">
        <v>61</v>
      </c>
      <c r="J83">
        <v>1</v>
      </c>
      <c r="K83">
        <v>1</v>
      </c>
      <c r="L83">
        <f t="shared" si="11"/>
        <v>5.3545392742733611E-3</v>
      </c>
      <c r="M83">
        <f t="shared" si="12"/>
        <v>947.99916548740589</v>
      </c>
      <c r="N83">
        <f t="shared" si="13"/>
        <v>5.0761038396845271</v>
      </c>
      <c r="O83">
        <f t="shared" si="14"/>
        <v>0.21600727486837354</v>
      </c>
      <c r="P83">
        <f t="shared" si="15"/>
        <v>29.999172546354743</v>
      </c>
      <c r="Q83">
        <f t="shared" si="16"/>
        <v>6.4800459900902032</v>
      </c>
      <c r="R83">
        <f t="shared" si="17"/>
        <v>183</v>
      </c>
      <c r="S83">
        <f t="shared" si="18"/>
        <v>977.99833803376066</v>
      </c>
      <c r="T83">
        <f t="shared" si="19"/>
        <v>6.3291194954957053E-2</v>
      </c>
      <c r="U83">
        <f t="shared" si="20"/>
        <v>2.0000551650979026</v>
      </c>
      <c r="V83">
        <f t="shared" si="21"/>
        <v>18.711688239462308</v>
      </c>
    </row>
    <row r="84" spans="1:22" x14ac:dyDescent="0.2">
      <c r="A84" t="s">
        <v>2447</v>
      </c>
      <c r="B84" t="s">
        <v>8010</v>
      </c>
      <c r="D84">
        <v>-79.728999999999999</v>
      </c>
      <c r="E84">
        <v>-168.90600000000001</v>
      </c>
      <c r="F84">
        <v>0</v>
      </c>
      <c r="G84">
        <v>151.42699999999999</v>
      </c>
      <c r="H84">
        <v>51.970999999999997</v>
      </c>
      <c r="I84">
        <v>0</v>
      </c>
      <c r="J84">
        <v>1</v>
      </c>
      <c r="K84">
        <v>0</v>
      </c>
      <c r="L84">
        <f t="shared" si="11"/>
        <v>6.5234809949926932E-3</v>
      </c>
      <c r="M84">
        <f t="shared" si="12"/>
        <v>447.00133406417558</v>
      </c>
      <c r="N84">
        <f t="shared" si="13"/>
        <v>2.9160076235116534</v>
      </c>
      <c r="O84">
        <f t="shared" si="14"/>
        <v>0.18359511578200896</v>
      </c>
      <c r="P84">
        <f t="shared" si="15"/>
        <v>30.000655469095566</v>
      </c>
      <c r="Q84">
        <f t="shared" si="16"/>
        <v>5.5079793223640836</v>
      </c>
      <c r="R84">
        <f t="shared" si="17"/>
        <v>0</v>
      </c>
      <c r="S84">
        <f t="shared" si="18"/>
        <v>477.00198953327117</v>
      </c>
      <c r="T84">
        <f t="shared" si="19"/>
        <v>0.13422778731883125</v>
      </c>
      <c r="U84">
        <f t="shared" si="20"/>
        <v>0</v>
      </c>
      <c r="V84">
        <f t="shared" si="21"/>
        <v>0</v>
      </c>
    </row>
    <row r="85" spans="1:22" x14ac:dyDescent="0.2">
      <c r="A85" t="s">
        <v>2101</v>
      </c>
      <c r="B85" t="s">
        <v>3573</v>
      </c>
      <c r="D85">
        <v>-77.102999999999994</v>
      </c>
      <c r="E85">
        <v>-169.69499999999999</v>
      </c>
      <c r="F85">
        <v>-90</v>
      </c>
      <c r="G85">
        <v>219.53800000000001</v>
      </c>
      <c r="H85">
        <v>55.902000000000001</v>
      </c>
      <c r="I85">
        <v>26</v>
      </c>
      <c r="J85">
        <v>1</v>
      </c>
      <c r="K85">
        <v>0</v>
      </c>
      <c r="L85">
        <f t="shared" si="11"/>
        <v>8.2431086208321694E-3</v>
      </c>
      <c r="M85">
        <f t="shared" si="12"/>
        <v>641.9990670397566</v>
      </c>
      <c r="N85">
        <f t="shared" si="13"/>
        <v>5.2920733361549646</v>
      </c>
      <c r="O85">
        <f t="shared" si="14"/>
        <v>0.19799678746871249</v>
      </c>
      <c r="P85">
        <f t="shared" si="15"/>
        <v>30.00060343924963</v>
      </c>
      <c r="Q85">
        <f t="shared" si="16"/>
        <v>5.9400290431232765</v>
      </c>
      <c r="R85">
        <f t="shared" si="17"/>
        <v>78</v>
      </c>
      <c r="S85">
        <f t="shared" si="18"/>
        <v>671.99967047900623</v>
      </c>
      <c r="T85">
        <f t="shared" si="19"/>
        <v>9.3458079739365776E-2</v>
      </c>
      <c r="U85">
        <f t="shared" si="20"/>
        <v>0</v>
      </c>
      <c r="V85">
        <f t="shared" si="21"/>
        <v>11.607148548808222</v>
      </c>
    </row>
    <row r="86" spans="1:22" x14ac:dyDescent="0.2">
      <c r="A86" t="s">
        <v>113</v>
      </c>
      <c r="B86" t="s">
        <v>5759</v>
      </c>
      <c r="D86">
        <v>-79.179000000000002</v>
      </c>
      <c r="E86">
        <v>-168.31100000000001</v>
      </c>
      <c r="F86">
        <v>-90</v>
      </c>
      <c r="G86">
        <v>367.53500000000003</v>
      </c>
      <c r="H86">
        <v>29.614000000000001</v>
      </c>
      <c r="I86">
        <v>26</v>
      </c>
      <c r="J86">
        <v>2</v>
      </c>
      <c r="K86">
        <v>2</v>
      </c>
      <c r="L86">
        <f t="shared" si="11"/>
        <v>6.8810361923004717E-3</v>
      </c>
      <c r="M86">
        <f t="shared" si="12"/>
        <v>1082.9990357122008</v>
      </c>
      <c r="N86">
        <f t="shared" si="13"/>
        <v>7.452163013125177</v>
      </c>
      <c r="O86">
        <f t="shared" si="14"/>
        <v>0.17400547696805507</v>
      </c>
      <c r="P86">
        <f t="shared" si="15"/>
        <v>17.999326507462204</v>
      </c>
      <c r="Q86">
        <f t="shared" si="16"/>
        <v>3.1319845260192438</v>
      </c>
      <c r="R86">
        <f t="shared" si="17"/>
        <v>78</v>
      </c>
      <c r="S86">
        <f t="shared" si="18"/>
        <v>1100.998362219663</v>
      </c>
      <c r="T86">
        <f t="shared" si="19"/>
        <v>0.11080342275751494</v>
      </c>
      <c r="U86">
        <f t="shared" si="20"/>
        <v>6.666916117680854</v>
      </c>
      <c r="V86">
        <f t="shared" si="21"/>
        <v>7.0844792032885895</v>
      </c>
    </row>
    <row r="87" spans="1:22" x14ac:dyDescent="0.2">
      <c r="A87" t="s">
        <v>5435</v>
      </c>
      <c r="B87" t="s">
        <v>8011</v>
      </c>
      <c r="D87">
        <v>-84.872</v>
      </c>
      <c r="E87">
        <v>-171.87</v>
      </c>
      <c r="F87">
        <v>0</v>
      </c>
      <c r="G87">
        <v>391.56700000000001</v>
      </c>
      <c r="H87">
        <v>28.283999999999999</v>
      </c>
      <c r="I87">
        <v>0</v>
      </c>
      <c r="J87">
        <v>2</v>
      </c>
      <c r="K87">
        <v>2</v>
      </c>
      <c r="L87">
        <f t="shared" si="11"/>
        <v>3.2306449982685199E-3</v>
      </c>
      <c r="M87">
        <f t="shared" si="12"/>
        <v>1169.9992645648372</v>
      </c>
      <c r="N87">
        <f t="shared" si="13"/>
        <v>3.7798560519002908</v>
      </c>
      <c r="O87">
        <f t="shared" si="14"/>
        <v>0.25200296358763974</v>
      </c>
      <c r="P87">
        <f t="shared" si="15"/>
        <v>11.999734861838032</v>
      </c>
      <c r="Q87">
        <f t="shared" si="16"/>
        <v>3.0239717714208716</v>
      </c>
      <c r="R87">
        <f t="shared" si="17"/>
        <v>0</v>
      </c>
      <c r="S87">
        <f t="shared" si="18"/>
        <v>1181.9989994266753</v>
      </c>
      <c r="T87">
        <f t="shared" si="19"/>
        <v>0.10256416703358537</v>
      </c>
      <c r="U87">
        <f t="shared" si="20"/>
        <v>10.000220953350237</v>
      </c>
      <c r="V87">
        <f t="shared" si="21"/>
        <v>0</v>
      </c>
    </row>
    <row r="88" spans="1:22" x14ac:dyDescent="0.2">
      <c r="A88" t="s">
        <v>223</v>
      </c>
      <c r="B88" t="s">
        <v>2464</v>
      </c>
      <c r="D88">
        <v>-78.186999999999998</v>
      </c>
      <c r="E88">
        <v>-169.46100000000001</v>
      </c>
      <c r="F88">
        <v>-90</v>
      </c>
      <c r="G88">
        <v>312.62099999999998</v>
      </c>
      <c r="H88">
        <v>87.475999999999999</v>
      </c>
      <c r="I88">
        <v>44</v>
      </c>
      <c r="J88">
        <v>1</v>
      </c>
      <c r="K88">
        <v>1</v>
      </c>
      <c r="L88">
        <f t="shared" si="11"/>
        <v>7.5293093405671011E-3</v>
      </c>
      <c r="M88">
        <f t="shared" si="12"/>
        <v>917.9999665885457</v>
      </c>
      <c r="N88">
        <f t="shared" si="13"/>
        <v>6.9119126349880604</v>
      </c>
      <c r="O88">
        <f t="shared" si="14"/>
        <v>0.19350325713281508</v>
      </c>
      <c r="P88">
        <f t="shared" si="15"/>
        <v>47.999331304360354</v>
      </c>
      <c r="Q88">
        <f t="shared" si="16"/>
        <v>9.2880362356270538</v>
      </c>
      <c r="R88">
        <f t="shared" si="17"/>
        <v>132</v>
      </c>
      <c r="S88">
        <f t="shared" si="18"/>
        <v>965.99929789290604</v>
      </c>
      <c r="T88">
        <f t="shared" si="19"/>
        <v>6.5359479503001375E-2</v>
      </c>
      <c r="U88">
        <f t="shared" si="20"/>
        <v>1.250017414191549</v>
      </c>
      <c r="V88">
        <f t="shared" si="21"/>
        <v>13.664606204986493</v>
      </c>
    </row>
    <row r="89" spans="1:22" x14ac:dyDescent="0.2">
      <c r="A89" t="s">
        <v>113</v>
      </c>
      <c r="B89" t="s">
        <v>5145</v>
      </c>
      <c r="D89">
        <v>-85.03</v>
      </c>
      <c r="E89">
        <v>-171.25399999999999</v>
      </c>
      <c r="F89">
        <v>0</v>
      </c>
      <c r="G89">
        <v>69.260000000000005</v>
      </c>
      <c r="H89">
        <v>13.153</v>
      </c>
      <c r="I89">
        <v>0</v>
      </c>
      <c r="J89">
        <v>1</v>
      </c>
      <c r="K89">
        <v>0</v>
      </c>
      <c r="L89">
        <f t="shared" si="11"/>
        <v>3.1305957892055112E-3</v>
      </c>
      <c r="M89">
        <f t="shared" si="12"/>
        <v>206.99878796095811</v>
      </c>
      <c r="N89">
        <f t="shared" si="13"/>
        <v>0.64803018199140205</v>
      </c>
      <c r="O89">
        <f t="shared" si="14"/>
        <v>0.23400417552542527</v>
      </c>
      <c r="P89">
        <f t="shared" si="15"/>
        <v>5.9999139843846461</v>
      </c>
      <c r="Q89">
        <f t="shared" si="16"/>
        <v>1.4040063291457276</v>
      </c>
      <c r="R89">
        <f t="shared" si="17"/>
        <v>0</v>
      </c>
      <c r="S89">
        <f t="shared" si="18"/>
        <v>212.99870194534276</v>
      </c>
      <c r="T89">
        <f t="shared" si="19"/>
        <v>0.28985676965082791</v>
      </c>
      <c r="U89">
        <f t="shared" si="20"/>
        <v>0</v>
      </c>
      <c r="V89">
        <f t="shared" si="21"/>
        <v>0</v>
      </c>
    </row>
    <row r="90" spans="1:22" x14ac:dyDescent="0.2">
      <c r="A90" t="s">
        <v>8012</v>
      </c>
      <c r="B90" t="s">
        <v>8013</v>
      </c>
      <c r="D90">
        <v>-82.828000000000003</v>
      </c>
      <c r="E90">
        <v>-172.875</v>
      </c>
      <c r="F90">
        <v>0</v>
      </c>
      <c r="G90">
        <v>304.38099999999997</v>
      </c>
      <c r="H90">
        <v>24.187000000000001</v>
      </c>
      <c r="I90">
        <v>0</v>
      </c>
      <c r="J90">
        <v>1</v>
      </c>
      <c r="K90">
        <v>0</v>
      </c>
      <c r="L90">
        <f t="shared" si="11"/>
        <v>4.5299805098170561E-3</v>
      </c>
      <c r="M90">
        <f t="shared" si="12"/>
        <v>905.99841595726753</v>
      </c>
      <c r="N90">
        <f t="shared" si="13"/>
        <v>4.1041592703708192</v>
      </c>
      <c r="O90">
        <f t="shared" si="14"/>
        <v>0.28800037970152381</v>
      </c>
      <c r="P90">
        <f t="shared" si="15"/>
        <v>9.000063831698661</v>
      </c>
      <c r="Q90">
        <f t="shared" si="16"/>
        <v>2.5920243928915587</v>
      </c>
      <c r="R90">
        <f t="shared" si="17"/>
        <v>0</v>
      </c>
      <c r="S90">
        <f t="shared" si="18"/>
        <v>914.99847978896616</v>
      </c>
      <c r="T90">
        <f t="shared" si="19"/>
        <v>6.6225281350635351E-2</v>
      </c>
      <c r="U90">
        <f t="shared" si="20"/>
        <v>0</v>
      </c>
      <c r="V90">
        <f t="shared" si="21"/>
        <v>0</v>
      </c>
    </row>
    <row r="91" spans="1:22" x14ac:dyDescent="0.2">
      <c r="A91" t="s">
        <v>168</v>
      </c>
      <c r="B91" t="s">
        <v>169</v>
      </c>
      <c r="D91">
        <v>-78.331000000000003</v>
      </c>
      <c r="E91">
        <v>0</v>
      </c>
      <c r="F91">
        <v>-90</v>
      </c>
      <c r="G91">
        <v>281.82400000000001</v>
      </c>
      <c r="H91">
        <v>0</v>
      </c>
      <c r="I91">
        <v>44</v>
      </c>
      <c r="J91">
        <v>0</v>
      </c>
      <c r="K91">
        <v>0</v>
      </c>
      <c r="L91">
        <f t="shared" si="11"/>
        <v>7.4349232301057925E-3</v>
      </c>
      <c r="M91">
        <f t="shared" si="12"/>
        <v>827.99811086546731</v>
      </c>
      <c r="N91">
        <f t="shared" si="13"/>
        <v>6.1561085450659201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132</v>
      </c>
      <c r="S91">
        <f t="shared" si="18"/>
        <v>827.99811086546731</v>
      </c>
      <c r="T91">
        <f t="shared" si="19"/>
        <v>0</v>
      </c>
      <c r="U91" t="str">
        <f t="shared" si="20"/>
        <v/>
      </c>
      <c r="V91">
        <f t="shared" si="21"/>
        <v>15.942065358340809</v>
      </c>
    </row>
    <row r="92" spans="1:22" x14ac:dyDescent="0.2">
      <c r="A92" t="s">
        <v>41</v>
      </c>
      <c r="B92" t="s">
        <v>41</v>
      </c>
      <c r="D92">
        <v>-79.494</v>
      </c>
      <c r="E92">
        <v>0</v>
      </c>
      <c r="F92">
        <v>-90</v>
      </c>
      <c r="G92">
        <v>279.68900000000002</v>
      </c>
      <c r="H92">
        <v>0</v>
      </c>
      <c r="I92">
        <v>29</v>
      </c>
      <c r="J92">
        <v>0</v>
      </c>
      <c r="K92">
        <v>0</v>
      </c>
      <c r="L92">
        <f t="shared" si="11"/>
        <v>6.6760984268787599E-3</v>
      </c>
      <c r="M92">
        <f t="shared" si="12"/>
        <v>825.00072853232086</v>
      </c>
      <c r="N92">
        <f t="shared" si="13"/>
        <v>5.5077915737200316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87</v>
      </c>
      <c r="S92">
        <f t="shared" si="18"/>
        <v>825.00072853232086</v>
      </c>
      <c r="T92">
        <f t="shared" si="19"/>
        <v>0</v>
      </c>
      <c r="U92" t="str">
        <f t="shared" si="20"/>
        <v/>
      </c>
      <c r="V92">
        <f t="shared" si="21"/>
        <v>10.545445233093709</v>
      </c>
    </row>
    <row r="93" spans="1:22" x14ac:dyDescent="0.2">
      <c r="A93" t="s">
        <v>1533</v>
      </c>
      <c r="B93" t="s">
        <v>6299</v>
      </c>
      <c r="D93">
        <v>-75.7</v>
      </c>
      <c r="E93">
        <v>-171.25399999999999</v>
      </c>
      <c r="F93">
        <v>0</v>
      </c>
      <c r="G93">
        <v>52.631</v>
      </c>
      <c r="H93">
        <v>26.306000000000001</v>
      </c>
      <c r="I93">
        <v>0</v>
      </c>
      <c r="J93">
        <v>1</v>
      </c>
      <c r="K93">
        <v>0</v>
      </c>
      <c r="L93">
        <f t="shared" ref="L93:L156" si="22">1/TAN(-D93*$L$1/180)*0.108*0.333333</f>
        <v>9.1762757588511584E-3</v>
      </c>
      <c r="M93">
        <f t="shared" ref="M93:M156" si="23">SIN(-D93*$L$1/180)*G93*3</f>
        <v>153.00080087902487</v>
      </c>
      <c r="N93">
        <f t="shared" ref="N93:N156" si="24">COS(-D93*$L$1/180)*G93*0.108</f>
        <v>1.4039789441699528</v>
      </c>
      <c r="O93">
        <f t="shared" ref="O93:O156" si="25">IFERROR(1/TAN(E93*$L$1/180)*0.108*0.333333,"")</f>
        <v>0.23400417552542527</v>
      </c>
      <c r="P93">
        <f t="shared" ref="P93:P156" si="26">SIN(-E93*$L$1/180)*H93*3</f>
        <v>11.999827968769292</v>
      </c>
      <c r="Q93">
        <f t="shared" ref="Q93:Q156" si="27">-COS(E93*$L$1/180)*H93*0.108</f>
        <v>2.8080126582914553</v>
      </c>
      <c r="R93">
        <f t="shared" ref="R93:R156" si="28">ABS(SIN(-F93*$L$1/180)*I93*3)</f>
        <v>0</v>
      </c>
      <c r="S93">
        <f t="shared" ref="S93:S156" si="29">M93+P93</f>
        <v>165.00062884779416</v>
      </c>
      <c r="T93">
        <f t="shared" ref="T93:T156" si="30">60*(J93/M93)</f>
        <v>0.39215481000939978</v>
      </c>
      <c r="U93">
        <f t="shared" ref="U93:U156" si="31">IFERROR(60*(K93/P93),"")</f>
        <v>0</v>
      </c>
      <c r="V93">
        <f t="shared" ref="V93:V156" si="32">100*(R93/(S93))</f>
        <v>0</v>
      </c>
    </row>
    <row r="94" spans="1:22" x14ac:dyDescent="0.2">
      <c r="A94" t="s">
        <v>187</v>
      </c>
      <c r="B94" t="s">
        <v>1729</v>
      </c>
      <c r="D94">
        <v>-81.313999999999993</v>
      </c>
      <c r="E94">
        <v>-171.46899999999999</v>
      </c>
      <c r="F94">
        <v>0</v>
      </c>
      <c r="G94">
        <v>72.834999999999994</v>
      </c>
      <c r="H94">
        <v>20.224</v>
      </c>
      <c r="I94">
        <v>0</v>
      </c>
      <c r="J94">
        <v>1</v>
      </c>
      <c r="K94">
        <v>0</v>
      </c>
      <c r="L94">
        <f t="shared" si="22"/>
        <v>5.4997665103304234E-3</v>
      </c>
      <c r="M94">
        <f t="shared" si="23"/>
        <v>215.99892623197135</v>
      </c>
      <c r="N94">
        <f t="shared" si="24"/>
        <v>1.1879448487027762</v>
      </c>
      <c r="O94">
        <f t="shared" si="25"/>
        <v>0.23999306751257837</v>
      </c>
      <c r="P94">
        <f t="shared" si="26"/>
        <v>9.0003574158502637</v>
      </c>
      <c r="Q94">
        <f t="shared" si="27"/>
        <v>2.1600255449650327</v>
      </c>
      <c r="R94">
        <f t="shared" si="28"/>
        <v>0</v>
      </c>
      <c r="S94">
        <f t="shared" si="29"/>
        <v>224.99928364782161</v>
      </c>
      <c r="T94">
        <f t="shared" si="30"/>
        <v>0.27777915865916475</v>
      </c>
      <c r="U94">
        <f t="shared" si="31"/>
        <v>0</v>
      </c>
      <c r="V94">
        <f t="shared" si="32"/>
        <v>0</v>
      </c>
    </row>
    <row r="95" spans="1:22" x14ac:dyDescent="0.2">
      <c r="A95" t="s">
        <v>113</v>
      </c>
      <c r="B95" t="s">
        <v>2045</v>
      </c>
      <c r="D95">
        <v>-76.594999999999999</v>
      </c>
      <c r="E95">
        <v>0</v>
      </c>
      <c r="F95">
        <v>-90</v>
      </c>
      <c r="G95">
        <v>219.99299999999999</v>
      </c>
      <c r="H95">
        <v>0</v>
      </c>
      <c r="I95">
        <v>20</v>
      </c>
      <c r="J95">
        <v>0</v>
      </c>
      <c r="K95">
        <v>0</v>
      </c>
      <c r="L95">
        <f t="shared" si="22"/>
        <v>8.5797211331621881E-3</v>
      </c>
      <c r="M95">
        <f t="shared" si="23"/>
        <v>641.99830158384043</v>
      </c>
      <c r="N95">
        <f t="shared" si="24"/>
        <v>5.5081719037250112</v>
      </c>
      <c r="O95" t="str">
        <f t="shared" si="25"/>
        <v/>
      </c>
      <c r="P95">
        <f t="shared" si="26"/>
        <v>0</v>
      </c>
      <c r="Q95">
        <f t="shared" si="27"/>
        <v>0</v>
      </c>
      <c r="R95">
        <f t="shared" si="28"/>
        <v>60</v>
      </c>
      <c r="S95">
        <f t="shared" si="29"/>
        <v>641.99830158384043</v>
      </c>
      <c r="T95">
        <f t="shared" si="30"/>
        <v>0</v>
      </c>
      <c r="U95" t="str">
        <f t="shared" si="31"/>
        <v/>
      </c>
      <c r="V95">
        <f t="shared" si="32"/>
        <v>9.3458191169629483</v>
      </c>
    </row>
    <row r="96" spans="1:22" x14ac:dyDescent="0.2">
      <c r="A96" t="s">
        <v>6881</v>
      </c>
      <c r="B96" t="s">
        <v>8014</v>
      </c>
      <c r="D96">
        <v>-75.867000000000004</v>
      </c>
      <c r="E96">
        <v>0</v>
      </c>
      <c r="F96">
        <v>0</v>
      </c>
      <c r="G96">
        <v>286.678</v>
      </c>
      <c r="H96">
        <v>0</v>
      </c>
      <c r="I96">
        <v>0</v>
      </c>
      <c r="J96">
        <v>0</v>
      </c>
      <c r="K96">
        <v>0</v>
      </c>
      <c r="L96">
        <f t="shared" si="22"/>
        <v>9.0646118206526433E-3</v>
      </c>
      <c r="M96">
        <f t="shared" si="23"/>
        <v>834.00209720864052</v>
      </c>
      <c r="N96">
        <f t="shared" si="24"/>
        <v>7.5599128287193667</v>
      </c>
      <c r="O96" t="str">
        <f t="shared" si="25"/>
        <v/>
      </c>
      <c r="P96">
        <f t="shared" si="26"/>
        <v>0</v>
      </c>
      <c r="Q96">
        <f t="shared" si="27"/>
        <v>0</v>
      </c>
      <c r="R96">
        <f t="shared" si="28"/>
        <v>0</v>
      </c>
      <c r="S96">
        <f t="shared" si="29"/>
        <v>834.00209720864052</v>
      </c>
      <c r="T96">
        <f t="shared" si="30"/>
        <v>0</v>
      </c>
      <c r="U96" t="str">
        <f t="shared" si="31"/>
        <v/>
      </c>
      <c r="V96">
        <f t="shared" si="32"/>
        <v>0</v>
      </c>
    </row>
    <row r="97" spans="1:22" x14ac:dyDescent="0.2">
      <c r="A97" t="s">
        <v>371</v>
      </c>
      <c r="B97" t="s">
        <v>372</v>
      </c>
      <c r="D97">
        <v>-77.638000000000005</v>
      </c>
      <c r="E97">
        <v>0</v>
      </c>
      <c r="F97">
        <v>0</v>
      </c>
      <c r="G97">
        <v>373.66399999999999</v>
      </c>
      <c r="H97">
        <v>0</v>
      </c>
      <c r="I97">
        <v>0</v>
      </c>
      <c r="J97">
        <v>0</v>
      </c>
      <c r="K97">
        <v>0</v>
      </c>
      <c r="L97">
        <f t="shared" si="22"/>
        <v>7.8900788125258262E-3</v>
      </c>
      <c r="M97">
        <f t="shared" si="23"/>
        <v>1095.0012191141886</v>
      </c>
      <c r="N97">
        <f t="shared" si="24"/>
        <v>8.6396545582773676</v>
      </c>
      <c r="O97" t="str">
        <f t="shared" si="25"/>
        <v/>
      </c>
      <c r="P97">
        <f t="shared" si="26"/>
        <v>0</v>
      </c>
      <c r="Q97">
        <f t="shared" si="27"/>
        <v>0</v>
      </c>
      <c r="R97">
        <f t="shared" si="28"/>
        <v>0</v>
      </c>
      <c r="S97">
        <f t="shared" si="29"/>
        <v>1095.0012191141886</v>
      </c>
      <c r="T97">
        <f t="shared" si="30"/>
        <v>0</v>
      </c>
      <c r="U97" t="str">
        <f t="shared" si="31"/>
        <v/>
      </c>
      <c r="V97">
        <f t="shared" si="32"/>
        <v>0</v>
      </c>
    </row>
    <row r="98" spans="1:22" x14ac:dyDescent="0.2">
      <c r="A98" t="s">
        <v>113</v>
      </c>
      <c r="B98" t="s">
        <v>114</v>
      </c>
      <c r="D98">
        <v>-85.819000000000003</v>
      </c>
      <c r="E98">
        <v>-170.327</v>
      </c>
      <c r="F98">
        <v>-90</v>
      </c>
      <c r="G98">
        <v>384.02199999999999</v>
      </c>
      <c r="H98">
        <v>89.269000000000005</v>
      </c>
      <c r="I98">
        <v>26</v>
      </c>
      <c r="J98">
        <v>2</v>
      </c>
      <c r="K98">
        <v>2</v>
      </c>
      <c r="L98">
        <f t="shared" si="22"/>
        <v>2.6316699743732315E-3</v>
      </c>
      <c r="M98">
        <f t="shared" si="23"/>
        <v>1149.000017231218</v>
      </c>
      <c r="N98">
        <f t="shared" si="24"/>
        <v>3.0237918696935919</v>
      </c>
      <c r="O98">
        <f t="shared" si="25"/>
        <v>0.21120769874687989</v>
      </c>
      <c r="P98">
        <f t="shared" si="26"/>
        <v>44.99823342967597</v>
      </c>
      <c r="Q98">
        <f t="shared" si="27"/>
        <v>9.5039828343396167</v>
      </c>
      <c r="R98">
        <f t="shared" si="28"/>
        <v>78</v>
      </c>
      <c r="S98">
        <f t="shared" si="29"/>
        <v>1193.998250660894</v>
      </c>
      <c r="T98">
        <f t="shared" si="30"/>
        <v>0.10443864073141429</v>
      </c>
      <c r="U98">
        <f t="shared" si="31"/>
        <v>2.6667713564253162</v>
      </c>
      <c r="V98">
        <f t="shared" si="32"/>
        <v>6.5326728876550666</v>
      </c>
    </row>
    <row r="99" spans="1:22" x14ac:dyDescent="0.2">
      <c r="A99" t="s">
        <v>846</v>
      </c>
      <c r="B99" t="s">
        <v>8015</v>
      </c>
      <c r="D99">
        <v>-82.998999999999995</v>
      </c>
      <c r="E99">
        <v>-173.48</v>
      </c>
      <c r="F99">
        <v>0</v>
      </c>
      <c r="G99">
        <v>114.85599999999999</v>
      </c>
      <c r="H99">
        <v>35.228000000000002</v>
      </c>
      <c r="I99">
        <v>0</v>
      </c>
      <c r="J99">
        <v>1</v>
      </c>
      <c r="K99">
        <v>0</v>
      </c>
      <c r="L99">
        <f t="shared" si="22"/>
        <v>4.4208775640807241E-3</v>
      </c>
      <c r="M99">
        <f t="shared" si="23"/>
        <v>341.99890942318234</v>
      </c>
      <c r="N99">
        <f t="shared" si="24"/>
        <v>1.5119368175458405</v>
      </c>
      <c r="O99">
        <f t="shared" si="25"/>
        <v>0.31499002387612429</v>
      </c>
      <c r="P99">
        <f t="shared" si="26"/>
        <v>12.000421250977038</v>
      </c>
      <c r="Q99">
        <f t="shared" si="27"/>
        <v>3.7800167563855629</v>
      </c>
      <c r="R99">
        <f t="shared" si="28"/>
        <v>0</v>
      </c>
      <c r="S99">
        <f t="shared" si="29"/>
        <v>353.99933067415935</v>
      </c>
      <c r="T99">
        <f t="shared" si="30"/>
        <v>0.17543915593531101</v>
      </c>
      <c r="U99">
        <f t="shared" si="31"/>
        <v>0</v>
      </c>
      <c r="V99">
        <f t="shared" si="32"/>
        <v>0</v>
      </c>
    </row>
    <row r="100" spans="1:22" x14ac:dyDescent="0.2">
      <c r="A100" t="s">
        <v>41</v>
      </c>
      <c r="B100" t="s">
        <v>41</v>
      </c>
      <c r="D100">
        <v>-83.66</v>
      </c>
      <c r="E100">
        <v>-171.87</v>
      </c>
      <c r="F100">
        <v>0</v>
      </c>
      <c r="G100">
        <v>135.83099999999999</v>
      </c>
      <c r="H100">
        <v>21.213000000000001</v>
      </c>
      <c r="I100">
        <v>0</v>
      </c>
      <c r="J100">
        <v>1</v>
      </c>
      <c r="K100">
        <v>0</v>
      </c>
      <c r="L100">
        <f t="shared" si="22"/>
        <v>3.9998740352822863E-3</v>
      </c>
      <c r="M100">
        <f t="shared" si="23"/>
        <v>405.00081528822159</v>
      </c>
      <c r="N100">
        <f t="shared" si="24"/>
        <v>1.61995386529338</v>
      </c>
      <c r="O100">
        <f t="shared" si="25"/>
        <v>0.25200296358763974</v>
      </c>
      <c r="P100">
        <f t="shared" si="26"/>
        <v>8.999801146378525</v>
      </c>
      <c r="Q100">
        <f t="shared" si="27"/>
        <v>2.2679788285656537</v>
      </c>
      <c r="R100">
        <f t="shared" si="28"/>
        <v>0</v>
      </c>
      <c r="S100">
        <f t="shared" si="29"/>
        <v>414.00061643460009</v>
      </c>
      <c r="T100">
        <f t="shared" si="30"/>
        <v>0.14814784991803187</v>
      </c>
      <c r="U100">
        <f t="shared" si="31"/>
        <v>0</v>
      </c>
      <c r="V100">
        <f t="shared" si="32"/>
        <v>0</v>
      </c>
    </row>
    <row r="101" spans="1:22" x14ac:dyDescent="0.2">
      <c r="A101" t="s">
        <v>41</v>
      </c>
      <c r="B101" t="s">
        <v>41</v>
      </c>
      <c r="D101">
        <v>-78.736999999999995</v>
      </c>
      <c r="E101">
        <v>0</v>
      </c>
      <c r="F101">
        <v>0</v>
      </c>
      <c r="G101">
        <v>240.63499999999999</v>
      </c>
      <c r="H101">
        <v>0</v>
      </c>
      <c r="I101">
        <v>0</v>
      </c>
      <c r="J101">
        <v>0</v>
      </c>
      <c r="K101">
        <v>0</v>
      </c>
      <c r="L101">
        <f t="shared" si="22"/>
        <v>7.169329762345497E-3</v>
      </c>
      <c r="M101">
        <f t="shared" si="23"/>
        <v>708.00182479604621</v>
      </c>
      <c r="N101">
        <f t="shared" si="24"/>
        <v>5.0759036302088463</v>
      </c>
      <c r="O101" t="str">
        <f t="shared" si="25"/>
        <v/>
      </c>
      <c r="P101">
        <f t="shared" si="26"/>
        <v>0</v>
      </c>
      <c r="Q101">
        <f t="shared" si="27"/>
        <v>0</v>
      </c>
      <c r="R101">
        <f t="shared" si="28"/>
        <v>0</v>
      </c>
      <c r="S101">
        <f t="shared" si="29"/>
        <v>708.00182479604621</v>
      </c>
      <c r="T101">
        <f t="shared" si="30"/>
        <v>0</v>
      </c>
      <c r="U101" t="str">
        <f t="shared" si="31"/>
        <v/>
      </c>
      <c r="V101">
        <f t="shared" si="32"/>
        <v>0</v>
      </c>
    </row>
    <row r="102" spans="1:22" x14ac:dyDescent="0.2">
      <c r="A102" t="s">
        <v>2765</v>
      </c>
      <c r="B102" t="s">
        <v>4826</v>
      </c>
      <c r="D102">
        <v>-85.03</v>
      </c>
      <c r="E102">
        <v>-174.28899999999999</v>
      </c>
      <c r="F102">
        <v>0</v>
      </c>
      <c r="G102">
        <v>46.173999999999999</v>
      </c>
      <c r="H102">
        <v>20.100000000000001</v>
      </c>
      <c r="I102">
        <v>0</v>
      </c>
      <c r="J102">
        <v>0</v>
      </c>
      <c r="K102">
        <v>0</v>
      </c>
      <c r="L102">
        <f t="shared" si="22"/>
        <v>3.1305957892055112E-3</v>
      </c>
      <c r="M102">
        <f t="shared" si="23"/>
        <v>138.00118445436442</v>
      </c>
      <c r="N102">
        <f t="shared" si="24"/>
        <v>0.43202635898456532</v>
      </c>
      <c r="O102">
        <f t="shared" si="25"/>
        <v>0.35997382229506519</v>
      </c>
      <c r="P102">
        <f t="shared" si="26"/>
        <v>6.0005003275020741</v>
      </c>
      <c r="Q102">
        <f t="shared" si="27"/>
        <v>2.1600251985989107</v>
      </c>
      <c r="R102">
        <f t="shared" si="28"/>
        <v>0</v>
      </c>
      <c r="S102">
        <f t="shared" si="29"/>
        <v>144.00168478186649</v>
      </c>
      <c r="T102">
        <f t="shared" si="30"/>
        <v>0</v>
      </c>
      <c r="U102">
        <f t="shared" si="31"/>
        <v>0</v>
      </c>
      <c r="V102">
        <f t="shared" si="32"/>
        <v>0</v>
      </c>
    </row>
    <row r="103" spans="1:22" x14ac:dyDescent="0.2">
      <c r="A103" t="s">
        <v>81</v>
      </c>
      <c r="B103" t="s">
        <v>1695</v>
      </c>
      <c r="D103">
        <v>-80.64</v>
      </c>
      <c r="E103">
        <v>-167.471</v>
      </c>
      <c r="F103">
        <v>0</v>
      </c>
      <c r="G103">
        <v>276.68400000000003</v>
      </c>
      <c r="H103">
        <v>64.537000000000006</v>
      </c>
      <c r="I103">
        <v>0</v>
      </c>
      <c r="J103">
        <v>1</v>
      </c>
      <c r="K103">
        <v>0</v>
      </c>
      <c r="L103">
        <f t="shared" si="22"/>
        <v>5.9339368584786388E-3</v>
      </c>
      <c r="M103">
        <f t="shared" si="23"/>
        <v>819.00064136162928</v>
      </c>
      <c r="N103">
        <f t="shared" si="24"/>
        <v>4.8599029527963706</v>
      </c>
      <c r="O103">
        <f t="shared" si="25"/>
        <v>0.16199727061839408</v>
      </c>
      <c r="P103">
        <f t="shared" si="26"/>
        <v>42.000757174839762</v>
      </c>
      <c r="Q103">
        <f t="shared" si="27"/>
        <v>6.8040148302448049</v>
      </c>
      <c r="R103">
        <f t="shared" si="28"/>
        <v>0</v>
      </c>
      <c r="S103">
        <f t="shared" si="29"/>
        <v>861.00139853646908</v>
      </c>
      <c r="T103">
        <f t="shared" si="30"/>
        <v>7.3260015889910685E-2</v>
      </c>
      <c r="U103">
        <f t="shared" si="31"/>
        <v>0</v>
      </c>
      <c r="V103">
        <f t="shared" si="32"/>
        <v>0</v>
      </c>
    </row>
    <row r="104" spans="1:22" x14ac:dyDescent="0.2">
      <c r="A104" t="s">
        <v>113</v>
      </c>
      <c r="B104" t="s">
        <v>2334</v>
      </c>
      <c r="D104">
        <v>-79.823999999999998</v>
      </c>
      <c r="E104">
        <v>0</v>
      </c>
      <c r="F104">
        <v>0</v>
      </c>
      <c r="G104">
        <v>39.622999999999998</v>
      </c>
      <c r="H104">
        <v>0</v>
      </c>
      <c r="I104">
        <v>0</v>
      </c>
      <c r="J104">
        <v>0</v>
      </c>
      <c r="K104">
        <v>0</v>
      </c>
      <c r="L104">
        <f t="shared" si="22"/>
        <v>6.4618492479119631E-3</v>
      </c>
      <c r="M104">
        <f t="shared" si="23"/>
        <v>116.99915481552395</v>
      </c>
      <c r="N104">
        <f t="shared" si="24"/>
        <v>0.75603165658268545</v>
      </c>
      <c r="O104" t="str">
        <f t="shared" si="25"/>
        <v/>
      </c>
      <c r="P104">
        <f t="shared" si="26"/>
        <v>0</v>
      </c>
      <c r="Q104">
        <f t="shared" si="27"/>
        <v>0</v>
      </c>
      <c r="R104">
        <f t="shared" si="28"/>
        <v>0</v>
      </c>
      <c r="S104">
        <f t="shared" si="29"/>
        <v>116.99915481552395</v>
      </c>
      <c r="T104">
        <f t="shared" si="30"/>
        <v>0</v>
      </c>
      <c r="U104" t="str">
        <f t="shared" si="31"/>
        <v/>
      </c>
      <c r="V104">
        <f t="shared" si="32"/>
        <v>0</v>
      </c>
    </row>
    <row r="105" spans="1:22" x14ac:dyDescent="0.2">
      <c r="A105" t="s">
        <v>1704</v>
      </c>
      <c r="B105" t="s">
        <v>3306</v>
      </c>
      <c r="D105">
        <v>-77.661000000000001</v>
      </c>
      <c r="E105">
        <v>-170.77</v>
      </c>
      <c r="F105">
        <v>-90</v>
      </c>
      <c r="G105">
        <v>294.81</v>
      </c>
      <c r="H105">
        <v>81.049000000000007</v>
      </c>
      <c r="I105">
        <v>24</v>
      </c>
      <c r="J105">
        <v>1</v>
      </c>
      <c r="K105">
        <v>0</v>
      </c>
      <c r="L105">
        <f t="shared" si="22"/>
        <v>7.8749346623747316E-3</v>
      </c>
      <c r="M105">
        <f t="shared" si="23"/>
        <v>863.9999702872633</v>
      </c>
      <c r="N105">
        <f t="shared" si="24"/>
        <v>6.8039501182560267</v>
      </c>
      <c r="O105">
        <f t="shared" si="25"/>
        <v>0.22153546180940165</v>
      </c>
      <c r="P105">
        <f t="shared" si="26"/>
        <v>39.000299579581963</v>
      </c>
      <c r="Q105">
        <f t="shared" si="27"/>
        <v>8.6399580180257196</v>
      </c>
      <c r="R105">
        <f t="shared" si="28"/>
        <v>72</v>
      </c>
      <c r="S105">
        <f t="shared" si="29"/>
        <v>903.0002698668452</v>
      </c>
      <c r="T105">
        <f t="shared" si="30"/>
        <v>6.9444446832621021E-2</v>
      </c>
      <c r="U105">
        <f t="shared" si="31"/>
        <v>0</v>
      </c>
      <c r="V105">
        <f t="shared" si="32"/>
        <v>7.9734195440071129</v>
      </c>
    </row>
    <row r="106" spans="1:22" x14ac:dyDescent="0.2">
      <c r="A106" t="s">
        <v>41</v>
      </c>
      <c r="B106" t="s">
        <v>41</v>
      </c>
      <c r="D106">
        <v>-77.956999999999994</v>
      </c>
      <c r="E106">
        <v>0</v>
      </c>
      <c r="F106">
        <v>0</v>
      </c>
      <c r="G106">
        <v>76.688000000000002</v>
      </c>
      <c r="H106">
        <v>0</v>
      </c>
      <c r="I106">
        <v>0</v>
      </c>
      <c r="J106">
        <v>0</v>
      </c>
      <c r="K106">
        <v>0</v>
      </c>
      <c r="L106">
        <f t="shared" si="22"/>
        <v>7.6802714147514717E-3</v>
      </c>
      <c r="M106">
        <f t="shared" si="23"/>
        <v>225.00058798397856</v>
      </c>
      <c r="N106">
        <f t="shared" si="24"/>
        <v>1.7280673122629364</v>
      </c>
      <c r="O106" t="str">
        <f t="shared" si="25"/>
        <v/>
      </c>
      <c r="P106">
        <f t="shared" si="26"/>
        <v>0</v>
      </c>
      <c r="Q106">
        <f t="shared" si="27"/>
        <v>0</v>
      </c>
      <c r="R106">
        <f t="shared" si="28"/>
        <v>0</v>
      </c>
      <c r="S106">
        <f t="shared" si="29"/>
        <v>225.00058798397856</v>
      </c>
      <c r="T106">
        <f t="shared" si="30"/>
        <v>0</v>
      </c>
      <c r="U106" t="str">
        <f t="shared" si="31"/>
        <v/>
      </c>
      <c r="V106">
        <f t="shared" si="32"/>
        <v>0</v>
      </c>
    </row>
    <row r="107" spans="1:22" x14ac:dyDescent="0.2">
      <c r="A107" t="s">
        <v>113</v>
      </c>
      <c r="B107" t="s">
        <v>956</v>
      </c>
      <c r="D107">
        <v>-80.587000000000003</v>
      </c>
      <c r="E107">
        <v>-170.53800000000001</v>
      </c>
      <c r="F107">
        <v>-87.662999999999997</v>
      </c>
      <c r="G107">
        <v>385.18700000000001</v>
      </c>
      <c r="H107">
        <v>60.828000000000003</v>
      </c>
      <c r="I107">
        <v>49.040999999999997</v>
      </c>
      <c r="J107">
        <v>1</v>
      </c>
      <c r="K107">
        <v>0</v>
      </c>
      <c r="L107">
        <f t="shared" si="22"/>
        <v>5.968147700849402E-3</v>
      </c>
      <c r="M107">
        <f t="shared" si="23"/>
        <v>1140.0014621093292</v>
      </c>
      <c r="N107">
        <f t="shared" si="24"/>
        <v>6.8037039087566589</v>
      </c>
      <c r="O107">
        <f t="shared" si="25"/>
        <v>0.21600727486837354</v>
      </c>
      <c r="P107">
        <f t="shared" si="26"/>
        <v>29.999172546354743</v>
      </c>
      <c r="Q107">
        <f t="shared" si="27"/>
        <v>6.4800459900902032</v>
      </c>
      <c r="R107">
        <f t="shared" si="28"/>
        <v>147.00063350384531</v>
      </c>
      <c r="S107">
        <f t="shared" si="29"/>
        <v>1170.0006346556838</v>
      </c>
      <c r="T107">
        <f t="shared" si="30"/>
        <v>5.2631511444715888E-2</v>
      </c>
      <c r="U107">
        <f t="shared" si="31"/>
        <v>0</v>
      </c>
      <c r="V107">
        <f t="shared" si="32"/>
        <v>12.564149894423407</v>
      </c>
    </row>
    <row r="108" spans="1:22" x14ac:dyDescent="0.2">
      <c r="A108" t="s">
        <v>3017</v>
      </c>
      <c r="B108" t="s">
        <v>6248</v>
      </c>
      <c r="D108">
        <v>-86.82</v>
      </c>
      <c r="E108">
        <v>-171.87</v>
      </c>
      <c r="F108">
        <v>0</v>
      </c>
      <c r="G108">
        <v>36.055999999999997</v>
      </c>
      <c r="H108">
        <v>14.141999999999999</v>
      </c>
      <c r="I108">
        <v>0</v>
      </c>
      <c r="J108">
        <v>0</v>
      </c>
      <c r="K108">
        <v>0</v>
      </c>
      <c r="L108">
        <f t="shared" si="22"/>
        <v>2.0001050681887323E-3</v>
      </c>
      <c r="M108">
        <f t="shared" si="23"/>
        <v>108.00144169500169</v>
      </c>
      <c r="N108">
        <f t="shared" si="24"/>
        <v>0.21601444692030969</v>
      </c>
      <c r="O108">
        <f t="shared" si="25"/>
        <v>0.25200296358763974</v>
      </c>
      <c r="P108">
        <f t="shared" si="26"/>
        <v>5.9998674309190161</v>
      </c>
      <c r="Q108">
        <f t="shared" si="27"/>
        <v>1.5119858857104358</v>
      </c>
      <c r="R108">
        <f t="shared" si="28"/>
        <v>0</v>
      </c>
      <c r="S108">
        <f t="shared" si="29"/>
        <v>114.0013091259207</v>
      </c>
      <c r="T108">
        <f t="shared" si="30"/>
        <v>0</v>
      </c>
      <c r="U108">
        <f t="shared" si="31"/>
        <v>0</v>
      </c>
      <c r="V108">
        <f t="shared" si="32"/>
        <v>0</v>
      </c>
    </row>
    <row r="109" spans="1:22" x14ac:dyDescent="0.2">
      <c r="A109" t="s">
        <v>55</v>
      </c>
      <c r="B109" t="s">
        <v>201</v>
      </c>
      <c r="D109">
        <v>-82.405000000000001</v>
      </c>
      <c r="E109">
        <v>-171.25399999999999</v>
      </c>
      <c r="F109">
        <v>0</v>
      </c>
      <c r="G109">
        <v>60.530999999999999</v>
      </c>
      <c r="H109">
        <v>13.153</v>
      </c>
      <c r="I109">
        <v>0</v>
      </c>
      <c r="J109">
        <v>1</v>
      </c>
      <c r="K109">
        <v>1</v>
      </c>
      <c r="L109">
        <f t="shared" si="22"/>
        <v>4.800223261694915E-3</v>
      </c>
      <c r="M109">
        <f t="shared" si="23"/>
        <v>179.99989877971973</v>
      </c>
      <c r="N109">
        <f t="shared" si="24"/>
        <v>0.86404056526570616</v>
      </c>
      <c r="O109">
        <f t="shared" si="25"/>
        <v>0.23400417552542527</v>
      </c>
      <c r="P109">
        <f t="shared" si="26"/>
        <v>5.9999139843846461</v>
      </c>
      <c r="Q109">
        <f t="shared" si="27"/>
        <v>1.4040063291457276</v>
      </c>
      <c r="R109">
        <f t="shared" si="28"/>
        <v>0</v>
      </c>
      <c r="S109">
        <f t="shared" si="29"/>
        <v>185.99981276410438</v>
      </c>
      <c r="T109">
        <f t="shared" si="30"/>
        <v>0.33333352077840217</v>
      </c>
      <c r="U109">
        <f t="shared" si="31"/>
        <v>10.000143361414143</v>
      </c>
      <c r="V109">
        <f t="shared" si="32"/>
        <v>0</v>
      </c>
    </row>
    <row r="110" spans="1:22" x14ac:dyDescent="0.2">
      <c r="A110" t="s">
        <v>113</v>
      </c>
      <c r="B110" t="s">
        <v>1029</v>
      </c>
      <c r="D110">
        <v>-80.361999999999995</v>
      </c>
      <c r="E110">
        <v>0</v>
      </c>
      <c r="F110">
        <v>0</v>
      </c>
      <c r="G110">
        <v>268.79399999999998</v>
      </c>
      <c r="H110">
        <v>0</v>
      </c>
      <c r="I110">
        <v>0</v>
      </c>
      <c r="J110">
        <v>0</v>
      </c>
      <c r="K110">
        <v>0</v>
      </c>
      <c r="L110">
        <f t="shared" si="22"/>
        <v>6.1135000148026704E-3</v>
      </c>
      <c r="M110">
        <f t="shared" si="23"/>
        <v>795.0000914449065</v>
      </c>
      <c r="N110">
        <f t="shared" si="24"/>
        <v>4.8602379310544919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0</v>
      </c>
      <c r="S110">
        <f t="shared" si="29"/>
        <v>795.0000914449065</v>
      </c>
      <c r="T110">
        <f t="shared" si="30"/>
        <v>0</v>
      </c>
      <c r="U110" t="str">
        <f t="shared" si="31"/>
        <v/>
      </c>
      <c r="V110">
        <f t="shared" si="32"/>
        <v>0</v>
      </c>
    </row>
    <row r="111" spans="1:22" x14ac:dyDescent="0.2">
      <c r="A111" t="s">
        <v>8016</v>
      </c>
      <c r="B111" t="s">
        <v>8017</v>
      </c>
      <c r="D111">
        <v>-80.073999999999998</v>
      </c>
      <c r="E111">
        <v>-163.30099999999999</v>
      </c>
      <c r="F111">
        <v>-90</v>
      </c>
      <c r="G111">
        <v>243.64699999999999</v>
      </c>
      <c r="H111">
        <v>41.761000000000003</v>
      </c>
      <c r="I111">
        <v>32</v>
      </c>
      <c r="J111">
        <v>1</v>
      </c>
      <c r="K111">
        <v>1</v>
      </c>
      <c r="L111">
        <f t="shared" si="22"/>
        <v>6.2998347197979181E-3</v>
      </c>
      <c r="M111">
        <f t="shared" si="23"/>
        <v>719.99969458333931</v>
      </c>
      <c r="N111">
        <f t="shared" si="24"/>
        <v>4.5358836100636282</v>
      </c>
      <c r="O111">
        <f t="shared" si="25"/>
        <v>0.12000173855622707</v>
      </c>
      <c r="P111">
        <f t="shared" si="26"/>
        <v>35.999293627370015</v>
      </c>
      <c r="Q111">
        <f t="shared" si="27"/>
        <v>4.3199821420626501</v>
      </c>
      <c r="R111">
        <f t="shared" si="28"/>
        <v>96</v>
      </c>
      <c r="S111">
        <f t="shared" si="29"/>
        <v>755.99898821070929</v>
      </c>
      <c r="T111">
        <f t="shared" si="30"/>
        <v>8.3333368682498868E-2</v>
      </c>
      <c r="U111">
        <f t="shared" si="31"/>
        <v>1.6666993697449222</v>
      </c>
      <c r="V111">
        <f t="shared" si="32"/>
        <v>12.698429693300492</v>
      </c>
    </row>
    <row r="112" spans="1:22" x14ac:dyDescent="0.2">
      <c r="A112" t="s">
        <v>288</v>
      </c>
      <c r="B112" t="s">
        <v>289</v>
      </c>
      <c r="D112">
        <v>-79.474999999999994</v>
      </c>
      <c r="E112">
        <v>-168.87100000000001</v>
      </c>
      <c r="F112">
        <v>0</v>
      </c>
      <c r="G112">
        <v>372.26299999999998</v>
      </c>
      <c r="H112">
        <v>62.168999999999997</v>
      </c>
      <c r="I112">
        <v>0</v>
      </c>
      <c r="J112">
        <v>1</v>
      </c>
      <c r="K112">
        <v>1</v>
      </c>
      <c r="L112">
        <f t="shared" si="22"/>
        <v>6.6884477847748156E-3</v>
      </c>
      <c r="M112">
        <f t="shared" si="23"/>
        <v>1097.9993586813184</v>
      </c>
      <c r="N112">
        <f t="shared" si="24"/>
        <v>7.3439187221749549</v>
      </c>
      <c r="O112">
        <f t="shared" si="25"/>
        <v>0.18300300927658911</v>
      </c>
      <c r="P112">
        <f t="shared" si="26"/>
        <v>35.999323516707236</v>
      </c>
      <c r="Q112">
        <f t="shared" si="27"/>
        <v>6.5879911234700312</v>
      </c>
      <c r="R112">
        <f t="shared" si="28"/>
        <v>0</v>
      </c>
      <c r="S112">
        <f t="shared" si="29"/>
        <v>1133.9986821980256</v>
      </c>
      <c r="T112">
        <f t="shared" si="30"/>
        <v>5.4644840660070276E-2</v>
      </c>
      <c r="U112">
        <f t="shared" si="31"/>
        <v>1.6666979859261546</v>
      </c>
      <c r="V112">
        <f t="shared" si="32"/>
        <v>0</v>
      </c>
    </row>
    <row r="113" spans="1:22" x14ac:dyDescent="0.2">
      <c r="A113" t="s">
        <v>113</v>
      </c>
      <c r="B113" t="s">
        <v>956</v>
      </c>
      <c r="D113">
        <v>-85.477000000000004</v>
      </c>
      <c r="E113">
        <v>-169.56299999999999</v>
      </c>
      <c r="F113">
        <v>-90</v>
      </c>
      <c r="G113">
        <v>316.98700000000002</v>
      </c>
      <c r="H113">
        <v>77.278999999999996</v>
      </c>
      <c r="I113">
        <v>12</v>
      </c>
      <c r="J113">
        <v>1</v>
      </c>
      <c r="K113">
        <v>0</v>
      </c>
      <c r="L113">
        <f t="shared" si="22"/>
        <v>2.8477998951897733E-3</v>
      </c>
      <c r="M113">
        <f t="shared" si="23"/>
        <v>947.99947722920615</v>
      </c>
      <c r="N113">
        <f t="shared" si="24"/>
        <v>2.699715511608805</v>
      </c>
      <c r="O113">
        <f t="shared" si="25"/>
        <v>0.19543747675120191</v>
      </c>
      <c r="P113">
        <f t="shared" si="26"/>
        <v>41.998262565453352</v>
      </c>
      <c r="Q113">
        <f t="shared" si="27"/>
        <v>8.2080426717693342</v>
      </c>
      <c r="R113">
        <f t="shared" si="28"/>
        <v>36</v>
      </c>
      <c r="S113">
        <f t="shared" si="29"/>
        <v>989.99773979465954</v>
      </c>
      <c r="T113">
        <f t="shared" si="30"/>
        <v>6.3291174142170198E-2</v>
      </c>
      <c r="U113">
        <f t="shared" si="31"/>
        <v>0</v>
      </c>
      <c r="V113">
        <f t="shared" si="32"/>
        <v>3.6363719383305808</v>
      </c>
    </row>
    <row r="114" spans="1:22" x14ac:dyDescent="0.2">
      <c r="A114" t="s">
        <v>2868</v>
      </c>
      <c r="B114" t="s">
        <v>3527</v>
      </c>
      <c r="D114">
        <v>-84.045000000000002</v>
      </c>
      <c r="E114">
        <v>-171.38399999999999</v>
      </c>
      <c r="F114">
        <v>0</v>
      </c>
      <c r="G114">
        <v>279.50799999999998</v>
      </c>
      <c r="H114">
        <v>33.377000000000002</v>
      </c>
      <c r="I114">
        <v>0</v>
      </c>
      <c r="J114">
        <v>1</v>
      </c>
      <c r="K114">
        <v>0</v>
      </c>
      <c r="L114">
        <f t="shared" si="22"/>
        <v>3.7551643904878804E-3</v>
      </c>
      <c r="M114">
        <f t="shared" si="23"/>
        <v>833.99906043420151</v>
      </c>
      <c r="N114">
        <f t="shared" si="24"/>
        <v>3.1318067052495682</v>
      </c>
      <c r="O114">
        <f t="shared" si="25"/>
        <v>0.23758991271367097</v>
      </c>
      <c r="P114">
        <f t="shared" si="26"/>
        <v>15.000770347930231</v>
      </c>
      <c r="Q114">
        <f t="shared" si="27"/>
        <v>3.5640352816378491</v>
      </c>
      <c r="R114">
        <f t="shared" si="28"/>
        <v>0</v>
      </c>
      <c r="S114">
        <f t="shared" si="29"/>
        <v>848.99983078213177</v>
      </c>
      <c r="T114">
        <f t="shared" si="30"/>
        <v>7.194252709201189E-2</v>
      </c>
      <c r="U114">
        <f t="shared" si="31"/>
        <v>0</v>
      </c>
      <c r="V114">
        <f t="shared" si="32"/>
        <v>0</v>
      </c>
    </row>
    <row r="115" spans="1:22" x14ac:dyDescent="0.2">
      <c r="A115" t="s">
        <v>738</v>
      </c>
      <c r="B115" t="s">
        <v>1034</v>
      </c>
      <c r="D115">
        <v>-80.789000000000001</v>
      </c>
      <c r="E115">
        <v>-175.23599999999999</v>
      </c>
      <c r="F115">
        <v>0</v>
      </c>
      <c r="G115">
        <v>37.482999999999997</v>
      </c>
      <c r="H115">
        <v>24.082999999999998</v>
      </c>
      <c r="I115">
        <v>0</v>
      </c>
      <c r="J115">
        <v>1</v>
      </c>
      <c r="K115">
        <v>0</v>
      </c>
      <c r="L115">
        <f t="shared" si="22"/>
        <v>5.8378148854076328E-3</v>
      </c>
      <c r="M115">
        <f t="shared" si="23"/>
        <v>110.99903220519643</v>
      </c>
      <c r="N115">
        <f t="shared" si="24"/>
        <v>0.64799245046578746</v>
      </c>
      <c r="O115">
        <f t="shared" si="25"/>
        <v>0.43196692629052102</v>
      </c>
      <c r="P115">
        <f t="shared" si="26"/>
        <v>6.0004031350119789</v>
      </c>
      <c r="Q115">
        <f t="shared" si="27"/>
        <v>2.5919782907134215</v>
      </c>
      <c r="R115">
        <f t="shared" si="28"/>
        <v>0</v>
      </c>
      <c r="S115">
        <f t="shared" si="29"/>
        <v>116.99943534020841</v>
      </c>
      <c r="T115">
        <f t="shared" si="30"/>
        <v>0.54054525348547222</v>
      </c>
      <c r="U115">
        <f t="shared" si="31"/>
        <v>0</v>
      </c>
      <c r="V115">
        <f t="shared" si="32"/>
        <v>0</v>
      </c>
    </row>
    <row r="116" spans="1:22" x14ac:dyDescent="0.2">
      <c r="A116" t="s">
        <v>113</v>
      </c>
      <c r="B116" t="s">
        <v>5186</v>
      </c>
      <c r="D116">
        <v>-83.991</v>
      </c>
      <c r="E116">
        <v>-162.89699999999999</v>
      </c>
      <c r="F116">
        <v>0</v>
      </c>
      <c r="G116">
        <v>76.42</v>
      </c>
      <c r="H116">
        <v>13.601000000000001</v>
      </c>
      <c r="I116">
        <v>0</v>
      </c>
      <c r="J116">
        <v>1</v>
      </c>
      <c r="K116">
        <v>0</v>
      </c>
      <c r="L116">
        <f t="shared" si="22"/>
        <v>3.7894661100605228E-3</v>
      </c>
      <c r="M116">
        <f t="shared" si="23"/>
        <v>228.00032263223329</v>
      </c>
      <c r="N116">
        <f t="shared" si="24"/>
        <v>0.86400035969807309</v>
      </c>
      <c r="O116">
        <f t="shared" si="25"/>
        <v>0.11699791401056107</v>
      </c>
      <c r="P116">
        <f t="shared" si="26"/>
        <v>11.999769368515445</v>
      </c>
      <c r="Q116">
        <f t="shared" si="27"/>
        <v>1.4039493886735235</v>
      </c>
      <c r="R116">
        <f t="shared" si="28"/>
        <v>0</v>
      </c>
      <c r="S116">
        <f t="shared" si="29"/>
        <v>240.00009200074874</v>
      </c>
      <c r="T116">
        <f t="shared" si="30"/>
        <v>0.26315752235482831</v>
      </c>
      <c r="U116">
        <f t="shared" si="31"/>
        <v>0</v>
      </c>
      <c r="V116">
        <f t="shared" si="32"/>
        <v>0</v>
      </c>
    </row>
    <row r="117" spans="1:22" x14ac:dyDescent="0.2">
      <c r="A117" t="s">
        <v>3061</v>
      </c>
      <c r="B117" t="s">
        <v>3062</v>
      </c>
      <c r="D117">
        <v>-81.254000000000005</v>
      </c>
      <c r="E117">
        <v>-171.25399999999999</v>
      </c>
      <c r="F117">
        <v>0</v>
      </c>
      <c r="G117">
        <v>52.612000000000002</v>
      </c>
      <c r="H117">
        <v>13.153</v>
      </c>
      <c r="I117">
        <v>0</v>
      </c>
      <c r="J117">
        <v>1</v>
      </c>
      <c r="K117">
        <v>0</v>
      </c>
      <c r="L117">
        <f t="shared" si="22"/>
        <v>5.5383516345009652E-3</v>
      </c>
      <c r="M117">
        <f t="shared" si="23"/>
        <v>156.00070323841419</v>
      </c>
      <c r="N117">
        <f t="shared" si="24"/>
        <v>0.863987613751385</v>
      </c>
      <c r="O117">
        <f t="shared" si="25"/>
        <v>0.23400417552542527</v>
      </c>
      <c r="P117">
        <f t="shared" si="26"/>
        <v>5.9999139843846461</v>
      </c>
      <c r="Q117">
        <f t="shared" si="27"/>
        <v>1.4040063291457276</v>
      </c>
      <c r="R117">
        <f t="shared" si="28"/>
        <v>0</v>
      </c>
      <c r="S117">
        <f t="shared" si="29"/>
        <v>162.00061722279884</v>
      </c>
      <c r="T117">
        <f t="shared" si="30"/>
        <v>0.38461365080068033</v>
      </c>
      <c r="U117">
        <f t="shared" si="31"/>
        <v>0</v>
      </c>
      <c r="V117">
        <f t="shared" si="32"/>
        <v>0</v>
      </c>
    </row>
    <row r="118" spans="1:22" x14ac:dyDescent="0.2">
      <c r="A118" t="s">
        <v>184</v>
      </c>
      <c r="B118" t="s">
        <v>185</v>
      </c>
      <c r="D118">
        <v>-82.647999999999996</v>
      </c>
      <c r="E118">
        <v>0</v>
      </c>
      <c r="F118">
        <v>0</v>
      </c>
      <c r="G118">
        <v>187.542</v>
      </c>
      <c r="H118">
        <v>0</v>
      </c>
      <c r="I118">
        <v>0</v>
      </c>
      <c r="J118">
        <v>0</v>
      </c>
      <c r="K118">
        <v>0</v>
      </c>
      <c r="L118">
        <f t="shared" si="22"/>
        <v>4.6449143182468334E-3</v>
      </c>
      <c r="M118">
        <f t="shared" si="23"/>
        <v>558.00049069831641</v>
      </c>
      <c r="N118">
        <f t="shared" si="24"/>
        <v>2.5918670607004293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0</v>
      </c>
      <c r="S118">
        <f t="shared" si="29"/>
        <v>558.00049069831641</v>
      </c>
      <c r="T118">
        <f t="shared" si="30"/>
        <v>0</v>
      </c>
      <c r="U118" t="str">
        <f t="shared" si="31"/>
        <v/>
      </c>
      <c r="V118">
        <f t="shared" si="32"/>
        <v>0</v>
      </c>
    </row>
    <row r="119" spans="1:22" x14ac:dyDescent="0.2">
      <c r="A119" t="s">
        <v>41</v>
      </c>
      <c r="B119" t="s">
        <v>41</v>
      </c>
      <c r="D119">
        <v>-86.495999999999995</v>
      </c>
      <c r="E119">
        <v>-168.69</v>
      </c>
      <c r="F119">
        <v>0</v>
      </c>
      <c r="G119">
        <v>49.091999999999999</v>
      </c>
      <c r="H119">
        <v>15.297000000000001</v>
      </c>
      <c r="I119">
        <v>0</v>
      </c>
      <c r="J119">
        <v>1</v>
      </c>
      <c r="K119">
        <v>0</v>
      </c>
      <c r="L119">
        <f t="shared" si="22"/>
        <v>2.2043748077611334E-3</v>
      </c>
      <c r="M119">
        <f t="shared" si="23"/>
        <v>147.00067252500151</v>
      </c>
      <c r="N119">
        <f t="shared" si="24"/>
        <v>0.32404490328296076</v>
      </c>
      <c r="O119">
        <f t="shared" si="25"/>
        <v>0.17999871688416874</v>
      </c>
      <c r="P119">
        <f t="shared" si="26"/>
        <v>9.0000185921977121</v>
      </c>
      <c r="Q119">
        <f t="shared" si="27"/>
        <v>1.6199934185226692</v>
      </c>
      <c r="R119">
        <f t="shared" si="28"/>
        <v>0</v>
      </c>
      <c r="S119">
        <f t="shared" si="29"/>
        <v>156.00069111719921</v>
      </c>
      <c r="T119">
        <f t="shared" si="30"/>
        <v>0.40816139796772261</v>
      </c>
      <c r="U119">
        <f t="shared" si="31"/>
        <v>0</v>
      </c>
      <c r="V119">
        <f t="shared" si="32"/>
        <v>0</v>
      </c>
    </row>
    <row r="120" spans="1:22" x14ac:dyDescent="0.2">
      <c r="A120" t="s">
        <v>8018</v>
      </c>
      <c r="B120" t="s">
        <v>8019</v>
      </c>
      <c r="D120">
        <v>-81.781000000000006</v>
      </c>
      <c r="E120">
        <v>-175.42599999999999</v>
      </c>
      <c r="F120">
        <v>-90</v>
      </c>
      <c r="G120">
        <v>90.933999999999997</v>
      </c>
      <c r="H120">
        <v>25.08</v>
      </c>
      <c r="I120">
        <v>18</v>
      </c>
      <c r="J120">
        <v>1</v>
      </c>
      <c r="K120">
        <v>0</v>
      </c>
      <c r="L120">
        <f t="shared" si="22"/>
        <v>5.1998605821246477E-3</v>
      </c>
      <c r="M120">
        <f t="shared" si="23"/>
        <v>270.00001763308546</v>
      </c>
      <c r="N120">
        <f t="shared" si="24"/>
        <v>1.4039638528270939</v>
      </c>
      <c r="O120">
        <f t="shared" si="25"/>
        <v>0.44999177037640009</v>
      </c>
      <c r="P120">
        <f t="shared" si="26"/>
        <v>6.0001335956321125</v>
      </c>
      <c r="Q120">
        <f t="shared" si="27"/>
        <v>2.7000134392068489</v>
      </c>
      <c r="R120">
        <f t="shared" si="28"/>
        <v>54</v>
      </c>
      <c r="S120">
        <f t="shared" si="29"/>
        <v>276.00015122871758</v>
      </c>
      <c r="T120">
        <f t="shared" si="30"/>
        <v>0.22222220770939563</v>
      </c>
      <c r="U120">
        <f t="shared" si="31"/>
        <v>0</v>
      </c>
      <c r="V120">
        <f t="shared" si="32"/>
        <v>19.565206670937993</v>
      </c>
    </row>
    <row r="121" spans="1:22" x14ac:dyDescent="0.2">
      <c r="A121" t="s">
        <v>41</v>
      </c>
      <c r="B121" t="s">
        <v>41</v>
      </c>
      <c r="D121">
        <v>-77.251999999999995</v>
      </c>
      <c r="E121">
        <v>0</v>
      </c>
      <c r="F121">
        <v>0</v>
      </c>
      <c r="G121">
        <v>226.58600000000001</v>
      </c>
      <c r="H121">
        <v>0</v>
      </c>
      <c r="I121">
        <v>0</v>
      </c>
      <c r="J121">
        <v>0</v>
      </c>
      <c r="K121">
        <v>0</v>
      </c>
      <c r="L121">
        <f t="shared" si="22"/>
        <v>8.1446392245353404E-3</v>
      </c>
      <c r="M121">
        <f t="shared" si="23"/>
        <v>663.00198141575856</v>
      </c>
      <c r="N121">
        <f t="shared" si="24"/>
        <v>5.399917343700781</v>
      </c>
      <c r="O121" t="str">
        <f t="shared" si="25"/>
        <v/>
      </c>
      <c r="P121">
        <f t="shared" si="26"/>
        <v>0</v>
      </c>
      <c r="Q121">
        <f t="shared" si="27"/>
        <v>0</v>
      </c>
      <c r="R121">
        <f t="shared" si="28"/>
        <v>0</v>
      </c>
      <c r="S121">
        <f t="shared" si="29"/>
        <v>663.00198141575856</v>
      </c>
      <c r="T121">
        <f t="shared" si="30"/>
        <v>0</v>
      </c>
      <c r="U121" t="str">
        <f t="shared" si="31"/>
        <v/>
      </c>
      <c r="V121">
        <f t="shared" si="32"/>
        <v>0</v>
      </c>
    </row>
    <row r="122" spans="1:22" x14ac:dyDescent="0.2">
      <c r="A122" t="s">
        <v>113</v>
      </c>
      <c r="B122" t="s">
        <v>1074</v>
      </c>
      <c r="D122">
        <v>-84.685000000000002</v>
      </c>
      <c r="E122">
        <v>-167.73500000000001</v>
      </c>
      <c r="F122">
        <v>0</v>
      </c>
      <c r="G122">
        <v>388.67099999999999</v>
      </c>
      <c r="H122">
        <v>47.073999999999998</v>
      </c>
      <c r="I122">
        <v>0</v>
      </c>
      <c r="J122">
        <v>2</v>
      </c>
      <c r="K122">
        <v>2</v>
      </c>
      <c r="L122">
        <f t="shared" si="22"/>
        <v>3.3491217945953722E-3</v>
      </c>
      <c r="M122">
        <f t="shared" si="23"/>
        <v>1160.9997055337053</v>
      </c>
      <c r="N122">
        <f t="shared" si="24"/>
        <v>3.8883333056550478</v>
      </c>
      <c r="O122">
        <f t="shared" si="25"/>
        <v>0.16559668395194924</v>
      </c>
      <c r="P122">
        <f t="shared" si="26"/>
        <v>30.000284215420528</v>
      </c>
      <c r="Q122">
        <f t="shared" si="27"/>
        <v>4.9679525516421963</v>
      </c>
      <c r="R122">
        <f t="shared" si="28"/>
        <v>0</v>
      </c>
      <c r="S122">
        <f t="shared" si="29"/>
        <v>1190.9999897491259</v>
      </c>
      <c r="T122">
        <f t="shared" si="30"/>
        <v>0.10335919934177472</v>
      </c>
      <c r="U122">
        <f t="shared" si="31"/>
        <v>3.9999621049696081</v>
      </c>
      <c r="V122">
        <f t="shared" si="32"/>
        <v>0</v>
      </c>
    </row>
    <row r="123" spans="1:22" x14ac:dyDescent="0.2">
      <c r="A123" t="s">
        <v>3677</v>
      </c>
      <c r="B123" t="s">
        <v>1532</v>
      </c>
      <c r="D123">
        <v>-84.152000000000001</v>
      </c>
      <c r="E123">
        <v>-171.87</v>
      </c>
      <c r="F123">
        <v>-90</v>
      </c>
      <c r="G123">
        <v>372.94099999999997</v>
      </c>
      <c r="H123">
        <v>35.354999999999997</v>
      </c>
      <c r="I123">
        <v>26</v>
      </c>
      <c r="J123">
        <v>2</v>
      </c>
      <c r="K123">
        <v>2</v>
      </c>
      <c r="L123">
        <f t="shared" si="22"/>
        <v>3.6872160277786996E-3</v>
      </c>
      <c r="M123">
        <f t="shared" si="23"/>
        <v>1113.0003083314778</v>
      </c>
      <c r="N123">
        <f t="shared" si="24"/>
        <v>4.1038766796791402</v>
      </c>
      <c r="O123">
        <f t="shared" si="25"/>
        <v>0.25200296358763974</v>
      </c>
      <c r="P123">
        <f t="shared" si="26"/>
        <v>14.999668577297539</v>
      </c>
      <c r="Q123">
        <f t="shared" si="27"/>
        <v>3.779964714276089</v>
      </c>
      <c r="R123">
        <f t="shared" si="28"/>
        <v>78</v>
      </c>
      <c r="S123">
        <f t="shared" si="29"/>
        <v>1127.9999769087754</v>
      </c>
      <c r="T123">
        <f t="shared" si="30"/>
        <v>0.10781668172212326</v>
      </c>
      <c r="U123">
        <f t="shared" si="31"/>
        <v>8.000176762680189</v>
      </c>
      <c r="V123">
        <f t="shared" si="32"/>
        <v>6.914893758575678</v>
      </c>
    </row>
    <row r="124" spans="1:22" x14ac:dyDescent="0.2">
      <c r="A124" t="s">
        <v>952</v>
      </c>
      <c r="B124" t="s">
        <v>953</v>
      </c>
      <c r="D124">
        <v>-77.968999999999994</v>
      </c>
      <c r="E124">
        <v>-169.82400000000001</v>
      </c>
      <c r="F124">
        <v>-86.424000000000007</v>
      </c>
      <c r="G124">
        <v>124.74</v>
      </c>
      <c r="H124">
        <v>39.622999999999998</v>
      </c>
      <c r="I124">
        <v>16.030999999999999</v>
      </c>
      <c r="J124">
        <v>1</v>
      </c>
      <c r="K124">
        <v>0</v>
      </c>
      <c r="L124">
        <f t="shared" si="22"/>
        <v>7.6723887817286111E-3</v>
      </c>
      <c r="M124">
        <f t="shared" si="23"/>
        <v>366.00024517067692</v>
      </c>
      <c r="N124">
        <f t="shared" si="24"/>
        <v>2.8080989832564063</v>
      </c>
      <c r="O124">
        <f t="shared" si="25"/>
        <v>0.20056138084930977</v>
      </c>
      <c r="P124">
        <f t="shared" si="26"/>
        <v>21.000879349519018</v>
      </c>
      <c r="Q124">
        <f t="shared" si="27"/>
        <v>4.2119695733588625</v>
      </c>
      <c r="R124">
        <f t="shared" si="28"/>
        <v>47.999360163754325</v>
      </c>
      <c r="S124">
        <f t="shared" si="29"/>
        <v>387.00112452019596</v>
      </c>
      <c r="T124">
        <f t="shared" si="30"/>
        <v>0.16393431641560841</v>
      </c>
      <c r="U124">
        <f t="shared" si="31"/>
        <v>0</v>
      </c>
      <c r="V124">
        <f t="shared" si="32"/>
        <v>12.402899403267611</v>
      </c>
    </row>
    <row r="125" spans="1:22" x14ac:dyDescent="0.2">
      <c r="A125" t="s">
        <v>41</v>
      </c>
      <c r="B125" t="s">
        <v>41</v>
      </c>
      <c r="D125">
        <v>-82.995000000000005</v>
      </c>
      <c r="E125">
        <v>-166.75899999999999</v>
      </c>
      <c r="F125">
        <v>-90</v>
      </c>
      <c r="G125">
        <v>237.77500000000001</v>
      </c>
      <c r="H125">
        <v>34.927999999999997</v>
      </c>
      <c r="I125">
        <v>22</v>
      </c>
      <c r="J125">
        <v>1</v>
      </c>
      <c r="K125">
        <v>0</v>
      </c>
      <c r="L125">
        <f t="shared" si="22"/>
        <v>4.4234287587058959E-3</v>
      </c>
      <c r="M125">
        <f t="shared" si="23"/>
        <v>708.00039463631822</v>
      </c>
      <c r="N125">
        <f t="shared" si="24"/>
        <v>3.1317924386018525</v>
      </c>
      <c r="O125">
        <f t="shared" si="25"/>
        <v>0.15299409708012415</v>
      </c>
      <c r="P125">
        <f t="shared" si="26"/>
        <v>24.000512196248646</v>
      </c>
      <c r="Q125">
        <f t="shared" si="27"/>
        <v>3.6719403648659332</v>
      </c>
      <c r="R125">
        <f t="shared" si="28"/>
        <v>66</v>
      </c>
      <c r="S125">
        <f t="shared" si="29"/>
        <v>732.0009068325669</v>
      </c>
      <c r="T125">
        <f t="shared" si="30"/>
        <v>8.4745715474947539E-2</v>
      </c>
      <c r="U125">
        <f t="shared" si="31"/>
        <v>0</v>
      </c>
      <c r="V125">
        <f t="shared" si="32"/>
        <v>9.0163822727471565</v>
      </c>
    </row>
    <row r="126" spans="1:22" x14ac:dyDescent="0.2">
      <c r="A126" t="s">
        <v>8020</v>
      </c>
      <c r="B126" t="s">
        <v>8021</v>
      </c>
      <c r="D126">
        <v>-74.61</v>
      </c>
      <c r="E126">
        <v>0</v>
      </c>
      <c r="F126">
        <v>-90</v>
      </c>
      <c r="G126">
        <v>410.72699999999998</v>
      </c>
      <c r="H126">
        <v>0</v>
      </c>
      <c r="I126">
        <v>25</v>
      </c>
      <c r="J126">
        <v>0</v>
      </c>
      <c r="K126">
        <v>0</v>
      </c>
      <c r="L126">
        <f t="shared" si="22"/>
        <v>9.909282592985234E-3</v>
      </c>
      <c r="M126">
        <f t="shared" si="23"/>
        <v>1187.9971306683176</v>
      </c>
      <c r="N126">
        <f t="shared" si="24"/>
        <v>11.772211059659023</v>
      </c>
      <c r="O126" t="str">
        <f t="shared" si="25"/>
        <v/>
      </c>
      <c r="P126">
        <f t="shared" si="26"/>
        <v>0</v>
      </c>
      <c r="Q126">
        <f t="shared" si="27"/>
        <v>0</v>
      </c>
      <c r="R126">
        <f t="shared" si="28"/>
        <v>75</v>
      </c>
      <c r="S126">
        <f t="shared" si="29"/>
        <v>1187.9971306683176</v>
      </c>
      <c r="T126">
        <f t="shared" si="30"/>
        <v>0</v>
      </c>
      <c r="U126" t="str">
        <f t="shared" si="31"/>
        <v/>
      </c>
      <c r="V126">
        <f t="shared" si="32"/>
        <v>6.3131465610365689</v>
      </c>
    </row>
    <row r="127" spans="1:22" x14ac:dyDescent="0.2">
      <c r="A127" t="s">
        <v>41</v>
      </c>
      <c r="B127" t="s">
        <v>41</v>
      </c>
      <c r="D127">
        <v>-79.918999999999997</v>
      </c>
      <c r="E127">
        <v>-170.93299999999999</v>
      </c>
      <c r="F127">
        <v>-90</v>
      </c>
      <c r="G127">
        <v>319.93900000000002</v>
      </c>
      <c r="H127">
        <v>95.188999999999993</v>
      </c>
      <c r="I127">
        <v>49</v>
      </c>
      <c r="J127">
        <v>1</v>
      </c>
      <c r="K127">
        <v>1</v>
      </c>
      <c r="L127">
        <f t="shared" si="22"/>
        <v>6.4002541750918709E-3</v>
      </c>
      <c r="M127">
        <f t="shared" si="23"/>
        <v>944.99865375040167</v>
      </c>
      <c r="N127">
        <f t="shared" si="24"/>
        <v>6.0482376273598337</v>
      </c>
      <c r="O127">
        <f t="shared" si="25"/>
        <v>0.22558719287997717</v>
      </c>
      <c r="P127">
        <f t="shared" si="26"/>
        <v>45.002312636148702</v>
      </c>
      <c r="Q127">
        <f t="shared" si="27"/>
        <v>10.15195553265144</v>
      </c>
      <c r="R127">
        <f t="shared" si="28"/>
        <v>147</v>
      </c>
      <c r="S127">
        <f t="shared" si="29"/>
        <v>990.00096638655032</v>
      </c>
      <c r="T127">
        <f t="shared" si="30"/>
        <v>6.3492153943160573E-2</v>
      </c>
      <c r="U127">
        <f t="shared" si="31"/>
        <v>1.3332648143021035</v>
      </c>
      <c r="V127">
        <f t="shared" si="32"/>
        <v>14.848470354179755</v>
      </c>
    </row>
    <row r="128" spans="1:22" x14ac:dyDescent="0.2">
      <c r="A128" t="s">
        <v>7863</v>
      </c>
      <c r="B128" t="s">
        <v>1900</v>
      </c>
      <c r="D128">
        <v>-79.019000000000005</v>
      </c>
      <c r="E128">
        <v>-171.79300000000001</v>
      </c>
      <c r="F128">
        <v>-97.495999999999995</v>
      </c>
      <c r="G128">
        <v>341.24799999999999</v>
      </c>
      <c r="H128">
        <v>105.07599999999999</v>
      </c>
      <c r="I128">
        <v>38.328000000000003</v>
      </c>
      <c r="J128">
        <v>1</v>
      </c>
      <c r="K128">
        <v>1</v>
      </c>
      <c r="L128">
        <f t="shared" si="22"/>
        <v>6.9852958258220894E-3</v>
      </c>
      <c r="M128">
        <f t="shared" si="23"/>
        <v>1004.9996610880013</v>
      </c>
      <c r="N128">
        <f t="shared" si="24"/>
        <v>7.0202269577775871</v>
      </c>
      <c r="O128">
        <f t="shared" si="25"/>
        <v>0.24960642304275088</v>
      </c>
      <c r="P128">
        <f t="shared" si="26"/>
        <v>44.998751802408954</v>
      </c>
      <c r="Q128">
        <f t="shared" si="27"/>
        <v>11.23198871077655</v>
      </c>
      <c r="R128">
        <f t="shared" si="28"/>
        <v>114.001343448029</v>
      </c>
      <c r="S128">
        <f t="shared" si="29"/>
        <v>1049.9984128904102</v>
      </c>
      <c r="T128">
        <f t="shared" si="30"/>
        <v>5.970151267020795E-2</v>
      </c>
      <c r="U128">
        <f t="shared" si="31"/>
        <v>1.3333703179915308</v>
      </c>
      <c r="V128">
        <f t="shared" si="32"/>
        <v>10.857287215721485</v>
      </c>
    </row>
    <row r="129" spans="1:22" x14ac:dyDescent="0.2">
      <c r="A129" t="s">
        <v>938</v>
      </c>
      <c r="B129" t="s">
        <v>1790</v>
      </c>
      <c r="D129">
        <v>-86.424000000000007</v>
      </c>
      <c r="E129">
        <v>-173.99100000000001</v>
      </c>
      <c r="F129">
        <v>0</v>
      </c>
      <c r="G129">
        <v>32.061999999999998</v>
      </c>
      <c r="H129">
        <v>19.105</v>
      </c>
      <c r="I129">
        <v>0</v>
      </c>
      <c r="J129">
        <v>1</v>
      </c>
      <c r="K129">
        <v>0</v>
      </c>
      <c r="L129">
        <f t="shared" si="22"/>
        <v>2.2497868356010798E-3</v>
      </c>
      <c r="M129">
        <f t="shared" si="23"/>
        <v>95.99872032750865</v>
      </c>
      <c r="N129">
        <f t="shared" si="24"/>
        <v>0.21597687320425193</v>
      </c>
      <c r="O129">
        <f t="shared" si="25"/>
        <v>0.34199999956738092</v>
      </c>
      <c r="P129">
        <f t="shared" si="26"/>
        <v>6.0000024979032514</v>
      </c>
      <c r="Q129">
        <f t="shared" si="27"/>
        <v>2.0520029036900995</v>
      </c>
      <c r="R129">
        <f t="shared" si="28"/>
        <v>0</v>
      </c>
      <c r="S129">
        <f t="shared" si="29"/>
        <v>101.9987228254119</v>
      </c>
      <c r="T129">
        <f t="shared" si="30"/>
        <v>0.62500833131217126</v>
      </c>
      <c r="U129">
        <f t="shared" si="31"/>
        <v>0</v>
      </c>
      <c r="V129">
        <f t="shared" si="32"/>
        <v>0</v>
      </c>
    </row>
    <row r="130" spans="1:22" x14ac:dyDescent="0.2">
      <c r="A130" t="s">
        <v>279</v>
      </c>
      <c r="B130" t="s">
        <v>1067</v>
      </c>
      <c r="D130">
        <v>-79.328000000000003</v>
      </c>
      <c r="E130">
        <v>0</v>
      </c>
      <c r="F130">
        <v>0</v>
      </c>
      <c r="G130">
        <v>334.791</v>
      </c>
      <c r="H130">
        <v>0</v>
      </c>
      <c r="I130">
        <v>0</v>
      </c>
      <c r="J130">
        <v>0</v>
      </c>
      <c r="K130">
        <v>0</v>
      </c>
      <c r="L130">
        <f t="shared" si="22"/>
        <v>6.7840444778328882E-3</v>
      </c>
      <c r="M130">
        <f t="shared" si="23"/>
        <v>987.00077505635556</v>
      </c>
      <c r="N130">
        <f t="shared" si="24"/>
        <v>6.695863853501705</v>
      </c>
      <c r="O130" t="str">
        <f t="shared" si="25"/>
        <v/>
      </c>
      <c r="P130">
        <f t="shared" si="26"/>
        <v>0</v>
      </c>
      <c r="Q130">
        <f t="shared" si="27"/>
        <v>0</v>
      </c>
      <c r="R130">
        <f t="shared" si="28"/>
        <v>0</v>
      </c>
      <c r="S130">
        <f t="shared" si="29"/>
        <v>987.00077505635556</v>
      </c>
      <c r="T130">
        <f t="shared" si="30"/>
        <v>0</v>
      </c>
      <c r="U130" t="str">
        <f t="shared" si="31"/>
        <v/>
      </c>
      <c r="V130">
        <f t="shared" si="32"/>
        <v>0</v>
      </c>
    </row>
    <row r="131" spans="1:22" x14ac:dyDescent="0.2">
      <c r="A131" t="s">
        <v>41</v>
      </c>
      <c r="B131" t="s">
        <v>41</v>
      </c>
      <c r="D131">
        <v>-84.24</v>
      </c>
      <c r="E131">
        <v>-173.047</v>
      </c>
      <c r="F131">
        <v>-90</v>
      </c>
      <c r="G131">
        <v>348.76100000000002</v>
      </c>
      <c r="H131">
        <v>41.304000000000002</v>
      </c>
      <c r="I131">
        <v>31</v>
      </c>
      <c r="J131">
        <v>1</v>
      </c>
      <c r="K131">
        <v>0</v>
      </c>
      <c r="L131">
        <f t="shared" si="22"/>
        <v>3.631352760042365E-3</v>
      </c>
      <c r="M131">
        <f t="shared" si="23"/>
        <v>1041.0003349002459</v>
      </c>
      <c r="N131">
        <f t="shared" si="24"/>
        <v>3.7802432195882529</v>
      </c>
      <c r="O131">
        <f t="shared" si="25"/>
        <v>0.29519788119893198</v>
      </c>
      <c r="P131">
        <f t="shared" si="26"/>
        <v>15.000181059493185</v>
      </c>
      <c r="Q131">
        <f t="shared" si="27"/>
        <v>4.4280260943888328</v>
      </c>
      <c r="R131">
        <f t="shared" si="28"/>
        <v>93</v>
      </c>
      <c r="S131">
        <f t="shared" si="29"/>
        <v>1056.000515959739</v>
      </c>
      <c r="T131">
        <f t="shared" si="30"/>
        <v>5.7636869065704491E-2</v>
      </c>
      <c r="U131">
        <f t="shared" si="31"/>
        <v>0</v>
      </c>
      <c r="V131">
        <f t="shared" si="32"/>
        <v>8.8068138788244408</v>
      </c>
    </row>
    <row r="132" spans="1:22" x14ac:dyDescent="0.2">
      <c r="A132" t="s">
        <v>2435</v>
      </c>
      <c r="B132" t="s">
        <v>1586</v>
      </c>
      <c r="D132">
        <v>-81.266999999999996</v>
      </c>
      <c r="E132">
        <v>-167.471</v>
      </c>
      <c r="F132">
        <v>-90</v>
      </c>
      <c r="G132">
        <v>335.89400000000001</v>
      </c>
      <c r="H132">
        <v>36.878</v>
      </c>
      <c r="I132">
        <v>31</v>
      </c>
      <c r="J132">
        <v>1</v>
      </c>
      <c r="K132">
        <v>0</v>
      </c>
      <c r="L132">
        <f t="shared" si="22"/>
        <v>5.529990472181087E-3</v>
      </c>
      <c r="M132">
        <f t="shared" si="23"/>
        <v>995.99954240278657</v>
      </c>
      <c r="N132">
        <f t="shared" si="24"/>
        <v>5.507873487657621</v>
      </c>
      <c r="O132">
        <f t="shared" si="25"/>
        <v>0.16199727061839408</v>
      </c>
      <c r="P132">
        <f t="shared" si="26"/>
        <v>24.000246728136428</v>
      </c>
      <c r="Q132">
        <f t="shared" si="27"/>
        <v>3.8879783521044962</v>
      </c>
      <c r="R132">
        <f t="shared" si="28"/>
        <v>93</v>
      </c>
      <c r="S132">
        <f t="shared" si="29"/>
        <v>1019.999789130923</v>
      </c>
      <c r="T132">
        <f t="shared" si="30"/>
        <v>6.0240991532238809E-2</v>
      </c>
      <c r="U132">
        <f t="shared" si="31"/>
        <v>0</v>
      </c>
      <c r="V132">
        <f t="shared" si="32"/>
        <v>9.117648943755114</v>
      </c>
    </row>
    <row r="133" spans="1:22" x14ac:dyDescent="0.2">
      <c r="A133" t="s">
        <v>66</v>
      </c>
      <c r="B133" t="s">
        <v>1040</v>
      </c>
      <c r="D133">
        <v>-83.784000000000006</v>
      </c>
      <c r="E133">
        <v>-170.83799999999999</v>
      </c>
      <c r="F133">
        <v>-90</v>
      </c>
      <c r="G133">
        <v>101.59699999999999</v>
      </c>
      <c r="H133">
        <v>31.401</v>
      </c>
      <c r="I133">
        <v>43</v>
      </c>
      <c r="J133">
        <v>1</v>
      </c>
      <c r="K133">
        <v>0</v>
      </c>
      <c r="L133">
        <f t="shared" si="22"/>
        <v>3.9210196428940214E-3</v>
      </c>
      <c r="M133">
        <f t="shared" si="23"/>
        <v>302.99906242044119</v>
      </c>
      <c r="N133">
        <f t="shared" si="24"/>
        <v>1.1880664635954854</v>
      </c>
      <c r="O133">
        <f t="shared" si="25"/>
        <v>0.22320837721375303</v>
      </c>
      <c r="P133">
        <f t="shared" si="26"/>
        <v>14.999610118391047</v>
      </c>
      <c r="Q133">
        <f t="shared" si="27"/>
        <v>3.3480419814070363</v>
      </c>
      <c r="R133">
        <f t="shared" si="28"/>
        <v>129</v>
      </c>
      <c r="S133">
        <f t="shared" si="29"/>
        <v>317.99867253883224</v>
      </c>
      <c r="T133">
        <f t="shared" si="30"/>
        <v>0.19802041471911902</v>
      </c>
      <c r="U133">
        <f t="shared" si="31"/>
        <v>0</v>
      </c>
      <c r="V133">
        <f t="shared" si="32"/>
        <v>40.566207075674896</v>
      </c>
    </row>
    <row r="134" spans="1:22" x14ac:dyDescent="0.2">
      <c r="A134" t="s">
        <v>41</v>
      </c>
      <c r="B134" t="s">
        <v>41</v>
      </c>
      <c r="D134">
        <v>-83.102999999999994</v>
      </c>
      <c r="E134">
        <v>0</v>
      </c>
      <c r="F134">
        <v>-90</v>
      </c>
      <c r="G134">
        <v>249.80799999999999</v>
      </c>
      <c r="H134">
        <v>0</v>
      </c>
      <c r="I134">
        <v>30</v>
      </c>
      <c r="J134">
        <v>0</v>
      </c>
      <c r="K134">
        <v>0</v>
      </c>
      <c r="L134">
        <f t="shared" si="22"/>
        <v>4.354561781801586E-3</v>
      </c>
      <c r="M134">
        <f t="shared" si="23"/>
        <v>744.00089133766392</v>
      </c>
      <c r="N134">
        <f t="shared" si="24"/>
        <v>3.2398010868463927</v>
      </c>
      <c r="O134" t="str">
        <f t="shared" si="25"/>
        <v/>
      </c>
      <c r="P134">
        <f t="shared" si="26"/>
        <v>0</v>
      </c>
      <c r="Q134">
        <f t="shared" si="27"/>
        <v>0</v>
      </c>
      <c r="R134">
        <f t="shared" si="28"/>
        <v>90</v>
      </c>
      <c r="S134">
        <f t="shared" si="29"/>
        <v>744.00089133766392</v>
      </c>
      <c r="T134">
        <f t="shared" si="30"/>
        <v>0</v>
      </c>
      <c r="U134" t="str">
        <f t="shared" si="31"/>
        <v/>
      </c>
      <c r="V134">
        <f t="shared" si="32"/>
        <v>12.096759701212994</v>
      </c>
    </row>
    <row r="135" spans="1:22" x14ac:dyDescent="0.2">
      <c r="A135" t="s">
        <v>253</v>
      </c>
      <c r="B135" t="s">
        <v>634</v>
      </c>
      <c r="D135">
        <v>-80.995000000000005</v>
      </c>
      <c r="E135">
        <v>-172.208</v>
      </c>
      <c r="F135">
        <v>-90</v>
      </c>
      <c r="G135">
        <v>370.56700000000001</v>
      </c>
      <c r="H135">
        <v>95.885000000000005</v>
      </c>
      <c r="I135">
        <v>26</v>
      </c>
      <c r="J135">
        <v>1</v>
      </c>
      <c r="K135">
        <v>1</v>
      </c>
      <c r="L135">
        <f t="shared" si="22"/>
        <v>5.7050545926305065E-3</v>
      </c>
      <c r="M135">
        <f t="shared" si="23"/>
        <v>1097.9989353804192</v>
      </c>
      <c r="N135">
        <f t="shared" si="24"/>
        <v>6.2641501331456002</v>
      </c>
      <c r="O135">
        <f t="shared" si="25"/>
        <v>0.2630793288947586</v>
      </c>
      <c r="P135">
        <f t="shared" si="26"/>
        <v>38.999469999018793</v>
      </c>
      <c r="Q135">
        <f t="shared" si="27"/>
        <v>10.259964654557789</v>
      </c>
      <c r="R135">
        <f t="shared" si="28"/>
        <v>78</v>
      </c>
      <c r="S135">
        <f t="shared" si="29"/>
        <v>1136.9984053794381</v>
      </c>
      <c r="T135">
        <f t="shared" si="30"/>
        <v>5.4644861726766657E-2</v>
      </c>
      <c r="U135">
        <f t="shared" si="31"/>
        <v>1.5384824460822051</v>
      </c>
      <c r="V135">
        <f t="shared" si="32"/>
        <v>6.8601679325988068</v>
      </c>
    </row>
    <row r="136" spans="1:22" x14ac:dyDescent="0.2">
      <c r="A136" t="s">
        <v>41</v>
      </c>
      <c r="B136" t="s">
        <v>41</v>
      </c>
      <c r="D136">
        <v>-84.738</v>
      </c>
      <c r="E136">
        <v>-164.876</v>
      </c>
      <c r="F136">
        <v>-87.51</v>
      </c>
      <c r="G136">
        <v>76.322000000000003</v>
      </c>
      <c r="H136">
        <v>38.328000000000003</v>
      </c>
      <c r="I136">
        <v>23.021999999999998</v>
      </c>
      <c r="J136">
        <v>1</v>
      </c>
      <c r="K136">
        <v>1</v>
      </c>
      <c r="L136">
        <f t="shared" si="22"/>
        <v>3.3155356138274347E-3</v>
      </c>
      <c r="M136">
        <f t="shared" si="23"/>
        <v>228.00107812953883</v>
      </c>
      <c r="N136">
        <f t="shared" si="24"/>
        <v>0.75594645047598796</v>
      </c>
      <c r="O136">
        <f t="shared" si="25"/>
        <v>0.13319993425566523</v>
      </c>
      <c r="P136">
        <f t="shared" si="26"/>
        <v>30.000349188341954</v>
      </c>
      <c r="Q136">
        <f t="shared" si="27"/>
        <v>3.9960485355826831</v>
      </c>
      <c r="R136">
        <f t="shared" si="28"/>
        <v>69.000789221624856</v>
      </c>
      <c r="S136">
        <f t="shared" si="29"/>
        <v>258.00142731788077</v>
      </c>
      <c r="T136">
        <f t="shared" si="30"/>
        <v>0.26315665036421887</v>
      </c>
      <c r="U136">
        <f t="shared" si="31"/>
        <v>1.9999767210481609</v>
      </c>
      <c r="V136">
        <f t="shared" si="32"/>
        <v>26.744343990240694</v>
      </c>
    </row>
    <row r="137" spans="1:22" x14ac:dyDescent="0.2">
      <c r="A137" t="s">
        <v>113</v>
      </c>
      <c r="B137" t="s">
        <v>2519</v>
      </c>
      <c r="D137">
        <v>-85.552999999999997</v>
      </c>
      <c r="E137">
        <v>-169.28700000000001</v>
      </c>
      <c r="F137">
        <v>-90</v>
      </c>
      <c r="G137">
        <v>270.815</v>
      </c>
      <c r="H137">
        <v>37.655999999999999</v>
      </c>
      <c r="I137">
        <v>17</v>
      </c>
      <c r="J137">
        <v>1</v>
      </c>
      <c r="K137">
        <v>0</v>
      </c>
      <c r="L137">
        <f t="shared" si="22"/>
        <v>2.7997539291351454E-3</v>
      </c>
      <c r="M137">
        <f t="shared" si="23"/>
        <v>809.99912115987092</v>
      </c>
      <c r="N137">
        <f t="shared" si="24"/>
        <v>2.2678004898638537</v>
      </c>
      <c r="O137">
        <f t="shared" si="25"/>
        <v>0.19028776091813027</v>
      </c>
      <c r="P137">
        <f t="shared" si="26"/>
        <v>20.999571630620956</v>
      </c>
      <c r="Q137">
        <f t="shared" si="27"/>
        <v>3.9959654617962128</v>
      </c>
      <c r="R137">
        <f t="shared" si="28"/>
        <v>51</v>
      </c>
      <c r="S137">
        <f t="shared" si="29"/>
        <v>830.99869279049187</v>
      </c>
      <c r="T137">
        <f t="shared" si="30"/>
        <v>7.4074154443628956E-2</v>
      </c>
      <c r="U137">
        <f t="shared" si="31"/>
        <v>0</v>
      </c>
      <c r="V137">
        <f t="shared" si="32"/>
        <v>6.1371937696727423</v>
      </c>
    </row>
    <row r="138" spans="1:22" x14ac:dyDescent="0.2">
      <c r="A138" t="s">
        <v>8022</v>
      </c>
      <c r="B138" t="s">
        <v>8023</v>
      </c>
      <c r="D138">
        <v>-82.171000000000006</v>
      </c>
      <c r="E138">
        <v>-169.91900000000001</v>
      </c>
      <c r="F138">
        <v>-86.986999999999995</v>
      </c>
      <c r="G138">
        <v>161.505</v>
      </c>
      <c r="H138">
        <v>45.706000000000003</v>
      </c>
      <c r="I138">
        <v>19.026</v>
      </c>
      <c r="J138">
        <v>1</v>
      </c>
      <c r="K138">
        <v>1</v>
      </c>
      <c r="L138">
        <f t="shared" si="22"/>
        <v>4.9499460684954769E-3</v>
      </c>
      <c r="M138">
        <f t="shared" si="23"/>
        <v>479.99884622024933</v>
      </c>
      <c r="N138">
        <f t="shared" si="24"/>
        <v>2.3759707777010659</v>
      </c>
      <c r="O138">
        <f t="shared" si="25"/>
        <v>0.20249155307690403</v>
      </c>
      <c r="P138">
        <f t="shared" si="26"/>
        <v>24.001168017454482</v>
      </c>
      <c r="Q138">
        <f t="shared" si="27"/>
        <v>4.8600386475527237</v>
      </c>
      <c r="R138">
        <f t="shared" si="28"/>
        <v>56.999097336168063</v>
      </c>
      <c r="S138">
        <f t="shared" si="29"/>
        <v>504.00001423770379</v>
      </c>
      <c r="T138">
        <f t="shared" si="30"/>
        <v>0.12500030046419897</v>
      </c>
      <c r="U138">
        <f t="shared" si="31"/>
        <v>2.4998783374361579</v>
      </c>
      <c r="V138">
        <f t="shared" si="32"/>
        <v>11.309344390074823</v>
      </c>
    </row>
    <row r="139" spans="1:22" x14ac:dyDescent="0.2">
      <c r="A139" t="s">
        <v>3321</v>
      </c>
      <c r="B139" t="s">
        <v>4420</v>
      </c>
      <c r="D139">
        <v>-79.271000000000001</v>
      </c>
      <c r="E139">
        <v>0</v>
      </c>
      <c r="F139">
        <v>-90</v>
      </c>
      <c r="G139">
        <v>193.38</v>
      </c>
      <c r="H139">
        <v>0</v>
      </c>
      <c r="I139">
        <v>16</v>
      </c>
      <c r="J139">
        <v>0</v>
      </c>
      <c r="K139">
        <v>0</v>
      </c>
      <c r="L139">
        <f t="shared" si="22"/>
        <v>6.8211373899328982E-3</v>
      </c>
      <c r="M139">
        <f t="shared" si="23"/>
        <v>569.99839650885724</v>
      </c>
      <c r="N139">
        <f t="shared" si="24"/>
        <v>3.8880412626696264</v>
      </c>
      <c r="O139" t="str">
        <f t="shared" si="25"/>
        <v/>
      </c>
      <c r="P139">
        <f t="shared" si="26"/>
        <v>0</v>
      </c>
      <c r="Q139">
        <f t="shared" si="27"/>
        <v>0</v>
      </c>
      <c r="R139">
        <f t="shared" si="28"/>
        <v>48</v>
      </c>
      <c r="S139">
        <f t="shared" si="29"/>
        <v>569.99839650885724</v>
      </c>
      <c r="T139">
        <f t="shared" si="30"/>
        <v>0</v>
      </c>
      <c r="U139" t="str">
        <f t="shared" si="31"/>
        <v/>
      </c>
      <c r="V139">
        <f t="shared" si="32"/>
        <v>8.4210763212654278</v>
      </c>
    </row>
    <row r="140" spans="1:22" x14ac:dyDescent="0.2">
      <c r="A140" t="s">
        <v>113</v>
      </c>
      <c r="B140" t="s">
        <v>1074</v>
      </c>
      <c r="D140">
        <v>-79.957999999999998</v>
      </c>
      <c r="E140">
        <v>-172.648</v>
      </c>
      <c r="F140">
        <v>0</v>
      </c>
      <c r="G140">
        <v>48.747</v>
      </c>
      <c r="H140">
        <v>15.628</v>
      </c>
      <c r="I140">
        <v>0</v>
      </c>
      <c r="J140">
        <v>1</v>
      </c>
      <c r="K140">
        <v>0</v>
      </c>
      <c r="L140">
        <f t="shared" si="22"/>
        <v>6.3749783086813313E-3</v>
      </c>
      <c r="M140">
        <f t="shared" si="23"/>
        <v>144.00061678750228</v>
      </c>
      <c r="N140">
        <f t="shared" si="24"/>
        <v>0.91800172645878653</v>
      </c>
      <c r="O140">
        <f t="shared" si="25"/>
        <v>0.27901427651962724</v>
      </c>
      <c r="P140">
        <f t="shared" si="26"/>
        <v>5.999500322983395</v>
      </c>
      <c r="Q140">
        <f t="shared" si="27"/>
        <v>1.6739479160443973</v>
      </c>
      <c r="R140">
        <f t="shared" si="28"/>
        <v>0</v>
      </c>
      <c r="S140">
        <f t="shared" si="29"/>
        <v>150.00011711048569</v>
      </c>
      <c r="T140">
        <f t="shared" si="30"/>
        <v>0.41666488198825102</v>
      </c>
      <c r="U140">
        <f t="shared" si="31"/>
        <v>0</v>
      </c>
      <c r="V140">
        <f t="shared" si="32"/>
        <v>0</v>
      </c>
    </row>
    <row r="141" spans="1:22" x14ac:dyDescent="0.2">
      <c r="A141" t="s">
        <v>8024</v>
      </c>
      <c r="B141" t="s">
        <v>8025</v>
      </c>
      <c r="D141">
        <v>-77.751000000000005</v>
      </c>
      <c r="E141">
        <v>0</v>
      </c>
      <c r="F141">
        <v>0</v>
      </c>
      <c r="G141">
        <v>77.77</v>
      </c>
      <c r="H141">
        <v>0</v>
      </c>
      <c r="I141">
        <v>0</v>
      </c>
      <c r="J141">
        <v>0</v>
      </c>
      <c r="K141">
        <v>0</v>
      </c>
      <c r="L141">
        <f t="shared" si="22"/>
        <v>7.8157004559438609E-3</v>
      </c>
      <c r="M141">
        <f t="shared" si="23"/>
        <v>227.99865340743514</v>
      </c>
      <c r="N141">
        <f t="shared" si="24"/>
        <v>1.7819709613620385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227.99865340743514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896</v>
      </c>
      <c r="B142" t="s">
        <v>897</v>
      </c>
      <c r="D142">
        <v>-85.061000000000007</v>
      </c>
      <c r="E142">
        <v>-173.66</v>
      </c>
      <c r="F142">
        <v>-90</v>
      </c>
      <c r="G142">
        <v>81.302000000000007</v>
      </c>
      <c r="H142">
        <v>27.166</v>
      </c>
      <c r="I142">
        <v>19</v>
      </c>
      <c r="J142">
        <v>1</v>
      </c>
      <c r="K142">
        <v>0</v>
      </c>
      <c r="L142">
        <f t="shared" si="22"/>
        <v>3.1109715596335367E-3</v>
      </c>
      <c r="M142">
        <f t="shared" si="23"/>
        <v>243.0003584669073</v>
      </c>
      <c r="N142">
        <f t="shared" si="24"/>
        <v>0.75596796013926326</v>
      </c>
      <c r="O142">
        <f t="shared" si="25"/>
        <v>0.32400955544337012</v>
      </c>
      <c r="P142">
        <f t="shared" si="26"/>
        <v>8.9996774391543912</v>
      </c>
      <c r="Q142">
        <f t="shared" si="27"/>
        <v>2.9159844021785446</v>
      </c>
      <c r="R142">
        <f t="shared" si="28"/>
        <v>57</v>
      </c>
      <c r="S142">
        <f t="shared" si="29"/>
        <v>252.0000359060617</v>
      </c>
      <c r="T142">
        <f t="shared" si="30"/>
        <v>0.24691321600733782</v>
      </c>
      <c r="U142">
        <f t="shared" si="31"/>
        <v>0</v>
      </c>
      <c r="V142">
        <f t="shared" si="32"/>
        <v>22.619044396187288</v>
      </c>
    </row>
    <row r="143" spans="1:22" x14ac:dyDescent="0.2">
      <c r="A143" t="s">
        <v>113</v>
      </c>
      <c r="B143" t="s">
        <v>1029</v>
      </c>
      <c r="D143">
        <v>-79.992000000000004</v>
      </c>
      <c r="E143">
        <v>0</v>
      </c>
      <c r="F143">
        <v>-90</v>
      </c>
      <c r="G143">
        <v>276.20299999999997</v>
      </c>
      <c r="H143">
        <v>0</v>
      </c>
      <c r="I143">
        <v>22</v>
      </c>
      <c r="J143">
        <v>0</v>
      </c>
      <c r="K143">
        <v>0</v>
      </c>
      <c r="L143">
        <f t="shared" si="22"/>
        <v>6.3529479098712992E-3</v>
      </c>
      <c r="M143">
        <f t="shared" si="23"/>
        <v>816.00046912397397</v>
      </c>
      <c r="N143">
        <f t="shared" si="24"/>
        <v>5.1840136587888086</v>
      </c>
      <c r="O143" t="str">
        <f t="shared" si="25"/>
        <v/>
      </c>
      <c r="P143">
        <f t="shared" si="26"/>
        <v>0</v>
      </c>
      <c r="Q143">
        <f t="shared" si="27"/>
        <v>0</v>
      </c>
      <c r="R143">
        <f t="shared" si="28"/>
        <v>66</v>
      </c>
      <c r="S143">
        <f t="shared" si="29"/>
        <v>816.00046912397397</v>
      </c>
      <c r="T143">
        <f t="shared" si="30"/>
        <v>0</v>
      </c>
      <c r="U143" t="str">
        <f t="shared" si="31"/>
        <v/>
      </c>
      <c r="V143">
        <f t="shared" si="32"/>
        <v>8.0882306441385996</v>
      </c>
    </row>
    <row r="144" spans="1:22" x14ac:dyDescent="0.2">
      <c r="A144" t="s">
        <v>8026</v>
      </c>
      <c r="B144" t="s">
        <v>7578</v>
      </c>
      <c r="D144">
        <v>-81.242999999999995</v>
      </c>
      <c r="E144">
        <v>-174.80600000000001</v>
      </c>
      <c r="F144">
        <v>-90</v>
      </c>
      <c r="G144">
        <v>387.51799999999997</v>
      </c>
      <c r="H144">
        <v>55.226999999999997</v>
      </c>
      <c r="I144">
        <v>115</v>
      </c>
      <c r="J144">
        <v>1</v>
      </c>
      <c r="K144">
        <v>1</v>
      </c>
      <c r="L144">
        <f t="shared" si="22"/>
        <v>5.5454269200493804E-3</v>
      </c>
      <c r="M144">
        <f t="shared" si="23"/>
        <v>1149.0020123598856</v>
      </c>
      <c r="N144">
        <f t="shared" si="24"/>
        <v>6.3717130622444831</v>
      </c>
      <c r="O144">
        <f t="shared" si="25"/>
        <v>0.39603248453733669</v>
      </c>
      <c r="P144">
        <f t="shared" si="26"/>
        <v>14.998817769684518</v>
      </c>
      <c r="Q144">
        <f t="shared" si="27"/>
        <v>5.9400250064759224</v>
      </c>
      <c r="R144">
        <f t="shared" si="28"/>
        <v>345</v>
      </c>
      <c r="S144">
        <f t="shared" si="29"/>
        <v>1164.0008301295702</v>
      </c>
      <c r="T144">
        <f t="shared" si="30"/>
        <v>5.2219229692007756E-2</v>
      </c>
      <c r="U144">
        <f t="shared" si="31"/>
        <v>4.0003152862668605</v>
      </c>
      <c r="V144">
        <f t="shared" si="32"/>
        <v>29.639154119984301</v>
      </c>
    </row>
    <row r="145" spans="1:22" x14ac:dyDescent="0.2">
      <c r="A145" t="s">
        <v>461</v>
      </c>
      <c r="B145" t="s">
        <v>462</v>
      </c>
      <c r="D145">
        <v>-83.436999999999998</v>
      </c>
      <c r="E145">
        <v>-166.93100000000001</v>
      </c>
      <c r="F145">
        <v>-87.51</v>
      </c>
      <c r="G145">
        <v>227.49100000000001</v>
      </c>
      <c r="H145">
        <v>57.488999999999997</v>
      </c>
      <c r="I145">
        <v>46.042999999999999</v>
      </c>
      <c r="J145">
        <v>1</v>
      </c>
      <c r="K145">
        <v>0</v>
      </c>
      <c r="L145">
        <f t="shared" si="22"/>
        <v>4.1417807182787527E-3</v>
      </c>
      <c r="M145">
        <f t="shared" si="23"/>
        <v>678.00060540599202</v>
      </c>
      <c r="N145">
        <f t="shared" si="24"/>
        <v>2.8081326425845021</v>
      </c>
      <c r="O145">
        <f t="shared" si="25"/>
        <v>0.15508067424988714</v>
      </c>
      <c r="P145">
        <f t="shared" si="26"/>
        <v>38.99898009246499</v>
      </c>
      <c r="Q145">
        <f t="shared" si="27"/>
        <v>6.0479941757915725</v>
      </c>
      <c r="R145">
        <f t="shared" si="28"/>
        <v>137.99858127579154</v>
      </c>
      <c r="S145">
        <f t="shared" si="29"/>
        <v>716.99958549845701</v>
      </c>
      <c r="T145">
        <f t="shared" si="30"/>
        <v>8.8495496201027035E-2</v>
      </c>
      <c r="U145">
        <f t="shared" si="31"/>
        <v>0</v>
      </c>
      <c r="V145">
        <f t="shared" si="32"/>
        <v>19.246675181807131</v>
      </c>
    </row>
    <row r="146" spans="1:22" x14ac:dyDescent="0.2">
      <c r="A146" t="s">
        <v>113</v>
      </c>
      <c r="B146" t="s">
        <v>7381</v>
      </c>
      <c r="D146">
        <v>-82.093000000000004</v>
      </c>
      <c r="E146">
        <v>-169.21600000000001</v>
      </c>
      <c r="F146">
        <v>-90</v>
      </c>
      <c r="G146">
        <v>109.03700000000001</v>
      </c>
      <c r="H146">
        <v>42.755000000000003</v>
      </c>
      <c r="I146">
        <v>22</v>
      </c>
      <c r="J146">
        <v>1</v>
      </c>
      <c r="K146">
        <v>0</v>
      </c>
      <c r="L146">
        <f t="shared" si="22"/>
        <v>4.9998907988459849E-3</v>
      </c>
      <c r="M146">
        <f t="shared" si="23"/>
        <v>324.00104575710793</v>
      </c>
      <c r="N146">
        <f t="shared" si="24"/>
        <v>1.6199714674689087</v>
      </c>
      <c r="O146">
        <f t="shared" si="25"/>
        <v>0.18900515677550569</v>
      </c>
      <c r="P146">
        <f t="shared" si="26"/>
        <v>23.999279474990679</v>
      </c>
      <c r="Q146">
        <f t="shared" si="27"/>
        <v>4.5359921156619043</v>
      </c>
      <c r="R146">
        <f t="shared" si="28"/>
        <v>66</v>
      </c>
      <c r="S146">
        <f t="shared" si="29"/>
        <v>348.00032523209859</v>
      </c>
      <c r="T146">
        <f t="shared" si="30"/>
        <v>0.18518458747500421</v>
      </c>
      <c r="U146">
        <f t="shared" si="31"/>
        <v>0</v>
      </c>
      <c r="V146">
        <f t="shared" si="32"/>
        <v>18.965499516697676</v>
      </c>
    </row>
    <row r="147" spans="1:22" x14ac:dyDescent="0.2">
      <c r="A147" t="s">
        <v>714</v>
      </c>
      <c r="B147" t="s">
        <v>78</v>
      </c>
      <c r="D147">
        <v>-81.384</v>
      </c>
      <c r="E147">
        <v>-171.63399999999999</v>
      </c>
      <c r="F147">
        <v>-90</v>
      </c>
      <c r="G147">
        <v>267.01299999999998</v>
      </c>
      <c r="H147">
        <v>34.366</v>
      </c>
      <c r="I147">
        <v>33</v>
      </c>
      <c r="J147">
        <v>1</v>
      </c>
      <c r="K147">
        <v>1</v>
      </c>
      <c r="L147">
        <f t="shared" si="22"/>
        <v>5.454766127058381E-3</v>
      </c>
      <c r="M147">
        <f t="shared" si="23"/>
        <v>791.99894193270711</v>
      </c>
      <c r="N147">
        <f t="shared" si="24"/>
        <v>4.3201733212939297</v>
      </c>
      <c r="O147">
        <f t="shared" si="25"/>
        <v>0.24479637520908459</v>
      </c>
      <c r="P147">
        <f t="shared" si="26"/>
        <v>15.000342159969101</v>
      </c>
      <c r="Q147">
        <f t="shared" si="27"/>
        <v>3.6720330596895061</v>
      </c>
      <c r="R147">
        <f t="shared" si="28"/>
        <v>99</v>
      </c>
      <c r="S147">
        <f t="shared" si="29"/>
        <v>806.99928409267625</v>
      </c>
      <c r="T147">
        <f t="shared" si="30"/>
        <v>7.5757676965555784E-2</v>
      </c>
      <c r="U147">
        <f t="shared" si="31"/>
        <v>3.9999087594228313</v>
      </c>
      <c r="V147">
        <f t="shared" si="32"/>
        <v>12.267668875482023</v>
      </c>
    </row>
    <row r="148" spans="1:22" x14ac:dyDescent="0.2">
      <c r="A148" t="s">
        <v>279</v>
      </c>
      <c r="B148" t="s">
        <v>280</v>
      </c>
      <c r="D148">
        <v>-84.35</v>
      </c>
      <c r="E148">
        <v>-170.38</v>
      </c>
      <c r="F148">
        <v>-90</v>
      </c>
      <c r="G148">
        <v>284.38200000000001</v>
      </c>
      <c r="H148">
        <v>59.841000000000001</v>
      </c>
      <c r="I148">
        <v>34</v>
      </c>
      <c r="J148">
        <v>1</v>
      </c>
      <c r="K148">
        <v>1</v>
      </c>
      <c r="L148">
        <f t="shared" si="22"/>
        <v>3.5615479811937582E-3</v>
      </c>
      <c r="M148">
        <f t="shared" si="23"/>
        <v>849.00130061323136</v>
      </c>
      <c r="N148">
        <f t="shared" si="24"/>
        <v>3.0237618919918212</v>
      </c>
      <c r="O148">
        <f t="shared" si="25"/>
        <v>0.21239366324744338</v>
      </c>
      <c r="P148">
        <f t="shared" si="26"/>
        <v>30.000611676924102</v>
      </c>
      <c r="Q148">
        <f t="shared" si="27"/>
        <v>6.3719461856721198</v>
      </c>
      <c r="R148">
        <f t="shared" si="28"/>
        <v>102</v>
      </c>
      <c r="S148">
        <f t="shared" si="29"/>
        <v>879.00191229015547</v>
      </c>
      <c r="T148">
        <f t="shared" si="30"/>
        <v>7.067126982804639E-2</v>
      </c>
      <c r="U148">
        <f t="shared" si="31"/>
        <v>1.9999592223698179</v>
      </c>
      <c r="V148">
        <f t="shared" si="32"/>
        <v>11.604070318146267</v>
      </c>
    </row>
    <row r="149" spans="1:22" x14ac:dyDescent="0.2">
      <c r="A149" t="s">
        <v>41</v>
      </c>
      <c r="B149" t="s">
        <v>41</v>
      </c>
      <c r="D149">
        <v>-80.134</v>
      </c>
      <c r="E149">
        <v>0</v>
      </c>
      <c r="F149">
        <v>0</v>
      </c>
      <c r="G149">
        <v>70.036000000000001</v>
      </c>
      <c r="H149">
        <v>0</v>
      </c>
      <c r="I149">
        <v>0</v>
      </c>
      <c r="J149">
        <v>0</v>
      </c>
      <c r="K149">
        <v>0</v>
      </c>
      <c r="L149">
        <f t="shared" si="22"/>
        <v>6.2609882743801673E-3</v>
      </c>
      <c r="M149">
        <f t="shared" si="23"/>
        <v>207.00075007872891</v>
      </c>
      <c r="N149">
        <f t="shared" si="24"/>
        <v>1.2960305650613861</v>
      </c>
      <c r="O149" t="str">
        <f t="shared" si="25"/>
        <v/>
      </c>
      <c r="P149">
        <f t="shared" si="26"/>
        <v>0</v>
      </c>
      <c r="Q149">
        <f t="shared" si="27"/>
        <v>0</v>
      </c>
      <c r="R149">
        <f t="shared" si="28"/>
        <v>0</v>
      </c>
      <c r="S149">
        <f t="shared" si="29"/>
        <v>207.00075007872891</v>
      </c>
      <c r="T149">
        <f t="shared" si="30"/>
        <v>0</v>
      </c>
      <c r="U149" t="str">
        <f t="shared" si="31"/>
        <v/>
      </c>
      <c r="V149">
        <f t="shared" si="32"/>
        <v>0</v>
      </c>
    </row>
    <row r="150" spans="1:22" x14ac:dyDescent="0.2">
      <c r="A150" t="s">
        <v>8027</v>
      </c>
      <c r="B150" t="s">
        <v>8028</v>
      </c>
      <c r="D150">
        <v>-81.477999999999994</v>
      </c>
      <c r="E150">
        <v>-170.36199999999999</v>
      </c>
      <c r="F150">
        <v>-90</v>
      </c>
      <c r="G150">
        <v>310.42700000000002</v>
      </c>
      <c r="H150">
        <v>53.759</v>
      </c>
      <c r="I150">
        <v>38</v>
      </c>
      <c r="J150">
        <v>1</v>
      </c>
      <c r="K150">
        <v>1</v>
      </c>
      <c r="L150">
        <f t="shared" si="22"/>
        <v>5.3943632187636566E-3</v>
      </c>
      <c r="M150">
        <f t="shared" si="23"/>
        <v>920.99875974067572</v>
      </c>
      <c r="N150">
        <f t="shared" si="24"/>
        <v>4.9682068022788481</v>
      </c>
      <c r="O150">
        <f t="shared" si="25"/>
        <v>0.21198943401705855</v>
      </c>
      <c r="P150">
        <f t="shared" si="26"/>
        <v>27.001422292779992</v>
      </c>
      <c r="Q150">
        <f t="shared" si="27"/>
        <v>5.7240219535239714</v>
      </c>
      <c r="R150">
        <f t="shared" si="28"/>
        <v>114</v>
      </c>
      <c r="S150">
        <f t="shared" si="29"/>
        <v>948.00018203345576</v>
      </c>
      <c r="T150">
        <f t="shared" si="30"/>
        <v>6.5146667533943381E-2</v>
      </c>
      <c r="U150">
        <f t="shared" si="31"/>
        <v>2.2221051672542305</v>
      </c>
      <c r="V150">
        <f t="shared" si="32"/>
        <v>12.025314146614461</v>
      </c>
    </row>
    <row r="151" spans="1:22" x14ac:dyDescent="0.2">
      <c r="A151" t="s">
        <v>829</v>
      </c>
      <c r="B151" t="s">
        <v>385</v>
      </c>
      <c r="D151">
        <v>-84.685000000000002</v>
      </c>
      <c r="E151">
        <v>-169.56299999999999</v>
      </c>
      <c r="F151">
        <v>-89.349000000000004</v>
      </c>
      <c r="G151">
        <v>388.67099999999999</v>
      </c>
      <c r="H151">
        <v>38.639000000000003</v>
      </c>
      <c r="I151">
        <v>88.006</v>
      </c>
      <c r="J151">
        <v>1</v>
      </c>
      <c r="K151">
        <v>1</v>
      </c>
      <c r="L151">
        <f t="shared" si="22"/>
        <v>3.3491217945953722E-3</v>
      </c>
      <c r="M151">
        <f t="shared" si="23"/>
        <v>1160.9997055337053</v>
      </c>
      <c r="N151">
        <f t="shared" si="24"/>
        <v>3.8883333056550478</v>
      </c>
      <c r="O151">
        <f t="shared" si="25"/>
        <v>0.19543747675120191</v>
      </c>
      <c r="P151">
        <f t="shared" si="26"/>
        <v>20.998859551321218</v>
      </c>
      <c r="Q151">
        <f t="shared" si="27"/>
        <v>4.1039682293313238</v>
      </c>
      <c r="R151">
        <f t="shared" si="28"/>
        <v>264.00095819540383</v>
      </c>
      <c r="S151">
        <f t="shared" si="29"/>
        <v>1181.9985650850265</v>
      </c>
      <c r="T151">
        <f t="shared" si="30"/>
        <v>5.1679599670887359E-2</v>
      </c>
      <c r="U151">
        <f t="shared" si="31"/>
        <v>2.8572980286553173</v>
      </c>
      <c r="V151">
        <f t="shared" si="32"/>
        <v>22.335133560539731</v>
      </c>
    </row>
    <row r="152" spans="1:22" x14ac:dyDescent="0.2">
      <c r="A152" t="s">
        <v>113</v>
      </c>
      <c r="B152" t="s">
        <v>722</v>
      </c>
      <c r="D152">
        <v>-79.778000000000006</v>
      </c>
      <c r="E152">
        <v>-172.405</v>
      </c>
      <c r="F152">
        <v>-87.274000000000001</v>
      </c>
      <c r="G152">
        <v>123.968</v>
      </c>
      <c r="H152">
        <v>30.265000000000001</v>
      </c>
      <c r="I152">
        <v>21.024000000000001</v>
      </c>
      <c r="J152">
        <v>1</v>
      </c>
      <c r="K152">
        <v>0</v>
      </c>
      <c r="L152">
        <f t="shared" si="22"/>
        <v>6.4916873859339145E-3</v>
      </c>
      <c r="M152">
        <f t="shared" si="23"/>
        <v>366.00096854673103</v>
      </c>
      <c r="N152">
        <f t="shared" si="24"/>
        <v>2.3759662467206559</v>
      </c>
      <c r="O152">
        <f t="shared" si="25"/>
        <v>0.26998690213915028</v>
      </c>
      <c r="P152">
        <f t="shared" si="26"/>
        <v>12.000365151633307</v>
      </c>
      <c r="Q152">
        <f t="shared" si="27"/>
        <v>3.2399446517727424</v>
      </c>
      <c r="R152">
        <f t="shared" si="28"/>
        <v>63.000627465388504</v>
      </c>
      <c r="S152">
        <f t="shared" si="29"/>
        <v>378.00133369836436</v>
      </c>
      <c r="T152">
        <f t="shared" si="30"/>
        <v>0.16393399241056705</v>
      </c>
      <c r="U152">
        <f t="shared" si="31"/>
        <v>0</v>
      </c>
      <c r="V152">
        <f t="shared" si="32"/>
        <v>16.66677385738047</v>
      </c>
    </row>
    <row r="153" spans="1:22" x14ac:dyDescent="0.2">
      <c r="A153" t="s">
        <v>364</v>
      </c>
      <c r="B153" t="s">
        <v>1271</v>
      </c>
      <c r="D153">
        <v>-82.754999999999995</v>
      </c>
      <c r="E153">
        <v>-173.66</v>
      </c>
      <c r="F153">
        <v>-90</v>
      </c>
      <c r="G153">
        <v>237.899</v>
      </c>
      <c r="H153">
        <v>45.277000000000001</v>
      </c>
      <c r="I153">
        <v>45</v>
      </c>
      <c r="J153">
        <v>1</v>
      </c>
      <c r="K153">
        <v>0</v>
      </c>
      <c r="L153">
        <f t="shared" si="22"/>
        <v>4.5765814709218377E-3</v>
      </c>
      <c r="M153">
        <f t="shared" si="23"/>
        <v>707.99881377626457</v>
      </c>
      <c r="N153">
        <f t="shared" si="24"/>
        <v>3.240217492780586</v>
      </c>
      <c r="O153">
        <f t="shared" si="25"/>
        <v>0.32400955544337012</v>
      </c>
      <c r="P153">
        <f t="shared" si="26"/>
        <v>14.999572826790597</v>
      </c>
      <c r="Q153">
        <f t="shared" si="27"/>
        <v>4.8600097834586604</v>
      </c>
      <c r="R153">
        <f t="shared" si="28"/>
        <v>135</v>
      </c>
      <c r="S153">
        <f t="shared" si="29"/>
        <v>722.99838660305522</v>
      </c>
      <c r="T153">
        <f t="shared" si="30"/>
        <v>8.4745904700005134E-2</v>
      </c>
      <c r="U153">
        <f t="shared" si="31"/>
        <v>0</v>
      </c>
      <c r="V153">
        <f t="shared" si="32"/>
        <v>18.672240837809571</v>
      </c>
    </row>
    <row r="154" spans="1:22" x14ac:dyDescent="0.2">
      <c r="A154" t="s">
        <v>133</v>
      </c>
      <c r="B154" t="s">
        <v>146</v>
      </c>
      <c r="D154">
        <v>-84.936000000000007</v>
      </c>
      <c r="E154">
        <v>-172.648</v>
      </c>
      <c r="F154">
        <v>-90</v>
      </c>
      <c r="G154">
        <v>237.929</v>
      </c>
      <c r="H154">
        <v>31.257000000000001</v>
      </c>
      <c r="I154">
        <v>23</v>
      </c>
      <c r="J154">
        <v>1</v>
      </c>
      <c r="K154">
        <v>0</v>
      </c>
      <c r="L154">
        <f t="shared" si="22"/>
        <v>3.1901128562007793E-3</v>
      </c>
      <c r="M154">
        <f t="shared" si="23"/>
        <v>711.00089142761522</v>
      </c>
      <c r="N154">
        <f t="shared" si="24"/>
        <v>2.2681753526888024</v>
      </c>
      <c r="O154">
        <f t="shared" si="25"/>
        <v>0.27901427651962724</v>
      </c>
      <c r="P154">
        <f t="shared" si="26"/>
        <v>11.999384540279753</v>
      </c>
      <c r="Q154">
        <f t="shared" si="27"/>
        <v>3.3480029441898984</v>
      </c>
      <c r="R154">
        <f t="shared" si="28"/>
        <v>69</v>
      </c>
      <c r="S154">
        <f t="shared" si="29"/>
        <v>723.00027596789494</v>
      </c>
      <c r="T154">
        <f t="shared" si="30"/>
        <v>8.43880798511044E-2</v>
      </c>
      <c r="U154">
        <f t="shared" si="31"/>
        <v>0</v>
      </c>
      <c r="V154">
        <f t="shared" si="32"/>
        <v>9.5435648219675056</v>
      </c>
    </row>
    <row r="155" spans="1:22" x14ac:dyDescent="0.2">
      <c r="A155" t="s">
        <v>41</v>
      </c>
      <c r="B155" t="s">
        <v>41</v>
      </c>
      <c r="D155">
        <v>-83.263999999999996</v>
      </c>
      <c r="E155">
        <v>-170.21799999999999</v>
      </c>
      <c r="F155">
        <v>-92.725999999999999</v>
      </c>
      <c r="G155">
        <v>383.64800000000002</v>
      </c>
      <c r="H155">
        <v>58.856000000000002</v>
      </c>
      <c r="I155">
        <v>21.024000000000001</v>
      </c>
      <c r="J155">
        <v>1</v>
      </c>
      <c r="K155">
        <v>1</v>
      </c>
      <c r="L155">
        <f t="shared" si="22"/>
        <v>4.2519571076443784E-3</v>
      </c>
      <c r="M155">
        <f t="shared" si="23"/>
        <v>1142.9992028870267</v>
      </c>
      <c r="N155">
        <f t="shared" si="24"/>
        <v>4.8599884447357979</v>
      </c>
      <c r="O155">
        <f t="shared" si="25"/>
        <v>0.20880865058470088</v>
      </c>
      <c r="P155">
        <f t="shared" si="26"/>
        <v>29.998888324173691</v>
      </c>
      <c r="Q155">
        <f t="shared" si="27"/>
        <v>6.2640336540454999</v>
      </c>
      <c r="R155">
        <f t="shared" si="28"/>
        <v>63.000627465388504</v>
      </c>
      <c r="S155">
        <f t="shared" si="29"/>
        <v>1172.9980912112005</v>
      </c>
      <c r="T155">
        <f t="shared" si="30"/>
        <v>5.2493474928460085E-2</v>
      </c>
      <c r="U155">
        <f t="shared" si="31"/>
        <v>2.0000741144681293</v>
      </c>
      <c r="V155">
        <f t="shared" si="32"/>
        <v>5.3709062220498636</v>
      </c>
    </row>
    <row r="156" spans="1:22" x14ac:dyDescent="0.2">
      <c r="A156" t="s">
        <v>8029</v>
      </c>
      <c r="B156" t="s">
        <v>8030</v>
      </c>
      <c r="D156">
        <v>-79.402000000000001</v>
      </c>
      <c r="E156">
        <v>-168.559</v>
      </c>
      <c r="F156">
        <v>-90</v>
      </c>
      <c r="G156">
        <v>331.65800000000002</v>
      </c>
      <c r="H156">
        <v>85.703000000000003</v>
      </c>
      <c r="I156">
        <v>30</v>
      </c>
      <c r="J156">
        <v>1</v>
      </c>
      <c r="K156">
        <v>1</v>
      </c>
      <c r="L156">
        <f t="shared" si="22"/>
        <v>6.7359094997901901E-3</v>
      </c>
      <c r="M156">
        <f t="shared" si="23"/>
        <v>978.00150432984572</v>
      </c>
      <c r="N156">
        <f t="shared" si="24"/>
        <v>6.587736211560717</v>
      </c>
      <c r="O156">
        <f t="shared" si="25"/>
        <v>0.1778828755948369</v>
      </c>
      <c r="P156">
        <f t="shared" si="26"/>
        <v>50.99982166760492</v>
      </c>
      <c r="Q156">
        <f t="shared" si="27"/>
        <v>9.0720040050614372</v>
      </c>
      <c r="R156">
        <f t="shared" si="28"/>
        <v>90</v>
      </c>
      <c r="S156">
        <f t="shared" si="29"/>
        <v>1029.0013259974507</v>
      </c>
      <c r="T156">
        <f t="shared" si="30"/>
        <v>6.1349598885447214E-2</v>
      </c>
      <c r="U156">
        <f t="shared" si="31"/>
        <v>1.1764747020304189</v>
      </c>
      <c r="V156">
        <f t="shared" si="32"/>
        <v>8.7463444143533557</v>
      </c>
    </row>
    <row r="157" spans="1:22" x14ac:dyDescent="0.2">
      <c r="A157" t="s">
        <v>41</v>
      </c>
      <c r="B157" t="s">
        <v>41</v>
      </c>
      <c r="D157">
        <v>-83.516999999999996</v>
      </c>
      <c r="E157">
        <v>-172.405</v>
      </c>
      <c r="F157">
        <v>-90</v>
      </c>
      <c r="G157">
        <v>265.69900000000001</v>
      </c>
      <c r="H157">
        <v>60.530999999999999</v>
      </c>
      <c r="I157">
        <v>24</v>
      </c>
      <c r="J157">
        <v>1</v>
      </c>
      <c r="K157">
        <v>1</v>
      </c>
      <c r="L157">
        <f t="shared" ref="L157:L159" si="33">1/TAN(-D157*$L$1/180)*0.108*0.333333</f>
        <v>4.0908580995248659E-3</v>
      </c>
      <c r="M157">
        <f t="shared" ref="M157:M159" si="34">SIN(-D157*$L$1/180)*G157*3</f>
        <v>791.99988353296385</v>
      </c>
      <c r="N157">
        <f t="shared" ref="N157:N159" si="35">COS(-D157*$L$1/180)*G157*0.108</f>
        <v>3.2399623783359535</v>
      </c>
      <c r="O157">
        <f t="shared" ref="O157:O159" si="36">IFERROR(1/TAN(E157*$L$1/180)*0.108*0.333333,"")</f>
        <v>0.26998690213915028</v>
      </c>
      <c r="P157">
        <f t="shared" ref="P157:P159" si="37">SIN(-E157*$L$1/180)*H157*3</f>
        <v>24.001126812936249</v>
      </c>
      <c r="Q157">
        <f t="shared" ref="Q157:Q159" si="38">-COS(E157*$L$1/180)*H157*0.108</f>
        <v>6.4799963560699112</v>
      </c>
      <c r="R157">
        <f t="shared" ref="R157:R159" si="39">ABS(SIN(-F157*$L$1/180)*I157*3)</f>
        <v>72</v>
      </c>
      <c r="S157">
        <f t="shared" ref="S157:S159" si="40">M157+P157</f>
        <v>816.00101034590011</v>
      </c>
      <c r="T157">
        <f t="shared" ref="T157:T159" si="41">60*(J157/M157)</f>
        <v>7.5757586898057588E-2</v>
      </c>
      <c r="U157">
        <f t="shared" ref="U157:U159" si="42">IFERROR(60*(K157/P157),"")</f>
        <v>2.499882629163098</v>
      </c>
      <c r="V157">
        <f t="shared" ref="V157:V159" si="43">100*(R157/(S157))</f>
        <v>8.8235184867576866</v>
      </c>
    </row>
    <row r="158" spans="1:22" x14ac:dyDescent="0.2">
      <c r="A158" t="s">
        <v>8031</v>
      </c>
      <c r="B158" t="s">
        <v>8032</v>
      </c>
      <c r="D158">
        <v>-84.435000000000002</v>
      </c>
      <c r="E158">
        <v>-169.77799999999999</v>
      </c>
      <c r="F158">
        <v>0</v>
      </c>
      <c r="G158">
        <v>391.84699999999998</v>
      </c>
      <c r="H158">
        <v>61.984000000000002</v>
      </c>
      <c r="I158">
        <v>0</v>
      </c>
      <c r="J158">
        <v>1</v>
      </c>
      <c r="K158">
        <v>1</v>
      </c>
      <c r="L158">
        <f t="shared" si="33"/>
        <v>3.5076261107064633E-3</v>
      </c>
      <c r="M158">
        <f t="shared" si="34"/>
        <v>1170.0004687147227</v>
      </c>
      <c r="N158">
        <f t="shared" si="35"/>
        <v>4.1039282975308602</v>
      </c>
      <c r="O158">
        <f t="shared" si="36"/>
        <v>0.19963952836198529</v>
      </c>
      <c r="P158">
        <f t="shared" si="37"/>
        <v>32.999531204453561</v>
      </c>
      <c r="Q158">
        <f t="shared" si="38"/>
        <v>6.5880174338411583</v>
      </c>
      <c r="R158">
        <f t="shared" si="39"/>
        <v>0</v>
      </c>
      <c r="S158">
        <f t="shared" si="40"/>
        <v>1202.9999999191764</v>
      </c>
      <c r="T158">
        <f t="shared" si="41"/>
        <v>5.128203073791212E-2</v>
      </c>
      <c r="U158">
        <f t="shared" si="42"/>
        <v>1.8182076475044744</v>
      </c>
      <c r="V158">
        <f t="shared" si="43"/>
        <v>0</v>
      </c>
    </row>
    <row r="159" spans="1:22" x14ac:dyDescent="0.2">
      <c r="A159" t="s">
        <v>1483</v>
      </c>
      <c r="B159" t="s">
        <v>8033</v>
      </c>
      <c r="D159">
        <v>-76.751000000000005</v>
      </c>
      <c r="E159">
        <v>0</v>
      </c>
      <c r="F159">
        <v>0</v>
      </c>
      <c r="G159">
        <v>405.8</v>
      </c>
      <c r="H159">
        <v>0</v>
      </c>
      <c r="I159">
        <v>0</v>
      </c>
      <c r="J159">
        <v>0</v>
      </c>
      <c r="K159">
        <v>0</v>
      </c>
      <c r="L159">
        <f t="shared" si="33"/>
        <v>8.4762031359293111E-3</v>
      </c>
      <c r="M159">
        <f t="shared" si="34"/>
        <v>1184.996779036273</v>
      </c>
      <c r="N159">
        <f t="shared" si="35"/>
        <v>10.044283458816849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1184.996779036273</v>
      </c>
      <c r="T159">
        <f t="shared" si="41"/>
        <v>0</v>
      </c>
      <c r="U159" t="str">
        <f t="shared" si="42"/>
        <v/>
      </c>
      <c r="V159">
        <f t="shared" si="43"/>
        <v>0</v>
      </c>
    </row>
    <row r="160" spans="1:22" x14ac:dyDescent="0.2">
      <c r="A160" t="s">
        <v>1423</v>
      </c>
      <c r="B160" t="s">
        <v>684</v>
      </c>
    </row>
    <row r="161" spans="1:2" x14ac:dyDescent="0.2">
      <c r="A161" t="s">
        <v>113</v>
      </c>
      <c r="B161" t="s">
        <v>5186</v>
      </c>
    </row>
    <row r="162" spans="1:2" x14ac:dyDescent="0.2">
      <c r="A162" t="s">
        <v>1329</v>
      </c>
      <c r="B162" t="s">
        <v>1046</v>
      </c>
    </row>
    <row r="163" spans="1:2" x14ac:dyDescent="0.2">
      <c r="A163" t="s">
        <v>176</v>
      </c>
      <c r="B163" t="s">
        <v>177</v>
      </c>
    </row>
    <row r="164" spans="1:2" x14ac:dyDescent="0.2">
      <c r="A164" t="s">
        <v>41</v>
      </c>
      <c r="B164" t="s">
        <v>41</v>
      </c>
    </row>
    <row r="165" spans="1:2" x14ac:dyDescent="0.2">
      <c r="A165" t="s">
        <v>3063</v>
      </c>
      <c r="B165" t="s">
        <v>8034</v>
      </c>
    </row>
    <row r="166" spans="1:2" x14ac:dyDescent="0.2">
      <c r="A166" t="s">
        <v>453</v>
      </c>
      <c r="B166" t="s">
        <v>3453</v>
      </c>
    </row>
    <row r="167" spans="1:2" x14ac:dyDescent="0.2">
      <c r="A167" t="s">
        <v>113</v>
      </c>
      <c r="B167" t="s">
        <v>2334</v>
      </c>
    </row>
    <row r="168" spans="1:2" x14ac:dyDescent="0.2">
      <c r="A168" t="s">
        <v>691</v>
      </c>
      <c r="B168" t="s">
        <v>7802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8035</v>
      </c>
      <c r="B171" t="s">
        <v>8036</v>
      </c>
    </row>
    <row r="172" spans="1:2" x14ac:dyDescent="0.2">
      <c r="A172" t="s">
        <v>2024</v>
      </c>
      <c r="B172" t="s">
        <v>186</v>
      </c>
    </row>
    <row r="173" spans="1:2" x14ac:dyDescent="0.2">
      <c r="A173" t="s">
        <v>113</v>
      </c>
      <c r="B173" t="s">
        <v>4369</v>
      </c>
    </row>
    <row r="174" spans="1:2" x14ac:dyDescent="0.2">
      <c r="A174" t="s">
        <v>8037</v>
      </c>
      <c r="B174" t="s">
        <v>8038</v>
      </c>
    </row>
    <row r="175" spans="1:2" x14ac:dyDescent="0.2">
      <c r="A175" t="s">
        <v>133</v>
      </c>
      <c r="B175" t="s">
        <v>4469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3358</v>
      </c>
      <c r="B177" t="s">
        <v>1194</v>
      </c>
    </row>
    <row r="178" spans="1:2" x14ac:dyDescent="0.2">
      <c r="A178" t="s">
        <v>399</v>
      </c>
      <c r="B178" t="s">
        <v>2515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8039</v>
      </c>
      <c r="B180" t="s">
        <v>8040</v>
      </c>
    </row>
    <row r="181" spans="1:2" x14ac:dyDescent="0.2">
      <c r="A181" t="s">
        <v>41</v>
      </c>
      <c r="B181" t="s">
        <v>41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2607</v>
      </c>
      <c r="B183" t="s">
        <v>2608</v>
      </c>
    </row>
    <row r="184" spans="1:2" x14ac:dyDescent="0.2">
      <c r="A184" t="s">
        <v>55</v>
      </c>
      <c r="B184" t="s">
        <v>527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2306</v>
      </c>
      <c r="B186" t="s">
        <v>8041</v>
      </c>
    </row>
    <row r="187" spans="1:2" x14ac:dyDescent="0.2">
      <c r="A187" t="s">
        <v>251</v>
      </c>
      <c r="B187" t="s">
        <v>1358</v>
      </c>
    </row>
    <row r="188" spans="1:2" x14ac:dyDescent="0.2">
      <c r="A188" t="s">
        <v>8042</v>
      </c>
      <c r="B188" t="s">
        <v>8043</v>
      </c>
    </row>
    <row r="189" spans="1:2" x14ac:dyDescent="0.2">
      <c r="A189" t="s">
        <v>8044</v>
      </c>
      <c r="B189" t="s">
        <v>8045</v>
      </c>
    </row>
    <row r="190" spans="1:2" x14ac:dyDescent="0.2">
      <c r="A190" t="s">
        <v>187</v>
      </c>
      <c r="B190" t="s">
        <v>1475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3401</v>
      </c>
      <c r="B192" t="s">
        <v>3564</v>
      </c>
    </row>
    <row r="193" spans="1:2" x14ac:dyDescent="0.2">
      <c r="A193" t="s">
        <v>41</v>
      </c>
      <c r="B193" t="s">
        <v>41</v>
      </c>
    </row>
    <row r="194" spans="1:2" x14ac:dyDescent="0.2">
      <c r="A194" t="s">
        <v>113</v>
      </c>
      <c r="B194" t="s">
        <v>2334</v>
      </c>
    </row>
    <row r="195" spans="1:2" x14ac:dyDescent="0.2">
      <c r="A195" t="s">
        <v>2277</v>
      </c>
      <c r="B195" t="s">
        <v>8046</v>
      </c>
    </row>
    <row r="196" spans="1:2" x14ac:dyDescent="0.2">
      <c r="A196" t="s">
        <v>3321</v>
      </c>
      <c r="B196" t="s">
        <v>4420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8047</v>
      </c>
      <c r="B198" t="s">
        <v>8048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8049</v>
      </c>
      <c r="B201" t="s">
        <v>8050</v>
      </c>
    </row>
    <row r="202" spans="1:2" x14ac:dyDescent="0.2">
      <c r="A202" t="s">
        <v>1850</v>
      </c>
      <c r="B202" t="s">
        <v>8051</v>
      </c>
    </row>
    <row r="203" spans="1:2" x14ac:dyDescent="0.2">
      <c r="A203" t="s">
        <v>113</v>
      </c>
      <c r="B203" t="s">
        <v>8052</v>
      </c>
    </row>
    <row r="204" spans="1:2" x14ac:dyDescent="0.2">
      <c r="A204" t="s">
        <v>1533</v>
      </c>
      <c r="B204" t="s">
        <v>1534</v>
      </c>
    </row>
    <row r="205" spans="1:2" x14ac:dyDescent="0.2">
      <c r="A205" t="s">
        <v>133</v>
      </c>
      <c r="B205" t="s">
        <v>146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8053</v>
      </c>
      <c r="B207" t="s">
        <v>8054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8055</v>
      </c>
      <c r="B210" t="s">
        <v>8056</v>
      </c>
    </row>
    <row r="211" spans="1:2" x14ac:dyDescent="0.2">
      <c r="A211" t="s">
        <v>153</v>
      </c>
      <c r="B211" t="s">
        <v>154</v>
      </c>
    </row>
    <row r="212" spans="1:2" x14ac:dyDescent="0.2">
      <c r="A212" t="s">
        <v>113</v>
      </c>
      <c r="B212" t="s">
        <v>5019</v>
      </c>
    </row>
    <row r="213" spans="1:2" x14ac:dyDescent="0.2">
      <c r="A213" t="s">
        <v>8057</v>
      </c>
      <c r="B213" t="s">
        <v>8058</v>
      </c>
    </row>
    <row r="214" spans="1:2" x14ac:dyDescent="0.2">
      <c r="A214" t="s">
        <v>269</v>
      </c>
      <c r="B214" t="s">
        <v>1551</v>
      </c>
    </row>
    <row r="215" spans="1:2" x14ac:dyDescent="0.2">
      <c r="A215" t="s">
        <v>113</v>
      </c>
      <c r="B215" t="s">
        <v>8059</v>
      </c>
    </row>
    <row r="216" spans="1:2" x14ac:dyDescent="0.2">
      <c r="A216" t="s">
        <v>8060</v>
      </c>
      <c r="B216" t="s">
        <v>8061</v>
      </c>
    </row>
    <row r="217" spans="1:2" x14ac:dyDescent="0.2">
      <c r="A217" t="s">
        <v>288</v>
      </c>
      <c r="B217" t="s">
        <v>289</v>
      </c>
    </row>
    <row r="218" spans="1:2" x14ac:dyDescent="0.2">
      <c r="A218" t="s">
        <v>113</v>
      </c>
      <c r="B218" t="s">
        <v>4984</v>
      </c>
    </row>
    <row r="219" spans="1:2" x14ac:dyDescent="0.2">
      <c r="A219" t="s">
        <v>7797</v>
      </c>
      <c r="B219" t="s">
        <v>7798</v>
      </c>
    </row>
    <row r="220" spans="1:2" x14ac:dyDescent="0.2">
      <c r="A220" t="s">
        <v>38</v>
      </c>
      <c r="B220" t="s">
        <v>2002</v>
      </c>
    </row>
    <row r="221" spans="1:2" x14ac:dyDescent="0.2">
      <c r="A221" t="s">
        <v>3027</v>
      </c>
      <c r="B221" t="s">
        <v>1544</v>
      </c>
    </row>
    <row r="222" spans="1:2" x14ac:dyDescent="0.2">
      <c r="A222" t="s">
        <v>8062</v>
      </c>
      <c r="B222" t="s">
        <v>8051</v>
      </c>
    </row>
    <row r="223" spans="1:2" x14ac:dyDescent="0.2">
      <c r="A223" t="s">
        <v>2024</v>
      </c>
      <c r="B223" t="s">
        <v>186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8063</v>
      </c>
      <c r="B225" t="s">
        <v>8064</v>
      </c>
    </row>
    <row r="226" spans="1:2" x14ac:dyDescent="0.2">
      <c r="A226" t="s">
        <v>72</v>
      </c>
      <c r="B226" t="s">
        <v>3581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8065</v>
      </c>
      <c r="B228" t="s">
        <v>8066</v>
      </c>
    </row>
    <row r="229" spans="1:2" x14ac:dyDescent="0.2">
      <c r="A229" t="s">
        <v>794</v>
      </c>
      <c r="B229" t="s">
        <v>795</v>
      </c>
    </row>
    <row r="230" spans="1:2" x14ac:dyDescent="0.2">
      <c r="A230" t="s">
        <v>8067</v>
      </c>
      <c r="B230" t="s">
        <v>611</v>
      </c>
    </row>
    <row r="231" spans="1:2" x14ac:dyDescent="0.2">
      <c r="A231" t="s">
        <v>8068</v>
      </c>
      <c r="B231" t="s">
        <v>8069</v>
      </c>
    </row>
    <row r="232" spans="1:2" x14ac:dyDescent="0.2">
      <c r="A232" t="s">
        <v>1116</v>
      </c>
      <c r="B232" t="s">
        <v>1117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8070</v>
      </c>
      <c r="B234" t="s">
        <v>8071</v>
      </c>
    </row>
    <row r="235" spans="1:2" x14ac:dyDescent="0.2">
      <c r="A235" t="s">
        <v>269</v>
      </c>
      <c r="B235" t="s">
        <v>1905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8072</v>
      </c>
      <c r="B237" t="s">
        <v>8073</v>
      </c>
    </row>
    <row r="238" spans="1:2" x14ac:dyDescent="0.2">
      <c r="A238" t="s">
        <v>204</v>
      </c>
      <c r="B238" t="s">
        <v>205</v>
      </c>
    </row>
    <row r="239" spans="1:2" x14ac:dyDescent="0.2">
      <c r="A239" t="s">
        <v>113</v>
      </c>
      <c r="B239" t="s">
        <v>4604</v>
      </c>
    </row>
    <row r="240" spans="1:2" x14ac:dyDescent="0.2">
      <c r="A240" t="s">
        <v>1993</v>
      </c>
      <c r="B240" t="s">
        <v>4368</v>
      </c>
    </row>
    <row r="241" spans="1:2" x14ac:dyDescent="0.2">
      <c r="A241" t="s">
        <v>6689</v>
      </c>
      <c r="B241" t="s">
        <v>4107</v>
      </c>
    </row>
    <row r="242" spans="1:2" x14ac:dyDescent="0.2">
      <c r="A242" t="s">
        <v>113</v>
      </c>
      <c r="B242" t="s">
        <v>413</v>
      </c>
    </row>
    <row r="243" spans="1:2" x14ac:dyDescent="0.2">
      <c r="A243" t="s">
        <v>8074</v>
      </c>
      <c r="B243" t="s">
        <v>8075</v>
      </c>
    </row>
    <row r="244" spans="1:2" x14ac:dyDescent="0.2">
      <c r="A244" t="s">
        <v>223</v>
      </c>
      <c r="B244" t="s">
        <v>4864</v>
      </c>
    </row>
    <row r="245" spans="1:2" x14ac:dyDescent="0.2">
      <c r="A245" t="s">
        <v>113</v>
      </c>
      <c r="B245" t="s">
        <v>1692</v>
      </c>
    </row>
    <row r="246" spans="1:2" x14ac:dyDescent="0.2">
      <c r="A246" t="s">
        <v>8076</v>
      </c>
      <c r="B246" t="s">
        <v>8077</v>
      </c>
    </row>
    <row r="247" spans="1:2" x14ac:dyDescent="0.2">
      <c r="A247" t="s">
        <v>235</v>
      </c>
      <c r="B247" t="s">
        <v>236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8078</v>
      </c>
      <c r="B249" t="s">
        <v>8079</v>
      </c>
    </row>
    <row r="250" spans="1:2" x14ac:dyDescent="0.2">
      <c r="A250" t="s">
        <v>269</v>
      </c>
      <c r="B250" t="s">
        <v>2511</v>
      </c>
    </row>
    <row r="251" spans="1:2" x14ac:dyDescent="0.2">
      <c r="A251" t="s">
        <v>113</v>
      </c>
      <c r="B251" t="s">
        <v>3615</v>
      </c>
    </row>
    <row r="252" spans="1:2" x14ac:dyDescent="0.2">
      <c r="A252" t="s">
        <v>8080</v>
      </c>
      <c r="B252" t="s">
        <v>8081</v>
      </c>
    </row>
    <row r="253" spans="1:2" x14ac:dyDescent="0.2">
      <c r="A253" t="s">
        <v>1027</v>
      </c>
      <c r="B253" t="s">
        <v>854</v>
      </c>
    </row>
    <row r="254" spans="1:2" x14ac:dyDescent="0.2">
      <c r="A254" t="s">
        <v>113</v>
      </c>
      <c r="B254" t="s">
        <v>3615</v>
      </c>
    </row>
    <row r="255" spans="1:2" x14ac:dyDescent="0.2">
      <c r="A255" t="s">
        <v>8082</v>
      </c>
      <c r="B255" t="s">
        <v>8083</v>
      </c>
    </row>
    <row r="256" spans="1:2" x14ac:dyDescent="0.2">
      <c r="A256" t="s">
        <v>261</v>
      </c>
      <c r="B256" t="s">
        <v>760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8084</v>
      </c>
      <c r="B258" t="s">
        <v>8085</v>
      </c>
    </row>
    <row r="259" spans="1:2" x14ac:dyDescent="0.2">
      <c r="A259" t="s">
        <v>1320</v>
      </c>
      <c r="B259" t="s">
        <v>3590</v>
      </c>
    </row>
    <row r="260" spans="1:2" x14ac:dyDescent="0.2">
      <c r="A260" t="s">
        <v>113</v>
      </c>
      <c r="B260" t="s">
        <v>5142</v>
      </c>
    </row>
    <row r="261" spans="1:2" x14ac:dyDescent="0.2">
      <c r="A261" t="s">
        <v>2051</v>
      </c>
      <c r="B261" t="s">
        <v>915</v>
      </c>
    </row>
    <row r="262" spans="1:2" x14ac:dyDescent="0.2">
      <c r="A262" t="s">
        <v>379</v>
      </c>
      <c r="B262" t="s">
        <v>380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8086</v>
      </c>
      <c r="B264" t="s">
        <v>5626</v>
      </c>
    </row>
    <row r="265" spans="1:2" x14ac:dyDescent="0.2">
      <c r="A265" t="s">
        <v>133</v>
      </c>
      <c r="B265" t="s">
        <v>348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8087</v>
      </c>
      <c r="B267" t="s">
        <v>8088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113</v>
      </c>
      <c r="B269" t="s">
        <v>5142</v>
      </c>
    </row>
    <row r="270" spans="1:2" x14ac:dyDescent="0.2">
      <c r="A270" t="s">
        <v>8089</v>
      </c>
      <c r="B270" t="s">
        <v>8090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113</v>
      </c>
      <c r="B272" t="s">
        <v>413</v>
      </c>
    </row>
    <row r="273" spans="1:2" x14ac:dyDescent="0.2">
      <c r="A273" t="s">
        <v>2710</v>
      </c>
      <c r="B273" t="s">
        <v>2711</v>
      </c>
    </row>
    <row r="274" spans="1:2" x14ac:dyDescent="0.2">
      <c r="A274" t="s">
        <v>379</v>
      </c>
      <c r="B274" t="s">
        <v>388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3063</v>
      </c>
      <c r="B276" t="s">
        <v>3064</v>
      </c>
    </row>
    <row r="277" spans="1:2" x14ac:dyDescent="0.2">
      <c r="A277" t="s">
        <v>331</v>
      </c>
      <c r="B277" t="s">
        <v>332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8091</v>
      </c>
      <c r="B279" t="s">
        <v>8092</v>
      </c>
    </row>
    <row r="280" spans="1:2" x14ac:dyDescent="0.2">
      <c r="A280" t="s">
        <v>41</v>
      </c>
      <c r="B280" t="s">
        <v>41</v>
      </c>
    </row>
    <row r="281" spans="1:2" x14ac:dyDescent="0.2">
      <c r="A281" t="s">
        <v>113</v>
      </c>
      <c r="B281" t="s">
        <v>1074</v>
      </c>
    </row>
    <row r="282" spans="1:2" x14ac:dyDescent="0.2">
      <c r="A282" t="s">
        <v>8093</v>
      </c>
      <c r="B282" t="s">
        <v>8094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3111</v>
      </c>
      <c r="B285" t="s">
        <v>8095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8096</v>
      </c>
      <c r="B288" t="s">
        <v>8097</v>
      </c>
    </row>
    <row r="289" spans="1:2" x14ac:dyDescent="0.2">
      <c r="A289" t="s">
        <v>4804</v>
      </c>
      <c r="B289" t="s">
        <v>2768</v>
      </c>
    </row>
    <row r="290" spans="1:2" x14ac:dyDescent="0.2">
      <c r="A290" t="s">
        <v>113</v>
      </c>
      <c r="B290" t="s">
        <v>3615</v>
      </c>
    </row>
    <row r="291" spans="1:2" x14ac:dyDescent="0.2">
      <c r="A291" t="s">
        <v>8098</v>
      </c>
      <c r="B291" t="s">
        <v>8099</v>
      </c>
    </row>
    <row r="292" spans="1:2" x14ac:dyDescent="0.2">
      <c r="A292" t="s">
        <v>2348</v>
      </c>
      <c r="B292" t="s">
        <v>3394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979</v>
      </c>
      <c r="B294" t="s">
        <v>8100</v>
      </c>
    </row>
    <row r="295" spans="1:2" x14ac:dyDescent="0.2">
      <c r="A295" t="s">
        <v>261</v>
      </c>
      <c r="B295" t="s">
        <v>262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8101</v>
      </c>
      <c r="B297" t="s">
        <v>8102</v>
      </c>
    </row>
    <row r="298" spans="1:2" x14ac:dyDescent="0.2">
      <c r="A298" t="s">
        <v>41</v>
      </c>
      <c r="B298" t="s">
        <v>41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2051</v>
      </c>
      <c r="B300" t="s">
        <v>2926</v>
      </c>
    </row>
    <row r="301" spans="1:2" x14ac:dyDescent="0.2">
      <c r="A301" t="s">
        <v>279</v>
      </c>
      <c r="B301" t="s">
        <v>1067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8103</v>
      </c>
      <c r="B303" t="s">
        <v>8104</v>
      </c>
    </row>
    <row r="304" spans="1:2" x14ac:dyDescent="0.2">
      <c r="A304" t="s">
        <v>187</v>
      </c>
      <c r="B304" t="s">
        <v>1700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1648</v>
      </c>
      <c r="B306" t="s">
        <v>520</v>
      </c>
    </row>
    <row r="307" spans="1:2" x14ac:dyDescent="0.2">
      <c r="A307" t="s">
        <v>41</v>
      </c>
      <c r="B307" t="s">
        <v>41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966</v>
      </c>
      <c r="B309" t="s">
        <v>5977</v>
      </c>
    </row>
    <row r="310" spans="1:2" x14ac:dyDescent="0.2">
      <c r="A310" t="s">
        <v>4746</v>
      </c>
      <c r="B310" t="s">
        <v>4747</v>
      </c>
    </row>
    <row r="311" spans="1:2" x14ac:dyDescent="0.2">
      <c r="A311" t="s">
        <v>113</v>
      </c>
      <c r="B311" t="s">
        <v>4604</v>
      </c>
    </row>
    <row r="312" spans="1:2" x14ac:dyDescent="0.2">
      <c r="A312" t="s">
        <v>8105</v>
      </c>
      <c r="B312" t="s">
        <v>6572</v>
      </c>
    </row>
    <row r="313" spans="1:2" x14ac:dyDescent="0.2">
      <c r="A313" t="s">
        <v>41</v>
      </c>
      <c r="B313" t="s">
        <v>41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8106</v>
      </c>
      <c r="B315" t="s">
        <v>8107</v>
      </c>
    </row>
    <row r="316" spans="1:2" x14ac:dyDescent="0.2">
      <c r="A316" t="s">
        <v>223</v>
      </c>
      <c r="B316" t="s">
        <v>4864</v>
      </c>
    </row>
    <row r="317" spans="1:2" x14ac:dyDescent="0.2">
      <c r="A317" t="s">
        <v>8108</v>
      </c>
      <c r="B317" t="s">
        <v>1224</v>
      </c>
    </row>
    <row r="318" spans="1:2" x14ac:dyDescent="0.2">
      <c r="A318" t="s">
        <v>2688</v>
      </c>
      <c r="B318" t="s">
        <v>1777</v>
      </c>
    </row>
    <row r="319" spans="1:2" x14ac:dyDescent="0.2">
      <c r="A319" t="s">
        <v>261</v>
      </c>
      <c r="B319" t="s">
        <v>1164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1640</v>
      </c>
      <c r="B321" t="s">
        <v>4700</v>
      </c>
    </row>
    <row r="322" spans="1:2" x14ac:dyDescent="0.2">
      <c r="A322" t="s">
        <v>379</v>
      </c>
      <c r="B322" t="s">
        <v>380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1772</v>
      </c>
      <c r="B324" t="s">
        <v>8109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1021</v>
      </c>
      <c r="B327" t="s">
        <v>8110</v>
      </c>
    </row>
    <row r="328" spans="1:2" x14ac:dyDescent="0.2">
      <c r="A328" t="s">
        <v>2894</v>
      </c>
      <c r="B328" t="s">
        <v>8111</v>
      </c>
    </row>
    <row r="329" spans="1:2" x14ac:dyDescent="0.2">
      <c r="A329" t="s">
        <v>113</v>
      </c>
      <c r="B329" t="s">
        <v>5145</v>
      </c>
    </row>
    <row r="330" spans="1:2" x14ac:dyDescent="0.2">
      <c r="A330" t="s">
        <v>8112</v>
      </c>
      <c r="B330" t="s">
        <v>8113</v>
      </c>
    </row>
    <row r="331" spans="1:2" x14ac:dyDescent="0.2">
      <c r="A331" t="s">
        <v>6158</v>
      </c>
      <c r="B331" t="s">
        <v>2453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8114</v>
      </c>
      <c r="B333" t="s">
        <v>8115</v>
      </c>
    </row>
    <row r="334" spans="1:2" x14ac:dyDescent="0.2">
      <c r="A334" t="s">
        <v>1045</v>
      </c>
      <c r="B334" t="s">
        <v>1046</v>
      </c>
    </row>
    <row r="335" spans="1:2" x14ac:dyDescent="0.2">
      <c r="A335" t="s">
        <v>113</v>
      </c>
      <c r="B335" t="s">
        <v>2519</v>
      </c>
    </row>
    <row r="336" spans="1:2" x14ac:dyDescent="0.2">
      <c r="A336" t="s">
        <v>6252</v>
      </c>
      <c r="B336" t="s">
        <v>6253</v>
      </c>
    </row>
    <row r="337" spans="1:2" x14ac:dyDescent="0.2">
      <c r="A337" t="s">
        <v>191</v>
      </c>
      <c r="B337" t="s">
        <v>192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4451</v>
      </c>
      <c r="B339" t="s">
        <v>531</v>
      </c>
    </row>
    <row r="340" spans="1:2" x14ac:dyDescent="0.2">
      <c r="A340" t="s">
        <v>453</v>
      </c>
      <c r="B340" t="s">
        <v>1784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2136</v>
      </c>
      <c r="B342" t="s">
        <v>7334</v>
      </c>
    </row>
    <row r="343" spans="1:2" x14ac:dyDescent="0.2">
      <c r="A343" t="s">
        <v>1179</v>
      </c>
      <c r="B343" t="s">
        <v>1180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387</v>
      </c>
      <c r="B345" t="s">
        <v>787</v>
      </c>
    </row>
    <row r="346" spans="1:2" x14ac:dyDescent="0.2">
      <c r="A346" t="s">
        <v>379</v>
      </c>
      <c r="B346" t="s">
        <v>380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1652</v>
      </c>
      <c r="B348" t="s">
        <v>8116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6232</v>
      </c>
      <c r="B351" t="s">
        <v>6233</v>
      </c>
    </row>
    <row r="352" spans="1:2" x14ac:dyDescent="0.2">
      <c r="A352" t="s">
        <v>121</v>
      </c>
      <c r="B352" t="s">
        <v>1035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2805</v>
      </c>
      <c r="B354" t="s">
        <v>2806</v>
      </c>
    </row>
    <row r="355" spans="1:2" x14ac:dyDescent="0.2">
      <c r="A355" t="s">
        <v>1485</v>
      </c>
      <c r="B355" t="s">
        <v>1486</v>
      </c>
    </row>
    <row r="356" spans="1:2" x14ac:dyDescent="0.2">
      <c r="A356" t="s">
        <v>113</v>
      </c>
      <c r="B356" t="s">
        <v>1029</v>
      </c>
    </row>
    <row r="357" spans="1:2" x14ac:dyDescent="0.2">
      <c r="A357" t="s">
        <v>8117</v>
      </c>
      <c r="B357" t="s">
        <v>8118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7015</v>
      </c>
      <c r="B360" t="s">
        <v>8119</v>
      </c>
    </row>
    <row r="361" spans="1:2" x14ac:dyDescent="0.2">
      <c r="A361" t="s">
        <v>195</v>
      </c>
      <c r="B361" t="s">
        <v>6472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8120</v>
      </c>
      <c r="B363" t="s">
        <v>8121</v>
      </c>
    </row>
    <row r="364" spans="1:2" x14ac:dyDescent="0.2">
      <c r="A364" t="s">
        <v>261</v>
      </c>
      <c r="B364" t="s">
        <v>629</v>
      </c>
    </row>
    <row r="365" spans="1:2" x14ac:dyDescent="0.2">
      <c r="A365" t="s">
        <v>113</v>
      </c>
      <c r="B365" t="s">
        <v>3615</v>
      </c>
    </row>
    <row r="366" spans="1:2" x14ac:dyDescent="0.2">
      <c r="A366" t="s">
        <v>8122</v>
      </c>
      <c r="B366" t="s">
        <v>8123</v>
      </c>
    </row>
    <row r="367" spans="1:2" x14ac:dyDescent="0.2">
      <c r="A367" t="s">
        <v>519</v>
      </c>
      <c r="B367" t="s">
        <v>520</v>
      </c>
    </row>
    <row r="368" spans="1:2" x14ac:dyDescent="0.2">
      <c r="A368" t="s">
        <v>2958</v>
      </c>
      <c r="B368" t="s">
        <v>891</v>
      </c>
    </row>
    <row r="369" spans="1:2" x14ac:dyDescent="0.2">
      <c r="A369" t="s">
        <v>8124</v>
      </c>
      <c r="B369" t="s">
        <v>8125</v>
      </c>
    </row>
    <row r="370" spans="1:2" x14ac:dyDescent="0.2">
      <c r="A370" t="s">
        <v>1907</v>
      </c>
      <c r="B370" t="s">
        <v>973</v>
      </c>
    </row>
    <row r="371" spans="1:2" x14ac:dyDescent="0.2">
      <c r="A371" t="s">
        <v>113</v>
      </c>
      <c r="B371" t="s">
        <v>722</v>
      </c>
    </row>
    <row r="372" spans="1:2" x14ac:dyDescent="0.2">
      <c r="A372" t="s">
        <v>8126</v>
      </c>
      <c r="B372" t="s">
        <v>8127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113</v>
      </c>
      <c r="B374" t="s">
        <v>432</v>
      </c>
    </row>
    <row r="375" spans="1:2" x14ac:dyDescent="0.2">
      <c r="A375" t="s">
        <v>1890</v>
      </c>
      <c r="B375" t="s">
        <v>8128</v>
      </c>
    </row>
    <row r="376" spans="1:2" x14ac:dyDescent="0.2">
      <c r="A376" t="s">
        <v>8129</v>
      </c>
      <c r="B376" t="s">
        <v>6245</v>
      </c>
    </row>
    <row r="377" spans="1:2" x14ac:dyDescent="0.2">
      <c r="A377" t="s">
        <v>113</v>
      </c>
      <c r="B377" t="s">
        <v>7381</v>
      </c>
    </row>
    <row r="378" spans="1:2" x14ac:dyDescent="0.2">
      <c r="A378" t="s">
        <v>2587</v>
      </c>
      <c r="B378" t="s">
        <v>8130</v>
      </c>
    </row>
    <row r="379" spans="1:2" x14ac:dyDescent="0.2">
      <c r="A379" t="s">
        <v>4755</v>
      </c>
      <c r="B379" t="s">
        <v>1898</v>
      </c>
    </row>
    <row r="380" spans="1:2" x14ac:dyDescent="0.2">
      <c r="A380" t="s">
        <v>8131</v>
      </c>
      <c r="B380" t="s">
        <v>284</v>
      </c>
    </row>
    <row r="381" spans="1:2" x14ac:dyDescent="0.2">
      <c r="A381" t="s">
        <v>2958</v>
      </c>
      <c r="B381" t="s">
        <v>3877</v>
      </c>
    </row>
    <row r="382" spans="1:2" x14ac:dyDescent="0.2">
      <c r="A382" t="s">
        <v>208</v>
      </c>
      <c r="B382" t="s">
        <v>209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8132</v>
      </c>
      <c r="B384" t="s">
        <v>8133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7100</v>
      </c>
      <c r="B387" t="s">
        <v>8134</v>
      </c>
    </row>
    <row r="388" spans="1:2" x14ac:dyDescent="0.2">
      <c r="A388" t="s">
        <v>2294</v>
      </c>
      <c r="B388" t="s">
        <v>2295</v>
      </c>
    </row>
    <row r="389" spans="1:2" x14ac:dyDescent="0.2">
      <c r="A389" t="s">
        <v>113</v>
      </c>
      <c r="B389" t="s">
        <v>3610</v>
      </c>
    </row>
    <row r="390" spans="1:2" x14ac:dyDescent="0.2">
      <c r="A390" t="s">
        <v>8135</v>
      </c>
      <c r="B390" t="s">
        <v>8136</v>
      </c>
    </row>
    <row r="391" spans="1:2" x14ac:dyDescent="0.2">
      <c r="A391" t="s">
        <v>187</v>
      </c>
      <c r="B391" t="s">
        <v>1729</v>
      </c>
    </row>
    <row r="392" spans="1:2" x14ac:dyDescent="0.2">
      <c r="A392" t="s">
        <v>113</v>
      </c>
      <c r="B392" t="s">
        <v>3610</v>
      </c>
    </row>
    <row r="393" spans="1:2" x14ac:dyDescent="0.2">
      <c r="A393" t="s">
        <v>8137</v>
      </c>
      <c r="B393" t="s">
        <v>8138</v>
      </c>
    </row>
    <row r="394" spans="1:2" x14ac:dyDescent="0.2">
      <c r="A394" t="s">
        <v>952</v>
      </c>
      <c r="B394" t="s">
        <v>953</v>
      </c>
    </row>
    <row r="395" spans="1:2" x14ac:dyDescent="0.2">
      <c r="A395" t="s">
        <v>113</v>
      </c>
      <c r="B395" t="s">
        <v>5336</v>
      </c>
    </row>
    <row r="396" spans="1:2" x14ac:dyDescent="0.2">
      <c r="A396" t="s">
        <v>7174</v>
      </c>
      <c r="B396" t="s">
        <v>8139</v>
      </c>
    </row>
    <row r="397" spans="1:2" x14ac:dyDescent="0.2">
      <c r="A397" t="s">
        <v>41</v>
      </c>
      <c r="B397" t="s">
        <v>41</v>
      </c>
    </row>
    <row r="398" spans="1:2" x14ac:dyDescent="0.2">
      <c r="A398" t="s">
        <v>113</v>
      </c>
      <c r="B398" t="s">
        <v>3607</v>
      </c>
    </row>
    <row r="399" spans="1:2" x14ac:dyDescent="0.2">
      <c r="A399" t="s">
        <v>8140</v>
      </c>
      <c r="B399" t="s">
        <v>8141</v>
      </c>
    </row>
    <row r="400" spans="1:2" x14ac:dyDescent="0.2">
      <c r="A400" t="s">
        <v>8142</v>
      </c>
      <c r="B400" t="s">
        <v>6890</v>
      </c>
    </row>
    <row r="401" spans="1:2" x14ac:dyDescent="0.2">
      <c r="A401" t="s">
        <v>113</v>
      </c>
      <c r="B401" t="s">
        <v>3615</v>
      </c>
    </row>
    <row r="402" spans="1:2" x14ac:dyDescent="0.2">
      <c r="A402" t="s">
        <v>8143</v>
      </c>
      <c r="B402" t="s">
        <v>8144</v>
      </c>
    </row>
    <row r="403" spans="1:2" x14ac:dyDescent="0.2">
      <c r="A403" t="s">
        <v>1880</v>
      </c>
      <c r="B403" t="s">
        <v>284</v>
      </c>
    </row>
    <row r="404" spans="1:2" x14ac:dyDescent="0.2">
      <c r="A404" t="s">
        <v>5107</v>
      </c>
      <c r="B404" t="s">
        <v>785</v>
      </c>
    </row>
    <row r="405" spans="1:2" x14ac:dyDescent="0.2">
      <c r="A405" t="s">
        <v>8145</v>
      </c>
      <c r="B405" t="s">
        <v>8146</v>
      </c>
    </row>
    <row r="406" spans="1:2" x14ac:dyDescent="0.2">
      <c r="A406" t="s">
        <v>416</v>
      </c>
      <c r="B406" t="s">
        <v>417</v>
      </c>
    </row>
    <row r="407" spans="1:2" x14ac:dyDescent="0.2">
      <c r="A407" t="s">
        <v>113</v>
      </c>
      <c r="B407" t="s">
        <v>1421</v>
      </c>
    </row>
    <row r="408" spans="1:2" x14ac:dyDescent="0.2">
      <c r="A408" t="s">
        <v>6093</v>
      </c>
      <c r="B408" t="s">
        <v>6094</v>
      </c>
    </row>
    <row r="409" spans="1:2" x14ac:dyDescent="0.2">
      <c r="A409" t="s">
        <v>3015</v>
      </c>
      <c r="B409" t="s">
        <v>3016</v>
      </c>
    </row>
    <row r="410" spans="1:2" x14ac:dyDescent="0.2">
      <c r="A410" t="s">
        <v>3413</v>
      </c>
      <c r="B410" t="s">
        <v>232</v>
      </c>
    </row>
    <row r="411" spans="1:2" x14ac:dyDescent="0.2">
      <c r="A411" t="s">
        <v>7067</v>
      </c>
      <c r="B411" t="s">
        <v>8147</v>
      </c>
    </row>
    <row r="412" spans="1:2" x14ac:dyDescent="0.2">
      <c r="A412" t="s">
        <v>41</v>
      </c>
      <c r="B412" t="s">
        <v>41</v>
      </c>
    </row>
    <row r="413" spans="1:2" x14ac:dyDescent="0.2">
      <c r="A413" t="s">
        <v>113</v>
      </c>
      <c r="B413" t="s">
        <v>114</v>
      </c>
    </row>
    <row r="414" spans="1:2" x14ac:dyDescent="0.2">
      <c r="A414" t="s">
        <v>6212</v>
      </c>
      <c r="B414" t="s">
        <v>8148</v>
      </c>
    </row>
    <row r="415" spans="1:2" x14ac:dyDescent="0.2">
      <c r="A415" t="s">
        <v>251</v>
      </c>
      <c r="B415" t="s">
        <v>1358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8149</v>
      </c>
      <c r="B417" t="s">
        <v>8150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8151</v>
      </c>
      <c r="B420" t="s">
        <v>8152</v>
      </c>
    </row>
    <row r="421" spans="1:2" x14ac:dyDescent="0.2">
      <c r="A421" t="s">
        <v>157</v>
      </c>
      <c r="B421" t="s">
        <v>158</v>
      </c>
    </row>
    <row r="422" spans="1:2" x14ac:dyDescent="0.2">
      <c r="A422" t="s">
        <v>113</v>
      </c>
      <c r="B422" t="s">
        <v>956</v>
      </c>
    </row>
    <row r="423" spans="1:2" x14ac:dyDescent="0.2">
      <c r="A423" t="s">
        <v>938</v>
      </c>
      <c r="B423" t="s">
        <v>7134</v>
      </c>
    </row>
    <row r="424" spans="1:2" x14ac:dyDescent="0.2">
      <c r="A424" t="s">
        <v>41</v>
      </c>
      <c r="B424" t="s">
        <v>41</v>
      </c>
    </row>
    <row r="425" spans="1:2" x14ac:dyDescent="0.2">
      <c r="A425" t="s">
        <v>113</v>
      </c>
      <c r="B425" t="s">
        <v>722</v>
      </c>
    </row>
    <row r="426" spans="1:2" x14ac:dyDescent="0.2">
      <c r="A426" t="s">
        <v>8153</v>
      </c>
      <c r="B426" t="s">
        <v>8154</v>
      </c>
    </row>
    <row r="427" spans="1:2" x14ac:dyDescent="0.2">
      <c r="A427" t="s">
        <v>265</v>
      </c>
      <c r="B427" t="s">
        <v>2927</v>
      </c>
    </row>
    <row r="428" spans="1:2" x14ac:dyDescent="0.2">
      <c r="A428" t="s">
        <v>113</v>
      </c>
      <c r="B428" t="s">
        <v>8155</v>
      </c>
    </row>
    <row r="429" spans="1:2" x14ac:dyDescent="0.2">
      <c r="A429" t="s">
        <v>6859</v>
      </c>
      <c r="B429" t="s">
        <v>8156</v>
      </c>
    </row>
    <row r="430" spans="1:2" x14ac:dyDescent="0.2">
      <c r="A430" t="s">
        <v>8157</v>
      </c>
      <c r="B430" t="s">
        <v>8158</v>
      </c>
    </row>
    <row r="431" spans="1:2" x14ac:dyDescent="0.2">
      <c r="A431" t="s">
        <v>5107</v>
      </c>
      <c r="B431" t="s">
        <v>6650</v>
      </c>
    </row>
    <row r="432" spans="1:2" x14ac:dyDescent="0.2">
      <c r="A432" t="s">
        <v>2333</v>
      </c>
      <c r="B432" t="s">
        <v>8159</v>
      </c>
    </row>
    <row r="433" spans="1:2" x14ac:dyDescent="0.2">
      <c r="A433" t="s">
        <v>491</v>
      </c>
      <c r="B433" t="s">
        <v>492</v>
      </c>
    </row>
    <row r="434" spans="1:2" x14ac:dyDescent="0.2">
      <c r="A434" t="s">
        <v>113</v>
      </c>
      <c r="B434" t="s">
        <v>722</v>
      </c>
    </row>
    <row r="435" spans="1:2" x14ac:dyDescent="0.2">
      <c r="A435" t="s">
        <v>3271</v>
      </c>
      <c r="B435" t="s">
        <v>8160</v>
      </c>
    </row>
    <row r="436" spans="1:2" x14ac:dyDescent="0.2">
      <c r="A436" t="s">
        <v>896</v>
      </c>
      <c r="B436" t="s">
        <v>897</v>
      </c>
    </row>
    <row r="437" spans="1:2" x14ac:dyDescent="0.2">
      <c r="A437" t="s">
        <v>113</v>
      </c>
      <c r="B437" t="s">
        <v>5192</v>
      </c>
    </row>
    <row r="438" spans="1:2" x14ac:dyDescent="0.2">
      <c r="A438" t="s">
        <v>8161</v>
      </c>
      <c r="B438" t="s">
        <v>8162</v>
      </c>
    </row>
    <row r="439" spans="1:2" x14ac:dyDescent="0.2">
      <c r="A439" t="s">
        <v>4596</v>
      </c>
      <c r="B439" t="s">
        <v>1097</v>
      </c>
    </row>
    <row r="440" spans="1:2" x14ac:dyDescent="0.2">
      <c r="A440" t="s">
        <v>113</v>
      </c>
      <c r="B440" t="s">
        <v>5497</v>
      </c>
    </row>
    <row r="441" spans="1:2" x14ac:dyDescent="0.2">
      <c r="A441" t="s">
        <v>1272</v>
      </c>
      <c r="B441" t="s">
        <v>2798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8163</v>
      </c>
      <c r="B444" t="s">
        <v>8164</v>
      </c>
    </row>
    <row r="445" spans="1:2" x14ac:dyDescent="0.2">
      <c r="A445" t="s">
        <v>565</v>
      </c>
      <c r="B445" t="s">
        <v>566</v>
      </c>
    </row>
    <row r="446" spans="1:2" x14ac:dyDescent="0.2">
      <c r="A446" t="s">
        <v>325</v>
      </c>
      <c r="B446" t="s">
        <v>326</v>
      </c>
    </row>
    <row r="447" spans="1:2" x14ac:dyDescent="0.2">
      <c r="A447" t="s">
        <v>7015</v>
      </c>
      <c r="B447" t="s">
        <v>8119</v>
      </c>
    </row>
    <row r="448" spans="1:2" x14ac:dyDescent="0.2">
      <c r="A448" t="s">
        <v>1045</v>
      </c>
      <c r="B448" t="s">
        <v>1392</v>
      </c>
    </row>
    <row r="449" spans="1:2" x14ac:dyDescent="0.2">
      <c r="A449" t="s">
        <v>8165</v>
      </c>
      <c r="B449" t="s">
        <v>8166</v>
      </c>
    </row>
    <row r="450" spans="1:2" x14ac:dyDescent="0.2">
      <c r="A450" t="s">
        <v>1258</v>
      </c>
      <c r="B450" t="s">
        <v>3353</v>
      </c>
    </row>
    <row r="451" spans="1:2" x14ac:dyDescent="0.2">
      <c r="A451" t="s">
        <v>303</v>
      </c>
      <c r="B451" t="s">
        <v>304</v>
      </c>
    </row>
    <row r="452" spans="1:2" x14ac:dyDescent="0.2">
      <c r="A452" t="s">
        <v>3568</v>
      </c>
      <c r="B452" t="s">
        <v>360</v>
      </c>
    </row>
    <row r="453" spans="1:2" x14ac:dyDescent="0.2">
      <c r="A453" t="s">
        <v>7504</v>
      </c>
      <c r="B453" t="s">
        <v>7505</v>
      </c>
    </row>
    <row r="454" spans="1:2" x14ac:dyDescent="0.2">
      <c r="A454" t="s">
        <v>157</v>
      </c>
      <c r="B454" t="s">
        <v>704</v>
      </c>
    </row>
    <row r="455" spans="1:2" x14ac:dyDescent="0.2">
      <c r="A455" t="s">
        <v>113</v>
      </c>
      <c r="B455" t="s">
        <v>2083</v>
      </c>
    </row>
    <row r="456" spans="1:2" x14ac:dyDescent="0.2">
      <c r="A456" t="s">
        <v>7265</v>
      </c>
      <c r="B456" t="s">
        <v>8167</v>
      </c>
    </row>
    <row r="457" spans="1:2" x14ac:dyDescent="0.2">
      <c r="A457" t="s">
        <v>251</v>
      </c>
      <c r="B457" t="s">
        <v>252</v>
      </c>
    </row>
    <row r="458" spans="1:2" x14ac:dyDescent="0.2">
      <c r="A458" t="s">
        <v>113</v>
      </c>
      <c r="B458" t="s">
        <v>2045</v>
      </c>
    </row>
    <row r="459" spans="1:2" x14ac:dyDescent="0.2">
      <c r="A459" t="s">
        <v>5384</v>
      </c>
      <c r="B459" t="s">
        <v>5385</v>
      </c>
    </row>
    <row r="460" spans="1:2" x14ac:dyDescent="0.2">
      <c r="A460" t="s">
        <v>38</v>
      </c>
      <c r="B460" t="s">
        <v>39</v>
      </c>
    </row>
    <row r="461" spans="1:2" x14ac:dyDescent="0.2">
      <c r="A461" t="s">
        <v>8168</v>
      </c>
      <c r="B461" t="s">
        <v>360</v>
      </c>
    </row>
    <row r="462" spans="1:2" x14ac:dyDescent="0.2">
      <c r="A462" t="s">
        <v>8169</v>
      </c>
      <c r="B462" t="s">
        <v>8170</v>
      </c>
    </row>
    <row r="463" spans="1:2" x14ac:dyDescent="0.2">
      <c r="A463" t="s">
        <v>8171</v>
      </c>
      <c r="B463" t="s">
        <v>2104</v>
      </c>
    </row>
    <row r="464" spans="1:2" x14ac:dyDescent="0.2">
      <c r="A464" t="s">
        <v>113</v>
      </c>
      <c r="B464" t="s">
        <v>3607</v>
      </c>
    </row>
    <row r="465" spans="1:2" x14ac:dyDescent="0.2">
      <c r="A465" t="s">
        <v>726</v>
      </c>
      <c r="B465" t="s">
        <v>8172</v>
      </c>
    </row>
    <row r="466" spans="1:2" x14ac:dyDescent="0.2">
      <c r="A466" t="s">
        <v>303</v>
      </c>
      <c r="B466" t="s">
        <v>4700</v>
      </c>
    </row>
    <row r="467" spans="1:2" x14ac:dyDescent="0.2">
      <c r="A467" t="s">
        <v>113</v>
      </c>
      <c r="B467" t="s">
        <v>4604</v>
      </c>
    </row>
    <row r="468" spans="1:2" x14ac:dyDescent="0.2">
      <c r="A468" t="s">
        <v>5302</v>
      </c>
      <c r="B468" t="s">
        <v>5303</v>
      </c>
    </row>
    <row r="469" spans="1:2" x14ac:dyDescent="0.2">
      <c r="A469" t="s">
        <v>1197</v>
      </c>
      <c r="B469" t="s">
        <v>1150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8173</v>
      </c>
      <c r="B471" t="s">
        <v>8174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J494"/>
  <sheetViews>
    <sheetView topLeftCell="C1" zoomScaleNormal="100" workbookViewId="0">
      <selection activeCell="V3" sqref="V3:V16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2529</v>
      </c>
      <c r="B3" t="s">
        <v>3949</v>
      </c>
      <c r="D3">
        <v>-78.254000000000005</v>
      </c>
      <c r="E3">
        <v>-172.72499999999999</v>
      </c>
      <c r="F3">
        <v>-90</v>
      </c>
      <c r="G3">
        <v>103.16</v>
      </c>
      <c r="H3">
        <v>47.381</v>
      </c>
      <c r="I3">
        <v>14</v>
      </c>
      <c r="J3">
        <v>1</v>
      </c>
      <c r="K3">
        <v>0</v>
      </c>
      <c r="L3">
        <f>1/TAN(-D3*$L$1/180)*0.108*0.333333</f>
        <v>7.4853813126893138E-3</v>
      </c>
      <c r="M3">
        <f>SIN(-D3*$L$1/180)*G3*3</f>
        <v>302.99939192499374</v>
      </c>
      <c r="N3">
        <f>COS(-D3*$L$1/180)*G3*0.108</f>
        <v>2.2680682541398278</v>
      </c>
      <c r="O3">
        <f>IFERROR(1/TAN(E3*$L$1/180)*0.108*0.333333,"")</f>
        <v>0.28199991226313526</v>
      </c>
      <c r="P3">
        <f>SIN(-E3*$L$1/180)*H3*3</f>
        <v>17.999824078604249</v>
      </c>
      <c r="Q3">
        <f>-COS(E3*$L$1/180)*H3*0.108</f>
        <v>5.0759538868721545</v>
      </c>
      <c r="R3">
        <f>ABS(SIN(-F3*$L$1/180)*I3*3)</f>
        <v>42</v>
      </c>
      <c r="S3">
        <f>M3+P3</f>
        <v>320.99921600359801</v>
      </c>
      <c r="T3">
        <f>60*(J3/M3)</f>
        <v>0.19802019937667978</v>
      </c>
      <c r="U3">
        <f>IFERROR(60*(K3/P3),"")</f>
        <v>0</v>
      </c>
      <c r="V3">
        <f>100*(R3/(S3))</f>
        <v>13.084144105675707</v>
      </c>
      <c r="X3" t="s">
        <v>37</v>
      </c>
      <c r="Y3">
        <f>AVERAGE(L3:L2000)</f>
        <v>4.7430231281311496E-3</v>
      </c>
      <c r="Z3">
        <f>STDEVA(L3:L2000)</f>
        <v>1.7726043023632452E-3</v>
      </c>
      <c r="AA3">
        <f>COUNTA(L3:L2000)</f>
        <v>164</v>
      </c>
      <c r="AB3">
        <f>AVERAGE(O3:O2000)</f>
        <v>0.23229526243197834</v>
      </c>
      <c r="AC3">
        <f>STDEVA(O3:O2001)</f>
        <v>0.13903771014677802</v>
      </c>
      <c r="AD3">
        <f>COUNTA(O3:O2001)</f>
        <v>164</v>
      </c>
      <c r="AE3">
        <f>1/Y8</f>
        <v>1.3054726011583623E-3</v>
      </c>
      <c r="AF3">
        <f>Z8/Y8^2</f>
        <v>6.5183375200717094E-4</v>
      </c>
      <c r="AG3">
        <f>COUNTA(M3:M2001)</f>
        <v>164</v>
      </c>
      <c r="AH3">
        <f>1/AB8</f>
        <v>6.5943057296141583E-2</v>
      </c>
      <c r="AI3">
        <f>AC8/AB8^2</f>
        <v>6.9771052006329701E-2</v>
      </c>
      <c r="AJ3">
        <f>COUNTA(P3:P2001)</f>
        <v>164</v>
      </c>
    </row>
    <row r="4" spans="1:36" x14ac:dyDescent="0.2">
      <c r="A4" t="s">
        <v>817</v>
      </c>
      <c r="B4" t="s">
        <v>818</v>
      </c>
      <c r="D4">
        <v>-82.481999999999999</v>
      </c>
      <c r="E4">
        <v>-165.964</v>
      </c>
      <c r="F4">
        <v>-90</v>
      </c>
      <c r="G4">
        <v>198.708</v>
      </c>
      <c r="H4">
        <v>32.984999999999999</v>
      </c>
      <c r="I4">
        <v>21</v>
      </c>
      <c r="J4">
        <v>1</v>
      </c>
      <c r="K4">
        <v>0</v>
      </c>
      <c r="L4">
        <f t="shared" ref="L4:L28" si="0">1/TAN(-D4*$L$1/180)*0.108*0.333333</f>
        <v>4.7509913965787321E-3</v>
      </c>
      <c r="M4">
        <f t="shared" ref="M4:M28" si="1">SIN(-D4*$L$1/180)*G4*3</f>
        <v>590.99960270784482</v>
      </c>
      <c r="N4">
        <f t="shared" ref="N4:N28" si="2">COS(-D4*$L$1/180)*G4*0.108</f>
        <v>2.807836835683255</v>
      </c>
      <c r="O4">
        <f t="shared" ref="O4:O28" si="3">IFERROR(1/TAN(E4*$L$1/180)*0.108*0.333333,"")</f>
        <v>0.14400245662357042</v>
      </c>
      <c r="P4">
        <f t="shared" ref="P4:P28" si="4">SIN(-E4*$L$1/180)*H4*3</f>
        <v>23.9997048389105</v>
      </c>
      <c r="Q4">
        <f t="shared" ref="Q4:Q28" si="5">-COS(E4*$L$1/180)*H4*0.108</f>
        <v>3.4560199110636138</v>
      </c>
      <c r="R4">
        <f t="shared" ref="R4:R28" si="6">ABS(SIN(-F4*$L$1/180)*I4*3)</f>
        <v>63</v>
      </c>
      <c r="S4">
        <f t="shared" ref="S4:S28" si="7">M4+P4</f>
        <v>614.99930754675529</v>
      </c>
      <c r="T4">
        <f t="shared" ref="T4:T28" si="8">60*(J4/M4)</f>
        <v>0.1015229108870661</v>
      </c>
      <c r="U4">
        <f t="shared" ref="U4:U28" si="9">IFERROR(60*(K4/P4),"")</f>
        <v>0</v>
      </c>
      <c r="V4">
        <f t="shared" ref="V4:V28" si="10">100*(R4/(S4))</f>
        <v>10.2439139730593</v>
      </c>
      <c r="X4" t="s">
        <v>40</v>
      </c>
      <c r="Y4">
        <f>Y3*60</f>
        <v>0.284581387687869</v>
      </c>
      <c r="Z4">
        <f>Z3*60</f>
        <v>0.10635625814179471</v>
      </c>
      <c r="AA4">
        <f>AA3</f>
        <v>164</v>
      </c>
      <c r="AB4">
        <f>AB3*60</f>
        <v>13.9377157459187</v>
      </c>
      <c r="AC4">
        <f>AC3*60</f>
        <v>8.3422626088066814</v>
      </c>
      <c r="AD4">
        <f>AD3</f>
        <v>164</v>
      </c>
      <c r="AE4">
        <f>AE3*60</f>
        <v>7.8328356069501739E-2</v>
      </c>
      <c r="AF4">
        <f>AF3*60</f>
        <v>3.9110025120430256E-2</v>
      </c>
      <c r="AG4">
        <f>AG3</f>
        <v>164</v>
      </c>
      <c r="AH4">
        <f>AH3*60</f>
        <v>3.956583437768495</v>
      </c>
      <c r="AI4">
        <f>AI3*60</f>
        <v>4.186263120379782</v>
      </c>
      <c r="AJ4">
        <f>AJ3</f>
        <v>164</v>
      </c>
    </row>
    <row r="5" spans="1:36" x14ac:dyDescent="0.2">
      <c r="A5" t="s">
        <v>113</v>
      </c>
      <c r="B5" t="s">
        <v>2334</v>
      </c>
      <c r="D5">
        <v>-81.757000000000005</v>
      </c>
      <c r="E5">
        <v>-157.38</v>
      </c>
      <c r="F5">
        <v>-87.796999999999997</v>
      </c>
      <c r="G5">
        <v>216.23400000000001</v>
      </c>
      <c r="H5">
        <v>39</v>
      </c>
      <c r="I5">
        <v>26.018999999999998</v>
      </c>
      <c r="J5">
        <v>1</v>
      </c>
      <c r="K5">
        <v>1</v>
      </c>
      <c r="L5">
        <f t="shared" si="0"/>
        <v>5.2152557522699332E-3</v>
      </c>
      <c r="M5">
        <f t="shared" si="1"/>
        <v>642.00020149138572</v>
      </c>
      <c r="N5">
        <f t="shared" si="2"/>
        <v>3.348198591984997</v>
      </c>
      <c r="O5">
        <f t="shared" si="3"/>
        <v>8.6399339979632658E-2</v>
      </c>
      <c r="P5">
        <f t="shared" si="4"/>
        <v>45.000254566821418</v>
      </c>
      <c r="Q5">
        <f t="shared" si="5"/>
        <v>3.8879961814850028</v>
      </c>
      <c r="R5">
        <f t="shared" si="6"/>
        <v>77.999308466258299</v>
      </c>
      <c r="S5">
        <f t="shared" si="7"/>
        <v>687.00045605820719</v>
      </c>
      <c r="T5">
        <f t="shared" si="8"/>
        <v>9.3457914593512909E-2</v>
      </c>
      <c r="U5">
        <f t="shared" si="9"/>
        <v>1.3333257906553682</v>
      </c>
      <c r="V5">
        <f t="shared" si="10"/>
        <v>11.353603593481413</v>
      </c>
    </row>
    <row r="6" spans="1:36" x14ac:dyDescent="0.2">
      <c r="A6" t="s">
        <v>6917</v>
      </c>
      <c r="B6" t="s">
        <v>820</v>
      </c>
      <c r="D6">
        <v>-86.581000000000003</v>
      </c>
      <c r="E6">
        <v>-168.40799999999999</v>
      </c>
      <c r="F6">
        <v>-90</v>
      </c>
      <c r="G6">
        <v>385.68599999999998</v>
      </c>
      <c r="H6">
        <v>39.811999999999998</v>
      </c>
      <c r="I6">
        <v>134</v>
      </c>
      <c r="J6">
        <v>2</v>
      </c>
      <c r="K6">
        <v>2</v>
      </c>
      <c r="L6">
        <f t="shared" si="0"/>
        <v>2.1507723694284327E-3</v>
      </c>
      <c r="M6">
        <f t="shared" si="1"/>
        <v>1154.9985597543655</v>
      </c>
      <c r="N6">
        <f t="shared" si="2"/>
        <v>2.4841414731907974</v>
      </c>
      <c r="O6">
        <f t="shared" si="3"/>
        <v>0.17550255404511936</v>
      </c>
      <c r="P6">
        <f t="shared" si="4"/>
        <v>23.999606555921432</v>
      </c>
      <c r="Q6">
        <f t="shared" si="5"/>
        <v>4.2119964586386613</v>
      </c>
      <c r="R6">
        <f t="shared" si="6"/>
        <v>402</v>
      </c>
      <c r="S6">
        <f t="shared" si="7"/>
        <v>1178.9981663102869</v>
      </c>
      <c r="T6">
        <f t="shared" si="8"/>
        <v>0.10389623345116596</v>
      </c>
      <c r="U6">
        <f t="shared" si="9"/>
        <v>5.0000819688601252</v>
      </c>
      <c r="V6">
        <f t="shared" si="10"/>
        <v>34.096745142367105</v>
      </c>
      <c r="Y6" t="s">
        <v>44</v>
      </c>
      <c r="AB6" t="s">
        <v>45</v>
      </c>
    </row>
    <row r="7" spans="1:36" x14ac:dyDescent="0.2">
      <c r="A7" t="s">
        <v>66</v>
      </c>
      <c r="B7" t="s">
        <v>4308</v>
      </c>
      <c r="D7">
        <v>-80.233000000000004</v>
      </c>
      <c r="E7">
        <v>0</v>
      </c>
      <c r="F7">
        <v>-90</v>
      </c>
      <c r="G7">
        <v>247.58799999999999</v>
      </c>
      <c r="H7">
        <v>0</v>
      </c>
      <c r="I7">
        <v>23</v>
      </c>
      <c r="J7">
        <v>0</v>
      </c>
      <c r="K7">
        <v>0</v>
      </c>
      <c r="L7">
        <f t="shared" si="0"/>
        <v>6.1969225248625723E-3</v>
      </c>
      <c r="M7">
        <f t="shared" si="1"/>
        <v>731.99820675898582</v>
      </c>
      <c r="N7">
        <f t="shared" si="2"/>
        <v>4.5361407117644816</v>
      </c>
      <c r="O7" t="str">
        <f t="shared" si="3"/>
        <v/>
      </c>
      <c r="P7">
        <f t="shared" si="4"/>
        <v>0</v>
      </c>
      <c r="Q7">
        <f t="shared" si="5"/>
        <v>0</v>
      </c>
      <c r="R7">
        <f t="shared" si="6"/>
        <v>69</v>
      </c>
      <c r="S7">
        <f t="shared" si="7"/>
        <v>731.99820675898582</v>
      </c>
      <c r="T7">
        <f t="shared" si="8"/>
        <v>0</v>
      </c>
      <c r="U7" t="str">
        <f t="shared" si="9"/>
        <v/>
      </c>
      <c r="V7">
        <f t="shared" si="10"/>
        <v>9.4262526004682705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5759</v>
      </c>
      <c r="D8">
        <v>-88.21</v>
      </c>
      <c r="E8">
        <v>-170.53800000000001</v>
      </c>
      <c r="F8">
        <v>-90</v>
      </c>
      <c r="G8">
        <v>32.015999999999998</v>
      </c>
      <c r="H8">
        <v>18.248000000000001</v>
      </c>
      <c r="I8">
        <v>22</v>
      </c>
      <c r="J8">
        <v>1</v>
      </c>
      <c r="K8">
        <v>0</v>
      </c>
      <c r="L8">
        <f t="shared" si="0"/>
        <v>1.1250550962921052E-3</v>
      </c>
      <c r="M8">
        <f t="shared" si="1"/>
        <v>96.001131203298229</v>
      </c>
      <c r="N8">
        <f t="shared" si="2"/>
        <v>0.10800666991674762</v>
      </c>
      <c r="O8">
        <f t="shared" si="3"/>
        <v>0.21600727486837354</v>
      </c>
      <c r="P8">
        <f t="shared" si="4"/>
        <v>8.9995544917781505</v>
      </c>
      <c r="Q8">
        <f t="shared" si="5"/>
        <v>1.9439711847696131</v>
      </c>
      <c r="R8">
        <f t="shared" si="6"/>
        <v>66</v>
      </c>
      <c r="S8">
        <f t="shared" si="7"/>
        <v>105.00068569507638</v>
      </c>
      <c r="T8">
        <f t="shared" si="8"/>
        <v>0.6249926354819727</v>
      </c>
      <c r="U8">
        <f t="shared" si="9"/>
        <v>0</v>
      </c>
      <c r="V8">
        <f t="shared" si="10"/>
        <v>62.856732375696126</v>
      </c>
      <c r="X8" t="s">
        <v>51</v>
      </c>
      <c r="Y8">
        <f>AVERAGE(M3:M2000)</f>
        <v>766.00611848359551</v>
      </c>
      <c r="Z8">
        <f>STDEVA(M3:M2000)</f>
        <v>382.47347499179131</v>
      </c>
      <c r="AA8">
        <f>COUNTA(M3:M2001)</f>
        <v>164</v>
      </c>
      <c r="AB8">
        <f>AVERAGE(P3:P2000)</f>
        <v>15.164598685637698</v>
      </c>
      <c r="AC8">
        <f>STDEVA(P3:P2000)</f>
        <v>16.044903693184615</v>
      </c>
      <c r="AD8">
        <f>COUNTA(P3:P2001)</f>
        <v>164</v>
      </c>
      <c r="AE8" t="s">
        <v>51</v>
      </c>
      <c r="AF8">
        <f>AG8+AH8</f>
        <v>128111.99761575426</v>
      </c>
      <c r="AG8">
        <f>SUM(M3:M2000)</f>
        <v>125625.00343130967</v>
      </c>
      <c r="AH8">
        <f>SUM(P3:P2000)</f>
        <v>2486.9941844445825</v>
      </c>
    </row>
    <row r="9" spans="1:36" x14ac:dyDescent="0.2">
      <c r="A9" t="s">
        <v>8175</v>
      </c>
      <c r="B9" t="s">
        <v>8176</v>
      </c>
      <c r="D9">
        <v>-84.266000000000005</v>
      </c>
      <c r="E9">
        <v>-164.876</v>
      </c>
      <c r="F9">
        <v>0</v>
      </c>
      <c r="G9">
        <v>240.202</v>
      </c>
      <c r="H9">
        <v>38.328000000000003</v>
      </c>
      <c r="I9">
        <v>0</v>
      </c>
      <c r="J9">
        <v>1</v>
      </c>
      <c r="K9">
        <v>0</v>
      </c>
      <c r="L9">
        <f t="shared" si="0"/>
        <v>3.6148510279332309E-3</v>
      </c>
      <c r="M9">
        <f t="shared" si="1"/>
        <v>717.00041706620618</v>
      </c>
      <c r="N9">
        <f t="shared" si="2"/>
        <v>2.5918522865126179</v>
      </c>
      <c r="O9">
        <f t="shared" si="3"/>
        <v>0.13319993425566523</v>
      </c>
      <c r="P9">
        <f t="shared" si="4"/>
        <v>30.000349188341954</v>
      </c>
      <c r="Q9">
        <f t="shared" si="5"/>
        <v>3.9960485355826831</v>
      </c>
      <c r="R9">
        <f t="shared" si="6"/>
        <v>0</v>
      </c>
      <c r="S9">
        <f t="shared" si="7"/>
        <v>747.00076625454813</v>
      </c>
      <c r="T9">
        <f t="shared" si="8"/>
        <v>8.3681959691886396E-2</v>
      </c>
      <c r="U9">
        <f t="shared" si="9"/>
        <v>0</v>
      </c>
      <c r="V9">
        <f t="shared" si="10"/>
        <v>0</v>
      </c>
      <c r="X9" t="s">
        <v>54</v>
      </c>
      <c r="Y9">
        <f>Y8/60</f>
        <v>12.766768641393259</v>
      </c>
      <c r="Z9">
        <f>Z8/60</f>
        <v>6.3745579165298549</v>
      </c>
      <c r="AA9">
        <f>AA8</f>
        <v>164</v>
      </c>
      <c r="AB9">
        <f>AB8/60</f>
        <v>0.25274331142729495</v>
      </c>
      <c r="AC9">
        <f>AC8/60</f>
        <v>0.26741506155307693</v>
      </c>
      <c r="AD9">
        <f>AD8</f>
        <v>164</v>
      </c>
      <c r="AE9" t="s">
        <v>54</v>
      </c>
      <c r="AF9">
        <f>AF8/60</f>
        <v>2135.199960262571</v>
      </c>
      <c r="AG9">
        <f>AG8/60</f>
        <v>2093.7500571884943</v>
      </c>
      <c r="AH9">
        <f>AH8/60</f>
        <v>41.449903074076374</v>
      </c>
    </row>
    <row r="10" spans="1:36" x14ac:dyDescent="0.2">
      <c r="A10" t="s">
        <v>8177</v>
      </c>
      <c r="B10" t="s">
        <v>4984</v>
      </c>
      <c r="D10">
        <v>-84.617999999999995</v>
      </c>
      <c r="E10">
        <v>-169.99199999999999</v>
      </c>
      <c r="F10">
        <v>-88.314999999999998</v>
      </c>
      <c r="G10">
        <v>138.61099999999999</v>
      </c>
      <c r="H10">
        <v>34.524999999999999</v>
      </c>
      <c r="I10">
        <v>34.015000000000001</v>
      </c>
      <c r="J10">
        <v>1</v>
      </c>
      <c r="K10">
        <v>0</v>
      </c>
      <c r="L10">
        <f t="shared" si="0"/>
        <v>3.3915880775411888E-3</v>
      </c>
      <c r="M10">
        <f t="shared" si="1"/>
        <v>413.99979209917831</v>
      </c>
      <c r="N10">
        <f t="shared" si="2"/>
        <v>1.4041181631062669</v>
      </c>
      <c r="O10">
        <f t="shared" si="3"/>
        <v>0.2039993757838871</v>
      </c>
      <c r="P10">
        <f t="shared" si="4"/>
        <v>17.999851917458827</v>
      </c>
      <c r="Q10">
        <f t="shared" si="5"/>
        <v>3.6719622273262322</v>
      </c>
      <c r="R10">
        <f t="shared" si="6"/>
        <v>102.00087497354595</v>
      </c>
      <c r="S10">
        <f t="shared" si="7"/>
        <v>431.99964401663715</v>
      </c>
      <c r="T10">
        <f t="shared" si="8"/>
        <v>0.14492760901103624</v>
      </c>
      <c r="U10">
        <f t="shared" si="9"/>
        <v>0</v>
      </c>
      <c r="V10">
        <f t="shared" si="10"/>
        <v>23.611333107861935</v>
      </c>
    </row>
    <row r="11" spans="1:36" x14ac:dyDescent="0.2">
      <c r="A11" t="s">
        <v>6504</v>
      </c>
      <c r="B11" t="s">
        <v>4360</v>
      </c>
      <c r="D11">
        <v>-82.623000000000005</v>
      </c>
      <c r="E11">
        <v>-169.91900000000001</v>
      </c>
      <c r="F11">
        <v>-90</v>
      </c>
      <c r="G11">
        <v>225.869</v>
      </c>
      <c r="H11">
        <v>45.706000000000003</v>
      </c>
      <c r="I11">
        <v>24</v>
      </c>
      <c r="J11">
        <v>1</v>
      </c>
      <c r="K11">
        <v>0</v>
      </c>
      <c r="L11">
        <f t="shared" si="0"/>
        <v>4.6608846653356118E-3</v>
      </c>
      <c r="M11">
        <f t="shared" si="1"/>
        <v>671.99830073340706</v>
      </c>
      <c r="N11">
        <f t="shared" si="2"/>
        <v>3.1321097071296333</v>
      </c>
      <c r="O11">
        <f t="shared" si="3"/>
        <v>0.20249155307690403</v>
      </c>
      <c r="P11">
        <f t="shared" si="4"/>
        <v>24.001168017454482</v>
      </c>
      <c r="Q11">
        <f t="shared" si="5"/>
        <v>4.8600386475527237</v>
      </c>
      <c r="R11">
        <f t="shared" si="6"/>
        <v>72</v>
      </c>
      <c r="S11">
        <f t="shared" si="7"/>
        <v>695.99946875086152</v>
      </c>
      <c r="T11">
        <f t="shared" si="8"/>
        <v>8.9285940060439245E-2</v>
      </c>
      <c r="U11">
        <f t="shared" si="9"/>
        <v>0</v>
      </c>
      <c r="V11">
        <f t="shared" si="10"/>
        <v>10.344835482305944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8178</v>
      </c>
      <c r="B12" t="s">
        <v>8179</v>
      </c>
      <c r="D12">
        <v>-84.215000000000003</v>
      </c>
      <c r="E12">
        <v>-174.428</v>
      </c>
      <c r="F12">
        <v>-90</v>
      </c>
      <c r="G12">
        <v>307.56599999999997</v>
      </c>
      <c r="H12">
        <v>41.195</v>
      </c>
      <c r="I12">
        <v>33</v>
      </c>
      <c r="J12">
        <v>2</v>
      </c>
      <c r="K12">
        <v>2</v>
      </c>
      <c r="L12">
        <f t="shared" si="0"/>
        <v>3.6472212347842506E-3</v>
      </c>
      <c r="M12">
        <f t="shared" si="1"/>
        <v>917.99882015430944</v>
      </c>
      <c r="N12">
        <f t="shared" si="2"/>
        <v>3.3481481385218244</v>
      </c>
      <c r="O12">
        <f t="shared" si="3"/>
        <v>0.36901281331400099</v>
      </c>
      <c r="P12">
        <f t="shared" si="4"/>
        <v>11.999674445992245</v>
      </c>
      <c r="Q12">
        <f t="shared" si="5"/>
        <v>4.4280380542057785</v>
      </c>
      <c r="R12">
        <f t="shared" si="6"/>
        <v>99</v>
      </c>
      <c r="S12">
        <f t="shared" si="7"/>
        <v>929.99849460030168</v>
      </c>
      <c r="T12">
        <f t="shared" si="8"/>
        <v>0.13071912225315147</v>
      </c>
      <c r="U12">
        <f t="shared" si="9"/>
        <v>10.000271302366761</v>
      </c>
      <c r="V12">
        <f t="shared" si="10"/>
        <v>10.645178521772619</v>
      </c>
      <c r="Y12">
        <f>Y3</f>
        <v>4.7430231281311496E-3</v>
      </c>
      <c r="Z12">
        <f>AE3</f>
        <v>1.3054726011583623E-3</v>
      </c>
      <c r="AA12">
        <f>AB3</f>
        <v>0.23229526243197834</v>
      </c>
      <c r="AB12">
        <f>AH3</f>
        <v>6.5943057296141583E-2</v>
      </c>
      <c r="AE12" t="s">
        <v>1</v>
      </c>
      <c r="AF12">
        <f>AG12+AH12</f>
        <v>1088.4256636579619</v>
      </c>
      <c r="AG12">
        <f>SUM(N3:N2000)</f>
        <v>610.20109199090575</v>
      </c>
      <c r="AH12">
        <f>SUM(Q3:Q2000)</f>
        <v>478.22457166705607</v>
      </c>
    </row>
    <row r="13" spans="1:36" x14ac:dyDescent="0.2">
      <c r="A13" t="s">
        <v>1696</v>
      </c>
      <c r="B13" t="s">
        <v>4127</v>
      </c>
      <c r="D13">
        <v>-82.369</v>
      </c>
      <c r="E13">
        <v>-163.30099999999999</v>
      </c>
      <c r="F13">
        <v>-90</v>
      </c>
      <c r="G13">
        <v>210.86699999999999</v>
      </c>
      <c r="H13">
        <v>31.321000000000002</v>
      </c>
      <c r="I13">
        <v>18</v>
      </c>
      <c r="J13">
        <v>1</v>
      </c>
      <c r="K13">
        <v>0</v>
      </c>
      <c r="L13">
        <f t="shared" si="0"/>
        <v>4.8232467997886743E-3</v>
      </c>
      <c r="M13">
        <f t="shared" si="1"/>
        <v>626.99858279610135</v>
      </c>
      <c r="N13">
        <f t="shared" si="2"/>
        <v>3.0241719321152627</v>
      </c>
      <c r="O13">
        <f t="shared" si="3"/>
        <v>0.12000173855622707</v>
      </c>
      <c r="P13">
        <f t="shared" si="4"/>
        <v>26.999685728379504</v>
      </c>
      <c r="Q13">
        <f t="shared" si="5"/>
        <v>3.2400124678897595</v>
      </c>
      <c r="R13">
        <f t="shared" si="6"/>
        <v>54</v>
      </c>
      <c r="S13">
        <f t="shared" si="7"/>
        <v>653.99826852448086</v>
      </c>
      <c r="T13">
        <f t="shared" si="8"/>
        <v>9.5693996200804612E-2</v>
      </c>
      <c r="U13">
        <f t="shared" si="9"/>
        <v>0</v>
      </c>
      <c r="V13">
        <f t="shared" si="10"/>
        <v>8.2569025942273786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8180</v>
      </c>
      <c r="D14">
        <v>-81.28</v>
      </c>
      <c r="E14">
        <v>-175.601</v>
      </c>
      <c r="F14">
        <v>-90</v>
      </c>
      <c r="G14">
        <v>164.90600000000001</v>
      </c>
      <c r="H14">
        <v>26.077000000000002</v>
      </c>
      <c r="I14">
        <v>21</v>
      </c>
      <c r="J14">
        <v>1</v>
      </c>
      <c r="K14">
        <v>1</v>
      </c>
      <c r="L14">
        <f t="shared" si="0"/>
        <v>5.5216298926679301E-3</v>
      </c>
      <c r="M14">
        <f t="shared" si="1"/>
        <v>488.99956779770326</v>
      </c>
      <c r="N14">
        <f t="shared" si="2"/>
        <v>2.7000773311308279</v>
      </c>
      <c r="O14">
        <f t="shared" si="3"/>
        <v>0.4679680618795688</v>
      </c>
      <c r="P14">
        <f t="shared" si="4"/>
        <v>6.0004449240862634</v>
      </c>
      <c r="Q14">
        <f t="shared" si="5"/>
        <v>2.808019389559135</v>
      </c>
      <c r="R14">
        <f t="shared" si="6"/>
        <v>63</v>
      </c>
      <c r="S14">
        <f t="shared" si="7"/>
        <v>495.00001272178952</v>
      </c>
      <c r="T14">
        <f t="shared" si="8"/>
        <v>0.12269949495092745</v>
      </c>
      <c r="U14">
        <f t="shared" si="9"/>
        <v>9.9992585148403297</v>
      </c>
      <c r="V14">
        <f t="shared" si="10"/>
        <v>12.727272400174384</v>
      </c>
      <c r="X14" t="s">
        <v>68</v>
      </c>
      <c r="Y14">
        <f>AVERAGE(T3:T2345)</f>
        <v>0.12764081827383614</v>
      </c>
      <c r="Z14">
        <f>STDEVA(T3:T2345)</f>
        <v>0.17330653494119061</v>
      </c>
      <c r="AA14">
        <f>COUNTA(T3:T2345)</f>
        <v>164</v>
      </c>
    </row>
    <row r="15" spans="1:36" x14ac:dyDescent="0.2">
      <c r="A15" t="s">
        <v>8181</v>
      </c>
      <c r="B15" t="s">
        <v>8182</v>
      </c>
      <c r="D15">
        <v>-84.317999999999998</v>
      </c>
      <c r="E15">
        <v>-175.98599999999999</v>
      </c>
      <c r="F15">
        <v>-90</v>
      </c>
      <c r="G15">
        <v>393.935</v>
      </c>
      <c r="H15">
        <v>57.14</v>
      </c>
      <c r="I15">
        <v>27</v>
      </c>
      <c r="J15">
        <v>2</v>
      </c>
      <c r="K15">
        <v>2</v>
      </c>
      <c r="L15">
        <f t="shared" si="0"/>
        <v>3.5818520679979085E-3</v>
      </c>
      <c r="M15">
        <f t="shared" si="1"/>
        <v>1175.9984647651918</v>
      </c>
      <c r="N15">
        <f t="shared" si="2"/>
        <v>4.2122567452383128</v>
      </c>
      <c r="O15">
        <f t="shared" si="3"/>
        <v>0.51302201496865119</v>
      </c>
      <c r="P15">
        <f t="shared" si="4"/>
        <v>11.999438147766778</v>
      </c>
      <c r="Q15">
        <f t="shared" si="5"/>
        <v>6.1559820930411053</v>
      </c>
      <c r="R15">
        <f t="shared" si="6"/>
        <v>81</v>
      </c>
      <c r="S15">
        <f t="shared" si="7"/>
        <v>1187.9979029129586</v>
      </c>
      <c r="T15">
        <f t="shared" si="8"/>
        <v>0.1020409495381102</v>
      </c>
      <c r="U15">
        <f t="shared" si="9"/>
        <v>10.000468232117456</v>
      </c>
      <c r="V15">
        <f t="shared" si="10"/>
        <v>6.8181938538265801</v>
      </c>
      <c r="X15" t="s">
        <v>71</v>
      </c>
      <c r="Y15">
        <f>AVERAGE(U3:U2345)</f>
        <v>2.6711335564297283</v>
      </c>
      <c r="Z15">
        <f>STDEVA(U3:U2345)</f>
        <v>3.4453797582074865</v>
      </c>
      <c r="AA15">
        <f>COUNTA(U3:U2345)</f>
        <v>164</v>
      </c>
    </row>
    <row r="16" spans="1:36" x14ac:dyDescent="0.2">
      <c r="A16" t="s">
        <v>41</v>
      </c>
      <c r="B16" t="s">
        <v>41</v>
      </c>
      <c r="D16">
        <v>-83.367000000000004</v>
      </c>
      <c r="E16">
        <v>-169.114</v>
      </c>
      <c r="F16">
        <v>-90</v>
      </c>
      <c r="G16">
        <v>86.578999999999994</v>
      </c>
      <c r="H16">
        <v>26.475999999999999</v>
      </c>
      <c r="I16">
        <v>19</v>
      </c>
      <c r="J16">
        <v>2</v>
      </c>
      <c r="K16">
        <v>2</v>
      </c>
      <c r="L16">
        <f t="shared" si="0"/>
        <v>4.1863514254101408E-3</v>
      </c>
      <c r="M16">
        <f t="shared" si="1"/>
        <v>257.99842488243075</v>
      </c>
      <c r="N16">
        <f t="shared" si="2"/>
        <v>1.0800731538332893</v>
      </c>
      <c r="O16">
        <f t="shared" si="3"/>
        <v>0.18719148079054132</v>
      </c>
      <c r="P16">
        <f t="shared" si="4"/>
        <v>15.000414619856532</v>
      </c>
      <c r="Q16">
        <f t="shared" si="5"/>
        <v>2.8079526331156623</v>
      </c>
      <c r="R16">
        <f t="shared" si="6"/>
        <v>57</v>
      </c>
      <c r="S16">
        <f t="shared" si="7"/>
        <v>272.9988395022873</v>
      </c>
      <c r="T16">
        <f t="shared" si="8"/>
        <v>0.46511911867168843</v>
      </c>
      <c r="U16">
        <f t="shared" si="9"/>
        <v>7.9997788755220238</v>
      </c>
      <c r="V16">
        <f t="shared" si="10"/>
        <v>20.879209634707049</v>
      </c>
      <c r="X16" t="s">
        <v>74</v>
      </c>
      <c r="Y16">
        <f>AVERAGE(V3:V2345)</f>
        <v>12.184381348232632</v>
      </c>
      <c r="Z16">
        <f>STDEVA(V3:V2345)</f>
        <v>13.566185286864448</v>
      </c>
      <c r="AA16">
        <f>COUNTA(V3:V2345)</f>
        <v>164</v>
      </c>
      <c r="AD16" t="s">
        <v>75</v>
      </c>
      <c r="AE16" t="s">
        <v>76</v>
      </c>
    </row>
    <row r="17" spans="1:35" x14ac:dyDescent="0.2">
      <c r="A17" t="s">
        <v>113</v>
      </c>
      <c r="B17" t="s">
        <v>2045</v>
      </c>
      <c r="D17">
        <v>-80.965999999999994</v>
      </c>
      <c r="E17">
        <v>-167.73500000000001</v>
      </c>
      <c r="F17">
        <v>-90</v>
      </c>
      <c r="G17">
        <v>242.00200000000001</v>
      </c>
      <c r="H17">
        <v>23.536999999999999</v>
      </c>
      <c r="I17">
        <v>35</v>
      </c>
      <c r="J17">
        <v>2</v>
      </c>
      <c r="K17">
        <v>2</v>
      </c>
      <c r="L17">
        <f t="shared" si="0"/>
        <v>5.7237349190224825E-3</v>
      </c>
      <c r="M17">
        <f t="shared" si="1"/>
        <v>717.00013995752386</v>
      </c>
      <c r="N17">
        <f t="shared" si="2"/>
        <v>4.1039228419417286</v>
      </c>
      <c r="O17">
        <f t="shared" si="3"/>
        <v>0.16559668395194924</v>
      </c>
      <c r="P17">
        <f t="shared" si="4"/>
        <v>15.000142107710264</v>
      </c>
      <c r="Q17">
        <f t="shared" si="5"/>
        <v>2.4839762758210981</v>
      </c>
      <c r="R17">
        <f t="shared" si="6"/>
        <v>105</v>
      </c>
      <c r="S17">
        <f t="shared" si="7"/>
        <v>732.00028206523416</v>
      </c>
      <c r="T17">
        <f t="shared" si="8"/>
        <v>0.1673639840671565</v>
      </c>
      <c r="U17">
        <f t="shared" si="9"/>
        <v>7.9999242099392163</v>
      </c>
      <c r="V17">
        <f t="shared" si="10"/>
        <v>14.344256767737509</v>
      </c>
      <c r="AD17">
        <f>(AA12*Y12)/((AA12*Z12)-(Y12*AB12))</f>
        <v>-115.80216553265274</v>
      </c>
      <c r="AE17">
        <f>(Y12*AB12-AA12*Z12)/(Z12+AB12)</f>
        <v>1.4148034798631216E-4</v>
      </c>
    </row>
    <row r="18" spans="1:35" x14ac:dyDescent="0.2">
      <c r="A18" t="s">
        <v>8183</v>
      </c>
      <c r="B18" t="s">
        <v>2702</v>
      </c>
      <c r="D18">
        <v>-80.980999999999995</v>
      </c>
      <c r="E18">
        <v>-171.983</v>
      </c>
      <c r="F18">
        <v>-90.954999999999998</v>
      </c>
      <c r="G18">
        <v>382.73200000000003</v>
      </c>
      <c r="H18">
        <v>71.700999999999993</v>
      </c>
      <c r="I18">
        <v>60.008000000000003</v>
      </c>
      <c r="J18">
        <v>2</v>
      </c>
      <c r="K18">
        <v>2</v>
      </c>
      <c r="L18">
        <f t="shared" si="0"/>
        <v>5.7140723064826142E-3</v>
      </c>
      <c r="M18">
        <f t="shared" si="1"/>
        <v>1134.000176170139</v>
      </c>
      <c r="N18">
        <f t="shared" si="2"/>
        <v>6.4797654819656794</v>
      </c>
      <c r="O18">
        <f t="shared" si="3"/>
        <v>0.25560275088344991</v>
      </c>
      <c r="P18">
        <f t="shared" si="4"/>
        <v>29.999751447364424</v>
      </c>
      <c r="Q18">
        <f t="shared" si="5"/>
        <v>7.6680266637927694</v>
      </c>
      <c r="R18">
        <f t="shared" si="6"/>
        <v>179.99899356191634</v>
      </c>
      <c r="S18">
        <f t="shared" si="7"/>
        <v>1163.9999276175033</v>
      </c>
      <c r="T18">
        <f t="shared" si="8"/>
        <v>0.1058200893806527</v>
      </c>
      <c r="U18">
        <f t="shared" si="9"/>
        <v>4.000033140625983</v>
      </c>
      <c r="V18">
        <f t="shared" si="10"/>
        <v>15.463832023627495</v>
      </c>
      <c r="X18" t="s">
        <v>79</v>
      </c>
      <c r="Z18">
        <f>(SUM(R3:R1401))/60</f>
        <v>224.86748235549604</v>
      </c>
      <c r="AB18" t="s">
        <v>80</v>
      </c>
    </row>
    <row r="19" spans="1:35" x14ac:dyDescent="0.2">
      <c r="A19" t="s">
        <v>223</v>
      </c>
      <c r="B19" t="s">
        <v>592</v>
      </c>
      <c r="D19">
        <v>-84.125</v>
      </c>
      <c r="E19">
        <v>-169.46100000000001</v>
      </c>
      <c r="F19">
        <v>-90</v>
      </c>
      <c r="G19">
        <v>381.00099999999998</v>
      </c>
      <c r="H19">
        <v>43.738</v>
      </c>
      <c r="I19">
        <v>27</v>
      </c>
      <c r="J19">
        <v>2</v>
      </c>
      <c r="K19">
        <v>2</v>
      </c>
      <c r="L19">
        <f t="shared" si="0"/>
        <v>3.7043594055166224E-3</v>
      </c>
      <c r="M19">
        <f t="shared" si="1"/>
        <v>1136.999461476054</v>
      </c>
      <c r="N19">
        <f t="shared" si="2"/>
        <v>4.2118588610450169</v>
      </c>
      <c r="O19">
        <f t="shared" si="3"/>
        <v>0.19350325713281508</v>
      </c>
      <c r="P19">
        <f t="shared" si="4"/>
        <v>23.999665652180177</v>
      </c>
      <c r="Q19">
        <f t="shared" si="5"/>
        <v>4.6440181178135269</v>
      </c>
      <c r="R19">
        <f t="shared" si="6"/>
        <v>81</v>
      </c>
      <c r="S19">
        <f t="shared" si="7"/>
        <v>1160.9991271282342</v>
      </c>
      <c r="T19">
        <f t="shared" si="8"/>
        <v>0.10554094708560008</v>
      </c>
      <c r="U19">
        <f t="shared" si="9"/>
        <v>5.000069656766196</v>
      </c>
      <c r="V19">
        <f t="shared" si="10"/>
        <v>6.976749431358825</v>
      </c>
      <c r="X19" t="s">
        <v>83</v>
      </c>
      <c r="Z19">
        <f>Z27</f>
        <v>128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722</v>
      </c>
      <c r="D20">
        <v>-83.29</v>
      </c>
      <c r="E20">
        <v>-171.02699999999999</v>
      </c>
      <c r="F20">
        <v>-93.122</v>
      </c>
      <c r="G20">
        <v>393.697</v>
      </c>
      <c r="H20">
        <v>57.706000000000003</v>
      </c>
      <c r="I20">
        <v>55.082000000000001</v>
      </c>
      <c r="J20">
        <v>3</v>
      </c>
      <c r="K20">
        <v>2</v>
      </c>
      <c r="L20">
        <f t="shared" si="0"/>
        <v>4.235393838187434E-3</v>
      </c>
      <c r="M20">
        <f t="shared" si="1"/>
        <v>1173.0008473477467</v>
      </c>
      <c r="N20">
        <f t="shared" si="2"/>
        <v>4.9681255291708162</v>
      </c>
      <c r="O20">
        <f t="shared" si="3"/>
        <v>0.22799012754453557</v>
      </c>
      <c r="P20">
        <f t="shared" si="4"/>
        <v>27.001043163692067</v>
      </c>
      <c r="Q20">
        <f t="shared" si="5"/>
        <v>6.1559774307030946</v>
      </c>
      <c r="R20">
        <f t="shared" si="6"/>
        <v>165.00074716536085</v>
      </c>
      <c r="S20">
        <f t="shared" si="7"/>
        <v>1200.0018905114387</v>
      </c>
      <c r="T20">
        <f t="shared" si="8"/>
        <v>0.15345257457144648</v>
      </c>
      <c r="U20">
        <f t="shared" si="9"/>
        <v>4.4442727368904897</v>
      </c>
      <c r="V20">
        <f t="shared" si="10"/>
        <v>13.750040601605869</v>
      </c>
      <c r="AB20">
        <f>X27/AG9</f>
        <v>7.2597012942465025E-2</v>
      </c>
      <c r="AC20">
        <f>Y27/AH9</f>
        <v>2.1712957890192959</v>
      </c>
      <c r="AD20">
        <f>Z19/AF9</f>
        <v>5.9947547013001777E-2</v>
      </c>
      <c r="AF20">
        <f>X27/AG12</f>
        <v>0.24909821040153982</v>
      </c>
      <c r="AG20">
        <f>Y27/AH12</f>
        <v>0.18819610143884188</v>
      </c>
      <c r="AH20">
        <f>Z19/AF12</f>
        <v>0.11760104917943578</v>
      </c>
    </row>
    <row r="21" spans="1:35" x14ac:dyDescent="0.2">
      <c r="A21" t="s">
        <v>8184</v>
      </c>
      <c r="B21" t="s">
        <v>8185</v>
      </c>
      <c r="D21">
        <v>-82.234999999999999</v>
      </c>
      <c r="E21">
        <v>0</v>
      </c>
      <c r="F21">
        <v>-90</v>
      </c>
      <c r="G21">
        <v>377.46100000000001</v>
      </c>
      <c r="H21">
        <v>0</v>
      </c>
      <c r="I21">
        <v>30</v>
      </c>
      <c r="J21">
        <v>0</v>
      </c>
      <c r="K21">
        <v>0</v>
      </c>
      <c r="L21">
        <f t="shared" si="0"/>
        <v>4.9089797480007837E-3</v>
      </c>
      <c r="M21">
        <f t="shared" si="1"/>
        <v>1121.9996815034219</v>
      </c>
      <c r="N21">
        <f t="shared" si="2"/>
        <v>5.5078792216428498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90</v>
      </c>
      <c r="S21">
        <f t="shared" si="7"/>
        <v>1121.9996815034219</v>
      </c>
      <c r="T21">
        <f t="shared" si="8"/>
        <v>0</v>
      </c>
      <c r="U21" t="str">
        <f t="shared" si="9"/>
        <v/>
      </c>
      <c r="V21">
        <f t="shared" si="10"/>
        <v>8.0213926513245202</v>
      </c>
    </row>
    <row r="22" spans="1:35" x14ac:dyDescent="0.2">
      <c r="A22" t="s">
        <v>1880</v>
      </c>
      <c r="B22" t="s">
        <v>284</v>
      </c>
      <c r="D22">
        <v>-83.991</v>
      </c>
      <c r="E22">
        <v>-169.99199999999999</v>
      </c>
      <c r="F22">
        <v>0</v>
      </c>
      <c r="G22">
        <v>76.42</v>
      </c>
      <c r="H22">
        <v>17.263000000000002</v>
      </c>
      <c r="I22">
        <v>0</v>
      </c>
      <c r="J22">
        <v>1</v>
      </c>
      <c r="K22">
        <v>0</v>
      </c>
      <c r="L22">
        <f t="shared" si="0"/>
        <v>3.7894661100605228E-3</v>
      </c>
      <c r="M22">
        <f t="shared" si="1"/>
        <v>228.00032263223329</v>
      </c>
      <c r="N22">
        <f t="shared" si="2"/>
        <v>0.86400035969807309</v>
      </c>
      <c r="O22">
        <f t="shared" si="3"/>
        <v>0.2039993757838871</v>
      </c>
      <c r="P22">
        <f t="shared" si="4"/>
        <v>9.0001866372510282</v>
      </c>
      <c r="Q22">
        <f t="shared" si="5"/>
        <v>1.8360342919719841</v>
      </c>
      <c r="R22">
        <f t="shared" si="6"/>
        <v>0</v>
      </c>
      <c r="S22">
        <f t="shared" si="7"/>
        <v>237.00050926948433</v>
      </c>
      <c r="T22">
        <f t="shared" si="8"/>
        <v>0.26315752235482831</v>
      </c>
      <c r="U22">
        <f t="shared" si="9"/>
        <v>0</v>
      </c>
      <c r="V22">
        <f t="shared" si="10"/>
        <v>0</v>
      </c>
      <c r="X22" t="s">
        <v>94</v>
      </c>
      <c r="Z22">
        <f>Z18/AF9</f>
        <v>0.10531448414219879</v>
      </c>
      <c r="AA22" t="s">
        <v>95</v>
      </c>
    </row>
    <row r="23" spans="1:35" x14ac:dyDescent="0.2">
      <c r="A23" t="s">
        <v>41</v>
      </c>
      <c r="B23" t="s">
        <v>41</v>
      </c>
      <c r="D23">
        <v>-84.382000000000005</v>
      </c>
      <c r="E23">
        <v>-170.91</v>
      </c>
      <c r="F23">
        <v>-90</v>
      </c>
      <c r="G23">
        <v>306.47199999999998</v>
      </c>
      <c r="H23">
        <v>25.318000000000001</v>
      </c>
      <c r="I23">
        <v>125</v>
      </c>
      <c r="J23">
        <v>2</v>
      </c>
      <c r="K23">
        <v>1</v>
      </c>
      <c r="L23">
        <f t="shared" si="0"/>
        <v>3.5412461380317328E-3</v>
      </c>
      <c r="M23">
        <f t="shared" si="1"/>
        <v>914.99976388444384</v>
      </c>
      <c r="N23">
        <f t="shared" si="2"/>
        <v>3.2402426203983548</v>
      </c>
      <c r="O23">
        <f t="shared" si="3"/>
        <v>0.22500674585762356</v>
      </c>
      <c r="P23">
        <f t="shared" si="4"/>
        <v>11.999648032089532</v>
      </c>
      <c r="Q23">
        <f t="shared" si="5"/>
        <v>2.700004455141757</v>
      </c>
      <c r="R23">
        <f t="shared" si="6"/>
        <v>375</v>
      </c>
      <c r="S23">
        <f t="shared" si="7"/>
        <v>926.9994119165334</v>
      </c>
      <c r="T23">
        <f t="shared" si="8"/>
        <v>0.13114757482621045</v>
      </c>
      <c r="U23">
        <f t="shared" si="9"/>
        <v>5.0001466575975924</v>
      </c>
      <c r="V23">
        <f t="shared" si="10"/>
        <v>40.453100096870912</v>
      </c>
      <c r="X23" t="s">
        <v>96</v>
      </c>
      <c r="Z23">
        <f>Z19/AF9</f>
        <v>5.9947547013001777E-2</v>
      </c>
      <c r="AA23" t="s">
        <v>97</v>
      </c>
      <c r="AB23">
        <f>Z27/AF9</f>
        <v>5.9947547013001777E-2</v>
      </c>
      <c r="AC23" t="s">
        <v>98</v>
      </c>
      <c r="AD23">
        <f>Z27/AF9</f>
        <v>5.9947547013001777E-2</v>
      </c>
      <c r="AE23" t="s">
        <v>98</v>
      </c>
      <c r="AH23">
        <f>Z27/AF12</f>
        <v>0.11760104917943578</v>
      </c>
      <c r="AI23" t="s">
        <v>98</v>
      </c>
    </row>
    <row r="24" spans="1:35" x14ac:dyDescent="0.2">
      <c r="A24" t="s">
        <v>8186</v>
      </c>
      <c r="B24" t="s">
        <v>8187</v>
      </c>
      <c r="D24">
        <v>-85.543999999999997</v>
      </c>
      <c r="E24">
        <v>-171.25399999999999</v>
      </c>
      <c r="F24">
        <v>-86.325999999999993</v>
      </c>
      <c r="G24">
        <v>386.16699999999997</v>
      </c>
      <c r="H24">
        <v>39.459000000000003</v>
      </c>
      <c r="I24">
        <v>48.448999999999998</v>
      </c>
      <c r="J24">
        <v>1</v>
      </c>
      <c r="K24">
        <v>1</v>
      </c>
      <c r="L24">
        <f t="shared" si="0"/>
        <v>2.8054430622785199E-3</v>
      </c>
      <c r="M24">
        <f t="shared" si="1"/>
        <v>1154.9991897902012</v>
      </c>
      <c r="N24">
        <f t="shared" si="2"/>
        <v>3.2402877042219367</v>
      </c>
      <c r="O24">
        <f t="shared" si="3"/>
        <v>0.23400417552542527</v>
      </c>
      <c r="P24">
        <f t="shared" si="4"/>
        <v>17.99974195315394</v>
      </c>
      <c r="Q24">
        <f t="shared" si="5"/>
        <v>4.2120189874371832</v>
      </c>
      <c r="R24">
        <f t="shared" si="6"/>
        <v>145.04828275223971</v>
      </c>
      <c r="S24">
        <f t="shared" si="7"/>
        <v>1172.9989317433551</v>
      </c>
      <c r="T24">
        <f t="shared" si="8"/>
        <v>5.1948088388614928E-2</v>
      </c>
      <c r="U24">
        <f t="shared" si="9"/>
        <v>3.3333811204713806</v>
      </c>
      <c r="V24">
        <f t="shared" si="10"/>
        <v>12.36559376372692</v>
      </c>
    </row>
    <row r="25" spans="1:35" x14ac:dyDescent="0.2">
      <c r="A25" t="s">
        <v>575</v>
      </c>
      <c r="B25" t="s">
        <v>884</v>
      </c>
      <c r="D25">
        <v>-83.546999999999997</v>
      </c>
      <c r="E25">
        <v>0</v>
      </c>
      <c r="F25">
        <v>0</v>
      </c>
      <c r="G25">
        <v>391.48099999999999</v>
      </c>
      <c r="H25">
        <v>0</v>
      </c>
      <c r="I25">
        <v>0</v>
      </c>
      <c r="J25">
        <v>0</v>
      </c>
      <c r="K25">
        <v>0</v>
      </c>
      <c r="L25">
        <f t="shared" si="0"/>
        <v>4.0717662939577411E-3</v>
      </c>
      <c r="M25">
        <f t="shared" si="1"/>
        <v>1167.0021783914717</v>
      </c>
      <c r="N25">
        <f t="shared" si="2"/>
        <v>4.7517648867145397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1167.0021783914717</v>
      </c>
      <c r="T25">
        <f t="shared" si="8"/>
        <v>0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8188</v>
      </c>
      <c r="B26" t="s">
        <v>4556</v>
      </c>
      <c r="D26">
        <v>-85.16</v>
      </c>
      <c r="E26">
        <v>-175.13499999999999</v>
      </c>
      <c r="F26">
        <v>-90</v>
      </c>
      <c r="G26">
        <v>248.88800000000001</v>
      </c>
      <c r="H26">
        <v>47.17</v>
      </c>
      <c r="I26">
        <v>24</v>
      </c>
      <c r="J26">
        <v>1</v>
      </c>
      <c r="K26">
        <v>0</v>
      </c>
      <c r="L26">
        <f t="shared" si="0"/>
        <v>3.0483128628570823E-3</v>
      </c>
      <c r="M26">
        <f t="shared" si="1"/>
        <v>744.00154420953595</v>
      </c>
      <c r="N26">
        <f t="shared" si="2"/>
        <v>2.2679517451512057</v>
      </c>
      <c r="O26">
        <f t="shared" si="3"/>
        <v>0.42295715500105358</v>
      </c>
      <c r="P26">
        <f t="shared" si="4"/>
        <v>12.001218928967111</v>
      </c>
      <c r="Q26">
        <f t="shared" si="5"/>
        <v>5.0760064907472122</v>
      </c>
      <c r="R26">
        <f t="shared" si="6"/>
        <v>72</v>
      </c>
      <c r="S26">
        <f t="shared" si="7"/>
        <v>756.00276313850304</v>
      </c>
      <c r="T26">
        <f t="shared" si="8"/>
        <v>8.064499390756906E-2</v>
      </c>
      <c r="U26">
        <f t="shared" si="9"/>
        <v>0</v>
      </c>
      <c r="V26">
        <f t="shared" si="10"/>
        <v>9.523774714935703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6887</v>
      </c>
      <c r="B27" t="s">
        <v>6888</v>
      </c>
      <c r="D27">
        <v>-85.462000000000003</v>
      </c>
      <c r="E27">
        <v>-172.875</v>
      </c>
      <c r="F27">
        <v>-90</v>
      </c>
      <c r="G27">
        <v>63.198</v>
      </c>
      <c r="H27">
        <v>24.187000000000001</v>
      </c>
      <c r="I27">
        <v>17</v>
      </c>
      <c r="J27">
        <v>1</v>
      </c>
      <c r="K27">
        <v>0</v>
      </c>
      <c r="L27">
        <f t="shared" si="0"/>
        <v>2.8572838377363E-3</v>
      </c>
      <c r="M27">
        <f t="shared" si="1"/>
        <v>188.99963768143292</v>
      </c>
      <c r="N27">
        <f t="shared" si="2"/>
        <v>0.54002615011132504</v>
      </c>
      <c r="O27">
        <f t="shared" si="3"/>
        <v>0.28800037970152381</v>
      </c>
      <c r="P27">
        <f t="shared" si="4"/>
        <v>9.000063831698661</v>
      </c>
      <c r="Q27">
        <f t="shared" si="5"/>
        <v>2.5920243928915587</v>
      </c>
      <c r="R27">
        <f t="shared" si="6"/>
        <v>51</v>
      </c>
      <c r="S27">
        <f t="shared" si="7"/>
        <v>197.99970151313158</v>
      </c>
      <c r="T27">
        <f t="shared" si="8"/>
        <v>0.31746092604226361</v>
      </c>
      <c r="U27">
        <f t="shared" si="9"/>
        <v>0</v>
      </c>
      <c r="V27">
        <f t="shared" si="10"/>
        <v>25.757614587422808</v>
      </c>
      <c r="X27">
        <f>SUM(J3:J2345)</f>
        <v>152</v>
      </c>
      <c r="Y27">
        <f>SUM(K3:K2345)</f>
        <v>90</v>
      </c>
      <c r="Z27">
        <f>COUNTIF(V3:V2345,"&gt;0")</f>
        <v>128</v>
      </c>
      <c r="AB27">
        <v>401</v>
      </c>
    </row>
    <row r="28" spans="1:35" x14ac:dyDescent="0.2">
      <c r="A28" t="s">
        <v>3015</v>
      </c>
      <c r="B28" t="s">
        <v>3016</v>
      </c>
      <c r="D28">
        <v>-85.332999999999998</v>
      </c>
      <c r="E28">
        <v>0</v>
      </c>
      <c r="F28">
        <v>0</v>
      </c>
      <c r="G28">
        <v>49.162999999999997</v>
      </c>
      <c r="H28">
        <v>0</v>
      </c>
      <c r="I28">
        <v>0</v>
      </c>
      <c r="J28">
        <v>0</v>
      </c>
      <c r="K28">
        <v>0</v>
      </c>
      <c r="L28">
        <f t="shared" si="0"/>
        <v>2.9388621522116773E-3</v>
      </c>
      <c r="M28">
        <f t="shared" si="1"/>
        <v>146.99998763999156</v>
      </c>
      <c r="N28">
        <f t="shared" si="2"/>
        <v>0.43201313206388758</v>
      </c>
      <c r="O28" t="str">
        <f t="shared" si="3"/>
        <v/>
      </c>
      <c r="P28">
        <f t="shared" si="4"/>
        <v>0</v>
      </c>
      <c r="Q28">
        <f t="shared" si="5"/>
        <v>0</v>
      </c>
      <c r="R28">
        <f t="shared" si="6"/>
        <v>0</v>
      </c>
      <c r="S28">
        <f t="shared" si="7"/>
        <v>146.99998763999156</v>
      </c>
      <c r="T28">
        <f t="shared" si="8"/>
        <v>0</v>
      </c>
      <c r="U28" t="str">
        <f t="shared" si="9"/>
        <v/>
      </c>
      <c r="V28">
        <f t="shared" si="10"/>
        <v>0</v>
      </c>
    </row>
    <row r="29" spans="1:35" x14ac:dyDescent="0.2">
      <c r="A29" t="s">
        <v>113</v>
      </c>
      <c r="B29" t="s">
        <v>4604</v>
      </c>
      <c r="D29">
        <v>-80.87</v>
      </c>
      <c r="E29">
        <v>-168.31100000000001</v>
      </c>
      <c r="F29">
        <v>-89.403000000000006</v>
      </c>
      <c r="G29">
        <v>340.31200000000001</v>
      </c>
      <c r="H29">
        <v>29.614000000000001</v>
      </c>
      <c r="I29">
        <v>96.004999999999995</v>
      </c>
      <c r="J29">
        <v>1</v>
      </c>
      <c r="K29">
        <v>1</v>
      </c>
      <c r="L29">
        <f t="shared" ref="L29:L92" si="11">1/TAN(-D29*$L$1/180)*0.108*0.333333</f>
        <v>5.7855947489724151E-3</v>
      </c>
      <c r="M29">
        <f t="shared" ref="M29:M92" si="12">SIN(-D29*$L$1/180)*G29*3</f>
        <v>1008.0016189174078</v>
      </c>
      <c r="N29">
        <f t="shared" ref="N29:N92" si="13">COS(-D29*$L$1/180)*G29*0.108</f>
        <v>5.8318947052589527</v>
      </c>
      <c r="O29">
        <f t="shared" ref="O29:O92" si="14">IFERROR(1/TAN(E29*$L$1/180)*0.108*0.333333,"")</f>
        <v>0.17400547696805507</v>
      </c>
      <c r="P29">
        <f t="shared" ref="P29:P92" si="15">SIN(-E29*$L$1/180)*H29*3</f>
        <v>17.999326507462204</v>
      </c>
      <c r="Q29">
        <f t="shared" ref="Q29:Q92" si="16">-COS(E29*$L$1/180)*H29*0.108</f>
        <v>3.1319845260192438</v>
      </c>
      <c r="R29">
        <f t="shared" ref="R29:R92" si="17">ABS(SIN(-F29*$L$1/180)*I29*3)</f>
        <v>287.99936547903354</v>
      </c>
      <c r="S29">
        <f t="shared" ref="S29:S92" si="18">M29+P29</f>
        <v>1026.00094542487</v>
      </c>
      <c r="T29">
        <f t="shared" ref="T29:T92" si="19">60*(J29/M29)</f>
        <v>5.952371392462634E-2</v>
      </c>
      <c r="U29">
        <f t="shared" ref="U29:U92" si="20">IFERROR(60*(K29/P29),"")</f>
        <v>3.333458058840427</v>
      </c>
      <c r="V29">
        <f t="shared" ref="V29:V92" si="21">100*(R29/(S29))</f>
        <v>28.070087728795627</v>
      </c>
    </row>
    <row r="30" spans="1:35" x14ac:dyDescent="0.2">
      <c r="A30" t="s">
        <v>8189</v>
      </c>
      <c r="B30" t="s">
        <v>8190</v>
      </c>
      <c r="D30">
        <v>-78.83</v>
      </c>
      <c r="E30">
        <v>0</v>
      </c>
      <c r="F30">
        <v>-90</v>
      </c>
      <c r="G30">
        <v>402.62799999999999</v>
      </c>
      <c r="H30">
        <v>0</v>
      </c>
      <c r="I30">
        <v>53</v>
      </c>
      <c r="J30">
        <v>0</v>
      </c>
      <c r="K30">
        <v>0</v>
      </c>
      <c r="L30">
        <f t="shared" si="11"/>
        <v>7.1085982988252916E-3</v>
      </c>
      <c r="M30">
        <f t="shared" si="12"/>
        <v>1185.0027172892192</v>
      </c>
      <c r="N30">
        <f t="shared" si="13"/>
        <v>8.423716723942217</v>
      </c>
      <c r="O30" t="str">
        <f t="shared" si="14"/>
        <v/>
      </c>
      <c r="P30">
        <f t="shared" si="15"/>
        <v>0</v>
      </c>
      <c r="Q30">
        <f t="shared" si="16"/>
        <v>0</v>
      </c>
      <c r="R30">
        <f t="shared" si="17"/>
        <v>159</v>
      </c>
      <c r="S30">
        <f t="shared" si="18"/>
        <v>1185.0027172892192</v>
      </c>
      <c r="T30">
        <f t="shared" si="19"/>
        <v>0</v>
      </c>
      <c r="U30" t="str">
        <f t="shared" si="20"/>
        <v/>
      </c>
      <c r="V30">
        <f t="shared" si="21"/>
        <v>13.417690751268839</v>
      </c>
    </row>
    <row r="31" spans="1:35" x14ac:dyDescent="0.2">
      <c r="A31" t="s">
        <v>997</v>
      </c>
      <c r="B31" t="s">
        <v>4356</v>
      </c>
      <c r="D31">
        <v>-84.055999999999997</v>
      </c>
      <c r="E31">
        <v>-169.089</v>
      </c>
      <c r="F31">
        <v>-90</v>
      </c>
      <c r="G31">
        <v>366.97300000000001</v>
      </c>
      <c r="H31">
        <v>84.528000000000006</v>
      </c>
      <c r="I31">
        <v>20</v>
      </c>
      <c r="J31">
        <v>2</v>
      </c>
      <c r="K31">
        <v>2</v>
      </c>
      <c r="L31">
        <f t="shared" si="11"/>
        <v>3.748177831994826E-3</v>
      </c>
      <c r="M31">
        <f t="shared" si="12"/>
        <v>1095.0000023719065</v>
      </c>
      <c r="N31">
        <f t="shared" si="13"/>
        <v>4.1042588391835002</v>
      </c>
      <c r="O31">
        <f t="shared" si="14"/>
        <v>0.18675206468084268</v>
      </c>
      <c r="P31">
        <f t="shared" si="15"/>
        <v>47.999384230720729</v>
      </c>
      <c r="Q31">
        <f t="shared" si="16"/>
        <v>8.9639930724892487</v>
      </c>
      <c r="R31">
        <f t="shared" si="17"/>
        <v>60</v>
      </c>
      <c r="S31">
        <f t="shared" si="18"/>
        <v>1142.9993866026273</v>
      </c>
      <c r="T31">
        <f t="shared" si="19"/>
        <v>0.1095890408585069</v>
      </c>
      <c r="U31">
        <f t="shared" si="20"/>
        <v>2.5000320717280617</v>
      </c>
      <c r="V31">
        <f t="shared" si="21"/>
        <v>5.2493466491123737</v>
      </c>
    </row>
    <row r="32" spans="1:35" x14ac:dyDescent="0.2">
      <c r="A32" t="s">
        <v>113</v>
      </c>
      <c r="B32" t="s">
        <v>5192</v>
      </c>
      <c r="D32">
        <v>-86.653999999999996</v>
      </c>
      <c r="E32">
        <v>-172.614</v>
      </c>
      <c r="F32">
        <v>-91.331999999999994</v>
      </c>
      <c r="G32">
        <v>325.55500000000001</v>
      </c>
      <c r="H32">
        <v>54.451999999999998</v>
      </c>
      <c r="I32">
        <v>43.012</v>
      </c>
      <c r="J32">
        <v>3</v>
      </c>
      <c r="K32">
        <v>2</v>
      </c>
      <c r="L32">
        <f t="shared" si="11"/>
        <v>2.1047449267399751E-3</v>
      </c>
      <c r="M32">
        <f t="shared" si="12"/>
        <v>975.00005915807833</v>
      </c>
      <c r="N32">
        <f t="shared" si="13"/>
        <v>2.0521284802126214</v>
      </c>
      <c r="O32">
        <f t="shared" si="14"/>
        <v>0.27771564860537346</v>
      </c>
      <c r="P32">
        <f t="shared" si="15"/>
        <v>20.999949894986131</v>
      </c>
      <c r="Q32">
        <f t="shared" si="16"/>
        <v>5.8320205377869563</v>
      </c>
      <c r="R32">
        <f t="shared" si="17"/>
        <v>129.00113220202019</v>
      </c>
      <c r="S32">
        <f t="shared" si="18"/>
        <v>996.00000905306445</v>
      </c>
      <c r="T32">
        <f t="shared" si="19"/>
        <v>0.18461537341385567</v>
      </c>
      <c r="U32">
        <f t="shared" si="20"/>
        <v>5.7142993483356239</v>
      </c>
      <c r="V32">
        <f t="shared" si="21"/>
        <v>12.951920786091812</v>
      </c>
    </row>
    <row r="33" spans="1:22" x14ac:dyDescent="0.2">
      <c r="A33" t="s">
        <v>7075</v>
      </c>
      <c r="B33" t="s">
        <v>7076</v>
      </c>
      <c r="D33">
        <v>-83.626999999999995</v>
      </c>
      <c r="E33">
        <v>-175.76400000000001</v>
      </c>
      <c r="F33">
        <v>-90</v>
      </c>
      <c r="G33">
        <v>387.39400000000001</v>
      </c>
      <c r="H33">
        <v>27.074000000000002</v>
      </c>
      <c r="I33">
        <v>51</v>
      </c>
      <c r="J33">
        <v>1</v>
      </c>
      <c r="K33">
        <v>1</v>
      </c>
      <c r="L33">
        <f t="shared" si="11"/>
        <v>4.0208658374781209E-3</v>
      </c>
      <c r="M33">
        <f t="shared" si="12"/>
        <v>1155.000107260666</v>
      </c>
      <c r="N33">
        <f t="shared" si="13"/>
        <v>4.6441051176730959</v>
      </c>
      <c r="O33">
        <f t="shared" si="14"/>
        <v>0.48604497509865263</v>
      </c>
      <c r="P33">
        <f t="shared" si="15"/>
        <v>5.9994479061999506</v>
      </c>
      <c r="Q33">
        <f t="shared" si="16"/>
        <v>2.9160044241790426</v>
      </c>
      <c r="R33">
        <f t="shared" si="17"/>
        <v>153</v>
      </c>
      <c r="S33">
        <f t="shared" si="18"/>
        <v>1160.999555166866</v>
      </c>
      <c r="T33">
        <f t="shared" si="19"/>
        <v>5.1948047123824989E-2</v>
      </c>
      <c r="U33">
        <f t="shared" si="20"/>
        <v>10.000920241009975</v>
      </c>
      <c r="V33">
        <f t="shared" si="21"/>
        <v>13.178299622863326</v>
      </c>
    </row>
    <row r="34" spans="1:22" x14ac:dyDescent="0.2">
      <c r="A34" t="s">
        <v>2894</v>
      </c>
      <c r="B34" t="s">
        <v>449</v>
      </c>
      <c r="D34">
        <v>-84.653999999999996</v>
      </c>
      <c r="E34">
        <v>-172.50399999999999</v>
      </c>
      <c r="F34">
        <v>-90</v>
      </c>
      <c r="G34">
        <v>375.63400000000001</v>
      </c>
      <c r="H34">
        <v>38.328000000000003</v>
      </c>
      <c r="I34">
        <v>36</v>
      </c>
      <c r="J34">
        <v>1</v>
      </c>
      <c r="K34">
        <v>1</v>
      </c>
      <c r="L34">
        <f t="shared" si="11"/>
        <v>3.3687692176513082E-3</v>
      </c>
      <c r="M34">
        <f t="shared" si="12"/>
        <v>1122.0002213162022</v>
      </c>
      <c r="N34">
        <f t="shared" si="13"/>
        <v>3.7797635875315652</v>
      </c>
      <c r="O34">
        <f t="shared" si="14"/>
        <v>0.27359447056377628</v>
      </c>
      <c r="P34">
        <f t="shared" si="15"/>
        <v>15.00046492761266</v>
      </c>
      <c r="Q34">
        <f t="shared" si="16"/>
        <v>4.1040483641290439</v>
      </c>
      <c r="R34">
        <f t="shared" si="17"/>
        <v>108</v>
      </c>
      <c r="S34">
        <f t="shared" si="18"/>
        <v>1137.0006862438149</v>
      </c>
      <c r="T34">
        <f t="shared" si="19"/>
        <v>5.347592528066962E-2</v>
      </c>
      <c r="U34">
        <f t="shared" si="20"/>
        <v>3.9998760231459745</v>
      </c>
      <c r="V34">
        <f t="shared" si="21"/>
        <v>9.4986750057986171</v>
      </c>
    </row>
    <row r="35" spans="1:22" x14ac:dyDescent="0.2">
      <c r="A35" t="s">
        <v>113</v>
      </c>
      <c r="B35" t="s">
        <v>1029</v>
      </c>
      <c r="D35">
        <v>-83.796999999999997</v>
      </c>
      <c r="E35">
        <v>-169.114</v>
      </c>
      <c r="F35">
        <v>-90</v>
      </c>
      <c r="G35">
        <v>92.542000000000002</v>
      </c>
      <c r="H35">
        <v>26.475999999999999</v>
      </c>
      <c r="I35">
        <v>20</v>
      </c>
      <c r="J35">
        <v>1</v>
      </c>
      <c r="K35">
        <v>0</v>
      </c>
      <c r="L35">
        <f t="shared" si="11"/>
        <v>3.9127548158474097E-3</v>
      </c>
      <c r="M35">
        <f t="shared" si="12"/>
        <v>276.00058521676306</v>
      </c>
      <c r="N35">
        <f t="shared" si="13"/>
        <v>1.079923698907292</v>
      </c>
      <c r="O35">
        <f t="shared" si="14"/>
        <v>0.18719148079054132</v>
      </c>
      <c r="P35">
        <f t="shared" si="15"/>
        <v>15.000414619856532</v>
      </c>
      <c r="Q35">
        <f t="shared" si="16"/>
        <v>2.8079526331156623</v>
      </c>
      <c r="R35">
        <f t="shared" si="17"/>
        <v>60</v>
      </c>
      <c r="S35">
        <f t="shared" si="18"/>
        <v>291.0009998366196</v>
      </c>
      <c r="T35">
        <f t="shared" si="19"/>
        <v>0.21739084340302284</v>
      </c>
      <c r="U35">
        <f t="shared" si="20"/>
        <v>0</v>
      </c>
      <c r="V35">
        <f t="shared" si="21"/>
        <v>20.618485858703771</v>
      </c>
    </row>
    <row r="36" spans="1:22" x14ac:dyDescent="0.2">
      <c r="A36" t="s">
        <v>8191</v>
      </c>
      <c r="B36" t="s">
        <v>8192</v>
      </c>
      <c r="D36">
        <v>-82.2</v>
      </c>
      <c r="E36">
        <v>-168.69</v>
      </c>
      <c r="F36">
        <v>0</v>
      </c>
      <c r="G36">
        <v>294.72699999999998</v>
      </c>
      <c r="H36">
        <v>40.792000000000002</v>
      </c>
      <c r="I36">
        <v>0</v>
      </c>
      <c r="J36">
        <v>1</v>
      </c>
      <c r="K36">
        <v>1</v>
      </c>
      <c r="L36">
        <f t="shared" si="11"/>
        <v>4.931381651611254E-3</v>
      </c>
      <c r="M36">
        <f t="shared" si="12"/>
        <v>876.00041633588148</v>
      </c>
      <c r="N36">
        <f t="shared" si="13"/>
        <v>4.3198966998192851</v>
      </c>
      <c r="O36">
        <f t="shared" si="14"/>
        <v>0.17999871688416874</v>
      </c>
      <c r="P36">
        <f t="shared" si="15"/>
        <v>24.000049579193899</v>
      </c>
      <c r="Q36">
        <f t="shared" si="16"/>
        <v>4.3199824493937848</v>
      </c>
      <c r="R36">
        <f t="shared" si="17"/>
        <v>0</v>
      </c>
      <c r="S36">
        <f t="shared" si="18"/>
        <v>900.00046591507544</v>
      </c>
      <c r="T36">
        <f t="shared" si="19"/>
        <v>6.8493118132257169E-2</v>
      </c>
      <c r="U36">
        <f t="shared" si="20"/>
        <v>2.4999948355113046</v>
      </c>
      <c r="V36">
        <f t="shared" si="21"/>
        <v>0</v>
      </c>
    </row>
    <row r="37" spans="1:22" x14ac:dyDescent="0.2">
      <c r="A37" t="s">
        <v>184</v>
      </c>
      <c r="B37" t="s">
        <v>185</v>
      </c>
      <c r="D37">
        <v>-81.912000000000006</v>
      </c>
      <c r="E37">
        <v>0</v>
      </c>
      <c r="F37">
        <v>-90</v>
      </c>
      <c r="G37">
        <v>383.81799999999998</v>
      </c>
      <c r="H37">
        <v>0</v>
      </c>
      <c r="I37">
        <v>19</v>
      </c>
      <c r="J37">
        <v>0</v>
      </c>
      <c r="K37">
        <v>0</v>
      </c>
      <c r="L37">
        <f t="shared" si="11"/>
        <v>5.1158612949703244E-3</v>
      </c>
      <c r="M37">
        <f t="shared" si="12"/>
        <v>1140.0006555055602</v>
      </c>
      <c r="N37">
        <f t="shared" si="13"/>
        <v>5.8320910618327551</v>
      </c>
      <c r="O37" t="str">
        <f t="shared" si="14"/>
        <v/>
      </c>
      <c r="P37">
        <f t="shared" si="15"/>
        <v>0</v>
      </c>
      <c r="Q37">
        <f t="shared" si="16"/>
        <v>0</v>
      </c>
      <c r="R37">
        <f t="shared" si="17"/>
        <v>57</v>
      </c>
      <c r="S37">
        <f t="shared" si="18"/>
        <v>1140.0006555055602</v>
      </c>
      <c r="T37">
        <f t="shared" si="19"/>
        <v>0</v>
      </c>
      <c r="U37" t="str">
        <f t="shared" si="20"/>
        <v/>
      </c>
      <c r="V37">
        <f t="shared" si="21"/>
        <v>4.9999971249772663</v>
      </c>
    </row>
    <row r="38" spans="1:22" x14ac:dyDescent="0.2">
      <c r="A38" t="s">
        <v>113</v>
      </c>
      <c r="B38" t="s">
        <v>5759</v>
      </c>
      <c r="D38">
        <v>-81.138000000000005</v>
      </c>
      <c r="E38">
        <v>0</v>
      </c>
      <c r="F38">
        <v>-90</v>
      </c>
      <c r="G38">
        <v>376.49400000000003</v>
      </c>
      <c r="H38">
        <v>0</v>
      </c>
      <c r="I38">
        <v>56</v>
      </c>
      <c r="J38">
        <v>0</v>
      </c>
      <c r="K38">
        <v>0</v>
      </c>
      <c r="L38">
        <f t="shared" si="11"/>
        <v>5.612984879864503E-3</v>
      </c>
      <c r="M38">
        <f t="shared" si="12"/>
        <v>1115.9985333589329</v>
      </c>
      <c r="N38">
        <f t="shared" si="13"/>
        <v>6.2640891577838103</v>
      </c>
      <c r="O38" t="str">
        <f t="shared" si="14"/>
        <v/>
      </c>
      <c r="P38">
        <f t="shared" si="15"/>
        <v>0</v>
      </c>
      <c r="Q38">
        <f t="shared" si="16"/>
        <v>0</v>
      </c>
      <c r="R38">
        <f t="shared" si="17"/>
        <v>168</v>
      </c>
      <c r="S38">
        <f t="shared" si="18"/>
        <v>1115.9985333589329</v>
      </c>
      <c r="T38">
        <f t="shared" si="19"/>
        <v>0</v>
      </c>
      <c r="U38" t="str">
        <f t="shared" si="20"/>
        <v/>
      </c>
      <c r="V38">
        <f t="shared" si="21"/>
        <v>15.053783224459401</v>
      </c>
    </row>
    <row r="39" spans="1:22" x14ac:dyDescent="0.2">
      <c r="A39" t="s">
        <v>8193</v>
      </c>
      <c r="B39" t="s">
        <v>8194</v>
      </c>
      <c r="D39">
        <v>-84.495999999999995</v>
      </c>
      <c r="E39">
        <v>-171.25399999999999</v>
      </c>
      <c r="F39">
        <v>-90</v>
      </c>
      <c r="G39">
        <v>385.77800000000002</v>
      </c>
      <c r="H39">
        <v>39.459000000000003</v>
      </c>
      <c r="I39">
        <v>81</v>
      </c>
      <c r="J39">
        <v>3</v>
      </c>
      <c r="K39">
        <v>3</v>
      </c>
      <c r="L39">
        <f t="shared" si="11"/>
        <v>3.4689388593717664E-3</v>
      </c>
      <c r="M39">
        <f t="shared" si="12"/>
        <v>1151.9981169695595</v>
      </c>
      <c r="N39">
        <f t="shared" si="13"/>
        <v>3.9962150300938366</v>
      </c>
      <c r="O39">
        <f t="shared" si="14"/>
        <v>0.23400417552542527</v>
      </c>
      <c r="P39">
        <f t="shared" si="15"/>
        <v>17.99974195315394</v>
      </c>
      <c r="Q39">
        <f t="shared" si="16"/>
        <v>4.2120189874371832</v>
      </c>
      <c r="R39">
        <f t="shared" si="17"/>
        <v>243</v>
      </c>
      <c r="S39">
        <f t="shared" si="18"/>
        <v>1169.9978589227135</v>
      </c>
      <c r="T39">
        <f t="shared" si="19"/>
        <v>0.15625025540276671</v>
      </c>
      <c r="U39">
        <f t="shared" si="20"/>
        <v>10.000143361414143</v>
      </c>
      <c r="V39">
        <f t="shared" si="21"/>
        <v>20.769268776589431</v>
      </c>
    </row>
    <row r="40" spans="1:22" x14ac:dyDescent="0.2">
      <c r="A40" t="s">
        <v>8195</v>
      </c>
      <c r="B40" t="s">
        <v>8196</v>
      </c>
      <c r="D40">
        <v>-85.018000000000001</v>
      </c>
      <c r="E40">
        <v>-174.56</v>
      </c>
      <c r="F40">
        <v>-90</v>
      </c>
      <c r="G40">
        <v>391.47899999999998</v>
      </c>
      <c r="H40">
        <v>42.19</v>
      </c>
      <c r="I40">
        <v>24</v>
      </c>
      <c r="J40">
        <v>2</v>
      </c>
      <c r="K40">
        <v>1</v>
      </c>
      <c r="L40">
        <f t="shared" si="11"/>
        <v>3.1381927603207601E-3</v>
      </c>
      <c r="M40">
        <f t="shared" si="12"/>
        <v>1170.0000119125962</v>
      </c>
      <c r="N40">
        <f t="shared" si="13"/>
        <v>3.6716892386485513</v>
      </c>
      <c r="O40">
        <f t="shared" si="14"/>
        <v>0.37802283250133095</v>
      </c>
      <c r="P40">
        <f t="shared" si="15"/>
        <v>11.999256680206438</v>
      </c>
      <c r="Q40">
        <f t="shared" si="16"/>
        <v>4.535997534159689</v>
      </c>
      <c r="R40">
        <f t="shared" si="17"/>
        <v>72</v>
      </c>
      <c r="S40">
        <f t="shared" si="18"/>
        <v>1181.9992685928025</v>
      </c>
      <c r="T40">
        <f t="shared" si="19"/>
        <v>0.10256410151982502</v>
      </c>
      <c r="U40">
        <f t="shared" si="20"/>
        <v>5.0003097357667112</v>
      </c>
      <c r="V40">
        <f t="shared" si="21"/>
        <v>6.0913743276438455</v>
      </c>
    </row>
    <row r="41" spans="1:22" x14ac:dyDescent="0.2">
      <c r="A41" t="s">
        <v>113</v>
      </c>
      <c r="B41" t="s">
        <v>5019</v>
      </c>
      <c r="D41">
        <v>-80.537999999999997</v>
      </c>
      <c r="E41">
        <v>-170.53800000000001</v>
      </c>
      <c r="F41">
        <v>0</v>
      </c>
      <c r="G41">
        <v>24.331</v>
      </c>
      <c r="H41">
        <v>12.166</v>
      </c>
      <c r="I41">
        <v>0</v>
      </c>
      <c r="J41">
        <v>1</v>
      </c>
      <c r="K41">
        <v>0</v>
      </c>
      <c r="L41">
        <f t="shared" si="11"/>
        <v>5.999785927538929E-3</v>
      </c>
      <c r="M41">
        <f t="shared" si="12"/>
        <v>71.999919164093242</v>
      </c>
      <c r="N41">
        <f t="shared" si="13"/>
        <v>0.43198453376920087</v>
      </c>
      <c r="O41">
        <f t="shared" si="14"/>
        <v>0.21600727486837354</v>
      </c>
      <c r="P41">
        <f t="shared" si="15"/>
        <v>6.0000317813992208</v>
      </c>
      <c r="Q41">
        <f t="shared" si="16"/>
        <v>1.2960518102754883</v>
      </c>
      <c r="R41">
        <f t="shared" si="17"/>
        <v>0</v>
      </c>
      <c r="S41">
        <f t="shared" si="18"/>
        <v>77.999950945492458</v>
      </c>
      <c r="T41">
        <f t="shared" si="19"/>
        <v>0.83333426893515639</v>
      </c>
      <c r="U41">
        <f t="shared" si="20"/>
        <v>0</v>
      </c>
      <c r="V41">
        <f t="shared" si="21"/>
        <v>0</v>
      </c>
    </row>
    <row r="42" spans="1:22" x14ac:dyDescent="0.2">
      <c r="A42" t="s">
        <v>1500</v>
      </c>
      <c r="B42" t="s">
        <v>6685</v>
      </c>
      <c r="D42">
        <v>-83.088999999999999</v>
      </c>
      <c r="E42">
        <v>-170.53800000000001</v>
      </c>
      <c r="F42">
        <v>0</v>
      </c>
      <c r="G42">
        <v>33.241999999999997</v>
      </c>
      <c r="H42">
        <v>12.166</v>
      </c>
      <c r="I42">
        <v>0</v>
      </c>
      <c r="J42">
        <v>1</v>
      </c>
      <c r="K42">
        <v>0</v>
      </c>
      <c r="L42">
        <f t="shared" si="11"/>
        <v>4.3634872004746743E-3</v>
      </c>
      <c r="M42">
        <f t="shared" si="12"/>
        <v>99.00141671467091</v>
      </c>
      <c r="N42">
        <f t="shared" si="13"/>
        <v>0.43199184665517271</v>
      </c>
      <c r="O42">
        <f t="shared" si="14"/>
        <v>0.21600727486837354</v>
      </c>
      <c r="P42">
        <f t="shared" si="15"/>
        <v>6.0000317813992208</v>
      </c>
      <c r="Q42">
        <f t="shared" si="16"/>
        <v>1.2960518102754883</v>
      </c>
      <c r="R42">
        <f t="shared" si="17"/>
        <v>0</v>
      </c>
      <c r="S42">
        <f t="shared" si="18"/>
        <v>105.00144849607013</v>
      </c>
      <c r="T42">
        <f t="shared" si="19"/>
        <v>0.60605193330641161</v>
      </c>
      <c r="U42">
        <f t="shared" si="20"/>
        <v>0</v>
      </c>
      <c r="V42">
        <f t="shared" si="21"/>
        <v>0</v>
      </c>
    </row>
    <row r="43" spans="1:22" x14ac:dyDescent="0.2">
      <c r="A43" t="s">
        <v>399</v>
      </c>
      <c r="B43" t="s">
        <v>2515</v>
      </c>
      <c r="D43">
        <v>-84.991</v>
      </c>
      <c r="E43">
        <v>-173.047</v>
      </c>
      <c r="F43">
        <v>-90</v>
      </c>
      <c r="G43">
        <v>251.96199999999999</v>
      </c>
      <c r="H43">
        <v>41.304000000000002</v>
      </c>
      <c r="I43">
        <v>26</v>
      </c>
      <c r="J43">
        <v>1</v>
      </c>
      <c r="K43">
        <v>1</v>
      </c>
      <c r="L43">
        <f t="shared" si="11"/>
        <v>3.1552869606313524E-3</v>
      </c>
      <c r="M43">
        <f t="shared" si="12"/>
        <v>752.99926789624556</v>
      </c>
      <c r="N43">
        <f t="shared" si="13"/>
        <v>2.3759311472891254</v>
      </c>
      <c r="O43">
        <f t="shared" si="14"/>
        <v>0.29519788119893198</v>
      </c>
      <c r="P43">
        <f t="shared" si="15"/>
        <v>15.000181059493185</v>
      </c>
      <c r="Q43">
        <f t="shared" si="16"/>
        <v>4.4280260943888328</v>
      </c>
      <c r="R43">
        <f t="shared" si="17"/>
        <v>78</v>
      </c>
      <c r="S43">
        <f t="shared" si="18"/>
        <v>767.99944895573879</v>
      </c>
      <c r="T43">
        <f t="shared" si="19"/>
        <v>7.9681352370540817E-2</v>
      </c>
      <c r="U43">
        <f t="shared" si="20"/>
        <v>3.9999517180512774</v>
      </c>
      <c r="V43">
        <f t="shared" si="21"/>
        <v>10.156257287170956</v>
      </c>
    </row>
    <row r="44" spans="1:22" x14ac:dyDescent="0.2">
      <c r="A44" t="s">
        <v>113</v>
      </c>
      <c r="B44" t="s">
        <v>956</v>
      </c>
      <c r="D44">
        <v>-83.182000000000002</v>
      </c>
      <c r="E44">
        <v>-171.15799999999999</v>
      </c>
      <c r="F44">
        <v>-90</v>
      </c>
      <c r="G44">
        <v>370.62099999999998</v>
      </c>
      <c r="H44">
        <v>45.540999999999997</v>
      </c>
      <c r="I44">
        <v>27</v>
      </c>
      <c r="J44">
        <v>1</v>
      </c>
      <c r="K44">
        <v>1</v>
      </c>
      <c r="L44">
        <f t="shared" si="11"/>
        <v>4.3042067752361258E-3</v>
      </c>
      <c r="M44">
        <f t="shared" si="12"/>
        <v>1104.0001955078419</v>
      </c>
      <c r="N44">
        <f t="shared" si="13"/>
        <v>4.7518498732167336</v>
      </c>
      <c r="O44">
        <f t="shared" si="14"/>
        <v>0.23142340842048553</v>
      </c>
      <c r="P44">
        <f t="shared" si="15"/>
        <v>21.000349249568373</v>
      </c>
      <c r="Q44">
        <f t="shared" si="16"/>
        <v>4.8599772613329595</v>
      </c>
      <c r="R44">
        <f t="shared" si="17"/>
        <v>81</v>
      </c>
      <c r="S44">
        <f t="shared" si="18"/>
        <v>1125.0005447574104</v>
      </c>
      <c r="T44">
        <f t="shared" si="19"/>
        <v>5.4347816462477987E-2</v>
      </c>
      <c r="U44">
        <f t="shared" si="20"/>
        <v>2.8570953409850173</v>
      </c>
      <c r="V44">
        <f t="shared" si="21"/>
        <v>7.1999965135542618</v>
      </c>
    </row>
    <row r="45" spans="1:22" x14ac:dyDescent="0.2">
      <c r="A45" t="s">
        <v>8197</v>
      </c>
      <c r="B45" t="s">
        <v>8198</v>
      </c>
      <c r="D45">
        <v>-83.576999999999998</v>
      </c>
      <c r="E45">
        <v>-169.21600000000001</v>
      </c>
      <c r="F45">
        <v>-90</v>
      </c>
      <c r="G45">
        <v>151.95400000000001</v>
      </c>
      <c r="H45">
        <v>42.755000000000003</v>
      </c>
      <c r="I45">
        <v>10</v>
      </c>
      <c r="J45">
        <v>1</v>
      </c>
      <c r="K45">
        <v>0</v>
      </c>
      <c r="L45">
        <f t="shared" si="11"/>
        <v>4.0526767495476009E-3</v>
      </c>
      <c r="M45">
        <f t="shared" si="12"/>
        <v>453.00059643670727</v>
      </c>
      <c r="N45">
        <f t="shared" si="13"/>
        <v>1.8358668205770601</v>
      </c>
      <c r="O45">
        <f t="shared" si="14"/>
        <v>0.18900515677550569</v>
      </c>
      <c r="P45">
        <f t="shared" si="15"/>
        <v>23.999279474990679</v>
      </c>
      <c r="Q45">
        <f t="shared" si="16"/>
        <v>4.5359921156619043</v>
      </c>
      <c r="R45">
        <f t="shared" si="17"/>
        <v>30</v>
      </c>
      <c r="S45">
        <f t="shared" si="18"/>
        <v>476.99987591169793</v>
      </c>
      <c r="T45">
        <f t="shared" si="19"/>
        <v>0.13245015673700802</v>
      </c>
      <c r="U45">
        <f t="shared" si="20"/>
        <v>0</v>
      </c>
      <c r="V45">
        <f t="shared" si="21"/>
        <v>6.2893098122217523</v>
      </c>
    </row>
    <row r="46" spans="1:22" x14ac:dyDescent="0.2">
      <c r="A46" t="s">
        <v>195</v>
      </c>
      <c r="B46" t="s">
        <v>196</v>
      </c>
      <c r="D46">
        <v>-81.87</v>
      </c>
      <c r="E46">
        <v>-173.29</v>
      </c>
      <c r="F46">
        <v>-90</v>
      </c>
      <c r="G46">
        <v>226.274</v>
      </c>
      <c r="H46">
        <v>17.117000000000001</v>
      </c>
      <c r="I46">
        <v>13</v>
      </c>
      <c r="J46">
        <v>1</v>
      </c>
      <c r="K46">
        <v>0</v>
      </c>
      <c r="L46">
        <f t="shared" si="11"/>
        <v>5.1427863765998181E-3</v>
      </c>
      <c r="M46">
        <f t="shared" si="12"/>
        <v>671.99966668089371</v>
      </c>
      <c r="N46">
        <f t="shared" si="13"/>
        <v>3.4559541868403052</v>
      </c>
      <c r="O46">
        <f t="shared" si="14"/>
        <v>0.30599218337530759</v>
      </c>
      <c r="P46">
        <f t="shared" si="15"/>
        <v>6.0000601620886069</v>
      </c>
      <c r="Q46">
        <f t="shared" si="16"/>
        <v>1.8359733453540406</v>
      </c>
      <c r="R46">
        <f t="shared" si="17"/>
        <v>39</v>
      </c>
      <c r="S46">
        <f t="shared" si="18"/>
        <v>677.99972684298234</v>
      </c>
      <c r="T46">
        <f t="shared" si="19"/>
        <v>8.9285758572394722E-2</v>
      </c>
      <c r="U46">
        <f t="shared" si="20"/>
        <v>0</v>
      </c>
      <c r="V46">
        <f t="shared" si="21"/>
        <v>5.7522147068699327</v>
      </c>
    </row>
    <row r="47" spans="1:22" x14ac:dyDescent="0.2">
      <c r="A47" t="s">
        <v>113</v>
      </c>
      <c r="B47" t="s">
        <v>742</v>
      </c>
      <c r="D47">
        <v>-83.063000000000002</v>
      </c>
      <c r="E47">
        <v>-175.51499999999999</v>
      </c>
      <c r="F47">
        <v>0</v>
      </c>
      <c r="G47">
        <v>264.94</v>
      </c>
      <c r="H47">
        <v>51.156999999999996</v>
      </c>
      <c r="I47">
        <v>0</v>
      </c>
      <c r="J47">
        <v>1</v>
      </c>
      <c r="K47">
        <v>1</v>
      </c>
      <c r="L47">
        <f t="shared" si="11"/>
        <v>4.3800643815248858E-3</v>
      </c>
      <c r="M47">
        <f t="shared" si="12"/>
        <v>789.00156306969643</v>
      </c>
      <c r="N47">
        <f t="shared" si="13"/>
        <v>3.4558810992501372</v>
      </c>
      <c r="O47">
        <f t="shared" si="14"/>
        <v>0.45895905444724477</v>
      </c>
      <c r="P47">
        <f t="shared" si="15"/>
        <v>12.001140711673083</v>
      </c>
      <c r="Q47">
        <f t="shared" si="16"/>
        <v>5.508037701355514</v>
      </c>
      <c r="R47">
        <f t="shared" si="17"/>
        <v>0</v>
      </c>
      <c r="S47">
        <f t="shared" si="18"/>
        <v>801.00270378136952</v>
      </c>
      <c r="T47">
        <f t="shared" si="19"/>
        <v>7.6045476724486416E-2</v>
      </c>
      <c r="U47">
        <f t="shared" si="20"/>
        <v>4.9995247486466123</v>
      </c>
      <c r="V47">
        <f t="shared" si="21"/>
        <v>0</v>
      </c>
    </row>
    <row r="48" spans="1:22" x14ac:dyDescent="0.2">
      <c r="A48" t="s">
        <v>3308</v>
      </c>
      <c r="B48" t="s">
        <v>8199</v>
      </c>
      <c r="D48">
        <v>-83.210999999999999</v>
      </c>
      <c r="E48">
        <v>0</v>
      </c>
      <c r="F48">
        <v>0</v>
      </c>
      <c r="G48">
        <v>84.593000000000004</v>
      </c>
      <c r="H48">
        <v>0</v>
      </c>
      <c r="I48">
        <v>0</v>
      </c>
      <c r="J48">
        <v>0</v>
      </c>
      <c r="K48">
        <v>0</v>
      </c>
      <c r="L48">
        <f t="shared" si="11"/>
        <v>4.2857262017439559E-3</v>
      </c>
      <c r="M48">
        <f t="shared" si="12"/>
        <v>251.99955792412376</v>
      </c>
      <c r="N48">
        <f t="shared" si="13"/>
        <v>1.0800021882254995</v>
      </c>
      <c r="O48" t="str">
        <f t="shared" si="14"/>
        <v/>
      </c>
      <c r="P48">
        <f t="shared" si="15"/>
        <v>0</v>
      </c>
      <c r="Q48">
        <f t="shared" si="16"/>
        <v>0</v>
      </c>
      <c r="R48">
        <f t="shared" si="17"/>
        <v>0</v>
      </c>
      <c r="S48">
        <f t="shared" si="18"/>
        <v>251.99955792412376</v>
      </c>
      <c r="T48">
        <f t="shared" si="19"/>
        <v>0</v>
      </c>
      <c r="U48" t="str">
        <f t="shared" si="20"/>
        <v/>
      </c>
      <c r="V48">
        <f t="shared" si="21"/>
        <v>0</v>
      </c>
    </row>
    <row r="49" spans="1:22" x14ac:dyDescent="0.2">
      <c r="A49" t="s">
        <v>2420</v>
      </c>
      <c r="B49" t="s">
        <v>4342</v>
      </c>
      <c r="D49">
        <v>-83.418000000000006</v>
      </c>
      <c r="E49">
        <v>-171.87</v>
      </c>
      <c r="F49">
        <v>-86.186000000000007</v>
      </c>
      <c r="G49">
        <v>130.863</v>
      </c>
      <c r="H49">
        <v>21.213000000000001</v>
      </c>
      <c r="I49">
        <v>15.032999999999999</v>
      </c>
      <c r="J49">
        <v>1</v>
      </c>
      <c r="K49">
        <v>0</v>
      </c>
      <c r="L49">
        <f t="shared" si="11"/>
        <v>4.1538772371157379E-3</v>
      </c>
      <c r="M49">
        <f t="shared" si="12"/>
        <v>390.00137725664968</v>
      </c>
      <c r="N49">
        <f t="shared" si="13"/>
        <v>1.6200194634496479</v>
      </c>
      <c r="O49">
        <f t="shared" si="14"/>
        <v>0.25200296358763974</v>
      </c>
      <c r="P49">
        <f t="shared" si="15"/>
        <v>8.999801146378525</v>
      </c>
      <c r="Q49">
        <f t="shared" si="16"/>
        <v>2.2679788285656537</v>
      </c>
      <c r="R49">
        <f t="shared" si="17"/>
        <v>44.999116752373851</v>
      </c>
      <c r="S49">
        <f t="shared" si="18"/>
        <v>399.00117840302818</v>
      </c>
      <c r="T49">
        <f t="shared" si="19"/>
        <v>0.15384561055156371</v>
      </c>
      <c r="U49">
        <f t="shared" si="20"/>
        <v>0</v>
      </c>
      <c r="V49">
        <f t="shared" si="21"/>
        <v>11.277940815232522</v>
      </c>
    </row>
    <row r="50" spans="1:22" x14ac:dyDescent="0.2">
      <c r="A50" t="s">
        <v>8200</v>
      </c>
      <c r="B50" t="s">
        <v>8201</v>
      </c>
      <c r="D50">
        <v>-78.596000000000004</v>
      </c>
      <c r="E50">
        <v>-176.1</v>
      </c>
      <c r="F50">
        <v>-90</v>
      </c>
      <c r="G50">
        <v>237.69300000000001</v>
      </c>
      <c r="H50">
        <v>44.101999999999997</v>
      </c>
      <c r="I50">
        <v>17</v>
      </c>
      <c r="J50">
        <v>1</v>
      </c>
      <c r="K50">
        <v>0</v>
      </c>
      <c r="L50">
        <f t="shared" si="11"/>
        <v>7.2614815285707308E-3</v>
      </c>
      <c r="M50">
        <f t="shared" si="12"/>
        <v>699.00094738653934</v>
      </c>
      <c r="N50">
        <f t="shared" si="13"/>
        <v>5.0757875436883415</v>
      </c>
      <c r="O50">
        <f t="shared" si="14"/>
        <v>0.52806652401470744</v>
      </c>
      <c r="P50">
        <f t="shared" si="15"/>
        <v>8.998831046756365</v>
      </c>
      <c r="Q50">
        <f t="shared" si="16"/>
        <v>4.7519861830424492</v>
      </c>
      <c r="R50">
        <f t="shared" si="17"/>
        <v>51</v>
      </c>
      <c r="S50">
        <f t="shared" si="18"/>
        <v>707.99977843329566</v>
      </c>
      <c r="T50">
        <f t="shared" si="19"/>
        <v>8.5836793532728509E-2</v>
      </c>
      <c r="U50">
        <f t="shared" si="20"/>
        <v>0</v>
      </c>
      <c r="V50">
        <f t="shared" si="21"/>
        <v>7.2033920847907416</v>
      </c>
    </row>
    <row r="51" spans="1:22" x14ac:dyDescent="0.2">
      <c r="A51" t="s">
        <v>8202</v>
      </c>
      <c r="B51" t="s">
        <v>8203</v>
      </c>
      <c r="D51">
        <v>-77.820999999999998</v>
      </c>
      <c r="E51">
        <v>-172.09299999999999</v>
      </c>
      <c r="F51">
        <v>-90</v>
      </c>
      <c r="G51">
        <v>142.20099999999999</v>
      </c>
      <c r="H51">
        <v>36.345999999999997</v>
      </c>
      <c r="I51">
        <v>17</v>
      </c>
      <c r="J51">
        <v>1</v>
      </c>
      <c r="K51">
        <v>0</v>
      </c>
      <c r="L51">
        <f t="shared" si="11"/>
        <v>7.7696573453800207E-3</v>
      </c>
      <c r="M51">
        <f t="shared" si="12"/>
        <v>417.00156709997782</v>
      </c>
      <c r="N51">
        <f t="shared" si="13"/>
        <v>3.2399625288158513</v>
      </c>
      <c r="O51">
        <f t="shared" si="14"/>
        <v>0.25920514270040018</v>
      </c>
      <c r="P51">
        <f t="shared" si="15"/>
        <v>14.999873375455927</v>
      </c>
      <c r="Q51">
        <f t="shared" si="16"/>
        <v>3.8880482068211926</v>
      </c>
      <c r="R51">
        <f t="shared" si="17"/>
        <v>51</v>
      </c>
      <c r="S51">
        <f t="shared" si="18"/>
        <v>432.00144047543375</v>
      </c>
      <c r="T51">
        <f t="shared" si="19"/>
        <v>0.14388435136411551</v>
      </c>
      <c r="U51">
        <f t="shared" si="20"/>
        <v>0</v>
      </c>
      <c r="V51">
        <f t="shared" si="21"/>
        <v>11.805516190842463</v>
      </c>
    </row>
    <row r="52" spans="1:22" x14ac:dyDescent="0.2">
      <c r="A52" t="s">
        <v>1320</v>
      </c>
      <c r="B52" t="s">
        <v>1321</v>
      </c>
      <c r="D52">
        <v>-78.781000000000006</v>
      </c>
      <c r="E52">
        <v>0</v>
      </c>
      <c r="F52">
        <v>-90</v>
      </c>
      <c r="G52">
        <v>246.714</v>
      </c>
      <c r="H52">
        <v>0</v>
      </c>
      <c r="I52">
        <v>16</v>
      </c>
      <c r="J52">
        <v>0</v>
      </c>
      <c r="K52">
        <v>0</v>
      </c>
      <c r="L52">
        <f t="shared" si="11"/>
        <v>7.1405917234831223E-3</v>
      </c>
      <c r="M52">
        <f t="shared" si="12"/>
        <v>725.99839771749487</v>
      </c>
      <c r="N52">
        <f t="shared" si="13"/>
        <v>5.1840633340668862</v>
      </c>
      <c r="O52" t="str">
        <f t="shared" si="14"/>
        <v/>
      </c>
      <c r="P52">
        <f t="shared" si="15"/>
        <v>0</v>
      </c>
      <c r="Q52">
        <f t="shared" si="16"/>
        <v>0</v>
      </c>
      <c r="R52">
        <f t="shared" si="17"/>
        <v>48</v>
      </c>
      <c r="S52">
        <f t="shared" si="18"/>
        <v>725.99839771749487</v>
      </c>
      <c r="T52">
        <f t="shared" si="19"/>
        <v>0</v>
      </c>
      <c r="U52" t="str">
        <f t="shared" si="20"/>
        <v/>
      </c>
      <c r="V52">
        <f t="shared" si="21"/>
        <v>6.611584839706226</v>
      </c>
    </row>
    <row r="53" spans="1:22" x14ac:dyDescent="0.2">
      <c r="A53" t="s">
        <v>113</v>
      </c>
      <c r="B53" t="s">
        <v>5019</v>
      </c>
      <c r="D53">
        <v>-81.578000000000003</v>
      </c>
      <c r="E53">
        <v>-177.274</v>
      </c>
      <c r="F53">
        <v>0</v>
      </c>
      <c r="G53">
        <v>389.197</v>
      </c>
      <c r="H53">
        <v>42.048000000000002</v>
      </c>
      <c r="I53">
        <v>0</v>
      </c>
      <c r="J53">
        <v>1</v>
      </c>
      <c r="K53">
        <v>1</v>
      </c>
      <c r="L53">
        <f t="shared" si="11"/>
        <v>5.330137391823201E-3</v>
      </c>
      <c r="M53">
        <f t="shared" si="12"/>
        <v>1154.9998950232227</v>
      </c>
      <c r="N53">
        <f t="shared" si="13"/>
        <v>6.1563142843294356</v>
      </c>
      <c r="O53">
        <f t="shared" si="14"/>
        <v>0.75608562198898388</v>
      </c>
      <c r="P53">
        <f t="shared" si="15"/>
        <v>5.999374289819368</v>
      </c>
      <c r="Q53">
        <f t="shared" si="16"/>
        <v>4.5360451775079724</v>
      </c>
      <c r="R53">
        <f t="shared" si="17"/>
        <v>0</v>
      </c>
      <c r="S53">
        <f t="shared" si="18"/>
        <v>1160.9992693130421</v>
      </c>
      <c r="T53">
        <f t="shared" si="19"/>
        <v>5.1948056669558068E-2</v>
      </c>
      <c r="U53">
        <f t="shared" si="20"/>
        <v>10.001042959066071</v>
      </c>
      <c r="V53">
        <f t="shared" si="21"/>
        <v>0</v>
      </c>
    </row>
    <row r="54" spans="1:22" x14ac:dyDescent="0.2">
      <c r="A54" t="s">
        <v>2631</v>
      </c>
      <c r="B54" t="s">
        <v>8204</v>
      </c>
      <c r="D54">
        <v>-84.394999999999996</v>
      </c>
      <c r="E54">
        <v>-166.86600000000001</v>
      </c>
      <c r="F54">
        <v>-90</v>
      </c>
      <c r="G54">
        <v>378.81099999999998</v>
      </c>
      <c r="H54">
        <v>61.612000000000002</v>
      </c>
      <c r="I54">
        <v>64</v>
      </c>
      <c r="J54">
        <v>2</v>
      </c>
      <c r="K54">
        <v>2</v>
      </c>
      <c r="L54">
        <f t="shared" si="11"/>
        <v>3.5329991521445619E-3</v>
      </c>
      <c r="M54">
        <f t="shared" si="12"/>
        <v>1130.9995779980559</v>
      </c>
      <c r="N54">
        <f t="shared" si="13"/>
        <v>3.995824545967535</v>
      </c>
      <c r="O54">
        <f t="shared" si="14"/>
        <v>0.15428583144366212</v>
      </c>
      <c r="P54">
        <f t="shared" si="15"/>
        <v>42.000143152258076</v>
      </c>
      <c r="Q54">
        <f t="shared" si="16"/>
        <v>6.4800334870324559</v>
      </c>
      <c r="R54">
        <f t="shared" si="17"/>
        <v>192</v>
      </c>
      <c r="S54">
        <f t="shared" si="18"/>
        <v>1172.9997211503139</v>
      </c>
      <c r="T54">
        <f t="shared" si="19"/>
        <v>0.10610083534461431</v>
      </c>
      <c r="U54">
        <f t="shared" si="20"/>
        <v>2.8571331189272002</v>
      </c>
      <c r="V54">
        <f t="shared" si="21"/>
        <v>16.368290336140344</v>
      </c>
    </row>
    <row r="55" spans="1:22" x14ac:dyDescent="0.2">
      <c r="A55" t="s">
        <v>81</v>
      </c>
      <c r="B55" t="s">
        <v>4637</v>
      </c>
      <c r="D55">
        <v>-84.435000000000002</v>
      </c>
      <c r="E55">
        <v>-173.66</v>
      </c>
      <c r="F55">
        <v>-90.817999999999998</v>
      </c>
      <c r="G55">
        <v>391.84699999999998</v>
      </c>
      <c r="H55">
        <v>18.111000000000001</v>
      </c>
      <c r="I55">
        <v>70.007000000000005</v>
      </c>
      <c r="J55">
        <v>1</v>
      </c>
      <c r="K55">
        <v>1</v>
      </c>
      <c r="L55">
        <f t="shared" si="11"/>
        <v>3.5076261107064633E-3</v>
      </c>
      <c r="M55">
        <f t="shared" si="12"/>
        <v>1170.0004687147227</v>
      </c>
      <c r="N55">
        <f t="shared" si="13"/>
        <v>4.1039282975308602</v>
      </c>
      <c r="O55">
        <f t="shared" si="14"/>
        <v>0.32400955544337012</v>
      </c>
      <c r="P55">
        <f t="shared" si="15"/>
        <v>5.9998953876362062</v>
      </c>
      <c r="Q55">
        <f t="shared" si="16"/>
        <v>1.9440253812801156</v>
      </c>
      <c r="R55">
        <f t="shared" si="17"/>
        <v>209.99959640660254</v>
      </c>
      <c r="S55">
        <f t="shared" si="18"/>
        <v>1176.0003641023588</v>
      </c>
      <c r="T55">
        <f t="shared" si="19"/>
        <v>5.128203073791212E-2</v>
      </c>
      <c r="U55">
        <f t="shared" si="20"/>
        <v>10.000174356979638</v>
      </c>
      <c r="V55">
        <f t="shared" si="21"/>
        <v>17.857103009223575</v>
      </c>
    </row>
    <row r="56" spans="1:22" x14ac:dyDescent="0.2">
      <c r="A56" t="s">
        <v>8205</v>
      </c>
      <c r="B56" t="s">
        <v>936</v>
      </c>
      <c r="D56">
        <v>-83.233999999999995</v>
      </c>
      <c r="E56">
        <v>-170.53800000000001</v>
      </c>
      <c r="F56">
        <v>-90</v>
      </c>
      <c r="G56">
        <v>59.414000000000001</v>
      </c>
      <c r="H56">
        <v>42.579000000000001</v>
      </c>
      <c r="I56">
        <v>17</v>
      </c>
      <c r="J56">
        <v>1</v>
      </c>
      <c r="K56">
        <v>0</v>
      </c>
      <c r="L56">
        <f t="shared" si="11"/>
        <v>4.2710707791803479E-3</v>
      </c>
      <c r="M56">
        <f t="shared" si="12"/>
        <v>177.00065063116932</v>
      </c>
      <c r="N56">
        <f t="shared" si="13"/>
        <v>0.7559830627897598</v>
      </c>
      <c r="O56">
        <f t="shared" si="14"/>
        <v>0.21600727486837354</v>
      </c>
      <c r="P56">
        <f t="shared" si="15"/>
        <v>20.999124874255912</v>
      </c>
      <c r="Q56">
        <f t="shared" si="16"/>
        <v>4.5359682746769696</v>
      </c>
      <c r="R56">
        <f t="shared" si="17"/>
        <v>51</v>
      </c>
      <c r="S56">
        <f t="shared" si="18"/>
        <v>197.99977550542525</v>
      </c>
      <c r="T56">
        <f t="shared" si="19"/>
        <v>0.33898180479023715</v>
      </c>
      <c r="U56">
        <f t="shared" si="20"/>
        <v>0</v>
      </c>
      <c r="V56">
        <f t="shared" si="21"/>
        <v>25.757604961831177</v>
      </c>
    </row>
    <row r="57" spans="1:22" x14ac:dyDescent="0.2">
      <c r="A57" t="s">
        <v>1106</v>
      </c>
      <c r="B57" t="s">
        <v>7874</v>
      </c>
      <c r="D57">
        <v>-80.3</v>
      </c>
      <c r="E57">
        <v>-175.23599999999999</v>
      </c>
      <c r="F57">
        <v>0</v>
      </c>
      <c r="G57">
        <v>237.39400000000001</v>
      </c>
      <c r="H57">
        <v>60.207999999999998</v>
      </c>
      <c r="I57">
        <v>0</v>
      </c>
      <c r="J57">
        <v>1</v>
      </c>
      <c r="K57">
        <v>0</v>
      </c>
      <c r="L57">
        <f t="shared" si="11"/>
        <v>6.1535865388900922E-3</v>
      </c>
      <c r="M57">
        <f t="shared" si="12"/>
        <v>702.0002680226379</v>
      </c>
      <c r="N57">
        <f t="shared" si="13"/>
        <v>4.3198237194250604</v>
      </c>
      <c r="O57">
        <f t="shared" si="14"/>
        <v>0.43196692629052102</v>
      </c>
      <c r="P57">
        <f t="shared" si="15"/>
        <v>15.001132415097839</v>
      </c>
      <c r="Q57">
        <f t="shared" si="16"/>
        <v>6.4799995402264532</v>
      </c>
      <c r="R57">
        <f t="shared" si="17"/>
        <v>0</v>
      </c>
      <c r="S57">
        <f t="shared" si="18"/>
        <v>717.0014004377357</v>
      </c>
      <c r="T57">
        <f t="shared" si="19"/>
        <v>8.547005283773644E-2</v>
      </c>
      <c r="U57">
        <f t="shared" si="20"/>
        <v>0</v>
      </c>
      <c r="V57">
        <f t="shared" si="21"/>
        <v>0</v>
      </c>
    </row>
    <row r="58" spans="1:22" x14ac:dyDescent="0.2">
      <c r="A58" t="s">
        <v>41</v>
      </c>
      <c r="B58" t="s">
        <v>41</v>
      </c>
      <c r="D58">
        <v>-78.408000000000001</v>
      </c>
      <c r="E58">
        <v>0</v>
      </c>
      <c r="F58">
        <v>-90</v>
      </c>
      <c r="G58">
        <v>79.623999999999995</v>
      </c>
      <c r="H58">
        <v>0</v>
      </c>
      <c r="I58">
        <v>12</v>
      </c>
      <c r="J58">
        <v>0</v>
      </c>
      <c r="K58">
        <v>0</v>
      </c>
      <c r="L58">
        <f t="shared" si="11"/>
        <v>7.3844931491316669E-3</v>
      </c>
      <c r="M58">
        <f t="shared" si="12"/>
        <v>233.99980325770338</v>
      </c>
      <c r="N58">
        <f t="shared" si="13"/>
        <v>1.7279716720263407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36</v>
      </c>
      <c r="S58">
        <f t="shared" si="18"/>
        <v>233.99980325770338</v>
      </c>
      <c r="T58">
        <f t="shared" si="19"/>
        <v>0</v>
      </c>
      <c r="U58" t="str">
        <f t="shared" si="20"/>
        <v/>
      </c>
      <c r="V58">
        <f t="shared" si="21"/>
        <v>15.384628319688499</v>
      </c>
    </row>
    <row r="59" spans="1:22" x14ac:dyDescent="0.2">
      <c r="A59" t="s">
        <v>113</v>
      </c>
      <c r="B59" t="s">
        <v>3607</v>
      </c>
      <c r="D59">
        <v>-86.195999999999998</v>
      </c>
      <c r="E59">
        <v>-174.28899999999999</v>
      </c>
      <c r="F59">
        <v>-90</v>
      </c>
      <c r="G59">
        <v>361.79700000000003</v>
      </c>
      <c r="H59">
        <v>50.249000000000002</v>
      </c>
      <c r="I59">
        <v>28</v>
      </c>
      <c r="J59">
        <v>1</v>
      </c>
      <c r="K59">
        <v>0</v>
      </c>
      <c r="L59">
        <f t="shared" si="11"/>
        <v>2.3936393415048048E-3</v>
      </c>
      <c r="M59">
        <f t="shared" si="12"/>
        <v>1082.9997089543663</v>
      </c>
      <c r="N59">
        <f t="shared" si="13"/>
        <v>2.5923133025047269</v>
      </c>
      <c r="O59">
        <f t="shared" si="14"/>
        <v>0.35997382229506519</v>
      </c>
      <c r="P59">
        <f t="shared" si="15"/>
        <v>15.000952286400583</v>
      </c>
      <c r="Q59">
        <f t="shared" si="16"/>
        <v>5.3999555325570476</v>
      </c>
      <c r="R59">
        <f t="shared" si="17"/>
        <v>84</v>
      </c>
      <c r="S59">
        <f t="shared" si="18"/>
        <v>1098.0006612407669</v>
      </c>
      <c r="T59">
        <f t="shared" si="19"/>
        <v>5.5401676938519093E-2</v>
      </c>
      <c r="U59">
        <f t="shared" si="20"/>
        <v>0</v>
      </c>
      <c r="V59">
        <f t="shared" si="21"/>
        <v>7.6502686168766054</v>
      </c>
    </row>
    <row r="60" spans="1:22" x14ac:dyDescent="0.2">
      <c r="A60" t="s">
        <v>2136</v>
      </c>
      <c r="B60" t="s">
        <v>7334</v>
      </c>
      <c r="D60">
        <v>-83.26</v>
      </c>
      <c r="E60">
        <v>-165.964</v>
      </c>
      <c r="F60">
        <v>-90</v>
      </c>
      <c r="G60">
        <v>332.29700000000003</v>
      </c>
      <c r="H60">
        <v>70.093000000000004</v>
      </c>
      <c r="I60">
        <v>38</v>
      </c>
      <c r="J60">
        <v>2</v>
      </c>
      <c r="K60">
        <v>0</v>
      </c>
      <c r="L60">
        <f t="shared" si="11"/>
        <v>4.2545054603621542E-3</v>
      </c>
      <c r="M60">
        <f t="shared" si="12"/>
        <v>990.00144241119619</v>
      </c>
      <c r="N60">
        <f t="shared" si="13"/>
        <v>4.2119707544755984</v>
      </c>
      <c r="O60">
        <f t="shared" si="14"/>
        <v>0.14400245662357042</v>
      </c>
      <c r="P60">
        <f t="shared" si="15"/>
        <v>50.999281833371349</v>
      </c>
      <c r="Q60">
        <f t="shared" si="16"/>
        <v>7.3440292140725152</v>
      </c>
      <c r="R60">
        <f t="shared" si="17"/>
        <v>114</v>
      </c>
      <c r="S60">
        <f t="shared" si="18"/>
        <v>1041.0007242445674</v>
      </c>
      <c r="T60">
        <f t="shared" si="19"/>
        <v>0.1212119446086202</v>
      </c>
      <c r="U60">
        <f t="shared" si="20"/>
        <v>0</v>
      </c>
      <c r="V60">
        <f t="shared" si="21"/>
        <v>10.951001026702208</v>
      </c>
    </row>
    <row r="61" spans="1:22" x14ac:dyDescent="0.2">
      <c r="A61" t="s">
        <v>575</v>
      </c>
      <c r="B61" t="s">
        <v>576</v>
      </c>
      <c r="D61">
        <v>-82.415999999999997</v>
      </c>
      <c r="E61">
        <v>-172.405</v>
      </c>
      <c r="F61">
        <v>-90</v>
      </c>
      <c r="G61">
        <v>340.98200000000003</v>
      </c>
      <c r="H61">
        <v>30.265000000000001</v>
      </c>
      <c r="I61">
        <v>52</v>
      </c>
      <c r="J61">
        <v>1</v>
      </c>
      <c r="K61">
        <v>1</v>
      </c>
      <c r="L61">
        <f t="shared" si="11"/>
        <v>4.7931890620205725E-3</v>
      </c>
      <c r="M61">
        <f t="shared" si="12"/>
        <v>1013.9977129172926</v>
      </c>
      <c r="N61">
        <f t="shared" si="13"/>
        <v>4.8602876067566507</v>
      </c>
      <c r="O61">
        <f t="shared" si="14"/>
        <v>0.26998690213915028</v>
      </c>
      <c r="P61">
        <f t="shared" si="15"/>
        <v>12.000365151633307</v>
      </c>
      <c r="Q61">
        <f t="shared" si="16"/>
        <v>3.2399446517727424</v>
      </c>
      <c r="R61">
        <f t="shared" si="17"/>
        <v>156</v>
      </c>
      <c r="S61">
        <f t="shared" si="18"/>
        <v>1025.9980780689259</v>
      </c>
      <c r="T61">
        <f t="shared" si="19"/>
        <v>5.9171731095308634E-2</v>
      </c>
      <c r="U61">
        <f t="shared" si="20"/>
        <v>4.999847858115694</v>
      </c>
      <c r="V61">
        <f t="shared" si="21"/>
        <v>15.204706844443038</v>
      </c>
    </row>
    <row r="62" spans="1:22" x14ac:dyDescent="0.2">
      <c r="A62" t="s">
        <v>41</v>
      </c>
      <c r="B62" t="s">
        <v>41</v>
      </c>
      <c r="D62">
        <v>-88.409000000000006</v>
      </c>
      <c r="E62">
        <v>-170.53800000000001</v>
      </c>
      <c r="F62">
        <v>-90</v>
      </c>
      <c r="G62">
        <v>36.014000000000003</v>
      </c>
      <c r="H62">
        <v>12.166</v>
      </c>
      <c r="I62">
        <v>29</v>
      </c>
      <c r="J62">
        <v>1</v>
      </c>
      <c r="K62">
        <v>0</v>
      </c>
      <c r="L62">
        <f t="shared" si="11"/>
        <v>9.9991079709792403E-4</v>
      </c>
      <c r="M62">
        <f t="shared" si="12"/>
        <v>108.00034858044313</v>
      </c>
      <c r="N62">
        <f t="shared" si="13"/>
        <v>0.10799082262674717</v>
      </c>
      <c r="O62">
        <f t="shared" si="14"/>
        <v>0.21600727486837354</v>
      </c>
      <c r="P62">
        <f t="shared" si="15"/>
        <v>6.0000317813992208</v>
      </c>
      <c r="Q62">
        <f t="shared" si="16"/>
        <v>1.2960518102754883</v>
      </c>
      <c r="R62">
        <f t="shared" si="17"/>
        <v>87</v>
      </c>
      <c r="S62">
        <f t="shared" si="18"/>
        <v>114.00038036184235</v>
      </c>
      <c r="T62">
        <f t="shared" si="19"/>
        <v>0.55555376245206767</v>
      </c>
      <c r="U62">
        <f t="shared" si="20"/>
        <v>0</v>
      </c>
      <c r="V62">
        <f t="shared" si="21"/>
        <v>76.315534846338295</v>
      </c>
    </row>
    <row r="63" spans="1:22" x14ac:dyDescent="0.2">
      <c r="A63" t="s">
        <v>7538</v>
      </c>
      <c r="B63" t="s">
        <v>8206</v>
      </c>
      <c r="D63">
        <v>-88.506</v>
      </c>
      <c r="E63">
        <v>-168.232</v>
      </c>
      <c r="F63">
        <v>-93.575999999999993</v>
      </c>
      <c r="G63">
        <v>345.11700000000002</v>
      </c>
      <c r="H63">
        <v>49.030999999999999</v>
      </c>
      <c r="I63">
        <v>16.030999999999999</v>
      </c>
      <c r="J63">
        <v>2</v>
      </c>
      <c r="K63">
        <v>2</v>
      </c>
      <c r="L63">
        <f t="shared" si="11"/>
        <v>9.3891975167931013E-4</v>
      </c>
      <c r="M63">
        <f t="shared" si="12"/>
        <v>1034.9990435450811</v>
      </c>
      <c r="N63">
        <f t="shared" si="13"/>
        <v>0.97178201673568754</v>
      </c>
      <c r="O63">
        <f t="shared" si="14"/>
        <v>0.17280419155515558</v>
      </c>
      <c r="P63">
        <f t="shared" si="15"/>
        <v>29.999516928459983</v>
      </c>
      <c r="Q63">
        <f t="shared" si="16"/>
        <v>5.184047453915186</v>
      </c>
      <c r="R63">
        <f t="shared" si="17"/>
        <v>47.999360163754332</v>
      </c>
      <c r="S63">
        <f t="shared" si="18"/>
        <v>1064.9985604735411</v>
      </c>
      <c r="T63">
        <f t="shared" si="19"/>
        <v>0.11594213612891439</v>
      </c>
      <c r="U63">
        <f t="shared" si="20"/>
        <v>4.000064410575833</v>
      </c>
      <c r="V63">
        <f t="shared" si="21"/>
        <v>4.506988266952388</v>
      </c>
    </row>
    <row r="64" spans="1:22" x14ac:dyDescent="0.2">
      <c r="A64" t="s">
        <v>473</v>
      </c>
      <c r="B64" t="s">
        <v>474</v>
      </c>
      <c r="D64">
        <v>-81.546999999999997</v>
      </c>
      <c r="E64">
        <v>-168.90600000000001</v>
      </c>
      <c r="F64">
        <v>-90</v>
      </c>
      <c r="G64">
        <v>401.36</v>
      </c>
      <c r="H64">
        <v>51.970999999999997</v>
      </c>
      <c r="I64">
        <v>25</v>
      </c>
      <c r="J64">
        <v>1</v>
      </c>
      <c r="K64">
        <v>1</v>
      </c>
      <c r="L64">
        <f t="shared" si="11"/>
        <v>5.350043829567123E-3</v>
      </c>
      <c r="M64">
        <f t="shared" si="12"/>
        <v>1190.9998132867593</v>
      </c>
      <c r="N64">
        <f t="shared" si="13"/>
        <v>6.3719075739979942</v>
      </c>
      <c r="O64">
        <f t="shared" si="14"/>
        <v>0.18359511578200896</v>
      </c>
      <c r="P64">
        <f t="shared" si="15"/>
        <v>30.000655469095566</v>
      </c>
      <c r="Q64">
        <f t="shared" si="16"/>
        <v>5.5079793223640836</v>
      </c>
      <c r="R64">
        <f t="shared" si="17"/>
        <v>75</v>
      </c>
      <c r="S64">
        <f t="shared" si="18"/>
        <v>1221.0004687558549</v>
      </c>
      <c r="T64">
        <f t="shared" si="19"/>
        <v>5.0377841650890071E-2</v>
      </c>
      <c r="U64">
        <f t="shared" si="20"/>
        <v>1.9999563030150296</v>
      </c>
      <c r="V64">
        <f t="shared" si="21"/>
        <v>6.1425037843287367</v>
      </c>
    </row>
    <row r="65" spans="1:22" x14ac:dyDescent="0.2">
      <c r="A65" t="s">
        <v>113</v>
      </c>
      <c r="B65" t="s">
        <v>7997</v>
      </c>
      <c r="D65">
        <v>-78.53</v>
      </c>
      <c r="E65">
        <v>-165.964</v>
      </c>
      <c r="F65">
        <v>0</v>
      </c>
      <c r="G65">
        <v>70.406000000000006</v>
      </c>
      <c r="H65">
        <v>37.107999999999997</v>
      </c>
      <c r="I65">
        <v>0</v>
      </c>
      <c r="J65">
        <v>1</v>
      </c>
      <c r="K65">
        <v>0</v>
      </c>
      <c r="L65">
        <f t="shared" si="11"/>
        <v>7.3046477711533183E-3</v>
      </c>
      <c r="M65">
        <f t="shared" si="12"/>
        <v>206.99975668243536</v>
      </c>
      <c r="N65">
        <f t="shared" si="13"/>
        <v>1.512061823341454</v>
      </c>
      <c r="O65">
        <f t="shared" si="14"/>
        <v>0.14400245662357042</v>
      </c>
      <c r="P65">
        <f t="shared" si="15"/>
        <v>26.999576994460838</v>
      </c>
      <c r="Q65">
        <f t="shared" si="16"/>
        <v>3.8880093030089</v>
      </c>
      <c r="R65">
        <f t="shared" si="17"/>
        <v>0</v>
      </c>
      <c r="S65">
        <f t="shared" si="18"/>
        <v>233.99933367689619</v>
      </c>
      <c r="T65">
        <f t="shared" si="19"/>
        <v>0.28985541317349384</v>
      </c>
      <c r="U65">
        <f t="shared" si="20"/>
        <v>0</v>
      </c>
      <c r="V65">
        <f t="shared" si="21"/>
        <v>0</v>
      </c>
    </row>
    <row r="66" spans="1:22" x14ac:dyDescent="0.2">
      <c r="A66" t="s">
        <v>8207</v>
      </c>
      <c r="B66" t="s">
        <v>8208</v>
      </c>
      <c r="D66">
        <v>-85.075999999999993</v>
      </c>
      <c r="E66">
        <v>-173.29</v>
      </c>
      <c r="F66">
        <v>-90</v>
      </c>
      <c r="G66">
        <v>326.20400000000001</v>
      </c>
      <c r="H66">
        <v>34.234000000000002</v>
      </c>
      <c r="I66">
        <v>29</v>
      </c>
      <c r="J66">
        <v>2</v>
      </c>
      <c r="K66">
        <v>2</v>
      </c>
      <c r="L66">
        <f t="shared" si="11"/>
        <v>3.1014766241706992E-3</v>
      </c>
      <c r="M66">
        <f t="shared" si="12"/>
        <v>975.00036334911135</v>
      </c>
      <c r="N66">
        <f t="shared" si="13"/>
        <v>3.0239438594290666</v>
      </c>
      <c r="O66">
        <f t="shared" si="14"/>
        <v>0.30599218337530759</v>
      </c>
      <c r="P66">
        <f t="shared" si="15"/>
        <v>12.000120324177214</v>
      </c>
      <c r="Q66">
        <f t="shared" si="16"/>
        <v>3.6719466907080811</v>
      </c>
      <c r="R66">
        <f t="shared" si="17"/>
        <v>87</v>
      </c>
      <c r="S66">
        <f t="shared" si="18"/>
        <v>987.00048367328861</v>
      </c>
      <c r="T66">
        <f t="shared" si="19"/>
        <v>0.12307687721038568</v>
      </c>
      <c r="U66">
        <f t="shared" si="20"/>
        <v>9.999899730857722</v>
      </c>
      <c r="V66">
        <f t="shared" si="21"/>
        <v>8.8145853461200776</v>
      </c>
    </row>
    <row r="67" spans="1:22" x14ac:dyDescent="0.2">
      <c r="A67" t="s">
        <v>379</v>
      </c>
      <c r="B67" t="s">
        <v>436</v>
      </c>
      <c r="D67">
        <v>-83.117999999999995</v>
      </c>
      <c r="E67">
        <v>-171.25399999999999</v>
      </c>
      <c r="F67">
        <v>-90</v>
      </c>
      <c r="G67">
        <v>58.420999999999999</v>
      </c>
      <c r="H67">
        <v>13.153</v>
      </c>
      <c r="I67">
        <v>35</v>
      </c>
      <c r="J67">
        <v>1</v>
      </c>
      <c r="K67">
        <v>0</v>
      </c>
      <c r="L67">
        <f t="shared" si="11"/>
        <v>4.3449994186532392E-3</v>
      </c>
      <c r="M67">
        <f t="shared" si="12"/>
        <v>174.00023622608316</v>
      </c>
      <c r="N67">
        <f t="shared" si="13"/>
        <v>0.75603168127953901</v>
      </c>
      <c r="O67">
        <f t="shared" si="14"/>
        <v>0.23400417552542527</v>
      </c>
      <c r="P67">
        <f t="shared" si="15"/>
        <v>5.9999139843846461</v>
      </c>
      <c r="Q67">
        <f t="shared" si="16"/>
        <v>1.4040063291457276</v>
      </c>
      <c r="R67">
        <f t="shared" si="17"/>
        <v>105</v>
      </c>
      <c r="S67">
        <f t="shared" si="18"/>
        <v>180.00015021046781</v>
      </c>
      <c r="T67">
        <f t="shared" si="19"/>
        <v>0.34482711806230187</v>
      </c>
      <c r="U67">
        <f t="shared" si="20"/>
        <v>0</v>
      </c>
      <c r="V67">
        <f t="shared" si="21"/>
        <v>58.333284654055682</v>
      </c>
    </row>
    <row r="68" spans="1:22" x14ac:dyDescent="0.2">
      <c r="A68" t="s">
        <v>8209</v>
      </c>
      <c r="B68" t="s">
        <v>8210</v>
      </c>
      <c r="D68">
        <v>-82.539000000000001</v>
      </c>
      <c r="E68">
        <v>-171.02699999999999</v>
      </c>
      <c r="F68">
        <v>-90</v>
      </c>
      <c r="G68">
        <v>169.434</v>
      </c>
      <c r="H68">
        <v>38.470999999999997</v>
      </c>
      <c r="I68">
        <v>15</v>
      </c>
      <c r="J68">
        <v>1</v>
      </c>
      <c r="K68">
        <v>0</v>
      </c>
      <c r="L68">
        <f t="shared" si="11"/>
        <v>4.7145582858424042E-3</v>
      </c>
      <c r="M68">
        <f t="shared" si="12"/>
        <v>503.99844995878823</v>
      </c>
      <c r="N68">
        <f t="shared" si="13"/>
        <v>2.3761324444373777</v>
      </c>
      <c r="O68">
        <f t="shared" si="14"/>
        <v>0.22799012754453557</v>
      </c>
      <c r="P68">
        <f t="shared" si="15"/>
        <v>18.000851411471899</v>
      </c>
      <c r="Q68">
        <f t="shared" si="16"/>
        <v>4.1040205132322249</v>
      </c>
      <c r="R68">
        <f t="shared" si="17"/>
        <v>45</v>
      </c>
      <c r="S68">
        <f t="shared" si="18"/>
        <v>521.99930137026013</v>
      </c>
      <c r="T68">
        <f t="shared" si="19"/>
        <v>0.11904798517714922</v>
      </c>
      <c r="U68">
        <f t="shared" si="20"/>
        <v>0</v>
      </c>
      <c r="V68">
        <f t="shared" si="21"/>
        <v>8.6207011928701753</v>
      </c>
    </row>
    <row r="69" spans="1:22" x14ac:dyDescent="0.2">
      <c r="A69" t="s">
        <v>8211</v>
      </c>
      <c r="B69" t="s">
        <v>8212</v>
      </c>
      <c r="D69">
        <v>-85.498000000000005</v>
      </c>
      <c r="E69">
        <v>-173.41800000000001</v>
      </c>
      <c r="F69">
        <v>-90</v>
      </c>
      <c r="G69">
        <v>382.17899999999997</v>
      </c>
      <c r="H69">
        <v>52.344999999999999</v>
      </c>
      <c r="I69">
        <v>26</v>
      </c>
      <c r="J69">
        <v>1</v>
      </c>
      <c r="K69">
        <v>1</v>
      </c>
      <c r="L69">
        <f t="shared" si="11"/>
        <v>2.8345230352539836E-3</v>
      </c>
      <c r="M69">
        <f t="shared" si="12"/>
        <v>1142.9994683043146</v>
      </c>
      <c r="N69">
        <f t="shared" si="13"/>
        <v>3.2398615620531976</v>
      </c>
      <c r="O69">
        <f t="shared" si="14"/>
        <v>0.31199704132353501</v>
      </c>
      <c r="P69">
        <f t="shared" si="15"/>
        <v>18.000147485511178</v>
      </c>
      <c r="Q69">
        <f t="shared" si="16"/>
        <v>5.6159983748651321</v>
      </c>
      <c r="R69">
        <f t="shared" si="17"/>
        <v>78</v>
      </c>
      <c r="S69">
        <f t="shared" si="18"/>
        <v>1160.9996157898258</v>
      </c>
      <c r="T69">
        <f t="shared" si="19"/>
        <v>5.2493462738886831E-2</v>
      </c>
      <c r="U69">
        <f t="shared" si="20"/>
        <v>3.3333060214254173</v>
      </c>
      <c r="V69">
        <f t="shared" si="21"/>
        <v>6.7183484765356054</v>
      </c>
    </row>
    <row r="70" spans="1:22" x14ac:dyDescent="0.2">
      <c r="A70" t="s">
        <v>41</v>
      </c>
      <c r="B70" t="s">
        <v>41</v>
      </c>
      <c r="D70">
        <v>-83.796999999999997</v>
      </c>
      <c r="E70">
        <v>-172.875</v>
      </c>
      <c r="F70">
        <v>0</v>
      </c>
      <c r="G70">
        <v>46.271000000000001</v>
      </c>
      <c r="H70">
        <v>16.125</v>
      </c>
      <c r="I70">
        <v>0</v>
      </c>
      <c r="J70">
        <v>1</v>
      </c>
      <c r="K70">
        <v>0</v>
      </c>
      <c r="L70">
        <f t="shared" si="11"/>
        <v>3.9127548158474097E-3</v>
      </c>
      <c r="M70">
        <f t="shared" si="12"/>
        <v>138.00029260838153</v>
      </c>
      <c r="N70">
        <f t="shared" si="13"/>
        <v>0.539961849453646</v>
      </c>
      <c r="O70">
        <f t="shared" si="14"/>
        <v>0.28800037970152381</v>
      </c>
      <c r="P70">
        <f t="shared" si="15"/>
        <v>6.0001665889172244</v>
      </c>
      <c r="Q70">
        <f t="shared" si="16"/>
        <v>1.7280519839325417</v>
      </c>
      <c r="R70">
        <f t="shared" si="17"/>
        <v>0</v>
      </c>
      <c r="S70">
        <f t="shared" si="18"/>
        <v>144.00045919729877</v>
      </c>
      <c r="T70">
        <f t="shared" si="19"/>
        <v>0.43478168680604568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-82.251000000000005</v>
      </c>
      <c r="E71">
        <v>-174.17400000000001</v>
      </c>
      <c r="F71">
        <v>-90</v>
      </c>
      <c r="G71">
        <v>318.91199999999998</v>
      </c>
      <c r="H71">
        <v>49.253999999999998</v>
      </c>
      <c r="I71">
        <v>28</v>
      </c>
      <c r="J71">
        <v>1</v>
      </c>
      <c r="K71">
        <v>0</v>
      </c>
      <c r="L71">
        <f t="shared" si="11"/>
        <v>4.8987401217461413E-3</v>
      </c>
      <c r="M71">
        <f t="shared" si="12"/>
        <v>947.9993268248445</v>
      </c>
      <c r="N71">
        <f t="shared" si="13"/>
        <v>4.6440069817121801</v>
      </c>
      <c r="O71">
        <f t="shared" si="14"/>
        <v>0.35282050263563092</v>
      </c>
      <c r="P71">
        <f t="shared" si="15"/>
        <v>14.99898805317498</v>
      </c>
      <c r="Q71">
        <f t="shared" si="16"/>
        <v>5.2919557959028154</v>
      </c>
      <c r="R71">
        <f t="shared" si="17"/>
        <v>84</v>
      </c>
      <c r="S71">
        <f t="shared" si="18"/>
        <v>962.99831487801953</v>
      </c>
      <c r="T71">
        <f t="shared" si="19"/>
        <v>6.3291184183599941E-2</v>
      </c>
      <c r="U71">
        <f t="shared" si="20"/>
        <v>0</v>
      </c>
      <c r="V71">
        <f t="shared" si="21"/>
        <v>8.7227566966864387</v>
      </c>
    </row>
    <row r="72" spans="1:22" x14ac:dyDescent="0.2">
      <c r="A72" t="s">
        <v>8213</v>
      </c>
      <c r="B72" t="s">
        <v>8214</v>
      </c>
      <c r="D72">
        <v>-86.284999999999997</v>
      </c>
      <c r="E72">
        <v>-168.44</v>
      </c>
      <c r="F72">
        <v>-90</v>
      </c>
      <c r="G72">
        <v>385.81099999999998</v>
      </c>
      <c r="H72">
        <v>44.911000000000001</v>
      </c>
      <c r="I72">
        <v>40</v>
      </c>
      <c r="J72">
        <v>1</v>
      </c>
      <c r="K72">
        <v>1</v>
      </c>
      <c r="L72">
        <f t="shared" si="11"/>
        <v>2.3374775840040935E-3</v>
      </c>
      <c r="M72">
        <f t="shared" si="12"/>
        <v>1155.0008739483478</v>
      </c>
      <c r="N72">
        <f t="shared" si="13"/>
        <v>2.6997913521507537</v>
      </c>
      <c r="O72">
        <f t="shared" si="14"/>
        <v>0.17600187041497481</v>
      </c>
      <c r="P72">
        <f t="shared" si="15"/>
        <v>26.999684756862607</v>
      </c>
      <c r="Q72">
        <f t="shared" si="16"/>
        <v>4.7519997698222731</v>
      </c>
      <c r="R72">
        <f t="shared" si="17"/>
        <v>120</v>
      </c>
      <c r="S72">
        <f t="shared" si="18"/>
        <v>1182.0005587052103</v>
      </c>
      <c r="T72">
        <f t="shared" si="19"/>
        <v>5.1948012640796688E-2</v>
      </c>
      <c r="U72">
        <f t="shared" si="20"/>
        <v>2.222248168462396</v>
      </c>
      <c r="V72">
        <f t="shared" si="21"/>
        <v>10.152279465201833</v>
      </c>
    </row>
    <row r="73" spans="1:22" x14ac:dyDescent="0.2">
      <c r="A73" t="s">
        <v>3692</v>
      </c>
      <c r="B73" t="s">
        <v>631</v>
      </c>
      <c r="D73">
        <v>-82.825999999999993</v>
      </c>
      <c r="E73">
        <v>-165.964</v>
      </c>
      <c r="F73">
        <v>-90</v>
      </c>
      <c r="G73">
        <v>144.12799999999999</v>
      </c>
      <c r="H73">
        <v>24.739000000000001</v>
      </c>
      <c r="I73">
        <v>51</v>
      </c>
      <c r="J73">
        <v>1</v>
      </c>
      <c r="K73">
        <v>1</v>
      </c>
      <c r="L73">
        <f t="shared" si="11"/>
        <v>4.5312570487042606E-3</v>
      </c>
      <c r="M73">
        <f t="shared" si="12"/>
        <v>428.99907043284713</v>
      </c>
      <c r="N73">
        <f t="shared" si="13"/>
        <v>1.9439070056934202</v>
      </c>
      <c r="O73">
        <f t="shared" si="14"/>
        <v>0.14400245662357042</v>
      </c>
      <c r="P73">
        <f t="shared" si="15"/>
        <v>17.999960527809819</v>
      </c>
      <c r="Q73">
        <f t="shared" si="16"/>
        <v>2.5920411271730406</v>
      </c>
      <c r="R73">
        <f t="shared" si="17"/>
        <v>153</v>
      </c>
      <c r="S73">
        <f t="shared" si="18"/>
        <v>446.99903096065697</v>
      </c>
      <c r="T73">
        <f t="shared" si="19"/>
        <v>0.13986044291299235</v>
      </c>
      <c r="U73">
        <f t="shared" si="20"/>
        <v>3.3333406430142114</v>
      </c>
      <c r="V73">
        <f t="shared" si="21"/>
        <v>34.228262121996956</v>
      </c>
    </row>
    <row r="74" spans="1:22" x14ac:dyDescent="0.2">
      <c r="A74" t="s">
        <v>113</v>
      </c>
      <c r="B74" t="s">
        <v>4604</v>
      </c>
      <c r="D74">
        <v>-83.536000000000001</v>
      </c>
      <c r="E74">
        <v>-166.37299999999999</v>
      </c>
      <c r="F74">
        <v>-90</v>
      </c>
      <c r="G74">
        <v>204.29900000000001</v>
      </c>
      <c r="H74">
        <v>33.956000000000003</v>
      </c>
      <c r="I74">
        <v>28</v>
      </c>
      <c r="J74">
        <v>1</v>
      </c>
      <c r="K74">
        <v>1</v>
      </c>
      <c r="L74">
        <f t="shared" si="11"/>
        <v>4.0787663595452679E-3</v>
      </c>
      <c r="M74">
        <f t="shared" si="12"/>
        <v>609.00068336223183</v>
      </c>
      <c r="N74">
        <f t="shared" si="13"/>
        <v>2.4839739842119353</v>
      </c>
      <c r="O74">
        <f t="shared" si="14"/>
        <v>0.14849979331635918</v>
      </c>
      <c r="P74">
        <f t="shared" si="15"/>
        <v>24.000112291519475</v>
      </c>
      <c r="Q74">
        <f t="shared" si="16"/>
        <v>3.564015278875333</v>
      </c>
      <c r="R74">
        <f t="shared" si="17"/>
        <v>84</v>
      </c>
      <c r="S74">
        <f t="shared" si="18"/>
        <v>633.00079565375131</v>
      </c>
      <c r="T74">
        <f t="shared" si="19"/>
        <v>9.8522056935545624E-2</v>
      </c>
      <c r="U74">
        <f t="shared" si="20"/>
        <v>2.4999883030214494</v>
      </c>
      <c r="V74">
        <f t="shared" si="21"/>
        <v>13.270125500118271</v>
      </c>
    </row>
    <row r="75" spans="1:22" x14ac:dyDescent="0.2">
      <c r="A75" t="s">
        <v>8215</v>
      </c>
      <c r="B75" t="s">
        <v>7944</v>
      </c>
      <c r="D75">
        <v>-78.69</v>
      </c>
      <c r="E75">
        <v>0</v>
      </c>
      <c r="F75">
        <v>0</v>
      </c>
      <c r="G75">
        <v>122.376</v>
      </c>
      <c r="H75">
        <v>0</v>
      </c>
      <c r="I75">
        <v>0</v>
      </c>
      <c r="J75">
        <v>0</v>
      </c>
      <c r="K75">
        <v>0</v>
      </c>
      <c r="L75">
        <f t="shared" si="11"/>
        <v>7.2000369249036579E-3</v>
      </c>
      <c r="M75">
        <f t="shared" si="12"/>
        <v>359.99853744948206</v>
      </c>
      <c r="N75">
        <f t="shared" si="13"/>
        <v>2.5920053545529371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359.99853744948206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133</v>
      </c>
      <c r="B76" t="s">
        <v>348</v>
      </c>
      <c r="D76">
        <v>-86.552999999999997</v>
      </c>
      <c r="E76">
        <v>-166.608</v>
      </c>
      <c r="F76">
        <v>-90</v>
      </c>
      <c r="G76">
        <v>83.15</v>
      </c>
      <c r="H76">
        <v>21.587</v>
      </c>
      <c r="I76">
        <v>16</v>
      </c>
      <c r="J76">
        <v>1</v>
      </c>
      <c r="K76">
        <v>0</v>
      </c>
      <c r="L76">
        <f t="shared" si="11"/>
        <v>2.1684285821872737E-3</v>
      </c>
      <c r="M76">
        <f t="shared" si="12"/>
        <v>248.9987057293888</v>
      </c>
      <c r="N76">
        <f t="shared" si="13"/>
        <v>0.53993645036769511</v>
      </c>
      <c r="O76">
        <f t="shared" si="14"/>
        <v>0.15120567862784429</v>
      </c>
      <c r="P76">
        <f t="shared" si="15"/>
        <v>14.999429660306049</v>
      </c>
      <c r="Q76">
        <f t="shared" si="16"/>
        <v>2.2680012088184012</v>
      </c>
      <c r="R76">
        <f t="shared" si="17"/>
        <v>48</v>
      </c>
      <c r="S76">
        <f t="shared" si="18"/>
        <v>263.99813538969488</v>
      </c>
      <c r="T76">
        <f t="shared" si="19"/>
        <v>0.24096510792794185</v>
      </c>
      <c r="U76">
        <f t="shared" si="20"/>
        <v>0</v>
      </c>
      <c r="V76">
        <f t="shared" si="21"/>
        <v>18.181946599412864</v>
      </c>
    </row>
    <row r="77" spans="1:22" x14ac:dyDescent="0.2">
      <c r="A77" t="s">
        <v>113</v>
      </c>
      <c r="B77" t="s">
        <v>1421</v>
      </c>
      <c r="D77">
        <v>-83.233999999999995</v>
      </c>
      <c r="E77">
        <v>-169.56299999999999</v>
      </c>
      <c r="F77">
        <v>-90</v>
      </c>
      <c r="G77">
        <v>297.06900000000002</v>
      </c>
      <c r="H77">
        <v>38.639000000000003</v>
      </c>
      <c r="I77">
        <v>31</v>
      </c>
      <c r="J77">
        <v>1</v>
      </c>
      <c r="K77">
        <v>0</v>
      </c>
      <c r="L77">
        <f t="shared" si="11"/>
        <v>4.2710707791803479E-3</v>
      </c>
      <c r="M77">
        <f t="shared" si="12"/>
        <v>885.00027404905995</v>
      </c>
      <c r="N77">
        <f t="shared" si="13"/>
        <v>3.7799025899601304</v>
      </c>
      <c r="O77">
        <f t="shared" si="14"/>
        <v>0.19543747675120191</v>
      </c>
      <c r="P77">
        <f t="shared" si="15"/>
        <v>20.998859551321218</v>
      </c>
      <c r="Q77">
        <f t="shared" si="16"/>
        <v>4.1039682293313238</v>
      </c>
      <c r="R77">
        <f t="shared" si="17"/>
        <v>93</v>
      </c>
      <c r="S77">
        <f t="shared" si="18"/>
        <v>905.99913360038113</v>
      </c>
      <c r="T77">
        <f t="shared" si="19"/>
        <v>6.7796589175602787E-2</v>
      </c>
      <c r="U77">
        <f t="shared" si="20"/>
        <v>0</v>
      </c>
      <c r="V77">
        <f t="shared" si="21"/>
        <v>10.264910478492855</v>
      </c>
    </row>
    <row r="78" spans="1:22" x14ac:dyDescent="0.2">
      <c r="A78" t="s">
        <v>1651</v>
      </c>
      <c r="B78" t="s">
        <v>1276</v>
      </c>
      <c r="D78">
        <v>-87.406000000000006</v>
      </c>
      <c r="E78">
        <v>-169.56299999999999</v>
      </c>
      <c r="F78">
        <v>-90</v>
      </c>
      <c r="G78">
        <v>309.31700000000001</v>
      </c>
      <c r="H78">
        <v>38.639000000000003</v>
      </c>
      <c r="I78">
        <v>18</v>
      </c>
      <c r="J78">
        <v>1</v>
      </c>
      <c r="K78">
        <v>1</v>
      </c>
      <c r="L78">
        <f t="shared" si="11"/>
        <v>1.6309711362051012E-3</v>
      </c>
      <c r="M78">
        <f t="shared" si="12"/>
        <v>927.00014226439885</v>
      </c>
      <c r="N78">
        <f t="shared" si="13"/>
        <v>1.5119119872032438</v>
      </c>
      <c r="O78">
        <f t="shared" si="14"/>
        <v>0.19543747675120191</v>
      </c>
      <c r="P78">
        <f t="shared" si="15"/>
        <v>20.998859551321218</v>
      </c>
      <c r="Q78">
        <f t="shared" si="16"/>
        <v>4.1039682293313238</v>
      </c>
      <c r="R78">
        <f t="shared" si="17"/>
        <v>54</v>
      </c>
      <c r="S78">
        <f t="shared" si="18"/>
        <v>947.99900181572002</v>
      </c>
      <c r="T78">
        <f t="shared" si="19"/>
        <v>6.47249091606793E-2</v>
      </c>
      <c r="U78">
        <f t="shared" si="20"/>
        <v>2.8572980286553173</v>
      </c>
      <c r="V78">
        <f t="shared" si="21"/>
        <v>5.6962085293943137</v>
      </c>
    </row>
    <row r="79" spans="1:22" x14ac:dyDescent="0.2">
      <c r="A79" t="s">
        <v>41</v>
      </c>
      <c r="B79" t="s">
        <v>41</v>
      </c>
      <c r="D79">
        <v>-84.400999999999996</v>
      </c>
      <c r="E79">
        <v>-171.46899999999999</v>
      </c>
      <c r="F79">
        <v>0</v>
      </c>
      <c r="G79">
        <v>102.489</v>
      </c>
      <c r="H79">
        <v>20.224</v>
      </c>
      <c r="I79">
        <v>0</v>
      </c>
      <c r="J79">
        <v>1</v>
      </c>
      <c r="K79">
        <v>0</v>
      </c>
      <c r="L79">
        <f t="shared" si="11"/>
        <v>3.5291929748887041E-3</v>
      </c>
      <c r="M79">
        <f t="shared" si="12"/>
        <v>306.00010660384356</v>
      </c>
      <c r="N79">
        <f t="shared" si="13"/>
        <v>1.0799345064759858</v>
      </c>
      <c r="O79">
        <f t="shared" si="14"/>
        <v>0.23999306751257837</v>
      </c>
      <c r="P79">
        <f t="shared" si="15"/>
        <v>9.0003574158502637</v>
      </c>
      <c r="Q79">
        <f t="shared" si="16"/>
        <v>2.1600255449650327</v>
      </c>
      <c r="R79">
        <f t="shared" si="17"/>
        <v>0</v>
      </c>
      <c r="S79">
        <f t="shared" si="18"/>
        <v>315.00046401969382</v>
      </c>
      <c r="T79">
        <f t="shared" si="19"/>
        <v>0.19607836306304854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-83.117999999999995</v>
      </c>
      <c r="E80">
        <v>-165.06899999999999</v>
      </c>
      <c r="F80">
        <v>-90</v>
      </c>
      <c r="G80">
        <v>116.842</v>
      </c>
      <c r="H80">
        <v>31.047999999999998</v>
      </c>
      <c r="I80">
        <v>16</v>
      </c>
      <c r="J80">
        <v>1</v>
      </c>
      <c r="K80">
        <v>1</v>
      </c>
      <c r="L80">
        <f t="shared" si="11"/>
        <v>4.3449994186532392E-3</v>
      </c>
      <c r="M80">
        <f t="shared" si="12"/>
        <v>348.00047245216632</v>
      </c>
      <c r="N80">
        <f t="shared" si="13"/>
        <v>1.512063362559078</v>
      </c>
      <c r="O80">
        <f t="shared" si="14"/>
        <v>0.13500381329772082</v>
      </c>
      <c r="P80">
        <f t="shared" si="15"/>
        <v>23.999074628643577</v>
      </c>
      <c r="Q80">
        <f t="shared" si="16"/>
        <v>3.2399698304532958</v>
      </c>
      <c r="R80">
        <f t="shared" si="17"/>
        <v>48</v>
      </c>
      <c r="S80">
        <f t="shared" si="18"/>
        <v>371.99954708080992</v>
      </c>
      <c r="T80">
        <f t="shared" si="19"/>
        <v>0.17241355903115094</v>
      </c>
      <c r="U80">
        <f t="shared" si="20"/>
        <v>2.5000963965664034</v>
      </c>
      <c r="V80">
        <f t="shared" si="21"/>
        <v>12.903241516466929</v>
      </c>
    </row>
    <row r="81" spans="1:22" x14ac:dyDescent="0.2">
      <c r="A81" t="s">
        <v>3030</v>
      </c>
      <c r="B81" t="s">
        <v>8216</v>
      </c>
      <c r="D81">
        <v>-81.158000000000001</v>
      </c>
      <c r="E81">
        <v>-173.99100000000001</v>
      </c>
      <c r="F81">
        <v>-90</v>
      </c>
      <c r="G81">
        <v>136.624</v>
      </c>
      <c r="H81">
        <v>38.21</v>
      </c>
      <c r="I81">
        <v>23</v>
      </c>
      <c r="J81">
        <v>1</v>
      </c>
      <c r="K81">
        <v>0</v>
      </c>
      <c r="L81">
        <f t="shared" si="11"/>
        <v>5.6001137345904391E-3</v>
      </c>
      <c r="M81">
        <f t="shared" si="12"/>
        <v>405.00106945899438</v>
      </c>
      <c r="N81">
        <f t="shared" si="13"/>
        <v>2.2680543196554508</v>
      </c>
      <c r="O81">
        <f t="shared" si="14"/>
        <v>0.34199999956738092</v>
      </c>
      <c r="P81">
        <f t="shared" si="15"/>
        <v>12.000004995806503</v>
      </c>
      <c r="Q81">
        <f t="shared" si="16"/>
        <v>4.104005807380199</v>
      </c>
      <c r="R81">
        <f t="shared" si="17"/>
        <v>69</v>
      </c>
      <c r="S81">
        <f t="shared" si="18"/>
        <v>417.00107445480086</v>
      </c>
      <c r="T81">
        <f t="shared" si="19"/>
        <v>0.14814775694333046</v>
      </c>
      <c r="U81">
        <f t="shared" si="20"/>
        <v>0</v>
      </c>
      <c r="V81">
        <f t="shared" si="21"/>
        <v>16.546719955149413</v>
      </c>
    </row>
    <row r="82" spans="1:22" x14ac:dyDescent="0.2">
      <c r="A82" t="s">
        <v>1027</v>
      </c>
      <c r="B82" t="s">
        <v>854</v>
      </c>
      <c r="D82">
        <v>-84.289000000000001</v>
      </c>
      <c r="E82">
        <v>-172.875</v>
      </c>
      <c r="F82">
        <v>-90</v>
      </c>
      <c r="G82">
        <v>30.15</v>
      </c>
      <c r="H82">
        <v>16.125</v>
      </c>
      <c r="I82">
        <v>20</v>
      </c>
      <c r="J82">
        <v>1</v>
      </c>
      <c r="K82">
        <v>0</v>
      </c>
      <c r="L82">
        <f t="shared" si="11"/>
        <v>3.6002545955660611E-3</v>
      </c>
      <c r="M82">
        <f t="shared" si="12"/>
        <v>90.001049941621289</v>
      </c>
      <c r="N82">
        <f t="shared" si="13"/>
        <v>0.32402701768511033</v>
      </c>
      <c r="O82">
        <f t="shared" si="14"/>
        <v>0.28800037970152381</v>
      </c>
      <c r="P82">
        <f t="shared" si="15"/>
        <v>6.0001665889172244</v>
      </c>
      <c r="Q82">
        <f t="shared" si="16"/>
        <v>1.7280519839325417</v>
      </c>
      <c r="R82">
        <f t="shared" si="17"/>
        <v>60</v>
      </c>
      <c r="S82">
        <f t="shared" si="18"/>
        <v>96.001216530538514</v>
      </c>
      <c r="T82">
        <f t="shared" si="19"/>
        <v>0.66665888941205331</v>
      </c>
      <c r="U82">
        <f t="shared" si="20"/>
        <v>0</v>
      </c>
      <c r="V82">
        <f t="shared" si="21"/>
        <v>62.499207997967055</v>
      </c>
    </row>
    <row r="83" spans="1:22" x14ac:dyDescent="0.2">
      <c r="A83" t="s">
        <v>8217</v>
      </c>
      <c r="B83" t="s">
        <v>8218</v>
      </c>
      <c r="D83">
        <v>-82.835999999999999</v>
      </c>
      <c r="E83">
        <v>-177.274</v>
      </c>
      <c r="F83">
        <v>-90</v>
      </c>
      <c r="G83">
        <v>360.81700000000001</v>
      </c>
      <c r="H83">
        <v>21.024000000000001</v>
      </c>
      <c r="I83">
        <v>28</v>
      </c>
      <c r="J83">
        <v>1</v>
      </c>
      <c r="K83">
        <v>1</v>
      </c>
      <c r="L83">
        <f t="shared" si="11"/>
        <v>4.5248744663765033E-3</v>
      </c>
      <c r="M83">
        <f t="shared" si="12"/>
        <v>1074.0005807074119</v>
      </c>
      <c r="N83">
        <f t="shared" si="13"/>
        <v>4.85972266423917</v>
      </c>
      <c r="O83">
        <f t="shared" si="14"/>
        <v>0.75608562198898388</v>
      </c>
      <c r="P83">
        <f t="shared" si="15"/>
        <v>2.999687144909684</v>
      </c>
      <c r="Q83">
        <f t="shared" si="16"/>
        <v>2.2680225887539862</v>
      </c>
      <c r="R83">
        <f t="shared" si="17"/>
        <v>84</v>
      </c>
      <c r="S83">
        <f t="shared" si="18"/>
        <v>1077.0002678523217</v>
      </c>
      <c r="T83">
        <f t="shared" si="19"/>
        <v>5.5865891581250174E-2</v>
      </c>
      <c r="U83">
        <f t="shared" si="20"/>
        <v>20.002085918132142</v>
      </c>
      <c r="V83">
        <f t="shared" si="21"/>
        <v>7.7994409571974286</v>
      </c>
    </row>
    <row r="84" spans="1:22" x14ac:dyDescent="0.2">
      <c r="A84" t="s">
        <v>8219</v>
      </c>
      <c r="B84" t="s">
        <v>8220</v>
      </c>
      <c r="D84">
        <v>-83.111999999999995</v>
      </c>
      <c r="E84">
        <v>-169.56299999999999</v>
      </c>
      <c r="F84">
        <v>-90</v>
      </c>
      <c r="G84">
        <v>150.083</v>
      </c>
      <c r="H84">
        <v>38.639000000000003</v>
      </c>
      <c r="I84">
        <v>17</v>
      </c>
      <c r="J84">
        <v>1</v>
      </c>
      <c r="K84">
        <v>0</v>
      </c>
      <c r="L84">
        <f t="shared" si="11"/>
        <v>4.3488242913224439E-3</v>
      </c>
      <c r="M84">
        <f t="shared" si="12"/>
        <v>446.99931953826223</v>
      </c>
      <c r="N84">
        <f t="shared" si="13"/>
        <v>1.943923442936041</v>
      </c>
      <c r="O84">
        <f t="shared" si="14"/>
        <v>0.19543747675120191</v>
      </c>
      <c r="P84">
        <f t="shared" si="15"/>
        <v>20.998859551321218</v>
      </c>
      <c r="Q84">
        <f t="shared" si="16"/>
        <v>4.1039682293313238</v>
      </c>
      <c r="R84">
        <f t="shared" si="17"/>
        <v>51</v>
      </c>
      <c r="S84">
        <f t="shared" si="18"/>
        <v>467.99817908958346</v>
      </c>
      <c r="T84">
        <f t="shared" si="19"/>
        <v>0.13422839225343414</v>
      </c>
      <c r="U84">
        <f t="shared" si="20"/>
        <v>0</v>
      </c>
      <c r="V84">
        <f t="shared" si="21"/>
        <v>10.897478297717408</v>
      </c>
    </row>
    <row r="85" spans="1:22" x14ac:dyDescent="0.2">
      <c r="A85" t="s">
        <v>41</v>
      </c>
      <c r="B85" t="s">
        <v>41</v>
      </c>
      <c r="D85">
        <v>-85.03</v>
      </c>
      <c r="E85">
        <v>-156.501</v>
      </c>
      <c r="F85">
        <v>-90</v>
      </c>
      <c r="G85">
        <v>161.608</v>
      </c>
      <c r="H85">
        <v>25.08</v>
      </c>
      <c r="I85">
        <v>43</v>
      </c>
      <c r="J85">
        <v>1</v>
      </c>
      <c r="K85">
        <v>0</v>
      </c>
      <c r="L85">
        <f t="shared" si="11"/>
        <v>3.1305957892055112E-3</v>
      </c>
      <c r="M85">
        <f t="shared" si="12"/>
        <v>483.00115686968695</v>
      </c>
      <c r="N85">
        <f t="shared" si="13"/>
        <v>1.5120828999605327</v>
      </c>
      <c r="O85">
        <f t="shared" si="14"/>
        <v>8.2798200729341284E-2</v>
      </c>
      <c r="P85">
        <f t="shared" si="15"/>
        <v>30.000675671163549</v>
      </c>
      <c r="Q85">
        <f t="shared" si="16"/>
        <v>2.4840044502413146</v>
      </c>
      <c r="R85">
        <f t="shared" si="17"/>
        <v>129</v>
      </c>
      <c r="S85">
        <f t="shared" si="18"/>
        <v>513.0018325408505</v>
      </c>
      <c r="T85">
        <f t="shared" si="19"/>
        <v>0.12422330494787596</v>
      </c>
      <c r="U85">
        <f t="shared" si="20"/>
        <v>0</v>
      </c>
      <c r="V85">
        <f t="shared" si="21"/>
        <v>25.146109003368462</v>
      </c>
    </row>
    <row r="86" spans="1:22" x14ac:dyDescent="0.2">
      <c r="A86" t="s">
        <v>113</v>
      </c>
      <c r="B86" t="s">
        <v>8221</v>
      </c>
      <c r="D86">
        <v>-86.424000000000007</v>
      </c>
      <c r="E86">
        <v>0</v>
      </c>
      <c r="F86">
        <v>0</v>
      </c>
      <c r="G86">
        <v>48.094000000000001</v>
      </c>
      <c r="H86">
        <v>0</v>
      </c>
      <c r="I86">
        <v>0</v>
      </c>
      <c r="J86">
        <v>0</v>
      </c>
      <c r="K86">
        <v>0</v>
      </c>
      <c r="L86">
        <f t="shared" si="11"/>
        <v>2.2497868356010798E-3</v>
      </c>
      <c r="M86">
        <f t="shared" si="12"/>
        <v>144.00107465009049</v>
      </c>
      <c r="N86">
        <f t="shared" si="13"/>
        <v>0.32397204603222801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144.00107465009049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7439</v>
      </c>
      <c r="B87" t="s">
        <v>7440</v>
      </c>
      <c r="D87">
        <v>-86.811999999999998</v>
      </c>
      <c r="E87">
        <v>-163.61000000000001</v>
      </c>
      <c r="F87">
        <v>-90</v>
      </c>
      <c r="G87">
        <v>377.584</v>
      </c>
      <c r="H87">
        <v>53.16</v>
      </c>
      <c r="I87">
        <v>198</v>
      </c>
      <c r="J87">
        <v>1</v>
      </c>
      <c r="K87">
        <v>1</v>
      </c>
      <c r="L87">
        <f t="shared" si="11"/>
        <v>2.0051471662378261E-3</v>
      </c>
      <c r="M87">
        <f t="shared" si="12"/>
        <v>1130.9989909659314</v>
      </c>
      <c r="N87">
        <f t="shared" si="13"/>
        <v>2.267821689574868</v>
      </c>
      <c r="O87">
        <f t="shared" si="14"/>
        <v>0.12239625016552642</v>
      </c>
      <c r="P87">
        <f t="shared" si="15"/>
        <v>45.001112816333368</v>
      </c>
      <c r="Q87">
        <f t="shared" si="16"/>
        <v>5.5079729699679856</v>
      </c>
      <c r="R87">
        <f t="shared" si="17"/>
        <v>594</v>
      </c>
      <c r="S87">
        <f t="shared" si="18"/>
        <v>1176.0001037822647</v>
      </c>
      <c r="T87">
        <f t="shared" si="19"/>
        <v>5.305044520752128E-2</v>
      </c>
      <c r="U87">
        <f t="shared" si="20"/>
        <v>1.3333003618128909</v>
      </c>
      <c r="V87">
        <f t="shared" si="21"/>
        <v>50.510199624096167</v>
      </c>
    </row>
    <row r="88" spans="1:22" x14ac:dyDescent="0.2">
      <c r="A88" t="s">
        <v>8222</v>
      </c>
      <c r="B88" t="s">
        <v>8223</v>
      </c>
      <c r="D88">
        <v>-82.027000000000001</v>
      </c>
      <c r="E88">
        <v>-167.005</v>
      </c>
      <c r="F88">
        <v>-90</v>
      </c>
      <c r="G88">
        <v>309.99700000000001</v>
      </c>
      <c r="H88">
        <v>26.683</v>
      </c>
      <c r="I88">
        <v>52</v>
      </c>
      <c r="J88">
        <v>1</v>
      </c>
      <c r="K88">
        <v>1</v>
      </c>
      <c r="L88">
        <f t="shared" si="11"/>
        <v>5.0421664710163785E-3</v>
      </c>
      <c r="M88">
        <f t="shared" si="12"/>
        <v>921.00128158393386</v>
      </c>
      <c r="N88">
        <f t="shared" si="13"/>
        <v>4.6438464256120513</v>
      </c>
      <c r="O88">
        <f t="shared" si="14"/>
        <v>0.15599508211391522</v>
      </c>
      <c r="P88">
        <f t="shared" si="15"/>
        <v>18.000300327847761</v>
      </c>
      <c r="Q88">
        <f t="shared" si="16"/>
        <v>2.8079611356788825</v>
      </c>
      <c r="R88">
        <f t="shared" si="17"/>
        <v>156</v>
      </c>
      <c r="S88">
        <f t="shared" si="18"/>
        <v>939.00158191178161</v>
      </c>
      <c r="T88">
        <f t="shared" si="19"/>
        <v>6.5146489152341114E-2</v>
      </c>
      <c r="U88">
        <f t="shared" si="20"/>
        <v>3.3332777179931652</v>
      </c>
      <c r="V88">
        <f t="shared" si="21"/>
        <v>16.613390542153109</v>
      </c>
    </row>
    <row r="89" spans="1:22" x14ac:dyDescent="0.2">
      <c r="A89" t="s">
        <v>113</v>
      </c>
      <c r="B89" t="s">
        <v>1074</v>
      </c>
      <c r="D89">
        <v>-83.316999999999993</v>
      </c>
      <c r="E89">
        <v>0</v>
      </c>
      <c r="F89">
        <v>-90</v>
      </c>
      <c r="G89">
        <v>369.51</v>
      </c>
      <c r="H89">
        <v>0</v>
      </c>
      <c r="I89">
        <v>42</v>
      </c>
      <c r="J89">
        <v>0</v>
      </c>
      <c r="K89">
        <v>0</v>
      </c>
      <c r="L89">
        <f t="shared" si="11"/>
        <v>4.2181953916039013E-3</v>
      </c>
      <c r="M89">
        <f t="shared" si="12"/>
        <v>1100.9977855483676</v>
      </c>
      <c r="N89">
        <f t="shared" si="13"/>
        <v>4.6442284293946541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126</v>
      </c>
      <c r="S89">
        <f t="shared" si="18"/>
        <v>1100.9977855483676</v>
      </c>
      <c r="T89">
        <f t="shared" si="19"/>
        <v>0</v>
      </c>
      <c r="U89" t="str">
        <f t="shared" si="20"/>
        <v/>
      </c>
      <c r="V89">
        <f t="shared" si="21"/>
        <v>11.444164707129172</v>
      </c>
    </row>
    <row r="90" spans="1:22" x14ac:dyDescent="0.2">
      <c r="A90" t="s">
        <v>8224</v>
      </c>
      <c r="B90" t="s">
        <v>8225</v>
      </c>
      <c r="D90">
        <v>-83.406000000000006</v>
      </c>
      <c r="E90">
        <v>-164.624</v>
      </c>
      <c r="F90">
        <v>-90</v>
      </c>
      <c r="G90">
        <v>374.47699999999998</v>
      </c>
      <c r="H90">
        <v>41.484999999999999</v>
      </c>
      <c r="I90">
        <v>27</v>
      </c>
      <c r="J90">
        <v>1</v>
      </c>
      <c r="K90">
        <v>1</v>
      </c>
      <c r="L90">
        <f t="shared" si="11"/>
        <v>4.1615176205492483E-3</v>
      </c>
      <c r="M90">
        <f t="shared" si="12"/>
        <v>1115.9992751413704</v>
      </c>
      <c r="N90">
        <f t="shared" si="13"/>
        <v>4.6442552922762941</v>
      </c>
      <c r="O90">
        <f t="shared" si="14"/>
        <v>0.13091120535958201</v>
      </c>
      <c r="P90">
        <f t="shared" si="15"/>
        <v>32.999523878956701</v>
      </c>
      <c r="Q90">
        <f t="shared" si="16"/>
        <v>4.3200117672982978</v>
      </c>
      <c r="R90">
        <f t="shared" si="17"/>
        <v>81</v>
      </c>
      <c r="S90">
        <f t="shared" si="18"/>
        <v>1148.9987990203272</v>
      </c>
      <c r="T90">
        <f t="shared" si="19"/>
        <v>5.3763475780393713E-2</v>
      </c>
      <c r="U90">
        <f t="shared" si="20"/>
        <v>1.8182080511246739</v>
      </c>
      <c r="V90">
        <f t="shared" si="21"/>
        <v>7.0496157236250525</v>
      </c>
    </row>
    <row r="91" spans="1:22" x14ac:dyDescent="0.2">
      <c r="A91" t="s">
        <v>1130</v>
      </c>
      <c r="B91" t="s">
        <v>1131</v>
      </c>
      <c r="D91">
        <v>-85.236000000000004</v>
      </c>
      <c r="E91">
        <v>-167.471</v>
      </c>
      <c r="F91">
        <v>-90</v>
      </c>
      <c r="G91">
        <v>144.499</v>
      </c>
      <c r="H91">
        <v>18.439</v>
      </c>
      <c r="I91">
        <v>16</v>
      </c>
      <c r="J91">
        <v>1</v>
      </c>
      <c r="K91">
        <v>0</v>
      </c>
      <c r="L91">
        <f t="shared" si="11"/>
        <v>3.0002236956670528E-3</v>
      </c>
      <c r="M91">
        <f t="shared" si="12"/>
        <v>431.99937142128692</v>
      </c>
      <c r="N91">
        <f t="shared" si="13"/>
        <v>1.2960960467474645</v>
      </c>
      <c r="O91">
        <f t="shared" si="14"/>
        <v>0.16199727061839408</v>
      </c>
      <c r="P91">
        <f t="shared" si="15"/>
        <v>12.000123364068214</v>
      </c>
      <c r="Q91">
        <f t="shared" si="16"/>
        <v>1.9439891760522481</v>
      </c>
      <c r="R91">
        <f t="shared" si="17"/>
        <v>48</v>
      </c>
      <c r="S91">
        <f t="shared" si="18"/>
        <v>443.99949478535513</v>
      </c>
      <c r="T91">
        <f t="shared" si="19"/>
        <v>0.13888909097853258</v>
      </c>
      <c r="U91">
        <f t="shared" si="20"/>
        <v>0</v>
      </c>
      <c r="V91">
        <f t="shared" si="21"/>
        <v>10.81082311213099</v>
      </c>
    </row>
    <row r="92" spans="1:22" x14ac:dyDescent="0.2">
      <c r="A92" t="s">
        <v>8226</v>
      </c>
      <c r="B92" t="s">
        <v>4006</v>
      </c>
      <c r="D92">
        <v>-83.66</v>
      </c>
      <c r="E92">
        <v>-167.471</v>
      </c>
      <c r="F92">
        <v>-90</v>
      </c>
      <c r="G92">
        <v>36.222000000000001</v>
      </c>
      <c r="H92">
        <v>9.2200000000000006</v>
      </c>
      <c r="I92">
        <v>21</v>
      </c>
      <c r="J92">
        <v>1</v>
      </c>
      <c r="K92">
        <v>0</v>
      </c>
      <c r="L92">
        <f t="shared" si="11"/>
        <v>3.9998740352822863E-3</v>
      </c>
      <c r="M92">
        <f t="shared" si="12"/>
        <v>108.00141007111753</v>
      </c>
      <c r="N92">
        <f t="shared" si="13"/>
        <v>0.43199246790980578</v>
      </c>
      <c r="O92">
        <f t="shared" si="14"/>
        <v>0.16199727061839408</v>
      </c>
      <c r="P92">
        <f t="shared" si="15"/>
        <v>6.0003870826351182</v>
      </c>
      <c r="Q92">
        <f t="shared" si="16"/>
        <v>0.97204730208805956</v>
      </c>
      <c r="R92">
        <f t="shared" si="17"/>
        <v>63</v>
      </c>
      <c r="S92">
        <f t="shared" si="18"/>
        <v>114.00179715375265</v>
      </c>
      <c r="T92">
        <f t="shared" si="19"/>
        <v>0.55554830219800622</v>
      </c>
      <c r="U92">
        <f t="shared" si="20"/>
        <v>0</v>
      </c>
      <c r="V92">
        <f t="shared" si="21"/>
        <v>55.262286712053118</v>
      </c>
    </row>
    <row r="93" spans="1:22" x14ac:dyDescent="0.2">
      <c r="A93" t="s">
        <v>8227</v>
      </c>
      <c r="B93" t="s">
        <v>8228</v>
      </c>
      <c r="D93">
        <v>-83.804000000000002</v>
      </c>
      <c r="E93">
        <v>0</v>
      </c>
      <c r="F93">
        <v>-85.03</v>
      </c>
      <c r="G93">
        <v>176.02799999999999</v>
      </c>
      <c r="H93">
        <v>0</v>
      </c>
      <c r="I93">
        <v>23.087</v>
      </c>
      <c r="J93">
        <v>0</v>
      </c>
      <c r="K93">
        <v>0</v>
      </c>
      <c r="L93">
        <f t="shared" ref="L93:L156" si="22">1/TAN(-D93*$L$1/180)*0.108*0.333333</f>
        <v>3.9083046932531637E-3</v>
      </c>
      <c r="M93">
        <f t="shared" ref="M93:M156" si="23">SIN(-D93*$L$1/180)*G93*3</f>
        <v>524.99919801477381</v>
      </c>
      <c r="N93">
        <f t="shared" ref="N93:N156" si="24">COS(-D93*$L$1/180)*G93*0.108</f>
        <v>2.0518588814141689</v>
      </c>
      <c r="O93" t="str">
        <f t="shared" ref="O93:O156" si="25">IFERROR(1/TAN(E93*$L$1/180)*0.108*0.333333,"")</f>
        <v/>
      </c>
      <c r="P93">
        <f t="shared" ref="P93:P156" si="26">SIN(-E93*$L$1/180)*H93*3</f>
        <v>0</v>
      </c>
      <c r="Q93">
        <f t="shared" ref="Q93:Q156" si="27">-COS(E93*$L$1/180)*H93*0.108</f>
        <v>0</v>
      </c>
      <c r="R93">
        <f t="shared" ref="R93:R156" si="28">ABS(SIN(-F93*$L$1/180)*I93*3)</f>
        <v>69.00059222718221</v>
      </c>
      <c r="S93">
        <f t="shared" ref="S93:S156" si="29">M93+P93</f>
        <v>524.99919801477381</v>
      </c>
      <c r="T93">
        <f t="shared" ref="T93:T156" si="30">60*(J93/M93)</f>
        <v>0</v>
      </c>
      <c r="U93" t="str">
        <f t="shared" ref="U93:U156" si="31">IFERROR(60*(K93/P93),"")</f>
        <v/>
      </c>
      <c r="V93">
        <f t="shared" ref="V93:V156" si="32">100*(R93/(S93))</f>
        <v>13.142990025146762</v>
      </c>
    </row>
    <row r="94" spans="1:22" x14ac:dyDescent="0.2">
      <c r="A94" t="s">
        <v>323</v>
      </c>
      <c r="B94" t="s">
        <v>324</v>
      </c>
      <c r="D94">
        <v>-85.42</v>
      </c>
      <c r="E94">
        <v>-165.37899999999999</v>
      </c>
      <c r="F94">
        <v>-90</v>
      </c>
      <c r="G94">
        <v>388.24</v>
      </c>
      <c r="H94">
        <v>47.539000000000001</v>
      </c>
      <c r="I94">
        <v>78</v>
      </c>
      <c r="J94">
        <v>1</v>
      </c>
      <c r="K94">
        <v>1</v>
      </c>
      <c r="L94">
        <f t="shared" si="22"/>
        <v>2.883840977907442E-3</v>
      </c>
      <c r="M94">
        <f t="shared" si="23"/>
        <v>1161.000830578314</v>
      </c>
      <c r="N94">
        <f t="shared" si="24"/>
        <v>3.3481451187514364</v>
      </c>
      <c r="O94">
        <f t="shared" si="25"/>
        <v>0.13799861939971964</v>
      </c>
      <c r="P94">
        <f t="shared" si="26"/>
        <v>35.999957207639127</v>
      </c>
      <c r="Q94">
        <f t="shared" si="27"/>
        <v>4.9679493610525469</v>
      </c>
      <c r="R94">
        <f t="shared" si="28"/>
        <v>234</v>
      </c>
      <c r="S94">
        <f t="shared" si="29"/>
        <v>1197.0007877859532</v>
      </c>
      <c r="T94">
        <f t="shared" si="30"/>
        <v>5.1679549591806061E-2</v>
      </c>
      <c r="U94">
        <f t="shared" si="31"/>
        <v>1.6666686477968398</v>
      </c>
      <c r="V94">
        <f t="shared" si="32"/>
        <v>19.548859314689416</v>
      </c>
    </row>
    <row r="95" spans="1:22" x14ac:dyDescent="0.2">
      <c r="A95" t="s">
        <v>113</v>
      </c>
      <c r="B95" t="s">
        <v>8000</v>
      </c>
      <c r="D95">
        <v>-78.055999999999997</v>
      </c>
      <c r="E95">
        <v>0</v>
      </c>
      <c r="F95">
        <v>0</v>
      </c>
      <c r="G95">
        <v>265.75400000000002</v>
      </c>
      <c r="H95">
        <v>0</v>
      </c>
      <c r="I95">
        <v>0</v>
      </c>
      <c r="J95">
        <v>0</v>
      </c>
      <c r="K95">
        <v>0</v>
      </c>
      <c r="L95">
        <f t="shared" si="22"/>
        <v>7.6152606875202382E-3</v>
      </c>
      <c r="M95">
        <f t="shared" si="23"/>
        <v>780.00155127105904</v>
      </c>
      <c r="N95">
        <f t="shared" si="24"/>
        <v>5.9399210895203867</v>
      </c>
      <c r="O95" t="str">
        <f t="shared" si="25"/>
        <v/>
      </c>
      <c r="P95">
        <f t="shared" si="26"/>
        <v>0</v>
      </c>
      <c r="Q95">
        <f t="shared" si="27"/>
        <v>0</v>
      </c>
      <c r="R95">
        <f t="shared" si="28"/>
        <v>0</v>
      </c>
      <c r="S95">
        <f t="shared" si="29"/>
        <v>780.00155127105904</v>
      </c>
      <c r="T95">
        <f t="shared" si="30"/>
        <v>0</v>
      </c>
      <c r="U95" t="str">
        <f t="shared" si="31"/>
        <v/>
      </c>
      <c r="V95">
        <f t="shared" si="32"/>
        <v>0</v>
      </c>
    </row>
    <row r="96" spans="1:22" x14ac:dyDescent="0.2">
      <c r="A96" t="s">
        <v>8229</v>
      </c>
      <c r="B96" t="s">
        <v>8230</v>
      </c>
      <c r="D96">
        <v>-79.426000000000002</v>
      </c>
      <c r="E96">
        <v>0</v>
      </c>
      <c r="F96">
        <v>0</v>
      </c>
      <c r="G96">
        <v>381.47699999999998</v>
      </c>
      <c r="H96">
        <v>0</v>
      </c>
      <c r="I96">
        <v>0</v>
      </c>
      <c r="J96">
        <v>0</v>
      </c>
      <c r="K96">
        <v>0</v>
      </c>
      <c r="L96">
        <f t="shared" si="22"/>
        <v>6.7203031591137486E-3</v>
      </c>
      <c r="M96">
        <f t="shared" si="23"/>
        <v>1124.9970995155713</v>
      </c>
      <c r="N96">
        <f t="shared" si="24"/>
        <v>7.5603291221974223</v>
      </c>
      <c r="O96" t="str">
        <f t="shared" si="25"/>
        <v/>
      </c>
      <c r="P96">
        <f t="shared" si="26"/>
        <v>0</v>
      </c>
      <c r="Q96">
        <f t="shared" si="27"/>
        <v>0</v>
      </c>
      <c r="R96">
        <f t="shared" si="28"/>
        <v>0</v>
      </c>
      <c r="S96">
        <f t="shared" si="29"/>
        <v>1124.9970995155713</v>
      </c>
      <c r="T96">
        <f t="shared" si="30"/>
        <v>0</v>
      </c>
      <c r="U96" t="str">
        <f t="shared" si="31"/>
        <v/>
      </c>
      <c r="V96">
        <f t="shared" si="32"/>
        <v>0</v>
      </c>
    </row>
    <row r="97" spans="1:22" x14ac:dyDescent="0.2">
      <c r="A97" t="s">
        <v>283</v>
      </c>
      <c r="B97" t="s">
        <v>284</v>
      </c>
      <c r="D97">
        <v>-80.016999999999996</v>
      </c>
      <c r="E97">
        <v>0</v>
      </c>
      <c r="F97">
        <v>90</v>
      </c>
      <c r="G97">
        <v>398.02600000000001</v>
      </c>
      <c r="H97">
        <v>1</v>
      </c>
      <c r="I97">
        <v>1</v>
      </c>
      <c r="J97">
        <v>0</v>
      </c>
      <c r="K97">
        <v>0</v>
      </c>
      <c r="L97">
        <f t="shared" si="22"/>
        <v>6.3367520315129851E-3</v>
      </c>
      <c r="M97">
        <f t="shared" si="23"/>
        <v>1175.9987421647488</v>
      </c>
      <c r="N97">
        <f t="shared" si="24"/>
        <v>7.4520198704890568</v>
      </c>
      <c r="O97" t="str">
        <f t="shared" si="25"/>
        <v/>
      </c>
      <c r="P97">
        <f t="shared" si="26"/>
        <v>0</v>
      </c>
      <c r="Q97">
        <f t="shared" si="27"/>
        <v>-0.108</v>
      </c>
      <c r="R97">
        <f t="shared" si="28"/>
        <v>3</v>
      </c>
      <c r="S97">
        <f t="shared" si="29"/>
        <v>1175.9987421647488</v>
      </c>
      <c r="T97">
        <f t="shared" si="30"/>
        <v>0</v>
      </c>
      <c r="U97" t="str">
        <f t="shared" si="31"/>
        <v/>
      </c>
      <c r="V97">
        <f t="shared" si="32"/>
        <v>0.25510231367064862</v>
      </c>
    </row>
    <row r="98" spans="1:22" x14ac:dyDescent="0.2">
      <c r="A98" t="s">
        <v>113</v>
      </c>
      <c r="B98" t="s">
        <v>5148</v>
      </c>
      <c r="D98">
        <v>-81.155000000000001</v>
      </c>
      <c r="E98">
        <v>0</v>
      </c>
      <c r="F98">
        <v>-90</v>
      </c>
      <c r="G98">
        <v>396.71800000000002</v>
      </c>
      <c r="H98">
        <v>0</v>
      </c>
      <c r="I98">
        <v>42</v>
      </c>
      <c r="J98">
        <v>0</v>
      </c>
      <c r="K98">
        <v>0</v>
      </c>
      <c r="L98">
        <f t="shared" si="22"/>
        <v>5.602044317193541E-3</v>
      </c>
      <c r="M98">
        <f t="shared" si="23"/>
        <v>1176.0005956447962</v>
      </c>
      <c r="N98">
        <f t="shared" si="24"/>
        <v>6.5880140418621931</v>
      </c>
      <c r="O98" t="str">
        <f t="shared" si="25"/>
        <v/>
      </c>
      <c r="P98">
        <f t="shared" si="26"/>
        <v>0</v>
      </c>
      <c r="Q98">
        <f t="shared" si="27"/>
        <v>0</v>
      </c>
      <c r="R98">
        <f t="shared" si="28"/>
        <v>126</v>
      </c>
      <c r="S98">
        <f t="shared" si="29"/>
        <v>1176.0005956447962</v>
      </c>
      <c r="T98">
        <f t="shared" si="30"/>
        <v>0</v>
      </c>
      <c r="U98" t="str">
        <f t="shared" si="31"/>
        <v/>
      </c>
      <c r="V98">
        <f t="shared" si="32"/>
        <v>10.714280287495495</v>
      </c>
    </row>
    <row r="99" spans="1:22" x14ac:dyDescent="0.2">
      <c r="A99" t="s">
        <v>3401</v>
      </c>
      <c r="B99" t="s">
        <v>3564</v>
      </c>
      <c r="D99">
        <v>-80.034000000000006</v>
      </c>
      <c r="E99">
        <v>-167.845</v>
      </c>
      <c r="F99">
        <v>-91.79</v>
      </c>
      <c r="G99">
        <v>392.92899999999997</v>
      </c>
      <c r="H99">
        <v>66.491</v>
      </c>
      <c r="I99">
        <v>32.015999999999998</v>
      </c>
      <c r="J99">
        <v>2</v>
      </c>
      <c r="K99">
        <v>2</v>
      </c>
      <c r="L99">
        <f t="shared" si="22"/>
        <v>6.3257402555656926E-3</v>
      </c>
      <c r="M99">
        <f t="shared" si="23"/>
        <v>1160.9998403403417</v>
      </c>
      <c r="N99">
        <f t="shared" si="24"/>
        <v>7.3441907709370131</v>
      </c>
      <c r="O99">
        <f t="shared" si="25"/>
        <v>0.1671418637127097</v>
      </c>
      <c r="P99">
        <f t="shared" si="26"/>
        <v>42.00045056537418</v>
      </c>
      <c r="Q99">
        <f t="shared" si="27"/>
        <v>7.0200406043107764</v>
      </c>
      <c r="R99">
        <f t="shared" si="28"/>
        <v>96.001131203298229</v>
      </c>
      <c r="S99">
        <f t="shared" si="29"/>
        <v>1203.0002909057159</v>
      </c>
      <c r="T99">
        <f t="shared" si="30"/>
        <v>0.1033591873404759</v>
      </c>
      <c r="U99">
        <f t="shared" si="31"/>
        <v>2.8571122067659402</v>
      </c>
      <c r="V99">
        <f t="shared" si="32"/>
        <v>7.9801419774404883</v>
      </c>
    </row>
    <row r="100" spans="1:22" x14ac:dyDescent="0.2">
      <c r="A100" t="s">
        <v>399</v>
      </c>
      <c r="B100" t="s">
        <v>2515</v>
      </c>
      <c r="D100">
        <v>-83.948999999999998</v>
      </c>
      <c r="E100">
        <v>-170.96100000000001</v>
      </c>
      <c r="F100">
        <v>-90</v>
      </c>
      <c r="G100">
        <v>284.58600000000001</v>
      </c>
      <c r="H100">
        <v>44.552999999999997</v>
      </c>
      <c r="I100">
        <v>24</v>
      </c>
      <c r="J100">
        <v>1</v>
      </c>
      <c r="K100">
        <v>0</v>
      </c>
      <c r="L100">
        <f t="shared" si="22"/>
        <v>3.8161499279205369E-3</v>
      </c>
      <c r="M100">
        <f t="shared" si="23"/>
        <v>849.00125207494727</v>
      </c>
      <c r="N100">
        <f t="shared" si="24"/>
        <v>3.2399193068295631</v>
      </c>
      <c r="O100">
        <f t="shared" si="25"/>
        <v>0.22629777758303712</v>
      </c>
      <c r="P100">
        <f t="shared" si="26"/>
        <v>20.99872800752162</v>
      </c>
      <c r="Q100">
        <f t="shared" si="27"/>
        <v>4.7519702321430524</v>
      </c>
      <c r="R100">
        <f t="shared" si="28"/>
        <v>72</v>
      </c>
      <c r="S100">
        <f t="shared" si="29"/>
        <v>869.99998008246894</v>
      </c>
      <c r="T100">
        <f t="shared" si="30"/>
        <v>7.0671273868396348E-2</v>
      </c>
      <c r="U100">
        <f t="shared" si="31"/>
        <v>0</v>
      </c>
      <c r="V100">
        <f t="shared" si="32"/>
        <v>8.27586225843074</v>
      </c>
    </row>
    <row r="101" spans="1:22" x14ac:dyDescent="0.2">
      <c r="A101" t="s">
        <v>113</v>
      </c>
      <c r="B101" t="s">
        <v>1074</v>
      </c>
      <c r="D101">
        <v>-82.605999999999995</v>
      </c>
      <c r="E101">
        <v>-163.30099999999999</v>
      </c>
      <c r="F101">
        <v>0</v>
      </c>
      <c r="G101">
        <v>396.29500000000002</v>
      </c>
      <c r="H101">
        <v>52.201999999999998</v>
      </c>
      <c r="I101">
        <v>0</v>
      </c>
      <c r="J101">
        <v>1</v>
      </c>
      <c r="K101">
        <v>1</v>
      </c>
      <c r="L101">
        <f t="shared" si="22"/>
        <v>4.6717455316869919E-3</v>
      </c>
      <c r="M101">
        <f t="shared" si="23"/>
        <v>1178.9989984443619</v>
      </c>
      <c r="N101">
        <f t="shared" si="24"/>
        <v>5.5079888108346982</v>
      </c>
      <c r="O101">
        <f t="shared" si="25"/>
        <v>0.12000173855622707</v>
      </c>
      <c r="P101">
        <f t="shared" si="26"/>
        <v>44.999763557768475</v>
      </c>
      <c r="Q101">
        <f t="shared" si="27"/>
        <v>5.400055261606628</v>
      </c>
      <c r="R101">
        <f t="shared" si="28"/>
        <v>0</v>
      </c>
      <c r="S101">
        <f t="shared" si="29"/>
        <v>1223.9987620021304</v>
      </c>
      <c r="T101">
        <f t="shared" si="30"/>
        <v>5.0890628473109309E-2</v>
      </c>
      <c r="U101">
        <f t="shared" si="31"/>
        <v>1.3333403390658922</v>
      </c>
      <c r="V101">
        <f t="shared" si="32"/>
        <v>0</v>
      </c>
    </row>
    <row r="102" spans="1:22" x14ac:dyDescent="0.2">
      <c r="A102" t="s">
        <v>1603</v>
      </c>
      <c r="B102" t="s">
        <v>6178</v>
      </c>
      <c r="D102">
        <v>-84.56</v>
      </c>
      <c r="E102">
        <v>-167.27600000000001</v>
      </c>
      <c r="F102">
        <v>0</v>
      </c>
      <c r="G102">
        <v>63.284999999999997</v>
      </c>
      <c r="H102">
        <v>31.78</v>
      </c>
      <c r="I102">
        <v>0</v>
      </c>
      <c r="J102">
        <v>1</v>
      </c>
      <c r="K102">
        <v>0</v>
      </c>
      <c r="L102">
        <f t="shared" si="22"/>
        <v>3.428357486837081E-3</v>
      </c>
      <c r="M102">
        <f t="shared" si="23"/>
        <v>188.99989725665372</v>
      </c>
      <c r="N102">
        <f t="shared" si="24"/>
        <v>0.64795986073114864</v>
      </c>
      <c r="O102">
        <f t="shared" si="25"/>
        <v>0.15943301862365958</v>
      </c>
      <c r="P102">
        <f t="shared" si="26"/>
        <v>20.999094158205757</v>
      </c>
      <c r="Q102">
        <f t="shared" si="27"/>
        <v>3.347952317957517</v>
      </c>
      <c r="R102">
        <f t="shared" si="28"/>
        <v>0</v>
      </c>
      <c r="S102">
        <f t="shared" si="29"/>
        <v>209.99899141485949</v>
      </c>
      <c r="T102">
        <f t="shared" si="30"/>
        <v>0.31746049003678867</v>
      </c>
      <c r="U102">
        <f t="shared" si="31"/>
        <v>0</v>
      </c>
      <c r="V102">
        <f t="shared" si="32"/>
        <v>0</v>
      </c>
    </row>
    <row r="103" spans="1:22" x14ac:dyDescent="0.2">
      <c r="A103" t="s">
        <v>121</v>
      </c>
      <c r="B103" t="s">
        <v>889</v>
      </c>
      <c r="D103">
        <v>-74.885000000000005</v>
      </c>
      <c r="E103">
        <v>0</v>
      </c>
      <c r="F103">
        <v>-90</v>
      </c>
      <c r="G103">
        <v>322.14400000000001</v>
      </c>
      <c r="H103">
        <v>0</v>
      </c>
      <c r="I103">
        <v>30</v>
      </c>
      <c r="J103">
        <v>0</v>
      </c>
      <c r="K103">
        <v>0</v>
      </c>
      <c r="L103">
        <f t="shared" si="22"/>
        <v>9.7236474043850604E-3</v>
      </c>
      <c r="M103">
        <f t="shared" si="23"/>
        <v>932.99770304510002</v>
      </c>
      <c r="N103">
        <f t="shared" si="24"/>
        <v>9.0721497656614751</v>
      </c>
      <c r="O103" t="str">
        <f t="shared" si="25"/>
        <v/>
      </c>
      <c r="P103">
        <f t="shared" si="26"/>
        <v>0</v>
      </c>
      <c r="Q103">
        <f t="shared" si="27"/>
        <v>0</v>
      </c>
      <c r="R103">
        <f t="shared" si="28"/>
        <v>90</v>
      </c>
      <c r="S103">
        <f t="shared" si="29"/>
        <v>932.99770304510002</v>
      </c>
      <c r="T103">
        <f t="shared" si="30"/>
        <v>0</v>
      </c>
      <c r="U103" t="str">
        <f t="shared" si="31"/>
        <v/>
      </c>
      <c r="V103">
        <f t="shared" si="32"/>
        <v>9.6463259991165806</v>
      </c>
    </row>
    <row r="104" spans="1:22" x14ac:dyDescent="0.2">
      <c r="A104" t="s">
        <v>41</v>
      </c>
      <c r="B104" t="s">
        <v>41</v>
      </c>
      <c r="D104">
        <v>-80.018000000000001</v>
      </c>
      <c r="E104">
        <v>-165.06899999999999</v>
      </c>
      <c r="F104">
        <v>-90</v>
      </c>
      <c r="G104">
        <v>380.76400000000001</v>
      </c>
      <c r="H104">
        <v>31.047999999999998</v>
      </c>
      <c r="I104">
        <v>51</v>
      </c>
      <c r="J104">
        <v>1</v>
      </c>
      <c r="K104">
        <v>1</v>
      </c>
      <c r="L104">
        <f t="shared" si="22"/>
        <v>6.3361042481659005E-3</v>
      </c>
      <c r="M104">
        <f t="shared" si="23"/>
        <v>1125.0002779549045</v>
      </c>
      <c r="N104">
        <f t="shared" si="24"/>
        <v>7.1281261684640578</v>
      </c>
      <c r="O104">
        <f t="shared" si="25"/>
        <v>0.13500381329772082</v>
      </c>
      <c r="P104">
        <f t="shared" si="26"/>
        <v>23.999074628643577</v>
      </c>
      <c r="Q104">
        <f t="shared" si="27"/>
        <v>3.2399698304532958</v>
      </c>
      <c r="R104">
        <f t="shared" si="28"/>
        <v>153</v>
      </c>
      <c r="S104">
        <f t="shared" si="29"/>
        <v>1148.999352583548</v>
      </c>
      <c r="T104">
        <f t="shared" si="30"/>
        <v>5.333332015621519E-2</v>
      </c>
      <c r="U104">
        <f t="shared" si="31"/>
        <v>2.5000963965664034</v>
      </c>
      <c r="V104">
        <f t="shared" si="32"/>
        <v>13.315934395957354</v>
      </c>
    </row>
    <row r="105" spans="1:22" x14ac:dyDescent="0.2">
      <c r="A105" t="s">
        <v>8231</v>
      </c>
      <c r="B105" t="s">
        <v>8232</v>
      </c>
      <c r="D105">
        <v>-80.418999999999997</v>
      </c>
      <c r="E105">
        <v>-90</v>
      </c>
      <c r="F105">
        <v>-90</v>
      </c>
      <c r="G105">
        <v>396.53100000000001</v>
      </c>
      <c r="H105">
        <v>51</v>
      </c>
      <c r="I105">
        <v>29</v>
      </c>
      <c r="J105">
        <v>0</v>
      </c>
      <c r="K105">
        <v>0</v>
      </c>
      <c r="L105">
        <f t="shared" si="22"/>
        <v>6.0766592734658722E-3</v>
      </c>
      <c r="M105">
        <f t="shared" si="23"/>
        <v>1172.9997068321957</v>
      </c>
      <c r="N105">
        <f t="shared" si="24"/>
        <v>7.1279266742212863</v>
      </c>
      <c r="O105">
        <f t="shared" si="25"/>
        <v>-2.2043620341009971E-18</v>
      </c>
      <c r="P105">
        <f t="shared" si="26"/>
        <v>153</v>
      </c>
      <c r="Q105">
        <f t="shared" si="27"/>
        <v>-3.3726772848518104E-16</v>
      </c>
      <c r="R105">
        <f t="shared" si="28"/>
        <v>87</v>
      </c>
      <c r="S105">
        <f t="shared" si="29"/>
        <v>1325.9997068321957</v>
      </c>
      <c r="T105">
        <f t="shared" si="30"/>
        <v>0</v>
      </c>
      <c r="U105">
        <f t="shared" si="31"/>
        <v>0</v>
      </c>
      <c r="V105">
        <f t="shared" si="32"/>
        <v>6.5610874234536904</v>
      </c>
    </row>
    <row r="106" spans="1:22" x14ac:dyDescent="0.2">
      <c r="A106" t="s">
        <v>41</v>
      </c>
      <c r="B106" t="s">
        <v>41</v>
      </c>
      <c r="D106">
        <v>-84.052999999999997</v>
      </c>
      <c r="E106">
        <v>-169.69499999999999</v>
      </c>
      <c r="F106">
        <v>-90</v>
      </c>
      <c r="G106">
        <v>48.26</v>
      </c>
      <c r="H106">
        <v>22.361000000000001</v>
      </c>
      <c r="I106">
        <v>14</v>
      </c>
      <c r="J106">
        <v>1</v>
      </c>
      <c r="K106">
        <v>0</v>
      </c>
      <c r="L106">
        <f t="shared" si="22"/>
        <v>3.7500832293167231E-3</v>
      </c>
      <c r="M106">
        <f t="shared" si="23"/>
        <v>144.00081738619716</v>
      </c>
      <c r="N106">
        <f t="shared" si="24"/>
        <v>0.54001559030346824</v>
      </c>
      <c r="O106">
        <f t="shared" si="25"/>
        <v>0.19799678746871249</v>
      </c>
      <c r="P106">
        <f t="shared" si="26"/>
        <v>12.000348708544616</v>
      </c>
      <c r="Q106">
        <f t="shared" si="27"/>
        <v>2.3760328688290149</v>
      </c>
      <c r="R106">
        <f t="shared" si="28"/>
        <v>42</v>
      </c>
      <c r="S106">
        <f t="shared" si="29"/>
        <v>156.00116609474176</v>
      </c>
      <c r="T106">
        <f t="shared" si="30"/>
        <v>0.41666430155799344</v>
      </c>
      <c r="U106">
        <f t="shared" si="31"/>
        <v>0</v>
      </c>
      <c r="V106">
        <f t="shared" si="32"/>
        <v>26.922875675488729</v>
      </c>
    </row>
    <row r="107" spans="1:22" x14ac:dyDescent="0.2">
      <c r="A107" t="s">
        <v>113</v>
      </c>
      <c r="B107" t="s">
        <v>956</v>
      </c>
      <c r="D107">
        <v>-82.724999999999994</v>
      </c>
      <c r="E107">
        <v>-170.53800000000001</v>
      </c>
      <c r="F107">
        <v>-90</v>
      </c>
      <c r="G107">
        <v>331.67</v>
      </c>
      <c r="H107">
        <v>36.497</v>
      </c>
      <c r="I107">
        <v>36</v>
      </c>
      <c r="J107">
        <v>1</v>
      </c>
      <c r="K107">
        <v>1</v>
      </c>
      <c r="L107">
        <f t="shared" si="22"/>
        <v>4.5957369192086654E-3</v>
      </c>
      <c r="M107">
        <f t="shared" si="23"/>
        <v>986.99996110658958</v>
      </c>
      <c r="N107">
        <f t="shared" si="24"/>
        <v>4.5359966965117673</v>
      </c>
      <c r="O107">
        <f t="shared" si="25"/>
        <v>0.21600727486837354</v>
      </c>
      <c r="P107">
        <f t="shared" si="26"/>
        <v>17.999602163876979</v>
      </c>
      <c r="Q107">
        <f t="shared" si="27"/>
        <v>3.8880489001828455</v>
      </c>
      <c r="R107">
        <f t="shared" si="28"/>
        <v>108</v>
      </c>
      <c r="S107">
        <f t="shared" si="29"/>
        <v>1004.9995632704665</v>
      </c>
      <c r="T107">
        <f t="shared" si="30"/>
        <v>6.0790275951713428E-2</v>
      </c>
      <c r="U107">
        <f t="shared" si="31"/>
        <v>3.3334070083178133</v>
      </c>
      <c r="V107">
        <f t="shared" si="32"/>
        <v>10.746273326582026</v>
      </c>
    </row>
    <row r="108" spans="1:22" x14ac:dyDescent="0.2">
      <c r="A108" t="s">
        <v>7980</v>
      </c>
      <c r="B108" t="s">
        <v>7981</v>
      </c>
      <c r="D108">
        <v>-80.739999999999995</v>
      </c>
      <c r="E108">
        <v>-167.73500000000001</v>
      </c>
      <c r="F108">
        <v>-82.875</v>
      </c>
      <c r="G108">
        <v>372.85899999999998</v>
      </c>
      <c r="H108">
        <v>23.536999999999999</v>
      </c>
      <c r="I108">
        <v>24.187000000000001</v>
      </c>
      <c r="J108">
        <v>1</v>
      </c>
      <c r="K108">
        <v>1</v>
      </c>
      <c r="L108">
        <f t="shared" si="22"/>
        <v>5.8694164557497605E-3</v>
      </c>
      <c r="M108">
        <f t="shared" si="23"/>
        <v>1104.0000363701233</v>
      </c>
      <c r="N108">
        <f t="shared" si="24"/>
        <v>6.4798424604615974</v>
      </c>
      <c r="O108">
        <f t="shared" si="25"/>
        <v>0.16559668395194924</v>
      </c>
      <c r="P108">
        <f t="shared" si="26"/>
        <v>15.000142107710264</v>
      </c>
      <c r="Q108">
        <f t="shared" si="27"/>
        <v>2.4839762758210981</v>
      </c>
      <c r="R108">
        <f t="shared" si="28"/>
        <v>72.000677580321081</v>
      </c>
      <c r="S108">
        <f t="shared" si="29"/>
        <v>1119.0001784778335</v>
      </c>
      <c r="T108">
        <f t="shared" si="30"/>
        <v>5.4347824296524391E-2</v>
      </c>
      <c r="U108">
        <f t="shared" si="31"/>
        <v>3.9999621049696081</v>
      </c>
      <c r="V108">
        <f t="shared" si="32"/>
        <v>6.434375879927293</v>
      </c>
    </row>
    <row r="109" spans="1:22" x14ac:dyDescent="0.2">
      <c r="A109" t="s">
        <v>41</v>
      </c>
      <c r="B109" t="s">
        <v>41</v>
      </c>
      <c r="D109">
        <v>-80.572999999999993</v>
      </c>
      <c r="E109">
        <v>-167.8</v>
      </c>
      <c r="F109">
        <v>-90</v>
      </c>
      <c r="G109">
        <v>268.62799999999999</v>
      </c>
      <c r="H109">
        <v>37.854999999999997</v>
      </c>
      <c r="I109">
        <v>26</v>
      </c>
      <c r="J109">
        <v>1</v>
      </c>
      <c r="K109">
        <v>0</v>
      </c>
      <c r="L109">
        <f t="shared" si="22"/>
        <v>5.9771862766942827E-3</v>
      </c>
      <c r="M109">
        <f t="shared" si="23"/>
        <v>795.00060630608016</v>
      </c>
      <c r="N109">
        <f t="shared" si="24"/>
        <v>4.7518714658478034</v>
      </c>
      <c r="O109">
        <f t="shared" si="25"/>
        <v>0.16650642800810822</v>
      </c>
      <c r="P109">
        <f t="shared" si="26"/>
        <v>23.999100509456181</v>
      </c>
      <c r="Q109">
        <f t="shared" si="27"/>
        <v>3.9960084972456165</v>
      </c>
      <c r="R109">
        <f t="shared" si="28"/>
        <v>78</v>
      </c>
      <c r="S109">
        <f t="shared" si="29"/>
        <v>818.99970681553634</v>
      </c>
      <c r="T109">
        <f t="shared" si="30"/>
        <v>7.5471640554824471E-2</v>
      </c>
      <c r="U109">
        <f t="shared" si="31"/>
        <v>0</v>
      </c>
      <c r="V109">
        <f t="shared" si="32"/>
        <v>9.52381293313063</v>
      </c>
    </row>
    <row r="110" spans="1:22" x14ac:dyDescent="0.2">
      <c r="A110" t="s">
        <v>113</v>
      </c>
      <c r="B110" t="s">
        <v>5057</v>
      </c>
      <c r="D110">
        <v>-83.418000000000006</v>
      </c>
      <c r="E110">
        <v>-174.428</v>
      </c>
      <c r="F110">
        <v>-90</v>
      </c>
      <c r="G110">
        <v>314.07</v>
      </c>
      <c r="H110">
        <v>41.195</v>
      </c>
      <c r="I110">
        <v>16</v>
      </c>
      <c r="J110">
        <v>1</v>
      </c>
      <c r="K110">
        <v>1</v>
      </c>
      <c r="L110">
        <f t="shared" si="22"/>
        <v>4.1538772371157379E-3</v>
      </c>
      <c r="M110">
        <f t="shared" si="23"/>
        <v>935.99972914418868</v>
      </c>
      <c r="N110">
        <f t="shared" si="24"/>
        <v>3.8880318568703984</v>
      </c>
      <c r="O110">
        <f t="shared" si="25"/>
        <v>0.36901281331400099</v>
      </c>
      <c r="P110">
        <f t="shared" si="26"/>
        <v>11.999674445992245</v>
      </c>
      <c r="Q110">
        <f t="shared" si="27"/>
        <v>4.4280380542057785</v>
      </c>
      <c r="R110">
        <f t="shared" si="28"/>
        <v>48</v>
      </c>
      <c r="S110">
        <f t="shared" si="29"/>
        <v>947.99940359018092</v>
      </c>
      <c r="T110">
        <f t="shared" si="30"/>
        <v>6.4102582652304521E-2</v>
      </c>
      <c r="U110">
        <f t="shared" si="31"/>
        <v>5.0001356511833803</v>
      </c>
      <c r="V110">
        <f t="shared" si="32"/>
        <v>5.0632943246819115</v>
      </c>
    </row>
    <row r="111" spans="1:22" x14ac:dyDescent="0.2">
      <c r="A111" t="s">
        <v>8233</v>
      </c>
      <c r="B111" t="s">
        <v>8234</v>
      </c>
      <c r="D111">
        <v>-81.468999999999994</v>
      </c>
      <c r="E111">
        <v>-168.69</v>
      </c>
      <c r="F111">
        <v>0</v>
      </c>
      <c r="G111">
        <v>20.224</v>
      </c>
      <c r="H111">
        <v>15.297000000000001</v>
      </c>
      <c r="I111">
        <v>0</v>
      </c>
      <c r="J111">
        <v>1</v>
      </c>
      <c r="K111">
        <v>0</v>
      </c>
      <c r="L111">
        <f t="shared" si="22"/>
        <v>5.4001451851661188E-3</v>
      </c>
      <c r="M111">
        <f t="shared" si="23"/>
        <v>60.000709582362006</v>
      </c>
      <c r="N111">
        <f t="shared" si="24"/>
        <v>0.32401286697060977</v>
      </c>
      <c r="O111">
        <f t="shared" si="25"/>
        <v>0.17999871688416874</v>
      </c>
      <c r="P111">
        <f t="shared" si="26"/>
        <v>9.0000185921977121</v>
      </c>
      <c r="Q111">
        <f t="shared" si="27"/>
        <v>1.6199934185226692</v>
      </c>
      <c r="R111">
        <f t="shared" si="28"/>
        <v>0</v>
      </c>
      <c r="S111">
        <f t="shared" si="29"/>
        <v>69.000728174559725</v>
      </c>
      <c r="T111">
        <f t="shared" si="30"/>
        <v>0.99998817376716131</v>
      </c>
      <c r="U111">
        <f t="shared" si="31"/>
        <v>0</v>
      </c>
      <c r="V111">
        <f t="shared" si="32"/>
        <v>0</v>
      </c>
    </row>
    <row r="112" spans="1:22" x14ac:dyDescent="0.2">
      <c r="A112" t="s">
        <v>379</v>
      </c>
      <c r="B112" t="s">
        <v>436</v>
      </c>
      <c r="D112">
        <v>-82.539000000000001</v>
      </c>
      <c r="E112">
        <v>-167.471</v>
      </c>
      <c r="F112">
        <v>-87.138000000000005</v>
      </c>
      <c r="G112">
        <v>84.716999999999999</v>
      </c>
      <c r="H112">
        <v>18.439</v>
      </c>
      <c r="I112">
        <v>20.024999999999999</v>
      </c>
      <c r="J112">
        <v>1</v>
      </c>
      <c r="K112">
        <v>0</v>
      </c>
      <c r="L112">
        <f t="shared" si="22"/>
        <v>4.7145582858424042E-3</v>
      </c>
      <c r="M112">
        <f t="shared" si="23"/>
        <v>251.99922497939411</v>
      </c>
      <c r="N112">
        <f t="shared" si="24"/>
        <v>1.1880662222186888</v>
      </c>
      <c r="O112">
        <f t="shared" si="25"/>
        <v>0.16199727061839408</v>
      </c>
      <c r="P112">
        <f t="shared" si="26"/>
        <v>12.000123364068214</v>
      </c>
      <c r="Q112">
        <f t="shared" si="27"/>
        <v>1.9439891760522481</v>
      </c>
      <c r="R112">
        <f t="shared" si="28"/>
        <v>60.000067974192021</v>
      </c>
      <c r="S112">
        <f t="shared" si="29"/>
        <v>263.99934834346232</v>
      </c>
      <c r="T112">
        <f t="shared" si="30"/>
        <v>0.23809597035429844</v>
      </c>
      <c r="U112">
        <f t="shared" si="31"/>
        <v>0</v>
      </c>
      <c r="V112">
        <f t="shared" si="32"/>
        <v>22.727354575183316</v>
      </c>
    </row>
    <row r="113" spans="1:22" x14ac:dyDescent="0.2">
      <c r="A113" t="s">
        <v>113</v>
      </c>
      <c r="B113" t="s">
        <v>7934</v>
      </c>
      <c r="D113">
        <v>-80.406999999999996</v>
      </c>
      <c r="E113">
        <v>0</v>
      </c>
      <c r="F113">
        <v>-90</v>
      </c>
      <c r="G113">
        <v>288.02800000000002</v>
      </c>
      <c r="H113">
        <v>0</v>
      </c>
      <c r="I113">
        <v>67</v>
      </c>
      <c r="J113">
        <v>0</v>
      </c>
      <c r="K113">
        <v>0</v>
      </c>
      <c r="L113">
        <f t="shared" si="22"/>
        <v>6.0844141883054006E-3</v>
      </c>
      <c r="M113">
        <f t="shared" si="23"/>
        <v>852.00099874317289</v>
      </c>
      <c r="N113">
        <f t="shared" si="24"/>
        <v>5.1839321491354813</v>
      </c>
      <c r="O113" t="str">
        <f t="shared" si="25"/>
        <v/>
      </c>
      <c r="P113">
        <f t="shared" si="26"/>
        <v>0</v>
      </c>
      <c r="Q113">
        <f t="shared" si="27"/>
        <v>0</v>
      </c>
      <c r="R113">
        <f t="shared" si="28"/>
        <v>201</v>
      </c>
      <c r="S113">
        <f t="shared" si="29"/>
        <v>852.00099874317289</v>
      </c>
      <c r="T113">
        <f t="shared" si="30"/>
        <v>0</v>
      </c>
      <c r="U113" t="str">
        <f t="shared" si="31"/>
        <v/>
      </c>
      <c r="V113">
        <f t="shared" si="32"/>
        <v>23.59152164099627</v>
      </c>
    </row>
    <row r="114" spans="1:22" x14ac:dyDescent="0.2">
      <c r="A114" t="s">
        <v>8235</v>
      </c>
      <c r="B114" t="s">
        <v>8236</v>
      </c>
      <c r="D114">
        <v>-78.959000000000003</v>
      </c>
      <c r="E114">
        <v>-169.76499999999999</v>
      </c>
      <c r="F114">
        <v>-90</v>
      </c>
      <c r="G114">
        <v>292.41199999999998</v>
      </c>
      <c r="H114">
        <v>73.164000000000001</v>
      </c>
      <c r="I114">
        <v>19</v>
      </c>
      <c r="J114">
        <v>1</v>
      </c>
      <c r="K114">
        <v>1</v>
      </c>
      <c r="L114">
        <f t="shared" si="22"/>
        <v>7.0244222362808705E-3</v>
      </c>
      <c r="M114">
        <f t="shared" si="23"/>
        <v>860.9987055855629</v>
      </c>
      <c r="N114">
        <f t="shared" si="24"/>
        <v>6.0480245009487765</v>
      </c>
      <c r="O114">
        <f t="shared" si="25"/>
        <v>0.19938049073348776</v>
      </c>
      <c r="P114">
        <f t="shared" si="26"/>
        <v>39.000637541431125</v>
      </c>
      <c r="Q114">
        <f t="shared" si="27"/>
        <v>7.7759740279034517</v>
      </c>
      <c r="R114">
        <f t="shared" si="28"/>
        <v>57</v>
      </c>
      <c r="S114">
        <f t="shared" si="29"/>
        <v>899.99934312699406</v>
      </c>
      <c r="T114">
        <f t="shared" si="30"/>
        <v>6.9686515915484637E-2</v>
      </c>
      <c r="U114">
        <f t="shared" si="31"/>
        <v>1.5384363893092992</v>
      </c>
      <c r="V114">
        <f t="shared" si="32"/>
        <v>6.3333379557763791</v>
      </c>
    </row>
    <row r="115" spans="1:22" x14ac:dyDescent="0.2">
      <c r="A115" t="s">
        <v>137</v>
      </c>
      <c r="B115" t="s">
        <v>1220</v>
      </c>
      <c r="D115">
        <v>-83.501000000000005</v>
      </c>
      <c r="E115">
        <v>0</v>
      </c>
      <c r="F115">
        <v>0</v>
      </c>
      <c r="G115">
        <v>79.510999999999996</v>
      </c>
      <c r="H115">
        <v>0</v>
      </c>
      <c r="I115">
        <v>0</v>
      </c>
      <c r="J115">
        <v>0</v>
      </c>
      <c r="K115">
        <v>0</v>
      </c>
      <c r="L115">
        <f t="shared" si="22"/>
        <v>4.1010413241429943E-3</v>
      </c>
      <c r="M115">
        <f t="shared" si="23"/>
        <v>237.00014670006647</v>
      </c>
      <c r="N115">
        <f t="shared" si="24"/>
        <v>0.97194836739329205</v>
      </c>
      <c r="O115" t="str">
        <f t="shared" si="25"/>
        <v/>
      </c>
      <c r="P115">
        <f t="shared" si="26"/>
        <v>0</v>
      </c>
      <c r="Q115">
        <f t="shared" si="27"/>
        <v>0</v>
      </c>
      <c r="R115">
        <f t="shared" si="28"/>
        <v>0</v>
      </c>
      <c r="S115">
        <f t="shared" si="29"/>
        <v>237.00014670006647</v>
      </c>
      <c r="T115">
        <f t="shared" si="30"/>
        <v>0</v>
      </c>
      <c r="U115" t="str">
        <f t="shared" si="31"/>
        <v/>
      </c>
      <c r="V115">
        <f t="shared" si="32"/>
        <v>0</v>
      </c>
    </row>
    <row r="116" spans="1:22" x14ac:dyDescent="0.2">
      <c r="A116" t="s">
        <v>113</v>
      </c>
      <c r="B116" t="s">
        <v>4604</v>
      </c>
      <c r="D116">
        <v>-85.647000000000006</v>
      </c>
      <c r="E116">
        <v>-171.416</v>
      </c>
      <c r="F116">
        <v>-90</v>
      </c>
      <c r="G116">
        <v>382.10199999999998</v>
      </c>
      <c r="H116">
        <v>53.6</v>
      </c>
      <c r="I116">
        <v>95</v>
      </c>
      <c r="J116">
        <v>1</v>
      </c>
      <c r="K116">
        <v>1</v>
      </c>
      <c r="L116">
        <f t="shared" si="22"/>
        <v>2.7403423475888915E-3</v>
      </c>
      <c r="M116">
        <f t="shared" si="23"/>
        <v>1142.9993081043451</v>
      </c>
      <c r="N116">
        <f t="shared" si="24"/>
        <v>3.1322125394756792</v>
      </c>
      <c r="O116">
        <f t="shared" si="25"/>
        <v>0.23848908559306631</v>
      </c>
      <c r="P116">
        <f t="shared" si="26"/>
        <v>24.000883339345194</v>
      </c>
      <c r="Q116">
        <f t="shared" si="27"/>
        <v>5.7239544449807394</v>
      </c>
      <c r="R116">
        <f t="shared" si="28"/>
        <v>285</v>
      </c>
      <c r="S116">
        <f t="shared" si="29"/>
        <v>1167.0001914436903</v>
      </c>
      <c r="T116">
        <f t="shared" si="30"/>
        <v>5.2493470096241356E-2</v>
      </c>
      <c r="U116">
        <f t="shared" si="31"/>
        <v>2.4999079888714193</v>
      </c>
      <c r="V116">
        <f t="shared" si="32"/>
        <v>24.42158982402804</v>
      </c>
    </row>
    <row r="117" spans="1:22" x14ac:dyDescent="0.2">
      <c r="A117" t="s">
        <v>418</v>
      </c>
      <c r="B117" t="s">
        <v>241</v>
      </c>
      <c r="D117">
        <v>-81.460999999999999</v>
      </c>
      <c r="E117">
        <v>-170.27199999999999</v>
      </c>
      <c r="F117">
        <v>0</v>
      </c>
      <c r="G117">
        <v>356.95699999999999</v>
      </c>
      <c r="H117">
        <v>35.511000000000003</v>
      </c>
      <c r="I117">
        <v>0</v>
      </c>
      <c r="J117">
        <v>1</v>
      </c>
      <c r="K117">
        <v>1</v>
      </c>
      <c r="L117">
        <f t="shared" si="22"/>
        <v>5.4052849395987016E-3</v>
      </c>
      <c r="M117">
        <f t="shared" si="23"/>
        <v>1059.0004202140533</v>
      </c>
      <c r="N117">
        <f t="shared" si="24"/>
        <v>5.7242047466164649</v>
      </c>
      <c r="O117">
        <f t="shared" si="25"/>
        <v>0.20999051491284104</v>
      </c>
      <c r="P117">
        <f t="shared" si="26"/>
        <v>18.000994469142668</v>
      </c>
      <c r="Q117">
        <f t="shared" si="27"/>
        <v>3.7800418775603499</v>
      </c>
      <c r="R117">
        <f t="shared" si="28"/>
        <v>0</v>
      </c>
      <c r="S117">
        <f t="shared" si="29"/>
        <v>1077.0014146831959</v>
      </c>
      <c r="T117">
        <f t="shared" si="30"/>
        <v>5.6657201314303858E-2</v>
      </c>
      <c r="U117">
        <f t="shared" si="31"/>
        <v>3.3331491825550024</v>
      </c>
      <c r="V117">
        <f t="shared" si="32"/>
        <v>0</v>
      </c>
    </row>
    <row r="118" spans="1:22" x14ac:dyDescent="0.2">
      <c r="A118" t="s">
        <v>223</v>
      </c>
      <c r="B118" t="s">
        <v>556</v>
      </c>
      <c r="D118">
        <v>-85.914000000000001</v>
      </c>
      <c r="E118">
        <v>-171.25399999999999</v>
      </c>
      <c r="F118">
        <v>-90</v>
      </c>
      <c r="G118">
        <v>42.106999999999999</v>
      </c>
      <c r="H118">
        <v>26.306000000000001</v>
      </c>
      <c r="I118">
        <v>16</v>
      </c>
      <c r="J118">
        <v>1</v>
      </c>
      <c r="K118">
        <v>0</v>
      </c>
      <c r="L118">
        <f t="shared" si="22"/>
        <v>2.571668012607776E-3</v>
      </c>
      <c r="M118">
        <f t="shared" si="23"/>
        <v>125.99992022244852</v>
      </c>
      <c r="N118">
        <f t="shared" si="24"/>
        <v>0.32403028845749093</v>
      </c>
      <c r="O118">
        <f t="shared" si="25"/>
        <v>0.23400417552542527</v>
      </c>
      <c r="P118">
        <f t="shared" si="26"/>
        <v>11.999827968769292</v>
      </c>
      <c r="Q118">
        <f t="shared" si="27"/>
        <v>2.8080126582914553</v>
      </c>
      <c r="R118">
        <f t="shared" si="28"/>
        <v>48</v>
      </c>
      <c r="S118">
        <f t="shared" si="29"/>
        <v>137.9997481912178</v>
      </c>
      <c r="T118">
        <f t="shared" si="30"/>
        <v>0.47619077769312923</v>
      </c>
      <c r="U118">
        <f t="shared" si="31"/>
        <v>0</v>
      </c>
      <c r="V118">
        <f t="shared" si="32"/>
        <v>34.782672163639994</v>
      </c>
    </row>
    <row r="119" spans="1:22" x14ac:dyDescent="0.2">
      <c r="A119" t="s">
        <v>41</v>
      </c>
      <c r="B119" t="s">
        <v>41</v>
      </c>
      <c r="D119">
        <v>-82.19</v>
      </c>
      <c r="E119">
        <v>-162.47399999999999</v>
      </c>
      <c r="F119">
        <v>0</v>
      </c>
      <c r="G119">
        <v>228.11600000000001</v>
      </c>
      <c r="H119">
        <v>39.85</v>
      </c>
      <c r="I119">
        <v>0</v>
      </c>
      <c r="J119">
        <v>1</v>
      </c>
      <c r="K119">
        <v>0</v>
      </c>
      <c r="L119">
        <f t="shared" si="22"/>
        <v>4.9377828833952527E-3</v>
      </c>
      <c r="M119">
        <f t="shared" si="23"/>
        <v>678.0000827655133</v>
      </c>
      <c r="N119">
        <f t="shared" si="24"/>
        <v>3.3478205514406678</v>
      </c>
      <c r="O119">
        <f t="shared" si="25"/>
        <v>0.11399689535436311</v>
      </c>
      <c r="P119">
        <f t="shared" si="26"/>
        <v>36.001113838105368</v>
      </c>
      <c r="Q119">
        <f t="shared" si="27"/>
        <v>4.1040193108623226</v>
      </c>
      <c r="R119">
        <f t="shared" si="28"/>
        <v>0</v>
      </c>
      <c r="S119">
        <f t="shared" si="29"/>
        <v>714.00119660361861</v>
      </c>
      <c r="T119">
        <f t="shared" si="30"/>
        <v>8.849556441831738E-2</v>
      </c>
      <c r="U119">
        <f t="shared" si="31"/>
        <v>0</v>
      </c>
      <c r="V119">
        <f t="shared" si="32"/>
        <v>0</v>
      </c>
    </row>
    <row r="120" spans="1:22" x14ac:dyDescent="0.2">
      <c r="A120" t="s">
        <v>1616</v>
      </c>
      <c r="B120" t="s">
        <v>328</v>
      </c>
      <c r="D120">
        <v>-84.983999999999995</v>
      </c>
      <c r="E120">
        <v>-171.34700000000001</v>
      </c>
      <c r="F120">
        <v>-90</v>
      </c>
      <c r="G120">
        <v>377.44499999999999</v>
      </c>
      <c r="H120">
        <v>46.53</v>
      </c>
      <c r="I120">
        <v>84</v>
      </c>
      <c r="J120">
        <v>1</v>
      </c>
      <c r="K120">
        <v>1</v>
      </c>
      <c r="L120">
        <f t="shared" si="22"/>
        <v>3.1597190205407319E-3</v>
      </c>
      <c r="M120">
        <f t="shared" si="23"/>
        <v>1127.9985201743491</v>
      </c>
      <c r="N120">
        <f t="shared" si="24"/>
        <v>3.5641619434986334</v>
      </c>
      <c r="O120">
        <f t="shared" si="25"/>
        <v>0.23655847215151446</v>
      </c>
      <c r="P120">
        <f t="shared" si="26"/>
        <v>21.001301990105205</v>
      </c>
      <c r="Q120">
        <f t="shared" si="27"/>
        <v>4.9680408800127287</v>
      </c>
      <c r="R120">
        <f t="shared" si="28"/>
        <v>252</v>
      </c>
      <c r="S120">
        <f t="shared" si="29"/>
        <v>1148.9998221644544</v>
      </c>
      <c r="T120">
        <f t="shared" si="30"/>
        <v>5.3191559143824139E-2</v>
      </c>
      <c r="U120">
        <f t="shared" si="31"/>
        <v>2.8569657266139541</v>
      </c>
      <c r="V120">
        <f t="shared" si="32"/>
        <v>21.932118277032394</v>
      </c>
    </row>
    <row r="121" spans="1:22" x14ac:dyDescent="0.2">
      <c r="A121" t="s">
        <v>223</v>
      </c>
      <c r="B121" t="s">
        <v>556</v>
      </c>
      <c r="D121">
        <v>-80.924999999999997</v>
      </c>
      <c r="E121">
        <v>0</v>
      </c>
      <c r="F121">
        <v>-90</v>
      </c>
      <c r="G121">
        <v>291.64999999999998</v>
      </c>
      <c r="H121">
        <v>0</v>
      </c>
      <c r="I121">
        <v>16</v>
      </c>
      <c r="J121">
        <v>0</v>
      </c>
      <c r="K121">
        <v>0</v>
      </c>
      <c r="L121">
        <f t="shared" si="22"/>
        <v>5.7501501685516586E-3</v>
      </c>
      <c r="M121">
        <f t="shared" si="23"/>
        <v>863.99800781443923</v>
      </c>
      <c r="N121">
        <f t="shared" si="24"/>
        <v>4.9681232583857531</v>
      </c>
      <c r="O121" t="str">
        <f t="shared" si="25"/>
        <v/>
      </c>
      <c r="P121">
        <f t="shared" si="26"/>
        <v>0</v>
      </c>
      <c r="Q121">
        <f t="shared" si="27"/>
        <v>0</v>
      </c>
      <c r="R121">
        <f t="shared" si="28"/>
        <v>48</v>
      </c>
      <c r="S121">
        <f t="shared" si="29"/>
        <v>863.99800781443923</v>
      </c>
      <c r="T121">
        <f t="shared" si="30"/>
        <v>0</v>
      </c>
      <c r="U121" t="str">
        <f t="shared" si="31"/>
        <v/>
      </c>
      <c r="V121">
        <f t="shared" si="32"/>
        <v>5.5555683654202301</v>
      </c>
    </row>
    <row r="122" spans="1:22" x14ac:dyDescent="0.2">
      <c r="A122" t="s">
        <v>41</v>
      </c>
      <c r="B122" t="s">
        <v>41</v>
      </c>
      <c r="D122">
        <v>-80.436999999999998</v>
      </c>
      <c r="E122">
        <v>0</v>
      </c>
      <c r="F122">
        <v>-90</v>
      </c>
      <c r="G122">
        <v>373.18599999999998</v>
      </c>
      <c r="H122">
        <v>0</v>
      </c>
      <c r="I122">
        <v>32</v>
      </c>
      <c r="J122">
        <v>0</v>
      </c>
      <c r="K122">
        <v>0</v>
      </c>
      <c r="L122">
        <f t="shared" si="22"/>
        <v>6.0650279290261925E-3</v>
      </c>
      <c r="M122">
        <f t="shared" si="23"/>
        <v>1104.0000913950994</v>
      </c>
      <c r="N122">
        <f t="shared" si="24"/>
        <v>6.6957980837568289</v>
      </c>
      <c r="O122" t="str">
        <f t="shared" si="25"/>
        <v/>
      </c>
      <c r="P122">
        <f t="shared" si="26"/>
        <v>0</v>
      </c>
      <c r="Q122">
        <f t="shared" si="27"/>
        <v>0</v>
      </c>
      <c r="R122">
        <f t="shared" si="28"/>
        <v>96</v>
      </c>
      <c r="S122">
        <f t="shared" si="29"/>
        <v>1104.0000913950994</v>
      </c>
      <c r="T122">
        <f t="shared" si="30"/>
        <v>0</v>
      </c>
      <c r="U122" t="str">
        <f t="shared" si="31"/>
        <v/>
      </c>
      <c r="V122">
        <f t="shared" si="32"/>
        <v>8.6956514540399201</v>
      </c>
    </row>
    <row r="123" spans="1:22" x14ac:dyDescent="0.2">
      <c r="A123" t="s">
        <v>8237</v>
      </c>
      <c r="B123" t="s">
        <v>8238</v>
      </c>
      <c r="D123">
        <v>-78.123999999999995</v>
      </c>
      <c r="E123">
        <v>0</v>
      </c>
      <c r="F123">
        <v>-90</v>
      </c>
      <c r="G123">
        <v>238.09700000000001</v>
      </c>
      <c r="H123">
        <v>0</v>
      </c>
      <c r="I123">
        <v>23</v>
      </c>
      <c r="J123">
        <v>0</v>
      </c>
      <c r="K123">
        <v>0</v>
      </c>
      <c r="L123">
        <f t="shared" si="22"/>
        <v>7.5706344030877426E-3</v>
      </c>
      <c r="M123">
        <f t="shared" si="23"/>
        <v>699.00179676218841</v>
      </c>
      <c r="N123">
        <f t="shared" si="24"/>
        <v>5.2918923422803124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69</v>
      </c>
      <c r="S123">
        <f t="shared" si="29"/>
        <v>699.00179676218841</v>
      </c>
      <c r="T123">
        <f t="shared" si="30"/>
        <v>0</v>
      </c>
      <c r="U123" t="str">
        <f t="shared" si="31"/>
        <v/>
      </c>
      <c r="V123">
        <f t="shared" si="32"/>
        <v>9.8712192614684948</v>
      </c>
    </row>
    <row r="124" spans="1:22" x14ac:dyDescent="0.2">
      <c r="A124" t="s">
        <v>2294</v>
      </c>
      <c r="B124" t="s">
        <v>2295</v>
      </c>
      <c r="D124">
        <v>-87.99</v>
      </c>
      <c r="E124">
        <v>-165.964</v>
      </c>
      <c r="F124">
        <v>-92.602999999999994</v>
      </c>
      <c r="G124">
        <v>57.034999999999997</v>
      </c>
      <c r="H124">
        <v>20.616</v>
      </c>
      <c r="I124">
        <v>22.023</v>
      </c>
      <c r="J124">
        <v>1</v>
      </c>
      <c r="K124">
        <v>0</v>
      </c>
      <c r="L124">
        <f t="shared" si="22"/>
        <v>1.2634373240712792E-3</v>
      </c>
      <c r="M124">
        <f t="shared" si="23"/>
        <v>170.99972263302703</v>
      </c>
      <c r="N124">
        <f t="shared" si="24"/>
        <v>0.21604764802805065</v>
      </c>
      <c r="O124">
        <f t="shared" si="25"/>
        <v>0.14400245662357042</v>
      </c>
      <c r="P124">
        <f t="shared" si="26"/>
        <v>15.000088372259478</v>
      </c>
      <c r="Q124">
        <f t="shared" si="27"/>
        <v>2.160051735227754</v>
      </c>
      <c r="R124">
        <f t="shared" si="28"/>
        <v>66.000829557907963</v>
      </c>
      <c r="S124">
        <f t="shared" si="29"/>
        <v>185.99981100528652</v>
      </c>
      <c r="T124">
        <f t="shared" si="30"/>
        <v>0.35087776211639043</v>
      </c>
      <c r="U124">
        <f t="shared" si="31"/>
        <v>0</v>
      </c>
      <c r="V124">
        <f t="shared" si="32"/>
        <v>35.484353022289937</v>
      </c>
    </row>
    <row r="125" spans="1:22" x14ac:dyDescent="0.2">
      <c r="A125" t="s">
        <v>113</v>
      </c>
      <c r="B125" t="s">
        <v>3615</v>
      </c>
      <c r="D125">
        <v>-82.81</v>
      </c>
      <c r="E125">
        <v>-173.66</v>
      </c>
      <c r="F125">
        <v>-90</v>
      </c>
      <c r="G125">
        <v>327.57600000000002</v>
      </c>
      <c r="H125">
        <v>27.166</v>
      </c>
      <c r="I125">
        <v>27</v>
      </c>
      <c r="J125">
        <v>1</v>
      </c>
      <c r="K125">
        <v>1</v>
      </c>
      <c r="L125">
        <f t="shared" si="22"/>
        <v>4.5414697638999279E-3</v>
      </c>
      <c r="M125">
        <f t="shared" si="23"/>
        <v>975.00037829823702</v>
      </c>
      <c r="N125">
        <f t="shared" si="24"/>
        <v>4.4279391657716003</v>
      </c>
      <c r="O125">
        <f t="shared" si="25"/>
        <v>0.32400955544337012</v>
      </c>
      <c r="P125">
        <f t="shared" si="26"/>
        <v>8.9996774391543912</v>
      </c>
      <c r="Q125">
        <f t="shared" si="27"/>
        <v>2.9159844021785446</v>
      </c>
      <c r="R125">
        <f t="shared" si="28"/>
        <v>81</v>
      </c>
      <c r="S125">
        <f t="shared" si="29"/>
        <v>984.00005573739145</v>
      </c>
      <c r="T125">
        <f t="shared" si="30"/>
        <v>6.1538437661659E-2</v>
      </c>
      <c r="U125">
        <f t="shared" si="31"/>
        <v>6.6669056091900991</v>
      </c>
      <c r="V125">
        <f t="shared" si="32"/>
        <v>8.2317068507989166</v>
      </c>
    </row>
    <row r="126" spans="1:22" x14ac:dyDescent="0.2">
      <c r="A126" t="s">
        <v>5237</v>
      </c>
      <c r="B126" t="s">
        <v>5238</v>
      </c>
      <c r="D126">
        <v>-84.013999999999996</v>
      </c>
      <c r="E126">
        <v>-169.91900000000001</v>
      </c>
      <c r="F126">
        <v>-90</v>
      </c>
      <c r="G126">
        <v>393.14400000000001</v>
      </c>
      <c r="H126">
        <v>45.706000000000003</v>
      </c>
      <c r="I126">
        <v>36</v>
      </c>
      <c r="J126">
        <v>1</v>
      </c>
      <c r="K126">
        <v>1</v>
      </c>
      <c r="L126">
        <f t="shared" si="22"/>
        <v>3.7748552898869089E-3</v>
      </c>
      <c r="M126">
        <f t="shared" si="23"/>
        <v>1173.0010370979901</v>
      </c>
      <c r="N126">
        <f t="shared" si="24"/>
        <v>4.4279135978457766</v>
      </c>
      <c r="O126">
        <f t="shared" si="25"/>
        <v>0.20249155307690403</v>
      </c>
      <c r="P126">
        <f t="shared" si="26"/>
        <v>24.001168017454482</v>
      </c>
      <c r="Q126">
        <f t="shared" si="27"/>
        <v>4.8600386475527237</v>
      </c>
      <c r="R126">
        <f t="shared" si="28"/>
        <v>108</v>
      </c>
      <c r="S126">
        <f t="shared" si="29"/>
        <v>1197.0022051154447</v>
      </c>
      <c r="T126">
        <f t="shared" si="30"/>
        <v>5.1150849916075325E-2</v>
      </c>
      <c r="U126">
        <f t="shared" si="31"/>
        <v>2.4998783374361579</v>
      </c>
      <c r="V126">
        <f t="shared" si="32"/>
        <v>9.022539769639268</v>
      </c>
    </row>
    <row r="127" spans="1:22" x14ac:dyDescent="0.2">
      <c r="A127" t="s">
        <v>1708</v>
      </c>
      <c r="B127" t="s">
        <v>78</v>
      </c>
      <c r="D127">
        <v>-83.822000000000003</v>
      </c>
      <c r="E127">
        <v>-170.53800000000001</v>
      </c>
      <c r="F127">
        <v>0</v>
      </c>
      <c r="G127">
        <v>390.267</v>
      </c>
      <c r="H127">
        <v>30.414000000000001</v>
      </c>
      <c r="I127">
        <v>0</v>
      </c>
      <c r="J127">
        <v>1</v>
      </c>
      <c r="K127">
        <v>0</v>
      </c>
      <c r="L127">
        <f t="shared" si="22"/>
        <v>3.8968620625934574E-3</v>
      </c>
      <c r="M127">
        <f t="shared" si="23"/>
        <v>1164.0014086489398</v>
      </c>
      <c r="N127">
        <f t="shared" si="24"/>
        <v>4.5359574661268631</v>
      </c>
      <c r="O127">
        <f t="shared" si="25"/>
        <v>0.21600727486837354</v>
      </c>
      <c r="P127">
        <f t="shared" si="26"/>
        <v>14.999586273177371</v>
      </c>
      <c r="Q127">
        <f t="shared" si="27"/>
        <v>3.2400229950451016</v>
      </c>
      <c r="R127">
        <f t="shared" si="28"/>
        <v>0</v>
      </c>
      <c r="S127">
        <f t="shared" si="29"/>
        <v>1179.0009949221171</v>
      </c>
      <c r="T127">
        <f t="shared" si="30"/>
        <v>5.1546329372266136E-2</v>
      </c>
      <c r="U127">
        <f t="shared" si="31"/>
        <v>0</v>
      </c>
      <c r="V127">
        <f t="shared" si="32"/>
        <v>0</v>
      </c>
    </row>
    <row r="128" spans="1:22" x14ac:dyDescent="0.2">
      <c r="A128" t="s">
        <v>113</v>
      </c>
      <c r="B128" t="s">
        <v>5019</v>
      </c>
      <c r="D128">
        <v>-82.581000000000003</v>
      </c>
      <c r="E128">
        <v>-169.99199999999999</v>
      </c>
      <c r="F128">
        <v>-90</v>
      </c>
      <c r="G128">
        <v>387.24200000000002</v>
      </c>
      <c r="H128">
        <v>34.524999999999999</v>
      </c>
      <c r="I128">
        <v>49</v>
      </c>
      <c r="J128">
        <v>1</v>
      </c>
      <c r="K128">
        <v>0</v>
      </c>
      <c r="L128">
        <f t="shared" si="22"/>
        <v>4.6877189139547292E-3</v>
      </c>
      <c r="M128">
        <f t="shared" si="23"/>
        <v>1152.0004918548316</v>
      </c>
      <c r="N128">
        <f t="shared" si="24"/>
        <v>5.4002598948129403</v>
      </c>
      <c r="O128">
        <f t="shared" si="25"/>
        <v>0.2039993757838871</v>
      </c>
      <c r="P128">
        <f t="shared" si="26"/>
        <v>17.999851917458827</v>
      </c>
      <c r="Q128">
        <f t="shared" si="27"/>
        <v>3.6719622273262322</v>
      </c>
      <c r="R128">
        <f t="shared" si="28"/>
        <v>147</v>
      </c>
      <c r="S128">
        <f t="shared" si="29"/>
        <v>1170.0003437722903</v>
      </c>
      <c r="T128">
        <f t="shared" si="30"/>
        <v>5.2083311095982458E-2</v>
      </c>
      <c r="U128">
        <f t="shared" si="31"/>
        <v>0</v>
      </c>
      <c r="V128">
        <f t="shared" si="32"/>
        <v>12.564098872487998</v>
      </c>
    </row>
    <row r="129" spans="1:22" x14ac:dyDescent="0.2">
      <c r="A129" t="s">
        <v>8239</v>
      </c>
      <c r="B129" t="s">
        <v>8240</v>
      </c>
      <c r="D129">
        <v>-85.123000000000005</v>
      </c>
      <c r="E129">
        <v>-172.875</v>
      </c>
      <c r="F129">
        <v>-90</v>
      </c>
      <c r="G129">
        <v>294.065</v>
      </c>
      <c r="H129">
        <v>40.311</v>
      </c>
      <c r="I129">
        <v>34</v>
      </c>
      <c r="J129">
        <v>2</v>
      </c>
      <c r="K129">
        <v>2</v>
      </c>
      <c r="L129">
        <f t="shared" si="22"/>
        <v>3.0717285937367335E-3</v>
      </c>
      <c r="M129">
        <f t="shared" si="23"/>
        <v>879.00101694034834</v>
      </c>
      <c r="N129">
        <f t="shared" si="24"/>
        <v>2.7000552577145926</v>
      </c>
      <c r="O129">
        <f t="shared" si="25"/>
        <v>0.28800037970152381</v>
      </c>
      <c r="P129">
        <f t="shared" si="26"/>
        <v>14.999858317261534</v>
      </c>
      <c r="Q129">
        <f t="shared" si="27"/>
        <v>4.3199692108095924</v>
      </c>
      <c r="R129">
        <f t="shared" si="28"/>
        <v>102</v>
      </c>
      <c r="S129">
        <f t="shared" si="29"/>
        <v>894.00087525760989</v>
      </c>
      <c r="T129">
        <f t="shared" si="30"/>
        <v>0.13651861338875285</v>
      </c>
      <c r="U129">
        <f t="shared" si="31"/>
        <v>8.0000755648409303</v>
      </c>
      <c r="V129">
        <f t="shared" si="32"/>
        <v>11.409384802963229</v>
      </c>
    </row>
    <row r="130" spans="1:22" x14ac:dyDescent="0.2">
      <c r="A130" t="s">
        <v>491</v>
      </c>
      <c r="B130" t="s">
        <v>492</v>
      </c>
      <c r="D130">
        <v>-80.513999999999996</v>
      </c>
      <c r="E130">
        <v>0</v>
      </c>
      <c r="F130">
        <v>-90</v>
      </c>
      <c r="G130">
        <v>400.476</v>
      </c>
      <c r="H130">
        <v>0</v>
      </c>
      <c r="I130">
        <v>31</v>
      </c>
      <c r="J130">
        <v>0</v>
      </c>
      <c r="K130">
        <v>0</v>
      </c>
      <c r="L130">
        <f t="shared" si="22"/>
        <v>6.015285489688783E-3</v>
      </c>
      <c r="M130">
        <f t="shared" si="23"/>
        <v>1184.9995543844991</v>
      </c>
      <c r="N130">
        <f t="shared" si="24"/>
        <v>7.1281177528945054</v>
      </c>
      <c r="O130" t="str">
        <f t="shared" si="25"/>
        <v/>
      </c>
      <c r="P130">
        <f t="shared" si="26"/>
        <v>0</v>
      </c>
      <c r="Q130">
        <f t="shared" si="27"/>
        <v>0</v>
      </c>
      <c r="R130">
        <f t="shared" si="28"/>
        <v>93</v>
      </c>
      <c r="S130">
        <f t="shared" si="29"/>
        <v>1184.9995543844991</v>
      </c>
      <c r="T130">
        <f t="shared" si="30"/>
        <v>0</v>
      </c>
      <c r="U130" t="str">
        <f t="shared" si="31"/>
        <v/>
      </c>
      <c r="V130">
        <f t="shared" si="32"/>
        <v>7.8481042170775464</v>
      </c>
    </row>
    <row r="131" spans="1:22" x14ac:dyDescent="0.2">
      <c r="A131" t="s">
        <v>113</v>
      </c>
      <c r="B131" t="s">
        <v>597</v>
      </c>
      <c r="D131">
        <v>-82.042000000000002</v>
      </c>
      <c r="E131">
        <v>-171.87</v>
      </c>
      <c r="F131">
        <v>-90</v>
      </c>
      <c r="G131">
        <v>375.61700000000002</v>
      </c>
      <c r="H131">
        <v>21.213000000000001</v>
      </c>
      <c r="I131">
        <v>59</v>
      </c>
      <c r="J131">
        <v>3</v>
      </c>
      <c r="K131">
        <v>3</v>
      </c>
      <c r="L131">
        <f t="shared" si="22"/>
        <v>5.0325571699342082E-3</v>
      </c>
      <c r="M131">
        <f t="shared" si="23"/>
        <v>1115.9992241620012</v>
      </c>
      <c r="N131">
        <f t="shared" si="24"/>
        <v>5.6163355135330066</v>
      </c>
      <c r="O131">
        <f t="shared" si="25"/>
        <v>0.25200296358763974</v>
      </c>
      <c r="P131">
        <f t="shared" si="26"/>
        <v>8.999801146378525</v>
      </c>
      <c r="Q131">
        <f t="shared" si="27"/>
        <v>2.2679788285656537</v>
      </c>
      <c r="R131">
        <f t="shared" si="28"/>
        <v>177</v>
      </c>
      <c r="S131">
        <f t="shared" si="29"/>
        <v>1124.9990253083797</v>
      </c>
      <c r="T131">
        <f t="shared" si="30"/>
        <v>0.16129043470900367</v>
      </c>
      <c r="U131">
        <f t="shared" si="31"/>
        <v>20.00044190670047</v>
      </c>
      <c r="V131">
        <f t="shared" si="32"/>
        <v>15.733346964587952</v>
      </c>
    </row>
    <row r="132" spans="1:22" x14ac:dyDescent="0.2">
      <c r="A132" t="s">
        <v>1470</v>
      </c>
      <c r="B132" t="s">
        <v>8241</v>
      </c>
      <c r="D132">
        <v>-78.808000000000007</v>
      </c>
      <c r="E132">
        <v>0</v>
      </c>
      <c r="F132">
        <v>-90</v>
      </c>
      <c r="G132">
        <v>381.25099999999998</v>
      </c>
      <c r="H132">
        <v>0</v>
      </c>
      <c r="I132">
        <v>29</v>
      </c>
      <c r="J132">
        <v>0</v>
      </c>
      <c r="K132">
        <v>0</v>
      </c>
      <c r="L132">
        <f t="shared" si="22"/>
        <v>7.1229613540445278E-3</v>
      </c>
      <c r="M132">
        <f t="shared" si="23"/>
        <v>1122.0014097055541</v>
      </c>
      <c r="N132">
        <f t="shared" si="24"/>
        <v>7.9919806724968145</v>
      </c>
      <c r="O132" t="str">
        <f t="shared" si="25"/>
        <v/>
      </c>
      <c r="P132">
        <f t="shared" si="26"/>
        <v>0</v>
      </c>
      <c r="Q132">
        <f t="shared" si="27"/>
        <v>0</v>
      </c>
      <c r="R132">
        <f t="shared" si="28"/>
        <v>87</v>
      </c>
      <c r="S132">
        <f t="shared" si="29"/>
        <v>1122.0014097055541</v>
      </c>
      <c r="T132">
        <f t="shared" si="30"/>
        <v>0</v>
      </c>
      <c r="U132" t="str">
        <f t="shared" si="31"/>
        <v/>
      </c>
      <c r="V132">
        <f t="shared" si="32"/>
        <v>7.7540009528892968</v>
      </c>
    </row>
    <row r="133" spans="1:22" x14ac:dyDescent="0.2">
      <c r="A133" t="s">
        <v>55</v>
      </c>
      <c r="B133" t="s">
        <v>56</v>
      </c>
      <c r="D133">
        <v>-80.537999999999997</v>
      </c>
      <c r="E133">
        <v>-169.38</v>
      </c>
      <c r="F133">
        <v>0</v>
      </c>
      <c r="G133">
        <v>24.331</v>
      </c>
      <c r="H133">
        <v>16.279</v>
      </c>
      <c r="I133">
        <v>0</v>
      </c>
      <c r="J133">
        <v>1</v>
      </c>
      <c r="K133">
        <v>0</v>
      </c>
      <c r="L133">
        <f t="shared" si="22"/>
        <v>5.999785927538929E-3</v>
      </c>
      <c r="M133">
        <f t="shared" si="23"/>
        <v>71.999919164093242</v>
      </c>
      <c r="N133">
        <f t="shared" si="24"/>
        <v>0.43198453376920087</v>
      </c>
      <c r="O133">
        <f t="shared" si="25"/>
        <v>0.19199343065094673</v>
      </c>
      <c r="P133">
        <f t="shared" si="26"/>
        <v>9.000387984438678</v>
      </c>
      <c r="Q133">
        <f t="shared" si="27"/>
        <v>1.7280170943390358</v>
      </c>
      <c r="R133">
        <f t="shared" si="28"/>
        <v>0</v>
      </c>
      <c r="S133">
        <f t="shared" si="29"/>
        <v>81.000307148531917</v>
      </c>
      <c r="T133">
        <f t="shared" si="30"/>
        <v>0.83333426893515639</v>
      </c>
      <c r="U133">
        <f t="shared" si="31"/>
        <v>0</v>
      </c>
      <c r="V133">
        <f t="shared" si="32"/>
        <v>0</v>
      </c>
    </row>
    <row r="134" spans="1:22" x14ac:dyDescent="0.2">
      <c r="A134" t="s">
        <v>113</v>
      </c>
      <c r="B134" t="s">
        <v>2134</v>
      </c>
      <c r="D134">
        <v>-84.56</v>
      </c>
      <c r="E134">
        <v>-168.69</v>
      </c>
      <c r="F134">
        <v>-91.847999999999999</v>
      </c>
      <c r="G134">
        <v>42.19</v>
      </c>
      <c r="H134">
        <v>20.396000000000001</v>
      </c>
      <c r="I134">
        <v>31.015999999999998</v>
      </c>
      <c r="J134">
        <v>1</v>
      </c>
      <c r="K134">
        <v>0</v>
      </c>
      <c r="L134">
        <f t="shared" si="22"/>
        <v>3.428357486837081E-3</v>
      </c>
      <c r="M134">
        <f t="shared" si="23"/>
        <v>125.99993150443581</v>
      </c>
      <c r="N134">
        <f t="shared" si="24"/>
        <v>0.43197324048743246</v>
      </c>
      <c r="O134">
        <f t="shared" si="25"/>
        <v>0.17999871688416874</v>
      </c>
      <c r="P134">
        <f t="shared" si="26"/>
        <v>12.000024789596949</v>
      </c>
      <c r="Q134">
        <f t="shared" si="27"/>
        <v>2.1599912246968924</v>
      </c>
      <c r="R134">
        <f t="shared" si="28"/>
        <v>92.999605270586187</v>
      </c>
      <c r="S134">
        <f t="shared" si="29"/>
        <v>137.99995629403276</v>
      </c>
      <c r="T134">
        <f t="shared" si="30"/>
        <v>0.476190735055183</v>
      </c>
      <c r="U134">
        <f t="shared" si="31"/>
        <v>0</v>
      </c>
      <c r="V134">
        <f t="shared" si="32"/>
        <v>67.391039655428926</v>
      </c>
    </row>
    <row r="135" spans="1:22" x14ac:dyDescent="0.2">
      <c r="A135" t="s">
        <v>6254</v>
      </c>
      <c r="B135" t="s">
        <v>8242</v>
      </c>
      <c r="D135">
        <v>-84.478999999999999</v>
      </c>
      <c r="E135">
        <v>-164.476</v>
      </c>
      <c r="F135">
        <v>-90</v>
      </c>
      <c r="G135">
        <v>301.39800000000002</v>
      </c>
      <c r="H135">
        <v>18.681999999999999</v>
      </c>
      <c r="I135">
        <v>38</v>
      </c>
      <c r="J135">
        <v>1</v>
      </c>
      <c r="K135">
        <v>0</v>
      </c>
      <c r="L135">
        <f t="shared" si="22"/>
        <v>3.4797197507542631E-3</v>
      </c>
      <c r="M135">
        <f t="shared" si="23"/>
        <v>899.99944602864093</v>
      </c>
      <c r="N135">
        <f t="shared" si="24"/>
        <v>3.1317489797627376</v>
      </c>
      <c r="O135">
        <f t="shared" si="25"/>
        <v>0.12960084399460917</v>
      </c>
      <c r="P135">
        <f t="shared" si="26"/>
        <v>15.000263375184598</v>
      </c>
      <c r="Q135">
        <f t="shared" si="27"/>
        <v>1.9440487376140865</v>
      </c>
      <c r="R135">
        <f t="shared" si="28"/>
        <v>114</v>
      </c>
      <c r="S135">
        <f t="shared" si="29"/>
        <v>914.99970940382548</v>
      </c>
      <c r="T135">
        <f t="shared" si="30"/>
        <v>6.6666707701607417E-2</v>
      </c>
      <c r="U135">
        <f t="shared" si="31"/>
        <v>0</v>
      </c>
      <c r="V135">
        <f t="shared" si="32"/>
        <v>12.459020350320932</v>
      </c>
    </row>
    <row r="136" spans="1:22" x14ac:dyDescent="0.2">
      <c r="A136" t="s">
        <v>3266</v>
      </c>
      <c r="B136" t="s">
        <v>2699</v>
      </c>
      <c r="D136">
        <v>-80.64</v>
      </c>
      <c r="E136">
        <v>-169.77799999999999</v>
      </c>
      <c r="F136">
        <v>-90</v>
      </c>
      <c r="G136">
        <v>184.45599999999999</v>
      </c>
      <c r="H136">
        <v>61.984000000000002</v>
      </c>
      <c r="I136">
        <v>23</v>
      </c>
      <c r="J136">
        <v>1</v>
      </c>
      <c r="K136">
        <v>0</v>
      </c>
      <c r="L136">
        <f t="shared" si="22"/>
        <v>5.9339368584786388E-3</v>
      </c>
      <c r="M136">
        <f t="shared" si="23"/>
        <v>546.00042757441952</v>
      </c>
      <c r="N136">
        <f t="shared" si="24"/>
        <v>3.2399353018642469</v>
      </c>
      <c r="O136">
        <f t="shared" si="25"/>
        <v>0.19963952836198529</v>
      </c>
      <c r="P136">
        <f t="shared" si="26"/>
        <v>32.999531204453561</v>
      </c>
      <c r="Q136">
        <f t="shared" si="27"/>
        <v>6.5880174338411583</v>
      </c>
      <c r="R136">
        <f t="shared" si="28"/>
        <v>69</v>
      </c>
      <c r="S136">
        <f t="shared" si="29"/>
        <v>578.99995877887307</v>
      </c>
      <c r="T136">
        <f t="shared" si="30"/>
        <v>0.10989002383486603</v>
      </c>
      <c r="U136">
        <f t="shared" si="31"/>
        <v>0</v>
      </c>
      <c r="V136">
        <f t="shared" si="32"/>
        <v>11.917099294017724</v>
      </c>
    </row>
    <row r="137" spans="1:22" x14ac:dyDescent="0.2">
      <c r="A137" t="s">
        <v>41</v>
      </c>
      <c r="B137" t="s">
        <v>41</v>
      </c>
      <c r="D137">
        <v>-82.733000000000004</v>
      </c>
      <c r="E137">
        <v>-169.99199999999999</v>
      </c>
      <c r="F137">
        <v>-90</v>
      </c>
      <c r="G137">
        <v>150.20699999999999</v>
      </c>
      <c r="H137">
        <v>34.524999999999999</v>
      </c>
      <c r="I137">
        <v>15</v>
      </c>
      <c r="J137">
        <v>1</v>
      </c>
      <c r="K137">
        <v>0</v>
      </c>
      <c r="L137">
        <f t="shared" si="22"/>
        <v>4.5906285497151799E-3</v>
      </c>
      <c r="M137">
        <f t="shared" si="23"/>
        <v>447.00136970609515</v>
      </c>
      <c r="N137">
        <f t="shared" si="24"/>
        <v>2.0520193015538921</v>
      </c>
      <c r="O137">
        <f t="shared" si="25"/>
        <v>0.2039993757838871</v>
      </c>
      <c r="P137">
        <f t="shared" si="26"/>
        <v>17.999851917458827</v>
      </c>
      <c r="Q137">
        <f t="shared" si="27"/>
        <v>3.6719622273262322</v>
      </c>
      <c r="R137">
        <f t="shared" si="28"/>
        <v>45</v>
      </c>
      <c r="S137">
        <f t="shared" si="29"/>
        <v>465.00122162355399</v>
      </c>
      <c r="T137">
        <f t="shared" si="30"/>
        <v>0.13422777661609897</v>
      </c>
      <c r="U137">
        <f t="shared" si="31"/>
        <v>0</v>
      </c>
      <c r="V137">
        <f t="shared" si="32"/>
        <v>9.677393930898134</v>
      </c>
    </row>
    <row r="138" spans="1:22" x14ac:dyDescent="0.2">
      <c r="A138" t="s">
        <v>2802</v>
      </c>
      <c r="B138" t="s">
        <v>8243</v>
      </c>
      <c r="D138">
        <v>-88.727000000000004</v>
      </c>
      <c r="E138">
        <v>-171.25399999999999</v>
      </c>
      <c r="F138">
        <v>-90</v>
      </c>
      <c r="G138">
        <v>45.011000000000003</v>
      </c>
      <c r="H138">
        <v>13.153</v>
      </c>
      <c r="I138">
        <v>16</v>
      </c>
      <c r="J138">
        <v>1</v>
      </c>
      <c r="K138">
        <v>0</v>
      </c>
      <c r="L138">
        <f t="shared" si="22"/>
        <v>7.9998032854651621E-4</v>
      </c>
      <c r="M138">
        <f t="shared" si="23"/>
        <v>134.99967243395994</v>
      </c>
      <c r="N138">
        <f t="shared" si="24"/>
        <v>0.10799719030458163</v>
      </c>
      <c r="O138">
        <f t="shared" si="25"/>
        <v>0.23400417552542527</v>
      </c>
      <c r="P138">
        <f t="shared" si="26"/>
        <v>5.9999139843846461</v>
      </c>
      <c r="Q138">
        <f t="shared" si="27"/>
        <v>1.4040063291457276</v>
      </c>
      <c r="R138">
        <f t="shared" si="28"/>
        <v>48</v>
      </c>
      <c r="S138">
        <f t="shared" si="29"/>
        <v>140.99958641834459</v>
      </c>
      <c r="T138">
        <f t="shared" si="30"/>
        <v>0.44444552285377736</v>
      </c>
      <c r="U138">
        <f t="shared" si="31"/>
        <v>0</v>
      </c>
      <c r="V138">
        <f t="shared" si="32"/>
        <v>34.042653045509226</v>
      </c>
    </row>
    <row r="139" spans="1:22" x14ac:dyDescent="0.2">
      <c r="A139" t="s">
        <v>41</v>
      </c>
      <c r="B139" t="s">
        <v>41</v>
      </c>
      <c r="D139">
        <v>-83.68</v>
      </c>
      <c r="E139">
        <v>-169.04599999999999</v>
      </c>
      <c r="F139">
        <v>-90</v>
      </c>
      <c r="G139">
        <v>317.93200000000002</v>
      </c>
      <c r="H139">
        <v>31.574999999999999</v>
      </c>
      <c r="I139">
        <v>32</v>
      </c>
      <c r="J139">
        <v>2</v>
      </c>
      <c r="K139">
        <v>2</v>
      </c>
      <c r="L139">
        <f t="shared" si="22"/>
        <v>3.9871530393254719E-3</v>
      </c>
      <c r="M139">
        <f t="shared" si="23"/>
        <v>947.99939103294378</v>
      </c>
      <c r="N139">
        <f t="shared" si="24"/>
        <v>3.7798224330581323</v>
      </c>
      <c r="O139">
        <f t="shared" si="25"/>
        <v>0.18600090405862199</v>
      </c>
      <c r="P139">
        <f t="shared" si="26"/>
        <v>17.999723420407786</v>
      </c>
      <c r="Q139">
        <f t="shared" si="27"/>
        <v>3.3479681769691769</v>
      </c>
      <c r="R139">
        <f t="shared" si="28"/>
        <v>96</v>
      </c>
      <c r="S139">
        <f t="shared" si="29"/>
        <v>965.99911445335158</v>
      </c>
      <c r="T139">
        <f t="shared" si="30"/>
        <v>0.12658235979376267</v>
      </c>
      <c r="U139">
        <f t="shared" si="31"/>
        <v>6.6667691051266935</v>
      </c>
      <c r="V139">
        <f t="shared" si="32"/>
        <v>9.9378973089768667</v>
      </c>
    </row>
    <row r="140" spans="1:22" x14ac:dyDescent="0.2">
      <c r="A140" t="s">
        <v>41</v>
      </c>
      <c r="B140" t="s">
        <v>41</v>
      </c>
      <c r="D140">
        <v>-79.760999999999996</v>
      </c>
      <c r="E140">
        <v>-165.964</v>
      </c>
      <c r="F140">
        <v>-90</v>
      </c>
      <c r="G140">
        <v>388.18200000000002</v>
      </c>
      <c r="H140">
        <v>20.616</v>
      </c>
      <c r="I140">
        <v>50</v>
      </c>
      <c r="J140">
        <v>2</v>
      </c>
      <c r="K140">
        <v>2</v>
      </c>
      <c r="L140">
        <f t="shared" si="22"/>
        <v>6.5027167084032471E-3</v>
      </c>
      <c r="M140">
        <f t="shared" si="23"/>
        <v>1146.0004212068957</v>
      </c>
      <c r="N140">
        <f t="shared" si="24"/>
        <v>7.4521235389427787</v>
      </c>
      <c r="O140">
        <f t="shared" si="25"/>
        <v>0.14400245662357042</v>
      </c>
      <c r="P140">
        <f t="shared" si="26"/>
        <v>15.000088372259478</v>
      </c>
      <c r="Q140">
        <f t="shared" si="27"/>
        <v>2.160051735227754</v>
      </c>
      <c r="R140">
        <f t="shared" si="28"/>
        <v>150</v>
      </c>
      <c r="S140">
        <f t="shared" si="29"/>
        <v>1161.0005095791551</v>
      </c>
      <c r="T140">
        <f t="shared" si="30"/>
        <v>0.1047120033984137</v>
      </c>
      <c r="U140">
        <f t="shared" si="31"/>
        <v>7.9999528684059538</v>
      </c>
      <c r="V140">
        <f t="shared" si="32"/>
        <v>12.919890970105834</v>
      </c>
    </row>
    <row r="141" spans="1:22" x14ac:dyDescent="0.2">
      <c r="A141" t="s">
        <v>2367</v>
      </c>
      <c r="B141" t="s">
        <v>3431</v>
      </c>
      <c r="D141">
        <v>-81.409000000000006</v>
      </c>
      <c r="E141">
        <v>0</v>
      </c>
      <c r="F141">
        <v>0</v>
      </c>
      <c r="G141">
        <v>281.15499999999997</v>
      </c>
      <c r="H141">
        <v>0</v>
      </c>
      <c r="I141">
        <v>0</v>
      </c>
      <c r="J141">
        <v>0</v>
      </c>
      <c r="K141">
        <v>0</v>
      </c>
      <c r="L141">
        <f t="shared" si="22"/>
        <v>5.4386986060056203E-3</v>
      </c>
      <c r="M141">
        <f t="shared" si="23"/>
        <v>834.00120276386292</v>
      </c>
      <c r="N141">
        <f t="shared" si="24"/>
        <v>4.5358857147645475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834.00120276386292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261</v>
      </c>
      <c r="B142" t="s">
        <v>262</v>
      </c>
      <c r="D142">
        <v>-82.768000000000001</v>
      </c>
      <c r="E142">
        <v>0</v>
      </c>
      <c r="F142">
        <v>-90</v>
      </c>
      <c r="G142">
        <v>397.16</v>
      </c>
      <c r="H142">
        <v>0</v>
      </c>
      <c r="I142">
        <v>23</v>
      </c>
      <c r="J142">
        <v>0</v>
      </c>
      <c r="K142">
        <v>0</v>
      </c>
      <c r="L142">
        <f t="shared" si="22"/>
        <v>4.5682815692104171E-3</v>
      </c>
      <c r="M142">
        <f t="shared" si="23"/>
        <v>1182.0012372182123</v>
      </c>
      <c r="N142">
        <f t="shared" si="24"/>
        <v>5.3997198664877351</v>
      </c>
      <c r="O142" t="str">
        <f t="shared" si="25"/>
        <v/>
      </c>
      <c r="P142">
        <f t="shared" si="26"/>
        <v>0</v>
      </c>
      <c r="Q142">
        <f t="shared" si="27"/>
        <v>0</v>
      </c>
      <c r="R142">
        <f t="shared" si="28"/>
        <v>69</v>
      </c>
      <c r="S142">
        <f t="shared" si="29"/>
        <v>1182.0012372182123</v>
      </c>
      <c r="T142">
        <f t="shared" si="30"/>
        <v>0</v>
      </c>
      <c r="U142" t="str">
        <f t="shared" si="31"/>
        <v/>
      </c>
      <c r="V142">
        <f t="shared" si="32"/>
        <v>5.837557341512472</v>
      </c>
    </row>
    <row r="143" spans="1:22" x14ac:dyDescent="0.2">
      <c r="A143" t="s">
        <v>6130</v>
      </c>
      <c r="B143" t="s">
        <v>1034</v>
      </c>
      <c r="D143">
        <v>-79.63</v>
      </c>
      <c r="E143">
        <v>90</v>
      </c>
      <c r="F143">
        <v>-90</v>
      </c>
      <c r="G143">
        <v>394.44299999999998</v>
      </c>
      <c r="H143">
        <v>2</v>
      </c>
      <c r="I143">
        <v>50</v>
      </c>
      <c r="J143">
        <v>0</v>
      </c>
      <c r="K143">
        <v>0</v>
      </c>
      <c r="L143">
        <f t="shared" si="22"/>
        <v>6.5877471873678102E-3</v>
      </c>
      <c r="M143">
        <f t="shared" si="23"/>
        <v>1164.0003332254876</v>
      </c>
      <c r="N143">
        <f t="shared" si="24"/>
        <v>7.6681475894489903</v>
      </c>
      <c r="O143">
        <f t="shared" si="25"/>
        <v>2.2043620341009971E-18</v>
      </c>
      <c r="P143">
        <f t="shared" si="26"/>
        <v>-6</v>
      </c>
      <c r="Q143">
        <f t="shared" si="27"/>
        <v>-1.3226185430791415E-17</v>
      </c>
      <c r="R143">
        <f t="shared" si="28"/>
        <v>150</v>
      </c>
      <c r="S143">
        <f t="shared" si="29"/>
        <v>1158.0003332254876</v>
      </c>
      <c r="T143">
        <f t="shared" si="30"/>
        <v>0</v>
      </c>
      <c r="U143">
        <f t="shared" si="31"/>
        <v>0</v>
      </c>
      <c r="V143">
        <f t="shared" si="32"/>
        <v>12.953364148194227</v>
      </c>
    </row>
    <row r="144" spans="1:22" x14ac:dyDescent="0.2">
      <c r="A144" t="s">
        <v>8244</v>
      </c>
      <c r="B144" t="s">
        <v>8245</v>
      </c>
      <c r="D144">
        <v>-82.569000000000003</v>
      </c>
      <c r="E144">
        <v>-171.02699999999999</v>
      </c>
      <c r="F144">
        <v>0</v>
      </c>
      <c r="G144">
        <v>394.31200000000001</v>
      </c>
      <c r="H144">
        <v>38.470999999999997</v>
      </c>
      <c r="I144">
        <v>0</v>
      </c>
      <c r="J144">
        <v>1</v>
      </c>
      <c r="K144">
        <v>1</v>
      </c>
      <c r="L144">
        <f t="shared" si="22"/>
        <v>4.6953867818146262E-3</v>
      </c>
      <c r="M144">
        <f t="shared" si="23"/>
        <v>1173.0009134044376</v>
      </c>
      <c r="N144">
        <f t="shared" si="24"/>
        <v>5.507698491554172</v>
      </c>
      <c r="O144">
        <f t="shared" si="25"/>
        <v>0.22799012754453557</v>
      </c>
      <c r="P144">
        <f t="shared" si="26"/>
        <v>18.000851411471899</v>
      </c>
      <c r="Q144">
        <f t="shared" si="27"/>
        <v>4.1040205132322249</v>
      </c>
      <c r="R144">
        <f t="shared" si="28"/>
        <v>0</v>
      </c>
      <c r="S144">
        <f t="shared" si="29"/>
        <v>1191.0017648159096</v>
      </c>
      <c r="T144">
        <f t="shared" si="30"/>
        <v>5.1150855309958887E-2</v>
      </c>
      <c r="U144">
        <f t="shared" si="31"/>
        <v>3.3331756719997228</v>
      </c>
      <c r="V144">
        <f t="shared" si="32"/>
        <v>0</v>
      </c>
    </row>
    <row r="145" spans="1:22" x14ac:dyDescent="0.2">
      <c r="A145" t="s">
        <v>3670</v>
      </c>
      <c r="B145" t="s">
        <v>4577</v>
      </c>
      <c r="D145">
        <v>-78.265000000000001</v>
      </c>
      <c r="E145">
        <v>-170.53800000000001</v>
      </c>
      <c r="F145">
        <v>-90</v>
      </c>
      <c r="G145">
        <v>211.41900000000001</v>
      </c>
      <c r="H145">
        <v>42.579000000000001</v>
      </c>
      <c r="I145">
        <v>13</v>
      </c>
      <c r="J145">
        <v>1</v>
      </c>
      <c r="K145">
        <v>0</v>
      </c>
      <c r="L145">
        <f t="shared" si="22"/>
        <v>7.4781712929999685E-3</v>
      </c>
      <c r="M145">
        <f t="shared" si="23"/>
        <v>621.0002372857823</v>
      </c>
      <c r="N145">
        <f t="shared" si="24"/>
        <v>4.6439507913674971</v>
      </c>
      <c r="O145">
        <f t="shared" si="25"/>
        <v>0.21600727486837354</v>
      </c>
      <c r="P145">
        <f t="shared" si="26"/>
        <v>20.999124874255912</v>
      </c>
      <c r="Q145">
        <f t="shared" si="27"/>
        <v>4.5359682746769696</v>
      </c>
      <c r="R145">
        <f t="shared" si="28"/>
        <v>39</v>
      </c>
      <c r="S145">
        <f t="shared" si="29"/>
        <v>641.99936216003823</v>
      </c>
      <c r="T145">
        <f t="shared" si="30"/>
        <v>9.6618320569800673E-2</v>
      </c>
      <c r="U145">
        <f t="shared" si="31"/>
        <v>0</v>
      </c>
      <c r="V145">
        <f t="shared" si="32"/>
        <v>6.0747723905492048</v>
      </c>
    </row>
    <row r="146" spans="1:22" x14ac:dyDescent="0.2">
      <c r="A146" t="s">
        <v>113</v>
      </c>
      <c r="B146" t="s">
        <v>1421</v>
      </c>
      <c r="D146">
        <v>-82.126000000000005</v>
      </c>
      <c r="E146">
        <v>0</v>
      </c>
      <c r="F146">
        <v>0</v>
      </c>
      <c r="G146">
        <v>94.894999999999996</v>
      </c>
      <c r="H146">
        <v>0</v>
      </c>
      <c r="I146">
        <v>0</v>
      </c>
      <c r="J146">
        <v>0</v>
      </c>
      <c r="K146">
        <v>0</v>
      </c>
      <c r="L146">
        <f t="shared" si="22"/>
        <v>4.978758041977855E-3</v>
      </c>
      <c r="M146">
        <f t="shared" si="23"/>
        <v>282.00091341316022</v>
      </c>
      <c r="N146">
        <f t="shared" si="24"/>
        <v>1.4040157195165919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0</v>
      </c>
      <c r="S146">
        <f t="shared" si="29"/>
        <v>282.00091341316022</v>
      </c>
      <c r="T146">
        <f t="shared" si="30"/>
        <v>0</v>
      </c>
      <c r="U146" t="str">
        <f t="shared" si="31"/>
        <v/>
      </c>
      <c r="V146">
        <f t="shared" si="32"/>
        <v>0</v>
      </c>
    </row>
    <row r="147" spans="1:22" x14ac:dyDescent="0.2">
      <c r="A147" t="s">
        <v>2230</v>
      </c>
      <c r="B147" t="s">
        <v>8246</v>
      </c>
      <c r="D147">
        <v>-81.027000000000001</v>
      </c>
      <c r="E147">
        <v>-170.53800000000001</v>
      </c>
      <c r="F147">
        <v>0</v>
      </c>
      <c r="G147">
        <v>38.470999999999997</v>
      </c>
      <c r="H147">
        <v>12.166</v>
      </c>
      <c r="I147">
        <v>0</v>
      </c>
      <c r="J147">
        <v>1</v>
      </c>
      <c r="K147">
        <v>0</v>
      </c>
      <c r="L147">
        <f t="shared" si="22"/>
        <v>5.6844452957645515E-3</v>
      </c>
      <c r="M147">
        <f t="shared" si="23"/>
        <v>114.00056981200623</v>
      </c>
      <c r="N147">
        <f t="shared" si="24"/>
        <v>0.64803065081298816</v>
      </c>
      <c r="O147">
        <f t="shared" si="25"/>
        <v>0.21600727486837354</v>
      </c>
      <c r="P147">
        <f t="shared" si="26"/>
        <v>6.0000317813992208</v>
      </c>
      <c r="Q147">
        <f t="shared" si="27"/>
        <v>1.2960518102754883</v>
      </c>
      <c r="R147">
        <f t="shared" si="28"/>
        <v>0</v>
      </c>
      <c r="S147">
        <f t="shared" si="29"/>
        <v>120.00060159340545</v>
      </c>
      <c r="T147">
        <f t="shared" si="30"/>
        <v>0.52631315877581664</v>
      </c>
      <c r="U147">
        <f t="shared" si="31"/>
        <v>0</v>
      </c>
      <c r="V147">
        <f t="shared" si="32"/>
        <v>0</v>
      </c>
    </row>
    <row r="148" spans="1:22" x14ac:dyDescent="0.2">
      <c r="A148" t="s">
        <v>371</v>
      </c>
      <c r="B148" t="s">
        <v>372</v>
      </c>
      <c r="D148">
        <v>-74.988</v>
      </c>
      <c r="E148">
        <v>0</v>
      </c>
      <c r="F148">
        <v>-90</v>
      </c>
      <c r="G148">
        <v>227.774</v>
      </c>
      <c r="H148">
        <v>0</v>
      </c>
      <c r="I148">
        <v>18</v>
      </c>
      <c r="J148">
        <v>0</v>
      </c>
      <c r="K148">
        <v>0</v>
      </c>
      <c r="L148">
        <f t="shared" si="22"/>
        <v>9.6542428841781425E-3</v>
      </c>
      <c r="M148">
        <f t="shared" si="23"/>
        <v>660.00131220492142</v>
      </c>
      <c r="N148">
        <f t="shared" si="24"/>
        <v>6.3718193437219437</v>
      </c>
      <c r="O148" t="str">
        <f t="shared" si="25"/>
        <v/>
      </c>
      <c r="P148">
        <f t="shared" si="26"/>
        <v>0</v>
      </c>
      <c r="Q148">
        <f t="shared" si="27"/>
        <v>0</v>
      </c>
      <c r="R148">
        <f t="shared" si="28"/>
        <v>54</v>
      </c>
      <c r="S148">
        <f t="shared" si="29"/>
        <v>660.00131220492142</v>
      </c>
      <c r="T148">
        <f t="shared" si="30"/>
        <v>0</v>
      </c>
      <c r="U148" t="str">
        <f t="shared" si="31"/>
        <v/>
      </c>
      <c r="V148">
        <f t="shared" si="32"/>
        <v>8.181801914847366</v>
      </c>
    </row>
    <row r="149" spans="1:22" x14ac:dyDescent="0.2">
      <c r="A149" t="s">
        <v>113</v>
      </c>
      <c r="B149" t="s">
        <v>1421</v>
      </c>
      <c r="D149">
        <v>-81.254000000000005</v>
      </c>
      <c r="E149">
        <v>-173.66</v>
      </c>
      <c r="F149">
        <v>0</v>
      </c>
      <c r="G149">
        <v>52.612000000000002</v>
      </c>
      <c r="H149">
        <v>18.111000000000001</v>
      </c>
      <c r="I149">
        <v>0</v>
      </c>
      <c r="J149">
        <v>0</v>
      </c>
      <c r="K149">
        <v>0</v>
      </c>
      <c r="L149">
        <f t="shared" si="22"/>
        <v>5.5383516345009652E-3</v>
      </c>
      <c r="M149">
        <f t="shared" si="23"/>
        <v>156.00070323841419</v>
      </c>
      <c r="N149">
        <f t="shared" si="24"/>
        <v>0.863987613751385</v>
      </c>
      <c r="O149">
        <f t="shared" si="25"/>
        <v>0.32400955544337012</v>
      </c>
      <c r="P149">
        <f t="shared" si="26"/>
        <v>5.9998953876362062</v>
      </c>
      <c r="Q149">
        <f t="shared" si="27"/>
        <v>1.9440253812801156</v>
      </c>
      <c r="R149">
        <f t="shared" si="28"/>
        <v>0</v>
      </c>
      <c r="S149">
        <f t="shared" si="29"/>
        <v>162.00059862605039</v>
      </c>
      <c r="T149">
        <f t="shared" si="30"/>
        <v>0</v>
      </c>
      <c r="U149">
        <f t="shared" si="31"/>
        <v>0</v>
      </c>
      <c r="V149">
        <f t="shared" si="32"/>
        <v>0</v>
      </c>
    </row>
    <row r="150" spans="1:22" x14ac:dyDescent="0.2">
      <c r="A150" t="s">
        <v>7696</v>
      </c>
      <c r="B150" t="s">
        <v>8247</v>
      </c>
      <c r="D150">
        <v>-83.774000000000001</v>
      </c>
      <c r="E150">
        <v>-172.405</v>
      </c>
      <c r="F150">
        <v>0</v>
      </c>
      <c r="G150">
        <v>55.326000000000001</v>
      </c>
      <c r="H150">
        <v>15.132999999999999</v>
      </c>
      <c r="I150">
        <v>0</v>
      </c>
      <c r="J150">
        <v>0</v>
      </c>
      <c r="K150">
        <v>0</v>
      </c>
      <c r="L150">
        <f t="shared" si="22"/>
        <v>3.9273774800879652E-3</v>
      </c>
      <c r="M150">
        <f t="shared" si="23"/>
        <v>164.99903736760882</v>
      </c>
      <c r="N150">
        <f t="shared" si="24"/>
        <v>0.64801415160789133</v>
      </c>
      <c r="O150">
        <f t="shared" si="25"/>
        <v>0.26998690213915028</v>
      </c>
      <c r="P150">
        <f t="shared" si="26"/>
        <v>6.0003808306514728</v>
      </c>
      <c r="Q150">
        <f t="shared" si="27"/>
        <v>1.6200258521485842</v>
      </c>
      <c r="R150">
        <f t="shared" si="28"/>
        <v>0</v>
      </c>
      <c r="S150">
        <f t="shared" si="29"/>
        <v>170.99941819826029</v>
      </c>
      <c r="T150">
        <f t="shared" si="30"/>
        <v>0</v>
      </c>
      <c r="U150">
        <f t="shared" si="31"/>
        <v>0</v>
      </c>
      <c r="V150">
        <f t="shared" si="32"/>
        <v>0</v>
      </c>
    </row>
    <row r="151" spans="1:22" x14ac:dyDescent="0.2">
      <c r="A151" t="s">
        <v>41</v>
      </c>
      <c r="B151" t="s">
        <v>41</v>
      </c>
      <c r="D151">
        <v>-76.897000000000006</v>
      </c>
      <c r="E151">
        <v>0</v>
      </c>
      <c r="F151">
        <v>0</v>
      </c>
      <c r="G151">
        <v>238.202</v>
      </c>
      <c r="H151">
        <v>0</v>
      </c>
      <c r="I151">
        <v>0</v>
      </c>
      <c r="J151">
        <v>0</v>
      </c>
      <c r="K151">
        <v>0</v>
      </c>
      <c r="L151">
        <f t="shared" si="22"/>
        <v>8.3794410997243343E-3</v>
      </c>
      <c r="M151">
        <f t="shared" si="23"/>
        <v>696.0005885792981</v>
      </c>
      <c r="N151">
        <f t="shared" si="24"/>
        <v>5.8321017694754671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696.0005885792981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113</v>
      </c>
      <c r="B152" t="s">
        <v>114</v>
      </c>
      <c r="D152">
        <v>-78.299000000000007</v>
      </c>
      <c r="E152">
        <v>0</v>
      </c>
      <c r="F152">
        <v>-90</v>
      </c>
      <c r="G152">
        <v>345.17200000000003</v>
      </c>
      <c r="H152">
        <v>0</v>
      </c>
      <c r="I152">
        <v>42</v>
      </c>
      <c r="J152">
        <v>0</v>
      </c>
      <c r="K152">
        <v>0</v>
      </c>
      <c r="L152">
        <f t="shared" si="22"/>
        <v>7.4558894106566314E-3</v>
      </c>
      <c r="M152">
        <f t="shared" si="23"/>
        <v>1013.997222801391</v>
      </c>
      <c r="N152">
        <f t="shared" si="24"/>
        <v>7.5602587161788417</v>
      </c>
      <c r="O152" t="str">
        <f t="shared" si="25"/>
        <v/>
      </c>
      <c r="P152">
        <f t="shared" si="26"/>
        <v>0</v>
      </c>
      <c r="Q152">
        <f t="shared" si="27"/>
        <v>0</v>
      </c>
      <c r="R152">
        <f t="shared" si="28"/>
        <v>126</v>
      </c>
      <c r="S152">
        <f t="shared" si="29"/>
        <v>1013.997222801391</v>
      </c>
      <c r="T152">
        <f t="shared" si="30"/>
        <v>0</v>
      </c>
      <c r="U152" t="str">
        <f t="shared" si="31"/>
        <v/>
      </c>
      <c r="V152">
        <f t="shared" si="32"/>
        <v>12.426069536156835</v>
      </c>
    </row>
    <row r="153" spans="1:22" x14ac:dyDescent="0.2">
      <c r="A153" t="s">
        <v>8248</v>
      </c>
      <c r="B153" t="s">
        <v>8249</v>
      </c>
      <c r="D153">
        <v>-79.861999999999995</v>
      </c>
      <c r="E153">
        <v>-170.91</v>
      </c>
      <c r="F153">
        <v>-90</v>
      </c>
      <c r="G153">
        <v>306.79000000000002</v>
      </c>
      <c r="H153">
        <v>25.318000000000001</v>
      </c>
      <c r="I153">
        <v>24</v>
      </c>
      <c r="J153">
        <v>1</v>
      </c>
      <c r="K153">
        <v>1</v>
      </c>
      <c r="L153">
        <f t="shared" si="22"/>
        <v>6.4372068386728404E-3</v>
      </c>
      <c r="M153">
        <f t="shared" si="23"/>
        <v>905.99994643569642</v>
      </c>
      <c r="N153">
        <f t="shared" si="24"/>
        <v>5.832114883147975</v>
      </c>
      <c r="O153">
        <f t="shared" si="25"/>
        <v>0.22500674585762356</v>
      </c>
      <c r="P153">
        <f t="shared" si="26"/>
        <v>11.999648032089532</v>
      </c>
      <c r="Q153">
        <f t="shared" si="27"/>
        <v>2.700004455141757</v>
      </c>
      <c r="R153">
        <f t="shared" si="28"/>
        <v>72</v>
      </c>
      <c r="S153">
        <f t="shared" si="29"/>
        <v>917.99959446778598</v>
      </c>
      <c r="T153">
        <f t="shared" si="30"/>
        <v>6.6225169478261681E-2</v>
      </c>
      <c r="U153">
        <f t="shared" si="31"/>
        <v>5.0001466575975924</v>
      </c>
      <c r="V153">
        <f t="shared" si="32"/>
        <v>7.8431407196581926</v>
      </c>
    </row>
    <row r="154" spans="1:22" x14ac:dyDescent="0.2">
      <c r="A154" t="s">
        <v>359</v>
      </c>
      <c r="B154" t="s">
        <v>5353</v>
      </c>
      <c r="D154">
        <v>-85.814999999999998</v>
      </c>
      <c r="E154">
        <v>-174.958</v>
      </c>
      <c r="F154">
        <v>-96.71</v>
      </c>
      <c r="G154">
        <v>287.767</v>
      </c>
      <c r="H154">
        <v>34.131999999999998</v>
      </c>
      <c r="I154">
        <v>17.117000000000001</v>
      </c>
      <c r="J154">
        <v>1</v>
      </c>
      <c r="K154">
        <v>1</v>
      </c>
      <c r="L154">
        <f t="shared" si="22"/>
        <v>2.6341966895663755E-3</v>
      </c>
      <c r="M154">
        <f t="shared" si="23"/>
        <v>860.99910868423626</v>
      </c>
      <c r="N154">
        <f t="shared" si="24"/>
        <v>2.2680432698588855</v>
      </c>
      <c r="O154">
        <f t="shared" si="25"/>
        <v>0.40803628174948231</v>
      </c>
      <c r="P154">
        <f t="shared" si="26"/>
        <v>8.9991715915902351</v>
      </c>
      <c r="Q154">
        <f t="shared" si="27"/>
        <v>3.6719921870502374</v>
      </c>
      <c r="R154">
        <f t="shared" si="28"/>
        <v>50.999259593167793</v>
      </c>
      <c r="S154">
        <f t="shared" si="29"/>
        <v>869.99828027582646</v>
      </c>
      <c r="T154">
        <f t="shared" si="30"/>
        <v>6.9686483289966406E-2</v>
      </c>
      <c r="U154">
        <f t="shared" si="31"/>
        <v>6.6672803590132972</v>
      </c>
      <c r="V154">
        <f t="shared" si="32"/>
        <v>5.8619954486575372</v>
      </c>
    </row>
    <row r="155" spans="1:22" x14ac:dyDescent="0.2">
      <c r="A155" t="s">
        <v>41</v>
      </c>
      <c r="B155" t="s">
        <v>41</v>
      </c>
      <c r="D155">
        <v>-84.644000000000005</v>
      </c>
      <c r="E155">
        <v>-173.797</v>
      </c>
      <c r="F155">
        <v>-90</v>
      </c>
      <c r="G155">
        <v>385.68400000000003</v>
      </c>
      <c r="H155">
        <v>46.271000000000001</v>
      </c>
      <c r="I155">
        <v>22</v>
      </c>
      <c r="J155">
        <v>1</v>
      </c>
      <c r="K155">
        <v>1</v>
      </c>
      <c r="L155">
        <f t="shared" si="22"/>
        <v>3.3751075199082519E-3</v>
      </c>
      <c r="M155">
        <f t="shared" si="23"/>
        <v>1152.0002427383683</v>
      </c>
      <c r="N155">
        <f t="shared" si="24"/>
        <v>3.8881285703309687</v>
      </c>
      <c r="O155">
        <f t="shared" si="25"/>
        <v>0.33122377174062911</v>
      </c>
      <c r="P155">
        <f t="shared" si="26"/>
        <v>14.998940262601348</v>
      </c>
      <c r="Q155">
        <f t="shared" si="27"/>
        <v>4.9680105339017349</v>
      </c>
      <c r="R155">
        <f t="shared" si="28"/>
        <v>66</v>
      </c>
      <c r="S155">
        <f t="shared" si="29"/>
        <v>1166.9991830009697</v>
      </c>
      <c r="T155">
        <f t="shared" si="30"/>
        <v>5.2083322358836212E-2</v>
      </c>
      <c r="U155">
        <f t="shared" si="31"/>
        <v>4.0002826166062668</v>
      </c>
      <c r="V155">
        <f t="shared" si="32"/>
        <v>5.6555309516395065</v>
      </c>
    </row>
    <row r="156" spans="1:22" x14ac:dyDescent="0.2">
      <c r="A156" t="s">
        <v>5337</v>
      </c>
      <c r="B156" t="s">
        <v>5338</v>
      </c>
      <c r="D156">
        <v>-79.451999999999998</v>
      </c>
      <c r="E156">
        <v>0</v>
      </c>
      <c r="F156">
        <v>0</v>
      </c>
      <c r="G156">
        <v>294.98500000000001</v>
      </c>
      <c r="H156">
        <v>0</v>
      </c>
      <c r="I156">
        <v>0</v>
      </c>
      <c r="J156">
        <v>0</v>
      </c>
      <c r="K156">
        <v>0</v>
      </c>
      <c r="L156">
        <f t="shared" si="22"/>
        <v>6.7033990438548257E-3</v>
      </c>
      <c r="M156">
        <f t="shared" si="23"/>
        <v>870.00093595159524</v>
      </c>
      <c r="N156">
        <f t="shared" si="24"/>
        <v>5.8319692741800013</v>
      </c>
      <c r="O156" t="str">
        <f t="shared" si="25"/>
        <v/>
      </c>
      <c r="P156">
        <f t="shared" si="26"/>
        <v>0</v>
      </c>
      <c r="Q156">
        <f t="shared" si="27"/>
        <v>0</v>
      </c>
      <c r="R156">
        <f t="shared" si="28"/>
        <v>0</v>
      </c>
      <c r="S156">
        <f t="shared" si="29"/>
        <v>870.00093595159524</v>
      </c>
      <c r="T156">
        <f t="shared" si="30"/>
        <v>0</v>
      </c>
      <c r="U156" t="str">
        <f t="shared" si="31"/>
        <v/>
      </c>
      <c r="V156">
        <f t="shared" si="32"/>
        <v>0</v>
      </c>
    </row>
    <row r="157" spans="1:22" x14ac:dyDescent="0.2">
      <c r="A157" t="s">
        <v>2887</v>
      </c>
      <c r="B157" t="s">
        <v>682</v>
      </c>
      <c r="D157">
        <v>-82.266000000000005</v>
      </c>
      <c r="E157">
        <v>-166.86600000000001</v>
      </c>
      <c r="F157">
        <v>-90</v>
      </c>
      <c r="G157">
        <v>326.97399999999999</v>
      </c>
      <c r="H157">
        <v>30.806000000000001</v>
      </c>
      <c r="I157">
        <v>70</v>
      </c>
      <c r="J157">
        <v>1</v>
      </c>
      <c r="K157">
        <v>1</v>
      </c>
      <c r="L157">
        <f t="shared" ref="L157:L166" si="33">1/TAN(-D157*$L$1/180)*0.108*0.333333</f>
        <v>4.8891411789053112E-3</v>
      </c>
      <c r="M157">
        <f t="shared" ref="M157:M166" si="34">SIN(-D157*$L$1/180)*G157*3</f>
        <v>971.9990589524981</v>
      </c>
      <c r="N157">
        <f t="shared" ref="N157:N166" si="35">COS(-D157*$L$1/180)*G157*0.108</f>
        <v>4.752245377227247</v>
      </c>
      <c r="O157">
        <f t="shared" ref="O157:O166" si="36">IFERROR(1/TAN(E157*$L$1/180)*0.108*0.333333,"")</f>
        <v>0.15428583144366212</v>
      </c>
      <c r="P157">
        <f t="shared" ref="P157:P166" si="37">SIN(-E157*$L$1/180)*H157*3</f>
        <v>21.000071576129038</v>
      </c>
      <c r="Q157">
        <f t="shared" ref="Q157:Q166" si="38">-COS(E157*$L$1/180)*H157*0.108</f>
        <v>3.2400167435162279</v>
      </c>
      <c r="R157">
        <f t="shared" ref="R157:R166" si="39">ABS(SIN(-F157*$L$1/180)*I157*3)</f>
        <v>210</v>
      </c>
      <c r="S157">
        <f t="shared" ref="S157:S166" si="40">M157+P157</f>
        <v>992.99913052862712</v>
      </c>
      <c r="T157">
        <f t="shared" ref="T157:T166" si="41">60*(J157/M157)</f>
        <v>6.1728454824494045E-2</v>
      </c>
      <c r="U157">
        <f t="shared" ref="U157:U166" si="42">IFERROR(60*(K157/P157),"")</f>
        <v>2.8571331189272002</v>
      </c>
      <c r="V157">
        <f t="shared" ref="V157:V166" si="43">100*(R157/(S157))</f>
        <v>21.148054771025393</v>
      </c>
    </row>
    <row r="158" spans="1:22" x14ac:dyDescent="0.2">
      <c r="A158" t="s">
        <v>113</v>
      </c>
      <c r="B158" t="s">
        <v>8250</v>
      </c>
      <c r="D158">
        <v>-85.718000000000004</v>
      </c>
      <c r="E158">
        <v>-174.50800000000001</v>
      </c>
      <c r="F158">
        <v>-90</v>
      </c>
      <c r="G158">
        <v>375.04700000000003</v>
      </c>
      <c r="H158">
        <v>52.24</v>
      </c>
      <c r="I158">
        <v>40</v>
      </c>
      <c r="J158">
        <v>1</v>
      </c>
      <c r="K158">
        <v>1</v>
      </c>
      <c r="L158">
        <f t="shared" si="33"/>
        <v>2.6954774958141583E-3</v>
      </c>
      <c r="M158">
        <f t="shared" si="34"/>
        <v>1122.0003259427015</v>
      </c>
      <c r="N158">
        <f t="shared" si="35"/>
        <v>3.0243296532043566</v>
      </c>
      <c r="O158">
        <f t="shared" si="36"/>
        <v>0.37442188737032278</v>
      </c>
      <c r="P158">
        <f t="shared" si="37"/>
        <v>14.999164690082289</v>
      </c>
      <c r="Q158">
        <f t="shared" si="38"/>
        <v>5.6160211682600814</v>
      </c>
      <c r="R158">
        <f t="shared" si="39"/>
        <v>120</v>
      </c>
      <c r="S158">
        <f t="shared" si="40"/>
        <v>1136.9994906327838</v>
      </c>
      <c r="T158">
        <f t="shared" si="41"/>
        <v>5.3475920294041066E-2</v>
      </c>
      <c r="U158">
        <f t="shared" si="42"/>
        <v>4.0002227617163948</v>
      </c>
      <c r="V158">
        <f t="shared" si="43"/>
        <v>10.554094437915307</v>
      </c>
    </row>
    <row r="159" spans="1:22" x14ac:dyDescent="0.2">
      <c r="A159" t="s">
        <v>5302</v>
      </c>
      <c r="B159" t="s">
        <v>5303</v>
      </c>
      <c r="D159">
        <v>-79.081999999999994</v>
      </c>
      <c r="E159">
        <v>-163.61000000000001</v>
      </c>
      <c r="F159">
        <v>-90</v>
      </c>
      <c r="G159">
        <v>401.26299999999998</v>
      </c>
      <c r="H159">
        <v>17.72</v>
      </c>
      <c r="I159">
        <v>23</v>
      </c>
      <c r="J159">
        <v>1</v>
      </c>
      <c r="K159">
        <v>1</v>
      </c>
      <c r="L159">
        <f t="shared" si="33"/>
        <v>6.9442302025938029E-3</v>
      </c>
      <c r="M159">
        <f t="shared" si="34"/>
        <v>1181.9995260742448</v>
      </c>
      <c r="N159">
        <f t="shared" si="35"/>
        <v>8.2080850165013501</v>
      </c>
      <c r="O159">
        <f t="shared" si="36"/>
        <v>0.12239625016552642</v>
      </c>
      <c r="P159">
        <f t="shared" si="37"/>
        <v>15.00037093877779</v>
      </c>
      <c r="Q159">
        <f t="shared" si="38"/>
        <v>1.8359909899893287</v>
      </c>
      <c r="R159">
        <f t="shared" si="39"/>
        <v>69</v>
      </c>
      <c r="S159">
        <f t="shared" si="40"/>
        <v>1196.9998970130225</v>
      </c>
      <c r="T159">
        <f t="shared" si="41"/>
        <v>5.0761441672719607E-2</v>
      </c>
      <c r="U159">
        <f t="shared" si="42"/>
        <v>3.9999010854386725</v>
      </c>
      <c r="V159">
        <f t="shared" si="43"/>
        <v>5.7644115235249123</v>
      </c>
    </row>
    <row r="160" spans="1:22" x14ac:dyDescent="0.2">
      <c r="A160" t="s">
        <v>157</v>
      </c>
      <c r="B160" t="s">
        <v>991</v>
      </c>
      <c r="D160">
        <v>-74.093999999999994</v>
      </c>
      <c r="E160">
        <v>-166.37299999999999</v>
      </c>
      <c r="F160">
        <v>-90</v>
      </c>
      <c r="G160">
        <v>401.36799999999999</v>
      </c>
      <c r="H160">
        <v>33.956000000000003</v>
      </c>
      <c r="I160">
        <v>60</v>
      </c>
      <c r="J160">
        <v>1</v>
      </c>
      <c r="K160">
        <v>1</v>
      </c>
      <c r="L160">
        <f t="shared" si="33"/>
        <v>1.0258935439442713E-2</v>
      </c>
      <c r="M160">
        <f t="shared" si="34"/>
        <v>1158.0020069736884</v>
      </c>
      <c r="N160">
        <f t="shared" si="35"/>
        <v>11.87987970816787</v>
      </c>
      <c r="O160">
        <f t="shared" si="36"/>
        <v>0.14849979331635918</v>
      </c>
      <c r="P160">
        <f t="shared" si="37"/>
        <v>24.000112291519475</v>
      </c>
      <c r="Q160">
        <f t="shared" si="38"/>
        <v>3.564015278875333</v>
      </c>
      <c r="R160">
        <f t="shared" si="39"/>
        <v>180</v>
      </c>
      <c r="S160">
        <f t="shared" si="40"/>
        <v>1182.0021192652077</v>
      </c>
      <c r="T160">
        <f t="shared" si="41"/>
        <v>5.1813381702855106E-2</v>
      </c>
      <c r="U160">
        <f t="shared" si="42"/>
        <v>2.4999883030214494</v>
      </c>
      <c r="V160">
        <f t="shared" si="43"/>
        <v>15.228399092202736</v>
      </c>
    </row>
    <row r="161" spans="1:22" x14ac:dyDescent="0.2">
      <c r="A161" t="s">
        <v>8251</v>
      </c>
      <c r="B161" t="s">
        <v>4396</v>
      </c>
      <c r="D161">
        <v>-80.096000000000004</v>
      </c>
      <c r="E161">
        <v>-167.27600000000001</v>
      </c>
      <c r="F161">
        <v>0</v>
      </c>
      <c r="G161">
        <v>383.71899999999999</v>
      </c>
      <c r="H161">
        <v>31.78</v>
      </c>
      <c r="I161">
        <v>0</v>
      </c>
      <c r="J161">
        <v>1</v>
      </c>
      <c r="K161">
        <v>1</v>
      </c>
      <c r="L161">
        <f t="shared" si="33"/>
        <v>6.2855893746177572E-3</v>
      </c>
      <c r="M161">
        <f t="shared" si="34"/>
        <v>1134.0016765646146</v>
      </c>
      <c r="N161">
        <f t="shared" si="35"/>
        <v>7.1278760168892825</v>
      </c>
      <c r="O161">
        <f t="shared" si="36"/>
        <v>0.15943301862365958</v>
      </c>
      <c r="P161">
        <f t="shared" si="37"/>
        <v>20.999094158205757</v>
      </c>
      <c r="Q161">
        <f t="shared" si="38"/>
        <v>3.347952317957517</v>
      </c>
      <c r="R161">
        <f t="shared" si="39"/>
        <v>0</v>
      </c>
      <c r="S161">
        <f t="shared" si="40"/>
        <v>1155.0007707228203</v>
      </c>
      <c r="T161">
        <f t="shared" si="41"/>
        <v>5.2909974685192838E-2</v>
      </c>
      <c r="U161">
        <f t="shared" si="42"/>
        <v>2.8572661062407767</v>
      </c>
      <c r="V161">
        <f t="shared" si="43"/>
        <v>0</v>
      </c>
    </row>
    <row r="162" spans="1:22" x14ac:dyDescent="0.2">
      <c r="A162" t="s">
        <v>6906</v>
      </c>
      <c r="B162" t="s">
        <v>822</v>
      </c>
      <c r="D162">
        <v>-78.046000000000006</v>
      </c>
      <c r="E162">
        <v>-162.40799999999999</v>
      </c>
      <c r="F162">
        <v>-90</v>
      </c>
      <c r="G162">
        <v>226.92099999999999</v>
      </c>
      <c r="H162">
        <v>43.012</v>
      </c>
      <c r="I162">
        <v>23</v>
      </c>
      <c r="J162">
        <v>1</v>
      </c>
      <c r="K162">
        <v>0</v>
      </c>
      <c r="L162">
        <f t="shared" si="33"/>
        <v>7.621825263352258E-3</v>
      </c>
      <c r="M162">
        <f t="shared" si="34"/>
        <v>666.00011496084539</v>
      </c>
      <c r="N162">
        <f t="shared" si="35"/>
        <v>5.0761415777456582</v>
      </c>
      <c r="O162">
        <f t="shared" si="36"/>
        <v>0.11354126822230383</v>
      </c>
      <c r="P162">
        <f t="shared" si="37"/>
        <v>38.999427373697031</v>
      </c>
      <c r="Q162">
        <f t="shared" si="38"/>
        <v>4.4280488720020648</v>
      </c>
      <c r="R162">
        <f t="shared" si="39"/>
        <v>69</v>
      </c>
      <c r="S162">
        <f t="shared" si="40"/>
        <v>704.99954233454241</v>
      </c>
      <c r="T162">
        <f t="shared" si="41"/>
        <v>9.0090074539292589E-2</v>
      </c>
      <c r="U162">
        <f t="shared" si="42"/>
        <v>0</v>
      </c>
      <c r="V162">
        <f t="shared" si="43"/>
        <v>9.7872403961444743</v>
      </c>
    </row>
    <row r="163" spans="1:22" x14ac:dyDescent="0.2">
      <c r="A163" t="s">
        <v>223</v>
      </c>
      <c r="B163" t="s">
        <v>2464</v>
      </c>
      <c r="D163">
        <v>-78.98</v>
      </c>
      <c r="E163">
        <v>-169.114</v>
      </c>
      <c r="F163">
        <v>0</v>
      </c>
      <c r="G163">
        <v>387.13799999999998</v>
      </c>
      <c r="H163">
        <v>26.475999999999999</v>
      </c>
      <c r="I163">
        <v>0</v>
      </c>
      <c r="J163">
        <v>2</v>
      </c>
      <c r="K163">
        <v>2</v>
      </c>
      <c r="L163">
        <f t="shared" si="33"/>
        <v>7.0107261783273964E-3</v>
      </c>
      <c r="M163">
        <f t="shared" si="34"/>
        <v>1139.9981283126349</v>
      </c>
      <c r="N163">
        <f t="shared" si="35"/>
        <v>7.9922227136283386</v>
      </c>
      <c r="O163">
        <f t="shared" si="36"/>
        <v>0.18719148079054132</v>
      </c>
      <c r="P163">
        <f t="shared" si="37"/>
        <v>15.000414619856532</v>
      </c>
      <c r="Q163">
        <f t="shared" si="38"/>
        <v>2.8079526331156623</v>
      </c>
      <c r="R163">
        <f t="shared" si="39"/>
        <v>0</v>
      </c>
      <c r="S163">
        <f t="shared" si="40"/>
        <v>1154.9985429324913</v>
      </c>
      <c r="T163">
        <f t="shared" si="41"/>
        <v>0.1052633307193387</v>
      </c>
      <c r="U163">
        <f t="shared" si="42"/>
        <v>7.9997788755220238</v>
      </c>
      <c r="V163">
        <f t="shared" si="43"/>
        <v>0</v>
      </c>
    </row>
    <row r="164" spans="1:22" x14ac:dyDescent="0.2">
      <c r="A164" t="s">
        <v>113</v>
      </c>
      <c r="B164" t="s">
        <v>1421</v>
      </c>
      <c r="D164">
        <v>-76.251000000000005</v>
      </c>
      <c r="E164">
        <v>0</v>
      </c>
      <c r="F164">
        <v>-90</v>
      </c>
      <c r="G164">
        <v>387.09199999999998</v>
      </c>
      <c r="H164">
        <v>0</v>
      </c>
      <c r="I164">
        <v>35</v>
      </c>
      <c r="J164">
        <v>0</v>
      </c>
      <c r="K164">
        <v>0</v>
      </c>
      <c r="L164">
        <f t="shared" si="33"/>
        <v>8.8084692100456816E-3</v>
      </c>
      <c r="M164">
        <f t="shared" si="34"/>
        <v>1128.0010507316529</v>
      </c>
      <c r="N164">
        <f t="shared" si="35"/>
        <v>9.9359724602414037</v>
      </c>
      <c r="O164" t="str">
        <f t="shared" si="36"/>
        <v/>
      </c>
      <c r="P164">
        <f t="shared" si="37"/>
        <v>0</v>
      </c>
      <c r="Q164">
        <f t="shared" si="38"/>
        <v>0</v>
      </c>
      <c r="R164">
        <f t="shared" si="39"/>
        <v>105</v>
      </c>
      <c r="S164">
        <f t="shared" si="40"/>
        <v>1128.0010507316529</v>
      </c>
      <c r="T164">
        <f t="shared" si="41"/>
        <v>0</v>
      </c>
      <c r="U164" t="str">
        <f t="shared" si="42"/>
        <v/>
      </c>
      <c r="V164">
        <f t="shared" si="43"/>
        <v>9.3085019674311535</v>
      </c>
    </row>
    <row r="165" spans="1:22" x14ac:dyDescent="0.2">
      <c r="A165" t="s">
        <v>5604</v>
      </c>
      <c r="B165" t="s">
        <v>5605</v>
      </c>
      <c r="D165">
        <v>-85.498000000000005</v>
      </c>
      <c r="E165">
        <v>-171.08500000000001</v>
      </c>
      <c r="F165">
        <v>-90</v>
      </c>
      <c r="G165">
        <v>382.17899999999997</v>
      </c>
      <c r="H165">
        <v>51.624000000000002</v>
      </c>
      <c r="I165">
        <v>64</v>
      </c>
      <c r="J165">
        <v>1</v>
      </c>
      <c r="K165">
        <v>1</v>
      </c>
      <c r="L165">
        <f t="shared" si="33"/>
        <v>2.8345230352539836E-3</v>
      </c>
      <c r="M165">
        <f t="shared" si="34"/>
        <v>1142.9994683043146</v>
      </c>
      <c r="N165">
        <f t="shared" si="35"/>
        <v>3.2398615620531976</v>
      </c>
      <c r="O165">
        <f t="shared" si="36"/>
        <v>0.22949785945520576</v>
      </c>
      <c r="P165">
        <f t="shared" si="37"/>
        <v>24.000363348198469</v>
      </c>
      <c r="Q165">
        <f t="shared" si="38"/>
        <v>5.5080375225962452</v>
      </c>
      <c r="R165">
        <f t="shared" si="39"/>
        <v>192</v>
      </c>
      <c r="S165">
        <f t="shared" si="40"/>
        <v>1166.9998316525132</v>
      </c>
      <c r="T165">
        <f t="shared" si="41"/>
        <v>5.2493462738886831E-2</v>
      </c>
      <c r="U165">
        <f t="shared" si="42"/>
        <v>2.4999621518023294</v>
      </c>
      <c r="V165">
        <f t="shared" si="43"/>
        <v>16.452444532757234</v>
      </c>
    </row>
    <row r="166" spans="1:22" x14ac:dyDescent="0.2">
      <c r="A166" t="s">
        <v>453</v>
      </c>
      <c r="B166" t="s">
        <v>4482</v>
      </c>
      <c r="D166">
        <v>-78.213999999999999</v>
      </c>
      <c r="E166">
        <v>0</v>
      </c>
      <c r="F166">
        <v>-90</v>
      </c>
      <c r="G166">
        <v>401.464</v>
      </c>
      <c r="H166">
        <v>0</v>
      </c>
      <c r="I166">
        <v>35</v>
      </c>
      <c r="J166">
        <v>0</v>
      </c>
      <c r="K166">
        <v>0</v>
      </c>
      <c r="L166">
        <f t="shared" si="33"/>
        <v>7.5116044232217396E-3</v>
      </c>
      <c r="M166">
        <f t="shared" si="34"/>
        <v>1179.0001977232987</v>
      </c>
      <c r="N166">
        <f t="shared" si="35"/>
        <v>8.8561919563895941</v>
      </c>
      <c r="O166" t="str">
        <f t="shared" si="36"/>
        <v/>
      </c>
      <c r="P166">
        <f t="shared" si="37"/>
        <v>0</v>
      </c>
      <c r="Q166">
        <f t="shared" si="38"/>
        <v>0</v>
      </c>
      <c r="R166">
        <f t="shared" si="39"/>
        <v>105</v>
      </c>
      <c r="S166">
        <f t="shared" si="40"/>
        <v>1179.0001977232987</v>
      </c>
      <c r="T166">
        <f t="shared" si="41"/>
        <v>0</v>
      </c>
      <c r="U166" t="str">
        <f t="shared" si="42"/>
        <v/>
      </c>
      <c r="V166">
        <f t="shared" si="43"/>
        <v>8.9058509237538406</v>
      </c>
    </row>
    <row r="167" spans="1:22" x14ac:dyDescent="0.2">
      <c r="A167" t="s">
        <v>41</v>
      </c>
      <c r="B167" t="s">
        <v>41</v>
      </c>
    </row>
    <row r="168" spans="1:22" x14ac:dyDescent="0.2">
      <c r="A168" t="s">
        <v>2128</v>
      </c>
      <c r="B168" t="s">
        <v>1697</v>
      </c>
    </row>
    <row r="169" spans="1:22" x14ac:dyDescent="0.2">
      <c r="A169" t="s">
        <v>41</v>
      </c>
      <c r="B169" t="s">
        <v>41</v>
      </c>
    </row>
    <row r="170" spans="1:22" x14ac:dyDescent="0.2">
      <c r="A170" t="s">
        <v>113</v>
      </c>
      <c r="B170" t="s">
        <v>2519</v>
      </c>
    </row>
    <row r="171" spans="1:22" x14ac:dyDescent="0.2">
      <c r="A171" t="s">
        <v>8252</v>
      </c>
      <c r="B171" t="s">
        <v>8253</v>
      </c>
    </row>
    <row r="172" spans="1:22" x14ac:dyDescent="0.2">
      <c r="A172" t="s">
        <v>279</v>
      </c>
      <c r="B172" t="s">
        <v>4368</v>
      </c>
    </row>
    <row r="173" spans="1:22" x14ac:dyDescent="0.2">
      <c r="A173" t="s">
        <v>113</v>
      </c>
      <c r="B173" t="s">
        <v>5272</v>
      </c>
    </row>
    <row r="174" spans="1:22" x14ac:dyDescent="0.2">
      <c r="A174" t="s">
        <v>8254</v>
      </c>
      <c r="B174" t="s">
        <v>8255</v>
      </c>
    </row>
    <row r="175" spans="1:22" x14ac:dyDescent="0.2">
      <c r="A175" t="s">
        <v>66</v>
      </c>
      <c r="B175" t="s">
        <v>1964</v>
      </c>
    </row>
    <row r="176" spans="1:22" x14ac:dyDescent="0.2">
      <c r="A176" t="s">
        <v>113</v>
      </c>
      <c r="B176" t="s">
        <v>5199</v>
      </c>
    </row>
    <row r="177" spans="1:2" x14ac:dyDescent="0.2">
      <c r="A177" t="s">
        <v>8256</v>
      </c>
      <c r="B177" t="s">
        <v>8257</v>
      </c>
    </row>
    <row r="178" spans="1:2" x14ac:dyDescent="0.2">
      <c r="A178" t="s">
        <v>303</v>
      </c>
      <c r="B178" t="s">
        <v>304</v>
      </c>
    </row>
    <row r="179" spans="1:2" x14ac:dyDescent="0.2">
      <c r="A179" t="s">
        <v>113</v>
      </c>
      <c r="B179" t="s">
        <v>5344</v>
      </c>
    </row>
    <row r="180" spans="1:2" x14ac:dyDescent="0.2">
      <c r="A180" t="s">
        <v>8258</v>
      </c>
      <c r="B180" t="s">
        <v>8259</v>
      </c>
    </row>
    <row r="181" spans="1:2" x14ac:dyDescent="0.2">
      <c r="A181" t="s">
        <v>223</v>
      </c>
      <c r="B181" t="s">
        <v>556</v>
      </c>
    </row>
    <row r="182" spans="1:2" x14ac:dyDescent="0.2">
      <c r="A182" t="s">
        <v>113</v>
      </c>
      <c r="B182" t="s">
        <v>413</v>
      </c>
    </row>
    <row r="183" spans="1:2" x14ac:dyDescent="0.2">
      <c r="A183" t="s">
        <v>8260</v>
      </c>
      <c r="B183" t="s">
        <v>8261</v>
      </c>
    </row>
    <row r="184" spans="1:2" x14ac:dyDescent="0.2">
      <c r="A184" t="s">
        <v>153</v>
      </c>
      <c r="B184" t="s">
        <v>154</v>
      </c>
    </row>
    <row r="185" spans="1:2" x14ac:dyDescent="0.2">
      <c r="A185" t="s">
        <v>8262</v>
      </c>
      <c r="B185" t="s">
        <v>891</v>
      </c>
    </row>
    <row r="186" spans="1:2" x14ac:dyDescent="0.2">
      <c r="A186" t="s">
        <v>5710</v>
      </c>
      <c r="B186" t="s">
        <v>8263</v>
      </c>
    </row>
    <row r="187" spans="1:2" x14ac:dyDescent="0.2">
      <c r="A187" t="s">
        <v>235</v>
      </c>
      <c r="B187" t="s">
        <v>236</v>
      </c>
    </row>
    <row r="188" spans="1:2" x14ac:dyDescent="0.2">
      <c r="A188" t="s">
        <v>113</v>
      </c>
      <c r="B188" t="s">
        <v>432</v>
      </c>
    </row>
    <row r="189" spans="1:2" x14ac:dyDescent="0.2">
      <c r="A189" t="s">
        <v>4758</v>
      </c>
      <c r="B189" t="s">
        <v>4759</v>
      </c>
    </row>
    <row r="190" spans="1:2" x14ac:dyDescent="0.2">
      <c r="A190" t="s">
        <v>66</v>
      </c>
      <c r="B190" t="s">
        <v>1189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8264</v>
      </c>
      <c r="B192" t="s">
        <v>8265</v>
      </c>
    </row>
    <row r="193" spans="1:2" x14ac:dyDescent="0.2">
      <c r="A193" t="s">
        <v>55</v>
      </c>
      <c r="B193" t="s">
        <v>201</v>
      </c>
    </row>
    <row r="194" spans="1:2" x14ac:dyDescent="0.2">
      <c r="A194" t="s">
        <v>113</v>
      </c>
      <c r="B194" t="s">
        <v>413</v>
      </c>
    </row>
    <row r="195" spans="1:2" x14ac:dyDescent="0.2">
      <c r="A195" t="s">
        <v>8266</v>
      </c>
      <c r="B195" t="s">
        <v>4699</v>
      </c>
    </row>
    <row r="196" spans="1:2" x14ac:dyDescent="0.2">
      <c r="A196" t="s">
        <v>379</v>
      </c>
      <c r="B196" t="s">
        <v>380</v>
      </c>
    </row>
    <row r="197" spans="1:2" x14ac:dyDescent="0.2">
      <c r="A197" t="s">
        <v>113</v>
      </c>
      <c r="B197" t="s">
        <v>742</v>
      </c>
    </row>
    <row r="198" spans="1:2" x14ac:dyDescent="0.2">
      <c r="A198" t="s">
        <v>3350</v>
      </c>
      <c r="B198" t="s">
        <v>8267</v>
      </c>
    </row>
    <row r="199" spans="1:2" x14ac:dyDescent="0.2">
      <c r="A199" t="s">
        <v>81</v>
      </c>
      <c r="B199" t="s">
        <v>1695</v>
      </c>
    </row>
    <row r="200" spans="1:2" x14ac:dyDescent="0.2">
      <c r="A200" t="s">
        <v>113</v>
      </c>
      <c r="B200" t="s">
        <v>1410</v>
      </c>
    </row>
    <row r="201" spans="1:2" x14ac:dyDescent="0.2">
      <c r="A201" t="s">
        <v>5734</v>
      </c>
      <c r="B201" t="s">
        <v>5735</v>
      </c>
    </row>
    <row r="202" spans="1:2" x14ac:dyDescent="0.2">
      <c r="A202" t="s">
        <v>72</v>
      </c>
      <c r="B202" t="s">
        <v>3581</v>
      </c>
    </row>
    <row r="203" spans="1:2" x14ac:dyDescent="0.2">
      <c r="A203" t="s">
        <v>113</v>
      </c>
      <c r="B203" t="s">
        <v>3615</v>
      </c>
    </row>
    <row r="204" spans="1:2" x14ac:dyDescent="0.2">
      <c r="A204" t="s">
        <v>3401</v>
      </c>
      <c r="B204" t="s">
        <v>3866</v>
      </c>
    </row>
    <row r="205" spans="1:2" x14ac:dyDescent="0.2">
      <c r="A205" t="s">
        <v>133</v>
      </c>
      <c r="B205" t="s">
        <v>146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8268</v>
      </c>
      <c r="B207" t="s">
        <v>8269</v>
      </c>
    </row>
    <row r="208" spans="1:2" x14ac:dyDescent="0.2">
      <c r="A208" t="s">
        <v>1625</v>
      </c>
      <c r="B208" t="s">
        <v>1626</v>
      </c>
    </row>
    <row r="209" spans="1:2" x14ac:dyDescent="0.2">
      <c r="A209" t="s">
        <v>113</v>
      </c>
      <c r="B209" t="s">
        <v>5272</v>
      </c>
    </row>
    <row r="210" spans="1:2" x14ac:dyDescent="0.2">
      <c r="A210" t="s">
        <v>8270</v>
      </c>
      <c r="B210" t="s">
        <v>8271</v>
      </c>
    </row>
    <row r="211" spans="1:2" x14ac:dyDescent="0.2">
      <c r="A211" t="s">
        <v>6288</v>
      </c>
      <c r="B211" t="s">
        <v>886</v>
      </c>
    </row>
    <row r="212" spans="1:2" x14ac:dyDescent="0.2">
      <c r="A212" t="s">
        <v>113</v>
      </c>
      <c r="B212" t="s">
        <v>5195</v>
      </c>
    </row>
    <row r="213" spans="1:2" x14ac:dyDescent="0.2">
      <c r="A213" t="s">
        <v>7007</v>
      </c>
      <c r="B213" t="s">
        <v>7008</v>
      </c>
    </row>
    <row r="214" spans="1:2" x14ac:dyDescent="0.2">
      <c r="A214" t="s">
        <v>66</v>
      </c>
      <c r="B214" t="s">
        <v>67</v>
      </c>
    </row>
    <row r="215" spans="1:2" x14ac:dyDescent="0.2">
      <c r="A215" t="s">
        <v>113</v>
      </c>
      <c r="B215" t="s">
        <v>8000</v>
      </c>
    </row>
    <row r="216" spans="1:2" x14ac:dyDescent="0.2">
      <c r="A216" t="s">
        <v>7105</v>
      </c>
      <c r="B216" t="s">
        <v>7106</v>
      </c>
    </row>
    <row r="217" spans="1:2" x14ac:dyDescent="0.2">
      <c r="A217" t="s">
        <v>1871</v>
      </c>
      <c r="B217" t="s">
        <v>1813</v>
      </c>
    </row>
    <row r="218" spans="1:2" x14ac:dyDescent="0.2">
      <c r="A218" t="s">
        <v>113</v>
      </c>
      <c r="B218" t="s">
        <v>5272</v>
      </c>
    </row>
    <row r="219" spans="1:2" x14ac:dyDescent="0.2">
      <c r="A219" t="s">
        <v>366</v>
      </c>
      <c r="B219" t="s">
        <v>8272</v>
      </c>
    </row>
    <row r="220" spans="1:2" x14ac:dyDescent="0.2">
      <c r="A220" t="s">
        <v>41</v>
      </c>
      <c r="B220" t="s">
        <v>41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5791</v>
      </c>
      <c r="B222" t="s">
        <v>8273</v>
      </c>
    </row>
    <row r="223" spans="1:2" x14ac:dyDescent="0.2">
      <c r="A223" t="s">
        <v>2024</v>
      </c>
      <c r="B223" t="s">
        <v>186</v>
      </c>
    </row>
    <row r="224" spans="1:2" x14ac:dyDescent="0.2">
      <c r="A224" t="s">
        <v>113</v>
      </c>
      <c r="B224" t="s">
        <v>114</v>
      </c>
    </row>
    <row r="225" spans="1:2" x14ac:dyDescent="0.2">
      <c r="A225" t="s">
        <v>6906</v>
      </c>
      <c r="B225" t="s">
        <v>6096</v>
      </c>
    </row>
    <row r="226" spans="1:2" x14ac:dyDescent="0.2">
      <c r="A226" t="s">
        <v>1045</v>
      </c>
      <c r="B226" t="s">
        <v>1392</v>
      </c>
    </row>
    <row r="227" spans="1:2" x14ac:dyDescent="0.2">
      <c r="A227" t="s">
        <v>113</v>
      </c>
      <c r="B227" t="s">
        <v>3610</v>
      </c>
    </row>
    <row r="228" spans="1:2" x14ac:dyDescent="0.2">
      <c r="A228" t="s">
        <v>8274</v>
      </c>
      <c r="B228" t="s">
        <v>8275</v>
      </c>
    </row>
    <row r="229" spans="1:2" x14ac:dyDescent="0.2">
      <c r="A229" t="s">
        <v>1045</v>
      </c>
      <c r="B229" t="s">
        <v>1392</v>
      </c>
    </row>
    <row r="230" spans="1:2" x14ac:dyDescent="0.2">
      <c r="A230" t="s">
        <v>113</v>
      </c>
      <c r="B230" t="s">
        <v>1029</v>
      </c>
    </row>
    <row r="231" spans="1:2" x14ac:dyDescent="0.2">
      <c r="A231" t="s">
        <v>3473</v>
      </c>
      <c r="B231" t="s">
        <v>8276</v>
      </c>
    </row>
    <row r="232" spans="1:2" x14ac:dyDescent="0.2">
      <c r="A232" t="s">
        <v>331</v>
      </c>
      <c r="B232" t="s">
        <v>332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8266</v>
      </c>
      <c r="B234" t="s">
        <v>8277</v>
      </c>
    </row>
    <row r="235" spans="1:2" x14ac:dyDescent="0.2">
      <c r="A235" t="s">
        <v>2101</v>
      </c>
      <c r="B235" t="s">
        <v>3573</v>
      </c>
    </row>
    <row r="236" spans="1:2" x14ac:dyDescent="0.2">
      <c r="A236" t="s">
        <v>113</v>
      </c>
      <c r="B236" t="s">
        <v>114</v>
      </c>
    </row>
    <row r="237" spans="1:2" x14ac:dyDescent="0.2">
      <c r="A237" t="s">
        <v>714</v>
      </c>
      <c r="B237" t="s">
        <v>5921</v>
      </c>
    </row>
    <row r="238" spans="1:2" x14ac:dyDescent="0.2">
      <c r="A238" t="s">
        <v>208</v>
      </c>
      <c r="B238" t="s">
        <v>428</v>
      </c>
    </row>
    <row r="239" spans="1:2" x14ac:dyDescent="0.2">
      <c r="A239" t="s">
        <v>113</v>
      </c>
      <c r="B239" t="s">
        <v>2045</v>
      </c>
    </row>
    <row r="240" spans="1:2" x14ac:dyDescent="0.2">
      <c r="A240" t="s">
        <v>1993</v>
      </c>
      <c r="B240" t="s">
        <v>280</v>
      </c>
    </row>
    <row r="241" spans="1:2" x14ac:dyDescent="0.2">
      <c r="A241" t="s">
        <v>133</v>
      </c>
      <c r="B241" t="s">
        <v>146</v>
      </c>
    </row>
    <row r="242" spans="1:2" x14ac:dyDescent="0.2">
      <c r="A242" t="s">
        <v>113</v>
      </c>
      <c r="B242" t="s">
        <v>1074</v>
      </c>
    </row>
    <row r="243" spans="1:2" x14ac:dyDescent="0.2">
      <c r="A243" t="s">
        <v>8278</v>
      </c>
      <c r="B243" t="s">
        <v>4928</v>
      </c>
    </row>
    <row r="244" spans="1:2" x14ac:dyDescent="0.2">
      <c r="A244" t="s">
        <v>359</v>
      </c>
      <c r="B244" t="s">
        <v>360</v>
      </c>
    </row>
    <row r="245" spans="1:2" x14ac:dyDescent="0.2">
      <c r="A245" t="s">
        <v>113</v>
      </c>
      <c r="B245" t="s">
        <v>5272</v>
      </c>
    </row>
    <row r="246" spans="1:2" x14ac:dyDescent="0.2">
      <c r="A246" t="s">
        <v>2946</v>
      </c>
      <c r="B246" t="s">
        <v>2947</v>
      </c>
    </row>
    <row r="247" spans="1:2" x14ac:dyDescent="0.2">
      <c r="A247" t="s">
        <v>1045</v>
      </c>
      <c r="B247" t="s">
        <v>1392</v>
      </c>
    </row>
    <row r="248" spans="1:2" x14ac:dyDescent="0.2">
      <c r="A248" t="s">
        <v>113</v>
      </c>
      <c r="B248" t="s">
        <v>1421</v>
      </c>
    </row>
    <row r="249" spans="1:2" x14ac:dyDescent="0.2">
      <c r="A249" t="s">
        <v>2051</v>
      </c>
      <c r="B249" t="s">
        <v>8279</v>
      </c>
    </row>
    <row r="250" spans="1:2" x14ac:dyDescent="0.2">
      <c r="A250" t="s">
        <v>8280</v>
      </c>
      <c r="B250" t="s">
        <v>1486</v>
      </c>
    </row>
    <row r="251" spans="1:2" x14ac:dyDescent="0.2">
      <c r="A251" t="s">
        <v>113</v>
      </c>
      <c r="B251" t="s">
        <v>5336</v>
      </c>
    </row>
    <row r="252" spans="1:2" x14ac:dyDescent="0.2">
      <c r="A252" t="s">
        <v>2958</v>
      </c>
      <c r="B252" t="s">
        <v>7767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8281</v>
      </c>
      <c r="B255" t="s">
        <v>8282</v>
      </c>
    </row>
    <row r="256" spans="1:2" x14ac:dyDescent="0.2">
      <c r="A256" t="s">
        <v>1856</v>
      </c>
      <c r="B256" t="s">
        <v>374</v>
      </c>
    </row>
    <row r="257" spans="1:2" x14ac:dyDescent="0.2">
      <c r="A257" t="s">
        <v>113</v>
      </c>
      <c r="B257" t="s">
        <v>8283</v>
      </c>
    </row>
    <row r="258" spans="1:2" x14ac:dyDescent="0.2">
      <c r="A258" t="s">
        <v>5053</v>
      </c>
      <c r="B258" t="s">
        <v>8284</v>
      </c>
    </row>
    <row r="259" spans="1:2" x14ac:dyDescent="0.2">
      <c r="A259" t="s">
        <v>92</v>
      </c>
      <c r="B259" t="s">
        <v>513</v>
      </c>
    </row>
    <row r="260" spans="1:2" x14ac:dyDescent="0.2">
      <c r="A260" t="s">
        <v>113</v>
      </c>
      <c r="B260" t="s">
        <v>5344</v>
      </c>
    </row>
    <row r="261" spans="1:2" x14ac:dyDescent="0.2">
      <c r="A261" t="s">
        <v>8285</v>
      </c>
      <c r="B261" t="s">
        <v>8286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113</v>
      </c>
      <c r="B263" t="s">
        <v>5109</v>
      </c>
    </row>
    <row r="264" spans="1:2" x14ac:dyDescent="0.2">
      <c r="A264" t="s">
        <v>8287</v>
      </c>
      <c r="B264" t="s">
        <v>8288</v>
      </c>
    </row>
    <row r="265" spans="1:2" x14ac:dyDescent="0.2">
      <c r="A265" t="s">
        <v>2642</v>
      </c>
      <c r="B265" t="s">
        <v>2643</v>
      </c>
    </row>
    <row r="266" spans="1:2" x14ac:dyDescent="0.2">
      <c r="A266" t="s">
        <v>113</v>
      </c>
      <c r="B266" t="s">
        <v>5019</v>
      </c>
    </row>
    <row r="267" spans="1:2" x14ac:dyDescent="0.2">
      <c r="A267" t="s">
        <v>2890</v>
      </c>
      <c r="B267" t="s">
        <v>8289</v>
      </c>
    </row>
    <row r="268" spans="1:2" x14ac:dyDescent="0.2">
      <c r="A268" t="s">
        <v>187</v>
      </c>
      <c r="B268" t="s">
        <v>1271</v>
      </c>
    </row>
    <row r="269" spans="1:2" x14ac:dyDescent="0.2">
      <c r="A269" t="s">
        <v>113</v>
      </c>
      <c r="B269" t="s">
        <v>114</v>
      </c>
    </row>
    <row r="270" spans="1:2" x14ac:dyDescent="0.2">
      <c r="A270" t="s">
        <v>979</v>
      </c>
      <c r="B270" t="s">
        <v>2285</v>
      </c>
    </row>
    <row r="271" spans="1:2" x14ac:dyDescent="0.2">
      <c r="A271" t="s">
        <v>187</v>
      </c>
      <c r="B271" t="s">
        <v>188</v>
      </c>
    </row>
    <row r="272" spans="1:2" x14ac:dyDescent="0.2">
      <c r="A272" t="s">
        <v>113</v>
      </c>
      <c r="B272" t="s">
        <v>5759</v>
      </c>
    </row>
    <row r="273" spans="1:2" x14ac:dyDescent="0.2">
      <c r="A273" t="s">
        <v>8290</v>
      </c>
      <c r="B273" t="s">
        <v>8291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2051</v>
      </c>
      <c r="B275" t="s">
        <v>310</v>
      </c>
    </row>
    <row r="276" spans="1:2" x14ac:dyDescent="0.2">
      <c r="A276" t="s">
        <v>8292</v>
      </c>
      <c r="B276" t="s">
        <v>8293</v>
      </c>
    </row>
    <row r="277" spans="1:2" x14ac:dyDescent="0.2">
      <c r="A277" t="s">
        <v>1892</v>
      </c>
      <c r="B277" t="s">
        <v>494</v>
      </c>
    </row>
    <row r="278" spans="1:2" x14ac:dyDescent="0.2">
      <c r="A278" t="s">
        <v>113</v>
      </c>
      <c r="B278" t="s">
        <v>7816</v>
      </c>
    </row>
    <row r="279" spans="1:2" x14ac:dyDescent="0.2">
      <c r="A279" t="s">
        <v>2289</v>
      </c>
      <c r="B279" t="s">
        <v>8294</v>
      </c>
    </row>
    <row r="280" spans="1:2" x14ac:dyDescent="0.2">
      <c r="A280" t="s">
        <v>41</v>
      </c>
      <c r="B280" t="s">
        <v>41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1441</v>
      </c>
      <c r="B282" t="s">
        <v>8295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8296</v>
      </c>
      <c r="B285" t="s">
        <v>8297</v>
      </c>
    </row>
    <row r="286" spans="1:2" x14ac:dyDescent="0.2">
      <c r="A286" t="s">
        <v>1830</v>
      </c>
      <c r="B286" t="s">
        <v>401</v>
      </c>
    </row>
    <row r="287" spans="1:2" x14ac:dyDescent="0.2">
      <c r="A287" t="s">
        <v>1830</v>
      </c>
      <c r="B287" t="s">
        <v>401</v>
      </c>
    </row>
    <row r="288" spans="1:2" x14ac:dyDescent="0.2">
      <c r="A288" t="s">
        <v>8298</v>
      </c>
      <c r="B288" t="s">
        <v>8299</v>
      </c>
    </row>
    <row r="289" spans="1:2" x14ac:dyDescent="0.2">
      <c r="A289" t="s">
        <v>41</v>
      </c>
      <c r="B289" t="s">
        <v>41</v>
      </c>
    </row>
    <row r="290" spans="1:2" x14ac:dyDescent="0.2">
      <c r="A290" t="s">
        <v>113</v>
      </c>
      <c r="B290" t="s">
        <v>5109</v>
      </c>
    </row>
    <row r="291" spans="1:2" x14ac:dyDescent="0.2">
      <c r="A291" t="s">
        <v>8300</v>
      </c>
      <c r="B291" t="s">
        <v>8301</v>
      </c>
    </row>
    <row r="292" spans="1:2" x14ac:dyDescent="0.2">
      <c r="A292" t="s">
        <v>8302</v>
      </c>
      <c r="B292" t="s">
        <v>8303</v>
      </c>
    </row>
    <row r="293" spans="1:2" x14ac:dyDescent="0.2">
      <c r="A293" t="s">
        <v>8304</v>
      </c>
      <c r="B293" t="s">
        <v>2702</v>
      </c>
    </row>
    <row r="294" spans="1:2" x14ac:dyDescent="0.2">
      <c r="A294" t="s">
        <v>8305</v>
      </c>
      <c r="B294" t="s">
        <v>8306</v>
      </c>
    </row>
    <row r="295" spans="1:2" x14ac:dyDescent="0.2">
      <c r="A295" t="s">
        <v>1092</v>
      </c>
      <c r="B295" t="s">
        <v>1093</v>
      </c>
    </row>
    <row r="296" spans="1:2" x14ac:dyDescent="0.2">
      <c r="A296" t="s">
        <v>113</v>
      </c>
      <c r="B296" t="s">
        <v>4604</v>
      </c>
    </row>
    <row r="297" spans="1:2" x14ac:dyDescent="0.2">
      <c r="A297" t="s">
        <v>6768</v>
      </c>
      <c r="B297" t="s">
        <v>8307</v>
      </c>
    </row>
    <row r="298" spans="1:2" x14ac:dyDescent="0.2">
      <c r="A298" t="s">
        <v>2894</v>
      </c>
      <c r="B298" t="s">
        <v>2681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2306</v>
      </c>
      <c r="B300" t="s">
        <v>3792</v>
      </c>
    </row>
    <row r="301" spans="1:2" x14ac:dyDescent="0.2">
      <c r="A301" t="s">
        <v>927</v>
      </c>
      <c r="B301" t="s">
        <v>928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8308</v>
      </c>
      <c r="B303" t="s">
        <v>8309</v>
      </c>
    </row>
    <row r="304" spans="1:2" x14ac:dyDescent="0.2">
      <c r="A304" t="s">
        <v>41</v>
      </c>
      <c r="B304" t="s">
        <v>41</v>
      </c>
    </row>
    <row r="305" spans="1:2" x14ac:dyDescent="0.2">
      <c r="A305" t="s">
        <v>113</v>
      </c>
      <c r="B305" t="s">
        <v>3607</v>
      </c>
    </row>
    <row r="306" spans="1:2" x14ac:dyDescent="0.2">
      <c r="A306" t="s">
        <v>263</v>
      </c>
      <c r="B306" t="s">
        <v>8310</v>
      </c>
    </row>
    <row r="307" spans="1:2" x14ac:dyDescent="0.2">
      <c r="A307" t="s">
        <v>2101</v>
      </c>
      <c r="B307" t="s">
        <v>3573</v>
      </c>
    </row>
    <row r="308" spans="1:2" x14ac:dyDescent="0.2">
      <c r="A308" t="s">
        <v>113</v>
      </c>
      <c r="B308" t="s">
        <v>8000</v>
      </c>
    </row>
    <row r="309" spans="1:2" x14ac:dyDescent="0.2">
      <c r="A309" t="s">
        <v>8311</v>
      </c>
      <c r="B309" t="s">
        <v>8312</v>
      </c>
    </row>
    <row r="310" spans="1:2" x14ac:dyDescent="0.2">
      <c r="A310" t="s">
        <v>113</v>
      </c>
      <c r="B310" t="s">
        <v>8000</v>
      </c>
    </row>
    <row r="311" spans="1:2" x14ac:dyDescent="0.2">
      <c r="A311" t="s">
        <v>113</v>
      </c>
      <c r="B311" t="s">
        <v>413</v>
      </c>
    </row>
    <row r="312" spans="1:2" x14ac:dyDescent="0.2">
      <c r="A312" t="s">
        <v>5853</v>
      </c>
      <c r="B312" t="s">
        <v>5463</v>
      </c>
    </row>
    <row r="313" spans="1:2" x14ac:dyDescent="0.2">
      <c r="A313" t="s">
        <v>269</v>
      </c>
      <c r="B313" t="s">
        <v>330</v>
      </c>
    </row>
    <row r="314" spans="1:2" x14ac:dyDescent="0.2">
      <c r="A314" t="s">
        <v>113</v>
      </c>
      <c r="B314" t="s">
        <v>2334</v>
      </c>
    </row>
    <row r="315" spans="1:2" x14ac:dyDescent="0.2">
      <c r="A315" t="s">
        <v>6238</v>
      </c>
      <c r="B315" t="s">
        <v>8313</v>
      </c>
    </row>
    <row r="316" spans="1:2" x14ac:dyDescent="0.2">
      <c r="A316" t="s">
        <v>223</v>
      </c>
      <c r="B316" t="s">
        <v>248</v>
      </c>
    </row>
    <row r="317" spans="1:2" x14ac:dyDescent="0.2">
      <c r="A317" t="s">
        <v>113</v>
      </c>
      <c r="B317" t="s">
        <v>5148</v>
      </c>
    </row>
    <row r="318" spans="1:2" x14ac:dyDescent="0.2">
      <c r="A318" t="s">
        <v>3521</v>
      </c>
      <c r="B318" t="s">
        <v>8314</v>
      </c>
    </row>
    <row r="319" spans="1:2" x14ac:dyDescent="0.2">
      <c r="A319" t="s">
        <v>195</v>
      </c>
      <c r="B319" t="s">
        <v>196</v>
      </c>
    </row>
    <row r="320" spans="1:2" x14ac:dyDescent="0.2">
      <c r="A320" t="s">
        <v>1118</v>
      </c>
      <c r="B320" t="s">
        <v>348</v>
      </c>
    </row>
    <row r="321" spans="1:2" x14ac:dyDescent="0.2">
      <c r="A321" t="s">
        <v>8315</v>
      </c>
      <c r="B321" t="s">
        <v>8316</v>
      </c>
    </row>
    <row r="322" spans="1:2" x14ac:dyDescent="0.2">
      <c r="A322" t="s">
        <v>2573</v>
      </c>
      <c r="B322" t="s">
        <v>2574</v>
      </c>
    </row>
    <row r="323" spans="1:2" x14ac:dyDescent="0.2">
      <c r="A323" t="s">
        <v>113</v>
      </c>
      <c r="B323" t="s">
        <v>3615</v>
      </c>
    </row>
    <row r="324" spans="1:2" x14ac:dyDescent="0.2">
      <c r="A324" t="s">
        <v>2367</v>
      </c>
      <c r="B324" t="s">
        <v>8317</v>
      </c>
    </row>
    <row r="325" spans="1:2" x14ac:dyDescent="0.2">
      <c r="A325" t="s">
        <v>997</v>
      </c>
      <c r="B325" t="s">
        <v>4356</v>
      </c>
    </row>
    <row r="326" spans="1:2" x14ac:dyDescent="0.2">
      <c r="A326" t="s">
        <v>113</v>
      </c>
      <c r="B326" t="s">
        <v>114</v>
      </c>
    </row>
    <row r="327" spans="1:2" x14ac:dyDescent="0.2">
      <c r="A327" t="s">
        <v>1676</v>
      </c>
      <c r="B327" t="s">
        <v>332</v>
      </c>
    </row>
    <row r="328" spans="1:2" x14ac:dyDescent="0.2">
      <c r="A328" t="s">
        <v>121</v>
      </c>
      <c r="B328" t="s">
        <v>1035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3350</v>
      </c>
      <c r="B330" t="s">
        <v>3351</v>
      </c>
    </row>
    <row r="331" spans="1:2" x14ac:dyDescent="0.2">
      <c r="A331" t="s">
        <v>187</v>
      </c>
      <c r="B331" t="s">
        <v>1271</v>
      </c>
    </row>
    <row r="332" spans="1:2" x14ac:dyDescent="0.2">
      <c r="A332" t="s">
        <v>3027</v>
      </c>
      <c r="B332" t="s">
        <v>1544</v>
      </c>
    </row>
    <row r="333" spans="1:2" x14ac:dyDescent="0.2">
      <c r="A333" t="s">
        <v>2815</v>
      </c>
      <c r="B333" t="s">
        <v>8318</v>
      </c>
    </row>
    <row r="334" spans="1:2" x14ac:dyDescent="0.2">
      <c r="A334" t="s">
        <v>41</v>
      </c>
      <c r="B334" t="s">
        <v>41</v>
      </c>
    </row>
    <row r="335" spans="1:2" x14ac:dyDescent="0.2">
      <c r="A335" t="s">
        <v>113</v>
      </c>
      <c r="B335" t="s">
        <v>5189</v>
      </c>
    </row>
    <row r="336" spans="1:2" x14ac:dyDescent="0.2">
      <c r="A336" t="s">
        <v>1533</v>
      </c>
      <c r="B336" t="s">
        <v>8319</v>
      </c>
    </row>
    <row r="337" spans="1:2" x14ac:dyDescent="0.2">
      <c r="A337" t="s">
        <v>6186</v>
      </c>
      <c r="B337" t="s">
        <v>4241</v>
      </c>
    </row>
    <row r="338" spans="1:2" x14ac:dyDescent="0.2">
      <c r="A338" t="s">
        <v>113</v>
      </c>
      <c r="B338" t="s">
        <v>956</v>
      </c>
    </row>
    <row r="339" spans="1:2" x14ac:dyDescent="0.2">
      <c r="A339" t="s">
        <v>2526</v>
      </c>
      <c r="B339" t="s">
        <v>8320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8321</v>
      </c>
      <c r="B342" t="s">
        <v>8322</v>
      </c>
    </row>
    <row r="343" spans="1:2" x14ac:dyDescent="0.2">
      <c r="A343" t="s">
        <v>1303</v>
      </c>
      <c r="B343" t="s">
        <v>1066</v>
      </c>
    </row>
    <row r="344" spans="1:2" x14ac:dyDescent="0.2">
      <c r="A344" t="s">
        <v>113</v>
      </c>
      <c r="B344" t="s">
        <v>8323</v>
      </c>
    </row>
    <row r="345" spans="1:2" x14ac:dyDescent="0.2">
      <c r="A345" t="s">
        <v>8324</v>
      </c>
      <c r="B345" t="s">
        <v>8325</v>
      </c>
    </row>
    <row r="346" spans="1:2" x14ac:dyDescent="0.2">
      <c r="A346" t="s">
        <v>168</v>
      </c>
      <c r="B346" t="s">
        <v>169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2550</v>
      </c>
      <c r="B348" t="s">
        <v>1582</v>
      </c>
    </row>
    <row r="349" spans="1:2" x14ac:dyDescent="0.2">
      <c r="A349" t="s">
        <v>379</v>
      </c>
      <c r="B349" t="s">
        <v>388</v>
      </c>
    </row>
    <row r="350" spans="1:2" x14ac:dyDescent="0.2">
      <c r="A350" t="s">
        <v>113</v>
      </c>
      <c r="B350" t="s">
        <v>114</v>
      </c>
    </row>
    <row r="351" spans="1:2" x14ac:dyDescent="0.2">
      <c r="A351" t="s">
        <v>8326</v>
      </c>
      <c r="B351" t="s">
        <v>8327</v>
      </c>
    </row>
    <row r="352" spans="1:2" x14ac:dyDescent="0.2">
      <c r="A352" t="s">
        <v>939</v>
      </c>
      <c r="B352" t="s">
        <v>140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8328</v>
      </c>
      <c r="B354" t="s">
        <v>8329</v>
      </c>
    </row>
    <row r="355" spans="1:2" x14ac:dyDescent="0.2">
      <c r="A355" t="s">
        <v>1742</v>
      </c>
      <c r="B355" t="s">
        <v>464</v>
      </c>
    </row>
    <row r="356" spans="1:2" x14ac:dyDescent="0.2">
      <c r="A356" t="s">
        <v>113</v>
      </c>
      <c r="B356" t="s">
        <v>8330</v>
      </c>
    </row>
    <row r="357" spans="1:2" x14ac:dyDescent="0.2">
      <c r="A357" t="s">
        <v>8331</v>
      </c>
      <c r="B357" t="s">
        <v>8332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113</v>
      </c>
      <c r="B359" t="s">
        <v>114</v>
      </c>
    </row>
    <row r="360" spans="1:2" x14ac:dyDescent="0.2">
      <c r="A360" t="s">
        <v>941</v>
      </c>
      <c r="B360" t="s">
        <v>8333</v>
      </c>
    </row>
    <row r="361" spans="1:2" x14ac:dyDescent="0.2">
      <c r="A361" t="s">
        <v>41</v>
      </c>
      <c r="B361" t="s">
        <v>41</v>
      </c>
    </row>
    <row r="362" spans="1:2" x14ac:dyDescent="0.2">
      <c r="A362" t="s">
        <v>113</v>
      </c>
      <c r="B362" t="s">
        <v>5145</v>
      </c>
    </row>
    <row r="363" spans="1:2" x14ac:dyDescent="0.2">
      <c r="A363" t="s">
        <v>5730</v>
      </c>
      <c r="B363" t="s">
        <v>5731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113</v>
      </c>
      <c r="B365" t="s">
        <v>2045</v>
      </c>
    </row>
    <row r="366" spans="1:2" x14ac:dyDescent="0.2">
      <c r="A366" t="s">
        <v>8334</v>
      </c>
      <c r="B366" t="s">
        <v>5777</v>
      </c>
    </row>
    <row r="367" spans="1:2" x14ac:dyDescent="0.2">
      <c r="A367" t="s">
        <v>66</v>
      </c>
      <c r="B367" t="s">
        <v>1928</v>
      </c>
    </row>
    <row r="368" spans="1:2" x14ac:dyDescent="0.2">
      <c r="A368" t="s">
        <v>8335</v>
      </c>
      <c r="B368" t="s">
        <v>5102</v>
      </c>
    </row>
    <row r="369" spans="1:2" x14ac:dyDescent="0.2">
      <c r="A369" t="s">
        <v>8336</v>
      </c>
      <c r="B369" t="s">
        <v>8337</v>
      </c>
    </row>
    <row r="370" spans="1:2" x14ac:dyDescent="0.2">
      <c r="A370" t="s">
        <v>157</v>
      </c>
      <c r="B370" t="s">
        <v>158</v>
      </c>
    </row>
    <row r="371" spans="1:2" x14ac:dyDescent="0.2">
      <c r="A371" t="s">
        <v>113</v>
      </c>
      <c r="B371" t="s">
        <v>5019</v>
      </c>
    </row>
    <row r="372" spans="1:2" x14ac:dyDescent="0.2">
      <c r="A372" t="s">
        <v>8338</v>
      </c>
      <c r="B372" t="s">
        <v>8339</v>
      </c>
    </row>
    <row r="373" spans="1:2" x14ac:dyDescent="0.2">
      <c r="A373" t="s">
        <v>3015</v>
      </c>
      <c r="B373" t="s">
        <v>3016</v>
      </c>
    </row>
    <row r="374" spans="1:2" x14ac:dyDescent="0.2">
      <c r="A374" t="s">
        <v>113</v>
      </c>
      <c r="B374" t="s">
        <v>5148</v>
      </c>
    </row>
    <row r="375" spans="1:2" x14ac:dyDescent="0.2">
      <c r="A375" t="s">
        <v>8340</v>
      </c>
      <c r="B375" t="s">
        <v>8341</v>
      </c>
    </row>
    <row r="376" spans="1:2" x14ac:dyDescent="0.2">
      <c r="A376" t="s">
        <v>223</v>
      </c>
      <c r="B376" t="s">
        <v>224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7496</v>
      </c>
      <c r="B378" t="s">
        <v>7497</v>
      </c>
    </row>
    <row r="379" spans="1:2" x14ac:dyDescent="0.2">
      <c r="A379" t="s">
        <v>575</v>
      </c>
      <c r="B379" t="s">
        <v>884</v>
      </c>
    </row>
    <row r="380" spans="1:2" x14ac:dyDescent="0.2">
      <c r="A380" t="s">
        <v>113</v>
      </c>
      <c r="B380" t="s">
        <v>7381</v>
      </c>
    </row>
    <row r="381" spans="1:2" x14ac:dyDescent="0.2">
      <c r="A381" t="s">
        <v>6127</v>
      </c>
      <c r="B381" t="s">
        <v>8342</v>
      </c>
    </row>
    <row r="382" spans="1:2" x14ac:dyDescent="0.2">
      <c r="A382" t="s">
        <v>133</v>
      </c>
      <c r="B382" t="s">
        <v>711</v>
      </c>
    </row>
    <row r="383" spans="1:2" x14ac:dyDescent="0.2">
      <c r="A383" t="s">
        <v>113</v>
      </c>
      <c r="B383" t="s">
        <v>5497</v>
      </c>
    </row>
    <row r="384" spans="1:2" x14ac:dyDescent="0.2">
      <c r="A384" t="s">
        <v>8343</v>
      </c>
      <c r="B384" t="s">
        <v>8344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113</v>
      </c>
      <c r="B386" t="s">
        <v>3610</v>
      </c>
    </row>
    <row r="387" spans="1:2" x14ac:dyDescent="0.2">
      <c r="A387" t="s">
        <v>8345</v>
      </c>
      <c r="B387" t="s">
        <v>8346</v>
      </c>
    </row>
    <row r="388" spans="1:2" x14ac:dyDescent="0.2">
      <c r="A388" t="s">
        <v>261</v>
      </c>
      <c r="B388" t="s">
        <v>262</v>
      </c>
    </row>
    <row r="389" spans="1:2" x14ac:dyDescent="0.2">
      <c r="A389" t="s">
        <v>113</v>
      </c>
      <c r="B389" t="s">
        <v>1992</v>
      </c>
    </row>
    <row r="390" spans="1:2" x14ac:dyDescent="0.2">
      <c r="A390" t="s">
        <v>8347</v>
      </c>
      <c r="B390" t="s">
        <v>8348</v>
      </c>
    </row>
    <row r="391" spans="1:2" x14ac:dyDescent="0.2">
      <c r="A391" t="s">
        <v>41</v>
      </c>
      <c r="B391" t="s">
        <v>41</v>
      </c>
    </row>
    <row r="392" spans="1:2" x14ac:dyDescent="0.2">
      <c r="A392" t="s">
        <v>113</v>
      </c>
      <c r="B392" t="s">
        <v>413</v>
      </c>
    </row>
    <row r="393" spans="1:2" x14ac:dyDescent="0.2">
      <c r="A393" t="s">
        <v>418</v>
      </c>
      <c r="B393" t="s">
        <v>241</v>
      </c>
    </row>
    <row r="394" spans="1:2" x14ac:dyDescent="0.2">
      <c r="A394" t="s">
        <v>488</v>
      </c>
      <c r="B394" t="s">
        <v>489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2306</v>
      </c>
      <c r="B396" t="s">
        <v>1220</v>
      </c>
    </row>
    <row r="397" spans="1:2" x14ac:dyDescent="0.2">
      <c r="A397" t="s">
        <v>121</v>
      </c>
      <c r="B397" t="s">
        <v>375</v>
      </c>
    </row>
    <row r="398" spans="1:2" x14ac:dyDescent="0.2">
      <c r="A398" t="s">
        <v>8349</v>
      </c>
      <c r="B398" t="s">
        <v>755</v>
      </c>
    </row>
    <row r="399" spans="1:2" x14ac:dyDescent="0.2">
      <c r="A399" t="s">
        <v>8350</v>
      </c>
      <c r="B399" t="s">
        <v>8351</v>
      </c>
    </row>
    <row r="400" spans="1:2" x14ac:dyDescent="0.2">
      <c r="A400" t="s">
        <v>4190</v>
      </c>
      <c r="B400" t="s">
        <v>1614</v>
      </c>
    </row>
    <row r="401" spans="1:2" x14ac:dyDescent="0.2">
      <c r="A401" t="s">
        <v>113</v>
      </c>
      <c r="B401" t="s">
        <v>5199</v>
      </c>
    </row>
    <row r="402" spans="1:2" x14ac:dyDescent="0.2">
      <c r="A402" t="s">
        <v>8103</v>
      </c>
      <c r="B402" t="s">
        <v>8352</v>
      </c>
    </row>
    <row r="403" spans="1:2" x14ac:dyDescent="0.2">
      <c r="A403" t="s">
        <v>1197</v>
      </c>
      <c r="B403" t="s">
        <v>1150</v>
      </c>
    </row>
    <row r="404" spans="1:2" x14ac:dyDescent="0.2">
      <c r="A404" t="s">
        <v>113</v>
      </c>
      <c r="B404" t="s">
        <v>2045</v>
      </c>
    </row>
    <row r="405" spans="1:2" x14ac:dyDescent="0.2">
      <c r="A405" t="s">
        <v>8353</v>
      </c>
      <c r="B405" t="s">
        <v>8354</v>
      </c>
    </row>
    <row r="406" spans="1:2" x14ac:dyDescent="0.2">
      <c r="A406" t="s">
        <v>575</v>
      </c>
      <c r="B406" t="s">
        <v>884</v>
      </c>
    </row>
    <row r="407" spans="1:2" x14ac:dyDescent="0.2">
      <c r="A407" t="s">
        <v>113</v>
      </c>
      <c r="B407" t="s">
        <v>1410</v>
      </c>
    </row>
    <row r="408" spans="1:2" x14ac:dyDescent="0.2">
      <c r="A408" t="s">
        <v>8355</v>
      </c>
      <c r="B408" t="s">
        <v>8356</v>
      </c>
    </row>
    <row r="409" spans="1:2" x14ac:dyDescent="0.2">
      <c r="A409" t="s">
        <v>379</v>
      </c>
      <c r="B409" t="s">
        <v>380</v>
      </c>
    </row>
    <row r="410" spans="1:2" x14ac:dyDescent="0.2">
      <c r="A410" t="s">
        <v>113</v>
      </c>
      <c r="B410" t="s">
        <v>114</v>
      </c>
    </row>
    <row r="411" spans="1:2" x14ac:dyDescent="0.2">
      <c r="A411" t="s">
        <v>8357</v>
      </c>
      <c r="B411" t="s">
        <v>8358</v>
      </c>
    </row>
    <row r="412" spans="1:2" x14ac:dyDescent="0.2">
      <c r="A412" t="s">
        <v>172</v>
      </c>
      <c r="B412" t="s">
        <v>173</v>
      </c>
    </row>
    <row r="413" spans="1:2" x14ac:dyDescent="0.2">
      <c r="A413" t="s">
        <v>113</v>
      </c>
      <c r="B413" t="s">
        <v>5145</v>
      </c>
    </row>
    <row r="414" spans="1:2" x14ac:dyDescent="0.2">
      <c r="A414" t="s">
        <v>8359</v>
      </c>
      <c r="B414" t="s">
        <v>8360</v>
      </c>
    </row>
    <row r="415" spans="1:2" x14ac:dyDescent="0.2">
      <c r="A415" t="s">
        <v>66</v>
      </c>
      <c r="B415" t="s">
        <v>1928</v>
      </c>
    </row>
    <row r="416" spans="1:2" x14ac:dyDescent="0.2">
      <c r="A416" t="s">
        <v>113</v>
      </c>
      <c r="B416" t="s">
        <v>4369</v>
      </c>
    </row>
    <row r="417" spans="1:2" x14ac:dyDescent="0.2">
      <c r="A417" t="s">
        <v>6778</v>
      </c>
      <c r="B417" t="s">
        <v>8361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8362</v>
      </c>
      <c r="B420" t="s">
        <v>8363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113</v>
      </c>
      <c r="B422" t="s">
        <v>2045</v>
      </c>
    </row>
    <row r="423" spans="1:2" x14ac:dyDescent="0.2">
      <c r="A423" t="s">
        <v>8364</v>
      </c>
      <c r="B423" t="s">
        <v>8365</v>
      </c>
    </row>
    <row r="424" spans="1:2" x14ac:dyDescent="0.2">
      <c r="A424" t="s">
        <v>1830</v>
      </c>
      <c r="B424" t="s">
        <v>2107</v>
      </c>
    </row>
    <row r="425" spans="1:2" x14ac:dyDescent="0.2">
      <c r="A425" t="s">
        <v>113</v>
      </c>
      <c r="B425" t="s">
        <v>4369</v>
      </c>
    </row>
    <row r="426" spans="1:2" x14ac:dyDescent="0.2">
      <c r="A426" t="s">
        <v>2276</v>
      </c>
      <c r="B426" t="s">
        <v>8366</v>
      </c>
    </row>
    <row r="427" spans="1:2" x14ac:dyDescent="0.2">
      <c r="A427" t="s">
        <v>81</v>
      </c>
      <c r="B427" t="s">
        <v>1695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6315</v>
      </c>
      <c r="B429" t="s">
        <v>8367</v>
      </c>
    </row>
    <row r="430" spans="1:2" x14ac:dyDescent="0.2">
      <c r="A430" t="s">
        <v>223</v>
      </c>
      <c r="B430" t="s">
        <v>2464</v>
      </c>
    </row>
    <row r="431" spans="1:2" x14ac:dyDescent="0.2">
      <c r="A431" t="s">
        <v>113</v>
      </c>
      <c r="B431" t="s">
        <v>2134</v>
      </c>
    </row>
    <row r="432" spans="1:2" x14ac:dyDescent="0.2">
      <c r="A432" t="s">
        <v>5725</v>
      </c>
      <c r="B432" t="s">
        <v>5726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1215</v>
      </c>
      <c r="B435" t="s">
        <v>1695</v>
      </c>
    </row>
    <row r="436" spans="1:2" x14ac:dyDescent="0.2">
      <c r="A436" t="s">
        <v>223</v>
      </c>
      <c r="B436" t="s">
        <v>556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8368</v>
      </c>
      <c r="B438" t="s">
        <v>8369</v>
      </c>
    </row>
    <row r="439" spans="1:2" x14ac:dyDescent="0.2">
      <c r="A439" t="s">
        <v>41</v>
      </c>
      <c r="B439" t="s">
        <v>41</v>
      </c>
    </row>
    <row r="440" spans="1:2" x14ac:dyDescent="0.2">
      <c r="A440" t="s">
        <v>113</v>
      </c>
      <c r="B440" t="s">
        <v>1029</v>
      </c>
    </row>
    <row r="441" spans="1:2" x14ac:dyDescent="0.2">
      <c r="A441" t="s">
        <v>387</v>
      </c>
      <c r="B441" t="s">
        <v>787</v>
      </c>
    </row>
    <row r="442" spans="1:2" x14ac:dyDescent="0.2">
      <c r="A442" t="s">
        <v>157</v>
      </c>
      <c r="B442" t="s">
        <v>991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1504</v>
      </c>
      <c r="B444" t="s">
        <v>646</v>
      </c>
    </row>
    <row r="445" spans="1:2" x14ac:dyDescent="0.2">
      <c r="A445" t="s">
        <v>303</v>
      </c>
      <c r="B445" t="s">
        <v>965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6820</v>
      </c>
      <c r="B447" t="s">
        <v>7335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8370</v>
      </c>
      <c r="B450" t="s">
        <v>8371</v>
      </c>
    </row>
    <row r="451" spans="1:2" x14ac:dyDescent="0.2">
      <c r="A451" t="s">
        <v>41</v>
      </c>
      <c r="B451" t="s">
        <v>41</v>
      </c>
    </row>
    <row r="452" spans="1:2" x14ac:dyDescent="0.2">
      <c r="A452" t="s">
        <v>113</v>
      </c>
      <c r="B452" t="s">
        <v>5109</v>
      </c>
    </row>
    <row r="453" spans="1:2" x14ac:dyDescent="0.2">
      <c r="A453" t="s">
        <v>3474</v>
      </c>
      <c r="B453" t="s">
        <v>8372</v>
      </c>
    </row>
    <row r="454" spans="1:2" x14ac:dyDescent="0.2">
      <c r="A454" t="s">
        <v>473</v>
      </c>
      <c r="B454" t="s">
        <v>474</v>
      </c>
    </row>
    <row r="455" spans="1:2" x14ac:dyDescent="0.2">
      <c r="A455" t="s">
        <v>113</v>
      </c>
      <c r="B455" t="s">
        <v>4604</v>
      </c>
    </row>
    <row r="456" spans="1:2" x14ac:dyDescent="0.2">
      <c r="A456" t="s">
        <v>6855</v>
      </c>
      <c r="B456" t="s">
        <v>8373</v>
      </c>
    </row>
    <row r="457" spans="1:2" x14ac:dyDescent="0.2">
      <c r="A457" t="s">
        <v>1005</v>
      </c>
      <c r="B457" t="s">
        <v>1006</v>
      </c>
    </row>
    <row r="458" spans="1:2" x14ac:dyDescent="0.2">
      <c r="A458" t="s">
        <v>8374</v>
      </c>
      <c r="B458" t="s">
        <v>56</v>
      </c>
    </row>
    <row r="459" spans="1:2" x14ac:dyDescent="0.2">
      <c r="A459" t="s">
        <v>1962</v>
      </c>
      <c r="B459" t="s">
        <v>8375</v>
      </c>
    </row>
    <row r="460" spans="1:2" x14ac:dyDescent="0.2">
      <c r="A460" t="s">
        <v>3370</v>
      </c>
      <c r="B460" t="s">
        <v>3866</v>
      </c>
    </row>
    <row r="461" spans="1:2" x14ac:dyDescent="0.2">
      <c r="A461" t="s">
        <v>113</v>
      </c>
      <c r="B461" t="s">
        <v>722</v>
      </c>
    </row>
    <row r="462" spans="1:2" x14ac:dyDescent="0.2">
      <c r="A462" t="s">
        <v>5234</v>
      </c>
      <c r="B462" t="s">
        <v>8376</v>
      </c>
    </row>
    <row r="463" spans="1:2" x14ac:dyDescent="0.2">
      <c r="A463" t="s">
        <v>41</v>
      </c>
      <c r="B463" t="s">
        <v>41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3471</v>
      </c>
      <c r="B465" t="s">
        <v>8377</v>
      </c>
    </row>
    <row r="466" spans="1:2" x14ac:dyDescent="0.2">
      <c r="A466" t="s">
        <v>2887</v>
      </c>
      <c r="B466" t="s">
        <v>144</v>
      </c>
    </row>
    <row r="467" spans="1:2" x14ac:dyDescent="0.2">
      <c r="A467" t="s">
        <v>113</v>
      </c>
      <c r="B467" t="s">
        <v>8378</v>
      </c>
    </row>
    <row r="468" spans="1:2" x14ac:dyDescent="0.2">
      <c r="A468" t="s">
        <v>7529</v>
      </c>
      <c r="B468" t="s">
        <v>7530</v>
      </c>
    </row>
    <row r="469" spans="1:2" x14ac:dyDescent="0.2">
      <c r="A469" t="s">
        <v>1521</v>
      </c>
      <c r="B469" t="s">
        <v>2325</v>
      </c>
    </row>
    <row r="470" spans="1:2" x14ac:dyDescent="0.2">
      <c r="A470" t="s">
        <v>113</v>
      </c>
      <c r="B470" t="s">
        <v>5195</v>
      </c>
    </row>
    <row r="471" spans="1:2" x14ac:dyDescent="0.2">
      <c r="A471" t="s">
        <v>8379</v>
      </c>
      <c r="B471" t="s">
        <v>8380</v>
      </c>
    </row>
    <row r="472" spans="1:2" x14ac:dyDescent="0.2">
      <c r="A472" t="s">
        <v>1856</v>
      </c>
      <c r="B472" t="s">
        <v>1827</v>
      </c>
    </row>
    <row r="473" spans="1:2" x14ac:dyDescent="0.2">
      <c r="A473" t="s">
        <v>113</v>
      </c>
      <c r="B473" t="s">
        <v>2045</v>
      </c>
    </row>
    <row r="474" spans="1:2" x14ac:dyDescent="0.2">
      <c r="A474" t="s">
        <v>8381</v>
      </c>
      <c r="B474" t="s">
        <v>8382</v>
      </c>
    </row>
    <row r="475" spans="1:2" x14ac:dyDescent="0.2">
      <c r="A475" t="s">
        <v>1871</v>
      </c>
      <c r="B475" t="s">
        <v>1813</v>
      </c>
    </row>
    <row r="476" spans="1:2" x14ac:dyDescent="0.2">
      <c r="A476" t="s">
        <v>113</v>
      </c>
      <c r="B476" t="s">
        <v>8383</v>
      </c>
    </row>
    <row r="477" spans="1:2" x14ac:dyDescent="0.2">
      <c r="A477" t="s">
        <v>6802</v>
      </c>
      <c r="B477" t="s">
        <v>8384</v>
      </c>
    </row>
    <row r="478" spans="1:2" x14ac:dyDescent="0.2">
      <c r="A478" t="s">
        <v>927</v>
      </c>
      <c r="B478" t="s">
        <v>928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8385</v>
      </c>
      <c r="B480" t="s">
        <v>8386</v>
      </c>
    </row>
    <row r="481" spans="1:2" x14ac:dyDescent="0.2">
      <c r="A481" t="s">
        <v>8387</v>
      </c>
      <c r="B481" t="s">
        <v>4006</v>
      </c>
    </row>
    <row r="482" spans="1:2" x14ac:dyDescent="0.2">
      <c r="A482" t="s">
        <v>113</v>
      </c>
      <c r="B482" t="s">
        <v>2045</v>
      </c>
    </row>
    <row r="483" spans="1:2" x14ac:dyDescent="0.2">
      <c r="A483" t="s">
        <v>8388</v>
      </c>
      <c r="B483" t="s">
        <v>8389</v>
      </c>
    </row>
    <row r="484" spans="1:2" x14ac:dyDescent="0.2">
      <c r="A484" t="s">
        <v>399</v>
      </c>
      <c r="B484" t="s">
        <v>2515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8390</v>
      </c>
      <c r="B486" t="s">
        <v>8391</v>
      </c>
    </row>
    <row r="487" spans="1:2" x14ac:dyDescent="0.2">
      <c r="A487" t="s">
        <v>41</v>
      </c>
      <c r="B487" t="s">
        <v>41</v>
      </c>
    </row>
    <row r="488" spans="1:2" x14ac:dyDescent="0.2">
      <c r="A488" t="s">
        <v>113</v>
      </c>
      <c r="B488" t="s">
        <v>742</v>
      </c>
    </row>
    <row r="489" spans="1:2" x14ac:dyDescent="0.2">
      <c r="A489" t="s">
        <v>5734</v>
      </c>
      <c r="B489" t="s">
        <v>5735</v>
      </c>
    </row>
    <row r="490" spans="1:2" x14ac:dyDescent="0.2">
      <c r="A490" t="s">
        <v>541</v>
      </c>
      <c r="B490" t="s">
        <v>542</v>
      </c>
    </row>
    <row r="491" spans="1:2" x14ac:dyDescent="0.2">
      <c r="A491" t="s">
        <v>113</v>
      </c>
      <c r="B491" t="s">
        <v>8250</v>
      </c>
    </row>
    <row r="492" spans="1:2" x14ac:dyDescent="0.2">
      <c r="A492" t="s">
        <v>2126</v>
      </c>
      <c r="B492" t="s">
        <v>8392</v>
      </c>
    </row>
    <row r="493" spans="1:2" x14ac:dyDescent="0.2">
      <c r="A493" t="s">
        <v>41</v>
      </c>
      <c r="B493" t="s">
        <v>41</v>
      </c>
    </row>
    <row r="494" spans="1:2" x14ac:dyDescent="0.2">
      <c r="A494" t="s">
        <v>113</v>
      </c>
      <c r="B494" t="s">
        <v>742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J473"/>
  <sheetViews>
    <sheetView zoomScaleNormal="100" workbookViewId="0">
      <selection activeCell="V3" sqref="V3:V159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221</v>
      </c>
      <c r="B3" t="s">
        <v>222</v>
      </c>
      <c r="D3">
        <v>-74.337999999999994</v>
      </c>
      <c r="E3">
        <v>-171.703</v>
      </c>
      <c r="F3">
        <v>-90</v>
      </c>
      <c r="G3">
        <v>111.126</v>
      </c>
      <c r="H3">
        <v>48.508000000000003</v>
      </c>
      <c r="I3">
        <v>15</v>
      </c>
      <c r="J3">
        <v>1</v>
      </c>
      <c r="K3">
        <v>0</v>
      </c>
      <c r="L3">
        <f>1/TAN(-D3*$L$1/180)*0.108*0.333333</f>
        <v>1.0093375779251169E-2</v>
      </c>
      <c r="M3">
        <f>SIN(-D3*$L$1/180)*G3*3</f>
        <v>321.00000947049978</v>
      </c>
      <c r="N3">
        <f>COS(-D3*$L$1/180)*G3*0.108</f>
        <v>3.2399769607058988</v>
      </c>
      <c r="O3">
        <f>IFERROR(1/TAN(E3*$L$1/180)*0.108*0.333333,"")</f>
        <v>0.24686127011771455</v>
      </c>
      <c r="P3">
        <f>SIN(-E3*$L$1/180)*H3*3</f>
        <v>20.99975195634552</v>
      </c>
      <c r="Q3">
        <f>-COS(E3*$L$1/180)*H3*0.108</f>
        <v>5.1840306241310401</v>
      </c>
      <c r="R3">
        <f>ABS(SIN(-F3*$L$1/180)*I3*3)</f>
        <v>45</v>
      </c>
      <c r="S3">
        <f>M3+P3</f>
        <v>341.99976142684528</v>
      </c>
      <c r="T3">
        <f>60*(J3/M3)</f>
        <v>0.18691588233586662</v>
      </c>
      <c r="U3">
        <f>IFERROR(60*(K3/P3),"")</f>
        <v>0</v>
      </c>
      <c r="V3">
        <f>100*(R3/(S3))</f>
        <v>13.157903915563294</v>
      </c>
      <c r="X3" t="s">
        <v>37</v>
      </c>
      <c r="Y3">
        <f>AVERAGE(L3:L2000)</f>
        <v>6.2662785417492706E-3</v>
      </c>
      <c r="Z3">
        <f>STDEVA(L3:L2000)</f>
        <v>2.50594320463003E-3</v>
      </c>
      <c r="AA3">
        <f>COUNTA(L3:L2000)</f>
        <v>157</v>
      </c>
      <c r="AB3">
        <f>AVERAGE(O3:O2000)</f>
        <v>0.26257202437669475</v>
      </c>
      <c r="AC3">
        <f>STDEVA(O3:O2001)</f>
        <v>0.17366632468022195</v>
      </c>
      <c r="AD3">
        <f>COUNTA(O3:O2001)</f>
        <v>157</v>
      </c>
      <c r="AE3">
        <f>1/Y8</f>
        <v>1.498577594006126E-3</v>
      </c>
      <c r="AF3">
        <f>Z8/Y8^2</f>
        <v>8.1768415910099122E-4</v>
      </c>
      <c r="AG3">
        <f>COUNTA(M3:M2001)</f>
        <v>157</v>
      </c>
      <c r="AH3">
        <f>1/AB8</f>
        <v>5.2771930114034853E-2</v>
      </c>
      <c r="AI3">
        <f>AC8/AB8^2</f>
        <v>4.5542266580683222E-2</v>
      </c>
      <c r="AJ3">
        <f>COUNTA(P3:P2001)</f>
        <v>157</v>
      </c>
    </row>
    <row r="4" spans="1:36" x14ac:dyDescent="0.2">
      <c r="A4" t="s">
        <v>1585</v>
      </c>
      <c r="B4" t="s">
        <v>1586</v>
      </c>
      <c r="D4">
        <v>-78.850999999999999</v>
      </c>
      <c r="E4">
        <v>-169.56299999999999</v>
      </c>
      <c r="F4">
        <v>-90</v>
      </c>
      <c r="G4">
        <v>139.63499999999999</v>
      </c>
      <c r="H4">
        <v>38.639000000000003</v>
      </c>
      <c r="I4">
        <v>31</v>
      </c>
      <c r="J4">
        <v>1</v>
      </c>
      <c r="K4">
        <v>0</v>
      </c>
      <c r="L4">
        <f t="shared" ref="L4:L28" si="0">1/TAN(-D4*$L$1/180)*0.108*0.333333</f>
        <v>7.0948901414195345E-3</v>
      </c>
      <c r="M4">
        <f t="shared" ref="M4:M28" si="1">SIN(-D4*$L$1/180)*G4*3</f>
        <v>410.99928165515189</v>
      </c>
      <c r="N4">
        <f t="shared" ref="N4:N28" si="2">COS(-D4*$L$1/180)*G4*0.108</f>
        <v>2.9159976675433157</v>
      </c>
      <c r="O4">
        <f t="shared" ref="O4:O28" si="3">IFERROR(1/TAN(E4*$L$1/180)*0.108*0.333333,"")</f>
        <v>0.19543747675120191</v>
      </c>
      <c r="P4">
        <f t="shared" ref="P4:P28" si="4">SIN(-E4*$L$1/180)*H4*3</f>
        <v>20.998859551321218</v>
      </c>
      <c r="Q4">
        <f t="shared" ref="Q4:Q28" si="5">-COS(E4*$L$1/180)*H4*0.108</f>
        <v>4.1039682293313238</v>
      </c>
      <c r="R4">
        <f t="shared" ref="R4:R28" si="6">ABS(SIN(-F4*$L$1/180)*I4*3)</f>
        <v>93</v>
      </c>
      <c r="S4">
        <f t="shared" ref="S4:S28" si="7">M4+P4</f>
        <v>431.99814120647312</v>
      </c>
      <c r="T4">
        <f t="shared" ref="T4:T28" si="8">60*(J4/M4)</f>
        <v>0.14598565661324656</v>
      </c>
      <c r="U4">
        <f t="shared" ref="U4:U28" si="9">IFERROR(60*(K4/P4),"")</f>
        <v>0</v>
      </c>
      <c r="V4">
        <f t="shared" ref="V4:V28" si="10">100*(R4/(S4))</f>
        <v>21.527870407097595</v>
      </c>
      <c r="X4" t="s">
        <v>40</v>
      </c>
      <c r="Y4">
        <f>Y3*60</f>
        <v>0.37597671250495623</v>
      </c>
      <c r="Z4">
        <f>Z3*60</f>
        <v>0.15035659227780179</v>
      </c>
      <c r="AA4">
        <f>AA3</f>
        <v>157</v>
      </c>
      <c r="AB4">
        <f>AB3*60</f>
        <v>15.754321462601684</v>
      </c>
      <c r="AC4">
        <f>AC3*60</f>
        <v>10.419979480813316</v>
      </c>
      <c r="AD4">
        <f>AD3</f>
        <v>157</v>
      </c>
      <c r="AE4">
        <f>AE3*60</f>
        <v>8.9914655640367561E-2</v>
      </c>
      <c r="AF4">
        <f>AF3*60</f>
        <v>4.9061049546059471E-2</v>
      </c>
      <c r="AG4">
        <f>AG3</f>
        <v>157</v>
      </c>
      <c r="AH4">
        <f>AH3*60</f>
        <v>3.1663158068420914</v>
      </c>
      <c r="AI4">
        <f>AI3*60</f>
        <v>2.7325359948409931</v>
      </c>
      <c r="AJ4">
        <f>AJ3</f>
        <v>157</v>
      </c>
    </row>
    <row r="5" spans="1:36" x14ac:dyDescent="0.2">
      <c r="A5" t="s">
        <v>113</v>
      </c>
      <c r="B5" t="s">
        <v>1410</v>
      </c>
      <c r="D5">
        <v>-85.236000000000004</v>
      </c>
      <c r="E5">
        <v>-168.69</v>
      </c>
      <c r="F5">
        <v>0</v>
      </c>
      <c r="G5">
        <v>48.165999999999997</v>
      </c>
      <c r="H5">
        <v>10.198</v>
      </c>
      <c r="I5">
        <v>0</v>
      </c>
      <c r="J5">
        <v>1</v>
      </c>
      <c r="K5">
        <v>0</v>
      </c>
      <c r="L5">
        <f t="shared" si="0"/>
        <v>3.0002236956670528E-3</v>
      </c>
      <c r="M5">
        <f t="shared" si="1"/>
        <v>143.99879392852341</v>
      </c>
      <c r="N5">
        <f t="shared" si="2"/>
        <v>0.43202902572085877</v>
      </c>
      <c r="O5">
        <f t="shared" si="3"/>
        <v>0.17999871688416874</v>
      </c>
      <c r="P5">
        <f t="shared" si="4"/>
        <v>6.0000123947984747</v>
      </c>
      <c r="Q5">
        <f t="shared" si="5"/>
        <v>1.0799956123484462</v>
      </c>
      <c r="R5">
        <f t="shared" si="6"/>
        <v>0</v>
      </c>
      <c r="S5">
        <f t="shared" si="7"/>
        <v>149.9988063233219</v>
      </c>
      <c r="T5">
        <f t="shared" si="8"/>
        <v>0.41667015648604777</v>
      </c>
      <c r="U5">
        <f t="shared" si="9"/>
        <v>0</v>
      </c>
      <c r="V5">
        <f t="shared" si="10"/>
        <v>0</v>
      </c>
    </row>
    <row r="6" spans="1:36" x14ac:dyDescent="0.2">
      <c r="A6" t="s">
        <v>8393</v>
      </c>
      <c r="B6" t="s">
        <v>8394</v>
      </c>
      <c r="D6">
        <v>-81.724000000000004</v>
      </c>
      <c r="E6">
        <v>0</v>
      </c>
      <c r="F6">
        <v>-94.763999999999996</v>
      </c>
      <c r="G6">
        <v>55.579000000000001</v>
      </c>
      <c r="H6">
        <v>0</v>
      </c>
      <c r="I6">
        <v>12.042</v>
      </c>
      <c r="J6">
        <v>0</v>
      </c>
      <c r="K6">
        <v>0</v>
      </c>
      <c r="L6">
        <f t="shared" si="0"/>
        <v>5.2364271633718708E-3</v>
      </c>
      <c r="M6">
        <f t="shared" si="1"/>
        <v>165.00062923401975</v>
      </c>
      <c r="N6">
        <f t="shared" si="2"/>
        <v>0.86401464090911273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36.001193299989183</v>
      </c>
      <c r="S6">
        <f t="shared" si="7"/>
        <v>165.00062923401975</v>
      </c>
      <c r="T6">
        <f t="shared" si="8"/>
        <v>0</v>
      </c>
      <c r="U6" t="str">
        <f t="shared" si="9"/>
        <v/>
      </c>
      <c r="V6">
        <f t="shared" si="10"/>
        <v>21.818821823357311</v>
      </c>
      <c r="Y6" t="s">
        <v>44</v>
      </c>
      <c r="AB6" t="s">
        <v>45</v>
      </c>
    </row>
    <row r="7" spans="1:36" x14ac:dyDescent="0.2">
      <c r="A7" t="s">
        <v>1045</v>
      </c>
      <c r="B7" t="s">
        <v>1392</v>
      </c>
      <c r="D7">
        <v>-75.875</v>
      </c>
      <c r="E7">
        <v>-166.20099999999999</v>
      </c>
      <c r="F7">
        <v>-86.986999999999995</v>
      </c>
      <c r="G7">
        <v>155.708</v>
      </c>
      <c r="H7">
        <v>58.694000000000003</v>
      </c>
      <c r="I7">
        <v>38.052999999999997</v>
      </c>
      <c r="J7">
        <v>1</v>
      </c>
      <c r="K7">
        <v>0</v>
      </c>
      <c r="L7">
        <f t="shared" si="0"/>
        <v>9.0592667787838844E-3</v>
      </c>
      <c r="M7">
        <f t="shared" si="1"/>
        <v>453.00079821496246</v>
      </c>
      <c r="N7">
        <f t="shared" si="2"/>
        <v>4.1038591858905775</v>
      </c>
      <c r="O7">
        <f t="shared" si="3"/>
        <v>0.14657664272809195</v>
      </c>
      <c r="P7">
        <f t="shared" si="4"/>
        <v>41.99846377073974</v>
      </c>
      <c r="Q7">
        <f t="shared" si="5"/>
        <v>6.1559999752524064</v>
      </c>
      <c r="R7">
        <f t="shared" si="6"/>
        <v>114.00119052523934</v>
      </c>
      <c r="S7">
        <f t="shared" si="7"/>
        <v>494.99926198570222</v>
      </c>
      <c r="T7">
        <f t="shared" si="8"/>
        <v>0.1324500977402874</v>
      </c>
      <c r="U7">
        <f t="shared" si="9"/>
        <v>0</v>
      </c>
      <c r="V7">
        <f t="shared" si="10"/>
        <v>23.030577877615542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3610</v>
      </c>
      <c r="D8">
        <v>-81.703000000000003</v>
      </c>
      <c r="E8">
        <v>-168.69</v>
      </c>
      <c r="F8">
        <v>-90</v>
      </c>
      <c r="G8">
        <v>48.508000000000003</v>
      </c>
      <c r="H8">
        <v>10.198</v>
      </c>
      <c r="I8">
        <v>34</v>
      </c>
      <c r="J8">
        <v>1</v>
      </c>
      <c r="K8">
        <v>0</v>
      </c>
      <c r="L8">
        <f t="shared" si="0"/>
        <v>5.2499017257073306E-3</v>
      </c>
      <c r="M8">
        <f t="shared" si="1"/>
        <v>144.0008506703067</v>
      </c>
      <c r="N8">
        <f t="shared" si="2"/>
        <v>0.75599107042843727</v>
      </c>
      <c r="O8">
        <f t="shared" si="3"/>
        <v>0.17999871688416874</v>
      </c>
      <c r="P8">
        <f t="shared" si="4"/>
        <v>6.0000123947984747</v>
      </c>
      <c r="Q8">
        <f t="shared" si="5"/>
        <v>1.0799956123484462</v>
      </c>
      <c r="R8">
        <f t="shared" si="6"/>
        <v>102</v>
      </c>
      <c r="S8">
        <f t="shared" si="7"/>
        <v>150.00086306510519</v>
      </c>
      <c r="T8">
        <f t="shared" si="8"/>
        <v>0.41666420525092174</v>
      </c>
      <c r="U8">
        <f t="shared" si="9"/>
        <v>0</v>
      </c>
      <c r="V8">
        <f t="shared" si="10"/>
        <v>67.999608746070166</v>
      </c>
      <c r="X8" t="s">
        <v>51</v>
      </c>
      <c r="Y8">
        <f>AVERAGE(M3:M2000)</f>
        <v>667.29944715556189</v>
      </c>
      <c r="Z8">
        <f>STDEVA(M3:M2000)</f>
        <v>364.10539534179196</v>
      </c>
      <c r="AA8">
        <f>COUNTA(M3:M2001)</f>
        <v>157</v>
      </c>
      <c r="AB8">
        <f>AVERAGE(P3:P2000)</f>
        <v>18.949467981161579</v>
      </c>
      <c r="AC8">
        <f>STDEVA(P3:P2000)</f>
        <v>16.353423505551557</v>
      </c>
      <c r="AD8">
        <f>COUNTA(P3:P2001)</f>
        <v>157</v>
      </c>
      <c r="AE8" t="s">
        <v>51</v>
      </c>
      <c r="AF8">
        <f>AG8+AH8</f>
        <v>107741.07967646558</v>
      </c>
      <c r="AG8">
        <f>SUM(M3:M2000)</f>
        <v>104766.01320342321</v>
      </c>
      <c r="AH8">
        <f>SUM(P3:P2000)</f>
        <v>2975.0664730423678</v>
      </c>
    </row>
    <row r="9" spans="1:36" x14ac:dyDescent="0.2">
      <c r="A9" t="s">
        <v>2890</v>
      </c>
      <c r="B9" t="s">
        <v>3453</v>
      </c>
      <c r="D9">
        <v>-86.055000000000007</v>
      </c>
      <c r="E9">
        <v>-169.69499999999999</v>
      </c>
      <c r="F9">
        <v>-90</v>
      </c>
      <c r="G9">
        <v>58.137999999999998</v>
      </c>
      <c r="H9">
        <v>11.18</v>
      </c>
      <c r="I9">
        <v>58</v>
      </c>
      <c r="J9">
        <v>1</v>
      </c>
      <c r="K9">
        <v>1</v>
      </c>
      <c r="L9">
        <f t="shared" si="0"/>
        <v>2.4826385703862592E-3</v>
      </c>
      <c r="M9">
        <f t="shared" si="1"/>
        <v>174.00073510452151</v>
      </c>
      <c r="N9">
        <f t="shared" si="2"/>
        <v>0.43198136822741567</v>
      </c>
      <c r="O9">
        <f t="shared" si="3"/>
        <v>0.19799678746871249</v>
      </c>
      <c r="P9">
        <f t="shared" si="4"/>
        <v>5.9999060221604035</v>
      </c>
      <c r="Q9">
        <f t="shared" si="5"/>
        <v>1.1879633054652468</v>
      </c>
      <c r="R9">
        <f t="shared" si="6"/>
        <v>174</v>
      </c>
      <c r="S9">
        <f t="shared" si="7"/>
        <v>180.00064112668193</v>
      </c>
      <c r="T9">
        <f t="shared" si="8"/>
        <v>0.34482612940662721</v>
      </c>
      <c r="U9">
        <f t="shared" si="9"/>
        <v>10.000156632185986</v>
      </c>
      <c r="V9">
        <f t="shared" si="10"/>
        <v>96.666322359119391</v>
      </c>
      <c r="X9" t="s">
        <v>54</v>
      </c>
      <c r="Y9">
        <f>Y8/60</f>
        <v>11.121657452592698</v>
      </c>
      <c r="Z9">
        <f>Z8/60</f>
        <v>6.0684232556965325</v>
      </c>
      <c r="AA9">
        <f>AA8</f>
        <v>157</v>
      </c>
      <c r="AB9">
        <f>AB8/60</f>
        <v>0.31582446635269296</v>
      </c>
      <c r="AC9">
        <f>AC8/60</f>
        <v>0.27255705842585931</v>
      </c>
      <c r="AD9">
        <f>AD8</f>
        <v>157</v>
      </c>
      <c r="AE9" t="s">
        <v>54</v>
      </c>
      <c r="AF9">
        <f>AF8/60</f>
        <v>1795.6846612744264</v>
      </c>
      <c r="AG9">
        <f>AG8/60</f>
        <v>1746.1002200570535</v>
      </c>
      <c r="AH9">
        <f>AH8/60</f>
        <v>49.584441217372799</v>
      </c>
    </row>
    <row r="10" spans="1:36" x14ac:dyDescent="0.2">
      <c r="A10" t="s">
        <v>121</v>
      </c>
      <c r="B10" t="s">
        <v>1230</v>
      </c>
      <c r="D10">
        <v>-78.844999999999999</v>
      </c>
      <c r="E10">
        <v>-175.42599999999999</v>
      </c>
      <c r="F10">
        <v>-90</v>
      </c>
      <c r="G10">
        <v>72.367000000000004</v>
      </c>
      <c r="H10">
        <v>25.08</v>
      </c>
      <c r="I10">
        <v>21</v>
      </c>
      <c r="J10">
        <v>1</v>
      </c>
      <c r="K10">
        <v>1</v>
      </c>
      <c r="L10">
        <f t="shared" si="0"/>
        <v>7.0988065555759585E-3</v>
      </c>
      <c r="M10">
        <f t="shared" si="1"/>
        <v>212.99939853426014</v>
      </c>
      <c r="N10">
        <f t="shared" si="2"/>
        <v>1.5120430386917811</v>
      </c>
      <c r="O10">
        <f t="shared" si="3"/>
        <v>0.44999177037640009</v>
      </c>
      <c r="P10">
        <f t="shared" si="4"/>
        <v>6.0001335956321125</v>
      </c>
      <c r="Q10">
        <f t="shared" si="5"/>
        <v>2.7000134392068489</v>
      </c>
      <c r="R10">
        <f t="shared" si="6"/>
        <v>63</v>
      </c>
      <c r="S10">
        <f t="shared" si="7"/>
        <v>218.99953212989226</v>
      </c>
      <c r="T10">
        <f t="shared" si="8"/>
        <v>0.2816909362790958</v>
      </c>
      <c r="U10">
        <f t="shared" si="9"/>
        <v>9.9997773455707559</v>
      </c>
      <c r="V10">
        <f t="shared" si="10"/>
        <v>28.767184745688706</v>
      </c>
    </row>
    <row r="11" spans="1:36" x14ac:dyDescent="0.2">
      <c r="A11" t="s">
        <v>41</v>
      </c>
      <c r="B11" t="s">
        <v>41</v>
      </c>
      <c r="D11">
        <v>-81.789000000000001</v>
      </c>
      <c r="E11">
        <v>-169.69499999999999</v>
      </c>
      <c r="F11">
        <v>-90</v>
      </c>
      <c r="G11">
        <v>301.08600000000001</v>
      </c>
      <c r="H11">
        <v>67.081999999999994</v>
      </c>
      <c r="I11">
        <v>59</v>
      </c>
      <c r="J11">
        <v>0</v>
      </c>
      <c r="K11">
        <v>0</v>
      </c>
      <c r="L11">
        <f t="shared" si="0"/>
        <v>5.1947292729821503E-3</v>
      </c>
      <c r="M11">
        <f t="shared" si="1"/>
        <v>893.9985485774921</v>
      </c>
      <c r="N11">
        <f t="shared" si="2"/>
        <v>4.6440850743841269</v>
      </c>
      <c r="O11">
        <f t="shared" si="3"/>
        <v>0.19799678746871249</v>
      </c>
      <c r="P11">
        <f t="shared" si="4"/>
        <v>36.000509461410033</v>
      </c>
      <c r="Q11">
        <f t="shared" si="5"/>
        <v>7.1279923485885215</v>
      </c>
      <c r="R11">
        <f t="shared" si="6"/>
        <v>177</v>
      </c>
      <c r="S11">
        <f t="shared" si="7"/>
        <v>929.99905803890215</v>
      </c>
      <c r="T11">
        <f t="shared" si="8"/>
        <v>0</v>
      </c>
      <c r="U11">
        <f t="shared" si="9"/>
        <v>0</v>
      </c>
      <c r="V11">
        <f t="shared" si="10"/>
        <v>19.032277341575117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2769</v>
      </c>
      <c r="B12" t="s">
        <v>181</v>
      </c>
      <c r="D12">
        <v>-85.54</v>
      </c>
      <c r="E12">
        <v>-166.75899999999999</v>
      </c>
      <c r="F12">
        <v>-90</v>
      </c>
      <c r="G12">
        <v>360.09</v>
      </c>
      <c r="H12">
        <v>69.856999999999999</v>
      </c>
      <c r="I12">
        <v>16</v>
      </c>
      <c r="J12">
        <v>2</v>
      </c>
      <c r="K12">
        <v>1</v>
      </c>
      <c r="L12">
        <f t="shared" si="0"/>
        <v>2.8079716105891971E-3</v>
      </c>
      <c r="M12">
        <f t="shared" si="1"/>
        <v>1076.9987972170602</v>
      </c>
      <c r="N12">
        <f t="shared" si="2"/>
        <v>3.0241850714092888</v>
      </c>
      <c r="O12">
        <f t="shared" si="3"/>
        <v>0.15299409708012415</v>
      </c>
      <c r="P12">
        <f t="shared" si="4"/>
        <v>48.001711534967413</v>
      </c>
      <c r="Q12">
        <f t="shared" si="5"/>
        <v>7.3439858585787769</v>
      </c>
      <c r="R12">
        <f t="shared" si="6"/>
        <v>48</v>
      </c>
      <c r="S12">
        <f t="shared" si="7"/>
        <v>1125.0005087520276</v>
      </c>
      <c r="T12">
        <f t="shared" si="8"/>
        <v>0.11142073724694698</v>
      </c>
      <c r="U12">
        <f t="shared" si="9"/>
        <v>1.2499554303661087</v>
      </c>
      <c r="V12">
        <f t="shared" si="10"/>
        <v>4.2666647371783686</v>
      </c>
      <c r="Y12">
        <f>Y3</f>
        <v>6.2662785417492706E-3</v>
      </c>
      <c r="Z12">
        <f>AE3</f>
        <v>1.498577594006126E-3</v>
      </c>
      <c r="AA12">
        <f>AB3</f>
        <v>0.26257202437669475</v>
      </c>
      <c r="AB12">
        <f>AH3</f>
        <v>5.2771930114034853E-2</v>
      </c>
      <c r="AE12" t="s">
        <v>1</v>
      </c>
      <c r="AF12">
        <f>AG12+AH12</f>
        <v>1269.5536656868212</v>
      </c>
      <c r="AG12">
        <f>SUM(N3:N2000)</f>
        <v>627.80264833275623</v>
      </c>
      <c r="AH12">
        <f>SUM(Q3:Q2000)</f>
        <v>641.75101735406497</v>
      </c>
    </row>
    <row r="13" spans="1:36" x14ac:dyDescent="0.2">
      <c r="A13" t="s">
        <v>41</v>
      </c>
      <c r="B13" t="s">
        <v>41</v>
      </c>
      <c r="D13">
        <v>-77.125</v>
      </c>
      <c r="E13">
        <v>-169.61099999999999</v>
      </c>
      <c r="F13">
        <v>-90</v>
      </c>
      <c r="G13">
        <v>143.61099999999999</v>
      </c>
      <c r="H13">
        <v>61</v>
      </c>
      <c r="I13">
        <v>14</v>
      </c>
      <c r="J13">
        <v>1</v>
      </c>
      <c r="K13">
        <v>1</v>
      </c>
      <c r="L13">
        <f t="shared" si="0"/>
        <v>8.2285621688710994E-3</v>
      </c>
      <c r="M13">
        <f t="shared" si="1"/>
        <v>420.00121757504047</v>
      </c>
      <c r="N13">
        <f t="shared" si="2"/>
        <v>3.456009585827363</v>
      </c>
      <c r="O13">
        <f t="shared" si="3"/>
        <v>0.19636069273721476</v>
      </c>
      <c r="P13">
        <f t="shared" si="4"/>
        <v>33.000446685774548</v>
      </c>
      <c r="Q13">
        <f t="shared" si="5"/>
        <v>6.4799970518532639</v>
      </c>
      <c r="R13">
        <f t="shared" si="6"/>
        <v>42</v>
      </c>
      <c r="S13">
        <f t="shared" si="7"/>
        <v>453.00166426081501</v>
      </c>
      <c r="T13">
        <f t="shared" si="8"/>
        <v>0.1428567287171732</v>
      </c>
      <c r="U13">
        <f t="shared" si="9"/>
        <v>1.8181572077284671</v>
      </c>
      <c r="V13">
        <f t="shared" si="10"/>
        <v>9.2714891166091977</v>
      </c>
      <c r="Y13" t="s">
        <v>30</v>
      </c>
      <c r="Z13" t="s">
        <v>31</v>
      </c>
      <c r="AA13" t="s">
        <v>32</v>
      </c>
    </row>
    <row r="14" spans="1:36" x14ac:dyDescent="0.2">
      <c r="A14" t="s">
        <v>8395</v>
      </c>
      <c r="B14" t="s">
        <v>454</v>
      </c>
      <c r="D14">
        <v>-76.742999999999995</v>
      </c>
      <c r="E14">
        <v>0</v>
      </c>
      <c r="F14">
        <v>-90</v>
      </c>
      <c r="G14">
        <v>196.22900000000001</v>
      </c>
      <c r="H14">
        <v>0</v>
      </c>
      <c r="I14">
        <v>27</v>
      </c>
      <c r="J14">
        <v>0</v>
      </c>
      <c r="K14">
        <v>0</v>
      </c>
      <c r="L14">
        <f t="shared" si="0"/>
        <v>8.4815085093420447E-3</v>
      </c>
      <c r="M14">
        <f t="shared" si="1"/>
        <v>572.99922677056418</v>
      </c>
      <c r="N14">
        <f t="shared" si="2"/>
        <v>4.8599026776036309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81</v>
      </c>
      <c r="S14">
        <f t="shared" si="7"/>
        <v>572.99922677056418</v>
      </c>
      <c r="T14">
        <f t="shared" si="8"/>
        <v>0</v>
      </c>
      <c r="U14" t="str">
        <f t="shared" si="9"/>
        <v/>
      </c>
      <c r="V14">
        <f t="shared" si="10"/>
        <v>14.136144730337197</v>
      </c>
      <c r="X14" t="s">
        <v>68</v>
      </c>
      <c r="Y14">
        <f>AVERAGE(T3:T2345)</f>
        <v>0.14215389742808934</v>
      </c>
      <c r="Z14">
        <f>STDEVA(T3:T2345)</f>
        <v>0.20913212576803961</v>
      </c>
      <c r="AA14">
        <f>COUNTA(T3:T2345)</f>
        <v>157</v>
      </c>
    </row>
    <row r="15" spans="1:36" x14ac:dyDescent="0.2">
      <c r="A15" t="s">
        <v>3548</v>
      </c>
      <c r="B15" t="s">
        <v>8396</v>
      </c>
      <c r="D15">
        <v>-77.585999999999999</v>
      </c>
      <c r="E15">
        <v>-175.601</v>
      </c>
      <c r="F15">
        <v>-90</v>
      </c>
      <c r="G15">
        <v>162.80699999999999</v>
      </c>
      <c r="H15">
        <v>52.154000000000003</v>
      </c>
      <c r="I15">
        <v>21</v>
      </c>
      <c r="J15">
        <v>1</v>
      </c>
      <c r="K15">
        <v>0</v>
      </c>
      <c r="L15">
        <f t="shared" si="0"/>
        <v>7.9243275930818858E-3</v>
      </c>
      <c r="M15">
        <f t="shared" si="1"/>
        <v>477.00160929379689</v>
      </c>
      <c r="N15">
        <f t="shared" si="2"/>
        <v>3.7799207943920945</v>
      </c>
      <c r="O15">
        <f t="shared" si="3"/>
        <v>0.4679680618795688</v>
      </c>
      <c r="P15">
        <f t="shared" si="4"/>
        <v>12.000889848172527</v>
      </c>
      <c r="Q15">
        <f t="shared" si="5"/>
        <v>5.61603877911827</v>
      </c>
      <c r="R15">
        <f t="shared" si="6"/>
        <v>63</v>
      </c>
      <c r="S15">
        <f t="shared" si="7"/>
        <v>489.00249914196939</v>
      </c>
      <c r="T15">
        <f t="shared" si="8"/>
        <v>0.12578573914840724</v>
      </c>
      <c r="U15">
        <f t="shared" si="9"/>
        <v>0</v>
      </c>
      <c r="V15">
        <f t="shared" si="10"/>
        <v>12.883369739529604</v>
      </c>
      <c r="X15" t="s">
        <v>71</v>
      </c>
      <c r="Y15">
        <f>AVERAGE(U3:U2345)</f>
        <v>5.6380618783474628</v>
      </c>
      <c r="Z15">
        <f>STDEVA(U3:U2345)</f>
        <v>37.355320698167532</v>
      </c>
      <c r="AA15">
        <f>COUNTA(U3:U2345)</f>
        <v>157</v>
      </c>
    </row>
    <row r="16" spans="1:36" x14ac:dyDescent="0.2">
      <c r="A16" t="s">
        <v>8397</v>
      </c>
      <c r="B16" t="s">
        <v>795</v>
      </c>
      <c r="D16">
        <v>-81.027000000000001</v>
      </c>
      <c r="E16">
        <v>-170.13399999999999</v>
      </c>
      <c r="F16">
        <v>-90</v>
      </c>
      <c r="G16">
        <v>115.41200000000001</v>
      </c>
      <c r="H16">
        <v>23.344999999999999</v>
      </c>
      <c r="I16">
        <v>36</v>
      </c>
      <c r="J16">
        <v>1</v>
      </c>
      <c r="K16">
        <v>1</v>
      </c>
      <c r="L16">
        <f t="shared" si="0"/>
        <v>5.6844452957645515E-3</v>
      </c>
      <c r="M16">
        <f t="shared" si="1"/>
        <v>341.998746150172</v>
      </c>
      <c r="N16">
        <f t="shared" si="2"/>
        <v>1.944075107785828</v>
      </c>
      <c r="O16">
        <f t="shared" si="3"/>
        <v>0.20699566126077698</v>
      </c>
      <c r="P16">
        <f t="shared" si="4"/>
        <v>12.000111665333268</v>
      </c>
      <c r="Q16">
        <f t="shared" si="5"/>
        <v>2.4839735333423567</v>
      </c>
      <c r="R16">
        <f t="shared" si="6"/>
        <v>108</v>
      </c>
      <c r="S16">
        <f t="shared" si="7"/>
        <v>353.99885781550529</v>
      </c>
      <c r="T16">
        <f t="shared" si="8"/>
        <v>0.17543923969140501</v>
      </c>
      <c r="U16">
        <f t="shared" si="9"/>
        <v>4.9999534732107573</v>
      </c>
      <c r="V16">
        <f t="shared" si="10"/>
        <v>30.508573012483193</v>
      </c>
      <c r="X16" t="s">
        <v>74</v>
      </c>
      <c r="Y16">
        <f>AVERAGE(V3:V2345)</f>
        <v>16.15183374247372</v>
      </c>
      <c r="Z16">
        <f>STDEVA(V3:V2345)</f>
        <v>15.418566943519368</v>
      </c>
      <c r="AA16">
        <f>COUNTA(V3:V2345)</f>
        <v>157</v>
      </c>
      <c r="AD16" t="s">
        <v>75</v>
      </c>
      <c r="AE16" t="s">
        <v>76</v>
      </c>
    </row>
    <row r="17" spans="1:35" x14ac:dyDescent="0.2">
      <c r="A17" t="s">
        <v>3413</v>
      </c>
      <c r="B17" t="s">
        <v>4242</v>
      </c>
      <c r="D17">
        <v>-84.1</v>
      </c>
      <c r="E17">
        <v>-164.678</v>
      </c>
      <c r="F17">
        <v>-90</v>
      </c>
      <c r="G17">
        <v>301.59699999999998</v>
      </c>
      <c r="H17">
        <v>75.69</v>
      </c>
      <c r="I17">
        <v>42</v>
      </c>
      <c r="J17">
        <v>1</v>
      </c>
      <c r="K17">
        <v>1</v>
      </c>
      <c r="L17">
        <f t="shared" si="0"/>
        <v>3.7202343857176876E-3</v>
      </c>
      <c r="M17">
        <f t="shared" si="1"/>
        <v>899.99815660226523</v>
      </c>
      <c r="N17">
        <f t="shared" si="2"/>
        <v>3.3482074374817166</v>
      </c>
      <c r="O17">
        <f t="shared" si="3"/>
        <v>0.13139545986056597</v>
      </c>
      <c r="P17">
        <f t="shared" si="4"/>
        <v>60.001747467705002</v>
      </c>
      <c r="Q17">
        <f t="shared" si="5"/>
        <v>7.8839650849217362</v>
      </c>
      <c r="R17">
        <f t="shared" si="6"/>
        <v>126</v>
      </c>
      <c r="S17">
        <f t="shared" si="7"/>
        <v>959.99990406997017</v>
      </c>
      <c r="T17">
        <f t="shared" si="8"/>
        <v>6.6666803214926698E-2</v>
      </c>
      <c r="U17">
        <f t="shared" si="9"/>
        <v>0.99997087638645965</v>
      </c>
      <c r="V17">
        <f t="shared" si="10"/>
        <v>13.125001311543508</v>
      </c>
      <c r="AD17">
        <f>(AA12*Y12)/((AA12*Z12)-(Y12*AB12))</f>
        <v>26.199440029271148</v>
      </c>
      <c r="AE17">
        <f>(Y12*AB12-AA12*Z12)/(Z12+AB12)</f>
        <v>-1.1571835590948687E-3</v>
      </c>
    </row>
    <row r="18" spans="1:35" x14ac:dyDescent="0.2">
      <c r="A18" t="s">
        <v>2435</v>
      </c>
      <c r="B18" t="s">
        <v>1586</v>
      </c>
      <c r="D18">
        <v>-85.385000000000005</v>
      </c>
      <c r="E18">
        <v>-169.82400000000001</v>
      </c>
      <c r="F18">
        <v>-90</v>
      </c>
      <c r="G18">
        <v>385.24900000000002</v>
      </c>
      <c r="H18">
        <v>39.622999999999998</v>
      </c>
      <c r="I18">
        <v>72</v>
      </c>
      <c r="J18">
        <v>1</v>
      </c>
      <c r="K18">
        <v>0</v>
      </c>
      <c r="L18">
        <f t="shared" si="0"/>
        <v>2.9059743094802686E-3</v>
      </c>
      <c r="M18">
        <f t="shared" si="1"/>
        <v>1151.9998928623372</v>
      </c>
      <c r="N18">
        <f t="shared" si="2"/>
        <v>3.3476854408674153</v>
      </c>
      <c r="O18">
        <f t="shared" si="3"/>
        <v>0.20056138084930977</v>
      </c>
      <c r="P18">
        <f t="shared" si="4"/>
        <v>21.000879349519018</v>
      </c>
      <c r="Q18">
        <f t="shared" si="5"/>
        <v>4.2119695733588625</v>
      </c>
      <c r="R18">
        <f t="shared" si="6"/>
        <v>216</v>
      </c>
      <c r="S18">
        <f t="shared" si="7"/>
        <v>1173.0007722118562</v>
      </c>
      <c r="T18">
        <f t="shared" si="8"/>
        <v>5.2083338177158961E-2</v>
      </c>
      <c r="U18">
        <f t="shared" si="9"/>
        <v>0</v>
      </c>
      <c r="V18">
        <f t="shared" si="10"/>
        <v>18.414310128091557</v>
      </c>
      <c r="X18" t="s">
        <v>79</v>
      </c>
      <c r="Z18">
        <f>(SUM(R3:R1401))/60</f>
        <v>242.36304210333682</v>
      </c>
      <c r="AB18" t="s">
        <v>80</v>
      </c>
    </row>
    <row r="19" spans="1:35" x14ac:dyDescent="0.2">
      <c r="A19" t="s">
        <v>121</v>
      </c>
      <c r="B19" t="s">
        <v>1230</v>
      </c>
      <c r="D19">
        <v>-82.661000000000001</v>
      </c>
      <c r="E19">
        <v>-168.465</v>
      </c>
      <c r="F19">
        <v>-90</v>
      </c>
      <c r="G19">
        <v>133.09</v>
      </c>
      <c r="H19">
        <v>50.01</v>
      </c>
      <c r="I19">
        <v>24</v>
      </c>
      <c r="J19">
        <v>2</v>
      </c>
      <c r="K19">
        <v>1</v>
      </c>
      <c r="L19">
        <f t="shared" si="0"/>
        <v>4.6366104487719807E-3</v>
      </c>
      <c r="M19">
        <f t="shared" si="1"/>
        <v>395.99906943339931</v>
      </c>
      <c r="N19">
        <f t="shared" si="2"/>
        <v>1.8360952591341391</v>
      </c>
      <c r="O19">
        <f t="shared" si="3"/>
        <v>0.17639386265722862</v>
      </c>
      <c r="P19">
        <f t="shared" si="4"/>
        <v>30.000973863029067</v>
      </c>
      <c r="Q19">
        <f t="shared" si="5"/>
        <v>5.2919929551712102</v>
      </c>
      <c r="R19">
        <f t="shared" si="6"/>
        <v>72</v>
      </c>
      <c r="S19">
        <f t="shared" si="7"/>
        <v>426.00004329642837</v>
      </c>
      <c r="T19">
        <f t="shared" si="8"/>
        <v>0.30303101512763042</v>
      </c>
      <c r="U19">
        <f t="shared" si="9"/>
        <v>1.99993507790557</v>
      </c>
      <c r="V19">
        <f t="shared" si="10"/>
        <v>16.90140673293299</v>
      </c>
      <c r="X19" t="s">
        <v>83</v>
      </c>
      <c r="Z19">
        <f>Z27</f>
        <v>126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5497</v>
      </c>
      <c r="D20">
        <v>-84.174000000000007</v>
      </c>
      <c r="E20">
        <v>-171.703</v>
      </c>
      <c r="F20">
        <v>-90</v>
      </c>
      <c r="G20">
        <v>197.018</v>
      </c>
      <c r="H20">
        <v>48.508000000000003</v>
      </c>
      <c r="I20">
        <v>29</v>
      </c>
      <c r="J20">
        <v>0</v>
      </c>
      <c r="K20">
        <v>0</v>
      </c>
      <c r="L20">
        <f t="shared" si="0"/>
        <v>3.6732485734813159E-3</v>
      </c>
      <c r="M20">
        <f t="shared" si="1"/>
        <v>588.00105744213727</v>
      </c>
      <c r="N20">
        <f t="shared" si="2"/>
        <v>2.1598762053310416</v>
      </c>
      <c r="O20">
        <f t="shared" si="3"/>
        <v>0.24686127011771455</v>
      </c>
      <c r="P20">
        <f t="shared" si="4"/>
        <v>20.99975195634552</v>
      </c>
      <c r="Q20">
        <f t="shared" si="5"/>
        <v>5.1840306241310401</v>
      </c>
      <c r="R20">
        <f t="shared" si="6"/>
        <v>87</v>
      </c>
      <c r="S20">
        <f t="shared" si="7"/>
        <v>609.00080939848283</v>
      </c>
      <c r="T20">
        <f t="shared" si="8"/>
        <v>0</v>
      </c>
      <c r="U20">
        <f t="shared" si="9"/>
        <v>0</v>
      </c>
      <c r="V20">
        <f t="shared" si="10"/>
        <v>14.285695299145976</v>
      </c>
      <c r="AB20">
        <f>X27/AG9</f>
        <v>8.647842676239173E-2</v>
      </c>
      <c r="AC20">
        <f>Y27/AH9</f>
        <v>1.6537445615353599</v>
      </c>
      <c r="AD20">
        <f>Z19/AF9</f>
        <v>7.0168222025450602E-2</v>
      </c>
      <c r="AF20">
        <f>X27/AG12</f>
        <v>0.24052144475817022</v>
      </c>
      <c r="AG20">
        <f>Y27/AH12</f>
        <v>0.12777541099675296</v>
      </c>
      <c r="AH20">
        <f>Z19/AF12</f>
        <v>9.9247478389843977E-2</v>
      </c>
    </row>
    <row r="21" spans="1:35" x14ac:dyDescent="0.2">
      <c r="A21" t="s">
        <v>1727</v>
      </c>
      <c r="B21" t="s">
        <v>4522</v>
      </c>
      <c r="D21">
        <v>-72.501000000000005</v>
      </c>
      <c r="E21">
        <v>-169.14400000000001</v>
      </c>
      <c r="F21">
        <v>0</v>
      </c>
      <c r="G21">
        <v>212.85</v>
      </c>
      <c r="H21">
        <v>74.33</v>
      </c>
      <c r="I21">
        <v>0</v>
      </c>
      <c r="J21">
        <v>1</v>
      </c>
      <c r="K21">
        <v>0</v>
      </c>
      <c r="L21">
        <f t="shared" si="0"/>
        <v>1.1350054271613253E-2</v>
      </c>
      <c r="M21">
        <f t="shared" si="1"/>
        <v>608.99931011350066</v>
      </c>
      <c r="N21">
        <f t="shared" si="2"/>
        <v>6.9121821333453948</v>
      </c>
      <c r="O21">
        <f t="shared" si="3"/>
        <v>0.18772141929469627</v>
      </c>
      <c r="P21">
        <f t="shared" si="4"/>
        <v>41.998225851183122</v>
      </c>
      <c r="Q21">
        <f t="shared" si="5"/>
        <v>7.8839744486177468</v>
      </c>
      <c r="R21">
        <f t="shared" si="6"/>
        <v>0</v>
      </c>
      <c r="S21">
        <f t="shared" si="7"/>
        <v>650.99753596468372</v>
      </c>
      <c r="T21">
        <f t="shared" si="8"/>
        <v>9.8522279095550461E-2</v>
      </c>
      <c r="U21">
        <f t="shared" si="9"/>
        <v>0</v>
      </c>
      <c r="V21">
        <f t="shared" si="10"/>
        <v>0</v>
      </c>
    </row>
    <row r="22" spans="1:35" x14ac:dyDescent="0.2">
      <c r="A22" t="s">
        <v>269</v>
      </c>
      <c r="B22" t="s">
        <v>485</v>
      </c>
      <c r="D22">
        <v>-82.813999999999993</v>
      </c>
      <c r="E22">
        <v>-171.67400000000001</v>
      </c>
      <c r="F22">
        <v>-90</v>
      </c>
      <c r="G22">
        <v>231.821</v>
      </c>
      <c r="H22">
        <v>41.436999999999998</v>
      </c>
      <c r="I22">
        <v>23</v>
      </c>
      <c r="J22">
        <v>1</v>
      </c>
      <c r="K22">
        <v>0</v>
      </c>
      <c r="L22">
        <f t="shared" si="0"/>
        <v>4.5389165177057086E-3</v>
      </c>
      <c r="M22">
        <f t="shared" si="1"/>
        <v>690.0003442586135</v>
      </c>
      <c r="N22">
        <f t="shared" si="2"/>
        <v>3.1318570916351378</v>
      </c>
      <c r="O22">
        <f t="shared" si="3"/>
        <v>0.24598927579331353</v>
      </c>
      <c r="P22">
        <f t="shared" si="4"/>
        <v>18.000881539567828</v>
      </c>
      <c r="Q22">
        <f t="shared" si="5"/>
        <v>4.428028241587759</v>
      </c>
      <c r="R22">
        <f t="shared" si="6"/>
        <v>69</v>
      </c>
      <c r="S22">
        <f t="shared" si="7"/>
        <v>708.00122579818128</v>
      </c>
      <c r="T22">
        <f t="shared" si="8"/>
        <v>8.6956478354323657E-2</v>
      </c>
      <c r="U22">
        <f t="shared" si="9"/>
        <v>0</v>
      </c>
      <c r="V22">
        <f t="shared" si="10"/>
        <v>9.745745838534571</v>
      </c>
      <c r="X22" t="s">
        <v>94</v>
      </c>
      <c r="Z22">
        <f>Z18/AF9</f>
        <v>0.13496971229421087</v>
      </c>
      <c r="AA22" t="s">
        <v>95</v>
      </c>
    </row>
    <row r="23" spans="1:35" x14ac:dyDescent="0.2">
      <c r="A23" t="s">
        <v>113</v>
      </c>
      <c r="B23" t="s">
        <v>5094</v>
      </c>
      <c r="D23">
        <v>-85.03</v>
      </c>
      <c r="E23">
        <v>-167.471</v>
      </c>
      <c r="F23">
        <v>0</v>
      </c>
      <c r="G23">
        <v>69.260000000000005</v>
      </c>
      <c r="H23">
        <v>18.439</v>
      </c>
      <c r="I23">
        <v>0</v>
      </c>
      <c r="J23">
        <v>1</v>
      </c>
      <c r="K23">
        <v>0</v>
      </c>
      <c r="L23">
        <f t="shared" si="0"/>
        <v>3.1305957892055112E-3</v>
      </c>
      <c r="M23">
        <f t="shared" si="1"/>
        <v>206.99878796095811</v>
      </c>
      <c r="N23">
        <f t="shared" si="2"/>
        <v>0.64803018199140205</v>
      </c>
      <c r="O23">
        <f t="shared" si="3"/>
        <v>0.16199727061839408</v>
      </c>
      <c r="P23">
        <f t="shared" si="4"/>
        <v>12.000123364068214</v>
      </c>
      <c r="Q23">
        <f t="shared" si="5"/>
        <v>1.9439891760522481</v>
      </c>
      <c r="R23">
        <f t="shared" si="6"/>
        <v>0</v>
      </c>
      <c r="S23">
        <f t="shared" si="7"/>
        <v>218.99891132502631</v>
      </c>
      <c r="T23">
        <f t="shared" si="8"/>
        <v>0.28985676965082791</v>
      </c>
      <c r="U23">
        <f t="shared" si="9"/>
        <v>0</v>
      </c>
      <c r="V23">
        <f t="shared" si="10"/>
        <v>0</v>
      </c>
      <c r="X23" t="s">
        <v>96</v>
      </c>
      <c r="Z23">
        <f>Z19/AF9</f>
        <v>7.0168222025450602E-2</v>
      </c>
      <c r="AA23" t="s">
        <v>97</v>
      </c>
      <c r="AB23">
        <f>Z27/AF9</f>
        <v>7.0168222025450602E-2</v>
      </c>
      <c r="AC23" t="s">
        <v>98</v>
      </c>
      <c r="AD23">
        <f>Z27/AF9</f>
        <v>7.0168222025450602E-2</v>
      </c>
      <c r="AE23" t="s">
        <v>98</v>
      </c>
      <c r="AH23">
        <f>Z27/AF12</f>
        <v>9.9247478389843977E-2</v>
      </c>
      <c r="AI23" t="s">
        <v>98</v>
      </c>
    </row>
    <row r="24" spans="1:35" x14ac:dyDescent="0.2">
      <c r="A24" t="s">
        <v>5907</v>
      </c>
      <c r="B24" t="s">
        <v>7702</v>
      </c>
      <c r="D24">
        <v>-77.876000000000005</v>
      </c>
      <c r="E24">
        <v>-168.11099999999999</v>
      </c>
      <c r="F24">
        <v>0</v>
      </c>
      <c r="G24">
        <v>138.08000000000001</v>
      </c>
      <c r="H24">
        <v>38.832999999999998</v>
      </c>
      <c r="I24">
        <v>0</v>
      </c>
      <c r="J24">
        <v>1</v>
      </c>
      <c r="K24">
        <v>0</v>
      </c>
      <c r="L24">
        <f t="shared" si="0"/>
        <v>7.7334976530081326E-3</v>
      </c>
      <c r="M24">
        <f t="shared" si="1"/>
        <v>405.00052019419974</v>
      </c>
      <c r="N24">
        <f t="shared" si="2"/>
        <v>3.1320737044626212</v>
      </c>
      <c r="O24">
        <f t="shared" si="3"/>
        <v>0.17099476650892431</v>
      </c>
      <c r="P24">
        <f t="shared" si="4"/>
        <v>24.000695421946219</v>
      </c>
      <c r="Q24">
        <f t="shared" si="5"/>
        <v>4.1039974137249171</v>
      </c>
      <c r="R24">
        <f t="shared" si="6"/>
        <v>0</v>
      </c>
      <c r="S24">
        <f t="shared" si="7"/>
        <v>429.00121561614594</v>
      </c>
      <c r="T24">
        <f t="shared" si="8"/>
        <v>0.14814795786244844</v>
      </c>
      <c r="U24">
        <f t="shared" si="9"/>
        <v>0</v>
      </c>
      <c r="V24">
        <f t="shared" si="10"/>
        <v>0</v>
      </c>
    </row>
    <row r="25" spans="1:35" x14ac:dyDescent="0.2">
      <c r="A25" t="s">
        <v>1485</v>
      </c>
      <c r="B25" t="s">
        <v>1486</v>
      </c>
      <c r="D25">
        <v>-80.852999999999994</v>
      </c>
      <c r="E25">
        <v>0</v>
      </c>
      <c r="F25">
        <v>0</v>
      </c>
      <c r="G25">
        <v>119.52</v>
      </c>
      <c r="H25">
        <v>0</v>
      </c>
      <c r="I25">
        <v>0</v>
      </c>
      <c r="J25">
        <v>1</v>
      </c>
      <c r="K25">
        <v>1</v>
      </c>
      <c r="L25">
        <f t="shared" si="0"/>
        <v>5.7965525561626792E-3</v>
      </c>
      <c r="M25">
        <f t="shared" si="1"/>
        <v>354.00045664427222</v>
      </c>
      <c r="N25">
        <f t="shared" si="2"/>
        <v>2.0519843038284158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0</v>
      </c>
      <c r="S25">
        <f t="shared" si="7"/>
        <v>354.00045664427222</v>
      </c>
      <c r="T25">
        <f t="shared" si="8"/>
        <v>0.16949130678747337</v>
      </c>
      <c r="U25" t="str">
        <f t="shared" si="9"/>
        <v/>
      </c>
      <c r="V25">
        <f t="shared" si="10"/>
        <v>0</v>
      </c>
      <c r="X25" t="s">
        <v>101</v>
      </c>
    </row>
    <row r="26" spans="1:35" x14ac:dyDescent="0.2">
      <c r="A26" t="s">
        <v>113</v>
      </c>
      <c r="B26" t="s">
        <v>5759</v>
      </c>
      <c r="D26">
        <v>-86.608000000000004</v>
      </c>
      <c r="E26">
        <v>-168.857</v>
      </c>
      <c r="F26">
        <v>-90</v>
      </c>
      <c r="G26">
        <v>388.68099999999998</v>
      </c>
      <c r="H26">
        <v>67.268000000000001</v>
      </c>
      <c r="I26">
        <v>72</v>
      </c>
      <c r="J26">
        <v>1</v>
      </c>
      <c r="K26">
        <v>1</v>
      </c>
      <c r="L26">
        <f t="shared" si="0"/>
        <v>2.1337477121822551E-3</v>
      </c>
      <c r="M26">
        <f t="shared" si="1"/>
        <v>1164.0002080148379</v>
      </c>
      <c r="N26">
        <f t="shared" si="2"/>
        <v>2.4836852645165934</v>
      </c>
      <c r="O26">
        <f t="shared" si="3"/>
        <v>0.18276719507135669</v>
      </c>
      <c r="P26">
        <f t="shared" si="4"/>
        <v>39.000310912711313</v>
      </c>
      <c r="Q26">
        <f t="shared" si="5"/>
        <v>7.1279845604116288</v>
      </c>
      <c r="R26">
        <f t="shared" si="6"/>
        <v>216</v>
      </c>
      <c r="S26">
        <f t="shared" si="7"/>
        <v>1203.0005189275491</v>
      </c>
      <c r="T26">
        <f t="shared" si="8"/>
        <v>5.1546382540882812E-2</v>
      </c>
      <c r="U26">
        <f t="shared" si="9"/>
        <v>1.5384492737580788</v>
      </c>
      <c r="V26">
        <f t="shared" si="10"/>
        <v>17.955104474315579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8398</v>
      </c>
      <c r="B27" t="s">
        <v>8399</v>
      </c>
      <c r="D27">
        <v>-85.403000000000006</v>
      </c>
      <c r="E27">
        <v>-172.648</v>
      </c>
      <c r="F27">
        <v>-90</v>
      </c>
      <c r="G27">
        <v>399.28399999999999</v>
      </c>
      <c r="H27">
        <v>62.514000000000003</v>
      </c>
      <c r="I27">
        <v>44</v>
      </c>
      <c r="J27">
        <v>0</v>
      </c>
      <c r="K27">
        <v>0</v>
      </c>
      <c r="L27">
        <f t="shared" si="0"/>
        <v>2.8945911816650881E-3</v>
      </c>
      <c r="M27">
        <f t="shared" si="1"/>
        <v>1193.9986015070056</v>
      </c>
      <c r="N27">
        <f t="shared" si="2"/>
        <v>3.4561412789839046</v>
      </c>
      <c r="O27">
        <f t="shared" si="3"/>
        <v>0.27901427651962724</v>
      </c>
      <c r="P27">
        <f t="shared" si="4"/>
        <v>23.998769080559505</v>
      </c>
      <c r="Q27">
        <f t="shared" si="5"/>
        <v>6.6960058883797968</v>
      </c>
      <c r="R27">
        <f t="shared" si="6"/>
        <v>132</v>
      </c>
      <c r="S27">
        <f t="shared" si="7"/>
        <v>1217.997370587565</v>
      </c>
      <c r="T27">
        <f t="shared" si="8"/>
        <v>0</v>
      </c>
      <c r="U27">
        <f t="shared" si="9"/>
        <v>0</v>
      </c>
      <c r="V27">
        <f t="shared" si="10"/>
        <v>10.837461819504821</v>
      </c>
      <c r="X27">
        <f>SUM(J3:J2345)</f>
        <v>151</v>
      </c>
      <c r="Y27">
        <f>SUM(K3:K2345)</f>
        <v>82</v>
      </c>
      <c r="Z27">
        <f>COUNTIF(V3:V2345,"&gt;0")</f>
        <v>126</v>
      </c>
      <c r="AB27">
        <v>401</v>
      </c>
    </row>
    <row r="28" spans="1:35" x14ac:dyDescent="0.2">
      <c r="A28" t="s">
        <v>269</v>
      </c>
      <c r="B28" t="s">
        <v>3605</v>
      </c>
      <c r="D28">
        <v>-81.468999999999994</v>
      </c>
      <c r="E28">
        <v>-169.56299999999999</v>
      </c>
      <c r="F28">
        <v>0</v>
      </c>
      <c r="G28">
        <v>101.119</v>
      </c>
      <c r="H28">
        <v>38.639000000000003</v>
      </c>
      <c r="I28">
        <v>1</v>
      </c>
      <c r="J28">
        <v>4</v>
      </c>
      <c r="K28">
        <v>4</v>
      </c>
      <c r="L28">
        <f t="shared" si="0"/>
        <v>5.4001451851661188E-3</v>
      </c>
      <c r="M28">
        <f t="shared" si="1"/>
        <v>300.00058110457201</v>
      </c>
      <c r="N28">
        <f t="shared" si="2"/>
        <v>1.6200483136472059</v>
      </c>
      <c r="O28">
        <f t="shared" si="3"/>
        <v>0.19543747675120191</v>
      </c>
      <c r="P28">
        <f t="shared" si="4"/>
        <v>20.998859551321218</v>
      </c>
      <c r="Q28">
        <f t="shared" si="5"/>
        <v>4.1039682293313238</v>
      </c>
      <c r="R28">
        <f t="shared" si="6"/>
        <v>0</v>
      </c>
      <c r="S28">
        <f t="shared" si="7"/>
        <v>320.99944065589324</v>
      </c>
      <c r="T28">
        <f t="shared" si="8"/>
        <v>0.79999845039080963</v>
      </c>
      <c r="U28">
        <f t="shared" si="9"/>
        <v>11.429192114621269</v>
      </c>
      <c r="V28">
        <f t="shared" si="10"/>
        <v>0</v>
      </c>
    </row>
    <row r="29" spans="1:35" x14ac:dyDescent="0.2">
      <c r="A29" t="s">
        <v>113</v>
      </c>
      <c r="B29" t="s">
        <v>1992</v>
      </c>
      <c r="D29">
        <v>-79.867000000000004</v>
      </c>
      <c r="E29">
        <v>-170.13399999999999</v>
      </c>
      <c r="F29">
        <v>-88.531000000000006</v>
      </c>
      <c r="G29">
        <v>238.72399999999999</v>
      </c>
      <c r="H29">
        <v>23.344999999999999</v>
      </c>
      <c r="I29">
        <v>39.012999999999998</v>
      </c>
      <c r="J29">
        <v>2</v>
      </c>
      <c r="K29">
        <v>2</v>
      </c>
      <c r="L29">
        <f t="shared" ref="L29:L92" si="11">1/TAN(-D29*$L$1/180)*0.108*0.333333</f>
        <v>6.4339648519866621E-3</v>
      </c>
      <c r="M29">
        <f t="shared" ref="M29:M92" si="12">SIN(-D29*$L$1/180)*G29*3</f>
        <v>705.00115824141767</v>
      </c>
      <c r="N29">
        <f t="shared" ref="N29:N92" si="13">COS(-D29*$L$1/180)*G29*0.108</f>
        <v>4.535957208692377</v>
      </c>
      <c r="O29">
        <f t="shared" ref="O29:O92" si="14">IFERROR(1/TAN(E29*$L$1/180)*0.108*0.333333,"")</f>
        <v>0.20699566126077698</v>
      </c>
      <c r="P29">
        <f t="shared" ref="P29:P92" si="15">SIN(-E29*$L$1/180)*H29*3</f>
        <v>12.000111665333268</v>
      </c>
      <c r="Q29">
        <f t="shared" ref="Q29:Q92" si="16">-COS(E29*$L$1/180)*H29*0.108</f>
        <v>2.4839735333423567</v>
      </c>
      <c r="R29">
        <f t="shared" ref="R29:R92" si="17">ABS(SIN(-F29*$L$1/180)*I29*3)</f>
        <v>117.00053416688812</v>
      </c>
      <c r="S29">
        <f t="shared" ref="S29:S92" si="18">M29+P29</f>
        <v>717.00126990675096</v>
      </c>
      <c r="T29">
        <f t="shared" ref="T29:T92" si="19">60*(J29/M29)</f>
        <v>0.17021248631609723</v>
      </c>
      <c r="U29">
        <f t="shared" ref="U29:U92" si="20">IFERROR(60*(K29/P29),"")</f>
        <v>9.9999069464215147</v>
      </c>
      <c r="V29">
        <f t="shared" ref="V29:V92" si="21">100*(R29/(S29))</f>
        <v>16.318037230548356</v>
      </c>
    </row>
    <row r="30" spans="1:35" x14ac:dyDescent="0.2">
      <c r="A30" t="s">
        <v>8400</v>
      </c>
      <c r="B30" t="s">
        <v>8401</v>
      </c>
      <c r="D30">
        <v>-87.259</v>
      </c>
      <c r="E30">
        <v>-175.15600000000001</v>
      </c>
      <c r="F30">
        <v>-90.954999999999998</v>
      </c>
      <c r="G30">
        <v>376.43099999999998</v>
      </c>
      <c r="H30">
        <v>59.210999999999999</v>
      </c>
      <c r="I30">
        <v>60.008000000000003</v>
      </c>
      <c r="J30">
        <v>1</v>
      </c>
      <c r="K30">
        <v>0</v>
      </c>
      <c r="L30">
        <f t="shared" si="11"/>
        <v>1.7235344068967698E-3</v>
      </c>
      <c r="M30">
        <f t="shared" si="12"/>
        <v>1128.0009877915286</v>
      </c>
      <c r="N30">
        <f t="shared" si="13"/>
        <v>1.9441504576227004</v>
      </c>
      <c r="O30">
        <f t="shared" si="14"/>
        <v>0.42479960825035001</v>
      </c>
      <c r="P30">
        <f t="shared" si="15"/>
        <v>14.999875882294292</v>
      </c>
      <c r="Q30">
        <f t="shared" si="16"/>
        <v>6.3719477705502596</v>
      </c>
      <c r="R30">
        <f t="shared" si="17"/>
        <v>179.99899356191634</v>
      </c>
      <c r="S30">
        <f t="shared" si="18"/>
        <v>1143.0008636738228</v>
      </c>
      <c r="T30">
        <f t="shared" si="19"/>
        <v>5.3191442781864738E-2</v>
      </c>
      <c r="U30">
        <f t="shared" si="20"/>
        <v>0</v>
      </c>
      <c r="V30">
        <f t="shared" si="21"/>
        <v>15.747931544282936</v>
      </c>
    </row>
    <row r="31" spans="1:35" x14ac:dyDescent="0.2">
      <c r="A31" t="s">
        <v>1907</v>
      </c>
      <c r="B31" t="s">
        <v>287</v>
      </c>
      <c r="D31">
        <v>-80.036000000000001</v>
      </c>
      <c r="E31">
        <v>-172.56899999999999</v>
      </c>
      <c r="F31">
        <v>-90</v>
      </c>
      <c r="G31">
        <v>225.4</v>
      </c>
      <c r="H31">
        <v>46.39</v>
      </c>
      <c r="I31">
        <v>35</v>
      </c>
      <c r="J31">
        <v>1</v>
      </c>
      <c r="K31">
        <v>1</v>
      </c>
      <c r="L31">
        <f t="shared" si="11"/>
        <v>6.324444828038245E-3</v>
      </c>
      <c r="M31">
        <f t="shared" si="12"/>
        <v>666.00064885922609</v>
      </c>
      <c r="N31">
        <f t="shared" si="13"/>
        <v>4.2120885712364196</v>
      </c>
      <c r="O31">
        <f t="shared" si="14"/>
        <v>0.27601504800855431</v>
      </c>
      <c r="P31">
        <f t="shared" si="15"/>
        <v>17.999151618177017</v>
      </c>
      <c r="Q31">
        <f t="shared" si="16"/>
        <v>4.9680416660460418</v>
      </c>
      <c r="R31">
        <f t="shared" si="17"/>
        <v>105</v>
      </c>
      <c r="S31">
        <f t="shared" si="18"/>
        <v>683.99980047740314</v>
      </c>
      <c r="T31">
        <f t="shared" si="19"/>
        <v>9.0090002318724952E-2</v>
      </c>
      <c r="U31">
        <f t="shared" si="20"/>
        <v>3.3334904484835324</v>
      </c>
      <c r="V31">
        <f t="shared" si="21"/>
        <v>15.350881670830081</v>
      </c>
    </row>
    <row r="32" spans="1:35" x14ac:dyDescent="0.2">
      <c r="A32" t="s">
        <v>113</v>
      </c>
      <c r="B32" t="s">
        <v>8402</v>
      </c>
      <c r="D32">
        <v>-82.724999999999994</v>
      </c>
      <c r="E32">
        <v>-173.15700000000001</v>
      </c>
      <c r="F32">
        <v>-90</v>
      </c>
      <c r="G32">
        <v>47.381</v>
      </c>
      <c r="H32">
        <v>25.178999999999998</v>
      </c>
      <c r="I32">
        <v>30</v>
      </c>
      <c r="J32">
        <v>1</v>
      </c>
      <c r="K32">
        <v>1</v>
      </c>
      <c r="L32">
        <f t="shared" si="11"/>
        <v>4.5957369192086654E-3</v>
      </c>
      <c r="M32">
        <f t="shared" si="12"/>
        <v>140.99871907978206</v>
      </c>
      <c r="N32">
        <f t="shared" si="13"/>
        <v>0.64799366682975257</v>
      </c>
      <c r="O32">
        <f t="shared" si="14"/>
        <v>0.29998967123240877</v>
      </c>
      <c r="P32">
        <f t="shared" si="15"/>
        <v>9.0001691277556439</v>
      </c>
      <c r="Q32">
        <f t="shared" si="16"/>
        <v>2.6999604776319677</v>
      </c>
      <c r="R32">
        <f t="shared" si="17"/>
        <v>90</v>
      </c>
      <c r="S32">
        <f t="shared" si="18"/>
        <v>149.9988882075377</v>
      </c>
      <c r="T32">
        <f t="shared" si="19"/>
        <v>0.42553578069067333</v>
      </c>
      <c r="U32">
        <f t="shared" si="20"/>
        <v>6.6665413892018819</v>
      </c>
      <c r="V32">
        <f t="shared" si="21"/>
        <v>60.000444720281166</v>
      </c>
    </row>
    <row r="33" spans="1:22" x14ac:dyDescent="0.2">
      <c r="A33" t="s">
        <v>229</v>
      </c>
      <c r="B33" t="s">
        <v>8403</v>
      </c>
      <c r="D33">
        <v>-83.031999999999996</v>
      </c>
      <c r="E33">
        <v>-177.13800000000001</v>
      </c>
      <c r="F33">
        <v>-90</v>
      </c>
      <c r="G33">
        <v>90.67</v>
      </c>
      <c r="H33">
        <v>20.024999999999999</v>
      </c>
      <c r="I33">
        <v>42</v>
      </c>
      <c r="J33">
        <v>0</v>
      </c>
      <c r="K33">
        <v>0</v>
      </c>
      <c r="L33">
        <f t="shared" si="11"/>
        <v>4.3998318751149162E-3</v>
      </c>
      <c r="M33">
        <f t="shared" si="12"/>
        <v>270.0009508734542</v>
      </c>
      <c r="N33">
        <f t="shared" si="13"/>
        <v>1.1879599779243384</v>
      </c>
      <c r="O33">
        <f t="shared" si="14"/>
        <v>0.72010139338303925</v>
      </c>
      <c r="P33">
        <f t="shared" si="15"/>
        <v>2.9995779857066727</v>
      </c>
      <c r="Q33">
        <f t="shared" si="16"/>
        <v>2.1600024470709127</v>
      </c>
      <c r="R33">
        <f t="shared" si="17"/>
        <v>126</v>
      </c>
      <c r="S33">
        <f t="shared" si="18"/>
        <v>273.00052885916085</v>
      </c>
      <c r="T33">
        <f t="shared" si="19"/>
        <v>0</v>
      </c>
      <c r="U33">
        <f t="shared" si="20"/>
        <v>0</v>
      </c>
      <c r="V33">
        <f t="shared" si="21"/>
        <v>46.153756744186587</v>
      </c>
    </row>
    <row r="34" spans="1:22" x14ac:dyDescent="0.2">
      <c r="A34" t="s">
        <v>1691</v>
      </c>
      <c r="B34" t="s">
        <v>1692</v>
      </c>
      <c r="D34">
        <v>-79.950999999999993</v>
      </c>
      <c r="E34">
        <v>0</v>
      </c>
      <c r="F34">
        <v>0</v>
      </c>
      <c r="G34">
        <v>240.69300000000001</v>
      </c>
      <c r="H34">
        <v>0</v>
      </c>
      <c r="I34">
        <v>0</v>
      </c>
      <c r="J34">
        <v>1</v>
      </c>
      <c r="K34">
        <v>0</v>
      </c>
      <c r="L34">
        <f t="shared" si="11"/>
        <v>6.3795145532776678E-3</v>
      </c>
      <c r="M34">
        <f t="shared" si="12"/>
        <v>711.00150446841496</v>
      </c>
      <c r="N34">
        <f t="shared" si="13"/>
        <v>4.5358489810075513</v>
      </c>
      <c r="O34" t="str">
        <f t="shared" si="14"/>
        <v/>
      </c>
      <c r="P34">
        <f t="shared" si="15"/>
        <v>0</v>
      </c>
      <c r="Q34">
        <f t="shared" si="16"/>
        <v>0</v>
      </c>
      <c r="R34">
        <f t="shared" si="17"/>
        <v>0</v>
      </c>
      <c r="S34">
        <f t="shared" si="18"/>
        <v>711.00150446841496</v>
      </c>
      <c r="T34">
        <f t="shared" si="19"/>
        <v>8.4388007089885697E-2</v>
      </c>
      <c r="U34" t="str">
        <f t="shared" si="20"/>
        <v/>
      </c>
      <c r="V34">
        <f t="shared" si="21"/>
        <v>0</v>
      </c>
    </row>
    <row r="35" spans="1:22" x14ac:dyDescent="0.2">
      <c r="A35" t="s">
        <v>113</v>
      </c>
      <c r="B35" t="s">
        <v>2334</v>
      </c>
      <c r="D35">
        <v>-81.87</v>
      </c>
      <c r="E35">
        <v>-172.875</v>
      </c>
      <c r="F35">
        <v>-92.385999999999996</v>
      </c>
      <c r="G35">
        <v>42.426000000000002</v>
      </c>
      <c r="H35">
        <v>16.125</v>
      </c>
      <c r="I35">
        <v>24.021000000000001</v>
      </c>
      <c r="J35">
        <v>1</v>
      </c>
      <c r="K35">
        <v>0</v>
      </c>
      <c r="L35">
        <f t="shared" si="11"/>
        <v>5.1427863765998181E-3</v>
      </c>
      <c r="M35">
        <f t="shared" si="12"/>
        <v>125.998823809203</v>
      </c>
      <c r="N35">
        <f t="shared" si="13"/>
        <v>0.64798568253925237</v>
      </c>
      <c r="O35">
        <f t="shared" si="14"/>
        <v>0.28800037970152381</v>
      </c>
      <c r="P35">
        <f t="shared" si="15"/>
        <v>6.0001665889172244</v>
      </c>
      <c r="Q35">
        <f t="shared" si="16"/>
        <v>1.7280519839325417</v>
      </c>
      <c r="R35">
        <f t="shared" si="17"/>
        <v>72.000523715636376</v>
      </c>
      <c r="S35">
        <f t="shared" si="18"/>
        <v>131.99899039812021</v>
      </c>
      <c r="T35">
        <f t="shared" si="19"/>
        <v>0.47619492139749303</v>
      </c>
      <c r="U35">
        <f t="shared" si="20"/>
        <v>0</v>
      </c>
      <c r="V35">
        <f t="shared" si="21"/>
        <v>54.546268496809446</v>
      </c>
    </row>
    <row r="36" spans="1:22" x14ac:dyDescent="0.2">
      <c r="A36" t="s">
        <v>8404</v>
      </c>
      <c r="B36" t="s">
        <v>8405</v>
      </c>
      <c r="D36">
        <v>-81.972999999999999</v>
      </c>
      <c r="E36">
        <v>-173.66</v>
      </c>
      <c r="F36">
        <v>-90</v>
      </c>
      <c r="G36">
        <v>78.772000000000006</v>
      </c>
      <c r="H36">
        <v>18.111000000000001</v>
      </c>
      <c r="I36">
        <v>42</v>
      </c>
      <c r="J36">
        <v>1</v>
      </c>
      <c r="K36">
        <v>0</v>
      </c>
      <c r="L36">
        <f t="shared" si="11"/>
        <v>5.0767658000708937E-3</v>
      </c>
      <c r="M36">
        <f t="shared" si="12"/>
        <v>234.0006644535209</v>
      </c>
      <c r="N36">
        <f t="shared" si="13"/>
        <v>1.1879677584592585</v>
      </c>
      <c r="O36">
        <f t="shared" si="14"/>
        <v>0.32400955544337012</v>
      </c>
      <c r="P36">
        <f t="shared" si="15"/>
        <v>5.9998953876362062</v>
      </c>
      <c r="Q36">
        <f t="shared" si="16"/>
        <v>1.9440253812801156</v>
      </c>
      <c r="R36">
        <f t="shared" si="17"/>
        <v>126</v>
      </c>
      <c r="S36">
        <f t="shared" si="18"/>
        <v>240.0005598411571</v>
      </c>
      <c r="T36">
        <f t="shared" si="19"/>
        <v>0.25640952832387226</v>
      </c>
      <c r="U36">
        <f t="shared" si="20"/>
        <v>0</v>
      </c>
      <c r="V36">
        <f t="shared" si="21"/>
        <v>52.49987753503256</v>
      </c>
    </row>
    <row r="37" spans="1:22" x14ac:dyDescent="0.2">
      <c r="A37" t="s">
        <v>41</v>
      </c>
      <c r="B37" t="s">
        <v>41</v>
      </c>
      <c r="D37">
        <v>-77.024000000000001</v>
      </c>
      <c r="E37">
        <v>-177.55</v>
      </c>
      <c r="F37">
        <v>-90</v>
      </c>
      <c r="G37">
        <v>236.02799999999999</v>
      </c>
      <c r="H37">
        <v>1</v>
      </c>
      <c r="I37">
        <v>38</v>
      </c>
      <c r="J37">
        <v>1</v>
      </c>
      <c r="K37">
        <v>1</v>
      </c>
      <c r="L37">
        <f t="shared" si="11"/>
        <v>8.2953647284501695E-3</v>
      </c>
      <c r="M37">
        <f t="shared" si="12"/>
        <v>690.00251325091131</v>
      </c>
      <c r="N37">
        <f t="shared" si="13"/>
        <v>5.7238282347918155</v>
      </c>
      <c r="O37">
        <f t="shared" si="14"/>
        <v>0.84138313761154604</v>
      </c>
      <c r="P37">
        <f t="shared" si="15"/>
        <v>0.12824261047296578</v>
      </c>
      <c r="Q37">
        <f t="shared" si="16"/>
        <v>0.10790127787651714</v>
      </c>
      <c r="R37">
        <f t="shared" si="17"/>
        <v>114</v>
      </c>
      <c r="S37">
        <f t="shared" si="18"/>
        <v>690.13075586138427</v>
      </c>
      <c r="T37">
        <f t="shared" si="19"/>
        <v>8.6956205010490603E-2</v>
      </c>
      <c r="U37">
        <f t="shared" si="20"/>
        <v>467.86321472026111</v>
      </c>
      <c r="V37">
        <f t="shared" si="21"/>
        <v>16.518608833439295</v>
      </c>
    </row>
    <row r="38" spans="1:22" x14ac:dyDescent="0.2">
      <c r="A38" t="s">
        <v>113</v>
      </c>
      <c r="B38" t="s">
        <v>5019</v>
      </c>
      <c r="D38">
        <v>-84.022000000000006</v>
      </c>
      <c r="E38">
        <v>-170.81100000000001</v>
      </c>
      <c r="F38">
        <v>-90</v>
      </c>
      <c r="G38">
        <v>192.04400000000001</v>
      </c>
      <c r="H38">
        <v>68.884</v>
      </c>
      <c r="I38">
        <v>36</v>
      </c>
      <c r="J38">
        <v>2</v>
      </c>
      <c r="K38">
        <v>2</v>
      </c>
      <c r="L38">
        <f t="shared" si="11"/>
        <v>3.7697735540339469E-3</v>
      </c>
      <c r="M38">
        <f t="shared" si="12"/>
        <v>572.99897004540458</v>
      </c>
      <c r="N38">
        <f t="shared" si="13"/>
        <v>2.1600785238443798</v>
      </c>
      <c r="O38">
        <f t="shared" si="14"/>
        <v>0.22254119311448714</v>
      </c>
      <c r="P38">
        <f t="shared" si="15"/>
        <v>33.00060261450794</v>
      </c>
      <c r="Q38">
        <f t="shared" si="16"/>
        <v>7.3440008233304841</v>
      </c>
      <c r="R38">
        <f t="shared" si="17"/>
        <v>108</v>
      </c>
      <c r="S38">
        <f t="shared" si="18"/>
        <v>605.99957265991247</v>
      </c>
      <c r="T38">
        <f t="shared" si="19"/>
        <v>0.20942446020538427</v>
      </c>
      <c r="U38">
        <f t="shared" si="20"/>
        <v>3.6362972337736896</v>
      </c>
      <c r="V38">
        <f t="shared" si="21"/>
        <v>17.821794745820672</v>
      </c>
    </row>
    <row r="39" spans="1:22" x14ac:dyDescent="0.2">
      <c r="A39" t="s">
        <v>8406</v>
      </c>
      <c r="B39" t="s">
        <v>8407</v>
      </c>
      <c r="D39">
        <v>-75.963999999999999</v>
      </c>
      <c r="E39">
        <v>-170.13399999999999</v>
      </c>
      <c r="F39">
        <v>-90</v>
      </c>
      <c r="G39">
        <v>53.6</v>
      </c>
      <c r="H39">
        <v>23.344999999999999</v>
      </c>
      <c r="I39">
        <v>13</v>
      </c>
      <c r="J39">
        <v>0</v>
      </c>
      <c r="K39">
        <v>0</v>
      </c>
      <c r="L39">
        <f t="shared" si="11"/>
        <v>8.9998284639622485E-3</v>
      </c>
      <c r="M39">
        <f t="shared" si="12"/>
        <v>155.99907974416794</v>
      </c>
      <c r="N39">
        <f t="shared" si="13"/>
        <v>1.4039663621998417</v>
      </c>
      <c r="O39">
        <f t="shared" si="14"/>
        <v>0.20699566126077698</v>
      </c>
      <c r="P39">
        <f t="shared" si="15"/>
        <v>12.000111665333268</v>
      </c>
      <c r="Q39">
        <f t="shared" si="16"/>
        <v>2.4839735333423567</v>
      </c>
      <c r="R39">
        <f t="shared" si="17"/>
        <v>39</v>
      </c>
      <c r="S39">
        <f t="shared" si="18"/>
        <v>167.99919140950121</v>
      </c>
      <c r="T39">
        <f t="shared" si="19"/>
        <v>0</v>
      </c>
      <c r="U39">
        <f t="shared" si="20"/>
        <v>0</v>
      </c>
      <c r="V39">
        <f t="shared" si="21"/>
        <v>23.214397446078632</v>
      </c>
    </row>
    <row r="40" spans="1:22" x14ac:dyDescent="0.2">
      <c r="A40" t="s">
        <v>184</v>
      </c>
      <c r="B40" t="s">
        <v>3131</v>
      </c>
      <c r="D40">
        <v>-77.367000000000004</v>
      </c>
      <c r="E40">
        <v>0</v>
      </c>
      <c r="F40">
        <v>0</v>
      </c>
      <c r="G40">
        <v>118.878</v>
      </c>
      <c r="H40">
        <v>0</v>
      </c>
      <c r="I40">
        <v>0</v>
      </c>
      <c r="J40">
        <v>1</v>
      </c>
      <c r="K40">
        <v>1</v>
      </c>
      <c r="L40">
        <f t="shared" si="11"/>
        <v>8.0687186135996215E-3</v>
      </c>
      <c r="M40">
        <f t="shared" si="12"/>
        <v>348.0002327252688</v>
      </c>
      <c r="N40">
        <f t="shared" si="13"/>
        <v>2.8079187632461409</v>
      </c>
      <c r="O40" t="str">
        <f t="shared" si="14"/>
        <v/>
      </c>
      <c r="P40">
        <f t="shared" si="15"/>
        <v>0</v>
      </c>
      <c r="Q40">
        <f t="shared" si="16"/>
        <v>0</v>
      </c>
      <c r="R40">
        <f t="shared" si="17"/>
        <v>0</v>
      </c>
      <c r="S40">
        <f t="shared" si="18"/>
        <v>348.0002327252688</v>
      </c>
      <c r="T40">
        <f t="shared" si="19"/>
        <v>0.17241367780166805</v>
      </c>
      <c r="U40" t="str">
        <f t="shared" si="20"/>
        <v/>
      </c>
      <c r="V40">
        <f t="shared" si="21"/>
        <v>0</v>
      </c>
    </row>
    <row r="41" spans="1:22" x14ac:dyDescent="0.2">
      <c r="A41" t="s">
        <v>113</v>
      </c>
      <c r="B41" t="s">
        <v>5759</v>
      </c>
      <c r="D41">
        <v>-83.558000000000007</v>
      </c>
      <c r="E41">
        <v>-174.28899999999999</v>
      </c>
      <c r="F41">
        <v>-90</v>
      </c>
      <c r="G41">
        <v>311.97000000000003</v>
      </c>
      <c r="H41">
        <v>50.249000000000002</v>
      </c>
      <c r="I41">
        <v>68</v>
      </c>
      <c r="J41">
        <v>2</v>
      </c>
      <c r="K41">
        <v>1</v>
      </c>
      <c r="L41">
        <f t="shared" si="11"/>
        <v>4.0647665323701367E-3</v>
      </c>
      <c r="M41">
        <f t="shared" si="12"/>
        <v>930.00060920487203</v>
      </c>
      <c r="N41">
        <f t="shared" si="13"/>
        <v>3.7802391316189339</v>
      </c>
      <c r="O41">
        <f t="shared" si="14"/>
        <v>0.35997382229506519</v>
      </c>
      <c r="P41">
        <f t="shared" si="15"/>
        <v>15.000952286400583</v>
      </c>
      <c r="Q41">
        <f t="shared" si="16"/>
        <v>5.3999555325570476</v>
      </c>
      <c r="R41">
        <f t="shared" si="17"/>
        <v>204</v>
      </c>
      <c r="S41">
        <f t="shared" si="18"/>
        <v>945.00156149127258</v>
      </c>
      <c r="T41">
        <f t="shared" si="19"/>
        <v>0.12903217354082927</v>
      </c>
      <c r="U41">
        <f t="shared" si="20"/>
        <v>3.9997460730805878</v>
      </c>
      <c r="V41">
        <f t="shared" si="21"/>
        <v>21.587265917113939</v>
      </c>
    </row>
    <row r="42" spans="1:22" x14ac:dyDescent="0.2">
      <c r="A42" t="s">
        <v>1215</v>
      </c>
      <c r="B42" t="s">
        <v>6351</v>
      </c>
      <c r="D42">
        <v>-81.027000000000001</v>
      </c>
      <c r="E42">
        <v>-170.31100000000001</v>
      </c>
      <c r="F42">
        <v>-90</v>
      </c>
      <c r="G42">
        <v>134.648</v>
      </c>
      <c r="H42">
        <v>41.593000000000004</v>
      </c>
      <c r="I42">
        <v>27</v>
      </c>
      <c r="J42">
        <v>2</v>
      </c>
      <c r="K42">
        <v>1</v>
      </c>
      <c r="L42">
        <f t="shared" si="11"/>
        <v>5.6844452957645515E-3</v>
      </c>
      <c r="M42">
        <f t="shared" si="12"/>
        <v>399.00051269909852</v>
      </c>
      <c r="N42">
        <f t="shared" si="13"/>
        <v>2.2680988555188901</v>
      </c>
      <c r="O42">
        <f t="shared" si="14"/>
        <v>0.21085219727186424</v>
      </c>
      <c r="P42">
        <f t="shared" si="15"/>
        <v>21.000322542693326</v>
      </c>
      <c r="Q42">
        <f t="shared" si="16"/>
        <v>4.4279685795133288</v>
      </c>
      <c r="R42">
        <f t="shared" si="17"/>
        <v>81</v>
      </c>
      <c r="S42">
        <f t="shared" si="18"/>
        <v>420.00083524179183</v>
      </c>
      <c r="T42">
        <f t="shared" si="19"/>
        <v>0.30075149324556527</v>
      </c>
      <c r="U42">
        <f t="shared" si="20"/>
        <v>2.8570989744572231</v>
      </c>
      <c r="V42">
        <f t="shared" si="21"/>
        <v>19.285675932851138</v>
      </c>
    </row>
    <row r="43" spans="1:22" x14ac:dyDescent="0.2">
      <c r="A43" t="s">
        <v>107</v>
      </c>
      <c r="B43" t="s">
        <v>245</v>
      </c>
      <c r="D43">
        <v>-79.694999999999993</v>
      </c>
      <c r="E43">
        <v>0</v>
      </c>
      <c r="F43">
        <v>0</v>
      </c>
      <c r="G43">
        <v>190.066</v>
      </c>
      <c r="H43">
        <v>0</v>
      </c>
      <c r="I43">
        <v>0</v>
      </c>
      <c r="J43">
        <v>0</v>
      </c>
      <c r="K43">
        <v>0</v>
      </c>
      <c r="L43">
        <f t="shared" si="11"/>
        <v>6.5455476554440962E-3</v>
      </c>
      <c r="M43">
        <f t="shared" si="12"/>
        <v>561.00038167500895</v>
      </c>
      <c r="N43">
        <f t="shared" si="13"/>
        <v>3.6720584050345035</v>
      </c>
      <c r="O43" t="str">
        <f t="shared" si="14"/>
        <v/>
      </c>
      <c r="P43">
        <f t="shared" si="15"/>
        <v>0</v>
      </c>
      <c r="Q43">
        <f t="shared" si="16"/>
        <v>0</v>
      </c>
      <c r="R43">
        <f t="shared" si="17"/>
        <v>0</v>
      </c>
      <c r="S43">
        <f t="shared" si="18"/>
        <v>561.00038167500895</v>
      </c>
      <c r="T43">
        <f t="shared" si="19"/>
        <v>0</v>
      </c>
      <c r="U43" t="str">
        <f t="shared" si="20"/>
        <v/>
      </c>
      <c r="V43">
        <f t="shared" si="21"/>
        <v>0</v>
      </c>
    </row>
    <row r="44" spans="1:22" x14ac:dyDescent="0.2">
      <c r="A44" t="s">
        <v>113</v>
      </c>
      <c r="B44" t="s">
        <v>5148</v>
      </c>
      <c r="D44">
        <v>-83.025000000000006</v>
      </c>
      <c r="E44">
        <v>0</v>
      </c>
      <c r="F44">
        <v>-90</v>
      </c>
      <c r="G44">
        <v>378.803</v>
      </c>
      <c r="H44">
        <v>0</v>
      </c>
      <c r="I44">
        <v>72</v>
      </c>
      <c r="J44">
        <v>0</v>
      </c>
      <c r="K44">
        <v>0</v>
      </c>
      <c r="L44">
        <f t="shared" si="11"/>
        <v>4.4042958641037685E-3</v>
      </c>
      <c r="M44">
        <f t="shared" si="12"/>
        <v>1127.9987014205758</v>
      </c>
      <c r="N44">
        <f t="shared" si="13"/>
        <v>4.9680449834260472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216</v>
      </c>
      <c r="S44">
        <f t="shared" si="18"/>
        <v>1127.9987014205758</v>
      </c>
      <c r="T44">
        <f t="shared" si="19"/>
        <v>0</v>
      </c>
      <c r="U44" t="str">
        <f t="shared" si="20"/>
        <v/>
      </c>
      <c r="V44">
        <f t="shared" si="21"/>
        <v>19.148958214931856</v>
      </c>
    </row>
    <row r="45" spans="1:22" x14ac:dyDescent="0.2">
      <c r="A45" t="s">
        <v>8408</v>
      </c>
      <c r="B45" t="s">
        <v>8409</v>
      </c>
      <c r="D45">
        <v>-70.125</v>
      </c>
      <c r="E45">
        <v>-163.27000000000001</v>
      </c>
      <c r="F45">
        <v>90</v>
      </c>
      <c r="G45">
        <v>226.49100000000001</v>
      </c>
      <c r="H45">
        <v>2.2360000000000002</v>
      </c>
      <c r="I45">
        <v>34</v>
      </c>
      <c r="J45">
        <v>0</v>
      </c>
      <c r="K45">
        <v>0</v>
      </c>
      <c r="L45">
        <f t="shared" si="11"/>
        <v>1.3014041523720009E-2</v>
      </c>
      <c r="M45">
        <f t="shared" si="12"/>
        <v>639.00124807842008</v>
      </c>
      <c r="N45">
        <f t="shared" si="13"/>
        <v>8.3159970921985629</v>
      </c>
      <c r="O45">
        <f t="shared" si="14"/>
        <v>0.11976625806083288</v>
      </c>
      <c r="P45">
        <f t="shared" si="15"/>
        <v>1.9309782632755588</v>
      </c>
      <c r="Q45">
        <f t="shared" si="16"/>
        <v>0.23126627225559174</v>
      </c>
      <c r="R45">
        <f t="shared" si="17"/>
        <v>102</v>
      </c>
      <c r="S45">
        <f t="shared" si="18"/>
        <v>640.93222634169558</v>
      </c>
      <c r="T45">
        <f t="shared" si="19"/>
        <v>0</v>
      </c>
      <c r="U45">
        <f t="shared" si="20"/>
        <v>0</v>
      </c>
      <c r="V45">
        <f t="shared" si="21"/>
        <v>15.914319144505221</v>
      </c>
    </row>
    <row r="46" spans="1:22" x14ac:dyDescent="0.2">
      <c r="A46" t="s">
        <v>8410</v>
      </c>
      <c r="B46" t="s">
        <v>6735</v>
      </c>
      <c r="D46">
        <v>-84.117999999999995</v>
      </c>
      <c r="E46">
        <v>-167.24199999999999</v>
      </c>
      <c r="F46">
        <v>-90</v>
      </c>
      <c r="G46">
        <v>331.74700000000001</v>
      </c>
      <c r="H46">
        <v>54.341999999999999</v>
      </c>
      <c r="I46">
        <v>43</v>
      </c>
      <c r="J46">
        <v>2</v>
      </c>
      <c r="K46">
        <v>1</v>
      </c>
      <c r="L46">
        <f t="shared" si="11"/>
        <v>3.7088042560192809E-3</v>
      </c>
      <c r="M46">
        <f t="shared" si="12"/>
        <v>990.00111710134229</v>
      </c>
      <c r="N46">
        <f t="shared" si="13"/>
        <v>3.6717240282933297</v>
      </c>
      <c r="O46">
        <f t="shared" si="14"/>
        <v>0.15899381316627287</v>
      </c>
      <c r="P46">
        <f t="shared" si="15"/>
        <v>36.001621138809199</v>
      </c>
      <c r="Q46">
        <f t="shared" si="16"/>
        <v>5.7240407490675169</v>
      </c>
      <c r="R46">
        <f t="shared" si="17"/>
        <v>129</v>
      </c>
      <c r="S46">
        <f t="shared" si="18"/>
        <v>1026.0027382401515</v>
      </c>
      <c r="T46">
        <f t="shared" si="19"/>
        <v>0.1212119844383126</v>
      </c>
      <c r="U46">
        <f t="shared" si="20"/>
        <v>1.6665916173236131</v>
      </c>
      <c r="V46">
        <f t="shared" si="21"/>
        <v>12.573065859577229</v>
      </c>
    </row>
    <row r="47" spans="1:22" x14ac:dyDescent="0.2">
      <c r="A47" t="s">
        <v>113</v>
      </c>
      <c r="B47" t="s">
        <v>5109</v>
      </c>
      <c r="D47">
        <v>-82.424999999999997</v>
      </c>
      <c r="E47">
        <v>-174.71</v>
      </c>
      <c r="F47">
        <v>-90</v>
      </c>
      <c r="G47">
        <v>189.655</v>
      </c>
      <c r="H47">
        <v>54.231000000000002</v>
      </c>
      <c r="I47">
        <v>29</v>
      </c>
      <c r="J47">
        <v>1</v>
      </c>
      <c r="K47">
        <v>1</v>
      </c>
      <c r="L47">
        <f t="shared" si="11"/>
        <v>4.7874340752412292E-3</v>
      </c>
      <c r="M47">
        <f t="shared" si="12"/>
        <v>563.99972985489762</v>
      </c>
      <c r="N47">
        <f t="shared" si="13"/>
        <v>2.7001142252484098</v>
      </c>
      <c r="O47">
        <f t="shared" si="14"/>
        <v>0.38880561361272309</v>
      </c>
      <c r="P47">
        <f t="shared" si="15"/>
        <v>14.999773867911575</v>
      </c>
      <c r="Q47">
        <f t="shared" si="16"/>
        <v>5.8320021147675627</v>
      </c>
      <c r="R47">
        <f t="shared" si="17"/>
        <v>87</v>
      </c>
      <c r="S47">
        <f t="shared" si="18"/>
        <v>578.99950372280921</v>
      </c>
      <c r="T47">
        <f t="shared" si="19"/>
        <v>0.10638302967881993</v>
      </c>
      <c r="U47">
        <f t="shared" si="20"/>
        <v>4.0000603027993398</v>
      </c>
      <c r="V47">
        <f t="shared" si="21"/>
        <v>15.025919614889768</v>
      </c>
    </row>
    <row r="48" spans="1:22" x14ac:dyDescent="0.2">
      <c r="A48" t="s">
        <v>6015</v>
      </c>
      <c r="B48" t="s">
        <v>6016</v>
      </c>
      <c r="D48">
        <v>-74.248999999999995</v>
      </c>
      <c r="E48">
        <v>-175.91399999999999</v>
      </c>
      <c r="F48">
        <v>-90</v>
      </c>
      <c r="G48">
        <v>121.565</v>
      </c>
      <c r="H48">
        <v>42.106999999999999</v>
      </c>
      <c r="I48">
        <v>21</v>
      </c>
      <c r="J48">
        <v>1</v>
      </c>
      <c r="K48">
        <v>0</v>
      </c>
      <c r="L48">
        <f t="shared" si="11"/>
        <v>1.0153718203758546E-2</v>
      </c>
      <c r="M48">
        <f t="shared" si="12"/>
        <v>351.00088465165453</v>
      </c>
      <c r="N48">
        <f t="shared" si="13"/>
        <v>3.5639676359904939</v>
      </c>
      <c r="O48">
        <f t="shared" si="14"/>
        <v>0.50395206599280151</v>
      </c>
      <c r="P48">
        <f t="shared" si="15"/>
        <v>9.0008413460414509</v>
      </c>
      <c r="Q48">
        <f t="shared" si="16"/>
        <v>4.5359971280081464</v>
      </c>
      <c r="R48">
        <f t="shared" si="17"/>
        <v>63</v>
      </c>
      <c r="S48">
        <f t="shared" si="18"/>
        <v>360.00172599769598</v>
      </c>
      <c r="T48">
        <f t="shared" si="19"/>
        <v>0.17093974010790908</v>
      </c>
      <c r="U48">
        <f t="shared" si="20"/>
        <v>0</v>
      </c>
      <c r="V48">
        <f t="shared" si="21"/>
        <v>17.499916097736488</v>
      </c>
    </row>
    <row r="49" spans="1:22" x14ac:dyDescent="0.2">
      <c r="A49" t="s">
        <v>519</v>
      </c>
      <c r="B49" t="s">
        <v>520</v>
      </c>
      <c r="D49">
        <v>-78.775999999999996</v>
      </c>
      <c r="E49">
        <v>-172.23500000000001</v>
      </c>
      <c r="F49">
        <v>-87.274000000000001</v>
      </c>
      <c r="G49">
        <v>262.01100000000002</v>
      </c>
      <c r="H49">
        <v>66.611000000000004</v>
      </c>
      <c r="I49">
        <v>42.048000000000002</v>
      </c>
      <c r="J49">
        <v>1</v>
      </c>
      <c r="K49">
        <v>1</v>
      </c>
      <c r="L49">
        <f t="shared" si="11"/>
        <v>7.1438569681675735E-3</v>
      </c>
      <c r="M49">
        <f t="shared" si="12"/>
        <v>770.9991037902339</v>
      </c>
      <c r="N49">
        <f t="shared" si="13"/>
        <v>5.5079128279756437</v>
      </c>
      <c r="O49">
        <f t="shared" si="14"/>
        <v>0.26400545012007914</v>
      </c>
      <c r="P49">
        <f t="shared" si="15"/>
        <v>26.999503321229859</v>
      </c>
      <c r="Q49">
        <f t="shared" si="16"/>
        <v>7.1280231553630173</v>
      </c>
      <c r="R49">
        <f t="shared" si="17"/>
        <v>126.00125493077701</v>
      </c>
      <c r="S49">
        <f t="shared" si="18"/>
        <v>797.9986071114638</v>
      </c>
      <c r="T49">
        <f t="shared" si="19"/>
        <v>7.7821102132336895E-2</v>
      </c>
      <c r="U49">
        <f t="shared" si="20"/>
        <v>2.2222631018853471</v>
      </c>
      <c r="V49">
        <f t="shared" si="21"/>
        <v>15.789658504150403</v>
      </c>
    </row>
    <row r="50" spans="1:22" x14ac:dyDescent="0.2">
      <c r="A50" t="s">
        <v>113</v>
      </c>
      <c r="B50" t="s">
        <v>8411</v>
      </c>
      <c r="D50">
        <v>-83.037000000000006</v>
      </c>
      <c r="E50">
        <v>-172.011</v>
      </c>
      <c r="F50">
        <v>-90</v>
      </c>
      <c r="G50">
        <v>263.947</v>
      </c>
      <c r="H50">
        <v>57.558999999999997</v>
      </c>
      <c r="I50">
        <v>40</v>
      </c>
      <c r="J50">
        <v>1</v>
      </c>
      <c r="K50">
        <v>1</v>
      </c>
      <c r="L50">
        <f t="shared" si="11"/>
        <v>4.3966433931766557E-3</v>
      </c>
      <c r="M50">
        <f t="shared" si="12"/>
        <v>786.0008910998132</v>
      </c>
      <c r="N50">
        <f t="shared" si="13"/>
        <v>3.4557690806540395</v>
      </c>
      <c r="O50">
        <f t="shared" si="14"/>
        <v>0.25651037209682337</v>
      </c>
      <c r="P50">
        <f t="shared" si="15"/>
        <v>23.999164136804126</v>
      </c>
      <c r="Q50">
        <f t="shared" si="16"/>
        <v>6.1560406787850432</v>
      </c>
      <c r="R50">
        <f t="shared" si="17"/>
        <v>120</v>
      </c>
      <c r="S50">
        <f t="shared" si="18"/>
        <v>810.0000552366173</v>
      </c>
      <c r="T50">
        <f t="shared" si="19"/>
        <v>7.6335791319580945E-2</v>
      </c>
      <c r="U50">
        <f t="shared" si="20"/>
        <v>2.5000870721154191</v>
      </c>
      <c r="V50">
        <f t="shared" si="21"/>
        <v>14.814813804542961</v>
      </c>
    </row>
    <row r="51" spans="1:22" x14ac:dyDescent="0.2">
      <c r="A51" t="s">
        <v>8412</v>
      </c>
      <c r="B51" t="s">
        <v>8413</v>
      </c>
      <c r="D51">
        <v>-75.106999999999999</v>
      </c>
      <c r="E51">
        <v>-169.38</v>
      </c>
      <c r="F51">
        <v>-90</v>
      </c>
      <c r="G51">
        <v>97.268000000000001</v>
      </c>
      <c r="H51">
        <v>48.835999999999999</v>
      </c>
      <c r="I51">
        <v>21</v>
      </c>
      <c r="J51">
        <v>1</v>
      </c>
      <c r="K51">
        <v>0</v>
      </c>
      <c r="L51">
        <f t="shared" si="11"/>
        <v>9.574140323101504E-3</v>
      </c>
      <c r="M51">
        <f t="shared" si="12"/>
        <v>282.00157027995311</v>
      </c>
      <c r="N51">
        <f t="shared" si="13"/>
        <v>2.6999253051205478</v>
      </c>
      <c r="O51">
        <f t="shared" si="14"/>
        <v>0.19199343065094673</v>
      </c>
      <c r="P51">
        <f t="shared" si="15"/>
        <v>27.000611069970347</v>
      </c>
      <c r="Q51">
        <f t="shared" si="16"/>
        <v>5.1839451329406696</v>
      </c>
      <c r="R51">
        <f t="shared" si="17"/>
        <v>63</v>
      </c>
      <c r="S51">
        <f t="shared" si="18"/>
        <v>309.00218134992349</v>
      </c>
      <c r="T51">
        <f t="shared" si="19"/>
        <v>0.21276477269412308</v>
      </c>
      <c r="U51">
        <f t="shared" si="20"/>
        <v>0</v>
      </c>
      <c r="V51">
        <f t="shared" si="21"/>
        <v>20.388205586373154</v>
      </c>
    </row>
    <row r="52" spans="1:22" x14ac:dyDescent="0.2">
      <c r="A52" t="s">
        <v>1589</v>
      </c>
      <c r="B52" t="s">
        <v>1590</v>
      </c>
      <c r="D52">
        <v>-76.759</v>
      </c>
      <c r="E52">
        <v>-170.53800000000001</v>
      </c>
      <c r="F52">
        <v>-90</v>
      </c>
      <c r="G52">
        <v>52.393000000000001</v>
      </c>
      <c r="H52">
        <v>24.331</v>
      </c>
      <c r="I52">
        <v>11</v>
      </c>
      <c r="J52">
        <v>1</v>
      </c>
      <c r="K52">
        <v>0</v>
      </c>
      <c r="L52">
        <f t="shared" si="11"/>
        <v>8.4708981113341391E-3</v>
      </c>
      <c r="M52">
        <f t="shared" si="12"/>
        <v>153.00043544849473</v>
      </c>
      <c r="N52">
        <f t="shared" si="13"/>
        <v>1.296052395726351</v>
      </c>
      <c r="O52">
        <f t="shared" si="14"/>
        <v>0.21600727486837354</v>
      </c>
      <c r="P52">
        <f t="shared" si="15"/>
        <v>11.99957038247776</v>
      </c>
      <c r="Q52">
        <f t="shared" si="16"/>
        <v>2.5919970899073572</v>
      </c>
      <c r="R52">
        <f t="shared" si="17"/>
        <v>33</v>
      </c>
      <c r="S52">
        <f t="shared" si="18"/>
        <v>165.0000058309725</v>
      </c>
      <c r="T52">
        <f t="shared" si="19"/>
        <v>0.39215574664294395</v>
      </c>
      <c r="U52">
        <f t="shared" si="20"/>
        <v>0</v>
      </c>
      <c r="V52">
        <f t="shared" si="21"/>
        <v>19.999999293215478</v>
      </c>
    </row>
    <row r="53" spans="1:22" x14ac:dyDescent="0.2">
      <c r="A53" t="s">
        <v>113</v>
      </c>
      <c r="B53" t="s">
        <v>4604</v>
      </c>
      <c r="D53">
        <v>-73.117999999999995</v>
      </c>
      <c r="E53">
        <v>0</v>
      </c>
      <c r="F53">
        <v>-90</v>
      </c>
      <c r="G53">
        <v>210.05199999999999</v>
      </c>
      <c r="H53">
        <v>0</v>
      </c>
      <c r="I53">
        <v>32</v>
      </c>
      <c r="J53">
        <v>0</v>
      </c>
      <c r="K53">
        <v>0</v>
      </c>
      <c r="L53">
        <f t="shared" si="11"/>
        <v>1.0925272813953063E-2</v>
      </c>
      <c r="M53">
        <f t="shared" si="12"/>
        <v>602.99934124362653</v>
      </c>
      <c r="N53">
        <f t="shared" si="13"/>
        <v>6.5879388976594973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96</v>
      </c>
      <c r="S53">
        <f t="shared" si="18"/>
        <v>602.99934124362653</v>
      </c>
      <c r="T53">
        <f t="shared" si="19"/>
        <v>0</v>
      </c>
      <c r="U53" t="str">
        <f t="shared" si="20"/>
        <v/>
      </c>
      <c r="V53">
        <f t="shared" si="21"/>
        <v>15.920415402446292</v>
      </c>
    </row>
    <row r="54" spans="1:22" x14ac:dyDescent="0.2">
      <c r="A54" t="s">
        <v>5815</v>
      </c>
      <c r="B54" t="s">
        <v>8414</v>
      </c>
      <c r="D54">
        <v>-79.563000000000002</v>
      </c>
      <c r="E54">
        <v>-169.56299999999999</v>
      </c>
      <c r="F54">
        <v>-90</v>
      </c>
      <c r="G54">
        <v>270.476</v>
      </c>
      <c r="H54">
        <v>77.278999999999996</v>
      </c>
      <c r="I54">
        <v>15</v>
      </c>
      <c r="J54">
        <v>1</v>
      </c>
      <c r="K54">
        <v>0</v>
      </c>
      <c r="L54">
        <f t="shared" si="11"/>
        <v>6.6312635096652224E-3</v>
      </c>
      <c r="M54">
        <f t="shared" si="12"/>
        <v>798.00267346220357</v>
      </c>
      <c r="N54">
        <f t="shared" si="13"/>
        <v>5.2917713009165048</v>
      </c>
      <c r="O54">
        <f t="shared" si="14"/>
        <v>0.19543747675120191</v>
      </c>
      <c r="P54">
        <f t="shared" si="15"/>
        <v>41.998262565453352</v>
      </c>
      <c r="Q54">
        <f t="shared" si="16"/>
        <v>8.2080426717693342</v>
      </c>
      <c r="R54">
        <f t="shared" si="17"/>
        <v>45</v>
      </c>
      <c r="S54">
        <f t="shared" si="18"/>
        <v>840.00093602765696</v>
      </c>
      <c r="T54">
        <f t="shared" si="19"/>
        <v>7.518771803067377E-2</v>
      </c>
      <c r="U54">
        <f t="shared" si="20"/>
        <v>0</v>
      </c>
      <c r="V54">
        <f t="shared" si="21"/>
        <v>5.3571368875853702</v>
      </c>
    </row>
    <row r="55" spans="1:22" x14ac:dyDescent="0.2">
      <c r="A55" t="s">
        <v>1585</v>
      </c>
      <c r="B55" t="s">
        <v>1586</v>
      </c>
      <c r="D55">
        <v>-78.486000000000004</v>
      </c>
      <c r="E55">
        <v>0</v>
      </c>
      <c r="F55">
        <v>0</v>
      </c>
      <c r="G55">
        <v>110.218</v>
      </c>
      <c r="H55">
        <v>0</v>
      </c>
      <c r="I55">
        <v>0</v>
      </c>
      <c r="J55">
        <v>1</v>
      </c>
      <c r="K55">
        <v>1</v>
      </c>
      <c r="L55">
        <f t="shared" si="11"/>
        <v>7.3334364712631401E-3</v>
      </c>
      <c r="M55">
        <f t="shared" si="12"/>
        <v>323.99990587352323</v>
      </c>
      <c r="N55">
        <f t="shared" si="13"/>
        <v>2.3760351024538222</v>
      </c>
      <c r="O55" t="str">
        <f t="shared" si="14"/>
        <v/>
      </c>
      <c r="P55">
        <f t="shared" si="15"/>
        <v>0</v>
      </c>
      <c r="Q55">
        <f t="shared" si="16"/>
        <v>0</v>
      </c>
      <c r="R55">
        <f t="shared" si="17"/>
        <v>0</v>
      </c>
      <c r="S55">
        <f t="shared" si="18"/>
        <v>323.99990587352323</v>
      </c>
      <c r="T55">
        <f t="shared" si="19"/>
        <v>0.18518523898405584</v>
      </c>
      <c r="U55" t="str">
        <f t="shared" si="20"/>
        <v/>
      </c>
      <c r="V55">
        <f t="shared" si="21"/>
        <v>0</v>
      </c>
    </row>
    <row r="56" spans="1:22" x14ac:dyDescent="0.2">
      <c r="A56" t="s">
        <v>113</v>
      </c>
      <c r="B56" t="s">
        <v>413</v>
      </c>
      <c r="D56">
        <v>-80.444000000000003</v>
      </c>
      <c r="E56">
        <v>-176.285</v>
      </c>
      <c r="F56">
        <v>-90</v>
      </c>
      <c r="G56">
        <v>301.17899999999997</v>
      </c>
      <c r="H56">
        <v>77.162000000000006</v>
      </c>
      <c r="I56">
        <v>34</v>
      </c>
      <c r="J56">
        <v>1</v>
      </c>
      <c r="K56">
        <v>0</v>
      </c>
      <c r="L56">
        <f t="shared" si="11"/>
        <v>6.0605049610393405E-3</v>
      </c>
      <c r="M56">
        <f t="shared" si="12"/>
        <v>890.99935390464725</v>
      </c>
      <c r="N56">
        <f t="shared" si="13"/>
        <v>5.3999114045333663</v>
      </c>
      <c r="O56">
        <f t="shared" si="14"/>
        <v>0.55444271075372364</v>
      </c>
      <c r="P56">
        <f t="shared" si="15"/>
        <v>14.998801969146136</v>
      </c>
      <c r="Q56">
        <f t="shared" si="16"/>
        <v>8.3159847378164109</v>
      </c>
      <c r="R56">
        <f t="shared" si="17"/>
        <v>102</v>
      </c>
      <c r="S56">
        <f t="shared" si="18"/>
        <v>905.99815587379339</v>
      </c>
      <c r="T56">
        <f t="shared" si="19"/>
        <v>6.7340116170747602E-2</v>
      </c>
      <c r="U56">
        <f t="shared" si="20"/>
        <v>0</v>
      </c>
      <c r="V56">
        <f t="shared" si="21"/>
        <v>11.258301061509966</v>
      </c>
    </row>
    <row r="57" spans="1:22" x14ac:dyDescent="0.2">
      <c r="A57" t="s">
        <v>8415</v>
      </c>
      <c r="B57" t="s">
        <v>8416</v>
      </c>
      <c r="D57">
        <v>-77.228999999999999</v>
      </c>
      <c r="E57">
        <v>-169.99199999999999</v>
      </c>
      <c r="F57">
        <v>-90</v>
      </c>
      <c r="G57">
        <v>153.80500000000001</v>
      </c>
      <c r="H57">
        <v>51.787999999999997</v>
      </c>
      <c r="I57">
        <v>16</v>
      </c>
      <c r="J57">
        <v>1</v>
      </c>
      <c r="K57">
        <v>0</v>
      </c>
      <c r="L57">
        <f t="shared" si="11"/>
        <v>8.1598316019060105E-3</v>
      </c>
      <c r="M57">
        <f t="shared" si="12"/>
        <v>450.00022280699272</v>
      </c>
      <c r="N57">
        <f t="shared" si="13"/>
        <v>3.6719297108549567</v>
      </c>
      <c r="O57">
        <f t="shared" si="14"/>
        <v>0.2039993757838871</v>
      </c>
      <c r="P57">
        <f t="shared" si="15"/>
        <v>27.000038554709853</v>
      </c>
      <c r="Q57">
        <f t="shared" si="16"/>
        <v>5.5079965192982154</v>
      </c>
      <c r="R57">
        <f t="shared" si="17"/>
        <v>48</v>
      </c>
      <c r="S57">
        <f t="shared" si="18"/>
        <v>477.0002613617026</v>
      </c>
      <c r="T57">
        <f t="shared" si="19"/>
        <v>0.13333326731647929</v>
      </c>
      <c r="U57">
        <f t="shared" si="20"/>
        <v>0</v>
      </c>
      <c r="V57">
        <f t="shared" si="21"/>
        <v>10.062887568022164</v>
      </c>
    </row>
    <row r="58" spans="1:22" x14ac:dyDescent="0.2">
      <c r="A58" t="s">
        <v>8417</v>
      </c>
      <c r="B58" t="s">
        <v>694</v>
      </c>
      <c r="D58">
        <v>-85.21</v>
      </c>
      <c r="E58">
        <v>0</v>
      </c>
      <c r="F58">
        <v>0</v>
      </c>
      <c r="G58">
        <v>359.255</v>
      </c>
      <c r="H58">
        <v>0</v>
      </c>
      <c r="I58">
        <v>0</v>
      </c>
      <c r="J58">
        <v>0</v>
      </c>
      <c r="K58">
        <v>0</v>
      </c>
      <c r="L58">
        <f t="shared" si="11"/>
        <v>3.0166740478171556E-3</v>
      </c>
      <c r="M58">
        <f t="shared" si="12"/>
        <v>1074.0008503519621</v>
      </c>
      <c r="N58">
        <f t="shared" si="13"/>
        <v>3.2399137325040539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1074.0008503519621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-80.706999999999994</v>
      </c>
      <c r="E59">
        <v>-173.928</v>
      </c>
      <c r="F59">
        <v>-90</v>
      </c>
      <c r="G59">
        <v>111.46299999999999</v>
      </c>
      <c r="H59">
        <v>47.265000000000001</v>
      </c>
      <c r="I59">
        <v>17</v>
      </c>
      <c r="J59">
        <v>1</v>
      </c>
      <c r="K59">
        <v>0</v>
      </c>
      <c r="L59">
        <f t="shared" si="11"/>
        <v>5.8907041096560135E-3</v>
      </c>
      <c r="M59">
        <f t="shared" si="12"/>
        <v>330.00029574389293</v>
      </c>
      <c r="N59">
        <f t="shared" si="13"/>
        <v>1.9439360422622929</v>
      </c>
      <c r="O59">
        <f t="shared" si="14"/>
        <v>0.33842528918065751</v>
      </c>
      <c r="P59">
        <f t="shared" si="15"/>
        <v>14.998810436584673</v>
      </c>
      <c r="Q59">
        <f t="shared" si="16"/>
        <v>5.0759818353488688</v>
      </c>
      <c r="R59">
        <f t="shared" si="17"/>
        <v>51</v>
      </c>
      <c r="S59">
        <f t="shared" si="18"/>
        <v>344.99910618047761</v>
      </c>
      <c r="T59">
        <f t="shared" si="19"/>
        <v>0.1818180188740342</v>
      </c>
      <c r="U59">
        <f t="shared" si="20"/>
        <v>0</v>
      </c>
      <c r="V59">
        <f t="shared" si="21"/>
        <v>14.782646994256451</v>
      </c>
    </row>
    <row r="60" spans="1:22" x14ac:dyDescent="0.2">
      <c r="A60" t="s">
        <v>8418</v>
      </c>
      <c r="B60" t="s">
        <v>8419</v>
      </c>
      <c r="D60">
        <v>-76.355000000000004</v>
      </c>
      <c r="E60">
        <v>0</v>
      </c>
      <c r="F60">
        <v>-90</v>
      </c>
      <c r="G60">
        <v>284.01600000000002</v>
      </c>
      <c r="H60">
        <v>0</v>
      </c>
      <c r="I60">
        <v>40</v>
      </c>
      <c r="J60">
        <v>0</v>
      </c>
      <c r="K60">
        <v>0</v>
      </c>
      <c r="L60">
        <f t="shared" si="11"/>
        <v>8.7392427214927574E-3</v>
      </c>
      <c r="M60">
        <f t="shared" si="12"/>
        <v>827.9998148313523</v>
      </c>
      <c r="N60">
        <f t="shared" si="13"/>
        <v>7.2360985912608369</v>
      </c>
      <c r="O60" t="str">
        <f t="shared" si="14"/>
        <v/>
      </c>
      <c r="P60">
        <f t="shared" si="15"/>
        <v>0</v>
      </c>
      <c r="Q60">
        <f t="shared" si="16"/>
        <v>0</v>
      </c>
      <c r="R60">
        <f t="shared" si="17"/>
        <v>120</v>
      </c>
      <c r="S60">
        <f t="shared" si="18"/>
        <v>827.9998148313523</v>
      </c>
      <c r="T60">
        <f t="shared" si="19"/>
        <v>0</v>
      </c>
      <c r="U60" t="str">
        <f t="shared" si="20"/>
        <v/>
      </c>
      <c r="V60">
        <f t="shared" si="21"/>
        <v>14.492756864256268</v>
      </c>
    </row>
    <row r="61" spans="1:22" x14ac:dyDescent="0.2">
      <c r="A61" t="s">
        <v>288</v>
      </c>
      <c r="B61" t="s">
        <v>289</v>
      </c>
      <c r="D61">
        <v>-79.548000000000002</v>
      </c>
      <c r="E61">
        <v>-166.67500000000001</v>
      </c>
      <c r="F61">
        <v>-90</v>
      </c>
      <c r="G61">
        <v>104.738</v>
      </c>
      <c r="H61">
        <v>39.051000000000002</v>
      </c>
      <c r="I61">
        <v>33</v>
      </c>
      <c r="J61">
        <v>1</v>
      </c>
      <c r="K61">
        <v>1</v>
      </c>
      <c r="L61">
        <f t="shared" si="11"/>
        <v>6.641008534135919E-3</v>
      </c>
      <c r="M61">
        <f t="shared" si="12"/>
        <v>309.00031992647496</v>
      </c>
      <c r="N61">
        <f t="shared" si="13"/>
        <v>2.0520758137582629</v>
      </c>
      <c r="O61">
        <f t="shared" si="14"/>
        <v>0.15199430328125493</v>
      </c>
      <c r="P61">
        <f t="shared" si="15"/>
        <v>27.000760900426187</v>
      </c>
      <c r="Q61">
        <f t="shared" si="16"/>
        <v>4.1039659450899721</v>
      </c>
      <c r="R61">
        <f t="shared" si="17"/>
        <v>99</v>
      </c>
      <c r="S61">
        <f t="shared" si="18"/>
        <v>336.00108082690116</v>
      </c>
      <c r="T61">
        <f t="shared" si="19"/>
        <v>0.19417455624083721</v>
      </c>
      <c r="U61">
        <f t="shared" si="20"/>
        <v>2.2221595984375737</v>
      </c>
      <c r="V61">
        <f t="shared" si="21"/>
        <v>29.464190935445885</v>
      </c>
    </row>
    <row r="62" spans="1:22" x14ac:dyDescent="0.2">
      <c r="A62" t="s">
        <v>113</v>
      </c>
      <c r="B62" t="s">
        <v>2045</v>
      </c>
      <c r="D62">
        <v>-78.353999999999999</v>
      </c>
      <c r="E62">
        <v>-174.726</v>
      </c>
      <c r="F62">
        <v>-90</v>
      </c>
      <c r="G62">
        <v>267.50700000000001</v>
      </c>
      <c r="H62">
        <v>65.275999999999996</v>
      </c>
      <c r="I62">
        <v>56</v>
      </c>
      <c r="J62">
        <v>2</v>
      </c>
      <c r="K62">
        <v>2</v>
      </c>
      <c r="L62">
        <f t="shared" si="11"/>
        <v>7.4198567758705083E-3</v>
      </c>
      <c r="M62">
        <f t="shared" si="12"/>
        <v>785.99989999885258</v>
      </c>
      <c r="N62">
        <f t="shared" si="13"/>
        <v>5.8320125158525444</v>
      </c>
      <c r="O62">
        <f t="shared" si="14"/>
        <v>0.38999187266640034</v>
      </c>
      <c r="P62">
        <f t="shared" si="15"/>
        <v>18.000261531645627</v>
      </c>
      <c r="Q62">
        <f t="shared" si="16"/>
        <v>7.019962723174169</v>
      </c>
      <c r="R62">
        <f t="shared" si="17"/>
        <v>168</v>
      </c>
      <c r="S62">
        <f t="shared" si="18"/>
        <v>804.00016153049819</v>
      </c>
      <c r="T62">
        <f t="shared" si="19"/>
        <v>0.15267177514930369</v>
      </c>
      <c r="U62">
        <f t="shared" si="20"/>
        <v>6.6665698045015738</v>
      </c>
      <c r="V62">
        <f t="shared" si="21"/>
        <v>20.895518189970815</v>
      </c>
    </row>
    <row r="63" spans="1:22" x14ac:dyDescent="0.2">
      <c r="A63" t="s">
        <v>2051</v>
      </c>
      <c r="B63" t="s">
        <v>915</v>
      </c>
      <c r="D63">
        <v>-84.858999999999995</v>
      </c>
      <c r="E63">
        <v>-167.905</v>
      </c>
      <c r="F63">
        <v>0</v>
      </c>
      <c r="G63">
        <v>390.57100000000003</v>
      </c>
      <c r="H63">
        <v>85.906999999999996</v>
      </c>
      <c r="I63">
        <v>0</v>
      </c>
      <c r="J63">
        <v>2</v>
      </c>
      <c r="K63">
        <v>2</v>
      </c>
      <c r="L63">
        <f t="shared" si="11"/>
        <v>3.2388790792923015E-3</v>
      </c>
      <c r="M63">
        <f t="shared" si="12"/>
        <v>1166.9994317414794</v>
      </c>
      <c r="N63">
        <f t="shared" si="13"/>
        <v>3.7797738247873069</v>
      </c>
      <c r="O63">
        <f t="shared" si="14"/>
        <v>0.16799635543136984</v>
      </c>
      <c r="P63">
        <f t="shared" si="15"/>
        <v>54.001114708343508</v>
      </c>
      <c r="Q63">
        <f t="shared" si="16"/>
        <v>9.0719995322325815</v>
      </c>
      <c r="R63">
        <f t="shared" si="17"/>
        <v>0</v>
      </c>
      <c r="S63">
        <f t="shared" si="18"/>
        <v>1221.0005464498229</v>
      </c>
      <c r="T63">
        <f t="shared" si="19"/>
        <v>0.10282781356707901</v>
      </c>
      <c r="U63">
        <f t="shared" si="20"/>
        <v>2.2221763503978047</v>
      </c>
      <c r="V63">
        <f t="shared" si="21"/>
        <v>0</v>
      </c>
    </row>
    <row r="64" spans="1:22" x14ac:dyDescent="0.2">
      <c r="A64" t="s">
        <v>187</v>
      </c>
      <c r="B64" t="s">
        <v>1271</v>
      </c>
      <c r="D64">
        <v>-83.361000000000004</v>
      </c>
      <c r="E64">
        <v>-166.15899999999999</v>
      </c>
      <c r="F64">
        <v>-90</v>
      </c>
      <c r="G64">
        <v>380.55200000000002</v>
      </c>
      <c r="H64">
        <v>71.063000000000002</v>
      </c>
      <c r="I64">
        <v>50</v>
      </c>
      <c r="J64">
        <v>1</v>
      </c>
      <c r="K64">
        <v>0</v>
      </c>
      <c r="L64">
        <f t="shared" si="11"/>
        <v>4.1901723591436374E-3</v>
      </c>
      <c r="M64">
        <f t="shared" si="12"/>
        <v>1134.0003976388216</v>
      </c>
      <c r="N64">
        <f t="shared" si="13"/>
        <v>4.7516618731059577</v>
      </c>
      <c r="O64">
        <f t="shared" si="14"/>
        <v>0.14611415773778064</v>
      </c>
      <c r="P64">
        <f t="shared" si="15"/>
        <v>51.000847498776608</v>
      </c>
      <c r="Q64">
        <f t="shared" si="16"/>
        <v>7.4519533281500685</v>
      </c>
      <c r="R64">
        <f t="shared" si="17"/>
        <v>150</v>
      </c>
      <c r="S64">
        <f t="shared" si="18"/>
        <v>1185.0012451375983</v>
      </c>
      <c r="T64">
        <f t="shared" si="19"/>
        <v>5.2910034357069036E-2</v>
      </c>
      <c r="U64">
        <f t="shared" si="20"/>
        <v>0</v>
      </c>
      <c r="V64">
        <f t="shared" si="21"/>
        <v>12.658214547494634</v>
      </c>
    </row>
    <row r="65" spans="1:22" x14ac:dyDescent="0.2">
      <c r="A65" t="s">
        <v>41</v>
      </c>
      <c r="B65" t="s">
        <v>41</v>
      </c>
      <c r="D65">
        <v>-78.69</v>
      </c>
      <c r="E65">
        <v>-171.15799999999999</v>
      </c>
      <c r="F65">
        <v>-90</v>
      </c>
      <c r="G65">
        <v>300.84199999999998</v>
      </c>
      <c r="H65">
        <v>91.081999999999994</v>
      </c>
      <c r="I65">
        <v>33</v>
      </c>
      <c r="J65">
        <v>1</v>
      </c>
      <c r="K65">
        <v>0</v>
      </c>
      <c r="L65">
        <f t="shared" si="11"/>
        <v>7.2000369249036579E-3</v>
      </c>
      <c r="M65">
        <f t="shared" si="12"/>
        <v>884.9993463046435</v>
      </c>
      <c r="N65">
        <f t="shared" si="13"/>
        <v>6.3720343439433771</v>
      </c>
      <c r="O65">
        <f t="shared" si="14"/>
        <v>0.23142340842048553</v>
      </c>
      <c r="P65">
        <f t="shared" si="15"/>
        <v>42.000698499136746</v>
      </c>
      <c r="Q65">
        <f t="shared" si="16"/>
        <v>9.719954522665919</v>
      </c>
      <c r="R65">
        <f t="shared" si="17"/>
        <v>99</v>
      </c>
      <c r="S65">
        <f t="shared" si="18"/>
        <v>927.00004480378027</v>
      </c>
      <c r="T65">
        <f t="shared" si="19"/>
        <v>6.7796660246736723E-2</v>
      </c>
      <c r="U65">
        <f t="shared" si="20"/>
        <v>0</v>
      </c>
      <c r="V65">
        <f t="shared" si="21"/>
        <v>10.679611134318284</v>
      </c>
    </row>
    <row r="66" spans="1:22" x14ac:dyDescent="0.2">
      <c r="A66" t="s">
        <v>3480</v>
      </c>
      <c r="B66" t="s">
        <v>3481</v>
      </c>
      <c r="D66">
        <v>-79.838999999999999</v>
      </c>
      <c r="E66">
        <v>-170.238</v>
      </c>
      <c r="F66">
        <v>-90</v>
      </c>
      <c r="G66">
        <v>391.13400000000001</v>
      </c>
      <c r="H66">
        <v>94.366</v>
      </c>
      <c r="I66">
        <v>70</v>
      </c>
      <c r="J66">
        <v>1</v>
      </c>
      <c r="K66">
        <v>0</v>
      </c>
      <c r="L66">
        <f t="shared" si="11"/>
        <v>6.4521212814524194E-3</v>
      </c>
      <c r="M66">
        <f t="shared" si="12"/>
        <v>1154.9982664831177</v>
      </c>
      <c r="N66">
        <f t="shared" si="13"/>
        <v>7.4521963474127242</v>
      </c>
      <c r="O66">
        <f t="shared" si="14"/>
        <v>0.20924486831507033</v>
      </c>
      <c r="P66">
        <f t="shared" si="15"/>
        <v>48.000940286401516</v>
      </c>
      <c r="Q66">
        <f t="shared" si="16"/>
        <v>10.043960473188115</v>
      </c>
      <c r="R66">
        <f t="shared" si="17"/>
        <v>210</v>
      </c>
      <c r="S66">
        <f t="shared" si="18"/>
        <v>1202.9992067695193</v>
      </c>
      <c r="T66">
        <f t="shared" si="19"/>
        <v>5.1948129915982869E-2</v>
      </c>
      <c r="U66">
        <f t="shared" si="20"/>
        <v>0</v>
      </c>
      <c r="V66">
        <f t="shared" si="21"/>
        <v>17.456370612572943</v>
      </c>
    </row>
    <row r="67" spans="1:22" x14ac:dyDescent="0.2">
      <c r="A67" t="s">
        <v>149</v>
      </c>
      <c r="B67" t="s">
        <v>1398</v>
      </c>
      <c r="D67">
        <v>-79.215999999999994</v>
      </c>
      <c r="E67">
        <v>-171.25399999999999</v>
      </c>
      <c r="F67">
        <v>-90</v>
      </c>
      <c r="G67">
        <v>128.26499999999999</v>
      </c>
      <c r="H67">
        <v>52.612000000000002</v>
      </c>
      <c r="I67">
        <v>39</v>
      </c>
      <c r="J67">
        <v>1</v>
      </c>
      <c r="K67">
        <v>0</v>
      </c>
      <c r="L67">
        <f t="shared" si="11"/>
        <v>6.8569420544469066E-3</v>
      </c>
      <c r="M67">
        <f t="shared" si="12"/>
        <v>377.99934297182523</v>
      </c>
      <c r="N67">
        <f t="shared" si="13"/>
        <v>2.5919221832989918</v>
      </c>
      <c r="O67">
        <f t="shared" si="14"/>
        <v>0.23400417552542527</v>
      </c>
      <c r="P67">
        <f t="shared" si="15"/>
        <v>23.999655937538584</v>
      </c>
      <c r="Q67">
        <f t="shared" si="16"/>
        <v>5.6160253165829106</v>
      </c>
      <c r="R67">
        <f t="shared" si="17"/>
        <v>117</v>
      </c>
      <c r="S67">
        <f t="shared" si="18"/>
        <v>401.99899890936382</v>
      </c>
      <c r="T67">
        <f t="shared" si="19"/>
        <v>0.15873043463060252</v>
      </c>
      <c r="U67">
        <f t="shared" si="20"/>
        <v>0</v>
      </c>
      <c r="V67">
        <f t="shared" si="21"/>
        <v>29.104550090280014</v>
      </c>
    </row>
    <row r="68" spans="1:22" x14ac:dyDescent="0.2">
      <c r="A68" t="s">
        <v>41</v>
      </c>
      <c r="B68" t="s">
        <v>41</v>
      </c>
      <c r="D68">
        <v>-75.155000000000001</v>
      </c>
      <c r="E68">
        <v>-174.958</v>
      </c>
      <c r="F68">
        <v>-88.363</v>
      </c>
      <c r="G68">
        <v>85.866</v>
      </c>
      <c r="H68">
        <v>34.131999999999998</v>
      </c>
      <c r="I68">
        <v>35.014000000000003</v>
      </c>
      <c r="J68">
        <v>0</v>
      </c>
      <c r="K68">
        <v>0</v>
      </c>
      <c r="L68">
        <f t="shared" si="11"/>
        <v>9.5418551253289661E-3</v>
      </c>
      <c r="M68">
        <f t="shared" si="12"/>
        <v>249.00001343081115</v>
      </c>
      <c r="N68">
        <f t="shared" si="13"/>
        <v>2.3759244302861977</v>
      </c>
      <c r="O68">
        <f t="shared" si="14"/>
        <v>0.40803628174948231</v>
      </c>
      <c r="P68">
        <f t="shared" si="15"/>
        <v>8.9991715915902351</v>
      </c>
      <c r="Q68">
        <f t="shared" si="16"/>
        <v>3.6719921870502374</v>
      </c>
      <c r="R68">
        <f t="shared" si="17"/>
        <v>104.9991297972731</v>
      </c>
      <c r="S68">
        <f t="shared" si="18"/>
        <v>257.99918502240138</v>
      </c>
      <c r="T68">
        <f t="shared" si="19"/>
        <v>0</v>
      </c>
      <c r="U68">
        <f t="shared" si="20"/>
        <v>0</v>
      </c>
      <c r="V68">
        <f t="shared" si="21"/>
        <v>40.697465687016141</v>
      </c>
    </row>
    <row r="69" spans="1:22" x14ac:dyDescent="0.2">
      <c r="A69" t="s">
        <v>8420</v>
      </c>
      <c r="B69" t="s">
        <v>8421</v>
      </c>
      <c r="D69">
        <v>-70.144999999999996</v>
      </c>
      <c r="E69">
        <v>-167.905</v>
      </c>
      <c r="F69">
        <v>0</v>
      </c>
      <c r="G69">
        <v>76.551000000000002</v>
      </c>
      <c r="H69">
        <v>28.635999999999999</v>
      </c>
      <c r="I69">
        <v>0</v>
      </c>
      <c r="J69">
        <v>1</v>
      </c>
      <c r="K69">
        <v>1</v>
      </c>
      <c r="L69">
        <f t="shared" si="11"/>
        <v>1.2999834744109776E-2</v>
      </c>
      <c r="M69">
        <f t="shared" si="12"/>
        <v>216.00131655890607</v>
      </c>
      <c r="N69">
        <f t="shared" si="13"/>
        <v>2.8079842277601492</v>
      </c>
      <c r="O69">
        <f t="shared" si="14"/>
        <v>0.16799635543136984</v>
      </c>
      <c r="P69">
        <f t="shared" si="15"/>
        <v>18.000581102682258</v>
      </c>
      <c r="Q69">
        <f t="shared" si="16"/>
        <v>3.0240350449324529</v>
      </c>
      <c r="R69">
        <f t="shared" si="17"/>
        <v>0</v>
      </c>
      <c r="S69">
        <f t="shared" si="18"/>
        <v>234.00189766158832</v>
      </c>
      <c r="T69">
        <f t="shared" si="19"/>
        <v>0.27777608468250842</v>
      </c>
      <c r="U69">
        <f t="shared" si="20"/>
        <v>3.333225725199473</v>
      </c>
      <c r="V69">
        <f t="shared" si="21"/>
        <v>0</v>
      </c>
    </row>
    <row r="70" spans="1:22" x14ac:dyDescent="0.2">
      <c r="A70" t="s">
        <v>41</v>
      </c>
      <c r="B70" t="s">
        <v>41</v>
      </c>
      <c r="D70">
        <v>-77.734999999999999</v>
      </c>
      <c r="E70">
        <v>0</v>
      </c>
      <c r="F70">
        <v>0</v>
      </c>
      <c r="G70">
        <v>47.073999999999998</v>
      </c>
      <c r="H70">
        <v>0</v>
      </c>
      <c r="I70">
        <v>0</v>
      </c>
      <c r="J70">
        <v>1</v>
      </c>
      <c r="K70">
        <v>1</v>
      </c>
      <c r="L70">
        <f t="shared" si="11"/>
        <v>7.8262280202262644E-3</v>
      </c>
      <c r="M70">
        <f t="shared" si="12"/>
        <v>137.99868199006102</v>
      </c>
      <c r="N70">
        <f t="shared" si="13"/>
        <v>1.0800102317551408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137.99868199006102</v>
      </c>
      <c r="T70">
        <f t="shared" si="19"/>
        <v>0.43478676125559906</v>
      </c>
      <c r="U70" t="str">
        <f t="shared" si="20"/>
        <v/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-77.221000000000004</v>
      </c>
      <c r="E71">
        <v>0</v>
      </c>
      <c r="F71">
        <v>-89.221000000000004</v>
      </c>
      <c r="G71">
        <v>397.85399999999998</v>
      </c>
      <c r="H71">
        <v>0</v>
      </c>
      <c r="I71">
        <v>47.014000000000003</v>
      </c>
      <c r="J71">
        <v>1</v>
      </c>
      <c r="K71">
        <v>1</v>
      </c>
      <c r="L71">
        <f t="shared" si="11"/>
        <v>8.1651165548957995E-3</v>
      </c>
      <c r="M71">
        <f t="shared" si="12"/>
        <v>1163.9980547859955</v>
      </c>
      <c r="N71">
        <f t="shared" si="13"/>
        <v>9.504189291188931</v>
      </c>
      <c r="O71" t="str">
        <f t="shared" si="14"/>
        <v/>
      </c>
      <c r="P71">
        <f t="shared" si="15"/>
        <v>0</v>
      </c>
      <c r="Q71">
        <f t="shared" si="16"/>
        <v>0</v>
      </c>
      <c r="R71">
        <f t="shared" si="17"/>
        <v>141.02896408792813</v>
      </c>
      <c r="S71">
        <f t="shared" si="18"/>
        <v>1163.9980547859955</v>
      </c>
      <c r="T71">
        <f t="shared" si="19"/>
        <v>5.1546477894270346E-2</v>
      </c>
      <c r="U71" t="str">
        <f t="shared" si="20"/>
        <v/>
      </c>
      <c r="V71">
        <f t="shared" si="21"/>
        <v>12.115910633017057</v>
      </c>
    </row>
    <row r="72" spans="1:22" x14ac:dyDescent="0.2">
      <c r="A72" t="s">
        <v>7588</v>
      </c>
      <c r="B72" t="s">
        <v>7589</v>
      </c>
      <c r="D72">
        <v>-79.540000000000006</v>
      </c>
      <c r="E72">
        <v>-171.67400000000001</v>
      </c>
      <c r="F72">
        <v>-90</v>
      </c>
      <c r="G72">
        <v>132.197</v>
      </c>
      <c r="H72">
        <v>41.436999999999998</v>
      </c>
      <c r="I72">
        <v>44</v>
      </c>
      <c r="J72">
        <v>1</v>
      </c>
      <c r="K72">
        <v>1</v>
      </c>
      <c r="L72">
        <f t="shared" si="11"/>
        <v>6.6462062653194608E-3</v>
      </c>
      <c r="M72">
        <f t="shared" si="12"/>
        <v>390.00040806411232</v>
      </c>
      <c r="N72">
        <f t="shared" si="13"/>
        <v>2.5920257475785977</v>
      </c>
      <c r="O72">
        <f t="shared" si="14"/>
        <v>0.24598927579331353</v>
      </c>
      <c r="P72">
        <f t="shared" si="15"/>
        <v>18.000881539567828</v>
      </c>
      <c r="Q72">
        <f t="shared" si="16"/>
        <v>4.428028241587759</v>
      </c>
      <c r="R72">
        <f t="shared" si="17"/>
        <v>132</v>
      </c>
      <c r="S72">
        <f t="shared" si="18"/>
        <v>408.00128960368016</v>
      </c>
      <c r="T72">
        <f t="shared" si="19"/>
        <v>0.15384599287428585</v>
      </c>
      <c r="U72">
        <f t="shared" si="20"/>
        <v>3.3331700932598052</v>
      </c>
      <c r="V72">
        <f t="shared" si="21"/>
        <v>32.352838915833019</v>
      </c>
    </row>
    <row r="73" spans="1:22" x14ac:dyDescent="0.2">
      <c r="A73" t="s">
        <v>4511</v>
      </c>
      <c r="B73" t="s">
        <v>3527</v>
      </c>
      <c r="D73">
        <v>-84.394000000000005</v>
      </c>
      <c r="E73">
        <v>-169.114</v>
      </c>
      <c r="F73">
        <v>-90</v>
      </c>
      <c r="G73">
        <v>163.78299999999999</v>
      </c>
      <c r="H73">
        <v>26.475999999999999</v>
      </c>
      <c r="I73">
        <v>50</v>
      </c>
      <c r="J73">
        <v>1</v>
      </c>
      <c r="K73">
        <v>1</v>
      </c>
      <c r="L73">
        <f t="shared" si="11"/>
        <v>3.5336335226242672E-3</v>
      </c>
      <c r="M73">
        <f t="shared" si="12"/>
        <v>488.99896404706931</v>
      </c>
      <c r="N73">
        <f t="shared" si="13"/>
        <v>1.727944859830123</v>
      </c>
      <c r="O73">
        <f t="shared" si="14"/>
        <v>0.18719148079054132</v>
      </c>
      <c r="P73">
        <f t="shared" si="15"/>
        <v>15.000414619856532</v>
      </c>
      <c r="Q73">
        <f t="shared" si="16"/>
        <v>2.8079526331156623</v>
      </c>
      <c r="R73">
        <f t="shared" si="17"/>
        <v>150</v>
      </c>
      <c r="S73">
        <f t="shared" si="18"/>
        <v>503.99937866692585</v>
      </c>
      <c r="T73">
        <f t="shared" si="19"/>
        <v>0.12269964644388207</v>
      </c>
      <c r="U73">
        <f t="shared" si="20"/>
        <v>3.9998894377610119</v>
      </c>
      <c r="V73">
        <f t="shared" si="21"/>
        <v>29.761941452536856</v>
      </c>
    </row>
    <row r="74" spans="1:22" x14ac:dyDescent="0.2">
      <c r="A74" t="s">
        <v>113</v>
      </c>
      <c r="B74" t="s">
        <v>8411</v>
      </c>
      <c r="D74">
        <v>-80.073999999999998</v>
      </c>
      <c r="E74">
        <v>-172.50399999999999</v>
      </c>
      <c r="F74">
        <v>0</v>
      </c>
      <c r="G74">
        <v>406.07900000000001</v>
      </c>
      <c r="H74">
        <v>114.983</v>
      </c>
      <c r="I74">
        <v>0</v>
      </c>
      <c r="J74">
        <v>1</v>
      </c>
      <c r="K74">
        <v>0</v>
      </c>
      <c r="L74">
        <f t="shared" si="11"/>
        <v>6.2998347197979181E-3</v>
      </c>
      <c r="M74">
        <f t="shared" si="12"/>
        <v>1200.0014610346439</v>
      </c>
      <c r="N74">
        <f t="shared" si="13"/>
        <v>7.5598184278527052</v>
      </c>
      <c r="O74">
        <f t="shared" si="14"/>
        <v>0.27359447056377628</v>
      </c>
      <c r="P74">
        <f t="shared" si="15"/>
        <v>45.001003411909998</v>
      </c>
      <c r="Q74">
        <f t="shared" si="16"/>
        <v>12.312038015358219</v>
      </c>
      <c r="R74">
        <f t="shared" si="17"/>
        <v>0</v>
      </c>
      <c r="S74">
        <f t="shared" si="18"/>
        <v>1245.0024644465539</v>
      </c>
      <c r="T74">
        <f t="shared" si="19"/>
        <v>4.9999939123630627E-2</v>
      </c>
      <c r="U74">
        <f t="shared" si="20"/>
        <v>0</v>
      </c>
      <c r="V74">
        <f t="shared" si="21"/>
        <v>0</v>
      </c>
    </row>
    <row r="75" spans="1:22" x14ac:dyDescent="0.2">
      <c r="A75" t="s">
        <v>8422</v>
      </c>
      <c r="B75" t="s">
        <v>8423</v>
      </c>
      <c r="D75">
        <v>-81.561999999999998</v>
      </c>
      <c r="E75">
        <v>-171.142</v>
      </c>
      <c r="F75">
        <v>-89.225999999999999</v>
      </c>
      <c r="G75">
        <v>395.27800000000002</v>
      </c>
      <c r="H75">
        <v>77.929000000000002</v>
      </c>
      <c r="I75">
        <v>74.007000000000005</v>
      </c>
      <c r="J75">
        <v>1</v>
      </c>
      <c r="K75">
        <v>1</v>
      </c>
      <c r="L75">
        <f t="shared" si="11"/>
        <v>5.340411283268752E-3</v>
      </c>
      <c r="M75">
        <f t="shared" si="12"/>
        <v>1172.9976190540428</v>
      </c>
      <c r="N75">
        <f t="shared" si="13"/>
        <v>6.2642959843395758</v>
      </c>
      <c r="O75">
        <f t="shared" si="14"/>
        <v>0.23099867630573723</v>
      </c>
      <c r="P75">
        <f t="shared" si="15"/>
        <v>35.999955933391227</v>
      </c>
      <c r="Q75">
        <f t="shared" si="16"/>
        <v>8.315950483628729</v>
      </c>
      <c r="R75">
        <f t="shared" si="17"/>
        <v>222.0007421145618</v>
      </c>
      <c r="S75">
        <f t="shared" si="18"/>
        <v>1208.9975749874341</v>
      </c>
      <c r="T75">
        <f t="shared" si="19"/>
        <v>5.1150998966550891E-2</v>
      </c>
      <c r="U75">
        <f t="shared" si="20"/>
        <v>1.6666687067899404</v>
      </c>
      <c r="V75">
        <f t="shared" si="21"/>
        <v>18.362381092192777</v>
      </c>
    </row>
    <row r="76" spans="1:22" x14ac:dyDescent="0.2">
      <c r="A76" t="s">
        <v>251</v>
      </c>
      <c r="B76" t="s">
        <v>3223</v>
      </c>
      <c r="D76">
        <v>-80.323999999999998</v>
      </c>
      <c r="E76">
        <v>-167.381</v>
      </c>
      <c r="F76">
        <v>-90</v>
      </c>
      <c r="G76">
        <v>220.13200000000001</v>
      </c>
      <c r="H76">
        <v>68.659000000000006</v>
      </c>
      <c r="I76">
        <v>39</v>
      </c>
      <c r="J76">
        <v>1</v>
      </c>
      <c r="K76">
        <v>0</v>
      </c>
      <c r="L76">
        <f t="shared" si="11"/>
        <v>6.1380674208425384E-3</v>
      </c>
      <c r="M76">
        <f t="shared" si="12"/>
        <v>651.00117961101023</v>
      </c>
      <c r="N76">
        <f t="shared" si="13"/>
        <v>3.9958931273935314</v>
      </c>
      <c r="O76">
        <f t="shared" si="14"/>
        <v>0.16080408196384743</v>
      </c>
      <c r="P76">
        <f t="shared" si="15"/>
        <v>44.999147526229933</v>
      </c>
      <c r="Q76">
        <f t="shared" si="16"/>
        <v>7.2360538431649832</v>
      </c>
      <c r="R76">
        <f t="shared" si="17"/>
        <v>117</v>
      </c>
      <c r="S76">
        <f t="shared" si="18"/>
        <v>696.00032713724022</v>
      </c>
      <c r="T76">
        <f t="shared" si="19"/>
        <v>9.2165731613345958E-2</v>
      </c>
      <c r="U76">
        <f t="shared" si="20"/>
        <v>0</v>
      </c>
      <c r="V76">
        <f t="shared" si="21"/>
        <v>16.810336926311454</v>
      </c>
    </row>
    <row r="77" spans="1:22" x14ac:dyDescent="0.2">
      <c r="A77" t="s">
        <v>113</v>
      </c>
      <c r="B77" t="s">
        <v>5142</v>
      </c>
      <c r="D77">
        <v>-84.92</v>
      </c>
      <c r="E77">
        <v>-172.875</v>
      </c>
      <c r="F77">
        <v>-90</v>
      </c>
      <c r="G77">
        <v>90.355000000000004</v>
      </c>
      <c r="H77">
        <v>32.249000000000002</v>
      </c>
      <c r="I77">
        <v>40</v>
      </c>
      <c r="J77">
        <v>0</v>
      </c>
      <c r="K77">
        <v>0</v>
      </c>
      <c r="L77">
        <f t="shared" si="11"/>
        <v>3.2002451354980893E-3</v>
      </c>
      <c r="M77">
        <f t="shared" si="12"/>
        <v>270.00026608356455</v>
      </c>
      <c r="N77">
        <f t="shared" si="13"/>
        <v>0.8640679021850195</v>
      </c>
      <c r="O77">
        <f t="shared" si="14"/>
        <v>0.28800037970152381</v>
      </c>
      <c r="P77">
        <f t="shared" si="15"/>
        <v>11.999961074480099</v>
      </c>
      <c r="Q77">
        <f t="shared" si="16"/>
        <v>3.455996801850576</v>
      </c>
      <c r="R77">
        <f t="shared" si="17"/>
        <v>120</v>
      </c>
      <c r="S77">
        <f t="shared" si="18"/>
        <v>282.00022715804465</v>
      </c>
      <c r="T77">
        <f t="shared" si="19"/>
        <v>0</v>
      </c>
      <c r="U77">
        <f t="shared" si="20"/>
        <v>0</v>
      </c>
      <c r="V77">
        <f t="shared" si="21"/>
        <v>42.55315721173055</v>
      </c>
    </row>
    <row r="78" spans="1:22" x14ac:dyDescent="0.2">
      <c r="A78" t="s">
        <v>1676</v>
      </c>
      <c r="B78" t="s">
        <v>439</v>
      </c>
      <c r="D78">
        <v>-81.686000000000007</v>
      </c>
      <c r="E78">
        <v>-168.232</v>
      </c>
      <c r="F78">
        <v>-90</v>
      </c>
      <c r="G78">
        <v>352.70699999999999</v>
      </c>
      <c r="H78">
        <v>24.515000000000001</v>
      </c>
      <c r="I78">
        <v>63</v>
      </c>
      <c r="J78">
        <v>0</v>
      </c>
      <c r="K78">
        <v>0</v>
      </c>
      <c r="L78">
        <f t="shared" si="11"/>
        <v>5.2608107596227496E-3</v>
      </c>
      <c r="M78">
        <f t="shared" si="12"/>
        <v>1047.0006632303525</v>
      </c>
      <c r="N78">
        <f t="shared" si="13"/>
        <v>5.5080778625322564</v>
      </c>
      <c r="O78">
        <f t="shared" si="14"/>
        <v>0.17280419155515558</v>
      </c>
      <c r="P78">
        <f t="shared" si="15"/>
        <v>14.999452540254053</v>
      </c>
      <c r="Q78">
        <f t="shared" si="16"/>
        <v>2.5919708619593886</v>
      </c>
      <c r="R78">
        <f t="shared" si="17"/>
        <v>189</v>
      </c>
      <c r="S78">
        <f t="shared" si="18"/>
        <v>1062.0001157706065</v>
      </c>
      <c r="T78">
        <f t="shared" si="19"/>
        <v>0</v>
      </c>
      <c r="U78">
        <f t="shared" si="20"/>
        <v>0</v>
      </c>
      <c r="V78">
        <f t="shared" si="21"/>
        <v>17.796608229449973</v>
      </c>
    </row>
    <row r="79" spans="1:22" x14ac:dyDescent="0.2">
      <c r="A79" t="s">
        <v>1045</v>
      </c>
      <c r="B79" t="s">
        <v>1392</v>
      </c>
      <c r="D79">
        <v>-74.667000000000002</v>
      </c>
      <c r="E79">
        <v>-173.88399999999999</v>
      </c>
      <c r="F79">
        <v>-90</v>
      </c>
      <c r="G79">
        <v>128.577</v>
      </c>
      <c r="H79">
        <v>56.320999999999998</v>
      </c>
      <c r="I79">
        <v>27</v>
      </c>
      <c r="J79">
        <v>1</v>
      </c>
      <c r="K79">
        <v>0</v>
      </c>
      <c r="L79">
        <f t="shared" si="11"/>
        <v>9.87076547752745E-3</v>
      </c>
      <c r="M79">
        <f t="shared" si="12"/>
        <v>372.00101248656557</v>
      </c>
      <c r="N79">
        <f t="shared" si="13"/>
        <v>3.6719384235960733</v>
      </c>
      <c r="O79">
        <f t="shared" si="14"/>
        <v>0.33597218276402707</v>
      </c>
      <c r="P79">
        <f t="shared" si="15"/>
        <v>18.001611800246454</v>
      </c>
      <c r="Q79">
        <f t="shared" si="16"/>
        <v>6.0480468578463267</v>
      </c>
      <c r="R79">
        <f t="shared" si="17"/>
        <v>81</v>
      </c>
      <c r="S79">
        <f t="shared" si="18"/>
        <v>390.00262428681202</v>
      </c>
      <c r="T79">
        <f t="shared" si="19"/>
        <v>0.16128988359182714</v>
      </c>
      <c r="U79">
        <f t="shared" si="20"/>
        <v>0</v>
      </c>
      <c r="V79">
        <f t="shared" si="21"/>
        <v>20.769091015252179</v>
      </c>
    </row>
    <row r="80" spans="1:22" x14ac:dyDescent="0.2">
      <c r="A80" t="s">
        <v>41</v>
      </c>
      <c r="B80" t="s">
        <v>401</v>
      </c>
      <c r="D80">
        <v>-78.876000000000005</v>
      </c>
      <c r="E80">
        <v>0</v>
      </c>
      <c r="F80">
        <v>0</v>
      </c>
      <c r="G80">
        <v>181.40799999999999</v>
      </c>
      <c r="H80">
        <v>0</v>
      </c>
      <c r="I80">
        <v>0</v>
      </c>
      <c r="J80">
        <v>1</v>
      </c>
      <c r="K80">
        <v>0</v>
      </c>
      <c r="L80">
        <f t="shared" si="11"/>
        <v>7.0785734880189199E-3</v>
      </c>
      <c r="M80">
        <f t="shared" si="12"/>
        <v>533.99908383763807</v>
      </c>
      <c r="N80">
        <f t="shared" si="13"/>
        <v>3.7799555374350349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533.99908383763807</v>
      </c>
      <c r="T80">
        <f t="shared" si="19"/>
        <v>0.11235974333289857</v>
      </c>
      <c r="U80" t="str">
        <f t="shared" si="20"/>
        <v/>
      </c>
      <c r="V80">
        <f t="shared" si="21"/>
        <v>0</v>
      </c>
    </row>
    <row r="81" spans="1:22" x14ac:dyDescent="0.2">
      <c r="A81" t="s">
        <v>8424</v>
      </c>
      <c r="B81" t="s">
        <v>8425</v>
      </c>
      <c r="D81">
        <v>-78.063000000000002</v>
      </c>
      <c r="E81">
        <v>0</v>
      </c>
      <c r="F81">
        <v>-90</v>
      </c>
      <c r="G81">
        <v>304.58699999999999</v>
      </c>
      <c r="H81">
        <v>0</v>
      </c>
      <c r="I81">
        <v>28.25</v>
      </c>
      <c r="J81">
        <v>1</v>
      </c>
      <c r="K81">
        <v>0</v>
      </c>
      <c r="L81">
        <f t="shared" si="11"/>
        <v>7.6106657728664132E-3</v>
      </c>
      <c r="M81">
        <f t="shared" si="12"/>
        <v>894.00148511585098</v>
      </c>
      <c r="N81">
        <f t="shared" si="13"/>
        <v>6.8039533076162577</v>
      </c>
      <c r="O81" t="str">
        <f t="shared" si="14"/>
        <v/>
      </c>
      <c r="P81">
        <f t="shared" si="15"/>
        <v>0</v>
      </c>
      <c r="Q81">
        <f t="shared" si="16"/>
        <v>0</v>
      </c>
      <c r="R81">
        <f t="shared" si="17"/>
        <v>84.75</v>
      </c>
      <c r="S81">
        <f t="shared" si="18"/>
        <v>894.00148511585098</v>
      </c>
      <c r="T81">
        <f t="shared" si="19"/>
        <v>6.7113982469754821E-2</v>
      </c>
      <c r="U81" t="str">
        <f t="shared" si="20"/>
        <v/>
      </c>
      <c r="V81">
        <f t="shared" si="21"/>
        <v>9.4798500238528689</v>
      </c>
    </row>
    <row r="82" spans="1:22" x14ac:dyDescent="0.2">
      <c r="A82" t="s">
        <v>107</v>
      </c>
      <c r="B82" t="s">
        <v>245</v>
      </c>
      <c r="D82">
        <v>-78.563000000000002</v>
      </c>
      <c r="E82">
        <v>-173.191</v>
      </c>
      <c r="F82">
        <v>-90</v>
      </c>
      <c r="G82">
        <v>176.505</v>
      </c>
      <c r="H82">
        <v>67.475999999999999</v>
      </c>
      <c r="I82">
        <v>37</v>
      </c>
      <c r="J82">
        <v>1</v>
      </c>
      <c r="K82">
        <v>0</v>
      </c>
      <c r="L82">
        <f t="shared" si="11"/>
        <v>7.2830621349803497E-3</v>
      </c>
      <c r="M82">
        <f t="shared" si="12"/>
        <v>519.00059469264795</v>
      </c>
      <c r="N82">
        <f t="shared" si="13"/>
        <v>3.7799173591556676</v>
      </c>
      <c r="O82">
        <f t="shared" si="14"/>
        <v>0.3015019414913922</v>
      </c>
      <c r="P82">
        <f t="shared" si="15"/>
        <v>23.999851838444989</v>
      </c>
      <c r="Q82">
        <f t="shared" si="16"/>
        <v>7.2360091608060833</v>
      </c>
      <c r="R82">
        <f t="shared" si="17"/>
        <v>111</v>
      </c>
      <c r="S82">
        <f t="shared" si="18"/>
        <v>543.00044653109296</v>
      </c>
      <c r="T82">
        <f t="shared" si="19"/>
        <v>0.11560680394890875</v>
      </c>
      <c r="U82">
        <f t="shared" si="20"/>
        <v>0</v>
      </c>
      <c r="V82">
        <f t="shared" si="21"/>
        <v>20.441972140007067</v>
      </c>
    </row>
    <row r="83" spans="1:22" x14ac:dyDescent="0.2">
      <c r="A83" t="s">
        <v>8426</v>
      </c>
      <c r="B83" t="s">
        <v>8427</v>
      </c>
      <c r="D83">
        <v>-80.837999999999994</v>
      </c>
      <c r="E83">
        <v>-170.53800000000001</v>
      </c>
      <c r="F83">
        <v>-90</v>
      </c>
      <c r="G83">
        <v>31.401</v>
      </c>
      <c r="H83">
        <v>18.248000000000001</v>
      </c>
      <c r="I83">
        <v>18</v>
      </c>
      <c r="J83">
        <v>1</v>
      </c>
      <c r="K83">
        <v>0</v>
      </c>
      <c r="L83">
        <f t="shared" si="11"/>
        <v>5.8062220790225808E-3</v>
      </c>
      <c r="M83">
        <f t="shared" si="12"/>
        <v>93.001166150195459</v>
      </c>
      <c r="N83">
        <f t="shared" si="13"/>
        <v>0.53998596426207679</v>
      </c>
      <c r="O83">
        <f t="shared" si="14"/>
        <v>0.21600727486837354</v>
      </c>
      <c r="P83">
        <f t="shared" si="15"/>
        <v>8.9995544917781505</v>
      </c>
      <c r="Q83">
        <f t="shared" si="16"/>
        <v>1.9439711847696131</v>
      </c>
      <c r="R83">
        <f t="shared" si="17"/>
        <v>54</v>
      </c>
      <c r="S83">
        <f t="shared" si="18"/>
        <v>102.00072064197361</v>
      </c>
      <c r="T83">
        <f t="shared" si="19"/>
        <v>0.64515320058568859</v>
      </c>
      <c r="U83">
        <f t="shared" si="20"/>
        <v>0</v>
      </c>
      <c r="V83">
        <f t="shared" si="21"/>
        <v>52.940802437604383</v>
      </c>
    </row>
    <row r="84" spans="1:22" x14ac:dyDescent="0.2">
      <c r="A84" t="s">
        <v>8428</v>
      </c>
      <c r="B84" t="s">
        <v>8429</v>
      </c>
      <c r="D84">
        <v>-78.887</v>
      </c>
      <c r="E84">
        <v>-164.358</v>
      </c>
      <c r="F84">
        <v>-90</v>
      </c>
      <c r="G84">
        <v>114.14</v>
      </c>
      <c r="H84">
        <v>25.962</v>
      </c>
      <c r="I84">
        <v>20</v>
      </c>
      <c r="J84">
        <v>1</v>
      </c>
      <c r="K84">
        <v>0</v>
      </c>
      <c r="L84">
        <f t="shared" si="11"/>
        <v>7.0713950478232699E-3</v>
      </c>
      <c r="M84">
        <f t="shared" si="12"/>
        <v>335.99926781669876</v>
      </c>
      <c r="N84">
        <f t="shared" si="13"/>
        <v>2.3759859344971832</v>
      </c>
      <c r="O84">
        <f t="shared" si="14"/>
        <v>0.12857343005809252</v>
      </c>
      <c r="P84">
        <f t="shared" si="15"/>
        <v>21.000073761032986</v>
      </c>
      <c r="Q84">
        <f t="shared" si="16"/>
        <v>2.7000542149831732</v>
      </c>
      <c r="R84">
        <f t="shared" si="17"/>
        <v>60</v>
      </c>
      <c r="S84">
        <f t="shared" si="18"/>
        <v>356.99934157773174</v>
      </c>
      <c r="T84">
        <f t="shared" si="19"/>
        <v>0.17857181770030653</v>
      </c>
      <c r="U84">
        <f t="shared" si="20"/>
        <v>0</v>
      </c>
      <c r="V84">
        <f t="shared" si="21"/>
        <v>16.80675368610892</v>
      </c>
    </row>
    <row r="85" spans="1:22" x14ac:dyDescent="0.2">
      <c r="A85" t="s">
        <v>1200</v>
      </c>
      <c r="B85" t="s">
        <v>1201</v>
      </c>
      <c r="D85">
        <v>-80.195999999999998</v>
      </c>
      <c r="E85">
        <v>-172.11699999999999</v>
      </c>
      <c r="F85">
        <v>-90</v>
      </c>
      <c r="G85">
        <v>276.03100000000001</v>
      </c>
      <c r="H85">
        <v>65.62</v>
      </c>
      <c r="I85">
        <v>91</v>
      </c>
      <c r="J85">
        <v>1</v>
      </c>
      <c r="K85">
        <v>0</v>
      </c>
      <c r="L85">
        <f t="shared" si="11"/>
        <v>6.2208618088283657E-3</v>
      </c>
      <c r="M85">
        <f t="shared" si="12"/>
        <v>815.99954077324151</v>
      </c>
      <c r="N85">
        <f t="shared" si="13"/>
        <v>5.0762254554431978</v>
      </c>
      <c r="O85">
        <f t="shared" si="14"/>
        <v>0.26000439349593463</v>
      </c>
      <c r="P85">
        <f t="shared" si="15"/>
        <v>26.999476942785829</v>
      </c>
      <c r="Q85">
        <f t="shared" si="16"/>
        <v>7.0199896472061498</v>
      </c>
      <c r="R85">
        <f t="shared" si="17"/>
        <v>273</v>
      </c>
      <c r="S85">
        <f t="shared" si="18"/>
        <v>842.99901771602731</v>
      </c>
      <c r="T85">
        <f t="shared" si="19"/>
        <v>7.3529453145456405E-2</v>
      </c>
      <c r="U85">
        <f t="shared" si="20"/>
        <v>0</v>
      </c>
      <c r="V85">
        <f t="shared" si="21"/>
        <v>32.384379372072154</v>
      </c>
    </row>
    <row r="86" spans="1:22" x14ac:dyDescent="0.2">
      <c r="A86" t="s">
        <v>8200</v>
      </c>
      <c r="B86" t="s">
        <v>8201</v>
      </c>
      <c r="D86">
        <v>-77.905000000000001</v>
      </c>
      <c r="E86">
        <v>-173.74600000000001</v>
      </c>
      <c r="F86">
        <v>-90</v>
      </c>
      <c r="G86">
        <v>314.99200000000002</v>
      </c>
      <c r="H86">
        <v>73.436999999999998</v>
      </c>
      <c r="I86">
        <v>55</v>
      </c>
      <c r="J86">
        <v>1</v>
      </c>
      <c r="K86">
        <v>0</v>
      </c>
      <c r="L86">
        <f t="shared" si="11"/>
        <v>7.7144376416590785E-3</v>
      </c>
      <c r="M86">
        <f t="shared" si="12"/>
        <v>923.99897455549672</v>
      </c>
      <c r="N86">
        <f t="shared" si="13"/>
        <v>7.1281395983049096</v>
      </c>
      <c r="O86">
        <f t="shared" si="14"/>
        <v>0.32850140515536935</v>
      </c>
      <c r="P86">
        <f t="shared" si="15"/>
        <v>23.999859199223515</v>
      </c>
      <c r="Q86">
        <f t="shared" si="16"/>
        <v>7.8839953544712973</v>
      </c>
      <c r="R86">
        <f t="shared" si="17"/>
        <v>165</v>
      </c>
      <c r="S86">
        <f t="shared" si="18"/>
        <v>947.99883375472018</v>
      </c>
      <c r="T86">
        <f t="shared" si="19"/>
        <v>6.493513699932825E-2</v>
      </c>
      <c r="U86">
        <f t="shared" si="20"/>
        <v>0</v>
      </c>
      <c r="V86">
        <f t="shared" si="21"/>
        <v>17.40508470316232</v>
      </c>
    </row>
    <row r="87" spans="1:22" x14ac:dyDescent="0.2">
      <c r="A87" t="s">
        <v>7214</v>
      </c>
      <c r="B87" t="s">
        <v>8430</v>
      </c>
      <c r="D87">
        <v>-79.710999999999999</v>
      </c>
      <c r="E87">
        <v>-170.13399999999999</v>
      </c>
      <c r="F87">
        <v>-90</v>
      </c>
      <c r="G87">
        <v>330.31200000000001</v>
      </c>
      <c r="H87">
        <v>93.381</v>
      </c>
      <c r="I87">
        <v>32</v>
      </c>
      <c r="J87">
        <v>2</v>
      </c>
      <c r="K87">
        <v>2</v>
      </c>
      <c r="L87">
        <f t="shared" si="11"/>
        <v>6.5351627524629866E-3</v>
      </c>
      <c r="M87">
        <f t="shared" si="12"/>
        <v>975.0011023974763</v>
      </c>
      <c r="N87">
        <f t="shared" si="13"/>
        <v>6.3717972597955974</v>
      </c>
      <c r="O87">
        <f t="shared" si="14"/>
        <v>0.20699566126077698</v>
      </c>
      <c r="P87">
        <f t="shared" si="15"/>
        <v>48.000960694816271</v>
      </c>
      <c r="Q87">
        <f t="shared" si="16"/>
        <v>9.9360005361765964</v>
      </c>
      <c r="R87">
        <f t="shared" si="17"/>
        <v>96</v>
      </c>
      <c r="S87">
        <f t="shared" si="18"/>
        <v>1023.0020630922926</v>
      </c>
      <c r="T87">
        <f t="shared" si="19"/>
        <v>0.12307678391842462</v>
      </c>
      <c r="U87">
        <f t="shared" si="20"/>
        <v>2.499949964813081</v>
      </c>
      <c r="V87">
        <f t="shared" si="21"/>
        <v>9.3841452977929265</v>
      </c>
    </row>
    <row r="88" spans="1:22" x14ac:dyDescent="0.2">
      <c r="A88" t="s">
        <v>504</v>
      </c>
      <c r="B88" t="s">
        <v>725</v>
      </c>
      <c r="D88">
        <v>-81.384</v>
      </c>
      <c r="E88">
        <v>-174.428</v>
      </c>
      <c r="F88">
        <v>-90</v>
      </c>
      <c r="G88">
        <v>133.50700000000001</v>
      </c>
      <c r="H88">
        <v>41.195</v>
      </c>
      <c r="I88">
        <v>19</v>
      </c>
      <c r="J88">
        <v>0</v>
      </c>
      <c r="K88">
        <v>0</v>
      </c>
      <c r="L88">
        <f t="shared" si="11"/>
        <v>5.454766127058381E-3</v>
      </c>
      <c r="M88">
        <f t="shared" si="12"/>
        <v>396.00095403823025</v>
      </c>
      <c r="N88">
        <f t="shared" si="13"/>
        <v>2.1600947504652912</v>
      </c>
      <c r="O88">
        <f t="shared" si="14"/>
        <v>0.36901281331400099</v>
      </c>
      <c r="P88">
        <f t="shared" si="15"/>
        <v>11.999674445992245</v>
      </c>
      <c r="Q88">
        <f t="shared" si="16"/>
        <v>4.4280380542057785</v>
      </c>
      <c r="R88">
        <f t="shared" si="17"/>
        <v>57</v>
      </c>
      <c r="S88">
        <f t="shared" si="18"/>
        <v>408.00062848422249</v>
      </c>
      <c r="T88">
        <f t="shared" si="19"/>
        <v>0</v>
      </c>
      <c r="U88">
        <f t="shared" si="20"/>
        <v>0</v>
      </c>
      <c r="V88">
        <f t="shared" si="21"/>
        <v>13.970566714998139</v>
      </c>
    </row>
    <row r="89" spans="1:22" x14ac:dyDescent="0.2">
      <c r="A89" t="s">
        <v>113</v>
      </c>
      <c r="B89" t="s">
        <v>742</v>
      </c>
      <c r="D89">
        <v>-81.674000000000007</v>
      </c>
      <c r="E89">
        <v>-174.28899999999999</v>
      </c>
      <c r="F89">
        <v>0</v>
      </c>
      <c r="G89">
        <v>82.873000000000005</v>
      </c>
      <c r="H89">
        <v>20.100000000000001</v>
      </c>
      <c r="I89">
        <v>0</v>
      </c>
      <c r="J89">
        <v>2</v>
      </c>
      <c r="K89">
        <v>2</v>
      </c>
      <c r="L89">
        <f t="shared" si="11"/>
        <v>5.2685118236220577E-3</v>
      </c>
      <c r="M89">
        <f t="shared" si="12"/>
        <v>245.99860059655649</v>
      </c>
      <c r="N89">
        <f t="shared" si="13"/>
        <v>1.2960478318852697</v>
      </c>
      <c r="O89">
        <f t="shared" si="14"/>
        <v>0.35997382229506519</v>
      </c>
      <c r="P89">
        <f t="shared" si="15"/>
        <v>6.0005003275020741</v>
      </c>
      <c r="Q89">
        <f t="shared" si="16"/>
        <v>2.1600251985989107</v>
      </c>
      <c r="R89">
        <f t="shared" si="17"/>
        <v>0</v>
      </c>
      <c r="S89">
        <f t="shared" si="18"/>
        <v>251.99910092405855</v>
      </c>
      <c r="T89">
        <f t="shared" si="19"/>
        <v>0.48780765300694878</v>
      </c>
      <c r="U89">
        <f t="shared" si="20"/>
        <v>19.998332380719049</v>
      </c>
      <c r="V89">
        <f t="shared" si="21"/>
        <v>0</v>
      </c>
    </row>
    <row r="90" spans="1:22" x14ac:dyDescent="0.2">
      <c r="A90" t="s">
        <v>6238</v>
      </c>
      <c r="B90" t="s">
        <v>818</v>
      </c>
      <c r="D90">
        <v>-68.694000000000003</v>
      </c>
      <c r="E90">
        <v>0</v>
      </c>
      <c r="F90">
        <v>-90</v>
      </c>
      <c r="G90">
        <v>107.336</v>
      </c>
      <c r="H90">
        <v>0</v>
      </c>
      <c r="I90">
        <v>15</v>
      </c>
      <c r="J90">
        <v>0</v>
      </c>
      <c r="K90">
        <v>0</v>
      </c>
      <c r="L90">
        <f t="shared" si="11"/>
        <v>1.40401425960507E-2</v>
      </c>
      <c r="M90">
        <f t="shared" si="12"/>
        <v>299.99977811834469</v>
      </c>
      <c r="N90">
        <f t="shared" si="13"/>
        <v>4.2120438756090071</v>
      </c>
      <c r="O90" t="str">
        <f t="shared" si="14"/>
        <v/>
      </c>
      <c r="P90">
        <f t="shared" si="15"/>
        <v>0</v>
      </c>
      <c r="Q90">
        <f t="shared" si="16"/>
        <v>0</v>
      </c>
      <c r="R90">
        <f t="shared" si="17"/>
        <v>45</v>
      </c>
      <c r="S90">
        <f t="shared" si="18"/>
        <v>299.99977811834469</v>
      </c>
      <c r="T90">
        <f t="shared" si="19"/>
        <v>0</v>
      </c>
      <c r="U90" t="str">
        <f t="shared" si="20"/>
        <v/>
      </c>
      <c r="V90">
        <f t="shared" si="21"/>
        <v>15.00001109409097</v>
      </c>
    </row>
    <row r="91" spans="1:22" x14ac:dyDescent="0.2">
      <c r="A91" t="s">
        <v>255</v>
      </c>
      <c r="B91" t="s">
        <v>300</v>
      </c>
      <c r="D91">
        <v>-85.600999999999999</v>
      </c>
      <c r="E91">
        <v>-166.21799999999999</v>
      </c>
      <c r="F91">
        <v>-90</v>
      </c>
      <c r="G91">
        <v>286.84500000000003</v>
      </c>
      <c r="H91">
        <v>54.570999999999998</v>
      </c>
      <c r="I91">
        <v>35</v>
      </c>
      <c r="J91">
        <v>1</v>
      </c>
      <c r="K91">
        <v>0</v>
      </c>
      <c r="L91">
        <f t="shared" si="11"/>
        <v>2.7694142262529417E-3</v>
      </c>
      <c r="M91">
        <f t="shared" si="12"/>
        <v>857.99994226296712</v>
      </c>
      <c r="N91">
        <f t="shared" si="13"/>
        <v>2.3761596223868864</v>
      </c>
      <c r="O91">
        <f t="shared" si="14"/>
        <v>0.14676462480981503</v>
      </c>
      <c r="P91">
        <f t="shared" si="15"/>
        <v>39.001078678923257</v>
      </c>
      <c r="Q91">
        <f t="shared" si="16"/>
        <v>5.7239844034746499</v>
      </c>
      <c r="R91">
        <f t="shared" si="17"/>
        <v>105</v>
      </c>
      <c r="S91">
        <f t="shared" si="18"/>
        <v>897.00102094189037</v>
      </c>
      <c r="T91">
        <f t="shared" si="19"/>
        <v>6.993007463584501E-2</v>
      </c>
      <c r="U91">
        <f t="shared" si="20"/>
        <v>0</v>
      </c>
      <c r="V91">
        <f t="shared" si="21"/>
        <v>11.705672295639687</v>
      </c>
    </row>
    <row r="92" spans="1:22" x14ac:dyDescent="0.2">
      <c r="A92" t="s">
        <v>113</v>
      </c>
      <c r="B92" t="s">
        <v>3607</v>
      </c>
      <c r="D92">
        <v>-68.522999999999996</v>
      </c>
      <c r="E92">
        <v>0</v>
      </c>
      <c r="F92">
        <v>-90</v>
      </c>
      <c r="G92">
        <v>65.552000000000007</v>
      </c>
      <c r="H92">
        <v>0</v>
      </c>
      <c r="I92">
        <v>24</v>
      </c>
      <c r="J92">
        <v>0</v>
      </c>
      <c r="K92">
        <v>0</v>
      </c>
      <c r="L92">
        <f t="shared" si="11"/>
        <v>1.4164071923513068E-2</v>
      </c>
      <c r="M92">
        <f t="shared" si="12"/>
        <v>183.00111513094944</v>
      </c>
      <c r="N92">
        <f t="shared" si="13"/>
        <v>2.5920435488414126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72</v>
      </c>
      <c r="S92">
        <f t="shared" si="18"/>
        <v>183.00111513094944</v>
      </c>
      <c r="T92">
        <f t="shared" si="19"/>
        <v>0</v>
      </c>
      <c r="U92" t="str">
        <f t="shared" si="20"/>
        <v/>
      </c>
      <c r="V92">
        <f t="shared" si="21"/>
        <v>39.344022547884052</v>
      </c>
    </row>
    <row r="93" spans="1:22" x14ac:dyDescent="0.2">
      <c r="A93" t="s">
        <v>6364</v>
      </c>
      <c r="B93" t="s">
        <v>8431</v>
      </c>
      <c r="D93">
        <v>-81.87</v>
      </c>
      <c r="E93">
        <v>-172.23500000000001</v>
      </c>
      <c r="F93">
        <v>-90</v>
      </c>
      <c r="G93">
        <v>282.84300000000002</v>
      </c>
      <c r="H93">
        <v>66.611000000000004</v>
      </c>
      <c r="I93">
        <v>36</v>
      </c>
      <c r="J93">
        <v>1</v>
      </c>
      <c r="K93">
        <v>0</v>
      </c>
      <c r="L93">
        <f t="shared" ref="L93:L156" si="22">1/TAN(-D93*$L$1/180)*0.108*0.333333</f>
        <v>5.1427863765998181E-3</v>
      </c>
      <c r="M93">
        <f t="shared" ref="M93:M156" si="23">SIN(-D93*$L$1/180)*G93*3</f>
        <v>840.00106827573654</v>
      </c>
      <c r="N93">
        <f t="shared" ref="N93:N156" si="24">COS(-D93*$L$1/180)*G93*0.108</f>
        <v>4.3199503702081214</v>
      </c>
      <c r="O93">
        <f t="shared" ref="O93:O156" si="25">IFERROR(1/TAN(E93*$L$1/180)*0.108*0.333333,"")</f>
        <v>0.26400545012007914</v>
      </c>
      <c r="P93">
        <f t="shared" ref="P93:P156" si="26">SIN(-E93*$L$1/180)*H93*3</f>
        <v>26.999503321229859</v>
      </c>
      <c r="Q93">
        <f t="shared" ref="Q93:Q156" si="27">-COS(E93*$L$1/180)*H93*0.108</f>
        <v>7.1280231553630173</v>
      </c>
      <c r="R93">
        <f t="shared" ref="R93:R156" si="28">ABS(SIN(-F93*$L$1/180)*I93*3)</f>
        <v>108</v>
      </c>
      <c r="S93">
        <f t="shared" ref="S93:S156" si="29">M93+P93</f>
        <v>867.00057159696644</v>
      </c>
      <c r="T93">
        <f t="shared" ref="T93:T156" si="30">60*(J93/M93)</f>
        <v>7.1428480588913434E-2</v>
      </c>
      <c r="U93">
        <f t="shared" ref="U93:U156" si="31">IFERROR(60*(K93/P93),"")</f>
        <v>0</v>
      </c>
      <c r="V93">
        <f t="shared" ref="V93:V156" si="32">100*(R93/(S93))</f>
        <v>12.456739192347941</v>
      </c>
    </row>
    <row r="94" spans="1:22" x14ac:dyDescent="0.2">
      <c r="A94" t="s">
        <v>1543</v>
      </c>
      <c r="B94" t="s">
        <v>1544</v>
      </c>
      <c r="D94">
        <v>-70.073999999999998</v>
      </c>
      <c r="E94">
        <v>0</v>
      </c>
      <c r="F94">
        <v>-90</v>
      </c>
      <c r="G94">
        <v>85.093999999999994</v>
      </c>
      <c r="H94">
        <v>0</v>
      </c>
      <c r="I94">
        <v>20</v>
      </c>
      <c r="J94">
        <v>2</v>
      </c>
      <c r="K94">
        <v>2</v>
      </c>
      <c r="L94">
        <f t="shared" si="22"/>
        <v>1.3050285053675732E-2</v>
      </c>
      <c r="M94">
        <f t="shared" si="23"/>
        <v>239.99917823697425</v>
      </c>
      <c r="N94">
        <f t="shared" si="24"/>
        <v>3.1320608207012635</v>
      </c>
      <c r="O94" t="str">
        <f t="shared" si="25"/>
        <v/>
      </c>
      <c r="P94">
        <f t="shared" si="26"/>
        <v>0</v>
      </c>
      <c r="Q94">
        <f t="shared" si="27"/>
        <v>0</v>
      </c>
      <c r="R94">
        <f t="shared" si="28"/>
        <v>60</v>
      </c>
      <c r="S94">
        <f t="shared" si="29"/>
        <v>239.99917823697425</v>
      </c>
      <c r="T94">
        <f t="shared" si="30"/>
        <v>0.50000171201216559</v>
      </c>
      <c r="U94" t="str">
        <f t="shared" si="31"/>
        <v/>
      </c>
      <c r="V94">
        <f t="shared" si="32"/>
        <v>25.00008560060828</v>
      </c>
    </row>
    <row r="95" spans="1:22" x14ac:dyDescent="0.2">
      <c r="A95" t="s">
        <v>113</v>
      </c>
      <c r="B95" t="s">
        <v>5109</v>
      </c>
      <c r="D95">
        <v>-74.667000000000002</v>
      </c>
      <c r="E95">
        <v>-172.875</v>
      </c>
      <c r="F95">
        <v>0</v>
      </c>
      <c r="G95">
        <v>64.287999999999997</v>
      </c>
      <c r="H95">
        <v>32.249000000000002</v>
      </c>
      <c r="I95">
        <v>0</v>
      </c>
      <c r="J95">
        <v>2</v>
      </c>
      <c r="K95">
        <v>1</v>
      </c>
      <c r="L95">
        <f t="shared" si="22"/>
        <v>9.87076547752745E-3</v>
      </c>
      <c r="M95">
        <f t="shared" si="23"/>
        <v>185.999059635365</v>
      </c>
      <c r="N95">
        <f t="shared" si="24"/>
        <v>1.835954932656263</v>
      </c>
      <c r="O95">
        <f t="shared" si="25"/>
        <v>0.28800037970152381</v>
      </c>
      <c r="P95">
        <f t="shared" si="26"/>
        <v>11.999961074480099</v>
      </c>
      <c r="Q95">
        <f t="shared" si="27"/>
        <v>3.455996801850576</v>
      </c>
      <c r="R95">
        <f t="shared" si="28"/>
        <v>0</v>
      </c>
      <c r="S95">
        <f t="shared" si="29"/>
        <v>197.9990207098451</v>
      </c>
      <c r="T95">
        <f t="shared" si="30"/>
        <v>0.64516455209639012</v>
      </c>
      <c r="U95">
        <f t="shared" si="31"/>
        <v>5.000016219019237</v>
      </c>
      <c r="V95">
        <f t="shared" si="32"/>
        <v>0</v>
      </c>
    </row>
    <row r="96" spans="1:22" x14ac:dyDescent="0.2">
      <c r="A96" t="s">
        <v>1453</v>
      </c>
      <c r="B96" t="s">
        <v>8432</v>
      </c>
      <c r="D96">
        <v>-73.317999999999998</v>
      </c>
      <c r="E96">
        <v>-173.089</v>
      </c>
      <c r="F96">
        <v>-90</v>
      </c>
      <c r="G96">
        <v>320.48899999999998</v>
      </c>
      <c r="H96">
        <v>33.241999999999997</v>
      </c>
      <c r="I96">
        <v>24</v>
      </c>
      <c r="J96">
        <v>1</v>
      </c>
      <c r="K96">
        <v>0</v>
      </c>
      <c r="L96">
        <f t="shared" si="22"/>
        <v>1.0788180267463844E-2</v>
      </c>
      <c r="M96">
        <f t="shared" si="23"/>
        <v>921.00147353202442</v>
      </c>
      <c r="N96">
        <f t="shared" si="24"/>
        <v>9.9359398590031702</v>
      </c>
      <c r="O96">
        <f t="shared" si="25"/>
        <v>0.29700955874473856</v>
      </c>
      <c r="P96">
        <f t="shared" si="26"/>
        <v>11.999773518199225</v>
      </c>
      <c r="Q96">
        <f t="shared" si="27"/>
        <v>3.5640510017281537</v>
      </c>
      <c r="R96">
        <f t="shared" si="28"/>
        <v>72</v>
      </c>
      <c r="S96">
        <f t="shared" si="29"/>
        <v>933.0012470502237</v>
      </c>
      <c r="T96">
        <f t="shared" si="30"/>
        <v>6.5146475575007551E-2</v>
      </c>
      <c r="U96">
        <f t="shared" si="31"/>
        <v>0</v>
      </c>
      <c r="V96">
        <f t="shared" si="32"/>
        <v>7.7170314860387554</v>
      </c>
    </row>
    <row r="97" spans="1:22" x14ac:dyDescent="0.2">
      <c r="A97" t="s">
        <v>41</v>
      </c>
      <c r="B97" t="s">
        <v>41</v>
      </c>
      <c r="D97">
        <v>-85.42</v>
      </c>
      <c r="E97">
        <v>-173.01900000000001</v>
      </c>
      <c r="F97">
        <v>0</v>
      </c>
      <c r="G97">
        <v>388.24</v>
      </c>
      <c r="H97">
        <v>49.366</v>
      </c>
      <c r="I97">
        <v>0</v>
      </c>
      <c r="J97">
        <v>1</v>
      </c>
      <c r="K97">
        <v>0</v>
      </c>
      <c r="L97">
        <f t="shared" si="22"/>
        <v>2.883840977907442E-3</v>
      </c>
      <c r="M97">
        <f t="shared" si="23"/>
        <v>1161.000830578314</v>
      </c>
      <c r="N97">
        <f t="shared" si="24"/>
        <v>3.3481451187514364</v>
      </c>
      <c r="O97">
        <f t="shared" si="25"/>
        <v>0.29400214774091471</v>
      </c>
      <c r="P97">
        <f t="shared" si="26"/>
        <v>17.999859938651621</v>
      </c>
      <c r="Q97">
        <f t="shared" si="27"/>
        <v>5.2920027730019994</v>
      </c>
      <c r="R97">
        <f t="shared" si="28"/>
        <v>0</v>
      </c>
      <c r="S97">
        <f t="shared" si="29"/>
        <v>1179.0006905169655</v>
      </c>
      <c r="T97">
        <f t="shared" si="30"/>
        <v>5.1679549591806061E-2</v>
      </c>
      <c r="U97">
        <f t="shared" si="31"/>
        <v>0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-83.04</v>
      </c>
      <c r="E98">
        <v>-167.67500000000001</v>
      </c>
      <c r="F98">
        <v>90</v>
      </c>
      <c r="G98">
        <v>387.858</v>
      </c>
      <c r="H98">
        <v>121.807</v>
      </c>
      <c r="I98">
        <v>1</v>
      </c>
      <c r="J98">
        <v>1</v>
      </c>
      <c r="K98">
        <v>1</v>
      </c>
      <c r="L98">
        <f t="shared" si="22"/>
        <v>4.394730336639445E-3</v>
      </c>
      <c r="M98">
        <f t="shared" si="23"/>
        <v>1154.999612266794</v>
      </c>
      <c r="N98">
        <f t="shared" si="24"/>
        <v>5.0759169107525874</v>
      </c>
      <c r="O98">
        <f t="shared" si="25"/>
        <v>0.16476530727250466</v>
      </c>
      <c r="P98">
        <f t="shared" si="26"/>
        <v>78.001554389666722</v>
      </c>
      <c r="Q98">
        <f t="shared" si="27"/>
        <v>12.851962928709352</v>
      </c>
      <c r="R98">
        <f t="shared" si="28"/>
        <v>3</v>
      </c>
      <c r="S98">
        <f t="shared" si="29"/>
        <v>1233.0011666564608</v>
      </c>
      <c r="T98">
        <f t="shared" si="30"/>
        <v>5.1948069387005621E-2</v>
      </c>
      <c r="U98">
        <f t="shared" si="31"/>
        <v>0.76921544024959221</v>
      </c>
      <c r="V98">
        <f t="shared" si="32"/>
        <v>0.24330877221593589</v>
      </c>
    </row>
    <row r="99" spans="1:22" x14ac:dyDescent="0.2">
      <c r="A99" t="s">
        <v>1470</v>
      </c>
      <c r="B99" t="s">
        <v>841</v>
      </c>
      <c r="D99">
        <v>-86.433000000000007</v>
      </c>
      <c r="E99">
        <v>-172.23500000000001</v>
      </c>
      <c r="F99">
        <v>-90</v>
      </c>
      <c r="G99">
        <v>385.74700000000001</v>
      </c>
      <c r="H99">
        <v>88.813999999999993</v>
      </c>
      <c r="I99">
        <v>81</v>
      </c>
      <c r="J99">
        <v>1</v>
      </c>
      <c r="K99">
        <v>1</v>
      </c>
      <c r="L99">
        <f t="shared" si="22"/>
        <v>2.2441099450001638E-3</v>
      </c>
      <c r="M99">
        <f t="shared" si="23"/>
        <v>1154.9991089880991</v>
      </c>
      <c r="N99">
        <f t="shared" si="24"/>
        <v>2.5919475788941009</v>
      </c>
      <c r="O99">
        <f t="shared" si="25"/>
        <v>0.26400545012007914</v>
      </c>
      <c r="P99">
        <f t="shared" si="26"/>
        <v>35.999067540972341</v>
      </c>
      <c r="Q99">
        <f t="shared" si="27"/>
        <v>9.5039595340170671</v>
      </c>
      <c r="R99">
        <f t="shared" si="28"/>
        <v>243</v>
      </c>
      <c r="S99">
        <f t="shared" si="29"/>
        <v>1190.9981765290715</v>
      </c>
      <c r="T99">
        <f t="shared" si="30"/>
        <v>5.1948092022829628E-2</v>
      </c>
      <c r="U99">
        <f t="shared" si="31"/>
        <v>1.6667098371842826</v>
      </c>
      <c r="V99">
        <f t="shared" si="32"/>
        <v>20.40305390795605</v>
      </c>
    </row>
    <row r="100" spans="1:22" x14ac:dyDescent="0.2">
      <c r="A100" t="s">
        <v>133</v>
      </c>
      <c r="B100" t="s">
        <v>146</v>
      </c>
      <c r="D100">
        <v>-80.003</v>
      </c>
      <c r="E100">
        <v>-169.69499999999999</v>
      </c>
      <c r="F100">
        <v>-90</v>
      </c>
      <c r="G100">
        <v>299.548</v>
      </c>
      <c r="H100">
        <v>44.720999999999997</v>
      </c>
      <c r="I100">
        <v>84</v>
      </c>
      <c r="J100">
        <v>1</v>
      </c>
      <c r="K100">
        <v>0</v>
      </c>
      <c r="L100">
        <f t="shared" si="22"/>
        <v>6.345821416487654E-3</v>
      </c>
      <c r="M100">
        <f t="shared" si="23"/>
        <v>884.99974783334108</v>
      </c>
      <c r="N100">
        <f t="shared" si="24"/>
        <v>5.616055969442959</v>
      </c>
      <c r="O100">
        <f t="shared" si="25"/>
        <v>0.19799678746871249</v>
      </c>
      <c r="P100">
        <f t="shared" si="26"/>
        <v>24.000160752865419</v>
      </c>
      <c r="Q100">
        <f t="shared" si="27"/>
        <v>4.7519594797595071</v>
      </c>
      <c r="R100">
        <f t="shared" si="28"/>
        <v>252</v>
      </c>
      <c r="S100">
        <f t="shared" si="29"/>
        <v>908.99990858620652</v>
      </c>
      <c r="T100">
        <f t="shared" si="30"/>
        <v>6.7796629487061638E-2</v>
      </c>
      <c r="U100">
        <f t="shared" si="31"/>
        <v>0</v>
      </c>
      <c r="V100">
        <f t="shared" si="32"/>
        <v>27.722775065174954</v>
      </c>
    </row>
    <row r="101" spans="1:22" x14ac:dyDescent="0.2">
      <c r="A101" t="s">
        <v>7863</v>
      </c>
      <c r="B101" t="s">
        <v>1900</v>
      </c>
      <c r="D101">
        <v>-83.233999999999995</v>
      </c>
      <c r="E101">
        <v>-176.90600000000001</v>
      </c>
      <c r="F101">
        <v>-90</v>
      </c>
      <c r="G101">
        <v>118.828</v>
      </c>
      <c r="H101">
        <v>37.054000000000002</v>
      </c>
      <c r="I101">
        <v>31</v>
      </c>
      <c r="J101">
        <v>1</v>
      </c>
      <c r="K101">
        <v>1</v>
      </c>
      <c r="L101">
        <f t="shared" si="22"/>
        <v>4.2710707791803479E-3</v>
      </c>
      <c r="M101">
        <f t="shared" si="23"/>
        <v>354.00130126233864</v>
      </c>
      <c r="N101">
        <f t="shared" si="24"/>
        <v>1.5119661255795196</v>
      </c>
      <c r="O101">
        <f t="shared" si="25"/>
        <v>0.66601185580836297</v>
      </c>
      <c r="P101">
        <f t="shared" si="26"/>
        <v>5.9998851530664936</v>
      </c>
      <c r="Q101">
        <f t="shared" si="27"/>
        <v>3.9959986414295008</v>
      </c>
      <c r="R101">
        <f t="shared" si="28"/>
        <v>93</v>
      </c>
      <c r="S101">
        <f t="shared" si="29"/>
        <v>360.00118641540513</v>
      </c>
      <c r="T101">
        <f t="shared" si="30"/>
        <v>0.16949090239511858</v>
      </c>
      <c r="U101">
        <f t="shared" si="31"/>
        <v>10.000191415219753</v>
      </c>
      <c r="V101">
        <f t="shared" si="32"/>
        <v>25.833248197323261</v>
      </c>
    </row>
    <row r="102" spans="1:22" x14ac:dyDescent="0.2">
      <c r="A102" t="s">
        <v>3046</v>
      </c>
      <c r="B102" t="s">
        <v>642</v>
      </c>
      <c r="D102">
        <v>-79.875</v>
      </c>
      <c r="E102">
        <v>-168.40799999999999</v>
      </c>
      <c r="F102">
        <v>-90</v>
      </c>
      <c r="G102">
        <v>255.98599999999999</v>
      </c>
      <c r="H102">
        <v>39.811999999999998</v>
      </c>
      <c r="I102">
        <v>42</v>
      </c>
      <c r="J102">
        <v>1</v>
      </c>
      <c r="K102">
        <v>0</v>
      </c>
      <c r="L102">
        <f t="shared" si="22"/>
        <v>6.428777883606243E-3</v>
      </c>
      <c r="M102">
        <f t="shared" si="23"/>
        <v>755.99825837717685</v>
      </c>
      <c r="N102">
        <f t="shared" si="24"/>
        <v>4.8601497436497771</v>
      </c>
      <c r="O102">
        <f t="shared" si="25"/>
        <v>0.17550255404511936</v>
      </c>
      <c r="P102">
        <f t="shared" si="26"/>
        <v>23.999606555921432</v>
      </c>
      <c r="Q102">
        <f t="shared" si="27"/>
        <v>4.2119964586386613</v>
      </c>
      <c r="R102">
        <f t="shared" si="28"/>
        <v>126</v>
      </c>
      <c r="S102">
        <f t="shared" si="29"/>
        <v>779.9978649330983</v>
      </c>
      <c r="T102">
        <f t="shared" si="30"/>
        <v>7.9365262201523831E-2</v>
      </c>
      <c r="U102">
        <f t="shared" si="31"/>
        <v>0</v>
      </c>
      <c r="V102">
        <f t="shared" si="32"/>
        <v>16.153890371329059</v>
      </c>
    </row>
    <row r="103" spans="1:22" x14ac:dyDescent="0.2">
      <c r="A103" t="s">
        <v>157</v>
      </c>
      <c r="B103" t="s">
        <v>991</v>
      </c>
      <c r="D103">
        <v>-79.046000000000006</v>
      </c>
      <c r="E103">
        <v>-167.27600000000001</v>
      </c>
      <c r="F103">
        <v>-90</v>
      </c>
      <c r="G103">
        <v>31.574999999999999</v>
      </c>
      <c r="H103">
        <v>31.78</v>
      </c>
      <c r="I103">
        <v>28</v>
      </c>
      <c r="J103">
        <v>3</v>
      </c>
      <c r="K103">
        <v>3</v>
      </c>
      <c r="L103">
        <f t="shared" si="22"/>
        <v>6.9676941333190094E-3</v>
      </c>
      <c r="M103">
        <f t="shared" si="23"/>
        <v>92.999116026921598</v>
      </c>
      <c r="N103">
        <f t="shared" si="24"/>
        <v>0.64799004313467856</v>
      </c>
      <c r="O103">
        <f t="shared" si="25"/>
        <v>0.15943301862365958</v>
      </c>
      <c r="P103">
        <f t="shared" si="26"/>
        <v>20.999094158205757</v>
      </c>
      <c r="Q103">
        <f t="shared" si="27"/>
        <v>3.347952317957517</v>
      </c>
      <c r="R103">
        <f t="shared" si="28"/>
        <v>84</v>
      </c>
      <c r="S103">
        <f t="shared" si="29"/>
        <v>113.99821018512736</v>
      </c>
      <c r="T103">
        <f t="shared" si="30"/>
        <v>1.9355022680849265</v>
      </c>
      <c r="U103">
        <f t="shared" si="31"/>
        <v>8.5717983187223297</v>
      </c>
      <c r="V103">
        <f t="shared" si="32"/>
        <v>73.685367396197037</v>
      </c>
    </row>
    <row r="104" spans="1:22" x14ac:dyDescent="0.2">
      <c r="A104" t="s">
        <v>113</v>
      </c>
      <c r="B104" t="s">
        <v>5109</v>
      </c>
      <c r="D104">
        <v>-85.665000000000006</v>
      </c>
      <c r="E104">
        <v>-169.69499999999999</v>
      </c>
      <c r="F104">
        <v>0</v>
      </c>
      <c r="G104">
        <v>343.98399999999998</v>
      </c>
      <c r="H104">
        <v>67.081999999999994</v>
      </c>
      <c r="I104">
        <v>0</v>
      </c>
      <c r="J104">
        <v>2</v>
      </c>
      <c r="K104">
        <v>2</v>
      </c>
      <c r="L104">
        <f t="shared" si="22"/>
        <v>2.7289673643853076E-3</v>
      </c>
      <c r="M104">
        <f t="shared" si="23"/>
        <v>1028.9997355566522</v>
      </c>
      <c r="N104">
        <f t="shared" si="24"/>
        <v>2.8081095044047206</v>
      </c>
      <c r="O104">
        <f t="shared" si="25"/>
        <v>0.19799678746871249</v>
      </c>
      <c r="P104">
        <f t="shared" si="26"/>
        <v>36.000509461410033</v>
      </c>
      <c r="Q104">
        <f t="shared" si="27"/>
        <v>7.1279923485885215</v>
      </c>
      <c r="R104">
        <f t="shared" si="28"/>
        <v>0</v>
      </c>
      <c r="S104">
        <f t="shared" si="29"/>
        <v>1065.0002450180623</v>
      </c>
      <c r="T104">
        <f t="shared" si="30"/>
        <v>0.11661810577150855</v>
      </c>
      <c r="U104">
        <f t="shared" si="31"/>
        <v>3.3332861616481124</v>
      </c>
      <c r="V104">
        <f t="shared" si="32"/>
        <v>0</v>
      </c>
    </row>
    <row r="105" spans="1:22" x14ac:dyDescent="0.2">
      <c r="A105" t="s">
        <v>8433</v>
      </c>
      <c r="B105" t="s">
        <v>8434</v>
      </c>
      <c r="D105">
        <v>-82.519000000000005</v>
      </c>
      <c r="E105">
        <v>-167.471</v>
      </c>
      <c r="F105">
        <v>-90</v>
      </c>
      <c r="G105">
        <v>299.55</v>
      </c>
      <c r="H105">
        <v>27.658999999999999</v>
      </c>
      <c r="I105">
        <v>30</v>
      </c>
      <c r="J105">
        <v>1</v>
      </c>
      <c r="K105">
        <v>0</v>
      </c>
      <c r="L105">
        <f t="shared" si="22"/>
        <v>4.727340748612599E-3</v>
      </c>
      <c r="M105">
        <f t="shared" si="23"/>
        <v>891.00077296316408</v>
      </c>
      <c r="N105">
        <f t="shared" si="24"/>
        <v>4.2120684731425611</v>
      </c>
      <c r="O105">
        <f t="shared" si="25"/>
        <v>0.16199727061839408</v>
      </c>
      <c r="P105">
        <f t="shared" si="26"/>
        <v>18.000510446703331</v>
      </c>
      <c r="Q105">
        <f t="shared" si="27"/>
        <v>2.9160364781403074</v>
      </c>
      <c r="R105">
        <f t="shared" si="28"/>
        <v>90</v>
      </c>
      <c r="S105">
        <f t="shared" si="29"/>
        <v>909.00128340986737</v>
      </c>
      <c r="T105">
        <f t="shared" si="30"/>
        <v>6.7340008921047856E-2</v>
      </c>
      <c r="U105">
        <f t="shared" si="31"/>
        <v>0</v>
      </c>
      <c r="V105">
        <f t="shared" si="32"/>
        <v>9.9009761199004966</v>
      </c>
    </row>
    <row r="106" spans="1:22" x14ac:dyDescent="0.2">
      <c r="A106" t="s">
        <v>1830</v>
      </c>
      <c r="B106" t="s">
        <v>401</v>
      </c>
      <c r="D106">
        <v>-80.281000000000006</v>
      </c>
      <c r="E106">
        <v>-164.745</v>
      </c>
      <c r="F106">
        <v>-90</v>
      </c>
      <c r="G106">
        <v>367.27100000000002</v>
      </c>
      <c r="H106">
        <v>22.803999999999998</v>
      </c>
      <c r="I106">
        <v>19</v>
      </c>
      <c r="J106">
        <v>1</v>
      </c>
      <c r="K106">
        <v>1</v>
      </c>
      <c r="L106">
        <f t="shared" si="22"/>
        <v>6.1658740832572015E-3</v>
      </c>
      <c r="M106">
        <f t="shared" si="23"/>
        <v>1085.9992748613099</v>
      </c>
      <c r="N106">
        <f t="shared" si="24"/>
        <v>6.696141479444945</v>
      </c>
      <c r="O106">
        <f t="shared" si="25"/>
        <v>0.1320009453218855</v>
      </c>
      <c r="P106">
        <f t="shared" si="26"/>
        <v>18.000251225957388</v>
      </c>
      <c r="Q106">
        <f t="shared" si="27"/>
        <v>2.3760525539103581</v>
      </c>
      <c r="R106">
        <f t="shared" si="28"/>
        <v>57</v>
      </c>
      <c r="S106">
        <f t="shared" si="29"/>
        <v>1103.9995260872672</v>
      </c>
      <c r="T106">
        <f t="shared" si="30"/>
        <v>5.5248655674896688E-2</v>
      </c>
      <c r="U106">
        <f t="shared" si="31"/>
        <v>3.3332868106572078</v>
      </c>
      <c r="V106">
        <f t="shared" si="32"/>
        <v>5.163045694595195</v>
      </c>
    </row>
    <row r="107" spans="1:22" x14ac:dyDescent="0.2">
      <c r="A107" t="s">
        <v>113</v>
      </c>
      <c r="B107" t="s">
        <v>5199</v>
      </c>
      <c r="D107">
        <v>-82.179000000000002</v>
      </c>
      <c r="E107">
        <v>-167.96899999999999</v>
      </c>
      <c r="F107">
        <v>-90</v>
      </c>
      <c r="G107">
        <v>367.41800000000001</v>
      </c>
      <c r="H107">
        <v>62.37</v>
      </c>
      <c r="I107">
        <v>35</v>
      </c>
      <c r="J107">
        <v>1</v>
      </c>
      <c r="K107">
        <v>1</v>
      </c>
      <c r="L107">
        <f t="shared" si="22"/>
        <v>4.9448245923653135E-3</v>
      </c>
      <c r="M107">
        <f t="shared" si="23"/>
        <v>1092.0008680907958</v>
      </c>
      <c r="N107">
        <f t="shared" si="24"/>
        <v>5.3997581471777876</v>
      </c>
      <c r="O107">
        <f t="shared" si="25"/>
        <v>0.16891706675340087</v>
      </c>
      <c r="P107">
        <f t="shared" si="26"/>
        <v>39.001374767450102</v>
      </c>
      <c r="Q107">
        <f t="shared" si="27"/>
        <v>6.5880044130721851</v>
      </c>
      <c r="R107">
        <f t="shared" si="28"/>
        <v>105</v>
      </c>
      <c r="S107">
        <f t="shared" si="29"/>
        <v>1131.0022428582461</v>
      </c>
      <c r="T107">
        <f t="shared" si="30"/>
        <v>5.4945011266246742E-2</v>
      </c>
      <c r="U107">
        <f t="shared" si="31"/>
        <v>1.5384073089155565</v>
      </c>
      <c r="V107">
        <f t="shared" si="32"/>
        <v>9.283801218169657</v>
      </c>
    </row>
    <row r="108" spans="1:22" x14ac:dyDescent="0.2">
      <c r="A108" t="s">
        <v>8435</v>
      </c>
      <c r="B108" t="s">
        <v>510</v>
      </c>
      <c r="D108">
        <v>-82.048000000000002</v>
      </c>
      <c r="E108">
        <v>-169.50899999999999</v>
      </c>
      <c r="F108">
        <v>-90</v>
      </c>
      <c r="G108">
        <v>318.05799999999999</v>
      </c>
      <c r="H108">
        <v>54.917999999999999</v>
      </c>
      <c r="I108">
        <v>43</v>
      </c>
      <c r="J108">
        <v>1</v>
      </c>
      <c r="K108">
        <v>0</v>
      </c>
      <c r="L108">
        <f t="shared" si="22"/>
        <v>5.0287136465127545E-3</v>
      </c>
      <c r="M108">
        <f t="shared" si="23"/>
        <v>944.99896300698481</v>
      </c>
      <c r="N108">
        <f t="shared" si="24"/>
        <v>4.7521339333475607</v>
      </c>
      <c r="O108">
        <f t="shared" si="25"/>
        <v>0.19440884542249698</v>
      </c>
      <c r="P108">
        <f t="shared" si="26"/>
        <v>29.998585253411683</v>
      </c>
      <c r="Q108">
        <f t="shared" si="27"/>
        <v>5.8319961554202644</v>
      </c>
      <c r="R108">
        <f t="shared" si="28"/>
        <v>129</v>
      </c>
      <c r="S108">
        <f t="shared" si="29"/>
        <v>974.99754826039646</v>
      </c>
      <c r="T108">
        <f t="shared" si="30"/>
        <v>6.349213316497207E-2</v>
      </c>
      <c r="U108">
        <f t="shared" si="31"/>
        <v>0</v>
      </c>
      <c r="V108">
        <f t="shared" si="32"/>
        <v>13.230802501007672</v>
      </c>
    </row>
    <row r="109" spans="1:22" x14ac:dyDescent="0.2">
      <c r="A109" t="s">
        <v>4703</v>
      </c>
      <c r="B109" t="s">
        <v>4704</v>
      </c>
      <c r="D109">
        <v>-82.754999999999995</v>
      </c>
      <c r="E109">
        <v>-167.905</v>
      </c>
      <c r="F109">
        <v>0</v>
      </c>
      <c r="G109">
        <v>118.95</v>
      </c>
      <c r="H109">
        <v>28.635999999999999</v>
      </c>
      <c r="I109">
        <v>0</v>
      </c>
      <c r="J109">
        <v>0</v>
      </c>
      <c r="K109">
        <v>0</v>
      </c>
      <c r="L109">
        <f t="shared" si="22"/>
        <v>4.5765814709218377E-3</v>
      </c>
      <c r="M109">
        <f t="shared" si="23"/>
        <v>354.00089491207052</v>
      </c>
      <c r="N109">
        <f t="shared" si="24"/>
        <v>1.6201155564598873</v>
      </c>
      <c r="O109">
        <f t="shared" si="25"/>
        <v>0.16799635543136984</v>
      </c>
      <c r="P109">
        <f t="shared" si="26"/>
        <v>18.000581102682258</v>
      </c>
      <c r="Q109">
        <f t="shared" si="27"/>
        <v>3.0240350449324529</v>
      </c>
      <c r="R109">
        <f t="shared" si="28"/>
        <v>0</v>
      </c>
      <c r="S109">
        <f t="shared" si="29"/>
        <v>372.00147601475277</v>
      </c>
      <c r="T109">
        <f t="shared" si="30"/>
        <v>0</v>
      </c>
      <c r="U109">
        <f t="shared" si="31"/>
        <v>0</v>
      </c>
      <c r="V109">
        <f t="shared" si="32"/>
        <v>0</v>
      </c>
    </row>
    <row r="110" spans="1:22" x14ac:dyDescent="0.2">
      <c r="A110" t="s">
        <v>113</v>
      </c>
      <c r="B110" t="s">
        <v>5148</v>
      </c>
      <c r="D110">
        <v>-85.763999999999996</v>
      </c>
      <c r="E110">
        <v>-167.471</v>
      </c>
      <c r="F110">
        <v>-90</v>
      </c>
      <c r="G110">
        <v>27.074000000000002</v>
      </c>
      <c r="H110">
        <v>9.2200000000000006</v>
      </c>
      <c r="I110">
        <v>20</v>
      </c>
      <c r="J110">
        <v>0</v>
      </c>
      <c r="K110">
        <v>0</v>
      </c>
      <c r="L110">
        <f t="shared" si="22"/>
        <v>2.6664145797171499E-3</v>
      </c>
      <c r="M110">
        <f t="shared" si="23"/>
        <v>81.000122893862283</v>
      </c>
      <c r="N110">
        <f t="shared" si="24"/>
        <v>0.21598012462319993</v>
      </c>
      <c r="O110">
        <f t="shared" si="25"/>
        <v>0.16199727061839408</v>
      </c>
      <c r="P110">
        <f t="shared" si="26"/>
        <v>6.0003870826351182</v>
      </c>
      <c r="Q110">
        <f t="shared" si="27"/>
        <v>0.97204730208805956</v>
      </c>
      <c r="R110">
        <f t="shared" si="28"/>
        <v>60</v>
      </c>
      <c r="S110">
        <f t="shared" si="29"/>
        <v>87.000509976497398</v>
      </c>
      <c r="T110">
        <f t="shared" si="30"/>
        <v>0</v>
      </c>
      <c r="U110">
        <f t="shared" si="31"/>
        <v>0</v>
      </c>
      <c r="V110">
        <f t="shared" si="32"/>
        <v>68.965112981761365</v>
      </c>
    </row>
    <row r="111" spans="1:22" x14ac:dyDescent="0.2">
      <c r="A111" t="s">
        <v>155</v>
      </c>
      <c r="B111" t="s">
        <v>1066</v>
      </c>
      <c r="D111">
        <v>-81.510999999999996</v>
      </c>
      <c r="E111">
        <v>0</v>
      </c>
      <c r="F111">
        <v>-90</v>
      </c>
      <c r="G111">
        <v>203.226</v>
      </c>
      <c r="H111">
        <v>0</v>
      </c>
      <c r="I111">
        <v>26</v>
      </c>
      <c r="J111">
        <v>1</v>
      </c>
      <c r="K111">
        <v>1</v>
      </c>
      <c r="L111">
        <f t="shared" si="22"/>
        <v>5.3731650016080072E-3</v>
      </c>
      <c r="M111">
        <f t="shared" si="23"/>
        <v>602.99850348816278</v>
      </c>
      <c r="N111">
        <f t="shared" si="24"/>
        <v>3.2400136949782952</v>
      </c>
      <c r="O111" t="str">
        <f t="shared" si="25"/>
        <v/>
      </c>
      <c r="P111">
        <f t="shared" si="26"/>
        <v>0</v>
      </c>
      <c r="Q111">
        <f t="shared" si="27"/>
        <v>0</v>
      </c>
      <c r="R111">
        <f t="shared" si="28"/>
        <v>78</v>
      </c>
      <c r="S111">
        <f t="shared" si="29"/>
        <v>602.99850348816278</v>
      </c>
      <c r="T111">
        <f t="shared" si="30"/>
        <v>9.950273450583752E-2</v>
      </c>
      <c r="U111" t="str">
        <f t="shared" si="31"/>
        <v/>
      </c>
      <c r="V111">
        <f t="shared" si="32"/>
        <v>12.935355485758878</v>
      </c>
    </row>
    <row r="112" spans="1:22" x14ac:dyDescent="0.2">
      <c r="A112" t="s">
        <v>107</v>
      </c>
      <c r="B112" t="s">
        <v>245</v>
      </c>
      <c r="D112">
        <v>-79.722999999999999</v>
      </c>
      <c r="E112">
        <v>0</v>
      </c>
      <c r="F112">
        <v>-90</v>
      </c>
      <c r="G112">
        <v>369.935</v>
      </c>
      <c r="H112">
        <v>0</v>
      </c>
      <c r="I112">
        <v>63</v>
      </c>
      <c r="J112">
        <v>1</v>
      </c>
      <c r="K112">
        <v>0</v>
      </c>
      <c r="L112">
        <f t="shared" si="22"/>
        <v>6.5273747662503209E-3</v>
      </c>
      <c r="M112">
        <f t="shared" si="23"/>
        <v>1092.0001036963417</v>
      </c>
      <c r="N112">
        <f t="shared" si="24"/>
        <v>7.1279010495112844</v>
      </c>
      <c r="O112" t="str">
        <f t="shared" si="25"/>
        <v/>
      </c>
      <c r="P112">
        <f t="shared" si="26"/>
        <v>0</v>
      </c>
      <c r="Q112">
        <f t="shared" si="27"/>
        <v>0</v>
      </c>
      <c r="R112">
        <f t="shared" si="28"/>
        <v>189</v>
      </c>
      <c r="S112">
        <f t="shared" si="29"/>
        <v>1092.0001036963417</v>
      </c>
      <c r="T112">
        <f t="shared" si="30"/>
        <v>5.4945049727471933E-2</v>
      </c>
      <c r="U112" t="str">
        <f t="shared" si="31"/>
        <v/>
      </c>
      <c r="V112">
        <f t="shared" si="32"/>
        <v>17.307690664153657</v>
      </c>
    </row>
    <row r="113" spans="1:22" x14ac:dyDescent="0.2">
      <c r="A113" t="s">
        <v>113</v>
      </c>
      <c r="B113" t="s">
        <v>2134</v>
      </c>
      <c r="D113">
        <v>-82.965999999999994</v>
      </c>
      <c r="E113">
        <v>-169.69499999999999</v>
      </c>
      <c r="F113">
        <v>-90</v>
      </c>
      <c r="G113">
        <v>391.95</v>
      </c>
      <c r="H113">
        <v>22.361000000000001</v>
      </c>
      <c r="I113">
        <v>57</v>
      </c>
      <c r="J113">
        <v>0</v>
      </c>
      <c r="K113">
        <v>0</v>
      </c>
      <c r="L113">
        <f t="shared" si="22"/>
        <v>4.4419262303399716E-3</v>
      </c>
      <c r="M113">
        <f t="shared" si="23"/>
        <v>1167.0001509532035</v>
      </c>
      <c r="N113">
        <f t="shared" si="24"/>
        <v>5.183733765063506</v>
      </c>
      <c r="O113">
        <f t="shared" si="25"/>
        <v>0.19799678746871249</v>
      </c>
      <c r="P113">
        <f t="shared" si="26"/>
        <v>12.000348708544616</v>
      </c>
      <c r="Q113">
        <f t="shared" si="27"/>
        <v>2.3760328688290149</v>
      </c>
      <c r="R113">
        <f t="shared" si="28"/>
        <v>171</v>
      </c>
      <c r="S113">
        <f t="shared" si="29"/>
        <v>1179.0004996617481</v>
      </c>
      <c r="T113">
        <f t="shared" si="30"/>
        <v>0</v>
      </c>
      <c r="U113">
        <f t="shared" si="31"/>
        <v>0</v>
      </c>
      <c r="V113">
        <f t="shared" si="32"/>
        <v>14.503810647159131</v>
      </c>
    </row>
    <row r="114" spans="1:22" x14ac:dyDescent="0.2">
      <c r="A114" t="s">
        <v>2341</v>
      </c>
      <c r="B114" t="s">
        <v>8436</v>
      </c>
      <c r="D114">
        <v>-76.096999999999994</v>
      </c>
      <c r="E114">
        <v>-168.99600000000001</v>
      </c>
      <c r="F114">
        <v>-90</v>
      </c>
      <c r="G114">
        <v>104.048</v>
      </c>
      <c r="H114">
        <v>36.673999999999999</v>
      </c>
      <c r="I114">
        <v>26</v>
      </c>
      <c r="J114">
        <v>0</v>
      </c>
      <c r="K114">
        <v>0</v>
      </c>
      <c r="L114">
        <f t="shared" si="22"/>
        <v>8.9110908151178985E-3</v>
      </c>
      <c r="M114">
        <f t="shared" si="23"/>
        <v>302.9993987661195</v>
      </c>
      <c r="N114">
        <f t="shared" si="24"/>
        <v>2.7000578593888735</v>
      </c>
      <c r="O114">
        <f t="shared" si="25"/>
        <v>0.18513475354097089</v>
      </c>
      <c r="P114">
        <f t="shared" si="26"/>
        <v>21.000727101430464</v>
      </c>
      <c r="Q114">
        <f t="shared" si="27"/>
        <v>3.8879683240728409</v>
      </c>
      <c r="R114">
        <f t="shared" si="28"/>
        <v>78</v>
      </c>
      <c r="S114">
        <f t="shared" si="29"/>
        <v>324.00012586754997</v>
      </c>
      <c r="T114">
        <f t="shared" si="30"/>
        <v>0</v>
      </c>
      <c r="U114">
        <f t="shared" si="31"/>
        <v>0</v>
      </c>
      <c r="V114">
        <f t="shared" si="32"/>
        <v>24.074064721779184</v>
      </c>
    </row>
    <row r="115" spans="1:22" x14ac:dyDescent="0.2">
      <c r="A115" t="s">
        <v>41</v>
      </c>
      <c r="B115" t="s">
        <v>41</v>
      </c>
      <c r="D115">
        <v>-79.248999999999995</v>
      </c>
      <c r="E115">
        <v>0</v>
      </c>
      <c r="F115">
        <v>0</v>
      </c>
      <c r="G115">
        <v>160.82300000000001</v>
      </c>
      <c r="H115">
        <v>0</v>
      </c>
      <c r="I115">
        <v>0</v>
      </c>
      <c r="J115">
        <v>1</v>
      </c>
      <c r="K115">
        <v>0</v>
      </c>
      <c r="L115">
        <f t="shared" si="22"/>
        <v>6.8354576889772482E-3</v>
      </c>
      <c r="M115">
        <f t="shared" si="23"/>
        <v>474.00029021019725</v>
      </c>
      <c r="N115">
        <f t="shared" si="24"/>
        <v>3.2400121683069085</v>
      </c>
      <c r="O115" t="str">
        <f t="shared" si="25"/>
        <v/>
      </c>
      <c r="P115">
        <f t="shared" si="26"/>
        <v>0</v>
      </c>
      <c r="Q115">
        <f t="shared" si="27"/>
        <v>0</v>
      </c>
      <c r="R115">
        <f t="shared" si="28"/>
        <v>0</v>
      </c>
      <c r="S115">
        <f t="shared" si="29"/>
        <v>474.00029021019725</v>
      </c>
      <c r="T115">
        <f t="shared" si="30"/>
        <v>0.12658220098007275</v>
      </c>
      <c r="U115" t="str">
        <f t="shared" si="31"/>
        <v/>
      </c>
      <c r="V115">
        <f t="shared" si="32"/>
        <v>0</v>
      </c>
    </row>
    <row r="116" spans="1:22" x14ac:dyDescent="0.2">
      <c r="A116" t="s">
        <v>41</v>
      </c>
      <c r="B116" t="s">
        <v>41</v>
      </c>
      <c r="D116">
        <v>-76.661000000000001</v>
      </c>
      <c r="E116">
        <v>0</v>
      </c>
      <c r="F116">
        <v>-90</v>
      </c>
      <c r="G116">
        <v>398.75799999999998</v>
      </c>
      <c r="H116">
        <v>0</v>
      </c>
      <c r="I116">
        <v>58</v>
      </c>
      <c r="J116">
        <v>1</v>
      </c>
      <c r="K116">
        <v>0</v>
      </c>
      <c r="L116">
        <f t="shared" si="22"/>
        <v>8.5359087551723067E-3</v>
      </c>
      <c r="M116">
        <f t="shared" si="23"/>
        <v>1164.0009887564906</v>
      </c>
      <c r="N116">
        <f t="shared" si="24"/>
        <v>9.9358161667719163</v>
      </c>
      <c r="O116" t="str">
        <f t="shared" si="25"/>
        <v/>
      </c>
      <c r="P116">
        <f t="shared" si="26"/>
        <v>0</v>
      </c>
      <c r="Q116">
        <f t="shared" si="27"/>
        <v>0</v>
      </c>
      <c r="R116">
        <f t="shared" si="28"/>
        <v>174</v>
      </c>
      <c r="S116">
        <f t="shared" si="29"/>
        <v>1164.0009887564906</v>
      </c>
      <c r="T116">
        <f t="shared" si="30"/>
        <v>5.1546347966678591E-2</v>
      </c>
      <c r="U116" t="str">
        <f t="shared" si="31"/>
        <v/>
      </c>
      <c r="V116">
        <f t="shared" si="32"/>
        <v>14.948440910336791</v>
      </c>
    </row>
    <row r="117" spans="1:22" x14ac:dyDescent="0.2">
      <c r="A117" t="s">
        <v>3021</v>
      </c>
      <c r="B117" t="s">
        <v>8437</v>
      </c>
      <c r="D117">
        <v>-76.463999999999999</v>
      </c>
      <c r="E117">
        <v>-175.815</v>
      </c>
      <c r="F117">
        <v>-90</v>
      </c>
      <c r="G117">
        <v>111.086</v>
      </c>
      <c r="H117">
        <v>41.11</v>
      </c>
      <c r="I117">
        <v>12</v>
      </c>
      <c r="J117">
        <v>1</v>
      </c>
      <c r="K117">
        <v>0</v>
      </c>
      <c r="L117">
        <f t="shared" si="22"/>
        <v>8.6667534761994697E-3</v>
      </c>
      <c r="M117">
        <f t="shared" si="23"/>
        <v>324.00110933726296</v>
      </c>
      <c r="N117">
        <f t="shared" si="24"/>
        <v>2.808040548681757</v>
      </c>
      <c r="O117">
        <f t="shared" si="25"/>
        <v>0.49198961229225047</v>
      </c>
      <c r="P117">
        <f t="shared" si="26"/>
        <v>9.0002655334870774</v>
      </c>
      <c r="Q117">
        <f t="shared" si="27"/>
        <v>4.4280415783891902</v>
      </c>
      <c r="R117">
        <f t="shared" si="28"/>
        <v>36</v>
      </c>
      <c r="S117">
        <f t="shared" si="29"/>
        <v>333.00137487075006</v>
      </c>
      <c r="T117">
        <f t="shared" si="30"/>
        <v>0.18518455113542254</v>
      </c>
      <c r="U117">
        <f t="shared" si="31"/>
        <v>0</v>
      </c>
      <c r="V117">
        <f t="shared" si="32"/>
        <v>10.810766175957355</v>
      </c>
    </row>
    <row r="118" spans="1:22" x14ac:dyDescent="0.2">
      <c r="A118" t="s">
        <v>279</v>
      </c>
      <c r="B118" t="s">
        <v>4368</v>
      </c>
      <c r="D118">
        <v>-78.070999999999998</v>
      </c>
      <c r="E118">
        <v>-178.15199999999999</v>
      </c>
      <c r="F118">
        <v>0</v>
      </c>
      <c r="G118">
        <v>145.13399999999999</v>
      </c>
      <c r="H118">
        <v>31.015999999999998</v>
      </c>
      <c r="I118">
        <v>0</v>
      </c>
      <c r="J118">
        <v>1</v>
      </c>
      <c r="K118">
        <v>0</v>
      </c>
      <c r="L118">
        <f t="shared" si="22"/>
        <v>7.6054147324590635E-3</v>
      </c>
      <c r="M118">
        <f t="shared" si="23"/>
        <v>425.99927195108546</v>
      </c>
      <c r="N118">
        <f t="shared" si="24"/>
        <v>3.2399043788179998</v>
      </c>
      <c r="O118">
        <f t="shared" si="25"/>
        <v>1.1157633621312635</v>
      </c>
      <c r="P118">
        <f t="shared" si="26"/>
        <v>3.0006205216849917</v>
      </c>
      <c r="Q118">
        <f t="shared" si="27"/>
        <v>3.3479857897411027</v>
      </c>
      <c r="R118">
        <f t="shared" si="28"/>
        <v>0</v>
      </c>
      <c r="S118">
        <f t="shared" si="29"/>
        <v>428.99989247277045</v>
      </c>
      <c r="T118">
        <f t="shared" si="30"/>
        <v>0.14084531113210302</v>
      </c>
      <c r="U118">
        <f t="shared" si="31"/>
        <v>0</v>
      </c>
      <c r="V118">
        <f t="shared" si="32"/>
        <v>0</v>
      </c>
    </row>
    <row r="119" spans="1:22" x14ac:dyDescent="0.2">
      <c r="A119" t="s">
        <v>113</v>
      </c>
      <c r="B119" t="s">
        <v>5770</v>
      </c>
      <c r="D119">
        <v>-84.447000000000003</v>
      </c>
      <c r="E119">
        <v>-168.69</v>
      </c>
      <c r="F119">
        <v>-90</v>
      </c>
      <c r="G119">
        <v>144.679</v>
      </c>
      <c r="H119">
        <v>35.692999999999998</v>
      </c>
      <c r="I119">
        <v>21</v>
      </c>
      <c r="J119">
        <v>1</v>
      </c>
      <c r="K119">
        <v>1</v>
      </c>
      <c r="L119">
        <f t="shared" si="22"/>
        <v>3.5000148724961366E-3</v>
      </c>
      <c r="M119">
        <f t="shared" si="23"/>
        <v>432.00011333778036</v>
      </c>
      <c r="N119">
        <f t="shared" si="24"/>
        <v>1.5120083336105816</v>
      </c>
      <c r="O119">
        <f t="shared" si="25"/>
        <v>0.17999871688416874</v>
      </c>
      <c r="P119">
        <f t="shared" si="26"/>
        <v>21.000043381794658</v>
      </c>
      <c r="Q119">
        <f t="shared" si="27"/>
        <v>3.779984643219561</v>
      </c>
      <c r="R119">
        <f t="shared" si="28"/>
        <v>63</v>
      </c>
      <c r="S119">
        <f t="shared" si="29"/>
        <v>453.00015671957505</v>
      </c>
      <c r="T119">
        <f t="shared" si="30"/>
        <v>0.13888885245056887</v>
      </c>
      <c r="U119">
        <f t="shared" si="31"/>
        <v>2.8571369548700627</v>
      </c>
      <c r="V119">
        <f t="shared" si="32"/>
        <v>13.907279956858709</v>
      </c>
    </row>
    <row r="120" spans="1:22" x14ac:dyDescent="0.2">
      <c r="A120" t="s">
        <v>1215</v>
      </c>
      <c r="B120" t="s">
        <v>8438</v>
      </c>
      <c r="D120">
        <v>-79.817999999999998</v>
      </c>
      <c r="E120">
        <v>0</v>
      </c>
      <c r="F120">
        <v>-90</v>
      </c>
      <c r="G120">
        <v>209.29599999999999</v>
      </c>
      <c r="H120">
        <v>0</v>
      </c>
      <c r="I120">
        <v>18</v>
      </c>
      <c r="J120">
        <v>1</v>
      </c>
      <c r="K120">
        <v>1</v>
      </c>
      <c r="L120">
        <f t="shared" si="22"/>
        <v>6.4657406904220886E-3</v>
      </c>
      <c r="M120">
        <f t="shared" si="23"/>
        <v>617.99951257569978</v>
      </c>
      <c r="N120">
        <f t="shared" si="24"/>
        <v>3.99582859095031</v>
      </c>
      <c r="O120" t="str">
        <f t="shared" si="25"/>
        <v/>
      </c>
      <c r="P120">
        <f t="shared" si="26"/>
        <v>0</v>
      </c>
      <c r="Q120">
        <f t="shared" si="27"/>
        <v>0</v>
      </c>
      <c r="R120">
        <f t="shared" si="28"/>
        <v>54</v>
      </c>
      <c r="S120">
        <f t="shared" si="29"/>
        <v>617.99951257569978</v>
      </c>
      <c r="T120">
        <f t="shared" si="30"/>
        <v>9.7087455214862325E-2</v>
      </c>
      <c r="U120" t="str">
        <f t="shared" si="31"/>
        <v/>
      </c>
      <c r="V120">
        <f t="shared" si="32"/>
        <v>8.7378709693376084</v>
      </c>
    </row>
    <row r="121" spans="1:22" x14ac:dyDescent="0.2">
      <c r="A121" t="s">
        <v>1841</v>
      </c>
      <c r="B121" t="s">
        <v>2909</v>
      </c>
      <c r="D121">
        <v>-79.563000000000002</v>
      </c>
      <c r="E121">
        <v>-173.66</v>
      </c>
      <c r="F121">
        <v>-90</v>
      </c>
      <c r="G121">
        <v>347.75400000000002</v>
      </c>
      <c r="H121">
        <v>81.498000000000005</v>
      </c>
      <c r="I121">
        <v>29</v>
      </c>
      <c r="J121">
        <v>0</v>
      </c>
      <c r="K121">
        <v>0</v>
      </c>
      <c r="L121">
        <f t="shared" si="22"/>
        <v>6.6312635096652224E-3</v>
      </c>
      <c r="M121">
        <f t="shared" si="23"/>
        <v>1026.0009084250551</v>
      </c>
      <c r="N121">
        <f t="shared" si="24"/>
        <v>6.8036891886116262</v>
      </c>
      <c r="O121">
        <f t="shared" si="25"/>
        <v>0.32400955544337012</v>
      </c>
      <c r="P121">
        <f t="shared" si="26"/>
        <v>26.999032317463179</v>
      </c>
      <c r="Q121">
        <f t="shared" si="27"/>
        <v>8.7479532065356338</v>
      </c>
      <c r="R121">
        <f t="shared" si="28"/>
        <v>87</v>
      </c>
      <c r="S121">
        <f t="shared" si="29"/>
        <v>1052.9999407425182</v>
      </c>
      <c r="T121">
        <f t="shared" si="30"/>
        <v>0</v>
      </c>
      <c r="U121">
        <f t="shared" si="31"/>
        <v>0</v>
      </c>
      <c r="V121">
        <f t="shared" si="32"/>
        <v>8.2621087270576989</v>
      </c>
    </row>
    <row r="122" spans="1:22" x14ac:dyDescent="0.2">
      <c r="A122" t="s">
        <v>113</v>
      </c>
      <c r="B122" t="s">
        <v>5019</v>
      </c>
      <c r="D122">
        <v>-76.688000000000002</v>
      </c>
      <c r="E122">
        <v>-170.53800000000001</v>
      </c>
      <c r="F122">
        <v>0</v>
      </c>
      <c r="G122">
        <v>230.185</v>
      </c>
      <c r="H122">
        <v>91.241</v>
      </c>
      <c r="I122">
        <v>0</v>
      </c>
      <c r="J122">
        <v>1</v>
      </c>
      <c r="K122">
        <v>0</v>
      </c>
      <c r="L122">
        <f t="shared" si="22"/>
        <v>8.5179924134843998E-3</v>
      </c>
      <c r="M122">
        <f t="shared" si="23"/>
        <v>672.00024977278747</v>
      </c>
      <c r="N122">
        <f t="shared" si="24"/>
        <v>5.7240987535229797</v>
      </c>
      <c r="O122">
        <f t="shared" si="25"/>
        <v>0.21600727486837354</v>
      </c>
      <c r="P122">
        <f t="shared" si="26"/>
        <v>44.998265639211432</v>
      </c>
      <c r="Q122">
        <f t="shared" si="27"/>
        <v>9.7199624544916841</v>
      </c>
      <c r="R122">
        <f t="shared" si="28"/>
        <v>0</v>
      </c>
      <c r="S122">
        <f t="shared" si="29"/>
        <v>716.99851541199894</v>
      </c>
      <c r="T122">
        <f t="shared" si="30"/>
        <v>8.92856810995038E-2</v>
      </c>
      <c r="U122">
        <f t="shared" si="31"/>
        <v>0</v>
      </c>
      <c r="V122">
        <f t="shared" si="32"/>
        <v>0</v>
      </c>
    </row>
    <row r="123" spans="1:22" x14ac:dyDescent="0.2">
      <c r="A123" t="s">
        <v>892</v>
      </c>
      <c r="B123" t="s">
        <v>8439</v>
      </c>
      <c r="D123">
        <v>-85.814999999999998</v>
      </c>
      <c r="E123">
        <v>0</v>
      </c>
      <c r="F123">
        <v>0</v>
      </c>
      <c r="G123">
        <v>123.32899999999999</v>
      </c>
      <c r="H123">
        <v>0</v>
      </c>
      <c r="I123">
        <v>0</v>
      </c>
      <c r="J123">
        <v>1</v>
      </c>
      <c r="K123">
        <v>0</v>
      </c>
      <c r="L123">
        <f t="shared" si="22"/>
        <v>2.6341966895663755E-3</v>
      </c>
      <c r="M123">
        <f t="shared" si="23"/>
        <v>369.00047286491559</v>
      </c>
      <c r="N123">
        <f t="shared" si="24"/>
        <v>0.97202079608998404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0</v>
      </c>
      <c r="S123">
        <f t="shared" si="29"/>
        <v>369.00047286491559</v>
      </c>
      <c r="T123">
        <f t="shared" si="30"/>
        <v>0.16260141764632619</v>
      </c>
      <c r="U123" t="str">
        <f t="shared" si="31"/>
        <v/>
      </c>
      <c r="V123">
        <f t="shared" si="32"/>
        <v>0</v>
      </c>
    </row>
    <row r="124" spans="1:22" x14ac:dyDescent="0.2">
      <c r="A124" t="s">
        <v>41</v>
      </c>
      <c r="B124" t="s">
        <v>41</v>
      </c>
      <c r="D124">
        <v>-78.528000000000006</v>
      </c>
      <c r="E124">
        <v>-169.93899999999999</v>
      </c>
      <c r="F124">
        <v>-90</v>
      </c>
      <c r="G124">
        <v>346.93099999999998</v>
      </c>
      <c r="H124">
        <v>62.968000000000004</v>
      </c>
      <c r="I124">
        <v>39</v>
      </c>
      <c r="J124">
        <v>2</v>
      </c>
      <c r="K124">
        <v>2</v>
      </c>
      <c r="L124">
        <f t="shared" si="22"/>
        <v>7.3059561535369121E-3</v>
      </c>
      <c r="M124">
        <f t="shared" si="23"/>
        <v>1020.0000553025882</v>
      </c>
      <c r="N124">
        <f t="shared" si="24"/>
        <v>7.4520831327290686</v>
      </c>
      <c r="O124">
        <f t="shared" si="25"/>
        <v>0.20290250136135865</v>
      </c>
      <c r="P124">
        <f t="shared" si="26"/>
        <v>33.000878112714133</v>
      </c>
      <c r="Q124">
        <f t="shared" si="27"/>
        <v>6.6959674121584225</v>
      </c>
      <c r="R124">
        <f t="shared" si="28"/>
        <v>117</v>
      </c>
      <c r="S124">
        <f t="shared" si="29"/>
        <v>1053.0009334153024</v>
      </c>
      <c r="T124">
        <f t="shared" si="30"/>
        <v>0.11764705244491522</v>
      </c>
      <c r="U124">
        <f t="shared" si="31"/>
        <v>3.6362668772067619</v>
      </c>
      <c r="V124">
        <f t="shared" si="32"/>
        <v>11.111101261850004</v>
      </c>
    </row>
    <row r="125" spans="1:22" x14ac:dyDescent="0.2">
      <c r="A125" t="s">
        <v>41</v>
      </c>
      <c r="B125" t="s">
        <v>41</v>
      </c>
      <c r="D125">
        <v>-79.463999999999999</v>
      </c>
      <c r="E125">
        <v>-171.87</v>
      </c>
      <c r="F125">
        <v>-90</v>
      </c>
      <c r="G125">
        <v>377.36200000000002</v>
      </c>
      <c r="H125">
        <v>98.995000000000005</v>
      </c>
      <c r="I125">
        <v>45</v>
      </c>
      <c r="J125">
        <v>1</v>
      </c>
      <c r="K125">
        <v>1</v>
      </c>
      <c r="L125">
        <f t="shared" si="22"/>
        <v>6.6955981083941744E-3</v>
      </c>
      <c r="M125">
        <f t="shared" si="23"/>
        <v>1112.999269506907</v>
      </c>
      <c r="N125">
        <f t="shared" si="24"/>
        <v>7.4522032557577988</v>
      </c>
      <c r="O125">
        <f t="shared" si="25"/>
        <v>0.25200296358763974</v>
      </c>
      <c r="P125">
        <f t="shared" si="26"/>
        <v>41.999496275196442</v>
      </c>
      <c r="Q125">
        <f t="shared" si="27"/>
        <v>10.58400811454565</v>
      </c>
      <c r="R125">
        <f t="shared" si="28"/>
        <v>135</v>
      </c>
      <c r="S125">
        <f t="shared" si="29"/>
        <v>1154.9987657821034</v>
      </c>
      <c r="T125">
        <f t="shared" si="30"/>
        <v>5.3908391176736216E-2</v>
      </c>
      <c r="U125">
        <f t="shared" si="31"/>
        <v>1.4285885622736403</v>
      </c>
      <c r="V125">
        <f t="shared" si="32"/>
        <v>11.688324178302063</v>
      </c>
    </row>
    <row r="126" spans="1:22" x14ac:dyDescent="0.2">
      <c r="A126" t="s">
        <v>8440</v>
      </c>
      <c r="B126" t="s">
        <v>8441</v>
      </c>
      <c r="D126">
        <v>-82.948999999999998</v>
      </c>
      <c r="E126">
        <v>-174.053</v>
      </c>
      <c r="F126">
        <v>-90</v>
      </c>
      <c r="G126">
        <v>382.89600000000002</v>
      </c>
      <c r="H126">
        <v>96.519000000000005</v>
      </c>
      <c r="I126">
        <v>33</v>
      </c>
      <c r="J126">
        <v>1</v>
      </c>
      <c r="K126">
        <v>1</v>
      </c>
      <c r="L126">
        <f t="shared" si="22"/>
        <v>4.4527706493692146E-3</v>
      </c>
      <c r="M126">
        <f t="shared" si="23"/>
        <v>1140.0007947105696</v>
      </c>
      <c r="N126">
        <f t="shared" si="24"/>
        <v>5.0761671551119587</v>
      </c>
      <c r="O126">
        <f t="shared" si="25"/>
        <v>0.34559163857209368</v>
      </c>
      <c r="P126">
        <f t="shared" si="26"/>
        <v>30.000555302585816</v>
      </c>
      <c r="Q126">
        <f t="shared" si="27"/>
        <v>10.36795143304478</v>
      </c>
      <c r="R126">
        <f t="shared" si="28"/>
        <v>99</v>
      </c>
      <c r="S126">
        <f t="shared" si="29"/>
        <v>1170.0013500131554</v>
      </c>
      <c r="T126">
        <f t="shared" si="30"/>
        <v>5.2631542257155328E-2</v>
      </c>
      <c r="U126">
        <f t="shared" si="31"/>
        <v>1.9999629805128463</v>
      </c>
      <c r="V126">
        <f t="shared" si="32"/>
        <v>8.4615286981409774</v>
      </c>
    </row>
    <row r="127" spans="1:22" x14ac:dyDescent="0.2">
      <c r="A127" t="s">
        <v>41</v>
      </c>
      <c r="B127" t="s">
        <v>41</v>
      </c>
      <c r="D127">
        <v>-77.387</v>
      </c>
      <c r="E127">
        <v>-170.13399999999999</v>
      </c>
      <c r="F127">
        <v>-90</v>
      </c>
      <c r="G127">
        <v>370.95100000000002</v>
      </c>
      <c r="H127">
        <v>70.036000000000001</v>
      </c>
      <c r="I127">
        <v>32</v>
      </c>
      <c r="J127">
        <v>2</v>
      </c>
      <c r="K127">
        <v>2</v>
      </c>
      <c r="L127">
        <f t="shared" si="22"/>
        <v>8.0555220185091533E-3</v>
      </c>
      <c r="M127">
        <f t="shared" si="23"/>
        <v>1085.9967875136188</v>
      </c>
      <c r="N127">
        <f t="shared" si="24"/>
        <v>8.7482797821259464</v>
      </c>
      <c r="O127">
        <f t="shared" si="25"/>
        <v>0.20699566126077698</v>
      </c>
      <c r="P127">
        <f t="shared" si="26"/>
        <v>36.000849029483007</v>
      </c>
      <c r="Q127">
        <f t="shared" si="27"/>
        <v>7.4520270028342388</v>
      </c>
      <c r="R127">
        <f t="shared" si="28"/>
        <v>96</v>
      </c>
      <c r="S127">
        <f t="shared" si="29"/>
        <v>1121.9976365431019</v>
      </c>
      <c r="T127">
        <f t="shared" si="30"/>
        <v>0.11049756443086638</v>
      </c>
      <c r="U127">
        <f t="shared" si="31"/>
        <v>3.3332547213463113</v>
      </c>
      <c r="V127">
        <f t="shared" si="32"/>
        <v>8.5561677559123925</v>
      </c>
    </row>
    <row r="128" spans="1:22" x14ac:dyDescent="0.2">
      <c r="A128" t="s">
        <v>113</v>
      </c>
      <c r="B128" t="s">
        <v>8411</v>
      </c>
      <c r="D128">
        <v>-83.111000000000004</v>
      </c>
      <c r="E128">
        <v>-165.964</v>
      </c>
      <c r="F128">
        <v>-90</v>
      </c>
      <c r="G128">
        <v>391.82900000000001</v>
      </c>
      <c r="H128">
        <v>37.107999999999997</v>
      </c>
      <c r="I128">
        <v>92</v>
      </c>
      <c r="J128">
        <v>2</v>
      </c>
      <c r="K128">
        <v>1</v>
      </c>
      <c r="L128">
        <f t="shared" si="22"/>
        <v>4.3494617795066829E-3</v>
      </c>
      <c r="M128">
        <f t="shared" si="23"/>
        <v>1167.0004402436789</v>
      </c>
      <c r="N128">
        <f t="shared" si="24"/>
        <v>5.0758288873362432</v>
      </c>
      <c r="O128">
        <f t="shared" si="25"/>
        <v>0.14400245662357042</v>
      </c>
      <c r="P128">
        <f t="shared" si="26"/>
        <v>26.999576994460838</v>
      </c>
      <c r="Q128">
        <f t="shared" si="27"/>
        <v>3.8880093030089</v>
      </c>
      <c r="R128">
        <f t="shared" si="28"/>
        <v>276</v>
      </c>
      <c r="S128">
        <f t="shared" si="29"/>
        <v>1194.0000172381397</v>
      </c>
      <c r="T128">
        <f t="shared" si="30"/>
        <v>0.10282772470500787</v>
      </c>
      <c r="U128">
        <f t="shared" si="31"/>
        <v>2.2222570380383901</v>
      </c>
      <c r="V128">
        <f t="shared" si="32"/>
        <v>23.115577555720641</v>
      </c>
    </row>
    <row r="129" spans="1:22" x14ac:dyDescent="0.2">
      <c r="A129" t="s">
        <v>8442</v>
      </c>
      <c r="B129" t="s">
        <v>8443</v>
      </c>
      <c r="D129">
        <v>-81.516000000000005</v>
      </c>
      <c r="E129">
        <v>-164.745</v>
      </c>
      <c r="F129">
        <v>-90</v>
      </c>
      <c r="G129">
        <v>366.005</v>
      </c>
      <c r="H129">
        <v>34.204999999999998</v>
      </c>
      <c r="I129">
        <v>15</v>
      </c>
      <c r="J129">
        <v>1</v>
      </c>
      <c r="K129">
        <v>0</v>
      </c>
      <c r="L129">
        <f t="shared" si="22"/>
        <v>5.369953468806159E-3</v>
      </c>
      <c r="M129">
        <f t="shared" si="23"/>
        <v>1085.9995327247238</v>
      </c>
      <c r="N129">
        <f t="shared" si="24"/>
        <v>5.8317727896497882</v>
      </c>
      <c r="O129">
        <f t="shared" si="25"/>
        <v>0.1320009453218855</v>
      </c>
      <c r="P129">
        <f t="shared" si="26"/>
        <v>26.999587492714987</v>
      </c>
      <c r="Q129">
        <f t="shared" si="27"/>
        <v>3.5639746363139708</v>
      </c>
      <c r="R129">
        <f t="shared" si="28"/>
        <v>45</v>
      </c>
      <c r="S129">
        <f t="shared" si="29"/>
        <v>1112.9991202174388</v>
      </c>
      <c r="T129">
        <f t="shared" si="30"/>
        <v>5.5248642556468421E-2</v>
      </c>
      <c r="U129">
        <f t="shared" si="31"/>
        <v>0</v>
      </c>
      <c r="V129">
        <f t="shared" si="32"/>
        <v>4.0431298805706755</v>
      </c>
    </row>
    <row r="130" spans="1:22" x14ac:dyDescent="0.2">
      <c r="A130" t="s">
        <v>3630</v>
      </c>
      <c r="B130" t="s">
        <v>1592</v>
      </c>
      <c r="D130">
        <v>-79.858999999999995</v>
      </c>
      <c r="E130">
        <v>-168.87100000000001</v>
      </c>
      <c r="F130">
        <v>-90</v>
      </c>
      <c r="G130">
        <v>249.904</v>
      </c>
      <c r="H130">
        <v>62.168999999999997</v>
      </c>
      <c r="I130">
        <v>27</v>
      </c>
      <c r="J130">
        <v>2</v>
      </c>
      <c r="K130">
        <v>1</v>
      </c>
      <c r="L130">
        <f t="shared" si="22"/>
        <v>6.4391520792470378E-3</v>
      </c>
      <c r="M130">
        <f t="shared" si="23"/>
        <v>737.99957789109203</v>
      </c>
      <c r="N130">
        <f t="shared" si="24"/>
        <v>4.7520962685571302</v>
      </c>
      <c r="O130">
        <f t="shared" si="25"/>
        <v>0.18300300927658911</v>
      </c>
      <c r="P130">
        <f t="shared" si="26"/>
        <v>35.999323516707236</v>
      </c>
      <c r="Q130">
        <f t="shared" si="27"/>
        <v>6.5879911234700312</v>
      </c>
      <c r="R130">
        <f t="shared" si="28"/>
        <v>81</v>
      </c>
      <c r="S130">
        <f t="shared" si="29"/>
        <v>773.99890140779928</v>
      </c>
      <c r="T130">
        <f t="shared" si="30"/>
        <v>0.16260171901847431</v>
      </c>
      <c r="U130">
        <f t="shared" si="31"/>
        <v>1.6666979859261546</v>
      </c>
      <c r="V130">
        <f t="shared" si="32"/>
        <v>10.46513113296052</v>
      </c>
    </row>
    <row r="131" spans="1:22" x14ac:dyDescent="0.2">
      <c r="A131" t="s">
        <v>1830</v>
      </c>
      <c r="B131" t="s">
        <v>5497</v>
      </c>
      <c r="D131">
        <v>-83.863</v>
      </c>
      <c r="E131">
        <v>-171.46899999999999</v>
      </c>
      <c r="F131">
        <v>-90</v>
      </c>
      <c r="G131">
        <v>374.14400000000001</v>
      </c>
      <c r="H131">
        <v>60.670999999999999</v>
      </c>
      <c r="I131">
        <v>73</v>
      </c>
      <c r="J131">
        <v>0</v>
      </c>
      <c r="K131">
        <v>0</v>
      </c>
      <c r="L131">
        <f t="shared" si="22"/>
        <v>3.8708011941656208E-3</v>
      </c>
      <c r="M131">
        <f t="shared" si="23"/>
        <v>1115.999470687027</v>
      </c>
      <c r="N131">
        <f t="shared" si="24"/>
        <v>4.3198164036399493</v>
      </c>
      <c r="O131">
        <f t="shared" si="25"/>
        <v>0.23999306751257837</v>
      </c>
      <c r="P131">
        <f t="shared" si="26"/>
        <v>27.00062721405515</v>
      </c>
      <c r="Q131">
        <f t="shared" si="27"/>
        <v>6.4799698298345287</v>
      </c>
      <c r="R131">
        <f t="shared" si="28"/>
        <v>219</v>
      </c>
      <c r="S131">
        <f t="shared" si="29"/>
        <v>1143.0000979010822</v>
      </c>
      <c r="T131">
        <f t="shared" si="30"/>
        <v>0</v>
      </c>
      <c r="U131">
        <f t="shared" si="31"/>
        <v>0</v>
      </c>
      <c r="V131">
        <f t="shared" si="32"/>
        <v>19.160103345761286</v>
      </c>
    </row>
    <row r="132" spans="1:22" x14ac:dyDescent="0.2">
      <c r="A132" t="s">
        <v>8444</v>
      </c>
      <c r="B132" t="s">
        <v>8445</v>
      </c>
      <c r="D132">
        <v>-84.335999999999999</v>
      </c>
      <c r="E132">
        <v>-165.964</v>
      </c>
      <c r="F132">
        <v>-90</v>
      </c>
      <c r="G132">
        <v>243.18700000000001</v>
      </c>
      <c r="H132">
        <v>61.847000000000001</v>
      </c>
      <c r="I132">
        <v>32</v>
      </c>
      <c r="J132">
        <v>1</v>
      </c>
      <c r="K132">
        <v>1</v>
      </c>
      <c r="L132">
        <f t="shared" si="22"/>
        <v>3.5704307423286615E-3</v>
      </c>
      <c r="M132">
        <f t="shared" si="23"/>
        <v>725.99912122105661</v>
      </c>
      <c r="N132">
        <f t="shared" si="24"/>
        <v>2.5921321734434271</v>
      </c>
      <c r="O132">
        <f t="shared" si="25"/>
        <v>0.14400245662357042</v>
      </c>
      <c r="P132">
        <f t="shared" si="26"/>
        <v>44.999537522270657</v>
      </c>
      <c r="Q132">
        <f t="shared" si="27"/>
        <v>6.4800504301819402</v>
      </c>
      <c r="R132">
        <f t="shared" si="28"/>
        <v>96</v>
      </c>
      <c r="S132">
        <f t="shared" si="29"/>
        <v>770.99865874332727</v>
      </c>
      <c r="T132">
        <f t="shared" si="30"/>
        <v>8.2644728135601753E-2</v>
      </c>
      <c r="U132">
        <f t="shared" si="31"/>
        <v>1.3333470365179974</v>
      </c>
      <c r="V132">
        <f t="shared" si="32"/>
        <v>12.451383528535983</v>
      </c>
    </row>
    <row r="133" spans="1:22" x14ac:dyDescent="0.2">
      <c r="A133" t="s">
        <v>8446</v>
      </c>
      <c r="B133" t="s">
        <v>1918</v>
      </c>
      <c r="D133">
        <v>-80.372</v>
      </c>
      <c r="E133">
        <v>-165.964</v>
      </c>
      <c r="F133">
        <v>-90</v>
      </c>
      <c r="G133">
        <v>113.6</v>
      </c>
      <c r="H133">
        <v>32.984999999999999</v>
      </c>
      <c r="I133">
        <v>31</v>
      </c>
      <c r="J133">
        <v>1</v>
      </c>
      <c r="K133">
        <v>1</v>
      </c>
      <c r="L133">
        <f t="shared" si="22"/>
        <v>6.1070358285812707E-3</v>
      </c>
      <c r="M133">
        <f t="shared" si="23"/>
        <v>335.99963459220896</v>
      </c>
      <c r="N133">
        <f t="shared" si="24"/>
        <v>2.0519638588086937</v>
      </c>
      <c r="O133">
        <f t="shared" si="25"/>
        <v>0.14400245662357042</v>
      </c>
      <c r="P133">
        <f t="shared" si="26"/>
        <v>23.9997048389105</v>
      </c>
      <c r="Q133">
        <f t="shared" si="27"/>
        <v>3.4560199110636138</v>
      </c>
      <c r="R133">
        <f t="shared" si="28"/>
        <v>93</v>
      </c>
      <c r="S133">
        <f t="shared" si="29"/>
        <v>359.99933943111944</v>
      </c>
      <c r="T133">
        <f t="shared" si="30"/>
        <v>0.178571622772209</v>
      </c>
      <c r="U133">
        <f t="shared" si="31"/>
        <v>2.5000307463249531</v>
      </c>
      <c r="V133">
        <f t="shared" si="32"/>
        <v>25.833380735353874</v>
      </c>
    </row>
    <row r="134" spans="1:22" x14ac:dyDescent="0.2">
      <c r="A134" t="s">
        <v>113</v>
      </c>
      <c r="B134" t="s">
        <v>5336</v>
      </c>
      <c r="D134">
        <v>-79.790000000000006</v>
      </c>
      <c r="E134">
        <v>-166.608</v>
      </c>
      <c r="F134">
        <v>-90</v>
      </c>
      <c r="G134">
        <v>377.98500000000001</v>
      </c>
      <c r="H134">
        <v>43.173999999999999</v>
      </c>
      <c r="I134">
        <v>36</v>
      </c>
      <c r="J134">
        <v>1</v>
      </c>
      <c r="K134">
        <v>1</v>
      </c>
      <c r="L134">
        <f t="shared" si="22"/>
        <v>6.4839026925042056E-3</v>
      </c>
      <c r="M134">
        <f t="shared" si="23"/>
        <v>1115.9984663560845</v>
      </c>
      <c r="N134">
        <f t="shared" si="24"/>
        <v>7.2360326968694775</v>
      </c>
      <c r="O134">
        <f t="shared" si="25"/>
        <v>0.15120567862784429</v>
      </c>
      <c r="P134">
        <f t="shared" si="26"/>
        <v>29.998859320612098</v>
      </c>
      <c r="Q134">
        <f t="shared" si="27"/>
        <v>4.5360024176368023</v>
      </c>
      <c r="R134">
        <f t="shared" si="28"/>
        <v>108</v>
      </c>
      <c r="S134">
        <f t="shared" si="29"/>
        <v>1145.9973256766966</v>
      </c>
      <c r="T134">
        <f t="shared" si="30"/>
        <v>5.3763514743805793E-2</v>
      </c>
      <c r="U134">
        <f t="shared" si="31"/>
        <v>2.0000760481840798</v>
      </c>
      <c r="V134">
        <f t="shared" si="32"/>
        <v>9.4241057618722959</v>
      </c>
    </row>
    <row r="135" spans="1:22" x14ac:dyDescent="0.2">
      <c r="A135" t="s">
        <v>8447</v>
      </c>
      <c r="B135" t="s">
        <v>8448</v>
      </c>
      <c r="D135">
        <v>-76.385999999999996</v>
      </c>
      <c r="E135">
        <v>0</v>
      </c>
      <c r="F135">
        <v>-90</v>
      </c>
      <c r="G135">
        <v>263.40100000000001</v>
      </c>
      <c r="H135">
        <v>0</v>
      </c>
      <c r="I135">
        <v>33</v>
      </c>
      <c r="J135">
        <v>0</v>
      </c>
      <c r="K135">
        <v>0</v>
      </c>
      <c r="L135">
        <f t="shared" si="22"/>
        <v>8.7186197246452227E-3</v>
      </c>
      <c r="M135">
        <f t="shared" si="23"/>
        <v>768.00107366376164</v>
      </c>
      <c r="N135">
        <f t="shared" si="24"/>
        <v>6.695916005309587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99</v>
      </c>
      <c r="S135">
        <f t="shared" si="29"/>
        <v>768.00107366376164</v>
      </c>
      <c r="T135">
        <f t="shared" si="30"/>
        <v>0</v>
      </c>
      <c r="U135" t="str">
        <f t="shared" si="31"/>
        <v/>
      </c>
      <c r="V135">
        <f t="shared" si="32"/>
        <v>12.890606978935445</v>
      </c>
    </row>
    <row r="136" spans="1:22" x14ac:dyDescent="0.2">
      <c r="A136" t="s">
        <v>3003</v>
      </c>
      <c r="B136" t="s">
        <v>3888</v>
      </c>
      <c r="D136">
        <v>-82.167000000000002</v>
      </c>
      <c r="E136">
        <v>-168.69</v>
      </c>
      <c r="F136">
        <v>-90</v>
      </c>
      <c r="G136">
        <v>381.56</v>
      </c>
      <c r="H136">
        <v>61.188000000000002</v>
      </c>
      <c r="I136">
        <v>44</v>
      </c>
      <c r="J136">
        <v>1</v>
      </c>
      <c r="K136">
        <v>1</v>
      </c>
      <c r="L136">
        <f t="shared" si="22"/>
        <v>4.9525068802920178E-3</v>
      </c>
      <c r="M136">
        <f t="shared" si="23"/>
        <v>1133.9995742350486</v>
      </c>
      <c r="N136">
        <f t="shared" si="24"/>
        <v>5.6161463097936082</v>
      </c>
      <c r="O136">
        <f t="shared" si="25"/>
        <v>0.17999871688416874</v>
      </c>
      <c r="P136">
        <f t="shared" si="26"/>
        <v>36.000074368790848</v>
      </c>
      <c r="Q136">
        <f t="shared" si="27"/>
        <v>6.4799736740906768</v>
      </c>
      <c r="R136">
        <f t="shared" si="28"/>
        <v>132</v>
      </c>
      <c r="S136">
        <f t="shared" si="29"/>
        <v>1169.9996486038394</v>
      </c>
      <c r="T136">
        <f t="shared" si="30"/>
        <v>5.2910072775356753E-2</v>
      </c>
      <c r="U136">
        <f t="shared" si="31"/>
        <v>1.6666632236742029</v>
      </c>
      <c r="V136">
        <f t="shared" si="32"/>
        <v>11.282054670487774</v>
      </c>
    </row>
    <row r="137" spans="1:22" x14ac:dyDescent="0.2">
      <c r="A137" t="s">
        <v>113</v>
      </c>
      <c r="B137" t="s">
        <v>413</v>
      </c>
      <c r="D137">
        <v>-80.227000000000004</v>
      </c>
      <c r="E137">
        <v>0</v>
      </c>
      <c r="F137">
        <v>-90</v>
      </c>
      <c r="G137">
        <v>394.72800000000001</v>
      </c>
      <c r="H137">
        <v>0</v>
      </c>
      <c r="I137">
        <v>50</v>
      </c>
      <c r="J137">
        <v>1</v>
      </c>
      <c r="K137">
        <v>1</v>
      </c>
      <c r="L137">
        <f t="shared" si="22"/>
        <v>6.2008042088246293E-3</v>
      </c>
      <c r="M137">
        <f t="shared" si="23"/>
        <v>1166.9991199026372</v>
      </c>
      <c r="N137">
        <f t="shared" si="24"/>
        <v>7.2363402907272016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150</v>
      </c>
      <c r="S137">
        <f t="shared" si="29"/>
        <v>1166.9991199026372</v>
      </c>
      <c r="T137">
        <f t="shared" si="30"/>
        <v>5.1413920522070146E-2</v>
      </c>
      <c r="U137" t="str">
        <f t="shared" si="31"/>
        <v/>
      </c>
      <c r="V137">
        <f t="shared" si="32"/>
        <v>12.853480130517536</v>
      </c>
    </row>
    <row r="138" spans="1:22" x14ac:dyDescent="0.2">
      <c r="A138" t="s">
        <v>1268</v>
      </c>
      <c r="B138" t="s">
        <v>8449</v>
      </c>
      <c r="D138">
        <v>-75.391999999999996</v>
      </c>
      <c r="E138">
        <v>-166.86600000000001</v>
      </c>
      <c r="F138">
        <v>0</v>
      </c>
      <c r="G138">
        <v>388.56099999999998</v>
      </c>
      <c r="H138">
        <v>30.806000000000001</v>
      </c>
      <c r="I138">
        <v>0</v>
      </c>
      <c r="J138">
        <v>2</v>
      </c>
      <c r="K138">
        <v>1</v>
      </c>
      <c r="L138">
        <f t="shared" si="22"/>
        <v>9.3826560279593879E-3</v>
      </c>
      <c r="M138">
        <f t="shared" si="23"/>
        <v>1128.0010911575655</v>
      </c>
      <c r="N138">
        <f t="shared" si="24"/>
        <v>10.58365682115112</v>
      </c>
      <c r="O138">
        <f t="shared" si="25"/>
        <v>0.15428583144366212</v>
      </c>
      <c r="P138">
        <f t="shared" si="26"/>
        <v>21.000071576129038</v>
      </c>
      <c r="Q138">
        <f t="shared" si="27"/>
        <v>3.2400167435162279</v>
      </c>
      <c r="R138">
        <f t="shared" si="28"/>
        <v>0</v>
      </c>
      <c r="S138">
        <f t="shared" si="29"/>
        <v>1149.0011627336946</v>
      </c>
      <c r="T138">
        <f t="shared" si="30"/>
        <v>0.1063828758151775</v>
      </c>
      <c r="U138">
        <f t="shared" si="31"/>
        <v>2.8571331189272002</v>
      </c>
      <c r="V138">
        <f t="shared" si="32"/>
        <v>0</v>
      </c>
    </row>
    <row r="139" spans="1:22" x14ac:dyDescent="0.2">
      <c r="A139" t="s">
        <v>900</v>
      </c>
      <c r="B139" t="s">
        <v>1582</v>
      </c>
      <c r="D139">
        <v>-81.87</v>
      </c>
      <c r="E139">
        <v>-172.05699999999999</v>
      </c>
      <c r="F139">
        <v>-90</v>
      </c>
      <c r="G139">
        <v>374.767</v>
      </c>
      <c r="H139">
        <v>43.417000000000002</v>
      </c>
      <c r="I139">
        <v>59</v>
      </c>
      <c r="J139">
        <v>1</v>
      </c>
      <c r="K139">
        <v>1</v>
      </c>
      <c r="L139">
        <f t="shared" si="22"/>
        <v>5.1427863765998181E-3</v>
      </c>
      <c r="M139">
        <f t="shared" si="23"/>
        <v>1113.0014897115818</v>
      </c>
      <c r="N139">
        <f t="shared" si="24"/>
        <v>5.723934622358648</v>
      </c>
      <c r="O139">
        <f t="shared" si="25"/>
        <v>0.25801526521252754</v>
      </c>
      <c r="P139">
        <f t="shared" si="26"/>
        <v>17.999109072153416</v>
      </c>
      <c r="Q139">
        <f t="shared" si="27"/>
        <v>4.6440495448904189</v>
      </c>
      <c r="R139">
        <f t="shared" si="28"/>
        <v>177</v>
      </c>
      <c r="S139">
        <f t="shared" si="29"/>
        <v>1131.0005987837353</v>
      </c>
      <c r="T139">
        <f t="shared" si="30"/>
        <v>5.3908283640795598E-2</v>
      </c>
      <c r="U139">
        <f t="shared" si="31"/>
        <v>3.3334983281381709</v>
      </c>
      <c r="V139">
        <f t="shared" si="32"/>
        <v>15.649859088522474</v>
      </c>
    </row>
    <row r="140" spans="1:22" x14ac:dyDescent="0.2">
      <c r="A140" t="s">
        <v>113</v>
      </c>
      <c r="B140" t="s">
        <v>5759</v>
      </c>
      <c r="D140">
        <v>-83.894999999999996</v>
      </c>
      <c r="E140">
        <v>-167.73500000000001</v>
      </c>
      <c r="F140">
        <v>-90</v>
      </c>
      <c r="G140">
        <v>376.13299999999998</v>
      </c>
      <c r="H140">
        <v>70.611999999999995</v>
      </c>
      <c r="I140">
        <v>38</v>
      </c>
      <c r="J140">
        <v>1</v>
      </c>
      <c r="K140">
        <v>0</v>
      </c>
      <c r="L140">
        <f t="shared" si="22"/>
        <v>3.8504637918308029E-3</v>
      </c>
      <c r="M140">
        <f t="shared" si="23"/>
        <v>1121.9994735789608</v>
      </c>
      <c r="N140">
        <f t="shared" si="24"/>
        <v>4.3202226676916773</v>
      </c>
      <c r="O140">
        <f t="shared" si="25"/>
        <v>0.16559668395194924</v>
      </c>
      <c r="P140">
        <f t="shared" si="26"/>
        <v>45.001063623640952</v>
      </c>
      <c r="Q140">
        <f t="shared" si="27"/>
        <v>7.452034362419993</v>
      </c>
      <c r="R140">
        <f t="shared" si="28"/>
        <v>114</v>
      </c>
      <c r="S140">
        <f t="shared" si="29"/>
        <v>1167.0005372026017</v>
      </c>
      <c r="T140">
        <f t="shared" si="30"/>
        <v>5.3475960918779791E-2</v>
      </c>
      <c r="U140">
        <f t="shared" si="31"/>
        <v>0</v>
      </c>
      <c r="V140">
        <f t="shared" si="32"/>
        <v>9.7686330353598283</v>
      </c>
    </row>
    <row r="141" spans="1:22" x14ac:dyDescent="0.2">
      <c r="A141" t="s">
        <v>3219</v>
      </c>
      <c r="B141" t="s">
        <v>8450</v>
      </c>
      <c r="D141">
        <v>-83.367000000000004</v>
      </c>
      <c r="E141">
        <v>-172.405</v>
      </c>
      <c r="F141">
        <v>0</v>
      </c>
      <c r="G141">
        <v>43.29</v>
      </c>
      <c r="H141">
        <v>30.265000000000001</v>
      </c>
      <c r="I141">
        <v>0</v>
      </c>
      <c r="J141">
        <v>1</v>
      </c>
      <c r="K141">
        <v>0</v>
      </c>
      <c r="L141">
        <f t="shared" si="22"/>
        <v>4.1863514254101408E-3</v>
      </c>
      <c r="M141">
        <f t="shared" si="23"/>
        <v>129.00070240081808</v>
      </c>
      <c r="N141">
        <f t="shared" si="24"/>
        <v>0.54004281441738866</v>
      </c>
      <c r="O141">
        <f t="shared" si="25"/>
        <v>0.26998690213915028</v>
      </c>
      <c r="P141">
        <f t="shared" si="26"/>
        <v>12.000365151633307</v>
      </c>
      <c r="Q141">
        <f t="shared" si="27"/>
        <v>3.2399446517727424</v>
      </c>
      <c r="R141">
        <f t="shared" si="28"/>
        <v>0</v>
      </c>
      <c r="S141">
        <f t="shared" si="29"/>
        <v>141.00106755245139</v>
      </c>
      <c r="T141">
        <f t="shared" si="30"/>
        <v>0.46511374654049559</v>
      </c>
      <c r="U141">
        <f t="shared" si="31"/>
        <v>0</v>
      </c>
      <c r="V141">
        <f t="shared" si="32"/>
        <v>0</v>
      </c>
    </row>
    <row r="142" spans="1:22" x14ac:dyDescent="0.2">
      <c r="A142" t="s">
        <v>227</v>
      </c>
      <c r="B142" t="s">
        <v>1107</v>
      </c>
      <c r="D142">
        <v>-78.186999999999998</v>
      </c>
      <c r="E142">
        <v>-168.465</v>
      </c>
      <c r="F142">
        <v>-90</v>
      </c>
      <c r="G142">
        <v>156.31100000000001</v>
      </c>
      <c r="H142">
        <v>50.01</v>
      </c>
      <c r="I142">
        <v>18</v>
      </c>
      <c r="J142">
        <v>0</v>
      </c>
      <c r="K142">
        <v>0</v>
      </c>
      <c r="L142">
        <f t="shared" si="22"/>
        <v>7.5293093405671011E-3</v>
      </c>
      <c r="M142">
        <f t="shared" si="23"/>
        <v>459.0014515257202</v>
      </c>
      <c r="N142">
        <f t="shared" si="24"/>
        <v>3.4559673722738355</v>
      </c>
      <c r="O142">
        <f t="shared" si="25"/>
        <v>0.17639386265722862</v>
      </c>
      <c r="P142">
        <f t="shared" si="26"/>
        <v>30.000973863029067</v>
      </c>
      <c r="Q142">
        <f t="shared" si="27"/>
        <v>5.2919929551712102</v>
      </c>
      <c r="R142">
        <f t="shared" si="28"/>
        <v>54</v>
      </c>
      <c r="S142">
        <f t="shared" si="29"/>
        <v>489.00242538874926</v>
      </c>
      <c r="T142">
        <f t="shared" si="30"/>
        <v>0</v>
      </c>
      <c r="U142">
        <f t="shared" si="31"/>
        <v>0</v>
      </c>
      <c r="V142">
        <f t="shared" si="32"/>
        <v>11.04289001369898</v>
      </c>
    </row>
    <row r="143" spans="1:22" x14ac:dyDescent="0.2">
      <c r="A143" t="s">
        <v>3568</v>
      </c>
      <c r="B143" t="s">
        <v>5353</v>
      </c>
      <c r="D143">
        <v>-78.13</v>
      </c>
      <c r="E143">
        <v>0</v>
      </c>
      <c r="F143">
        <v>0</v>
      </c>
      <c r="G143">
        <v>160.43100000000001</v>
      </c>
      <c r="H143">
        <v>0</v>
      </c>
      <c r="I143">
        <v>0</v>
      </c>
      <c r="J143">
        <v>1</v>
      </c>
      <c r="K143">
        <v>0</v>
      </c>
      <c r="L143">
        <f t="shared" si="22"/>
        <v>7.5666978610454978E-3</v>
      </c>
      <c r="M143">
        <f t="shared" si="23"/>
        <v>471.00142477475168</v>
      </c>
      <c r="N143">
        <f t="shared" si="24"/>
        <v>3.5639290373215329</v>
      </c>
      <c r="O143" t="str">
        <f t="shared" si="25"/>
        <v/>
      </c>
      <c r="P143">
        <f t="shared" si="26"/>
        <v>0</v>
      </c>
      <c r="Q143">
        <f t="shared" si="27"/>
        <v>0</v>
      </c>
      <c r="R143">
        <f t="shared" si="28"/>
        <v>0</v>
      </c>
      <c r="S143">
        <f t="shared" si="29"/>
        <v>471.00142477475168</v>
      </c>
      <c r="T143">
        <f t="shared" si="30"/>
        <v>0.12738814968276149</v>
      </c>
      <c r="U143" t="str">
        <f t="shared" si="31"/>
        <v/>
      </c>
      <c r="V143">
        <f t="shared" si="32"/>
        <v>0</v>
      </c>
    </row>
    <row r="144" spans="1:22" x14ac:dyDescent="0.2">
      <c r="A144" t="s">
        <v>8451</v>
      </c>
      <c r="B144" t="s">
        <v>8452</v>
      </c>
      <c r="D144">
        <v>-80.361999999999995</v>
      </c>
      <c r="E144">
        <v>-174.56</v>
      </c>
      <c r="F144">
        <v>0</v>
      </c>
      <c r="G144">
        <v>53.759</v>
      </c>
      <c r="H144">
        <v>21.094999999999999</v>
      </c>
      <c r="I144">
        <v>0</v>
      </c>
      <c r="J144">
        <v>1</v>
      </c>
      <c r="K144">
        <v>0</v>
      </c>
      <c r="L144">
        <f t="shared" si="22"/>
        <v>6.1135000148026704E-3</v>
      </c>
      <c r="M144">
        <f t="shared" si="23"/>
        <v>159.0006098201103</v>
      </c>
      <c r="N144">
        <f t="shared" si="24"/>
        <v>0.97205120254008071</v>
      </c>
      <c r="O144">
        <f t="shared" si="25"/>
        <v>0.37802283250133095</v>
      </c>
      <c r="P144">
        <f t="shared" si="26"/>
        <v>5.9996283401032189</v>
      </c>
      <c r="Q144">
        <f t="shared" si="27"/>
        <v>2.2679987670798445</v>
      </c>
      <c r="R144">
        <f t="shared" si="28"/>
        <v>0</v>
      </c>
      <c r="S144">
        <f t="shared" si="29"/>
        <v>165.00023816021351</v>
      </c>
      <c r="T144">
        <f t="shared" si="30"/>
        <v>0.37735704327098268</v>
      </c>
      <c r="U144">
        <f t="shared" si="31"/>
        <v>0</v>
      </c>
      <c r="V144">
        <f t="shared" si="32"/>
        <v>0</v>
      </c>
    </row>
    <row r="145" spans="1:22" x14ac:dyDescent="0.2">
      <c r="A145" t="s">
        <v>1088</v>
      </c>
      <c r="B145" t="s">
        <v>1089</v>
      </c>
      <c r="D145">
        <v>-83.349000000000004</v>
      </c>
      <c r="E145">
        <v>-174.14400000000001</v>
      </c>
      <c r="F145">
        <v>-90</v>
      </c>
      <c r="G145">
        <v>284.91800000000001</v>
      </c>
      <c r="H145">
        <v>39.204999999999998</v>
      </c>
      <c r="I145">
        <v>27</v>
      </c>
      <c r="J145">
        <v>0</v>
      </c>
      <c r="K145">
        <v>0</v>
      </c>
      <c r="L145">
        <f t="shared" si="22"/>
        <v>4.1978145061352234E-3</v>
      </c>
      <c r="M145">
        <f t="shared" si="23"/>
        <v>849.00156068362492</v>
      </c>
      <c r="N145">
        <f t="shared" si="24"/>
        <v>3.5639546311237971</v>
      </c>
      <c r="O145">
        <f t="shared" si="25"/>
        <v>0.35100046898834275</v>
      </c>
      <c r="P145">
        <f t="shared" si="26"/>
        <v>12.000097273400439</v>
      </c>
      <c r="Q145">
        <f t="shared" si="27"/>
        <v>4.2120439829132712</v>
      </c>
      <c r="R145">
        <f t="shared" si="28"/>
        <v>81</v>
      </c>
      <c r="S145">
        <f t="shared" si="29"/>
        <v>861.00165795702537</v>
      </c>
      <c r="T145">
        <f t="shared" si="30"/>
        <v>0</v>
      </c>
      <c r="U145">
        <f t="shared" si="31"/>
        <v>0</v>
      </c>
      <c r="V145">
        <f t="shared" si="32"/>
        <v>9.4076473896921229</v>
      </c>
    </row>
    <row r="146" spans="1:22" x14ac:dyDescent="0.2">
      <c r="A146" t="s">
        <v>113</v>
      </c>
      <c r="B146" t="s">
        <v>5195</v>
      </c>
      <c r="D146">
        <v>-78.305999999999997</v>
      </c>
      <c r="E146">
        <v>0</v>
      </c>
      <c r="F146">
        <v>-90</v>
      </c>
      <c r="G146">
        <v>409.5</v>
      </c>
      <c r="H146">
        <v>0</v>
      </c>
      <c r="I146">
        <v>32</v>
      </c>
      <c r="J146">
        <v>0</v>
      </c>
      <c r="K146">
        <v>0</v>
      </c>
      <c r="L146">
        <f t="shared" si="22"/>
        <v>7.4513026446661147E-3</v>
      </c>
      <c r="M146">
        <f t="shared" si="23"/>
        <v>1203.0013044771586</v>
      </c>
      <c r="N146">
        <f t="shared" si="24"/>
        <v>8.9639357655232068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96</v>
      </c>
      <c r="S146">
        <f t="shared" si="29"/>
        <v>1203.0013044771586</v>
      </c>
      <c r="T146">
        <f t="shared" si="30"/>
        <v>0</v>
      </c>
      <c r="U146" t="str">
        <f t="shared" si="31"/>
        <v/>
      </c>
      <c r="V146">
        <f t="shared" si="32"/>
        <v>7.9800412221267676</v>
      </c>
    </row>
    <row r="147" spans="1:22" x14ac:dyDescent="0.2">
      <c r="A147" t="s">
        <v>239</v>
      </c>
      <c r="B147" t="s">
        <v>240</v>
      </c>
      <c r="D147">
        <v>-84.117999999999995</v>
      </c>
      <c r="E147">
        <v>-163.00899999999999</v>
      </c>
      <c r="F147">
        <v>-90</v>
      </c>
      <c r="G147">
        <v>331.74700000000001</v>
      </c>
      <c r="H147">
        <v>75.286000000000001</v>
      </c>
      <c r="I147">
        <v>52</v>
      </c>
      <c r="J147">
        <v>2</v>
      </c>
      <c r="K147">
        <v>2</v>
      </c>
      <c r="L147">
        <f t="shared" si="22"/>
        <v>3.7088042560192809E-3</v>
      </c>
      <c r="M147">
        <f t="shared" si="23"/>
        <v>990.00111710134229</v>
      </c>
      <c r="N147">
        <f t="shared" si="24"/>
        <v>3.6717240282933297</v>
      </c>
      <c r="O147">
        <f t="shared" si="25"/>
        <v>0.11781676378319177</v>
      </c>
      <c r="P147">
        <f t="shared" si="26"/>
        <v>66.000560185457559</v>
      </c>
      <c r="Q147">
        <f t="shared" si="27"/>
        <v>7.775980184908569</v>
      </c>
      <c r="R147">
        <f t="shared" si="28"/>
        <v>156</v>
      </c>
      <c r="S147">
        <f t="shared" si="29"/>
        <v>1056.0016772867998</v>
      </c>
      <c r="T147">
        <f t="shared" si="30"/>
        <v>0.1212119844383126</v>
      </c>
      <c r="U147">
        <f t="shared" si="31"/>
        <v>1.8181663862065305</v>
      </c>
      <c r="V147">
        <f t="shared" si="32"/>
        <v>14.772703808654267</v>
      </c>
    </row>
    <row r="148" spans="1:22" x14ac:dyDescent="0.2">
      <c r="A148" t="s">
        <v>488</v>
      </c>
      <c r="B148" t="s">
        <v>2440</v>
      </c>
      <c r="D148">
        <v>-75.641000000000005</v>
      </c>
      <c r="E148">
        <v>0</v>
      </c>
      <c r="F148">
        <v>-90</v>
      </c>
      <c r="G148">
        <v>387.09300000000002</v>
      </c>
      <c r="H148">
        <v>0</v>
      </c>
      <c r="I148">
        <v>67</v>
      </c>
      <c r="J148">
        <v>0</v>
      </c>
      <c r="K148">
        <v>0</v>
      </c>
      <c r="L148">
        <f t="shared" si="22"/>
        <v>9.2157654695338102E-3</v>
      </c>
      <c r="M148">
        <f t="shared" si="23"/>
        <v>1125.0016565329624</v>
      </c>
      <c r="N148">
        <f t="shared" si="24"/>
        <v>10.367761787206598</v>
      </c>
      <c r="O148" t="str">
        <f t="shared" si="25"/>
        <v/>
      </c>
      <c r="P148">
        <f t="shared" si="26"/>
        <v>0</v>
      </c>
      <c r="Q148">
        <f t="shared" si="27"/>
        <v>0</v>
      </c>
      <c r="R148">
        <f t="shared" si="28"/>
        <v>201</v>
      </c>
      <c r="S148">
        <f t="shared" si="29"/>
        <v>1125.0016565329624</v>
      </c>
      <c r="T148">
        <f t="shared" si="30"/>
        <v>0</v>
      </c>
      <c r="U148" t="str">
        <f t="shared" si="31"/>
        <v/>
      </c>
      <c r="V148">
        <f t="shared" si="32"/>
        <v>17.866640358507837</v>
      </c>
    </row>
    <row r="149" spans="1:22" x14ac:dyDescent="0.2">
      <c r="A149" t="s">
        <v>113</v>
      </c>
      <c r="B149" t="s">
        <v>5759</v>
      </c>
      <c r="D149">
        <v>-84.082999999999998</v>
      </c>
      <c r="E149">
        <v>-167.8</v>
      </c>
      <c r="F149">
        <v>-90</v>
      </c>
      <c r="G149">
        <v>358.91199999999998</v>
      </c>
      <c r="H149">
        <v>37.854999999999997</v>
      </c>
      <c r="I149">
        <v>54</v>
      </c>
      <c r="J149">
        <v>1</v>
      </c>
      <c r="K149">
        <v>1</v>
      </c>
      <c r="L149">
        <f t="shared" si="22"/>
        <v>3.7310301896545097E-3</v>
      </c>
      <c r="M149">
        <f t="shared" si="23"/>
        <v>1070.9994458049559</v>
      </c>
      <c r="N149">
        <f t="shared" si="24"/>
        <v>3.9959352613368009</v>
      </c>
      <c r="O149">
        <f t="shared" si="25"/>
        <v>0.16650642800810822</v>
      </c>
      <c r="P149">
        <f t="shared" si="26"/>
        <v>23.999100509456181</v>
      </c>
      <c r="Q149">
        <f t="shared" si="27"/>
        <v>3.9960084972456165</v>
      </c>
      <c r="R149">
        <f t="shared" si="28"/>
        <v>162</v>
      </c>
      <c r="S149">
        <f t="shared" si="29"/>
        <v>1094.9985463144121</v>
      </c>
      <c r="T149">
        <f t="shared" si="30"/>
        <v>5.6022437952714721E-2</v>
      </c>
      <c r="U149">
        <f t="shared" si="31"/>
        <v>2.5000937004434256</v>
      </c>
      <c r="V149">
        <f t="shared" si="32"/>
        <v>14.794540188684795</v>
      </c>
    </row>
    <row r="150" spans="1:22" x14ac:dyDescent="0.2">
      <c r="A150" t="s">
        <v>286</v>
      </c>
      <c r="B150" t="s">
        <v>2779</v>
      </c>
      <c r="D150">
        <v>-83.991</v>
      </c>
      <c r="E150">
        <v>-173.29</v>
      </c>
      <c r="F150">
        <v>-90</v>
      </c>
      <c r="G150">
        <v>76.42</v>
      </c>
      <c r="H150">
        <v>34.234000000000002</v>
      </c>
      <c r="I150">
        <v>23</v>
      </c>
      <c r="J150">
        <v>0</v>
      </c>
      <c r="K150">
        <v>0</v>
      </c>
      <c r="L150">
        <f t="shared" si="22"/>
        <v>3.7894661100605228E-3</v>
      </c>
      <c r="M150">
        <f t="shared" si="23"/>
        <v>228.00032263223329</v>
      </c>
      <c r="N150">
        <f t="shared" si="24"/>
        <v>0.86400035969807309</v>
      </c>
      <c r="O150">
        <f t="shared" si="25"/>
        <v>0.30599218337530759</v>
      </c>
      <c r="P150">
        <f t="shared" si="26"/>
        <v>12.000120324177214</v>
      </c>
      <c r="Q150">
        <f t="shared" si="27"/>
        <v>3.6719466907080811</v>
      </c>
      <c r="R150">
        <f t="shared" si="28"/>
        <v>69</v>
      </c>
      <c r="S150">
        <f t="shared" si="29"/>
        <v>240.0004429564105</v>
      </c>
      <c r="T150">
        <f t="shared" si="30"/>
        <v>0</v>
      </c>
      <c r="U150">
        <f t="shared" si="31"/>
        <v>0</v>
      </c>
      <c r="V150">
        <f t="shared" si="32"/>
        <v>28.749946937611259</v>
      </c>
    </row>
    <row r="151" spans="1:22" x14ac:dyDescent="0.2">
      <c r="A151" t="s">
        <v>223</v>
      </c>
      <c r="B151" t="s">
        <v>241</v>
      </c>
      <c r="D151">
        <v>-83.876999999999995</v>
      </c>
      <c r="E151">
        <v>-167.10599999999999</v>
      </c>
      <c r="F151">
        <v>-90</v>
      </c>
      <c r="G151">
        <v>290.65800000000002</v>
      </c>
      <c r="H151">
        <v>85.147000000000006</v>
      </c>
      <c r="I151">
        <v>71</v>
      </c>
      <c r="J151">
        <v>1</v>
      </c>
      <c r="K151">
        <v>0</v>
      </c>
      <c r="L151">
        <f t="shared" si="22"/>
        <v>3.8619032808462758E-3</v>
      </c>
      <c r="M151">
        <f t="shared" si="23"/>
        <v>866.99956873012945</v>
      </c>
      <c r="N151">
        <f t="shared" si="24"/>
        <v>3.3482718272430207</v>
      </c>
      <c r="O151">
        <f t="shared" si="25"/>
        <v>0.15725977090631024</v>
      </c>
      <c r="P151">
        <f t="shared" si="26"/>
        <v>57.00115798330927</v>
      </c>
      <c r="Q151">
        <f t="shared" si="27"/>
        <v>8.9639980098476233</v>
      </c>
      <c r="R151">
        <f t="shared" si="28"/>
        <v>213</v>
      </c>
      <c r="S151">
        <f t="shared" si="29"/>
        <v>924.00072671343878</v>
      </c>
      <c r="T151">
        <f t="shared" si="30"/>
        <v>6.9204186673218718E-2</v>
      </c>
      <c r="U151">
        <f t="shared" si="31"/>
        <v>0</v>
      </c>
      <c r="V151">
        <f t="shared" si="32"/>
        <v>23.051929921918546</v>
      </c>
    </row>
    <row r="152" spans="1:22" x14ac:dyDescent="0.2">
      <c r="A152" t="s">
        <v>113</v>
      </c>
      <c r="B152" t="s">
        <v>285</v>
      </c>
      <c r="D152">
        <v>-82.569000000000003</v>
      </c>
      <c r="E152">
        <v>-177.274</v>
      </c>
      <c r="F152">
        <v>0</v>
      </c>
      <c r="G152">
        <v>46.39</v>
      </c>
      <c r="H152">
        <v>21.024000000000001</v>
      </c>
      <c r="I152">
        <v>0</v>
      </c>
      <c r="J152">
        <v>2</v>
      </c>
      <c r="K152">
        <v>1</v>
      </c>
      <c r="L152">
        <f t="shared" si="22"/>
        <v>4.6953867818146262E-3</v>
      </c>
      <c r="M152">
        <f t="shared" si="23"/>
        <v>138.00115739016783</v>
      </c>
      <c r="N152">
        <f t="shared" si="24"/>
        <v>0.64796945825437235</v>
      </c>
      <c r="O152">
        <f t="shared" si="25"/>
        <v>0.75608562198898388</v>
      </c>
      <c r="P152">
        <f t="shared" si="26"/>
        <v>2.999687144909684</v>
      </c>
      <c r="Q152">
        <f t="shared" si="27"/>
        <v>2.2680225887539862</v>
      </c>
      <c r="R152">
        <f t="shared" si="28"/>
        <v>0</v>
      </c>
      <c r="S152">
        <f t="shared" si="29"/>
        <v>141.0008445350775</v>
      </c>
      <c r="T152">
        <f t="shared" si="30"/>
        <v>0.86955792450875224</v>
      </c>
      <c r="U152">
        <f t="shared" si="31"/>
        <v>20.002085918132142</v>
      </c>
      <c r="V152">
        <f t="shared" si="32"/>
        <v>0</v>
      </c>
    </row>
    <row r="153" spans="1:22" x14ac:dyDescent="0.2">
      <c r="A153" t="s">
        <v>8453</v>
      </c>
      <c r="B153" t="s">
        <v>8454</v>
      </c>
      <c r="D153">
        <v>-84.957999999999998</v>
      </c>
      <c r="E153">
        <v>-173.66</v>
      </c>
      <c r="F153">
        <v>-90</v>
      </c>
      <c r="G153">
        <v>68.263999999999996</v>
      </c>
      <c r="H153">
        <v>18.111000000000001</v>
      </c>
      <c r="I153">
        <v>18</v>
      </c>
      <c r="J153">
        <v>1</v>
      </c>
      <c r="K153">
        <v>1</v>
      </c>
      <c r="L153">
        <f t="shared" si="22"/>
        <v>3.1761817906109089E-3</v>
      </c>
      <c r="M153">
        <f t="shared" si="23"/>
        <v>203.99956594723545</v>
      </c>
      <c r="N153">
        <f t="shared" si="24"/>
        <v>0.64794035459449328</v>
      </c>
      <c r="O153">
        <f t="shared" si="25"/>
        <v>0.32400955544337012</v>
      </c>
      <c r="P153">
        <f t="shared" si="26"/>
        <v>5.9998953876362062</v>
      </c>
      <c r="Q153">
        <f t="shared" si="27"/>
        <v>1.9440253812801156</v>
      </c>
      <c r="R153">
        <f t="shared" si="28"/>
        <v>54</v>
      </c>
      <c r="S153">
        <f t="shared" si="29"/>
        <v>209.99946133487165</v>
      </c>
      <c r="T153">
        <f t="shared" si="30"/>
        <v>0.29411827285710512</v>
      </c>
      <c r="U153">
        <f t="shared" si="31"/>
        <v>10.000174356979638</v>
      </c>
      <c r="V153">
        <f t="shared" si="32"/>
        <v>25.714351673450214</v>
      </c>
    </row>
    <row r="154" spans="1:22" x14ac:dyDescent="0.2">
      <c r="A154" t="s">
        <v>41</v>
      </c>
      <c r="B154" t="s">
        <v>41</v>
      </c>
      <c r="D154">
        <v>-74.254999999999995</v>
      </c>
      <c r="E154">
        <v>0</v>
      </c>
      <c r="F154">
        <v>-90</v>
      </c>
      <c r="G154">
        <v>235.85</v>
      </c>
      <c r="H154">
        <v>0</v>
      </c>
      <c r="I154">
        <v>64</v>
      </c>
      <c r="J154">
        <v>1</v>
      </c>
      <c r="K154">
        <v>0</v>
      </c>
      <c r="L154">
        <f t="shared" si="22"/>
        <v>1.0149648516325598E-2</v>
      </c>
      <c r="M154">
        <f t="shared" si="23"/>
        <v>681.00196015500524</v>
      </c>
      <c r="N154">
        <f t="shared" si="24"/>
        <v>6.9119374464395182</v>
      </c>
      <c r="O154" t="str">
        <f t="shared" si="25"/>
        <v/>
      </c>
      <c r="P154">
        <f t="shared" si="26"/>
        <v>0</v>
      </c>
      <c r="Q154">
        <f t="shared" si="27"/>
        <v>0</v>
      </c>
      <c r="R154">
        <f t="shared" si="28"/>
        <v>192</v>
      </c>
      <c r="S154">
        <f t="shared" si="29"/>
        <v>681.00196015500524</v>
      </c>
      <c r="T154">
        <f t="shared" si="30"/>
        <v>8.8105473274031676E-2</v>
      </c>
      <c r="U154" t="str">
        <f t="shared" si="31"/>
        <v/>
      </c>
      <c r="V154">
        <f t="shared" si="32"/>
        <v>28.193751447690136</v>
      </c>
    </row>
    <row r="155" spans="1:22" x14ac:dyDescent="0.2">
      <c r="A155" t="s">
        <v>113</v>
      </c>
      <c r="B155" t="s">
        <v>5145</v>
      </c>
      <c r="D155">
        <v>-77.072000000000003</v>
      </c>
      <c r="E155">
        <v>-177.274</v>
      </c>
      <c r="F155">
        <v>-90</v>
      </c>
      <c r="G155">
        <v>388.85700000000003</v>
      </c>
      <c r="H155">
        <v>42.048000000000002</v>
      </c>
      <c r="I155">
        <v>33</v>
      </c>
      <c r="J155">
        <v>0</v>
      </c>
      <c r="K155">
        <v>0</v>
      </c>
      <c r="L155">
        <f t="shared" si="22"/>
        <v>8.2636102370660571E-3</v>
      </c>
      <c r="M155">
        <f t="shared" si="23"/>
        <v>1137.0007317070938</v>
      </c>
      <c r="N155">
        <f t="shared" si="24"/>
        <v>9.3957402818266207</v>
      </c>
      <c r="O155">
        <f t="shared" si="25"/>
        <v>0.75608562198898388</v>
      </c>
      <c r="P155">
        <f t="shared" si="26"/>
        <v>5.999374289819368</v>
      </c>
      <c r="Q155">
        <f t="shared" si="27"/>
        <v>4.5360451775079724</v>
      </c>
      <c r="R155">
        <f t="shared" si="28"/>
        <v>99</v>
      </c>
      <c r="S155">
        <f t="shared" si="29"/>
        <v>1143.0001059969131</v>
      </c>
      <c r="T155">
        <f t="shared" si="30"/>
        <v>0</v>
      </c>
      <c r="U155">
        <f t="shared" si="31"/>
        <v>0</v>
      </c>
      <c r="V155">
        <f t="shared" si="32"/>
        <v>8.6614165196120609</v>
      </c>
    </row>
    <row r="156" spans="1:22" x14ac:dyDescent="0.2">
      <c r="A156" t="s">
        <v>1329</v>
      </c>
      <c r="B156" t="s">
        <v>8455</v>
      </c>
      <c r="D156">
        <v>-79.644000000000005</v>
      </c>
      <c r="E156">
        <v>0</v>
      </c>
      <c r="F156">
        <v>-90</v>
      </c>
      <c r="G156">
        <v>400.52499999999998</v>
      </c>
      <c r="H156">
        <v>0</v>
      </c>
      <c r="I156">
        <v>101</v>
      </c>
      <c r="J156">
        <v>2</v>
      </c>
      <c r="K156">
        <v>2</v>
      </c>
      <c r="L156">
        <f t="shared" si="22"/>
        <v>6.5786565807119876E-3</v>
      </c>
      <c r="M156">
        <f t="shared" si="23"/>
        <v>1182.0011143812962</v>
      </c>
      <c r="N156">
        <f t="shared" si="24"/>
        <v>7.7759871855206022</v>
      </c>
      <c r="O156" t="str">
        <f t="shared" si="25"/>
        <v/>
      </c>
      <c r="P156">
        <f t="shared" si="26"/>
        <v>0</v>
      </c>
      <c r="Q156">
        <f t="shared" si="27"/>
        <v>0</v>
      </c>
      <c r="R156">
        <f t="shared" si="28"/>
        <v>303</v>
      </c>
      <c r="S156">
        <f t="shared" si="29"/>
        <v>1182.0011143812962</v>
      </c>
      <c r="T156">
        <f t="shared" si="30"/>
        <v>0.10152274692466132</v>
      </c>
      <c r="U156" t="str">
        <f t="shared" si="31"/>
        <v/>
      </c>
      <c r="V156">
        <f t="shared" si="32"/>
        <v>25.634493598476983</v>
      </c>
    </row>
    <row r="157" spans="1:22" x14ac:dyDescent="0.2">
      <c r="A157" t="s">
        <v>1045</v>
      </c>
      <c r="B157" t="s">
        <v>1046</v>
      </c>
      <c r="D157">
        <v>-74.995000000000005</v>
      </c>
      <c r="E157">
        <v>-171.46899999999999</v>
      </c>
      <c r="F157">
        <v>-90</v>
      </c>
      <c r="G157">
        <v>401.69600000000003</v>
      </c>
      <c r="H157">
        <v>20.224</v>
      </c>
      <c r="I157">
        <v>59</v>
      </c>
      <c r="J157">
        <v>1</v>
      </c>
      <c r="K157">
        <v>1</v>
      </c>
      <c r="L157">
        <f t="shared" ref="L157:L159" si="33">1/TAN(-D157*$L$1/180)*0.108*0.333333</f>
        <v>9.6495285055845249E-3</v>
      </c>
      <c r="M157">
        <f t="shared" ref="M157:M159" si="34">SIN(-D157*$L$1/180)*G157*3</f>
        <v>1163.9983993330707</v>
      </c>
      <c r="N157">
        <f t="shared" ref="N157:N159" si="35">COS(-D157*$L$1/180)*G157*0.108</f>
        <v>11.232046966866193</v>
      </c>
      <c r="O157">
        <f t="shared" ref="O157:O159" si="36">IFERROR(1/TAN(E157*$L$1/180)*0.108*0.333333,"")</f>
        <v>0.23999306751257837</v>
      </c>
      <c r="P157">
        <f t="shared" ref="P157:P159" si="37">SIN(-E157*$L$1/180)*H157*3</f>
        <v>9.0003574158502637</v>
      </c>
      <c r="Q157">
        <f t="shared" ref="Q157:Q159" si="38">-COS(E157*$L$1/180)*H157*0.108</f>
        <v>2.1600255449650327</v>
      </c>
      <c r="R157">
        <f t="shared" ref="R157:R159" si="39">ABS(SIN(-F157*$L$1/180)*I157*3)</f>
        <v>177</v>
      </c>
      <c r="S157">
        <f t="shared" ref="S157:S159" si="40">M157+P157</f>
        <v>1172.9987567489209</v>
      </c>
      <c r="T157">
        <f t="shared" ref="T157:T159" si="41">60*(J157/M157)</f>
        <v>5.1546462636355726E-2</v>
      </c>
      <c r="U157">
        <f t="shared" ref="U157:U159" si="42">IFERROR(60*(K157/P157),"")</f>
        <v>6.6664019246986541</v>
      </c>
      <c r="V157">
        <f t="shared" ref="V157:V159" si="43">100*(R157/(S157))</f>
        <v>15.089530059739584</v>
      </c>
    </row>
    <row r="158" spans="1:22" x14ac:dyDescent="0.2">
      <c r="A158" t="s">
        <v>113</v>
      </c>
      <c r="B158" t="s">
        <v>8456</v>
      </c>
      <c r="D158">
        <v>-84.036000000000001</v>
      </c>
      <c r="E158">
        <v>-167.32</v>
      </c>
      <c r="F158">
        <v>0</v>
      </c>
      <c r="G158">
        <v>67.364999999999995</v>
      </c>
      <c r="H158">
        <v>41</v>
      </c>
      <c r="I158">
        <v>0</v>
      </c>
      <c r="J158">
        <v>1</v>
      </c>
      <c r="K158">
        <v>0</v>
      </c>
      <c r="L158">
        <f t="shared" si="33"/>
        <v>3.7608808737348404E-3</v>
      </c>
      <c r="M158">
        <f t="shared" si="34"/>
        <v>201.00113579792125</v>
      </c>
      <c r="N158">
        <f t="shared" si="35"/>
        <v>0.75594208316346456</v>
      </c>
      <c r="O158">
        <f t="shared" si="36"/>
        <v>0.16000484070404436</v>
      </c>
      <c r="P158">
        <f t="shared" si="37"/>
        <v>26.999196816005998</v>
      </c>
      <c r="Q158">
        <f t="shared" si="38"/>
        <v>4.3200065056886867</v>
      </c>
      <c r="R158">
        <f t="shared" si="39"/>
        <v>0</v>
      </c>
      <c r="S158">
        <f t="shared" si="40"/>
        <v>228.00033261392724</v>
      </c>
      <c r="T158">
        <f t="shared" si="41"/>
        <v>0.29850577590925492</v>
      </c>
      <c r="U158">
        <f t="shared" si="42"/>
        <v>0</v>
      </c>
      <c r="V158">
        <f t="shared" si="43"/>
        <v>0</v>
      </c>
    </row>
    <row r="159" spans="1:22" x14ac:dyDescent="0.2">
      <c r="A159" t="s">
        <v>2648</v>
      </c>
      <c r="B159" t="s">
        <v>8457</v>
      </c>
      <c r="D159">
        <v>-74.399000000000001</v>
      </c>
      <c r="E159">
        <v>0</v>
      </c>
      <c r="F159">
        <v>-90</v>
      </c>
      <c r="G159">
        <v>319.78100000000001</v>
      </c>
      <c r="H159">
        <v>0</v>
      </c>
      <c r="I159">
        <v>62</v>
      </c>
      <c r="J159">
        <v>0</v>
      </c>
      <c r="K159">
        <v>0</v>
      </c>
      <c r="L159">
        <f t="shared" si="33"/>
        <v>1.0052047854352623E-2</v>
      </c>
      <c r="M159">
        <f t="shared" si="34"/>
        <v>923.99876346744372</v>
      </c>
      <c r="N159">
        <f t="shared" si="35"/>
        <v>9.2880890758264716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186</v>
      </c>
      <c r="S159">
        <f t="shared" si="40"/>
        <v>923.99876346744372</v>
      </c>
      <c r="T159">
        <f t="shared" si="41"/>
        <v>0</v>
      </c>
      <c r="U159" t="str">
        <f t="shared" si="42"/>
        <v/>
      </c>
      <c r="V159">
        <f t="shared" si="43"/>
        <v>20.129897068477359</v>
      </c>
    </row>
    <row r="160" spans="1:22" x14ac:dyDescent="0.2">
      <c r="A160" t="s">
        <v>41</v>
      </c>
      <c r="B160" t="s">
        <v>41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8458</v>
      </c>
      <c r="B162" t="s">
        <v>8459</v>
      </c>
    </row>
    <row r="163" spans="1:2" x14ac:dyDescent="0.2">
      <c r="A163" t="s">
        <v>8460</v>
      </c>
      <c r="B163" t="s">
        <v>8461</v>
      </c>
    </row>
    <row r="164" spans="1:2" x14ac:dyDescent="0.2">
      <c r="A164" t="s">
        <v>113</v>
      </c>
      <c r="B164" t="s">
        <v>5497</v>
      </c>
    </row>
    <row r="165" spans="1:2" x14ac:dyDescent="0.2">
      <c r="A165" t="s">
        <v>4255</v>
      </c>
      <c r="B165" t="s">
        <v>7780</v>
      </c>
    </row>
    <row r="166" spans="1:2" x14ac:dyDescent="0.2">
      <c r="A166" t="s">
        <v>575</v>
      </c>
      <c r="B166" t="s">
        <v>1569</v>
      </c>
    </row>
    <row r="167" spans="1:2" x14ac:dyDescent="0.2">
      <c r="A167" t="s">
        <v>113</v>
      </c>
      <c r="B167" t="s">
        <v>114</v>
      </c>
    </row>
    <row r="168" spans="1:2" x14ac:dyDescent="0.2">
      <c r="A168" t="s">
        <v>8462</v>
      </c>
      <c r="B168" t="s">
        <v>8463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2819</v>
      </c>
      <c r="B171" t="s">
        <v>2820</v>
      </c>
    </row>
    <row r="172" spans="1:2" x14ac:dyDescent="0.2">
      <c r="A172" t="s">
        <v>614</v>
      </c>
      <c r="B172" t="s">
        <v>615</v>
      </c>
    </row>
    <row r="173" spans="1:2" x14ac:dyDescent="0.2">
      <c r="A173" t="s">
        <v>113</v>
      </c>
      <c r="B173" t="s">
        <v>1421</v>
      </c>
    </row>
    <row r="174" spans="1:2" x14ac:dyDescent="0.2">
      <c r="A174" t="s">
        <v>8464</v>
      </c>
      <c r="B174" t="s">
        <v>8465</v>
      </c>
    </row>
    <row r="175" spans="1:2" x14ac:dyDescent="0.2">
      <c r="A175" t="s">
        <v>41</v>
      </c>
      <c r="B175" t="s">
        <v>41</v>
      </c>
    </row>
    <row r="176" spans="1:2" x14ac:dyDescent="0.2">
      <c r="A176" t="s">
        <v>113</v>
      </c>
      <c r="B176" t="s">
        <v>5195</v>
      </c>
    </row>
    <row r="177" spans="1:2" x14ac:dyDescent="0.2">
      <c r="A177" t="s">
        <v>1862</v>
      </c>
      <c r="B177" t="s">
        <v>1863</v>
      </c>
    </row>
    <row r="178" spans="1:2" x14ac:dyDescent="0.2">
      <c r="A178" t="s">
        <v>2028</v>
      </c>
      <c r="B178" t="s">
        <v>1148</v>
      </c>
    </row>
    <row r="179" spans="1:2" x14ac:dyDescent="0.2">
      <c r="A179" t="s">
        <v>113</v>
      </c>
      <c r="B179" t="s">
        <v>5192</v>
      </c>
    </row>
    <row r="180" spans="1:2" x14ac:dyDescent="0.2">
      <c r="A180" t="s">
        <v>69</v>
      </c>
      <c r="B180" t="s">
        <v>8466</v>
      </c>
    </row>
    <row r="181" spans="1:2" x14ac:dyDescent="0.2">
      <c r="A181" t="s">
        <v>1264</v>
      </c>
      <c r="B181" t="s">
        <v>2032</v>
      </c>
    </row>
    <row r="182" spans="1:2" x14ac:dyDescent="0.2">
      <c r="A182" t="s">
        <v>113</v>
      </c>
      <c r="B182" t="s">
        <v>5057</v>
      </c>
    </row>
    <row r="183" spans="1:2" x14ac:dyDescent="0.2">
      <c r="A183" t="s">
        <v>8467</v>
      </c>
      <c r="B183" t="s">
        <v>8468</v>
      </c>
    </row>
    <row r="184" spans="1:2" x14ac:dyDescent="0.2">
      <c r="A184" t="s">
        <v>315</v>
      </c>
      <c r="B184" t="s">
        <v>6452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8469</v>
      </c>
      <c r="B186" t="s">
        <v>8470</v>
      </c>
    </row>
    <row r="187" spans="1:2" x14ac:dyDescent="0.2">
      <c r="A187" t="s">
        <v>8471</v>
      </c>
      <c r="B187" t="s">
        <v>8472</v>
      </c>
    </row>
    <row r="188" spans="1:2" x14ac:dyDescent="0.2">
      <c r="A188" t="s">
        <v>113</v>
      </c>
      <c r="B188" t="s">
        <v>4369</v>
      </c>
    </row>
    <row r="189" spans="1:2" x14ac:dyDescent="0.2">
      <c r="A189" t="s">
        <v>366</v>
      </c>
      <c r="B189" t="s">
        <v>8473</v>
      </c>
    </row>
    <row r="190" spans="1:2" x14ac:dyDescent="0.2">
      <c r="A190" t="s">
        <v>1708</v>
      </c>
      <c r="B190" t="s">
        <v>8474</v>
      </c>
    </row>
    <row r="191" spans="1:2" x14ac:dyDescent="0.2">
      <c r="A191" t="s">
        <v>113</v>
      </c>
      <c r="B191" t="s">
        <v>5192</v>
      </c>
    </row>
    <row r="192" spans="1:2" x14ac:dyDescent="0.2">
      <c r="A192" t="s">
        <v>6034</v>
      </c>
      <c r="B192" t="s">
        <v>6035</v>
      </c>
    </row>
    <row r="193" spans="1:2" x14ac:dyDescent="0.2">
      <c r="A193" t="s">
        <v>8475</v>
      </c>
      <c r="B193" t="s">
        <v>2756</v>
      </c>
    </row>
    <row r="194" spans="1:2" x14ac:dyDescent="0.2">
      <c r="A194" t="s">
        <v>113</v>
      </c>
      <c r="B194" t="s">
        <v>8059</v>
      </c>
    </row>
    <row r="195" spans="1:2" x14ac:dyDescent="0.2">
      <c r="A195" t="s">
        <v>1947</v>
      </c>
      <c r="B195" t="s">
        <v>8476</v>
      </c>
    </row>
    <row r="196" spans="1:2" x14ac:dyDescent="0.2">
      <c r="A196" t="s">
        <v>379</v>
      </c>
      <c r="B196" t="s">
        <v>787</v>
      </c>
    </row>
    <row r="197" spans="1:2" x14ac:dyDescent="0.2">
      <c r="A197" t="s">
        <v>113</v>
      </c>
      <c r="B197" t="s">
        <v>4984</v>
      </c>
    </row>
    <row r="198" spans="1:2" x14ac:dyDescent="0.2">
      <c r="A198" t="s">
        <v>1347</v>
      </c>
      <c r="B198" t="s">
        <v>2226</v>
      </c>
    </row>
    <row r="199" spans="1:2" x14ac:dyDescent="0.2">
      <c r="A199" t="s">
        <v>1005</v>
      </c>
      <c r="B199" t="s">
        <v>1006</v>
      </c>
    </row>
    <row r="200" spans="1:2" x14ac:dyDescent="0.2">
      <c r="A200" t="s">
        <v>8477</v>
      </c>
      <c r="B200" t="s">
        <v>7669</v>
      </c>
    </row>
    <row r="201" spans="1:2" x14ac:dyDescent="0.2">
      <c r="A201" t="s">
        <v>4633</v>
      </c>
      <c r="B201" t="s">
        <v>8478</v>
      </c>
    </row>
    <row r="202" spans="1:2" x14ac:dyDescent="0.2">
      <c r="A202" t="s">
        <v>315</v>
      </c>
      <c r="B202" t="s">
        <v>326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3229</v>
      </c>
      <c r="B204" t="s">
        <v>6472</v>
      </c>
    </row>
    <row r="205" spans="1:2" x14ac:dyDescent="0.2">
      <c r="A205" t="s">
        <v>41</v>
      </c>
      <c r="B205" t="s">
        <v>41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2730</v>
      </c>
      <c r="B207" t="s">
        <v>8479</v>
      </c>
    </row>
    <row r="208" spans="1:2" x14ac:dyDescent="0.2">
      <c r="A208" t="s">
        <v>41</v>
      </c>
      <c r="B208" t="s">
        <v>41</v>
      </c>
    </row>
    <row r="209" spans="1:2" x14ac:dyDescent="0.2">
      <c r="A209" t="s">
        <v>8480</v>
      </c>
      <c r="B209" t="s">
        <v>8481</v>
      </c>
    </row>
    <row r="210" spans="1:2" x14ac:dyDescent="0.2">
      <c r="A210" t="s">
        <v>1719</v>
      </c>
      <c r="B210" t="s">
        <v>8482</v>
      </c>
    </row>
    <row r="211" spans="1:2" x14ac:dyDescent="0.2">
      <c r="A211" t="s">
        <v>288</v>
      </c>
      <c r="B211" t="s">
        <v>289</v>
      </c>
    </row>
    <row r="212" spans="1:2" x14ac:dyDescent="0.2">
      <c r="A212" t="s">
        <v>113</v>
      </c>
      <c r="B212" t="s">
        <v>5142</v>
      </c>
    </row>
    <row r="213" spans="1:2" x14ac:dyDescent="0.2">
      <c r="A213" t="s">
        <v>8483</v>
      </c>
      <c r="B213" t="s">
        <v>967</v>
      </c>
    </row>
    <row r="214" spans="1:2" x14ac:dyDescent="0.2">
      <c r="A214" t="s">
        <v>399</v>
      </c>
      <c r="B214" t="s">
        <v>2515</v>
      </c>
    </row>
    <row r="215" spans="1:2" x14ac:dyDescent="0.2">
      <c r="A215" t="s">
        <v>113</v>
      </c>
      <c r="B215" t="s">
        <v>4369</v>
      </c>
    </row>
    <row r="216" spans="1:2" x14ac:dyDescent="0.2">
      <c r="A216" t="s">
        <v>1021</v>
      </c>
      <c r="B216" t="s">
        <v>8484</v>
      </c>
    </row>
    <row r="217" spans="1:2" x14ac:dyDescent="0.2">
      <c r="A217" t="s">
        <v>283</v>
      </c>
      <c r="B217" t="s">
        <v>8485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8486</v>
      </c>
      <c r="B219" t="s">
        <v>8487</v>
      </c>
    </row>
    <row r="220" spans="1:2" x14ac:dyDescent="0.2">
      <c r="A220" t="s">
        <v>6739</v>
      </c>
      <c r="B220" t="s">
        <v>6740</v>
      </c>
    </row>
    <row r="221" spans="1:2" x14ac:dyDescent="0.2">
      <c r="A221" t="s">
        <v>8488</v>
      </c>
      <c r="B221" t="s">
        <v>8489</v>
      </c>
    </row>
    <row r="222" spans="1:2" x14ac:dyDescent="0.2">
      <c r="A222" t="s">
        <v>8490</v>
      </c>
      <c r="B222" t="s">
        <v>8491</v>
      </c>
    </row>
    <row r="223" spans="1:2" x14ac:dyDescent="0.2">
      <c r="A223" t="s">
        <v>8492</v>
      </c>
      <c r="B223" t="s">
        <v>4365</v>
      </c>
    </row>
    <row r="224" spans="1:2" x14ac:dyDescent="0.2">
      <c r="A224" t="s">
        <v>113</v>
      </c>
      <c r="B224" t="s">
        <v>4984</v>
      </c>
    </row>
    <row r="225" spans="1:2" x14ac:dyDescent="0.2">
      <c r="A225" t="s">
        <v>6293</v>
      </c>
      <c r="B225" t="s">
        <v>8493</v>
      </c>
    </row>
    <row r="226" spans="1:2" x14ac:dyDescent="0.2">
      <c r="A226" t="s">
        <v>133</v>
      </c>
      <c r="B226" t="s">
        <v>134</v>
      </c>
    </row>
    <row r="227" spans="1:2" x14ac:dyDescent="0.2">
      <c r="A227" t="s">
        <v>113</v>
      </c>
      <c r="B227" t="s">
        <v>5195</v>
      </c>
    </row>
    <row r="228" spans="1:2" x14ac:dyDescent="0.2">
      <c r="A228" t="s">
        <v>8494</v>
      </c>
      <c r="B228" t="s">
        <v>8495</v>
      </c>
    </row>
    <row r="229" spans="1:2" x14ac:dyDescent="0.2">
      <c r="A229" t="s">
        <v>153</v>
      </c>
      <c r="B229" t="s">
        <v>546</v>
      </c>
    </row>
    <row r="230" spans="1:2" x14ac:dyDescent="0.2">
      <c r="A230" t="s">
        <v>113</v>
      </c>
      <c r="B230" t="s">
        <v>8496</v>
      </c>
    </row>
    <row r="231" spans="1:2" x14ac:dyDescent="0.2">
      <c r="A231" t="s">
        <v>1405</v>
      </c>
      <c r="B231" t="s">
        <v>8497</v>
      </c>
    </row>
    <row r="232" spans="1:2" x14ac:dyDescent="0.2">
      <c r="A232" t="s">
        <v>635</v>
      </c>
      <c r="B232" t="s">
        <v>765</v>
      </c>
    </row>
    <row r="233" spans="1:2" x14ac:dyDescent="0.2">
      <c r="A233" t="s">
        <v>113</v>
      </c>
      <c r="B233" t="s">
        <v>5019</v>
      </c>
    </row>
    <row r="234" spans="1:2" x14ac:dyDescent="0.2">
      <c r="A234" t="s">
        <v>8498</v>
      </c>
      <c r="B234" t="s">
        <v>8499</v>
      </c>
    </row>
    <row r="235" spans="1:2" x14ac:dyDescent="0.2">
      <c r="A235" t="s">
        <v>41</v>
      </c>
      <c r="B235" t="s">
        <v>41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8500</v>
      </c>
      <c r="B237" t="s">
        <v>8501</v>
      </c>
    </row>
    <row r="238" spans="1:2" x14ac:dyDescent="0.2">
      <c r="A238" t="s">
        <v>41</v>
      </c>
      <c r="B238" t="s">
        <v>41</v>
      </c>
    </row>
    <row r="239" spans="1:2" x14ac:dyDescent="0.2">
      <c r="A239" t="s">
        <v>113</v>
      </c>
      <c r="B239" t="s">
        <v>8502</v>
      </c>
    </row>
    <row r="240" spans="1:2" x14ac:dyDescent="0.2">
      <c r="A240" t="s">
        <v>8503</v>
      </c>
      <c r="B240" t="s">
        <v>8504</v>
      </c>
    </row>
    <row r="241" spans="1:2" x14ac:dyDescent="0.2">
      <c r="A241" t="s">
        <v>4063</v>
      </c>
      <c r="B241" t="s">
        <v>3044</v>
      </c>
    </row>
    <row r="242" spans="1:2" x14ac:dyDescent="0.2">
      <c r="A242" t="s">
        <v>113</v>
      </c>
      <c r="B242" t="s">
        <v>2336</v>
      </c>
    </row>
    <row r="243" spans="1:2" x14ac:dyDescent="0.2">
      <c r="A243" t="s">
        <v>451</v>
      </c>
      <c r="B243" t="s">
        <v>953</v>
      </c>
    </row>
    <row r="244" spans="1:2" x14ac:dyDescent="0.2">
      <c r="A244" t="s">
        <v>223</v>
      </c>
      <c r="B244" t="s">
        <v>592</v>
      </c>
    </row>
    <row r="245" spans="1:2" x14ac:dyDescent="0.2">
      <c r="A245" t="s">
        <v>113</v>
      </c>
      <c r="B245" t="s">
        <v>1029</v>
      </c>
    </row>
    <row r="246" spans="1:2" x14ac:dyDescent="0.2">
      <c r="A246" t="s">
        <v>1070</v>
      </c>
      <c r="B246" t="s">
        <v>8505</v>
      </c>
    </row>
    <row r="247" spans="1:2" x14ac:dyDescent="0.2">
      <c r="A247" t="s">
        <v>8506</v>
      </c>
      <c r="B247" t="s">
        <v>731</v>
      </c>
    </row>
    <row r="248" spans="1:2" x14ac:dyDescent="0.2">
      <c r="A248" t="s">
        <v>113</v>
      </c>
      <c r="B248" t="s">
        <v>1074</v>
      </c>
    </row>
    <row r="249" spans="1:2" x14ac:dyDescent="0.2">
      <c r="A249" t="s">
        <v>8507</v>
      </c>
      <c r="B249" t="s">
        <v>8508</v>
      </c>
    </row>
    <row r="250" spans="1:2" x14ac:dyDescent="0.2">
      <c r="A250" t="s">
        <v>1437</v>
      </c>
      <c r="B250" t="s">
        <v>1438</v>
      </c>
    </row>
    <row r="251" spans="1:2" x14ac:dyDescent="0.2">
      <c r="A251" t="s">
        <v>113</v>
      </c>
      <c r="B251" t="s">
        <v>8509</v>
      </c>
    </row>
    <row r="252" spans="1:2" x14ac:dyDescent="0.2">
      <c r="A252" t="s">
        <v>325</v>
      </c>
      <c r="B252" t="s">
        <v>8510</v>
      </c>
    </row>
    <row r="253" spans="1:2" x14ac:dyDescent="0.2">
      <c r="A253" t="s">
        <v>2282</v>
      </c>
      <c r="B253" t="s">
        <v>1991</v>
      </c>
    </row>
    <row r="254" spans="1:2" x14ac:dyDescent="0.2">
      <c r="A254" t="s">
        <v>113</v>
      </c>
      <c r="B254" t="s">
        <v>8511</v>
      </c>
    </row>
    <row r="255" spans="1:2" x14ac:dyDescent="0.2">
      <c r="A255" t="s">
        <v>8512</v>
      </c>
      <c r="B255" t="s">
        <v>8513</v>
      </c>
    </row>
    <row r="256" spans="1:2" x14ac:dyDescent="0.2">
      <c r="A256" t="s">
        <v>107</v>
      </c>
      <c r="B256" t="s">
        <v>2575</v>
      </c>
    </row>
    <row r="257" spans="1:2" x14ac:dyDescent="0.2">
      <c r="A257" t="s">
        <v>113</v>
      </c>
      <c r="B257" t="s">
        <v>5145</v>
      </c>
    </row>
    <row r="258" spans="1:2" x14ac:dyDescent="0.2">
      <c r="A258" t="s">
        <v>3271</v>
      </c>
      <c r="B258" t="s">
        <v>8514</v>
      </c>
    </row>
    <row r="259" spans="1:2" x14ac:dyDescent="0.2">
      <c r="A259" t="s">
        <v>997</v>
      </c>
      <c r="B259" t="s">
        <v>4356</v>
      </c>
    </row>
    <row r="260" spans="1:2" x14ac:dyDescent="0.2">
      <c r="A260" t="s">
        <v>113</v>
      </c>
      <c r="B260" t="s">
        <v>956</v>
      </c>
    </row>
    <row r="261" spans="1:2" x14ac:dyDescent="0.2">
      <c r="A261" t="s">
        <v>2729</v>
      </c>
      <c r="B261" t="s">
        <v>2457</v>
      </c>
    </row>
    <row r="262" spans="1:2" x14ac:dyDescent="0.2">
      <c r="A262" t="s">
        <v>279</v>
      </c>
      <c r="B262" t="s">
        <v>1067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8515</v>
      </c>
      <c r="B264" t="s">
        <v>8516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113</v>
      </c>
      <c r="B266" t="s">
        <v>1410</v>
      </c>
    </row>
    <row r="267" spans="1:2" x14ac:dyDescent="0.2">
      <c r="A267" t="s">
        <v>2124</v>
      </c>
      <c r="B267" t="s">
        <v>8517</v>
      </c>
    </row>
    <row r="268" spans="1:2" x14ac:dyDescent="0.2">
      <c r="A268" t="s">
        <v>6166</v>
      </c>
      <c r="B268" t="s">
        <v>6167</v>
      </c>
    </row>
    <row r="269" spans="1:2" x14ac:dyDescent="0.2">
      <c r="A269" t="s">
        <v>113</v>
      </c>
      <c r="B269" t="s">
        <v>742</v>
      </c>
    </row>
    <row r="270" spans="1:2" x14ac:dyDescent="0.2">
      <c r="A270" t="s">
        <v>3665</v>
      </c>
      <c r="B270" t="s">
        <v>3666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113</v>
      </c>
      <c r="B272" t="s">
        <v>4604</v>
      </c>
    </row>
    <row r="273" spans="1:2" x14ac:dyDescent="0.2">
      <c r="A273" t="s">
        <v>1470</v>
      </c>
      <c r="B273" t="s">
        <v>8518</v>
      </c>
    </row>
    <row r="274" spans="1:2" x14ac:dyDescent="0.2">
      <c r="A274" t="s">
        <v>227</v>
      </c>
      <c r="B274" t="s">
        <v>1107</v>
      </c>
    </row>
    <row r="275" spans="1:2" x14ac:dyDescent="0.2">
      <c r="A275" t="s">
        <v>113</v>
      </c>
      <c r="B275" t="s">
        <v>5148</v>
      </c>
    </row>
    <row r="276" spans="1:2" x14ac:dyDescent="0.2">
      <c r="A276" t="s">
        <v>8519</v>
      </c>
      <c r="B276" t="s">
        <v>8520</v>
      </c>
    </row>
    <row r="277" spans="1:2" x14ac:dyDescent="0.2">
      <c r="A277" t="s">
        <v>41</v>
      </c>
      <c r="B277" t="s">
        <v>41</v>
      </c>
    </row>
    <row r="278" spans="1:2" x14ac:dyDescent="0.2">
      <c r="A278" t="s">
        <v>113</v>
      </c>
      <c r="B278" t="s">
        <v>1074</v>
      </c>
    </row>
    <row r="279" spans="1:2" x14ac:dyDescent="0.2">
      <c r="A279" t="s">
        <v>1405</v>
      </c>
      <c r="B279" t="s">
        <v>1406</v>
      </c>
    </row>
    <row r="280" spans="1:2" x14ac:dyDescent="0.2">
      <c r="A280" t="s">
        <v>133</v>
      </c>
      <c r="B280" t="s">
        <v>134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8521</v>
      </c>
      <c r="B282" t="s">
        <v>8522</v>
      </c>
    </row>
    <row r="283" spans="1:2" x14ac:dyDescent="0.2">
      <c r="A283" t="s">
        <v>327</v>
      </c>
      <c r="B283" t="s">
        <v>328</v>
      </c>
    </row>
    <row r="284" spans="1:2" x14ac:dyDescent="0.2">
      <c r="A284" t="s">
        <v>113</v>
      </c>
      <c r="B284" t="s">
        <v>4604</v>
      </c>
    </row>
    <row r="285" spans="1:2" x14ac:dyDescent="0.2">
      <c r="A285" t="s">
        <v>8292</v>
      </c>
      <c r="B285" t="s">
        <v>8293</v>
      </c>
    </row>
    <row r="286" spans="1:2" x14ac:dyDescent="0.2">
      <c r="A286" t="s">
        <v>675</v>
      </c>
      <c r="B286" t="s">
        <v>676</v>
      </c>
    </row>
    <row r="287" spans="1:2" x14ac:dyDescent="0.2">
      <c r="A287" t="s">
        <v>8523</v>
      </c>
      <c r="B287" t="s">
        <v>8524</v>
      </c>
    </row>
    <row r="288" spans="1:2" x14ac:dyDescent="0.2">
      <c r="A288" t="s">
        <v>8525</v>
      </c>
      <c r="B288" t="s">
        <v>8526</v>
      </c>
    </row>
    <row r="289" spans="1:2" x14ac:dyDescent="0.2">
      <c r="A289" t="s">
        <v>8527</v>
      </c>
      <c r="B289" t="s">
        <v>8528</v>
      </c>
    </row>
    <row r="290" spans="1:2" x14ac:dyDescent="0.2">
      <c r="A290" t="s">
        <v>1830</v>
      </c>
      <c r="B290" t="s">
        <v>401</v>
      </c>
    </row>
    <row r="291" spans="1:2" x14ac:dyDescent="0.2">
      <c r="A291" t="s">
        <v>8529</v>
      </c>
      <c r="B291" t="s">
        <v>8530</v>
      </c>
    </row>
    <row r="292" spans="1:2" x14ac:dyDescent="0.2">
      <c r="A292" t="s">
        <v>227</v>
      </c>
      <c r="B292" t="s">
        <v>3784</v>
      </c>
    </row>
    <row r="293" spans="1:2" x14ac:dyDescent="0.2">
      <c r="A293" t="s">
        <v>113</v>
      </c>
      <c r="B293" t="s">
        <v>8531</v>
      </c>
    </row>
    <row r="294" spans="1:2" x14ac:dyDescent="0.2">
      <c r="A294" t="s">
        <v>8532</v>
      </c>
      <c r="B294" t="s">
        <v>8533</v>
      </c>
    </row>
    <row r="295" spans="1:2" x14ac:dyDescent="0.2">
      <c r="A295" t="s">
        <v>269</v>
      </c>
      <c r="B295" t="s">
        <v>1551</v>
      </c>
    </row>
    <row r="296" spans="1:2" x14ac:dyDescent="0.2">
      <c r="A296" t="s">
        <v>113</v>
      </c>
      <c r="B296" t="s">
        <v>8330</v>
      </c>
    </row>
    <row r="297" spans="1:2" x14ac:dyDescent="0.2">
      <c r="A297" t="s">
        <v>6906</v>
      </c>
      <c r="B297" t="s">
        <v>8534</v>
      </c>
    </row>
    <row r="298" spans="1:2" x14ac:dyDescent="0.2">
      <c r="A298" t="s">
        <v>685</v>
      </c>
      <c r="B298" t="s">
        <v>686</v>
      </c>
    </row>
    <row r="299" spans="1:2" x14ac:dyDescent="0.2">
      <c r="A299" t="s">
        <v>113</v>
      </c>
      <c r="B299" t="s">
        <v>3610</v>
      </c>
    </row>
    <row r="300" spans="1:2" x14ac:dyDescent="0.2">
      <c r="A300" t="s">
        <v>2167</v>
      </c>
      <c r="B300" t="s">
        <v>8535</v>
      </c>
    </row>
    <row r="301" spans="1:2" x14ac:dyDescent="0.2">
      <c r="A301" t="s">
        <v>1696</v>
      </c>
      <c r="B301" t="s">
        <v>4127</v>
      </c>
    </row>
    <row r="302" spans="1:2" x14ac:dyDescent="0.2">
      <c r="A302" t="s">
        <v>113</v>
      </c>
      <c r="B302" t="s">
        <v>5109</v>
      </c>
    </row>
    <row r="303" spans="1:2" x14ac:dyDescent="0.2">
      <c r="A303" t="s">
        <v>1894</v>
      </c>
      <c r="B303" t="s">
        <v>173</v>
      </c>
    </row>
    <row r="304" spans="1:2" x14ac:dyDescent="0.2">
      <c r="A304" t="s">
        <v>927</v>
      </c>
      <c r="B304" t="s">
        <v>928</v>
      </c>
    </row>
    <row r="305" spans="1:2" x14ac:dyDescent="0.2">
      <c r="A305" t="s">
        <v>113</v>
      </c>
      <c r="B305" t="s">
        <v>5272</v>
      </c>
    </row>
    <row r="306" spans="1:2" x14ac:dyDescent="0.2">
      <c r="A306" t="s">
        <v>8536</v>
      </c>
      <c r="B306" t="s">
        <v>8537</v>
      </c>
    </row>
    <row r="307" spans="1:2" x14ac:dyDescent="0.2">
      <c r="A307" t="s">
        <v>269</v>
      </c>
      <c r="B307" t="s">
        <v>3605</v>
      </c>
    </row>
    <row r="308" spans="1:2" x14ac:dyDescent="0.2">
      <c r="A308" t="s">
        <v>113</v>
      </c>
      <c r="B308" t="s">
        <v>7997</v>
      </c>
    </row>
    <row r="309" spans="1:2" x14ac:dyDescent="0.2">
      <c r="A309" t="s">
        <v>5925</v>
      </c>
      <c r="B309" t="s">
        <v>8538</v>
      </c>
    </row>
    <row r="310" spans="1:2" x14ac:dyDescent="0.2">
      <c r="A310" t="s">
        <v>187</v>
      </c>
      <c r="B310" t="s">
        <v>1946</v>
      </c>
    </row>
    <row r="311" spans="1:2" x14ac:dyDescent="0.2">
      <c r="A311" t="s">
        <v>113</v>
      </c>
      <c r="B311" t="s">
        <v>3607</v>
      </c>
    </row>
    <row r="312" spans="1:2" x14ac:dyDescent="0.2">
      <c r="A312" t="s">
        <v>8539</v>
      </c>
      <c r="B312" t="s">
        <v>8540</v>
      </c>
    </row>
    <row r="313" spans="1:2" x14ac:dyDescent="0.2">
      <c r="A313" t="s">
        <v>2099</v>
      </c>
      <c r="B313" t="s">
        <v>297</v>
      </c>
    </row>
    <row r="314" spans="1:2" x14ac:dyDescent="0.2">
      <c r="A314" t="s">
        <v>113</v>
      </c>
      <c r="B314" t="s">
        <v>956</v>
      </c>
    </row>
    <row r="315" spans="1:2" x14ac:dyDescent="0.2">
      <c r="A315" t="s">
        <v>8541</v>
      </c>
      <c r="B315" t="s">
        <v>8542</v>
      </c>
    </row>
    <row r="316" spans="1:2" x14ac:dyDescent="0.2">
      <c r="A316" t="s">
        <v>1960</v>
      </c>
      <c r="B316" t="s">
        <v>1961</v>
      </c>
    </row>
    <row r="317" spans="1:2" x14ac:dyDescent="0.2">
      <c r="A317" t="s">
        <v>113</v>
      </c>
      <c r="B317" t="s">
        <v>742</v>
      </c>
    </row>
    <row r="318" spans="1:2" x14ac:dyDescent="0.2">
      <c r="A318" t="s">
        <v>5058</v>
      </c>
      <c r="B318" t="s">
        <v>5059</v>
      </c>
    </row>
    <row r="319" spans="1:2" x14ac:dyDescent="0.2">
      <c r="A319" t="s">
        <v>2224</v>
      </c>
      <c r="B319" t="s">
        <v>2225</v>
      </c>
    </row>
    <row r="320" spans="1:2" x14ac:dyDescent="0.2">
      <c r="A320" t="s">
        <v>113</v>
      </c>
      <c r="B320" t="s">
        <v>5336</v>
      </c>
    </row>
    <row r="321" spans="1:2" x14ac:dyDescent="0.2">
      <c r="A321" t="s">
        <v>7504</v>
      </c>
      <c r="B321" t="s">
        <v>8543</v>
      </c>
    </row>
    <row r="322" spans="1:2" x14ac:dyDescent="0.2">
      <c r="A322" t="s">
        <v>315</v>
      </c>
      <c r="B322" t="s">
        <v>326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6075</v>
      </c>
      <c r="B324" t="s">
        <v>324</v>
      </c>
    </row>
    <row r="325" spans="1:2" x14ac:dyDescent="0.2">
      <c r="A325" t="s">
        <v>187</v>
      </c>
      <c r="B325" t="s">
        <v>188</v>
      </c>
    </row>
    <row r="326" spans="1:2" x14ac:dyDescent="0.2">
      <c r="A326" t="s">
        <v>113</v>
      </c>
      <c r="B326" t="s">
        <v>1074</v>
      </c>
    </row>
    <row r="327" spans="1:2" x14ac:dyDescent="0.2">
      <c r="A327" t="s">
        <v>2196</v>
      </c>
      <c r="B327" t="s">
        <v>8544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113</v>
      </c>
      <c r="B329" t="s">
        <v>8545</v>
      </c>
    </row>
    <row r="330" spans="1:2" x14ac:dyDescent="0.2">
      <c r="A330" t="s">
        <v>8546</v>
      </c>
      <c r="B330" t="s">
        <v>8547</v>
      </c>
    </row>
    <row r="331" spans="1:2" x14ac:dyDescent="0.2">
      <c r="A331" t="s">
        <v>41</v>
      </c>
      <c r="B331" t="s">
        <v>41</v>
      </c>
    </row>
    <row r="332" spans="1:2" x14ac:dyDescent="0.2">
      <c r="A332" t="s">
        <v>113</v>
      </c>
      <c r="B332" t="s">
        <v>8496</v>
      </c>
    </row>
    <row r="333" spans="1:2" x14ac:dyDescent="0.2">
      <c r="A333" t="s">
        <v>8548</v>
      </c>
      <c r="B333" t="s">
        <v>8549</v>
      </c>
    </row>
    <row r="334" spans="1:2" x14ac:dyDescent="0.2">
      <c r="A334" t="s">
        <v>269</v>
      </c>
      <c r="B334" t="s">
        <v>330</v>
      </c>
    </row>
    <row r="335" spans="1:2" x14ac:dyDescent="0.2">
      <c r="A335" t="s">
        <v>113</v>
      </c>
      <c r="B335" t="s">
        <v>5984</v>
      </c>
    </row>
    <row r="336" spans="1:2" x14ac:dyDescent="0.2">
      <c r="A336" t="s">
        <v>2571</v>
      </c>
      <c r="B336" t="s">
        <v>6336</v>
      </c>
    </row>
    <row r="337" spans="1:2" x14ac:dyDescent="0.2">
      <c r="A337" t="s">
        <v>829</v>
      </c>
      <c r="B337" t="s">
        <v>385</v>
      </c>
    </row>
    <row r="338" spans="1:2" x14ac:dyDescent="0.2">
      <c r="A338" t="s">
        <v>113</v>
      </c>
      <c r="B338" t="s">
        <v>3615</v>
      </c>
    </row>
    <row r="339" spans="1:2" x14ac:dyDescent="0.2">
      <c r="A339" t="s">
        <v>6335</v>
      </c>
      <c r="B339" t="s">
        <v>8550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2047</v>
      </c>
      <c r="B342" t="s">
        <v>8551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113</v>
      </c>
      <c r="B344" t="s">
        <v>5094</v>
      </c>
    </row>
    <row r="345" spans="1:2" x14ac:dyDescent="0.2">
      <c r="A345" t="s">
        <v>174</v>
      </c>
      <c r="B345" t="s">
        <v>175</v>
      </c>
    </row>
    <row r="346" spans="1:2" x14ac:dyDescent="0.2">
      <c r="A346" t="s">
        <v>3705</v>
      </c>
      <c r="B346" t="s">
        <v>3706</v>
      </c>
    </row>
    <row r="347" spans="1:2" x14ac:dyDescent="0.2">
      <c r="A347" t="s">
        <v>113</v>
      </c>
      <c r="B347" t="s">
        <v>2519</v>
      </c>
    </row>
    <row r="348" spans="1:2" x14ac:dyDescent="0.2">
      <c r="A348" t="s">
        <v>8552</v>
      </c>
      <c r="B348" t="s">
        <v>8553</v>
      </c>
    </row>
    <row r="349" spans="1:2" x14ac:dyDescent="0.2">
      <c r="A349" t="s">
        <v>754</v>
      </c>
      <c r="B349" t="s">
        <v>755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5075</v>
      </c>
      <c r="B351" t="s">
        <v>8554</v>
      </c>
    </row>
    <row r="352" spans="1:2" x14ac:dyDescent="0.2">
      <c r="A352" t="s">
        <v>121</v>
      </c>
      <c r="B352" t="s">
        <v>378</v>
      </c>
    </row>
    <row r="353" spans="1:2" x14ac:dyDescent="0.2">
      <c r="A353" t="s">
        <v>113</v>
      </c>
      <c r="B353" t="s">
        <v>5759</v>
      </c>
    </row>
    <row r="354" spans="1:2" x14ac:dyDescent="0.2">
      <c r="A354" t="s">
        <v>8555</v>
      </c>
      <c r="B354" t="s">
        <v>8556</v>
      </c>
    </row>
    <row r="355" spans="1:2" x14ac:dyDescent="0.2">
      <c r="A355" t="s">
        <v>41</v>
      </c>
      <c r="B355" t="s">
        <v>41</v>
      </c>
    </row>
    <row r="356" spans="1:2" x14ac:dyDescent="0.2">
      <c r="A356" t="s">
        <v>113</v>
      </c>
      <c r="B356" t="s">
        <v>1029</v>
      </c>
    </row>
    <row r="357" spans="1:2" x14ac:dyDescent="0.2">
      <c r="A357" t="s">
        <v>1329</v>
      </c>
      <c r="B357" t="s">
        <v>8557</v>
      </c>
    </row>
    <row r="358" spans="1:2" x14ac:dyDescent="0.2">
      <c r="A358" t="s">
        <v>157</v>
      </c>
      <c r="B358" t="s">
        <v>8558</v>
      </c>
    </row>
    <row r="359" spans="1:2" x14ac:dyDescent="0.2">
      <c r="A359" t="s">
        <v>113</v>
      </c>
      <c r="B359" t="s">
        <v>413</v>
      </c>
    </row>
    <row r="360" spans="1:2" x14ac:dyDescent="0.2">
      <c r="A360" t="s">
        <v>8559</v>
      </c>
      <c r="B360" t="s">
        <v>8560</v>
      </c>
    </row>
    <row r="361" spans="1:2" x14ac:dyDescent="0.2">
      <c r="A361" t="s">
        <v>223</v>
      </c>
      <c r="B361" t="s">
        <v>6036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6855</v>
      </c>
      <c r="B363" t="s">
        <v>8561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5554</v>
      </c>
      <c r="B366" t="s">
        <v>8562</v>
      </c>
    </row>
    <row r="367" spans="1:2" x14ac:dyDescent="0.2">
      <c r="A367" t="s">
        <v>2548</v>
      </c>
      <c r="B367" t="s">
        <v>2549</v>
      </c>
    </row>
    <row r="368" spans="1:2" x14ac:dyDescent="0.2">
      <c r="A368" t="s">
        <v>113</v>
      </c>
      <c r="B368" t="s">
        <v>4984</v>
      </c>
    </row>
    <row r="369" spans="1:2" x14ac:dyDescent="0.2">
      <c r="A369" t="s">
        <v>8563</v>
      </c>
      <c r="B369" t="s">
        <v>8564</v>
      </c>
    </row>
    <row r="370" spans="1:2" x14ac:dyDescent="0.2">
      <c r="A370" t="s">
        <v>261</v>
      </c>
      <c r="B370" t="s">
        <v>6067</v>
      </c>
    </row>
    <row r="371" spans="1:2" x14ac:dyDescent="0.2">
      <c r="A371" t="s">
        <v>113</v>
      </c>
      <c r="B371" t="s">
        <v>2083</v>
      </c>
    </row>
    <row r="372" spans="1:2" x14ac:dyDescent="0.2">
      <c r="A372" t="s">
        <v>8565</v>
      </c>
      <c r="B372" t="s">
        <v>8566</v>
      </c>
    </row>
    <row r="373" spans="1:2" x14ac:dyDescent="0.2">
      <c r="A373" t="s">
        <v>5366</v>
      </c>
      <c r="B373" t="s">
        <v>8567</v>
      </c>
    </row>
    <row r="374" spans="1:2" x14ac:dyDescent="0.2">
      <c r="A374" t="s">
        <v>113</v>
      </c>
      <c r="B374" t="s">
        <v>5192</v>
      </c>
    </row>
    <row r="375" spans="1:2" x14ac:dyDescent="0.2">
      <c r="A375" t="s">
        <v>8568</v>
      </c>
      <c r="B375" t="s">
        <v>5724</v>
      </c>
    </row>
    <row r="376" spans="1:2" x14ac:dyDescent="0.2">
      <c r="A376" t="s">
        <v>107</v>
      </c>
      <c r="B376" t="s">
        <v>2798</v>
      </c>
    </row>
    <row r="377" spans="1:2" x14ac:dyDescent="0.2">
      <c r="A377" t="s">
        <v>113</v>
      </c>
      <c r="B377" t="s">
        <v>5145</v>
      </c>
    </row>
    <row r="378" spans="1:2" x14ac:dyDescent="0.2">
      <c r="A378" t="s">
        <v>8569</v>
      </c>
      <c r="B378" t="s">
        <v>8570</v>
      </c>
    </row>
    <row r="379" spans="1:2" x14ac:dyDescent="0.2">
      <c r="A379" t="s">
        <v>66</v>
      </c>
      <c r="B379" t="s">
        <v>1189</v>
      </c>
    </row>
    <row r="380" spans="1:2" x14ac:dyDescent="0.2">
      <c r="A380" t="s">
        <v>113</v>
      </c>
      <c r="B380" t="s">
        <v>8571</v>
      </c>
    </row>
    <row r="381" spans="1:2" x14ac:dyDescent="0.2">
      <c r="A381" t="s">
        <v>8572</v>
      </c>
      <c r="B381" t="s">
        <v>8573</v>
      </c>
    </row>
    <row r="382" spans="1:2" x14ac:dyDescent="0.2">
      <c r="A382" t="s">
        <v>2099</v>
      </c>
      <c r="B382" t="s">
        <v>2726</v>
      </c>
    </row>
    <row r="383" spans="1:2" x14ac:dyDescent="0.2">
      <c r="A383" t="s">
        <v>113</v>
      </c>
      <c r="B383" t="s">
        <v>8574</v>
      </c>
    </row>
    <row r="384" spans="1:2" x14ac:dyDescent="0.2">
      <c r="A384" t="s">
        <v>8575</v>
      </c>
      <c r="B384" t="s">
        <v>8576</v>
      </c>
    </row>
    <row r="385" spans="1:2" x14ac:dyDescent="0.2">
      <c r="A385" t="s">
        <v>6158</v>
      </c>
      <c r="B385" t="s">
        <v>2453</v>
      </c>
    </row>
    <row r="386" spans="1:2" x14ac:dyDescent="0.2">
      <c r="A386" t="s">
        <v>113</v>
      </c>
      <c r="B386" t="s">
        <v>5019</v>
      </c>
    </row>
    <row r="387" spans="1:2" x14ac:dyDescent="0.2">
      <c r="A387" t="s">
        <v>5435</v>
      </c>
      <c r="B387" t="s">
        <v>8577</v>
      </c>
    </row>
    <row r="388" spans="1:2" x14ac:dyDescent="0.2">
      <c r="A388" t="s">
        <v>331</v>
      </c>
      <c r="B388" t="s">
        <v>2773</v>
      </c>
    </row>
    <row r="389" spans="1:2" x14ac:dyDescent="0.2">
      <c r="A389" t="s">
        <v>113</v>
      </c>
      <c r="B389" t="s">
        <v>8578</v>
      </c>
    </row>
    <row r="390" spans="1:2" x14ac:dyDescent="0.2">
      <c r="A390" t="s">
        <v>8579</v>
      </c>
      <c r="B390" t="s">
        <v>8580</v>
      </c>
    </row>
    <row r="391" spans="1:2" x14ac:dyDescent="0.2">
      <c r="A391" t="s">
        <v>66</v>
      </c>
      <c r="B391" t="s">
        <v>2599</v>
      </c>
    </row>
    <row r="392" spans="1:2" x14ac:dyDescent="0.2">
      <c r="A392" t="s">
        <v>113</v>
      </c>
      <c r="B392" t="s">
        <v>5145</v>
      </c>
    </row>
    <row r="393" spans="1:2" x14ac:dyDescent="0.2">
      <c r="A393" t="s">
        <v>2658</v>
      </c>
      <c r="B393" t="s">
        <v>2377</v>
      </c>
    </row>
    <row r="394" spans="1:2" x14ac:dyDescent="0.2">
      <c r="A394" t="s">
        <v>66</v>
      </c>
      <c r="B394" t="s">
        <v>4308</v>
      </c>
    </row>
    <row r="395" spans="1:2" x14ac:dyDescent="0.2">
      <c r="A395" t="s">
        <v>113</v>
      </c>
      <c r="B395" t="s">
        <v>3610</v>
      </c>
    </row>
    <row r="396" spans="1:2" x14ac:dyDescent="0.2">
      <c r="A396" t="s">
        <v>8581</v>
      </c>
      <c r="B396" t="s">
        <v>8582</v>
      </c>
    </row>
    <row r="397" spans="1:2" x14ac:dyDescent="0.2">
      <c r="A397" t="s">
        <v>2024</v>
      </c>
      <c r="B397" t="s">
        <v>1759</v>
      </c>
    </row>
    <row r="398" spans="1:2" x14ac:dyDescent="0.2">
      <c r="A398" t="s">
        <v>113</v>
      </c>
      <c r="B398" t="s">
        <v>5148</v>
      </c>
    </row>
    <row r="399" spans="1:2" x14ac:dyDescent="0.2">
      <c r="A399" t="s">
        <v>3328</v>
      </c>
      <c r="B399" t="s">
        <v>8583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113</v>
      </c>
      <c r="B401" t="s">
        <v>5192</v>
      </c>
    </row>
    <row r="402" spans="1:2" x14ac:dyDescent="0.2">
      <c r="A402" t="s">
        <v>8584</v>
      </c>
      <c r="B402" t="s">
        <v>8585</v>
      </c>
    </row>
    <row r="403" spans="1:2" x14ac:dyDescent="0.2">
      <c r="A403" t="s">
        <v>121</v>
      </c>
      <c r="B403" t="s">
        <v>1542</v>
      </c>
    </row>
    <row r="404" spans="1:2" x14ac:dyDescent="0.2">
      <c r="A404" t="s">
        <v>113</v>
      </c>
      <c r="B404" t="s">
        <v>5142</v>
      </c>
    </row>
    <row r="405" spans="1:2" x14ac:dyDescent="0.2">
      <c r="A405" t="s">
        <v>5541</v>
      </c>
      <c r="B405" t="s">
        <v>8586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113</v>
      </c>
      <c r="B407" t="s">
        <v>4369</v>
      </c>
    </row>
    <row r="408" spans="1:2" x14ac:dyDescent="0.2">
      <c r="A408" t="s">
        <v>1912</v>
      </c>
      <c r="B408" t="s">
        <v>8587</v>
      </c>
    </row>
    <row r="409" spans="1:2" x14ac:dyDescent="0.2">
      <c r="A409" t="s">
        <v>2887</v>
      </c>
      <c r="B409" t="s">
        <v>144</v>
      </c>
    </row>
    <row r="410" spans="1:2" x14ac:dyDescent="0.2">
      <c r="A410" t="s">
        <v>113</v>
      </c>
      <c r="B410" t="s">
        <v>5148</v>
      </c>
    </row>
    <row r="411" spans="1:2" x14ac:dyDescent="0.2">
      <c r="A411" t="s">
        <v>1470</v>
      </c>
      <c r="B411" t="s">
        <v>8588</v>
      </c>
    </row>
    <row r="412" spans="1:2" x14ac:dyDescent="0.2">
      <c r="A412" t="s">
        <v>801</v>
      </c>
      <c r="B412" t="s">
        <v>802</v>
      </c>
    </row>
    <row r="413" spans="1:2" x14ac:dyDescent="0.2">
      <c r="A413" t="s">
        <v>113</v>
      </c>
      <c r="B413" t="s">
        <v>1992</v>
      </c>
    </row>
    <row r="414" spans="1:2" x14ac:dyDescent="0.2">
      <c r="A414" t="s">
        <v>5135</v>
      </c>
      <c r="B414" t="s">
        <v>5136</v>
      </c>
    </row>
    <row r="415" spans="1:2" x14ac:dyDescent="0.2">
      <c r="A415" t="s">
        <v>195</v>
      </c>
      <c r="B415" t="s">
        <v>8589</v>
      </c>
    </row>
    <row r="416" spans="1:2" x14ac:dyDescent="0.2">
      <c r="A416" t="s">
        <v>113</v>
      </c>
      <c r="B416" t="s">
        <v>5199</v>
      </c>
    </row>
    <row r="417" spans="1:2" x14ac:dyDescent="0.2">
      <c r="A417" t="s">
        <v>1500</v>
      </c>
      <c r="B417" t="s">
        <v>989</v>
      </c>
    </row>
    <row r="418" spans="1:2" x14ac:dyDescent="0.2">
      <c r="A418" t="s">
        <v>303</v>
      </c>
      <c r="B418" t="s">
        <v>304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8084</v>
      </c>
      <c r="B420" t="s">
        <v>8590</v>
      </c>
    </row>
    <row r="421" spans="1:2" x14ac:dyDescent="0.2">
      <c r="A421" t="s">
        <v>1589</v>
      </c>
      <c r="B421" t="s">
        <v>1590</v>
      </c>
    </row>
    <row r="422" spans="1:2" x14ac:dyDescent="0.2">
      <c r="A422" t="s">
        <v>113</v>
      </c>
      <c r="B422" t="s">
        <v>1029</v>
      </c>
    </row>
    <row r="423" spans="1:2" x14ac:dyDescent="0.2">
      <c r="A423" t="s">
        <v>1419</v>
      </c>
      <c r="B423" t="s">
        <v>1420</v>
      </c>
    </row>
    <row r="424" spans="1:2" x14ac:dyDescent="0.2">
      <c r="A424" t="s">
        <v>41</v>
      </c>
      <c r="B424" t="s">
        <v>41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1772</v>
      </c>
      <c r="B426" t="s">
        <v>566</v>
      </c>
    </row>
    <row r="427" spans="1:2" x14ac:dyDescent="0.2">
      <c r="A427" t="s">
        <v>137</v>
      </c>
      <c r="B427" t="s">
        <v>138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8591</v>
      </c>
      <c r="B429" t="s">
        <v>8592</v>
      </c>
    </row>
    <row r="430" spans="1:2" x14ac:dyDescent="0.2">
      <c r="A430" t="s">
        <v>351</v>
      </c>
      <c r="B430" t="s">
        <v>352</v>
      </c>
    </row>
    <row r="431" spans="1:2" x14ac:dyDescent="0.2">
      <c r="A431" t="s">
        <v>113</v>
      </c>
      <c r="B431" t="s">
        <v>5019</v>
      </c>
    </row>
    <row r="432" spans="1:2" x14ac:dyDescent="0.2">
      <c r="A432" t="s">
        <v>8593</v>
      </c>
      <c r="B432" t="s">
        <v>8594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113</v>
      </c>
      <c r="B434" t="s">
        <v>5145</v>
      </c>
    </row>
    <row r="435" spans="1:2" x14ac:dyDescent="0.2">
      <c r="A435" t="s">
        <v>8444</v>
      </c>
      <c r="B435" t="s">
        <v>8445</v>
      </c>
    </row>
    <row r="436" spans="1:2" x14ac:dyDescent="0.2">
      <c r="A436" t="s">
        <v>6175</v>
      </c>
      <c r="B436" t="s">
        <v>8595</v>
      </c>
    </row>
    <row r="437" spans="1:2" x14ac:dyDescent="0.2">
      <c r="A437" t="s">
        <v>113</v>
      </c>
      <c r="B437" t="s">
        <v>5344</v>
      </c>
    </row>
    <row r="438" spans="1:2" x14ac:dyDescent="0.2">
      <c r="A438" t="s">
        <v>2644</v>
      </c>
      <c r="B438" t="s">
        <v>8596</v>
      </c>
    </row>
    <row r="439" spans="1:2" x14ac:dyDescent="0.2">
      <c r="A439" t="s">
        <v>41</v>
      </c>
      <c r="B439" t="s">
        <v>41</v>
      </c>
    </row>
    <row r="440" spans="1:2" x14ac:dyDescent="0.2">
      <c r="A440" t="s">
        <v>113</v>
      </c>
      <c r="B440" t="s">
        <v>5189</v>
      </c>
    </row>
    <row r="441" spans="1:2" x14ac:dyDescent="0.2">
      <c r="A441" t="s">
        <v>8597</v>
      </c>
      <c r="B441" t="s">
        <v>8598</v>
      </c>
    </row>
    <row r="442" spans="1:2" x14ac:dyDescent="0.2">
      <c r="A442" t="s">
        <v>2573</v>
      </c>
      <c r="B442" t="s">
        <v>2574</v>
      </c>
    </row>
    <row r="443" spans="1:2" x14ac:dyDescent="0.2">
      <c r="A443" t="s">
        <v>113</v>
      </c>
      <c r="B443" t="s">
        <v>8599</v>
      </c>
    </row>
    <row r="444" spans="1:2" x14ac:dyDescent="0.2">
      <c r="A444" t="s">
        <v>2136</v>
      </c>
      <c r="B444" t="s">
        <v>7334</v>
      </c>
    </row>
    <row r="445" spans="1:2" x14ac:dyDescent="0.2">
      <c r="A445" t="s">
        <v>55</v>
      </c>
      <c r="B445" t="s">
        <v>201</v>
      </c>
    </row>
    <row r="446" spans="1:2" x14ac:dyDescent="0.2">
      <c r="A446" t="s">
        <v>113</v>
      </c>
      <c r="B446" t="s">
        <v>2045</v>
      </c>
    </row>
    <row r="447" spans="1:2" x14ac:dyDescent="0.2">
      <c r="A447" t="s">
        <v>8600</v>
      </c>
      <c r="B447" t="s">
        <v>8601</v>
      </c>
    </row>
    <row r="448" spans="1:2" x14ac:dyDescent="0.2">
      <c r="A448" t="s">
        <v>8602</v>
      </c>
      <c r="B448" t="s">
        <v>2653</v>
      </c>
    </row>
    <row r="449" spans="1:2" x14ac:dyDescent="0.2">
      <c r="A449" t="s">
        <v>113</v>
      </c>
      <c r="B449" t="s">
        <v>8603</v>
      </c>
    </row>
    <row r="450" spans="1:2" x14ac:dyDescent="0.2">
      <c r="A450" t="s">
        <v>2276</v>
      </c>
      <c r="B450" t="s">
        <v>725</v>
      </c>
    </row>
    <row r="451" spans="1:2" x14ac:dyDescent="0.2">
      <c r="A451" t="s">
        <v>359</v>
      </c>
      <c r="B451" t="s">
        <v>360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2900</v>
      </c>
      <c r="B453" t="s">
        <v>2901</v>
      </c>
    </row>
    <row r="454" spans="1:2" x14ac:dyDescent="0.2">
      <c r="A454" t="s">
        <v>157</v>
      </c>
      <c r="B454" t="s">
        <v>991</v>
      </c>
    </row>
    <row r="455" spans="1:2" x14ac:dyDescent="0.2">
      <c r="A455" t="s">
        <v>113</v>
      </c>
      <c r="B455" t="s">
        <v>1029</v>
      </c>
    </row>
    <row r="456" spans="1:2" x14ac:dyDescent="0.2">
      <c r="A456" t="s">
        <v>8604</v>
      </c>
      <c r="B456" t="s">
        <v>8605</v>
      </c>
    </row>
    <row r="457" spans="1:2" x14ac:dyDescent="0.2">
      <c r="A457" t="s">
        <v>41</v>
      </c>
      <c r="B457" t="s">
        <v>41</v>
      </c>
    </row>
    <row r="458" spans="1:2" x14ac:dyDescent="0.2">
      <c r="A458" t="s">
        <v>113</v>
      </c>
      <c r="B458" t="s">
        <v>8250</v>
      </c>
    </row>
    <row r="459" spans="1:2" x14ac:dyDescent="0.2">
      <c r="A459" t="s">
        <v>8606</v>
      </c>
      <c r="B459" t="s">
        <v>8607</v>
      </c>
    </row>
    <row r="460" spans="1:2" x14ac:dyDescent="0.2">
      <c r="A460" t="s">
        <v>359</v>
      </c>
      <c r="B460" t="s">
        <v>5353</v>
      </c>
    </row>
    <row r="461" spans="1:2" x14ac:dyDescent="0.2">
      <c r="A461" t="s">
        <v>113</v>
      </c>
      <c r="B461" t="s">
        <v>5192</v>
      </c>
    </row>
    <row r="462" spans="1:2" x14ac:dyDescent="0.2">
      <c r="A462" t="s">
        <v>8608</v>
      </c>
      <c r="B462" t="s">
        <v>8609</v>
      </c>
    </row>
    <row r="463" spans="1:2" x14ac:dyDescent="0.2">
      <c r="A463" t="s">
        <v>41</v>
      </c>
      <c r="B463" t="s">
        <v>41</v>
      </c>
    </row>
    <row r="464" spans="1:2" x14ac:dyDescent="0.2">
      <c r="A464" t="s">
        <v>113</v>
      </c>
      <c r="B464" t="s">
        <v>2173</v>
      </c>
    </row>
    <row r="465" spans="1:2" x14ac:dyDescent="0.2">
      <c r="A465" t="s">
        <v>2273</v>
      </c>
      <c r="B465" t="s">
        <v>8610</v>
      </c>
    </row>
    <row r="466" spans="1:2" x14ac:dyDescent="0.2">
      <c r="A466" t="s">
        <v>331</v>
      </c>
      <c r="B466" t="s">
        <v>332</v>
      </c>
    </row>
    <row r="467" spans="1:2" x14ac:dyDescent="0.2">
      <c r="A467" t="s">
        <v>113</v>
      </c>
      <c r="B467" t="s">
        <v>1992</v>
      </c>
    </row>
    <row r="468" spans="1:2" x14ac:dyDescent="0.2">
      <c r="A468" t="s">
        <v>6131</v>
      </c>
      <c r="B468" t="s">
        <v>4936</v>
      </c>
    </row>
    <row r="469" spans="1:2" x14ac:dyDescent="0.2">
      <c r="A469" t="s">
        <v>8611</v>
      </c>
      <c r="B469" t="s">
        <v>2098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4247</v>
      </c>
      <c r="B471" t="s">
        <v>8612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113</v>
      </c>
      <c r="B473" t="s">
        <v>5186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zoomScaleNormal="100" workbookViewId="0"/>
  </sheetViews>
  <sheetFormatPr baseColWidth="10" defaultColWidth="9" defaultRowHeight="16" x14ac:dyDescent="0.2"/>
  <cols>
    <col min="1" max="1025" width="10.6640625" customWidth="1"/>
  </cols>
  <sheetData/>
  <pageMargins left="0.7" right="0.7" top="0.75" bottom="0.75" header="0.51180555555555496" footer="0.51180555555555496"/>
  <pageSetup firstPageNumber="0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J482"/>
  <sheetViews>
    <sheetView zoomScaleNormal="100" workbookViewId="0">
      <selection activeCell="V1" sqref="V1:V104857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8613</v>
      </c>
      <c r="B3" t="s">
        <v>8614</v>
      </c>
      <c r="D3">
        <v>-85.176000000000002</v>
      </c>
      <c r="E3">
        <v>-172.875</v>
      </c>
      <c r="F3">
        <v>-90</v>
      </c>
      <c r="G3">
        <v>392.39</v>
      </c>
      <c r="H3">
        <v>48.374000000000002</v>
      </c>
      <c r="I3">
        <v>12</v>
      </c>
      <c r="J3">
        <v>1</v>
      </c>
      <c r="K3">
        <v>1</v>
      </c>
      <c r="L3">
        <f>1/TAN(-D3*$L$1/180)*0.108*0.333333</f>
        <v>3.0381879356371371E-3</v>
      </c>
      <c r="M3">
        <f>SIN(-D3*$L$1/180)*G3*3</f>
        <v>1173.0001353534585</v>
      </c>
      <c r="N3">
        <f>COS(-D3*$L$1/180)*G3*0.108</f>
        <v>3.5637984235300295</v>
      </c>
      <c r="O3">
        <f>IFERROR(1/TAN(E3*$L$1/180)*0.108*0.333333,"")</f>
        <v>0.28800037970152381</v>
      </c>
      <c r="P3">
        <f>SIN(-E3*$L$1/180)*H3*3</f>
        <v>18.000127663397322</v>
      </c>
      <c r="Q3">
        <f>-COS(E3*$L$1/180)*H3*0.108</f>
        <v>5.1840487857831175</v>
      </c>
      <c r="R3">
        <f>ABS(SIN(-F3*$L$1/180)*I3*3)</f>
        <v>36</v>
      </c>
      <c r="S3">
        <f>M3+P3</f>
        <v>1191.0002630168558</v>
      </c>
      <c r="T3">
        <f>60*(J3/M3)</f>
        <v>5.115088923832075E-2</v>
      </c>
      <c r="U3">
        <f>IFERROR(60*(K3/P3),"")</f>
        <v>3.3333096921311318</v>
      </c>
      <c r="V3">
        <f>100*(R3/(S3))</f>
        <v>3.0226693576717123</v>
      </c>
      <c r="X3" t="s">
        <v>37</v>
      </c>
      <c r="Y3">
        <f>AVERAGE(L3:L2000)</f>
        <v>5.9178199125918011E-3</v>
      </c>
      <c r="Z3">
        <f>STDEVA(L3:L2000)</f>
        <v>2.3875551371411526E-3</v>
      </c>
      <c r="AA3">
        <f>COUNTA(L3:L2000)</f>
        <v>160</v>
      </c>
      <c r="AB3">
        <f>AVERAGE(O3:O2000)</f>
        <v>0.29474868525569503</v>
      </c>
      <c r="AC3">
        <f>STDEVA(O3:O2001)</f>
        <v>0.17789596520718218</v>
      </c>
      <c r="AD3">
        <f>COUNTA(O3:O2001)</f>
        <v>160</v>
      </c>
      <c r="AE3">
        <f>1/Y8</f>
        <v>1.1877979882903957E-3</v>
      </c>
      <c r="AF3">
        <f>Z8/Y8^2</f>
        <v>5.1093982773697669E-4</v>
      </c>
      <c r="AG3">
        <f>COUNTA(M3:M2001)</f>
        <v>160</v>
      </c>
      <c r="AH3">
        <f>1/AB8</f>
        <v>7.8990977360792719E-2</v>
      </c>
      <c r="AI3">
        <f>AC8/AB8^2</f>
        <v>6.6980647665927359E-2</v>
      </c>
      <c r="AJ3">
        <f>COUNTA(P3:P2001)</f>
        <v>160</v>
      </c>
    </row>
    <row r="4" spans="1:36" x14ac:dyDescent="0.2">
      <c r="A4" t="s">
        <v>133</v>
      </c>
      <c r="B4" t="s">
        <v>751</v>
      </c>
      <c r="D4">
        <v>-77.992999999999995</v>
      </c>
      <c r="E4">
        <v>0</v>
      </c>
      <c r="F4">
        <v>0</v>
      </c>
      <c r="G4">
        <v>273.995</v>
      </c>
      <c r="H4">
        <v>0</v>
      </c>
      <c r="I4">
        <v>0</v>
      </c>
      <c r="J4">
        <v>0</v>
      </c>
      <c r="K4">
        <v>0</v>
      </c>
      <c r="L4">
        <f t="shared" ref="L4:L67" si="0">1/TAN(-D4*$L$1/180)*0.108*0.333333</f>
        <v>7.6566256259074771E-3</v>
      </c>
      <c r="M4">
        <f t="shared" ref="M4:M67" si="1">SIN(-D4*$L$1/180)*G4*3</f>
        <v>804.00177017929059</v>
      </c>
      <c r="N4">
        <f t="shared" ref="N4:N67" si="2">COS(-D4*$L$1/180)*G4*0.108</f>
        <v>6.1559467127764433</v>
      </c>
      <c r="O4" t="str">
        <f t="shared" ref="O4:O67" si="3">IFERROR(1/TAN(E4*$L$1/180)*0.108*0.333333,"")</f>
        <v/>
      </c>
      <c r="P4">
        <f t="shared" ref="P4:P67" si="4">SIN(-E4*$L$1/180)*H4*3</f>
        <v>0</v>
      </c>
      <c r="Q4">
        <f t="shared" ref="Q4:Q67" si="5">-COS(E4*$L$1/180)*H4*0.108</f>
        <v>0</v>
      </c>
      <c r="R4">
        <f t="shared" ref="R4:R67" si="6">ABS(SIN(-F4*$L$1/180)*I4*3)</f>
        <v>0</v>
      </c>
      <c r="S4">
        <f t="shared" ref="S4:S67" si="7">M4+P4</f>
        <v>804.00177017929059</v>
      </c>
      <c r="T4">
        <f t="shared" ref="T4:T67" si="8">60*(J4/M4)</f>
        <v>0</v>
      </c>
      <c r="U4" t="str">
        <f t="shared" ref="U4:U67" si="9">IFERROR(60*(K4/P4),"")</f>
        <v/>
      </c>
      <c r="V4">
        <f t="shared" ref="V4:V67" si="10">100*(R4/(S4))</f>
        <v>0</v>
      </c>
      <c r="X4" t="s">
        <v>40</v>
      </c>
      <c r="Y4">
        <f>Y3*60</f>
        <v>0.35506919475550808</v>
      </c>
      <c r="Z4">
        <f>Z3*60</f>
        <v>0.14325330822846916</v>
      </c>
      <c r="AA4">
        <f>AA3</f>
        <v>160</v>
      </c>
      <c r="AB4">
        <f>AB3*60</f>
        <v>17.684921115341702</v>
      </c>
      <c r="AC4">
        <f>AC3*60</f>
        <v>10.673757912430931</v>
      </c>
      <c r="AD4">
        <f>AD3</f>
        <v>160</v>
      </c>
      <c r="AE4">
        <f>AE3*60</f>
        <v>7.1267879297423745E-2</v>
      </c>
      <c r="AF4">
        <f>AF3*60</f>
        <v>3.0656389664218603E-2</v>
      </c>
      <c r="AG4">
        <f>AG3</f>
        <v>160</v>
      </c>
      <c r="AH4">
        <f>AH3*60</f>
        <v>4.7394586416475635</v>
      </c>
      <c r="AI4">
        <f>AI3*60</f>
        <v>4.0188388599556415</v>
      </c>
      <c r="AJ4">
        <f>AJ3</f>
        <v>160</v>
      </c>
    </row>
    <row r="5" spans="1:36" x14ac:dyDescent="0.2">
      <c r="A5" t="s">
        <v>113</v>
      </c>
      <c r="B5" t="s">
        <v>2519</v>
      </c>
      <c r="D5">
        <v>-81.019000000000005</v>
      </c>
      <c r="E5">
        <v>-172.69399999999999</v>
      </c>
      <c r="F5">
        <v>-90</v>
      </c>
      <c r="G5">
        <v>371.55500000000001</v>
      </c>
      <c r="H5">
        <v>78.638000000000005</v>
      </c>
      <c r="I5">
        <v>17</v>
      </c>
      <c r="J5">
        <v>2</v>
      </c>
      <c r="K5">
        <v>2</v>
      </c>
      <c r="L5">
        <f t="shared" si="0"/>
        <v>5.6895972786883582E-3</v>
      </c>
      <c r="M5">
        <f t="shared" si="1"/>
        <v>1100.9993875874186</v>
      </c>
      <c r="N5">
        <f t="shared" si="2"/>
        <v>6.2642493837043078</v>
      </c>
      <c r="O5">
        <f t="shared" si="3"/>
        <v>0.28079037612958313</v>
      </c>
      <c r="P5">
        <f t="shared" si="4"/>
        <v>30.000824518848908</v>
      </c>
      <c r="Q5">
        <f t="shared" si="5"/>
        <v>8.4239512247964292</v>
      </c>
      <c r="R5">
        <f t="shared" si="6"/>
        <v>51</v>
      </c>
      <c r="S5">
        <f t="shared" si="7"/>
        <v>1131.0002121062676</v>
      </c>
      <c r="T5">
        <f t="shared" si="8"/>
        <v>0.10899188623796767</v>
      </c>
      <c r="U5">
        <f t="shared" si="9"/>
        <v>3.9998900671748685</v>
      </c>
      <c r="V5">
        <f t="shared" si="10"/>
        <v>4.5092829739635887</v>
      </c>
    </row>
    <row r="6" spans="1:36" x14ac:dyDescent="0.2">
      <c r="A6" t="s">
        <v>8615</v>
      </c>
      <c r="B6" t="s">
        <v>8616</v>
      </c>
      <c r="D6">
        <v>-81.402000000000001</v>
      </c>
      <c r="E6">
        <v>-174.19300000000001</v>
      </c>
      <c r="F6">
        <v>-90</v>
      </c>
      <c r="G6">
        <v>381.28500000000003</v>
      </c>
      <c r="H6">
        <v>59.304000000000002</v>
      </c>
      <c r="I6">
        <v>14</v>
      </c>
      <c r="J6">
        <v>2</v>
      </c>
      <c r="K6">
        <v>2</v>
      </c>
      <c r="L6">
        <f t="shared" si="0"/>
        <v>5.4431972981078451E-3</v>
      </c>
      <c r="M6">
        <f t="shared" si="1"/>
        <v>1130.999900211415</v>
      </c>
      <c r="N6">
        <f t="shared" si="2"/>
        <v>6.1562617572527749</v>
      </c>
      <c r="O6">
        <f t="shared" si="3"/>
        <v>0.35398288338191003</v>
      </c>
      <c r="P6">
        <f t="shared" si="4"/>
        <v>18.000752588254421</v>
      </c>
      <c r="Q6">
        <f t="shared" si="5"/>
        <v>6.3719646761993554</v>
      </c>
      <c r="R6">
        <f t="shared" si="6"/>
        <v>42</v>
      </c>
      <c r="S6">
        <f t="shared" si="7"/>
        <v>1149.0006527996695</v>
      </c>
      <c r="T6">
        <f t="shared" si="8"/>
        <v>0.10610080511728488</v>
      </c>
      <c r="U6">
        <f t="shared" si="9"/>
        <v>6.6663879419297487</v>
      </c>
      <c r="V6">
        <f t="shared" si="10"/>
        <v>3.6553504036453126</v>
      </c>
      <c r="Y6" t="s">
        <v>44</v>
      </c>
      <c r="AB6" t="s">
        <v>45</v>
      </c>
    </row>
    <row r="7" spans="1:36" x14ac:dyDescent="0.2">
      <c r="A7" t="s">
        <v>41</v>
      </c>
      <c r="B7" t="s">
        <v>41</v>
      </c>
      <c r="D7">
        <v>-83.304000000000002</v>
      </c>
      <c r="E7">
        <v>-174.40100000000001</v>
      </c>
      <c r="F7">
        <v>0</v>
      </c>
      <c r="G7">
        <v>248.697</v>
      </c>
      <c r="H7">
        <v>51.244999999999997</v>
      </c>
      <c r="I7">
        <v>0</v>
      </c>
      <c r="J7">
        <v>1</v>
      </c>
      <c r="K7">
        <v>1</v>
      </c>
      <c r="L7">
        <f t="shared" si="0"/>
        <v>4.2264758875847994E-3</v>
      </c>
      <c r="M7">
        <f t="shared" si="1"/>
        <v>741.00175830515445</v>
      </c>
      <c r="N7">
        <f t="shared" si="2"/>
        <v>3.1318291959638707</v>
      </c>
      <c r="O7">
        <f t="shared" si="3"/>
        <v>0.36722202985858782</v>
      </c>
      <c r="P7">
        <f t="shared" si="4"/>
        <v>14.999236716016625</v>
      </c>
      <c r="Q7">
        <f t="shared" si="5"/>
        <v>5.5080556612407445</v>
      </c>
      <c r="R7">
        <f t="shared" si="6"/>
        <v>0</v>
      </c>
      <c r="S7">
        <f t="shared" si="7"/>
        <v>756.00099502117109</v>
      </c>
      <c r="T7">
        <f t="shared" si="8"/>
        <v>8.0971467783334458E-2</v>
      </c>
      <c r="U7">
        <f t="shared" si="9"/>
        <v>4.0002035527534705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-85.456999999999994</v>
      </c>
      <c r="E8">
        <v>-173.797</v>
      </c>
      <c r="F8">
        <v>0</v>
      </c>
      <c r="G8">
        <v>366.15</v>
      </c>
      <c r="H8">
        <v>46.271000000000001</v>
      </c>
      <c r="I8">
        <v>0</v>
      </c>
      <c r="J8">
        <v>1</v>
      </c>
      <c r="K8">
        <v>1</v>
      </c>
      <c r="L8">
        <f t="shared" si="0"/>
        <v>2.860445239439206E-3</v>
      </c>
      <c r="M8">
        <f t="shared" si="1"/>
        <v>1094.9988569435016</v>
      </c>
      <c r="N8">
        <f t="shared" si="2"/>
        <v>3.1321873997228113</v>
      </c>
      <c r="O8">
        <f t="shared" si="3"/>
        <v>0.33122377174062911</v>
      </c>
      <c r="P8">
        <f t="shared" si="4"/>
        <v>14.998940262601348</v>
      </c>
      <c r="Q8">
        <f t="shared" si="5"/>
        <v>4.9680105339017349</v>
      </c>
      <c r="R8">
        <f t="shared" si="6"/>
        <v>0</v>
      </c>
      <c r="S8">
        <f t="shared" si="7"/>
        <v>1109.9977972061029</v>
      </c>
      <c r="T8">
        <f t="shared" si="8"/>
        <v>5.4794577747304271E-2</v>
      </c>
      <c r="U8">
        <f t="shared" si="9"/>
        <v>4.0002826166062668</v>
      </c>
      <c r="V8">
        <f t="shared" si="10"/>
        <v>0</v>
      </c>
      <c r="X8" t="s">
        <v>51</v>
      </c>
      <c r="Y8">
        <f>AVERAGE(M3:M2000)</f>
        <v>841.89400037569158</v>
      </c>
      <c r="Z8">
        <f>STDEVA(M3:M2000)</f>
        <v>362.14674529284036</v>
      </c>
      <c r="AA8">
        <f>COUNTA(M3:M2001)</f>
        <v>160</v>
      </c>
      <c r="AB8">
        <f>AVERAGE(P3:P2000)</f>
        <v>12.65967371732194</v>
      </c>
      <c r="AC8">
        <f>STDEVA(P3:P2000)</f>
        <v>10.734810141068396</v>
      </c>
      <c r="AD8">
        <f>COUNTA(P3:P2001)</f>
        <v>160</v>
      </c>
      <c r="AE8" t="s">
        <v>51</v>
      </c>
      <c r="AF8">
        <f>AG8+AH8</f>
        <v>136728.58785488215</v>
      </c>
      <c r="AG8">
        <f>SUM(M3:M2000)</f>
        <v>134703.04006011065</v>
      </c>
      <c r="AH8">
        <f>SUM(P3:P2000)</f>
        <v>2025.5477947715103</v>
      </c>
    </row>
    <row r="9" spans="1:36" x14ac:dyDescent="0.2">
      <c r="A9" t="s">
        <v>8617</v>
      </c>
      <c r="B9" t="s">
        <v>8618</v>
      </c>
      <c r="D9">
        <v>-78.561000000000007</v>
      </c>
      <c r="E9">
        <v>-174.47200000000001</v>
      </c>
      <c r="F9">
        <v>-90</v>
      </c>
      <c r="G9">
        <v>347.911</v>
      </c>
      <c r="H9">
        <v>31.145</v>
      </c>
      <c r="I9">
        <v>24</v>
      </c>
      <c r="J9">
        <v>2</v>
      </c>
      <c r="K9">
        <v>2</v>
      </c>
      <c r="L9">
        <f t="shared" si="0"/>
        <v>7.284370212012988E-3</v>
      </c>
      <c r="M9">
        <f t="shared" si="1"/>
        <v>1023.0007119207391</v>
      </c>
      <c r="N9">
        <f t="shared" si="2"/>
        <v>7.451923364706877</v>
      </c>
      <c r="O9">
        <f t="shared" si="3"/>
        <v>0.37196849024699774</v>
      </c>
      <c r="P9">
        <f t="shared" si="4"/>
        <v>9.0007975564061571</v>
      </c>
      <c r="Q9">
        <f t="shared" si="5"/>
        <v>3.3480164260916903</v>
      </c>
      <c r="R9">
        <f t="shared" si="6"/>
        <v>72</v>
      </c>
      <c r="S9">
        <f t="shared" si="7"/>
        <v>1032.0015094771454</v>
      </c>
      <c r="T9">
        <f t="shared" si="8"/>
        <v>0.11730197115375757</v>
      </c>
      <c r="U9">
        <f t="shared" si="9"/>
        <v>13.332151872985094</v>
      </c>
      <c r="V9">
        <f t="shared" si="10"/>
        <v>6.9767339813754896</v>
      </c>
      <c r="X9" t="s">
        <v>54</v>
      </c>
      <c r="Y9">
        <f>Y8/60</f>
        <v>14.031566672928193</v>
      </c>
      <c r="Z9">
        <f>Z8/60</f>
        <v>6.0357790882140057</v>
      </c>
      <c r="AA9">
        <f>AA8</f>
        <v>160</v>
      </c>
      <c r="AB9">
        <f>AB8/60</f>
        <v>0.21099456195536567</v>
      </c>
      <c r="AC9">
        <f>AC8/60</f>
        <v>0.17891350235113992</v>
      </c>
      <c r="AD9">
        <f>AD8</f>
        <v>160</v>
      </c>
      <c r="AE9" t="s">
        <v>54</v>
      </c>
      <c r="AF9">
        <f>AF8/60</f>
        <v>2278.8097975813694</v>
      </c>
      <c r="AG9">
        <f>AG8/60</f>
        <v>2245.0506676685109</v>
      </c>
      <c r="AH9">
        <f>AH8/60</f>
        <v>33.759129912858505</v>
      </c>
    </row>
    <row r="10" spans="1:36" x14ac:dyDescent="0.2">
      <c r="A10" t="s">
        <v>340</v>
      </c>
      <c r="B10" t="s">
        <v>6616</v>
      </c>
      <c r="D10">
        <v>-86.5</v>
      </c>
      <c r="E10">
        <v>-174.09399999999999</v>
      </c>
      <c r="F10">
        <v>0</v>
      </c>
      <c r="G10">
        <v>376.70299999999997</v>
      </c>
      <c r="H10">
        <v>58.31</v>
      </c>
      <c r="I10">
        <v>0</v>
      </c>
      <c r="J10">
        <v>3</v>
      </c>
      <c r="K10">
        <v>3</v>
      </c>
      <c r="L10">
        <f t="shared" si="0"/>
        <v>2.2018521235631109E-3</v>
      </c>
      <c r="M10">
        <f t="shared" si="1"/>
        <v>1128.0011189097377</v>
      </c>
      <c r="N10">
        <f t="shared" si="2"/>
        <v>2.483694142747114</v>
      </c>
      <c r="O10">
        <f t="shared" si="3"/>
        <v>0.34800802605070685</v>
      </c>
      <c r="P10">
        <f t="shared" si="4"/>
        <v>17.999719951212157</v>
      </c>
      <c r="Q10">
        <f t="shared" si="5"/>
        <v>6.2640532737401431</v>
      </c>
      <c r="R10">
        <f t="shared" si="6"/>
        <v>0</v>
      </c>
      <c r="S10">
        <f t="shared" si="7"/>
        <v>1146.0008388609499</v>
      </c>
      <c r="T10">
        <f t="shared" si="8"/>
        <v>0.15957430979676496</v>
      </c>
      <c r="U10">
        <f t="shared" si="9"/>
        <v>10.000155585080547</v>
      </c>
      <c r="V10">
        <f t="shared" si="10"/>
        <v>0</v>
      </c>
    </row>
    <row r="11" spans="1:36" x14ac:dyDescent="0.2">
      <c r="A11" t="s">
        <v>113</v>
      </c>
      <c r="B11" t="s">
        <v>1421</v>
      </c>
      <c r="D11">
        <v>-84.259</v>
      </c>
      <c r="E11">
        <v>-173.29</v>
      </c>
      <c r="F11">
        <v>0</v>
      </c>
      <c r="G11">
        <v>379.90499999999997</v>
      </c>
      <c r="H11">
        <v>68.468999999999994</v>
      </c>
      <c r="I11">
        <v>0</v>
      </c>
      <c r="J11">
        <v>3</v>
      </c>
      <c r="K11">
        <v>2</v>
      </c>
      <c r="L11">
        <f t="shared" si="0"/>
        <v>3.6192936537420574E-3</v>
      </c>
      <c r="M11">
        <f t="shared" si="1"/>
        <v>1133.9984670576164</v>
      </c>
      <c r="N11">
        <f t="shared" si="2"/>
        <v>4.104277559452413</v>
      </c>
      <c r="O11">
        <f t="shared" si="3"/>
        <v>0.30599218337530759</v>
      </c>
      <c r="P11">
        <f t="shared" si="4"/>
        <v>24.000591180583324</v>
      </c>
      <c r="Q11">
        <f t="shared" si="5"/>
        <v>7.3440006416454873</v>
      </c>
      <c r="R11">
        <f t="shared" si="6"/>
        <v>0</v>
      </c>
      <c r="S11">
        <f t="shared" si="7"/>
        <v>1157.9990582381997</v>
      </c>
      <c r="T11">
        <f t="shared" si="8"/>
        <v>0.15873037330204304</v>
      </c>
      <c r="U11">
        <f t="shared" si="9"/>
        <v>4.999876840412206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5676</v>
      </c>
      <c r="B12" t="s">
        <v>5677</v>
      </c>
      <c r="D12">
        <v>-83.906000000000006</v>
      </c>
      <c r="E12">
        <v>-171.57300000000001</v>
      </c>
      <c r="F12">
        <v>-90</v>
      </c>
      <c r="G12">
        <v>386.18299999999999</v>
      </c>
      <c r="H12">
        <v>27.295000000000002</v>
      </c>
      <c r="I12">
        <v>24</v>
      </c>
      <c r="J12">
        <v>1</v>
      </c>
      <c r="K12">
        <v>1</v>
      </c>
      <c r="L12">
        <f t="shared" si="0"/>
        <v>3.8434733715783731E-3</v>
      </c>
      <c r="M12">
        <f t="shared" si="1"/>
        <v>1152.0021167935497</v>
      </c>
      <c r="N12">
        <f t="shared" si="2"/>
        <v>4.4276938875918157</v>
      </c>
      <c r="O12">
        <f t="shared" si="3"/>
        <v>0.2429988506941255</v>
      </c>
      <c r="P12">
        <f t="shared" si="4"/>
        <v>12.000180908659186</v>
      </c>
      <c r="Q12">
        <f t="shared" si="5"/>
        <v>2.9160330849588538</v>
      </c>
      <c r="R12">
        <f t="shared" si="6"/>
        <v>72</v>
      </c>
      <c r="S12">
        <f t="shared" si="7"/>
        <v>1164.0022977022088</v>
      </c>
      <c r="T12">
        <f t="shared" si="8"/>
        <v>5.2083237630675815E-2</v>
      </c>
      <c r="U12">
        <f t="shared" si="9"/>
        <v>4.9999246225283764</v>
      </c>
      <c r="V12">
        <f t="shared" si="10"/>
        <v>6.1855548002036711</v>
      </c>
      <c r="Y12">
        <f>Y3</f>
        <v>5.9178199125918011E-3</v>
      </c>
      <c r="Z12">
        <f>AE3</f>
        <v>1.1877979882903957E-3</v>
      </c>
      <c r="AA12">
        <f>AB3</f>
        <v>0.29474868525569503</v>
      </c>
      <c r="AB12">
        <f>AH3</f>
        <v>7.8990977360792719E-2</v>
      </c>
      <c r="AE12" t="s">
        <v>1</v>
      </c>
      <c r="AF12">
        <f>AG12+AH12</f>
        <v>1316.7301662333482</v>
      </c>
      <c r="AG12">
        <f>SUM(N3:N2000)</f>
        <v>790.98688297709464</v>
      </c>
      <c r="AH12">
        <f>SUM(Q3:Q2000)</f>
        <v>525.74328325625356</v>
      </c>
    </row>
    <row r="13" spans="1:36" x14ac:dyDescent="0.2">
      <c r="A13" t="s">
        <v>4001</v>
      </c>
      <c r="B13" t="s">
        <v>4002</v>
      </c>
      <c r="D13">
        <v>-86.343999999999994</v>
      </c>
      <c r="E13">
        <v>-168.69</v>
      </c>
      <c r="F13">
        <v>0</v>
      </c>
      <c r="G13">
        <v>313.63799999999998</v>
      </c>
      <c r="H13">
        <v>50.99</v>
      </c>
      <c r="I13">
        <v>0</v>
      </c>
      <c r="J13">
        <v>1</v>
      </c>
      <c r="K13">
        <v>0</v>
      </c>
      <c r="L13">
        <f t="shared" si="0"/>
        <v>2.3002530167155182E-3</v>
      </c>
      <c r="M13">
        <f t="shared" si="1"/>
        <v>938.99912829284358</v>
      </c>
      <c r="N13">
        <f t="shared" si="2"/>
        <v>2.1599377374865929</v>
      </c>
      <c r="O13">
        <f t="shared" si="3"/>
        <v>0.17999871688416874</v>
      </c>
      <c r="P13">
        <f t="shared" si="4"/>
        <v>30.00006197399237</v>
      </c>
      <c r="Q13">
        <f t="shared" si="5"/>
        <v>5.3999780617422308</v>
      </c>
      <c r="R13">
        <f t="shared" si="6"/>
        <v>0</v>
      </c>
      <c r="S13">
        <f t="shared" si="7"/>
        <v>968.99919026683597</v>
      </c>
      <c r="T13">
        <f t="shared" si="8"/>
        <v>6.3897822896900436E-2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2334</v>
      </c>
      <c r="D14">
        <v>-86.798000000000002</v>
      </c>
      <c r="E14">
        <v>-173.797</v>
      </c>
      <c r="F14">
        <v>0</v>
      </c>
      <c r="G14">
        <v>286.447</v>
      </c>
      <c r="H14">
        <v>46.271000000000001</v>
      </c>
      <c r="I14">
        <v>0</v>
      </c>
      <c r="J14">
        <v>1</v>
      </c>
      <c r="K14">
        <v>1</v>
      </c>
      <c r="L14">
        <f t="shared" si="0"/>
        <v>2.0139710266539753E-3</v>
      </c>
      <c r="M14">
        <f t="shared" si="1"/>
        <v>857.99940975149502</v>
      </c>
      <c r="N14">
        <f t="shared" si="2"/>
        <v>1.7279876801134033</v>
      </c>
      <c r="O14">
        <f t="shared" si="3"/>
        <v>0.33122377174062911</v>
      </c>
      <c r="P14">
        <f t="shared" si="4"/>
        <v>14.998940262601348</v>
      </c>
      <c r="Q14">
        <f t="shared" si="5"/>
        <v>4.9680105339017349</v>
      </c>
      <c r="R14">
        <f t="shared" si="6"/>
        <v>0</v>
      </c>
      <c r="S14">
        <f t="shared" si="7"/>
        <v>872.99835001409633</v>
      </c>
      <c r="T14">
        <f t="shared" si="8"/>
        <v>6.9930118037468098E-2</v>
      </c>
      <c r="U14">
        <f t="shared" si="9"/>
        <v>4.0002826166062668</v>
      </c>
      <c r="V14">
        <f t="shared" si="10"/>
        <v>0</v>
      </c>
      <c r="X14" t="s">
        <v>68</v>
      </c>
      <c r="Y14">
        <f>AVERAGE(T3:T2345)</f>
        <v>0.10489835545576272</v>
      </c>
      <c r="Z14">
        <f>STDEVA(T3:T2345)</f>
        <v>0.13757346843994039</v>
      </c>
      <c r="AA14">
        <f>COUNTA(T3:T2345)</f>
        <v>160</v>
      </c>
    </row>
    <row r="15" spans="1:36" x14ac:dyDescent="0.2">
      <c r="A15" t="s">
        <v>6929</v>
      </c>
      <c r="B15" t="s">
        <v>6930</v>
      </c>
      <c r="D15">
        <v>-82.724999999999994</v>
      </c>
      <c r="E15">
        <v>-168.887</v>
      </c>
      <c r="F15">
        <v>0</v>
      </c>
      <c r="G15">
        <v>284.28899999999999</v>
      </c>
      <c r="H15">
        <v>57.07</v>
      </c>
      <c r="I15">
        <v>0</v>
      </c>
      <c r="J15">
        <v>1</v>
      </c>
      <c r="K15">
        <v>0</v>
      </c>
      <c r="L15">
        <f t="shared" si="0"/>
        <v>4.5957369192086654E-3</v>
      </c>
      <c r="M15">
        <f t="shared" si="1"/>
        <v>846.0012420268074</v>
      </c>
      <c r="N15">
        <f t="shared" si="2"/>
        <v>3.8880030296820141</v>
      </c>
      <c r="O15">
        <f t="shared" si="3"/>
        <v>0.18327322957302958</v>
      </c>
      <c r="P15">
        <f t="shared" si="4"/>
        <v>32.999804645794143</v>
      </c>
      <c r="Q15">
        <f t="shared" si="5"/>
        <v>6.0479868207005785</v>
      </c>
      <c r="R15">
        <f t="shared" si="6"/>
        <v>0</v>
      </c>
      <c r="S15">
        <f t="shared" si="7"/>
        <v>879.00104667260155</v>
      </c>
      <c r="T15">
        <f t="shared" si="8"/>
        <v>7.0921881693997296E-2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3.203156715399949</v>
      </c>
      <c r="Z15">
        <f>STDEVA(U3:U2345)</f>
        <v>3.2042083976649254</v>
      </c>
      <c r="AA15">
        <f>COUNTA(U3:U2345)</f>
        <v>160</v>
      </c>
    </row>
    <row r="16" spans="1:36" x14ac:dyDescent="0.2">
      <c r="A16" t="s">
        <v>1664</v>
      </c>
      <c r="B16" t="s">
        <v>1665</v>
      </c>
      <c r="D16">
        <v>-76.888000000000005</v>
      </c>
      <c r="E16">
        <v>0</v>
      </c>
      <c r="F16">
        <v>0</v>
      </c>
      <c r="G16">
        <v>255.666</v>
      </c>
      <c r="H16">
        <v>0</v>
      </c>
      <c r="I16">
        <v>0</v>
      </c>
      <c r="J16">
        <v>0</v>
      </c>
      <c r="K16">
        <v>0</v>
      </c>
      <c r="L16">
        <f t="shared" si="0"/>
        <v>8.3854025500435317E-3</v>
      </c>
      <c r="M16">
        <f t="shared" si="1"/>
        <v>747.00119337225692</v>
      </c>
      <c r="N16">
        <f t="shared" si="2"/>
        <v>6.2639119757012613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747.00119337225692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1.5160196038994473</v>
      </c>
      <c r="Z16">
        <f>STDEVA(V3:V2345)</f>
        <v>3.385936662600681</v>
      </c>
      <c r="AA16">
        <f>COUNTA(V3:V2345)</f>
        <v>160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-81.356999999999999</v>
      </c>
      <c r="E17">
        <v>0</v>
      </c>
      <c r="F17">
        <v>-90</v>
      </c>
      <c r="G17">
        <v>379.30700000000002</v>
      </c>
      <c r="H17">
        <v>0</v>
      </c>
      <c r="I17">
        <v>65</v>
      </c>
      <c r="J17">
        <v>0</v>
      </c>
      <c r="K17">
        <v>0</v>
      </c>
      <c r="L17">
        <f t="shared" si="0"/>
        <v>5.4721214364622369E-3</v>
      </c>
      <c r="M17">
        <f t="shared" si="1"/>
        <v>1124.9986298302283</v>
      </c>
      <c r="N17">
        <f t="shared" si="2"/>
        <v>6.1561352744199116</v>
      </c>
      <c r="O17" t="str">
        <f t="shared" si="3"/>
        <v/>
      </c>
      <c r="P17">
        <f t="shared" si="4"/>
        <v>0</v>
      </c>
      <c r="Q17">
        <f t="shared" si="5"/>
        <v>0</v>
      </c>
      <c r="R17">
        <f t="shared" si="6"/>
        <v>195</v>
      </c>
      <c r="S17">
        <f t="shared" si="7"/>
        <v>1124.9986298302283</v>
      </c>
      <c r="T17">
        <f t="shared" si="8"/>
        <v>0</v>
      </c>
      <c r="U17" t="str">
        <f t="shared" si="9"/>
        <v/>
      </c>
      <c r="V17">
        <f t="shared" si="10"/>
        <v>17.333354444122932</v>
      </c>
      <c r="AD17">
        <f>(AA12*Y12)/((AA12*Z12)-(Y12*AB12))</f>
        <v>-14.863508543919711</v>
      </c>
      <c r="AE17">
        <f>(Y12*AB12-AA12*Z12)/(Z12+AB12)</f>
        <v>1.4636352679609213E-3</v>
      </c>
    </row>
    <row r="18" spans="1:35" x14ac:dyDescent="0.2">
      <c r="A18" t="s">
        <v>7291</v>
      </c>
      <c r="B18" t="s">
        <v>7292</v>
      </c>
      <c r="D18">
        <v>-81.388999999999996</v>
      </c>
      <c r="E18">
        <v>0</v>
      </c>
      <c r="F18">
        <v>-90</v>
      </c>
      <c r="G18">
        <v>353.99</v>
      </c>
      <c r="H18">
        <v>0</v>
      </c>
      <c r="I18">
        <v>49</v>
      </c>
      <c r="J18">
        <v>0</v>
      </c>
      <c r="K18">
        <v>0</v>
      </c>
      <c r="L18">
        <f t="shared" si="0"/>
        <v>5.451552453080535E-3</v>
      </c>
      <c r="M18">
        <f t="shared" si="1"/>
        <v>1049.9991068246172</v>
      </c>
      <c r="N18">
        <f t="shared" si="2"/>
        <v>5.7241309306730432</v>
      </c>
      <c r="O18" t="str">
        <f t="shared" si="3"/>
        <v/>
      </c>
      <c r="P18">
        <f t="shared" si="4"/>
        <v>0</v>
      </c>
      <c r="Q18">
        <f t="shared" si="5"/>
        <v>0</v>
      </c>
      <c r="R18">
        <f t="shared" si="6"/>
        <v>147</v>
      </c>
      <c r="S18">
        <f t="shared" si="7"/>
        <v>1049.9991068246172</v>
      </c>
      <c r="T18">
        <f t="shared" si="8"/>
        <v>0</v>
      </c>
      <c r="U18" t="str">
        <f t="shared" si="9"/>
        <v/>
      </c>
      <c r="V18">
        <f t="shared" si="10"/>
        <v>14.000011909015234</v>
      </c>
      <c r="X18" t="s">
        <v>79</v>
      </c>
      <c r="Z18">
        <f>(SUM(R3:R1401))/60</f>
        <v>42.699996840407351</v>
      </c>
      <c r="AB18" t="s">
        <v>80</v>
      </c>
    </row>
    <row r="19" spans="1:35" x14ac:dyDescent="0.2">
      <c r="A19" t="s">
        <v>3370</v>
      </c>
      <c r="B19" t="s">
        <v>3866</v>
      </c>
      <c r="D19">
        <v>-82.92</v>
      </c>
      <c r="E19">
        <v>-171.57300000000001</v>
      </c>
      <c r="F19">
        <v>0</v>
      </c>
      <c r="G19">
        <v>316.41300000000001</v>
      </c>
      <c r="H19">
        <v>27.295000000000002</v>
      </c>
      <c r="I19">
        <v>1</v>
      </c>
      <c r="J19">
        <v>1</v>
      </c>
      <c r="K19">
        <v>1</v>
      </c>
      <c r="L19">
        <f t="shared" si="0"/>
        <v>4.4712717906121233E-3</v>
      </c>
      <c r="M19">
        <f t="shared" si="1"/>
        <v>942.00107396662963</v>
      </c>
      <c r="N19">
        <f t="shared" si="2"/>
        <v>4.2119470407003563</v>
      </c>
      <c r="O19">
        <f t="shared" si="3"/>
        <v>0.2429988506941255</v>
      </c>
      <c r="P19">
        <f t="shared" si="4"/>
        <v>12.000180908659186</v>
      </c>
      <c r="Q19">
        <f t="shared" si="5"/>
        <v>2.9160330849588538</v>
      </c>
      <c r="R19">
        <f t="shared" si="6"/>
        <v>0</v>
      </c>
      <c r="S19">
        <f t="shared" si="7"/>
        <v>954.00125487528885</v>
      </c>
      <c r="T19">
        <f t="shared" si="8"/>
        <v>6.3694194898683845E-2</v>
      </c>
      <c r="U19">
        <f t="shared" si="9"/>
        <v>4.9999246225283764</v>
      </c>
      <c r="V19">
        <f t="shared" si="10"/>
        <v>0</v>
      </c>
      <c r="X19" t="s">
        <v>83</v>
      </c>
      <c r="Z19">
        <f>Z27</f>
        <v>34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-68.997</v>
      </c>
      <c r="E20">
        <v>0</v>
      </c>
      <c r="F20">
        <v>0</v>
      </c>
      <c r="G20">
        <v>119.971</v>
      </c>
      <c r="H20">
        <v>0</v>
      </c>
      <c r="I20">
        <v>0</v>
      </c>
      <c r="J20">
        <v>0</v>
      </c>
      <c r="K20">
        <v>0</v>
      </c>
      <c r="L20">
        <f t="shared" si="0"/>
        <v>1.3821254190287883E-2</v>
      </c>
      <c r="M20">
        <f t="shared" si="1"/>
        <v>336.00097813706975</v>
      </c>
      <c r="N20">
        <f t="shared" si="2"/>
        <v>4.6439595709773744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0</v>
      </c>
      <c r="S20">
        <f t="shared" si="7"/>
        <v>336.00097813706975</v>
      </c>
      <c r="T20">
        <f t="shared" si="8"/>
        <v>0</v>
      </c>
      <c r="U20" t="str">
        <f t="shared" si="9"/>
        <v/>
      </c>
      <c r="V20">
        <f t="shared" si="10"/>
        <v>0</v>
      </c>
      <c r="AB20">
        <f>X27/AG9</f>
        <v>6.5922788350116959E-2</v>
      </c>
      <c r="AC20">
        <f>Y27/AH9</f>
        <v>3.1102697335812137</v>
      </c>
      <c r="AD20">
        <f>Z19/AF9</f>
        <v>1.4920069255488605E-2</v>
      </c>
      <c r="AF20">
        <f>X27/AG12</f>
        <v>0.18710803324950431</v>
      </c>
      <c r="AG20">
        <f>Y27/AH12</f>
        <v>0.19971724479230626</v>
      </c>
      <c r="AH20">
        <f>Z19/AF12</f>
        <v>2.5821539501339707E-2</v>
      </c>
    </row>
    <row r="21" spans="1:35" x14ac:dyDescent="0.2">
      <c r="A21" t="s">
        <v>8619</v>
      </c>
      <c r="B21" t="s">
        <v>8620</v>
      </c>
      <c r="D21">
        <v>-83.867999999999995</v>
      </c>
      <c r="E21">
        <v>-174.12299999999999</v>
      </c>
      <c r="F21">
        <v>0</v>
      </c>
      <c r="G21">
        <v>365.089</v>
      </c>
      <c r="H21">
        <v>68.358999999999995</v>
      </c>
      <c r="I21">
        <v>0</v>
      </c>
      <c r="J21">
        <v>1</v>
      </c>
      <c r="K21">
        <v>1</v>
      </c>
      <c r="L21">
        <f t="shared" si="0"/>
        <v>3.8676233143637006E-3</v>
      </c>
      <c r="M21">
        <f t="shared" si="1"/>
        <v>1089.0003641454166</v>
      </c>
      <c r="N21">
        <f t="shared" si="2"/>
        <v>4.2118474095667837</v>
      </c>
      <c r="O21">
        <f t="shared" si="3"/>
        <v>0.34973746295320429</v>
      </c>
      <c r="P21">
        <f t="shared" si="4"/>
        <v>20.998496267391985</v>
      </c>
      <c r="Q21">
        <f t="shared" si="5"/>
        <v>7.3439681543581594</v>
      </c>
      <c r="R21">
        <f t="shared" si="6"/>
        <v>0</v>
      </c>
      <c r="S21">
        <f t="shared" si="7"/>
        <v>1109.9988604128087</v>
      </c>
      <c r="T21">
        <f t="shared" si="8"/>
        <v>5.5096400309364885E-2</v>
      </c>
      <c r="U21">
        <f t="shared" si="9"/>
        <v>2.8573474612642826</v>
      </c>
      <c r="V21">
        <f t="shared" si="10"/>
        <v>0</v>
      </c>
    </row>
    <row r="22" spans="1:35" x14ac:dyDescent="0.2">
      <c r="A22" t="s">
        <v>734</v>
      </c>
      <c r="B22" t="s">
        <v>735</v>
      </c>
      <c r="D22">
        <v>-75.707999999999998</v>
      </c>
      <c r="E22">
        <v>-172.26599999999999</v>
      </c>
      <c r="F22">
        <v>0</v>
      </c>
      <c r="G22">
        <v>271.39999999999998</v>
      </c>
      <c r="H22">
        <v>81.744</v>
      </c>
      <c r="I22">
        <v>0</v>
      </c>
      <c r="J22">
        <v>1</v>
      </c>
      <c r="K22">
        <v>1</v>
      </c>
      <c r="L22">
        <f t="shared" si="0"/>
        <v>9.1709228196309774E-3</v>
      </c>
      <c r="M22">
        <f t="shared" si="1"/>
        <v>789.00068059867181</v>
      </c>
      <c r="N22">
        <f t="shared" si="2"/>
        <v>7.2358715822783157</v>
      </c>
      <c r="O22">
        <f t="shared" si="3"/>
        <v>0.26507669968562197</v>
      </c>
      <c r="P22">
        <f t="shared" si="4"/>
        <v>33.001905869857268</v>
      </c>
      <c r="Q22">
        <f t="shared" si="5"/>
        <v>8.7480450393623581</v>
      </c>
      <c r="R22">
        <f t="shared" si="6"/>
        <v>0</v>
      </c>
      <c r="S22">
        <f t="shared" si="7"/>
        <v>822.0025864685291</v>
      </c>
      <c r="T22">
        <f t="shared" si="8"/>
        <v>7.6045561778823392E-2</v>
      </c>
      <c r="U22">
        <f t="shared" si="9"/>
        <v>1.8180768176422746</v>
      </c>
      <c r="V22">
        <f t="shared" si="10"/>
        <v>0</v>
      </c>
      <c r="X22" t="s">
        <v>94</v>
      </c>
      <c r="Z22">
        <f>Z18/AF9</f>
        <v>1.8737850296118304E-2</v>
      </c>
      <c r="AA22" t="s">
        <v>95</v>
      </c>
    </row>
    <row r="23" spans="1:35" x14ac:dyDescent="0.2">
      <c r="A23" t="s">
        <v>113</v>
      </c>
      <c r="B23" t="s">
        <v>4604</v>
      </c>
      <c r="D23">
        <v>-81.956999999999994</v>
      </c>
      <c r="E23">
        <v>-171.87</v>
      </c>
      <c r="F23">
        <v>0</v>
      </c>
      <c r="G23">
        <v>278.74200000000002</v>
      </c>
      <c r="H23">
        <v>49.497</v>
      </c>
      <c r="I23">
        <v>0</v>
      </c>
      <c r="J23">
        <v>1</v>
      </c>
      <c r="K23">
        <v>0</v>
      </c>
      <c r="L23">
        <f t="shared" si="0"/>
        <v>5.0870192166836033E-3</v>
      </c>
      <c r="M23">
        <f t="shared" si="1"/>
        <v>828.0003305204591</v>
      </c>
      <c r="N23">
        <f t="shared" si="2"/>
        <v>4.212057804835756</v>
      </c>
      <c r="O23">
        <f t="shared" si="3"/>
        <v>0.25200296358763974</v>
      </c>
      <c r="P23">
        <f t="shared" si="4"/>
        <v>20.999536008216559</v>
      </c>
      <c r="Q23">
        <f t="shared" si="5"/>
        <v>5.2919505999865253</v>
      </c>
      <c r="R23">
        <f t="shared" si="6"/>
        <v>0</v>
      </c>
      <c r="S23">
        <f t="shared" si="7"/>
        <v>848.99986652867562</v>
      </c>
      <c r="T23">
        <f t="shared" si="8"/>
        <v>7.2463739189917456E-2</v>
      </c>
      <c r="U23">
        <f t="shared" si="9"/>
        <v>0</v>
      </c>
      <c r="V23">
        <f t="shared" si="10"/>
        <v>0</v>
      </c>
      <c r="X23" t="s">
        <v>96</v>
      </c>
      <c r="Z23">
        <f>Z19/AF9</f>
        <v>1.4920069255488605E-2</v>
      </c>
      <c r="AA23" t="s">
        <v>97</v>
      </c>
      <c r="AB23">
        <f>Z27/AF9</f>
        <v>1.4920069255488605E-2</v>
      </c>
      <c r="AC23" t="s">
        <v>98</v>
      </c>
      <c r="AD23">
        <f>Z27/AF9</f>
        <v>1.4920069255488605E-2</v>
      </c>
      <c r="AE23" t="s">
        <v>98</v>
      </c>
      <c r="AH23">
        <f>Z27/AF12</f>
        <v>2.5821539501339707E-2</v>
      </c>
      <c r="AI23" t="s">
        <v>98</v>
      </c>
    </row>
    <row r="24" spans="1:35" x14ac:dyDescent="0.2">
      <c r="A24" t="s">
        <v>8621</v>
      </c>
      <c r="B24" t="s">
        <v>8622</v>
      </c>
      <c r="D24">
        <v>-76.369</v>
      </c>
      <c r="E24">
        <v>-172.72499999999999</v>
      </c>
      <c r="F24">
        <v>-90</v>
      </c>
      <c r="G24">
        <v>377.637</v>
      </c>
      <c r="H24">
        <v>47.381</v>
      </c>
      <c r="I24">
        <v>29</v>
      </c>
      <c r="J24">
        <v>2</v>
      </c>
      <c r="K24">
        <v>2</v>
      </c>
      <c r="L24">
        <f t="shared" si="0"/>
        <v>8.7299284399407606E-3</v>
      </c>
      <c r="M24">
        <f t="shared" si="1"/>
        <v>1101.0010143478171</v>
      </c>
      <c r="N24">
        <f t="shared" si="2"/>
        <v>9.6116696792283136</v>
      </c>
      <c r="O24">
        <f t="shared" si="3"/>
        <v>0.28199991226313526</v>
      </c>
      <c r="P24">
        <f t="shared" si="4"/>
        <v>17.999824078604249</v>
      </c>
      <c r="Q24">
        <f t="shared" si="5"/>
        <v>5.0759538868721545</v>
      </c>
      <c r="R24">
        <f t="shared" si="6"/>
        <v>87</v>
      </c>
      <c r="S24">
        <f t="shared" si="7"/>
        <v>1119.0008384264213</v>
      </c>
      <c r="T24">
        <f t="shared" si="8"/>
        <v>0.10899172519934737</v>
      </c>
      <c r="U24">
        <f t="shared" si="9"/>
        <v>6.6667318233759705</v>
      </c>
      <c r="V24">
        <f t="shared" si="10"/>
        <v>7.7747931022413255</v>
      </c>
    </row>
    <row r="25" spans="1:35" x14ac:dyDescent="0.2">
      <c r="A25" t="s">
        <v>125</v>
      </c>
      <c r="B25" t="s">
        <v>2463</v>
      </c>
      <c r="D25">
        <v>-78.218999999999994</v>
      </c>
      <c r="E25">
        <v>-169.50899999999999</v>
      </c>
      <c r="F25">
        <v>-90</v>
      </c>
      <c r="G25">
        <v>382.04700000000003</v>
      </c>
      <c r="H25">
        <v>27.459</v>
      </c>
      <c r="I25">
        <v>22</v>
      </c>
      <c r="J25">
        <v>1</v>
      </c>
      <c r="K25">
        <v>0</v>
      </c>
      <c r="L25">
        <f t="shared" si="0"/>
        <v>7.5083261171352304E-3</v>
      </c>
      <c r="M25">
        <f t="shared" si="1"/>
        <v>1121.9977099197681</v>
      </c>
      <c r="N25">
        <f t="shared" si="2"/>
        <v>8.4243331330896449</v>
      </c>
      <c r="O25">
        <f t="shared" si="3"/>
        <v>0.19440884542249698</v>
      </c>
      <c r="P25">
        <f t="shared" si="4"/>
        <v>14.999292626705842</v>
      </c>
      <c r="Q25">
        <f t="shared" si="5"/>
        <v>2.9159980777101322</v>
      </c>
      <c r="R25">
        <f t="shared" si="6"/>
        <v>66</v>
      </c>
      <c r="S25">
        <f t="shared" si="7"/>
        <v>1136.9970025464741</v>
      </c>
      <c r="T25">
        <f t="shared" si="8"/>
        <v>5.3476044977213436E-2</v>
      </c>
      <c r="U25">
        <f t="shared" si="9"/>
        <v>0</v>
      </c>
      <c r="V25">
        <f t="shared" si="10"/>
        <v>5.8047646433704907</v>
      </c>
      <c r="X25" t="s">
        <v>101</v>
      </c>
    </row>
    <row r="26" spans="1:35" x14ac:dyDescent="0.2">
      <c r="A26" t="s">
        <v>41</v>
      </c>
      <c r="B26" t="s">
        <v>41</v>
      </c>
      <c r="D26">
        <v>-81.539000000000001</v>
      </c>
      <c r="E26">
        <v>-171.25399999999999</v>
      </c>
      <c r="F26">
        <v>0</v>
      </c>
      <c r="G26">
        <v>366.995</v>
      </c>
      <c r="H26">
        <v>26.306000000000001</v>
      </c>
      <c r="I26">
        <v>0</v>
      </c>
      <c r="J26">
        <v>1</v>
      </c>
      <c r="K26">
        <v>1</v>
      </c>
      <c r="L26">
        <f t="shared" si="0"/>
        <v>5.3551814939940007E-3</v>
      </c>
      <c r="M26">
        <f t="shared" si="1"/>
        <v>1089.0021489043361</v>
      </c>
      <c r="N26">
        <f t="shared" si="2"/>
        <v>5.8318099865421846</v>
      </c>
      <c r="O26">
        <f t="shared" si="3"/>
        <v>0.23400417552542527</v>
      </c>
      <c r="P26">
        <f t="shared" si="4"/>
        <v>11.999827968769292</v>
      </c>
      <c r="Q26">
        <f t="shared" si="5"/>
        <v>2.8080126582914553</v>
      </c>
      <c r="R26">
        <f t="shared" si="6"/>
        <v>0</v>
      </c>
      <c r="S26">
        <f t="shared" si="7"/>
        <v>1101.0019768731054</v>
      </c>
      <c r="T26">
        <f t="shared" si="8"/>
        <v>5.509631001221351E-2</v>
      </c>
      <c r="U26">
        <f t="shared" si="9"/>
        <v>5.0000716807070713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8623</v>
      </c>
      <c r="B27" t="s">
        <v>8624</v>
      </c>
      <c r="D27">
        <v>-84.805999999999997</v>
      </c>
      <c r="E27">
        <v>-173.29</v>
      </c>
      <c r="F27">
        <v>0</v>
      </c>
      <c r="G27">
        <v>33.136000000000003</v>
      </c>
      <c r="H27">
        <v>17.117000000000001</v>
      </c>
      <c r="I27">
        <v>0</v>
      </c>
      <c r="J27">
        <v>1</v>
      </c>
      <c r="K27">
        <v>0</v>
      </c>
      <c r="L27">
        <f t="shared" si="0"/>
        <v>3.2724522825831946E-3</v>
      </c>
      <c r="M27">
        <f t="shared" si="1"/>
        <v>98.999819238268202</v>
      </c>
      <c r="N27">
        <f t="shared" si="2"/>
        <v>0.32397250841410291</v>
      </c>
      <c r="O27">
        <f t="shared" si="3"/>
        <v>0.30599218337530759</v>
      </c>
      <c r="P27">
        <f t="shared" si="4"/>
        <v>6.0000601620886069</v>
      </c>
      <c r="Q27">
        <f t="shared" si="5"/>
        <v>1.8359733453540406</v>
      </c>
      <c r="R27">
        <f t="shared" si="6"/>
        <v>0</v>
      </c>
      <c r="S27">
        <f t="shared" si="7"/>
        <v>104.9998794003568</v>
      </c>
      <c r="T27">
        <f t="shared" si="8"/>
        <v>0.6060617126541894</v>
      </c>
      <c r="U27">
        <f t="shared" si="9"/>
        <v>0</v>
      </c>
      <c r="V27">
        <f t="shared" si="10"/>
        <v>0</v>
      </c>
      <c r="X27">
        <f>SUM(J3:J2345)</f>
        <v>148</v>
      </c>
      <c r="Y27">
        <f>SUM(K3:K2345)</f>
        <v>105</v>
      </c>
      <c r="Z27">
        <f>COUNTIF(V3:V2345,"&gt;0")</f>
        <v>34</v>
      </c>
      <c r="AB27">
        <v>401</v>
      </c>
    </row>
    <row r="28" spans="1:35" x14ac:dyDescent="0.2">
      <c r="A28" t="s">
        <v>55</v>
      </c>
      <c r="B28" t="s">
        <v>2398</v>
      </c>
      <c r="D28">
        <v>-79.563000000000002</v>
      </c>
      <c r="E28">
        <v>-175.601</v>
      </c>
      <c r="F28">
        <v>0</v>
      </c>
      <c r="G28">
        <v>38.639000000000003</v>
      </c>
      <c r="H28">
        <v>13.038</v>
      </c>
      <c r="I28">
        <v>0</v>
      </c>
      <c r="J28">
        <v>1</v>
      </c>
      <c r="K28">
        <v>0</v>
      </c>
      <c r="L28">
        <f t="shared" si="0"/>
        <v>6.6312635096652224E-3</v>
      </c>
      <c r="M28">
        <f t="shared" si="1"/>
        <v>113.99911748142566</v>
      </c>
      <c r="N28">
        <f t="shared" si="2"/>
        <v>0.75595894384756079</v>
      </c>
      <c r="O28">
        <f t="shared" si="3"/>
        <v>0.4679680618795688</v>
      </c>
      <c r="P28">
        <f t="shared" si="4"/>
        <v>3.0001074096037383</v>
      </c>
      <c r="Q28">
        <f t="shared" si="5"/>
        <v>1.4039558538586494</v>
      </c>
      <c r="R28">
        <f t="shared" si="6"/>
        <v>0</v>
      </c>
      <c r="S28">
        <f t="shared" si="7"/>
        <v>116.9992248910294</v>
      </c>
      <c r="T28">
        <f t="shared" si="8"/>
        <v>0.52631986392154351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-83.83</v>
      </c>
      <c r="E29">
        <v>-171.02699999999999</v>
      </c>
      <c r="F29">
        <v>0</v>
      </c>
      <c r="G29">
        <v>111.64700000000001</v>
      </c>
      <c r="H29">
        <v>19.234999999999999</v>
      </c>
      <c r="I29">
        <v>0</v>
      </c>
      <c r="J29">
        <v>1</v>
      </c>
      <c r="K29">
        <v>0</v>
      </c>
      <c r="L29">
        <f t="shared" si="0"/>
        <v>3.8917766989058087E-3</v>
      </c>
      <c r="M29">
        <f t="shared" si="1"/>
        <v>333.00081273288208</v>
      </c>
      <c r="N29">
        <f t="shared" si="2"/>
        <v>1.2959660996766269</v>
      </c>
      <c r="O29">
        <f t="shared" si="3"/>
        <v>0.22799012754453557</v>
      </c>
      <c r="P29">
        <f t="shared" si="4"/>
        <v>9.0001917522201644</v>
      </c>
      <c r="Q29">
        <f t="shared" si="5"/>
        <v>2.0519569174708701</v>
      </c>
      <c r="R29">
        <f t="shared" si="6"/>
        <v>0</v>
      </c>
      <c r="S29">
        <f t="shared" si="7"/>
        <v>342.00100448510227</v>
      </c>
      <c r="T29">
        <f t="shared" si="8"/>
        <v>0.18017974042642723</v>
      </c>
      <c r="U29">
        <f t="shared" si="9"/>
        <v>0</v>
      </c>
      <c r="V29">
        <f t="shared" si="10"/>
        <v>0</v>
      </c>
    </row>
    <row r="30" spans="1:35" x14ac:dyDescent="0.2">
      <c r="A30" t="s">
        <v>8625</v>
      </c>
      <c r="B30" t="s">
        <v>8626</v>
      </c>
      <c r="D30">
        <v>-79.786000000000001</v>
      </c>
      <c r="E30">
        <v>0</v>
      </c>
      <c r="F30">
        <v>0</v>
      </c>
      <c r="G30">
        <v>112.78700000000001</v>
      </c>
      <c r="H30">
        <v>0</v>
      </c>
      <c r="I30">
        <v>0</v>
      </c>
      <c r="J30">
        <v>0</v>
      </c>
      <c r="K30">
        <v>0</v>
      </c>
      <c r="L30">
        <f t="shared" si="0"/>
        <v>6.4864975250233251E-3</v>
      </c>
      <c r="M30">
        <f t="shared" si="1"/>
        <v>332.99875929837117</v>
      </c>
      <c r="N30">
        <f t="shared" si="2"/>
        <v>2.159997788022511</v>
      </c>
      <c r="O30" t="str">
        <f t="shared" si="3"/>
        <v/>
      </c>
      <c r="P30">
        <f t="shared" si="4"/>
        <v>0</v>
      </c>
      <c r="Q30">
        <f t="shared" si="5"/>
        <v>0</v>
      </c>
      <c r="R30">
        <f t="shared" si="6"/>
        <v>0</v>
      </c>
      <c r="S30">
        <f t="shared" si="7"/>
        <v>332.99875929837117</v>
      </c>
      <c r="T30">
        <f t="shared" si="8"/>
        <v>0</v>
      </c>
      <c r="U30" t="str">
        <f t="shared" si="9"/>
        <v/>
      </c>
      <c r="V30">
        <f t="shared" si="10"/>
        <v>0</v>
      </c>
    </row>
    <row r="31" spans="1:35" x14ac:dyDescent="0.2">
      <c r="A31" t="s">
        <v>638</v>
      </c>
      <c r="B31" t="s">
        <v>555</v>
      </c>
      <c r="D31">
        <v>-79.492000000000004</v>
      </c>
      <c r="E31">
        <v>-172.74700000000001</v>
      </c>
      <c r="F31">
        <v>0</v>
      </c>
      <c r="G31">
        <v>378.34500000000003</v>
      </c>
      <c r="H31">
        <v>55.444000000000003</v>
      </c>
      <c r="I31">
        <v>0</v>
      </c>
      <c r="J31">
        <v>1</v>
      </c>
      <c r="K31">
        <v>0</v>
      </c>
      <c r="L31">
        <f t="shared" si="0"/>
        <v>6.6773982877146509E-3</v>
      </c>
      <c r="M31">
        <f t="shared" si="1"/>
        <v>1115.9998422993988</v>
      </c>
      <c r="N31">
        <f t="shared" si="2"/>
        <v>7.4519828880427132</v>
      </c>
      <c r="O31">
        <f t="shared" si="3"/>
        <v>0.28286453131899403</v>
      </c>
      <c r="P31">
        <f t="shared" si="4"/>
        <v>20.999566398799377</v>
      </c>
      <c r="Q31">
        <f t="shared" si="5"/>
        <v>5.940038447336927</v>
      </c>
      <c r="R31">
        <f t="shared" si="6"/>
        <v>0</v>
      </c>
      <c r="S31">
        <f t="shared" si="7"/>
        <v>1136.9994086981981</v>
      </c>
      <c r="T31">
        <f t="shared" si="8"/>
        <v>5.3763448457462497E-2</v>
      </c>
      <c r="U31">
        <f t="shared" si="9"/>
        <v>0</v>
      </c>
      <c r="V31">
        <f t="shared" si="10"/>
        <v>0</v>
      </c>
    </row>
    <row r="32" spans="1:35" x14ac:dyDescent="0.2">
      <c r="A32" t="s">
        <v>113</v>
      </c>
      <c r="B32" t="s">
        <v>4604</v>
      </c>
      <c r="D32">
        <v>-82.475999999999999</v>
      </c>
      <c r="E32">
        <v>-176.98699999999999</v>
      </c>
      <c r="F32">
        <v>0</v>
      </c>
      <c r="G32">
        <v>53.46</v>
      </c>
      <c r="H32">
        <v>19.026</v>
      </c>
      <c r="I32">
        <v>0</v>
      </c>
      <c r="J32">
        <v>1</v>
      </c>
      <c r="K32">
        <v>0</v>
      </c>
      <c r="L32">
        <f t="shared" si="0"/>
        <v>4.7548270161329731E-3</v>
      </c>
      <c r="M32">
        <f t="shared" si="1"/>
        <v>158.99914419190526</v>
      </c>
      <c r="N32">
        <f t="shared" si="2"/>
        <v>0.75601418235987561</v>
      </c>
      <c r="O32">
        <f t="shared" si="3"/>
        <v>0.68395098700242118</v>
      </c>
      <c r="P32">
        <f t="shared" si="4"/>
        <v>3.0001644724979131</v>
      </c>
      <c r="Q32">
        <f t="shared" si="5"/>
        <v>2.0519675041020502</v>
      </c>
      <c r="R32">
        <f t="shared" si="6"/>
        <v>0</v>
      </c>
      <c r="S32">
        <f t="shared" si="7"/>
        <v>161.99930866440317</v>
      </c>
      <c r="T32">
        <f t="shared" si="8"/>
        <v>0.37736052168672385</v>
      </c>
      <c r="U32">
        <f t="shared" si="9"/>
        <v>0</v>
      </c>
      <c r="V32">
        <f t="shared" si="10"/>
        <v>0</v>
      </c>
    </row>
    <row r="33" spans="1:22" x14ac:dyDescent="0.2">
      <c r="A33" t="s">
        <v>8627</v>
      </c>
      <c r="B33" t="s">
        <v>8628</v>
      </c>
      <c r="D33">
        <v>-71.03</v>
      </c>
      <c r="E33">
        <v>0</v>
      </c>
      <c r="F33">
        <v>90</v>
      </c>
      <c r="G33">
        <v>236.86500000000001</v>
      </c>
      <c r="H33">
        <v>0</v>
      </c>
      <c r="I33">
        <v>1</v>
      </c>
      <c r="J33">
        <v>0</v>
      </c>
      <c r="K33">
        <v>0</v>
      </c>
      <c r="L33">
        <f t="shared" si="0"/>
        <v>1.237470111475187E-2</v>
      </c>
      <c r="M33">
        <f t="shared" si="1"/>
        <v>672.00181318222008</v>
      </c>
      <c r="N33">
        <f t="shared" si="2"/>
        <v>8.3158299025311972</v>
      </c>
      <c r="O33" t="str">
        <f t="shared" si="3"/>
        <v/>
      </c>
      <c r="P33">
        <f t="shared" si="4"/>
        <v>0</v>
      </c>
      <c r="Q33">
        <f t="shared" si="5"/>
        <v>0</v>
      </c>
      <c r="R33">
        <f t="shared" si="6"/>
        <v>3</v>
      </c>
      <c r="S33">
        <f t="shared" si="7"/>
        <v>672.00181318222008</v>
      </c>
      <c r="T33">
        <f t="shared" si="8"/>
        <v>0</v>
      </c>
      <c r="U33" t="str">
        <f t="shared" si="9"/>
        <v/>
      </c>
      <c r="V33">
        <f t="shared" si="10"/>
        <v>0.44642736688368423</v>
      </c>
    </row>
    <row r="34" spans="1:22" x14ac:dyDescent="0.2">
      <c r="A34" t="s">
        <v>121</v>
      </c>
      <c r="B34" t="s">
        <v>122</v>
      </c>
      <c r="D34">
        <v>-76.045000000000002</v>
      </c>
      <c r="E34">
        <v>0</v>
      </c>
      <c r="F34">
        <v>0</v>
      </c>
      <c r="G34">
        <v>340.03500000000003</v>
      </c>
      <c r="H34">
        <v>0</v>
      </c>
      <c r="I34">
        <v>0</v>
      </c>
      <c r="J34">
        <v>0</v>
      </c>
      <c r="K34">
        <v>0</v>
      </c>
      <c r="L34">
        <f t="shared" si="0"/>
        <v>8.9457730377838478E-3</v>
      </c>
      <c r="M34">
        <f t="shared" si="1"/>
        <v>989.9970416158427</v>
      </c>
      <c r="N34">
        <f t="shared" si="2"/>
        <v>8.8562976986704793</v>
      </c>
      <c r="O34" t="str">
        <f t="shared" si="3"/>
        <v/>
      </c>
      <c r="P34">
        <f t="shared" si="4"/>
        <v>0</v>
      </c>
      <c r="Q34">
        <f t="shared" si="5"/>
        <v>0</v>
      </c>
      <c r="R34">
        <f t="shared" si="6"/>
        <v>0</v>
      </c>
      <c r="S34">
        <f t="shared" si="7"/>
        <v>989.9970416158427</v>
      </c>
      <c r="T34">
        <f t="shared" si="8"/>
        <v>0</v>
      </c>
      <c r="U34" t="str">
        <f t="shared" si="9"/>
        <v/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-81.652000000000001</v>
      </c>
      <c r="E35">
        <v>-173.75800000000001</v>
      </c>
      <c r="F35">
        <v>-90</v>
      </c>
      <c r="G35">
        <v>371.94099999999997</v>
      </c>
      <c r="H35">
        <v>64.382000000000005</v>
      </c>
      <c r="I35">
        <v>28</v>
      </c>
      <c r="J35">
        <v>1</v>
      </c>
      <c r="K35">
        <v>0</v>
      </c>
      <c r="L35">
        <f t="shared" si="0"/>
        <v>5.2826316676343821E-3</v>
      </c>
      <c r="M35">
        <f t="shared" si="1"/>
        <v>1104.0003044011833</v>
      </c>
      <c r="N35">
        <f t="shared" si="2"/>
        <v>5.8320328011404889</v>
      </c>
      <c r="O35">
        <f t="shared" si="3"/>
        <v>0.3291379755789024</v>
      </c>
      <c r="P35">
        <f t="shared" si="4"/>
        <v>21.000393226450367</v>
      </c>
      <c r="Q35">
        <f t="shared" si="5"/>
        <v>6.9120338249485931</v>
      </c>
      <c r="R35">
        <f t="shared" si="6"/>
        <v>84</v>
      </c>
      <c r="S35">
        <f t="shared" si="7"/>
        <v>1125.0006976276336</v>
      </c>
      <c r="T35">
        <f t="shared" si="8"/>
        <v>5.4347811101867746E-2</v>
      </c>
      <c r="U35">
        <f t="shared" si="9"/>
        <v>0</v>
      </c>
      <c r="V35">
        <f t="shared" si="10"/>
        <v>7.4666620364890957</v>
      </c>
    </row>
    <row r="36" spans="1:22" x14ac:dyDescent="0.2">
      <c r="A36" t="s">
        <v>8629</v>
      </c>
      <c r="B36" t="s">
        <v>8630</v>
      </c>
      <c r="D36">
        <v>-80.162000000000006</v>
      </c>
      <c r="E36">
        <v>0</v>
      </c>
      <c r="F36">
        <v>-90</v>
      </c>
      <c r="G36">
        <v>351.16399999999999</v>
      </c>
      <c r="H36">
        <v>0</v>
      </c>
      <c r="I36">
        <v>22</v>
      </c>
      <c r="J36">
        <v>0</v>
      </c>
      <c r="K36">
        <v>0</v>
      </c>
      <c r="L36">
        <f t="shared" si="0"/>
        <v>6.2428647803378506E-3</v>
      </c>
      <c r="M36">
        <f t="shared" si="1"/>
        <v>1038.000183702708</v>
      </c>
      <c r="N36">
        <f t="shared" si="2"/>
        <v>6.480101268923125</v>
      </c>
      <c r="O36" t="str">
        <f t="shared" si="3"/>
        <v/>
      </c>
      <c r="P36">
        <f t="shared" si="4"/>
        <v>0</v>
      </c>
      <c r="Q36">
        <f t="shared" si="5"/>
        <v>0</v>
      </c>
      <c r="R36">
        <f t="shared" si="6"/>
        <v>66</v>
      </c>
      <c r="S36">
        <f t="shared" si="7"/>
        <v>1038.000183702708</v>
      </c>
      <c r="T36">
        <f t="shared" si="8"/>
        <v>0</v>
      </c>
      <c r="U36" t="str">
        <f t="shared" si="9"/>
        <v/>
      </c>
      <c r="V36">
        <f t="shared" si="10"/>
        <v>6.3583803775995245</v>
      </c>
    </row>
    <row r="37" spans="1:22" x14ac:dyDescent="0.2">
      <c r="A37" t="s">
        <v>3370</v>
      </c>
      <c r="B37" t="s">
        <v>3866</v>
      </c>
      <c r="D37">
        <v>-76.768000000000001</v>
      </c>
      <c r="E37">
        <v>-177.208</v>
      </c>
      <c r="F37">
        <v>-90</v>
      </c>
      <c r="G37">
        <v>397.55500000000001</v>
      </c>
      <c r="H37">
        <v>1</v>
      </c>
      <c r="I37">
        <v>27</v>
      </c>
      <c r="J37">
        <v>0</v>
      </c>
      <c r="K37">
        <v>0</v>
      </c>
      <c r="L37">
        <f t="shared" si="0"/>
        <v>8.464930375310183E-3</v>
      </c>
      <c r="M37">
        <f t="shared" si="1"/>
        <v>1161.0011943533571</v>
      </c>
      <c r="N37">
        <f t="shared" si="2"/>
        <v>9.8278041036572361</v>
      </c>
      <c r="O37">
        <f t="shared" si="3"/>
        <v>0.73818521012488947</v>
      </c>
      <c r="P37">
        <f t="shared" si="4"/>
        <v>0.14613092902321478</v>
      </c>
      <c r="Q37">
        <f t="shared" si="5"/>
        <v>0.10787179841854554</v>
      </c>
      <c r="R37">
        <f t="shared" si="6"/>
        <v>81</v>
      </c>
      <c r="S37">
        <f t="shared" si="7"/>
        <v>1161.1473252823803</v>
      </c>
      <c r="T37">
        <f t="shared" si="8"/>
        <v>0</v>
      </c>
      <c r="U37">
        <f t="shared" si="9"/>
        <v>0</v>
      </c>
      <c r="V37">
        <f t="shared" si="10"/>
        <v>6.9758589832949536</v>
      </c>
    </row>
    <row r="38" spans="1:22" x14ac:dyDescent="0.2">
      <c r="A38" t="s">
        <v>41</v>
      </c>
      <c r="B38" t="s">
        <v>41</v>
      </c>
      <c r="D38">
        <v>-77.177000000000007</v>
      </c>
      <c r="E38">
        <v>-172.34</v>
      </c>
      <c r="F38">
        <v>90</v>
      </c>
      <c r="G38">
        <v>401.00099999999998</v>
      </c>
      <c r="H38">
        <v>1</v>
      </c>
      <c r="I38">
        <v>1</v>
      </c>
      <c r="J38">
        <v>0</v>
      </c>
      <c r="K38">
        <v>0</v>
      </c>
      <c r="L38">
        <f t="shared" si="0"/>
        <v>8.1941897862653525E-3</v>
      </c>
      <c r="M38">
        <f t="shared" si="1"/>
        <v>1173.0005147687884</v>
      </c>
      <c r="N38">
        <f t="shared" si="2"/>
        <v>9.6117984492008546</v>
      </c>
      <c r="O38">
        <f t="shared" si="3"/>
        <v>0.26766871475050907</v>
      </c>
      <c r="P38">
        <f t="shared" si="4"/>
        <v>0.39988294810857794</v>
      </c>
      <c r="Q38">
        <f t="shared" si="5"/>
        <v>0.10703626180712937</v>
      </c>
      <c r="R38">
        <f t="shared" si="6"/>
        <v>3</v>
      </c>
      <c r="S38">
        <f t="shared" si="7"/>
        <v>1173.400397716897</v>
      </c>
      <c r="T38">
        <f t="shared" si="8"/>
        <v>0</v>
      </c>
      <c r="U38">
        <f t="shared" si="9"/>
        <v>0</v>
      </c>
      <c r="V38">
        <f t="shared" si="10"/>
        <v>0.25566720497429057</v>
      </c>
    </row>
    <row r="39" spans="1:22" x14ac:dyDescent="0.2">
      <c r="A39" t="s">
        <v>6238</v>
      </c>
      <c r="B39" t="s">
        <v>8631</v>
      </c>
      <c r="D39">
        <v>-80.513000000000005</v>
      </c>
      <c r="E39">
        <v>-170.66499999999999</v>
      </c>
      <c r="F39">
        <v>-90</v>
      </c>
      <c r="G39">
        <v>382.22800000000001</v>
      </c>
      <c r="H39">
        <v>73.98</v>
      </c>
      <c r="I39">
        <v>18</v>
      </c>
      <c r="J39">
        <v>1</v>
      </c>
      <c r="K39">
        <v>0</v>
      </c>
      <c r="L39">
        <f t="shared" si="0"/>
        <v>6.0159313518254745E-3</v>
      </c>
      <c r="M39">
        <f t="shared" si="1"/>
        <v>1131.0008307547182</v>
      </c>
      <c r="N39">
        <f t="shared" si="2"/>
        <v>6.8040301607081286</v>
      </c>
      <c r="O39">
        <f t="shared" si="3"/>
        <v>0.21899974429906444</v>
      </c>
      <c r="P39">
        <f t="shared" si="4"/>
        <v>36.000138744533814</v>
      </c>
      <c r="Q39">
        <f t="shared" si="5"/>
        <v>7.884029063812811</v>
      </c>
      <c r="R39">
        <f t="shared" si="6"/>
        <v>54</v>
      </c>
      <c r="S39">
        <f t="shared" si="7"/>
        <v>1167.0009694992521</v>
      </c>
      <c r="T39">
        <f t="shared" si="8"/>
        <v>5.3050358910843531E-2</v>
      </c>
      <c r="U39">
        <f t="shared" si="9"/>
        <v>0</v>
      </c>
      <c r="V39">
        <f t="shared" si="10"/>
        <v>4.6272455131867485</v>
      </c>
    </row>
    <row r="40" spans="1:22" x14ac:dyDescent="0.2">
      <c r="A40" t="s">
        <v>1109</v>
      </c>
      <c r="B40" t="s">
        <v>1071</v>
      </c>
      <c r="D40">
        <v>-82.405000000000001</v>
      </c>
      <c r="E40">
        <v>-170.13399999999999</v>
      </c>
      <c r="F40">
        <v>0</v>
      </c>
      <c r="G40">
        <v>90.796000000000006</v>
      </c>
      <c r="H40">
        <v>23.344999999999999</v>
      </c>
      <c r="I40">
        <v>0</v>
      </c>
      <c r="J40">
        <v>1</v>
      </c>
      <c r="K40">
        <v>1</v>
      </c>
      <c r="L40">
        <f t="shared" si="0"/>
        <v>4.800223261694915E-3</v>
      </c>
      <c r="M40">
        <f t="shared" si="1"/>
        <v>269.99836132896257</v>
      </c>
      <c r="N40">
        <f t="shared" si="2"/>
        <v>1.2960537107245058</v>
      </c>
      <c r="O40">
        <f t="shared" si="3"/>
        <v>0.20699566126077698</v>
      </c>
      <c r="P40">
        <f t="shared" si="4"/>
        <v>12.000111665333268</v>
      </c>
      <c r="Q40">
        <f t="shared" si="5"/>
        <v>2.4839735333423567</v>
      </c>
      <c r="R40">
        <f t="shared" si="6"/>
        <v>0</v>
      </c>
      <c r="S40">
        <f t="shared" si="7"/>
        <v>281.99847299429587</v>
      </c>
      <c r="T40">
        <f t="shared" si="8"/>
        <v>0.22222357093085005</v>
      </c>
      <c r="U40">
        <f t="shared" si="9"/>
        <v>4.9999534732107573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-82.724999999999994</v>
      </c>
      <c r="E41">
        <v>-175.91399999999999</v>
      </c>
      <c r="F41">
        <v>0</v>
      </c>
      <c r="G41">
        <v>94.763000000000005</v>
      </c>
      <c r="H41">
        <v>28.071000000000002</v>
      </c>
      <c r="I41">
        <v>0</v>
      </c>
      <c r="J41">
        <v>1</v>
      </c>
      <c r="K41">
        <v>0</v>
      </c>
      <c r="L41">
        <f t="shared" si="0"/>
        <v>4.5957369192086654E-3</v>
      </c>
      <c r="M41">
        <f t="shared" si="1"/>
        <v>282.00041400893588</v>
      </c>
      <c r="N41">
        <f t="shared" si="2"/>
        <v>1.2960010098940049</v>
      </c>
      <c r="O41">
        <f t="shared" si="3"/>
        <v>0.50395206599280151</v>
      </c>
      <c r="P41">
        <f t="shared" si="4"/>
        <v>6.0004896436395274</v>
      </c>
      <c r="Q41">
        <f t="shared" si="5"/>
        <v>3.0239621768427267</v>
      </c>
      <c r="R41">
        <f t="shared" si="6"/>
        <v>0</v>
      </c>
      <c r="S41">
        <f t="shared" si="7"/>
        <v>288.0009036525754</v>
      </c>
      <c r="T41">
        <f t="shared" si="8"/>
        <v>0.21276564508199181</v>
      </c>
      <c r="U41">
        <f t="shared" si="9"/>
        <v>0</v>
      </c>
      <c r="V41">
        <f t="shared" si="10"/>
        <v>0</v>
      </c>
    </row>
    <row r="42" spans="1:22" x14ac:dyDescent="0.2">
      <c r="A42" t="s">
        <v>7733</v>
      </c>
      <c r="B42" t="s">
        <v>7734</v>
      </c>
      <c r="D42">
        <v>-77.599999999999994</v>
      </c>
      <c r="E42">
        <v>0</v>
      </c>
      <c r="F42">
        <v>0</v>
      </c>
      <c r="G42">
        <v>144.36799999999999</v>
      </c>
      <c r="H42">
        <v>0</v>
      </c>
      <c r="I42">
        <v>0</v>
      </c>
      <c r="J42">
        <v>0</v>
      </c>
      <c r="K42">
        <v>0</v>
      </c>
      <c r="L42">
        <f t="shared" si="0"/>
        <v>7.9151054238252149E-3</v>
      </c>
      <c r="M42">
        <f t="shared" si="1"/>
        <v>423.0006704356415</v>
      </c>
      <c r="N42">
        <f t="shared" si="2"/>
        <v>3.3480982489450968</v>
      </c>
      <c r="O42" t="str">
        <f t="shared" si="3"/>
        <v/>
      </c>
      <c r="P42">
        <f t="shared" si="4"/>
        <v>0</v>
      </c>
      <c r="Q42">
        <f t="shared" si="5"/>
        <v>0</v>
      </c>
      <c r="R42">
        <f t="shared" si="6"/>
        <v>0</v>
      </c>
      <c r="S42">
        <f t="shared" si="7"/>
        <v>423.0006704356415</v>
      </c>
      <c r="T42">
        <f t="shared" si="8"/>
        <v>0</v>
      </c>
      <c r="U42" t="str">
        <f t="shared" si="9"/>
        <v/>
      </c>
      <c r="V42">
        <f t="shared" si="10"/>
        <v>0</v>
      </c>
    </row>
    <row r="43" spans="1:22" x14ac:dyDescent="0.2">
      <c r="A43" t="s">
        <v>41</v>
      </c>
      <c r="B43" t="s">
        <v>41</v>
      </c>
      <c r="D43">
        <v>-81.793999999999997</v>
      </c>
      <c r="E43">
        <v>-167.8</v>
      </c>
      <c r="F43">
        <v>0</v>
      </c>
      <c r="G43">
        <v>322.3</v>
      </c>
      <c r="H43">
        <v>37.854999999999997</v>
      </c>
      <c r="I43">
        <v>0</v>
      </c>
      <c r="J43">
        <v>1</v>
      </c>
      <c r="K43">
        <v>0</v>
      </c>
      <c r="L43">
        <f t="shared" si="0"/>
        <v>5.1915223097795836E-3</v>
      </c>
      <c r="M43">
        <f t="shared" si="1"/>
        <v>957.00019073415513</v>
      </c>
      <c r="N43">
        <f t="shared" si="2"/>
        <v>4.9682928089524925</v>
      </c>
      <c r="O43">
        <f t="shared" si="3"/>
        <v>0.16650642800810822</v>
      </c>
      <c r="P43">
        <f t="shared" si="4"/>
        <v>23.999100509456181</v>
      </c>
      <c r="Q43">
        <f t="shared" si="5"/>
        <v>3.9960084972456165</v>
      </c>
      <c r="R43">
        <f t="shared" si="6"/>
        <v>0</v>
      </c>
      <c r="S43">
        <f t="shared" si="7"/>
        <v>980.99929124361131</v>
      </c>
      <c r="T43">
        <f t="shared" si="8"/>
        <v>6.2695912269329315E-2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-78.545000000000002</v>
      </c>
      <c r="E44">
        <v>-173.15700000000001</v>
      </c>
      <c r="F44">
        <v>-90</v>
      </c>
      <c r="G44">
        <v>387.72300000000001</v>
      </c>
      <c r="H44">
        <v>50.359000000000002</v>
      </c>
      <c r="I44">
        <v>15</v>
      </c>
      <c r="J44">
        <v>2</v>
      </c>
      <c r="K44">
        <v>2</v>
      </c>
      <c r="L44">
        <f t="shared" si="0"/>
        <v>7.2948354937961727E-3</v>
      </c>
      <c r="M44">
        <f t="shared" si="1"/>
        <v>1139.9998199171114</v>
      </c>
      <c r="N44">
        <f t="shared" si="2"/>
        <v>8.3161194653720525</v>
      </c>
      <c r="O44">
        <f t="shared" si="3"/>
        <v>0.29998967123240877</v>
      </c>
      <c r="P44">
        <f t="shared" si="4"/>
        <v>18.000695702952715</v>
      </c>
      <c r="Q44">
        <f t="shared" si="5"/>
        <v>5.4000281859116042</v>
      </c>
      <c r="R44">
        <f t="shared" si="6"/>
        <v>45</v>
      </c>
      <c r="S44">
        <f t="shared" si="7"/>
        <v>1158.0005156200641</v>
      </c>
      <c r="T44">
        <f t="shared" si="8"/>
        <v>0.1052631745228917</v>
      </c>
      <c r="U44">
        <f t="shared" si="9"/>
        <v>6.6664090088649175</v>
      </c>
      <c r="V44">
        <f t="shared" si="10"/>
        <v>3.8860086323799483</v>
      </c>
    </row>
    <row r="45" spans="1:22" x14ac:dyDescent="0.2">
      <c r="A45" t="s">
        <v>6140</v>
      </c>
      <c r="B45" t="s">
        <v>8632</v>
      </c>
      <c r="D45">
        <v>-78.572999999999993</v>
      </c>
      <c r="E45">
        <v>-170.13399999999999</v>
      </c>
      <c r="F45">
        <v>0</v>
      </c>
      <c r="G45">
        <v>383.60399999999998</v>
      </c>
      <c r="H45">
        <v>23.344999999999999</v>
      </c>
      <c r="I45">
        <v>0</v>
      </c>
      <c r="J45">
        <v>2</v>
      </c>
      <c r="K45">
        <v>2</v>
      </c>
      <c r="L45">
        <f t="shared" si="0"/>
        <v>7.2765220268674654E-3</v>
      </c>
      <c r="M45">
        <f t="shared" si="1"/>
        <v>1128.0005147213419</v>
      </c>
      <c r="N45">
        <f t="shared" si="2"/>
        <v>8.207928799616484</v>
      </c>
      <c r="O45">
        <f t="shared" si="3"/>
        <v>0.20699566126077698</v>
      </c>
      <c r="P45">
        <f t="shared" si="4"/>
        <v>12.000111665333268</v>
      </c>
      <c r="Q45">
        <f t="shared" si="5"/>
        <v>2.4839735333423567</v>
      </c>
      <c r="R45">
        <f t="shared" si="6"/>
        <v>0</v>
      </c>
      <c r="S45">
        <f t="shared" si="7"/>
        <v>1140.0006263866751</v>
      </c>
      <c r="T45">
        <f t="shared" si="8"/>
        <v>0.10638293017946403</v>
      </c>
      <c r="U45">
        <f t="shared" si="9"/>
        <v>9.9999069464215147</v>
      </c>
      <c r="V45">
        <f t="shared" si="10"/>
        <v>0</v>
      </c>
    </row>
    <row r="46" spans="1:22" x14ac:dyDescent="0.2">
      <c r="A46" t="s">
        <v>41</v>
      </c>
      <c r="B46" t="s">
        <v>41</v>
      </c>
      <c r="D46">
        <v>-84.688999999999993</v>
      </c>
      <c r="E46">
        <v>-174.596</v>
      </c>
      <c r="F46">
        <v>0</v>
      </c>
      <c r="G46">
        <v>356.53100000000001</v>
      </c>
      <c r="H46">
        <v>74.33</v>
      </c>
      <c r="I46">
        <v>0</v>
      </c>
      <c r="J46">
        <v>2</v>
      </c>
      <c r="K46">
        <v>2</v>
      </c>
      <c r="L46">
        <f t="shared" si="0"/>
        <v>3.346586787547188E-3</v>
      </c>
      <c r="M46">
        <f t="shared" si="1"/>
        <v>1065.0011794442216</v>
      </c>
      <c r="N46">
        <f t="shared" si="2"/>
        <v>3.5641224399726439</v>
      </c>
      <c r="O46">
        <f t="shared" si="3"/>
        <v>0.38055626726697606</v>
      </c>
      <c r="P46">
        <f t="shared" si="4"/>
        <v>21.000711284807259</v>
      </c>
      <c r="Q46">
        <f t="shared" si="5"/>
        <v>7.9919602884580003</v>
      </c>
      <c r="R46">
        <f t="shared" si="6"/>
        <v>0</v>
      </c>
      <c r="S46">
        <f t="shared" si="7"/>
        <v>1086.0018907290289</v>
      </c>
      <c r="T46">
        <f t="shared" si="8"/>
        <v>0.11267593155401279</v>
      </c>
      <c r="U46">
        <f t="shared" si="9"/>
        <v>5.7140921739547323</v>
      </c>
      <c r="V46">
        <f t="shared" si="10"/>
        <v>0</v>
      </c>
    </row>
    <row r="47" spans="1:22" x14ac:dyDescent="0.2">
      <c r="A47" t="s">
        <v>113</v>
      </c>
      <c r="B47" t="s">
        <v>2257</v>
      </c>
      <c r="D47">
        <v>-84.566999999999993</v>
      </c>
      <c r="E47">
        <v>-171.703</v>
      </c>
      <c r="F47">
        <v>-90</v>
      </c>
      <c r="G47">
        <v>390.75599999999997</v>
      </c>
      <c r="H47">
        <v>48.508000000000003</v>
      </c>
      <c r="I47">
        <v>21</v>
      </c>
      <c r="J47">
        <v>1</v>
      </c>
      <c r="K47">
        <v>1</v>
      </c>
      <c r="L47">
        <f t="shared" si="0"/>
        <v>3.4239194248327858E-3</v>
      </c>
      <c r="M47">
        <f t="shared" si="1"/>
        <v>1167.0016996972743</v>
      </c>
      <c r="N47">
        <f t="shared" si="2"/>
        <v>3.9957237841301603</v>
      </c>
      <c r="O47">
        <f t="shared" si="3"/>
        <v>0.24686127011771455</v>
      </c>
      <c r="P47">
        <f t="shared" si="4"/>
        <v>20.99975195634552</v>
      </c>
      <c r="Q47">
        <f t="shared" si="5"/>
        <v>5.1840306241310401</v>
      </c>
      <c r="R47">
        <f t="shared" si="6"/>
        <v>63</v>
      </c>
      <c r="S47">
        <f t="shared" si="7"/>
        <v>1188.0014516536198</v>
      </c>
      <c r="T47">
        <f t="shared" si="8"/>
        <v>5.1413806865546363E-2</v>
      </c>
      <c r="U47">
        <f t="shared" si="9"/>
        <v>2.857176604977457</v>
      </c>
      <c r="V47">
        <f t="shared" si="10"/>
        <v>5.3030238231029214</v>
      </c>
    </row>
    <row r="48" spans="1:22" x14ac:dyDescent="0.2">
      <c r="A48" t="s">
        <v>7957</v>
      </c>
      <c r="B48" t="s">
        <v>8633</v>
      </c>
      <c r="D48">
        <v>-82.254999999999995</v>
      </c>
      <c r="E48">
        <v>0</v>
      </c>
      <c r="F48">
        <v>0</v>
      </c>
      <c r="G48">
        <v>378.452</v>
      </c>
      <c r="H48">
        <v>0</v>
      </c>
      <c r="I48">
        <v>0</v>
      </c>
      <c r="J48">
        <v>0</v>
      </c>
      <c r="K48">
        <v>0</v>
      </c>
      <c r="L48">
        <f t="shared" si="0"/>
        <v>4.8961803368381919E-3</v>
      </c>
      <c r="M48">
        <f t="shared" si="1"/>
        <v>1124.9988983380895</v>
      </c>
      <c r="N48">
        <f t="shared" si="2"/>
        <v>5.5082029932105749</v>
      </c>
      <c r="O48" t="str">
        <f t="shared" si="3"/>
        <v/>
      </c>
      <c r="P48">
        <f t="shared" si="4"/>
        <v>0</v>
      </c>
      <c r="Q48">
        <f t="shared" si="5"/>
        <v>0</v>
      </c>
      <c r="R48">
        <f t="shared" si="6"/>
        <v>0</v>
      </c>
      <c r="S48">
        <f t="shared" si="7"/>
        <v>1124.9988983380895</v>
      </c>
      <c r="T48">
        <f t="shared" si="8"/>
        <v>0</v>
      </c>
      <c r="U48" t="str">
        <f t="shared" si="9"/>
        <v/>
      </c>
      <c r="V48">
        <f t="shared" si="10"/>
        <v>0</v>
      </c>
    </row>
    <row r="49" spans="1:22" x14ac:dyDescent="0.2">
      <c r="A49" t="s">
        <v>41</v>
      </c>
      <c r="B49" t="s">
        <v>41</v>
      </c>
      <c r="D49">
        <v>-85.948999999999998</v>
      </c>
      <c r="E49">
        <v>-165.964</v>
      </c>
      <c r="F49">
        <v>0</v>
      </c>
      <c r="G49">
        <v>353.88400000000001</v>
      </c>
      <c r="H49">
        <v>45.353999999999999</v>
      </c>
      <c r="I49">
        <v>0</v>
      </c>
      <c r="J49">
        <v>3</v>
      </c>
      <c r="K49">
        <v>2</v>
      </c>
      <c r="L49">
        <f t="shared" si="0"/>
        <v>2.5495656270178432E-3</v>
      </c>
      <c r="M49">
        <f t="shared" si="1"/>
        <v>1058.9995299894024</v>
      </c>
      <c r="N49">
        <f t="shared" si="2"/>
        <v>2.6999915006805337</v>
      </c>
      <c r="O49">
        <f t="shared" si="3"/>
        <v>0.14400245662357042</v>
      </c>
      <c r="P49">
        <f t="shared" si="4"/>
        <v>32.999321305561523</v>
      </c>
      <c r="Q49">
        <f t="shared" si="5"/>
        <v>4.7519880868994733</v>
      </c>
      <c r="R49">
        <f t="shared" si="6"/>
        <v>0</v>
      </c>
      <c r="S49">
        <f t="shared" si="7"/>
        <v>1091.998851294964</v>
      </c>
      <c r="T49">
        <f t="shared" si="8"/>
        <v>0.16997174682580007</v>
      </c>
      <c r="U49">
        <f t="shared" si="9"/>
        <v>3.6364384251677278</v>
      </c>
      <c r="V49">
        <f t="shared" si="10"/>
        <v>0</v>
      </c>
    </row>
    <row r="50" spans="1:22" x14ac:dyDescent="0.2">
      <c r="A50" t="s">
        <v>113</v>
      </c>
      <c r="B50" t="s">
        <v>7381</v>
      </c>
      <c r="D50">
        <v>-81.891000000000005</v>
      </c>
      <c r="E50">
        <v>-170.53800000000001</v>
      </c>
      <c r="F50">
        <v>0</v>
      </c>
      <c r="G50">
        <v>382.82799999999997</v>
      </c>
      <c r="H50">
        <v>48.661999999999999</v>
      </c>
      <c r="I50">
        <v>0</v>
      </c>
      <c r="J50">
        <v>1</v>
      </c>
      <c r="K50">
        <v>1</v>
      </c>
      <c r="L50">
        <f t="shared" si="0"/>
        <v>5.1293231327423638E-3</v>
      </c>
      <c r="M50">
        <f t="shared" si="1"/>
        <v>1137.0008974139209</v>
      </c>
      <c r="N50">
        <f t="shared" si="2"/>
        <v>5.8320508371048891</v>
      </c>
      <c r="O50">
        <f t="shared" si="3"/>
        <v>0.21600727486837354</v>
      </c>
      <c r="P50">
        <f t="shared" si="4"/>
        <v>23.99914076495552</v>
      </c>
      <c r="Q50">
        <f t="shared" si="5"/>
        <v>5.1839941798147144</v>
      </c>
      <c r="R50">
        <f t="shared" si="6"/>
        <v>0</v>
      </c>
      <c r="S50">
        <f t="shared" si="7"/>
        <v>1161.0000381788764</v>
      </c>
      <c r="T50">
        <f t="shared" si="8"/>
        <v>5.277040689806705E-2</v>
      </c>
      <c r="U50">
        <f t="shared" si="9"/>
        <v>2.5000895068549425</v>
      </c>
      <c r="V50">
        <f t="shared" si="10"/>
        <v>0</v>
      </c>
    </row>
    <row r="51" spans="1:22" x14ac:dyDescent="0.2">
      <c r="A51" t="s">
        <v>8634</v>
      </c>
      <c r="B51" t="s">
        <v>8635</v>
      </c>
      <c r="D51">
        <v>-82.875</v>
      </c>
      <c r="E51">
        <v>-173.99100000000001</v>
      </c>
      <c r="F51">
        <v>0</v>
      </c>
      <c r="G51">
        <v>40.311</v>
      </c>
      <c r="H51">
        <v>19.105</v>
      </c>
      <c r="I51">
        <v>0</v>
      </c>
      <c r="J51">
        <v>1</v>
      </c>
      <c r="K51">
        <v>0</v>
      </c>
      <c r="L51">
        <f t="shared" si="0"/>
        <v>4.4999850671878835E-3</v>
      </c>
      <c r="M51">
        <f t="shared" si="1"/>
        <v>119.9991447447109</v>
      </c>
      <c r="N51">
        <f t="shared" si="2"/>
        <v>0.53999489942141599</v>
      </c>
      <c r="O51">
        <f t="shared" si="3"/>
        <v>0.34199999956738092</v>
      </c>
      <c r="P51">
        <f t="shared" si="4"/>
        <v>6.0000024979032514</v>
      </c>
      <c r="Q51">
        <f t="shared" si="5"/>
        <v>2.0520029036900995</v>
      </c>
      <c r="R51">
        <f t="shared" si="6"/>
        <v>0</v>
      </c>
      <c r="S51">
        <f t="shared" si="7"/>
        <v>125.99914724261416</v>
      </c>
      <c r="T51">
        <f t="shared" si="8"/>
        <v>0.50000356358910281</v>
      </c>
      <c r="U51">
        <f t="shared" si="9"/>
        <v>0</v>
      </c>
      <c r="V51">
        <f t="shared" si="10"/>
        <v>0</v>
      </c>
    </row>
    <row r="52" spans="1:22" x14ac:dyDescent="0.2">
      <c r="A52" t="s">
        <v>638</v>
      </c>
      <c r="B52" t="s">
        <v>555</v>
      </c>
      <c r="D52">
        <v>-78.793999999999997</v>
      </c>
      <c r="E52">
        <v>-170.13399999999999</v>
      </c>
      <c r="F52">
        <v>0</v>
      </c>
      <c r="G52">
        <v>108.06</v>
      </c>
      <c r="H52">
        <v>23.344999999999999</v>
      </c>
      <c r="I52">
        <v>0</v>
      </c>
      <c r="J52">
        <v>1</v>
      </c>
      <c r="K52">
        <v>0</v>
      </c>
      <c r="L52">
        <f t="shared" si="0"/>
        <v>7.1321026161744322E-3</v>
      </c>
      <c r="M52">
        <f t="shared" si="1"/>
        <v>317.99944663994114</v>
      </c>
      <c r="N52">
        <f t="shared" si="2"/>
        <v>2.2680069533296994</v>
      </c>
      <c r="O52">
        <f t="shared" si="3"/>
        <v>0.20699566126077698</v>
      </c>
      <c r="P52">
        <f t="shared" si="4"/>
        <v>12.000111665333268</v>
      </c>
      <c r="Q52">
        <f t="shared" si="5"/>
        <v>2.4839735333423567</v>
      </c>
      <c r="R52">
        <f t="shared" si="6"/>
        <v>0</v>
      </c>
      <c r="S52">
        <f t="shared" si="7"/>
        <v>329.99955830527443</v>
      </c>
      <c r="T52">
        <f t="shared" si="8"/>
        <v>0.18867957360924517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401</v>
      </c>
      <c r="D53">
        <v>-82.998999999999995</v>
      </c>
      <c r="E53">
        <v>-171.02699999999999</v>
      </c>
      <c r="F53">
        <v>0</v>
      </c>
      <c r="G53">
        <v>57.427999999999997</v>
      </c>
      <c r="H53">
        <v>19.234999999999999</v>
      </c>
      <c r="I53">
        <v>0</v>
      </c>
      <c r="J53">
        <v>1</v>
      </c>
      <c r="K53">
        <v>0</v>
      </c>
      <c r="L53">
        <f t="shared" si="0"/>
        <v>4.4208775640807241E-3</v>
      </c>
      <c r="M53">
        <f t="shared" si="1"/>
        <v>170.99945471159117</v>
      </c>
      <c r="N53">
        <f t="shared" si="2"/>
        <v>0.75596840877292026</v>
      </c>
      <c r="O53">
        <f t="shared" si="3"/>
        <v>0.22799012754453557</v>
      </c>
      <c r="P53">
        <f t="shared" si="4"/>
        <v>9.0001917522201644</v>
      </c>
      <c r="Q53">
        <f t="shared" si="5"/>
        <v>2.0519569174708701</v>
      </c>
      <c r="R53">
        <f t="shared" si="6"/>
        <v>0</v>
      </c>
      <c r="S53">
        <f t="shared" si="7"/>
        <v>179.99964646381133</v>
      </c>
      <c r="T53">
        <f t="shared" si="8"/>
        <v>0.35087831187062202</v>
      </c>
      <c r="U53">
        <f t="shared" si="9"/>
        <v>0</v>
      </c>
      <c r="V53">
        <f t="shared" si="10"/>
        <v>0</v>
      </c>
    </row>
    <row r="54" spans="1:22" x14ac:dyDescent="0.2">
      <c r="A54" t="s">
        <v>8636</v>
      </c>
      <c r="B54" t="s">
        <v>8637</v>
      </c>
      <c r="D54">
        <v>-79.275999999999996</v>
      </c>
      <c r="E54">
        <v>0</v>
      </c>
      <c r="F54">
        <v>0</v>
      </c>
      <c r="G54">
        <v>134.34700000000001</v>
      </c>
      <c r="H54">
        <v>0</v>
      </c>
      <c r="I54">
        <v>0</v>
      </c>
      <c r="J54">
        <v>0</v>
      </c>
      <c r="K54">
        <v>0</v>
      </c>
      <c r="L54">
        <f t="shared" si="0"/>
        <v>6.8178830672603833E-3</v>
      </c>
      <c r="M54">
        <f t="shared" si="1"/>
        <v>396.00186414453725</v>
      </c>
      <c r="N54">
        <f t="shared" si="2"/>
        <v>2.6998971040516913</v>
      </c>
      <c r="O54" t="str">
        <f t="shared" si="3"/>
        <v/>
      </c>
      <c r="P54">
        <f t="shared" si="4"/>
        <v>0</v>
      </c>
      <c r="Q54">
        <f t="shared" si="5"/>
        <v>0</v>
      </c>
      <c r="R54">
        <f t="shared" si="6"/>
        <v>0</v>
      </c>
      <c r="S54">
        <f t="shared" si="7"/>
        <v>396.00186414453725</v>
      </c>
      <c r="T54">
        <f t="shared" si="8"/>
        <v>0</v>
      </c>
      <c r="U54" t="str">
        <f t="shared" si="9"/>
        <v/>
      </c>
      <c r="V54">
        <f t="shared" si="10"/>
        <v>0</v>
      </c>
    </row>
    <row r="55" spans="1:22" x14ac:dyDescent="0.2">
      <c r="A55" t="s">
        <v>41</v>
      </c>
      <c r="B55" t="s">
        <v>41</v>
      </c>
      <c r="D55">
        <v>-83.924000000000007</v>
      </c>
      <c r="E55">
        <v>-169.50899999999999</v>
      </c>
      <c r="F55">
        <v>0</v>
      </c>
      <c r="G55">
        <v>359.017</v>
      </c>
      <c r="H55">
        <v>54.917999999999999</v>
      </c>
      <c r="I55">
        <v>0</v>
      </c>
      <c r="J55">
        <v>2</v>
      </c>
      <c r="K55">
        <v>2</v>
      </c>
      <c r="L55">
        <f t="shared" si="0"/>
        <v>3.832035119948582E-3</v>
      </c>
      <c r="M55">
        <f t="shared" si="1"/>
        <v>1071.0005245787827</v>
      </c>
      <c r="N55">
        <f t="shared" si="2"/>
        <v>4.1041157277849782</v>
      </c>
      <c r="O55">
        <f t="shared" si="3"/>
        <v>0.19440884542249698</v>
      </c>
      <c r="P55">
        <f t="shared" si="4"/>
        <v>29.998585253411683</v>
      </c>
      <c r="Q55">
        <f t="shared" si="5"/>
        <v>5.8319961554202644</v>
      </c>
      <c r="R55">
        <f t="shared" si="6"/>
        <v>0</v>
      </c>
      <c r="S55">
        <f t="shared" si="7"/>
        <v>1100.9991098321943</v>
      </c>
      <c r="T55">
        <f t="shared" si="8"/>
        <v>0.11204476304733388</v>
      </c>
      <c r="U55">
        <f t="shared" si="9"/>
        <v>4.0001886417744528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-83.709000000000003</v>
      </c>
      <c r="E56">
        <v>-167.471</v>
      </c>
      <c r="F56">
        <v>0</v>
      </c>
      <c r="G56">
        <v>255.53899999999999</v>
      </c>
      <c r="H56">
        <v>27.658999999999999</v>
      </c>
      <c r="I56">
        <v>0</v>
      </c>
      <c r="J56">
        <v>1</v>
      </c>
      <c r="K56">
        <v>1</v>
      </c>
      <c r="L56">
        <f t="shared" si="0"/>
        <v>3.968709341387087E-3</v>
      </c>
      <c r="M56">
        <f t="shared" si="1"/>
        <v>762.00057058409482</v>
      </c>
      <c r="N56">
        <f t="shared" si="2"/>
        <v>3.0241618067811942</v>
      </c>
      <c r="O56">
        <f t="shared" si="3"/>
        <v>0.16199727061839408</v>
      </c>
      <c r="P56">
        <f t="shared" si="4"/>
        <v>18.000510446703331</v>
      </c>
      <c r="Q56">
        <f t="shared" si="5"/>
        <v>2.9160364781403074</v>
      </c>
      <c r="R56">
        <f t="shared" si="6"/>
        <v>0</v>
      </c>
      <c r="S56">
        <f t="shared" si="7"/>
        <v>780.0010810307981</v>
      </c>
      <c r="T56">
        <f t="shared" si="8"/>
        <v>7.8740098519884727E-2</v>
      </c>
      <c r="U56">
        <f t="shared" si="9"/>
        <v>3.3332388088465894</v>
      </c>
      <c r="V56">
        <f t="shared" si="10"/>
        <v>0</v>
      </c>
    </row>
    <row r="57" spans="1:22" x14ac:dyDescent="0.2">
      <c r="A57" t="s">
        <v>1299</v>
      </c>
      <c r="B57" t="s">
        <v>8638</v>
      </c>
      <c r="D57">
        <v>-84.024000000000001</v>
      </c>
      <c r="E57">
        <v>-169.69499999999999</v>
      </c>
      <c r="F57">
        <v>-90</v>
      </c>
      <c r="G57">
        <v>364.98399999999998</v>
      </c>
      <c r="H57">
        <v>44.720999999999997</v>
      </c>
      <c r="I57">
        <v>29</v>
      </c>
      <c r="J57">
        <v>2</v>
      </c>
      <c r="K57">
        <v>1</v>
      </c>
      <c r="L57">
        <f t="shared" si="0"/>
        <v>3.7685031432973279E-3</v>
      </c>
      <c r="M57">
        <f t="shared" si="1"/>
        <v>1089.0015850749342</v>
      </c>
      <c r="N57">
        <f t="shared" si="2"/>
        <v>4.1039100003206626</v>
      </c>
      <c r="O57">
        <f t="shared" si="3"/>
        <v>0.19799678746871249</v>
      </c>
      <c r="P57">
        <f t="shared" si="4"/>
        <v>24.000160752865419</v>
      </c>
      <c r="Q57">
        <f t="shared" si="5"/>
        <v>4.7519594797595071</v>
      </c>
      <c r="R57">
        <f t="shared" si="6"/>
        <v>87</v>
      </c>
      <c r="S57">
        <f t="shared" si="7"/>
        <v>1113.0017458277996</v>
      </c>
      <c r="T57">
        <f t="shared" si="8"/>
        <v>0.11019267707653778</v>
      </c>
      <c r="U57">
        <f t="shared" si="9"/>
        <v>2.4999832550220105</v>
      </c>
      <c r="V57">
        <f t="shared" si="10"/>
        <v>7.8166993291904854</v>
      </c>
    </row>
    <row r="58" spans="1:22" x14ac:dyDescent="0.2">
      <c r="A58" t="s">
        <v>3653</v>
      </c>
      <c r="B58" t="s">
        <v>4037</v>
      </c>
      <c r="D58">
        <v>-78.486000000000004</v>
      </c>
      <c r="E58">
        <v>0</v>
      </c>
      <c r="F58">
        <v>0</v>
      </c>
      <c r="G58">
        <v>330.654</v>
      </c>
      <c r="H58">
        <v>0</v>
      </c>
      <c r="I58">
        <v>0</v>
      </c>
      <c r="J58">
        <v>0</v>
      </c>
      <c r="K58">
        <v>0</v>
      </c>
      <c r="L58">
        <f t="shared" si="0"/>
        <v>7.3334364712631401E-3</v>
      </c>
      <c r="M58">
        <f t="shared" si="1"/>
        <v>971.99971762056975</v>
      </c>
      <c r="N58">
        <f t="shared" si="2"/>
        <v>7.1281053073614675</v>
      </c>
      <c r="O58" t="str">
        <f t="shared" si="3"/>
        <v/>
      </c>
      <c r="P58">
        <f t="shared" si="4"/>
        <v>0</v>
      </c>
      <c r="Q58">
        <f t="shared" si="5"/>
        <v>0</v>
      </c>
      <c r="R58">
        <f t="shared" si="6"/>
        <v>0</v>
      </c>
      <c r="S58">
        <f t="shared" si="7"/>
        <v>971.99971762056975</v>
      </c>
      <c r="T58">
        <f t="shared" si="8"/>
        <v>0</v>
      </c>
      <c r="U58" t="str">
        <f t="shared" si="9"/>
        <v/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-83.492999999999995</v>
      </c>
      <c r="E59">
        <v>-171.34700000000001</v>
      </c>
      <c r="F59">
        <v>0</v>
      </c>
      <c r="G59">
        <v>379.44400000000002</v>
      </c>
      <c r="H59">
        <v>46.53</v>
      </c>
      <c r="I59">
        <v>0</v>
      </c>
      <c r="J59">
        <v>2</v>
      </c>
      <c r="K59">
        <v>1</v>
      </c>
      <c r="L59">
        <f t="shared" si="0"/>
        <v>4.1061331793173636E-3</v>
      </c>
      <c r="M59">
        <f t="shared" si="1"/>
        <v>1130.9988856091948</v>
      </c>
      <c r="N59">
        <f t="shared" si="2"/>
        <v>4.644036694007573</v>
      </c>
      <c r="O59">
        <f t="shared" si="3"/>
        <v>0.23655847215151446</v>
      </c>
      <c r="P59">
        <f t="shared" si="4"/>
        <v>21.001301990105205</v>
      </c>
      <c r="Q59">
        <f t="shared" si="5"/>
        <v>4.9680408800127287</v>
      </c>
      <c r="R59">
        <f t="shared" si="6"/>
        <v>0</v>
      </c>
      <c r="S59">
        <f t="shared" si="7"/>
        <v>1152.0001875993</v>
      </c>
      <c r="T59">
        <f t="shared" si="8"/>
        <v>0.10610090029873361</v>
      </c>
      <c r="U59">
        <f t="shared" si="9"/>
        <v>2.8569657266139541</v>
      </c>
      <c r="V59">
        <f t="shared" si="10"/>
        <v>0</v>
      </c>
    </row>
    <row r="60" spans="1:22" x14ac:dyDescent="0.2">
      <c r="A60" t="s">
        <v>8639</v>
      </c>
      <c r="B60" t="s">
        <v>8640</v>
      </c>
      <c r="D60">
        <v>-84.653999999999996</v>
      </c>
      <c r="E60">
        <v>-168.959</v>
      </c>
      <c r="F60">
        <v>-90</v>
      </c>
      <c r="G60">
        <v>375.63400000000001</v>
      </c>
      <c r="H60">
        <v>41.773000000000003</v>
      </c>
      <c r="I60">
        <v>33</v>
      </c>
      <c r="J60">
        <v>2</v>
      </c>
      <c r="K60">
        <v>2</v>
      </c>
      <c r="L60">
        <f t="shared" si="0"/>
        <v>3.3687692176513082E-3</v>
      </c>
      <c r="M60">
        <f t="shared" si="1"/>
        <v>1122.0002213162022</v>
      </c>
      <c r="N60">
        <f t="shared" si="2"/>
        <v>3.7797635875315652</v>
      </c>
      <c r="O60">
        <f t="shared" si="3"/>
        <v>0.18449879070587757</v>
      </c>
      <c r="P60">
        <f t="shared" si="4"/>
        <v>24.000015149679705</v>
      </c>
      <c r="Q60">
        <f t="shared" si="5"/>
        <v>4.4279782000168462</v>
      </c>
      <c r="R60">
        <f t="shared" si="6"/>
        <v>99</v>
      </c>
      <c r="S60">
        <f t="shared" si="7"/>
        <v>1146.0002364658819</v>
      </c>
      <c r="T60">
        <f t="shared" si="8"/>
        <v>0.10695185056133924</v>
      </c>
      <c r="U60">
        <f t="shared" si="9"/>
        <v>4.999996843818721</v>
      </c>
      <c r="V60">
        <f t="shared" si="10"/>
        <v>8.6387416729776021</v>
      </c>
    </row>
    <row r="61" spans="1:22" x14ac:dyDescent="0.2">
      <c r="A61" t="s">
        <v>8641</v>
      </c>
      <c r="B61" t="s">
        <v>3472</v>
      </c>
      <c r="D61">
        <v>-84.792000000000002</v>
      </c>
      <c r="E61">
        <v>-172.648</v>
      </c>
      <c r="F61">
        <v>0</v>
      </c>
      <c r="G61">
        <v>374.54599999999999</v>
      </c>
      <c r="H61">
        <v>31.257000000000001</v>
      </c>
      <c r="I61">
        <v>0</v>
      </c>
      <c r="J61">
        <v>2</v>
      </c>
      <c r="K61">
        <v>2</v>
      </c>
      <c r="L61">
        <f t="shared" si="0"/>
        <v>3.2813216162621006E-3</v>
      </c>
      <c r="M61">
        <f t="shared" si="1"/>
        <v>1118.9993236875143</v>
      </c>
      <c r="N61">
        <f t="shared" si="2"/>
        <v>3.6718003411988525</v>
      </c>
      <c r="O61">
        <f t="shared" si="3"/>
        <v>0.27901427651962724</v>
      </c>
      <c r="P61">
        <f t="shared" si="4"/>
        <v>11.999384540279753</v>
      </c>
      <c r="Q61">
        <f t="shared" si="5"/>
        <v>3.3480029441898984</v>
      </c>
      <c r="R61">
        <f t="shared" si="6"/>
        <v>0</v>
      </c>
      <c r="S61">
        <f t="shared" si="7"/>
        <v>1130.9987082277942</v>
      </c>
      <c r="T61">
        <f t="shared" si="8"/>
        <v>0.10723867071211077</v>
      </c>
      <c r="U61">
        <f t="shared" si="9"/>
        <v>10.000512909406464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-82.875</v>
      </c>
      <c r="E62">
        <v>-171.87</v>
      </c>
      <c r="F62">
        <v>0</v>
      </c>
      <c r="G62">
        <v>56.436</v>
      </c>
      <c r="H62">
        <v>21.213000000000001</v>
      </c>
      <c r="I62">
        <v>0</v>
      </c>
      <c r="J62">
        <v>1</v>
      </c>
      <c r="K62">
        <v>0</v>
      </c>
      <c r="L62">
        <f t="shared" si="0"/>
        <v>4.4999850671878835E-3</v>
      </c>
      <c r="M62">
        <f t="shared" si="1"/>
        <v>168.00058874283707</v>
      </c>
      <c r="N62">
        <f t="shared" si="2"/>
        <v>0.7560008966224363</v>
      </c>
      <c r="O62">
        <f t="shared" si="3"/>
        <v>0.25200296358763974</v>
      </c>
      <c r="P62">
        <f t="shared" si="4"/>
        <v>8.999801146378525</v>
      </c>
      <c r="Q62">
        <f t="shared" si="5"/>
        <v>2.2679788285656537</v>
      </c>
      <c r="R62">
        <f t="shared" si="6"/>
        <v>0</v>
      </c>
      <c r="S62">
        <f t="shared" si="7"/>
        <v>177.0003898892156</v>
      </c>
      <c r="T62">
        <f t="shared" si="8"/>
        <v>0.35714160556808272</v>
      </c>
      <c r="U62">
        <f t="shared" si="9"/>
        <v>0</v>
      </c>
      <c r="V62">
        <f t="shared" si="10"/>
        <v>0</v>
      </c>
    </row>
    <row r="63" spans="1:22" x14ac:dyDescent="0.2">
      <c r="A63" t="s">
        <v>8642</v>
      </c>
      <c r="B63" t="s">
        <v>8643</v>
      </c>
      <c r="D63">
        <v>-79.516999999999996</v>
      </c>
      <c r="E63">
        <v>0</v>
      </c>
      <c r="F63">
        <v>0</v>
      </c>
      <c r="G63">
        <v>258.31200000000001</v>
      </c>
      <c r="H63">
        <v>0</v>
      </c>
      <c r="I63">
        <v>0</v>
      </c>
      <c r="J63">
        <v>0</v>
      </c>
      <c r="K63">
        <v>0</v>
      </c>
      <c r="L63">
        <f t="shared" si="0"/>
        <v>6.6611512359539245E-3</v>
      </c>
      <c r="M63">
        <f t="shared" si="1"/>
        <v>762.00149258339991</v>
      </c>
      <c r="N63">
        <f t="shared" si="2"/>
        <v>5.0758122599329107</v>
      </c>
      <c r="O63" t="str">
        <f t="shared" si="3"/>
        <v/>
      </c>
      <c r="P63">
        <f t="shared" si="4"/>
        <v>0</v>
      </c>
      <c r="Q63">
        <f t="shared" si="5"/>
        <v>0</v>
      </c>
      <c r="R63">
        <f t="shared" si="6"/>
        <v>0</v>
      </c>
      <c r="S63">
        <f t="shared" si="7"/>
        <v>762.00149258339991</v>
      </c>
      <c r="T63">
        <f t="shared" si="8"/>
        <v>0</v>
      </c>
      <c r="U63" t="str">
        <f t="shared" si="9"/>
        <v/>
      </c>
      <c r="V63">
        <f t="shared" si="10"/>
        <v>0</v>
      </c>
    </row>
    <row r="64" spans="1:22" x14ac:dyDescent="0.2">
      <c r="A64" t="s">
        <v>261</v>
      </c>
      <c r="B64" t="s">
        <v>539</v>
      </c>
      <c r="D64">
        <v>-82.974999999999994</v>
      </c>
      <c r="E64">
        <v>0</v>
      </c>
      <c r="F64">
        <v>0</v>
      </c>
      <c r="G64">
        <v>212.596</v>
      </c>
      <c r="H64">
        <v>0</v>
      </c>
      <c r="I64">
        <v>0</v>
      </c>
      <c r="J64">
        <v>0</v>
      </c>
      <c r="K64">
        <v>0</v>
      </c>
      <c r="L64">
        <f t="shared" si="0"/>
        <v>4.4361853888942853E-3</v>
      </c>
      <c r="M64">
        <f t="shared" si="1"/>
        <v>633.00004998720351</v>
      </c>
      <c r="N64">
        <f t="shared" si="2"/>
        <v>2.8081083810309657</v>
      </c>
      <c r="O64" t="str">
        <f t="shared" si="3"/>
        <v/>
      </c>
      <c r="P64">
        <f t="shared" si="4"/>
        <v>0</v>
      </c>
      <c r="Q64">
        <f t="shared" si="5"/>
        <v>0</v>
      </c>
      <c r="R64">
        <f t="shared" si="6"/>
        <v>0</v>
      </c>
      <c r="S64">
        <f t="shared" si="7"/>
        <v>633.00004998720351</v>
      </c>
      <c r="T64">
        <f t="shared" si="8"/>
        <v>0</v>
      </c>
      <c r="U64" t="str">
        <f t="shared" si="9"/>
        <v/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-82.36</v>
      </c>
      <c r="E65">
        <v>-171.38399999999999</v>
      </c>
      <c r="F65">
        <v>-90</v>
      </c>
      <c r="G65">
        <v>165.46899999999999</v>
      </c>
      <c r="H65">
        <v>33.377000000000002</v>
      </c>
      <c r="I65">
        <v>18</v>
      </c>
      <c r="J65">
        <v>1</v>
      </c>
      <c r="K65">
        <v>0</v>
      </c>
      <c r="L65">
        <f t="shared" si="0"/>
        <v>4.8290032892893738E-3</v>
      </c>
      <c r="M65">
        <f t="shared" si="1"/>
        <v>492.00037834556849</v>
      </c>
      <c r="N65">
        <f t="shared" si="2"/>
        <v>2.3758738212361878</v>
      </c>
      <c r="O65">
        <f t="shared" si="3"/>
        <v>0.23758991271367097</v>
      </c>
      <c r="P65">
        <f t="shared" si="4"/>
        <v>15.000770347930231</v>
      </c>
      <c r="Q65">
        <f t="shared" si="5"/>
        <v>3.5640352816378491</v>
      </c>
      <c r="R65">
        <f t="shared" si="6"/>
        <v>54</v>
      </c>
      <c r="S65">
        <f t="shared" si="7"/>
        <v>507.00114869349875</v>
      </c>
      <c r="T65">
        <f t="shared" si="8"/>
        <v>0.12195112573238213</v>
      </c>
      <c r="U65">
        <f t="shared" si="9"/>
        <v>0</v>
      </c>
      <c r="V65">
        <f t="shared" si="10"/>
        <v>10.650863442647747</v>
      </c>
    </row>
    <row r="66" spans="1:22" x14ac:dyDescent="0.2">
      <c r="A66" t="s">
        <v>8644</v>
      </c>
      <c r="B66" t="s">
        <v>8645</v>
      </c>
      <c r="D66">
        <v>-81.180000000000007</v>
      </c>
      <c r="E66">
        <v>-170.91</v>
      </c>
      <c r="F66">
        <v>0</v>
      </c>
      <c r="G66">
        <v>58.694000000000003</v>
      </c>
      <c r="H66">
        <v>25.318000000000001</v>
      </c>
      <c r="I66">
        <v>0</v>
      </c>
      <c r="J66">
        <v>1</v>
      </c>
      <c r="K66">
        <v>0</v>
      </c>
      <c r="L66">
        <f t="shared" si="0"/>
        <v>5.5859570890468497E-3</v>
      </c>
      <c r="M66">
        <f t="shared" si="1"/>
        <v>173.99981610677642</v>
      </c>
      <c r="N66">
        <f t="shared" si="2"/>
        <v>0.97195647823097431</v>
      </c>
      <c r="O66">
        <f t="shared" si="3"/>
        <v>0.22500674585762356</v>
      </c>
      <c r="P66">
        <f t="shared" si="4"/>
        <v>11.999648032089532</v>
      </c>
      <c r="Q66">
        <f t="shared" si="5"/>
        <v>2.700004455141757</v>
      </c>
      <c r="R66">
        <f t="shared" si="6"/>
        <v>0</v>
      </c>
      <c r="S66">
        <f t="shared" si="7"/>
        <v>185.99946413886596</v>
      </c>
      <c r="T66">
        <f t="shared" si="8"/>
        <v>0.34482795064093924</v>
      </c>
      <c r="U66">
        <f t="shared" si="9"/>
        <v>0</v>
      </c>
      <c r="V66">
        <f t="shared" si="10"/>
        <v>0</v>
      </c>
    </row>
    <row r="67" spans="1:22" x14ac:dyDescent="0.2">
      <c r="A67" t="s">
        <v>817</v>
      </c>
      <c r="B67" t="s">
        <v>818</v>
      </c>
      <c r="D67">
        <v>-72.180999999999997</v>
      </c>
      <c r="E67">
        <v>0</v>
      </c>
      <c r="F67">
        <v>0</v>
      </c>
      <c r="G67">
        <v>117.64400000000001</v>
      </c>
      <c r="H67">
        <v>0</v>
      </c>
      <c r="I67">
        <v>0</v>
      </c>
      <c r="J67">
        <v>0</v>
      </c>
      <c r="K67">
        <v>0</v>
      </c>
      <c r="L67">
        <f t="shared" si="0"/>
        <v>1.1571494008211052E-2</v>
      </c>
      <c r="M67">
        <f t="shared" si="1"/>
        <v>336.00113479887023</v>
      </c>
      <c r="N67">
        <f t="shared" si="2"/>
        <v>3.8880390061162471</v>
      </c>
      <c r="O67" t="str">
        <f t="shared" si="3"/>
        <v/>
      </c>
      <c r="P67">
        <f t="shared" si="4"/>
        <v>0</v>
      </c>
      <c r="Q67">
        <f t="shared" si="5"/>
        <v>0</v>
      </c>
      <c r="R67">
        <f t="shared" si="6"/>
        <v>0</v>
      </c>
      <c r="S67">
        <f t="shared" si="7"/>
        <v>336.00113479887023</v>
      </c>
      <c r="T67">
        <f t="shared" si="8"/>
        <v>0</v>
      </c>
      <c r="U67" t="str">
        <f t="shared" si="9"/>
        <v/>
      </c>
      <c r="V67">
        <f t="shared" si="10"/>
        <v>0</v>
      </c>
    </row>
    <row r="68" spans="1:22" x14ac:dyDescent="0.2">
      <c r="A68" t="s">
        <v>113</v>
      </c>
      <c r="B68" t="s">
        <v>413</v>
      </c>
      <c r="D68">
        <v>-85.837999999999994</v>
      </c>
      <c r="E68">
        <v>-166.29300000000001</v>
      </c>
      <c r="F68">
        <v>0</v>
      </c>
      <c r="G68">
        <v>371.98099999999999</v>
      </c>
      <c r="H68">
        <v>42.201999999999998</v>
      </c>
      <c r="I68">
        <v>0</v>
      </c>
      <c r="J68">
        <v>2</v>
      </c>
      <c r="K68">
        <v>2</v>
      </c>
      <c r="L68">
        <f t="shared" ref="L68:L131" si="11">1/TAN(-D68*$L$1/180)*0.108*0.333333</f>
        <v>2.6196684289729343E-3</v>
      </c>
      <c r="M68">
        <f t="shared" ref="M68:M131" si="12">SIN(-D68*$L$1/180)*G68*3</f>
        <v>1113.0000700377354</v>
      </c>
      <c r="N68">
        <f t="shared" ref="N68:N131" si="13">COS(-D68*$L$1/180)*G68*0.108</f>
        <v>2.9156940606165809</v>
      </c>
      <c r="O68">
        <f t="shared" ref="O68:O131" si="14">IFERROR(1/TAN(E68*$L$1/180)*0.108*0.333333,"")</f>
        <v>0.14759941602354018</v>
      </c>
      <c r="P68">
        <f t="shared" ref="P68:P131" si="15">SIN(-E68*$L$1/180)*H68*3</f>
        <v>30.00015786414852</v>
      </c>
      <c r="Q68">
        <f t="shared" ref="Q68:Q131" si="16">-COS(E68*$L$1/180)*H68*0.108</f>
        <v>4.4280102093725473</v>
      </c>
      <c r="R68">
        <f t="shared" ref="R68:R131" si="17">ABS(SIN(-F68*$L$1/180)*I68*3)</f>
        <v>0</v>
      </c>
      <c r="S68">
        <f t="shared" ref="S68:S131" si="18">M68+P68</f>
        <v>1143.000227901884</v>
      </c>
      <c r="T68">
        <f t="shared" ref="T68:T131" si="19">60*(J68/M68)</f>
        <v>0.10781670480571622</v>
      </c>
      <c r="U68">
        <f t="shared" ref="U68:U131" si="20">IFERROR(60*(K68/P68),"")</f>
        <v>3.9999789515576243</v>
      </c>
      <c r="V68">
        <f t="shared" ref="V68:V131" si="21">100*(R68/(S68))</f>
        <v>0</v>
      </c>
    </row>
    <row r="69" spans="1:22" x14ac:dyDescent="0.2">
      <c r="A69" t="s">
        <v>6465</v>
      </c>
      <c r="B69" t="s">
        <v>8646</v>
      </c>
      <c r="D69">
        <v>-87.927999999999997</v>
      </c>
      <c r="E69">
        <v>-170.83799999999999</v>
      </c>
      <c r="F69">
        <v>-90.924000000000007</v>
      </c>
      <c r="G69">
        <v>387.25299999999999</v>
      </c>
      <c r="H69">
        <v>62.801000000000002</v>
      </c>
      <c r="I69">
        <v>62.008000000000003</v>
      </c>
      <c r="J69">
        <v>2</v>
      </c>
      <c r="K69">
        <v>2</v>
      </c>
      <c r="L69">
        <f t="shared" si="11"/>
        <v>1.3024425121080897E-3</v>
      </c>
      <c r="M69">
        <f t="shared" si="12"/>
        <v>1160.9994209872111</v>
      </c>
      <c r="N69">
        <f t="shared" si="13"/>
        <v>1.5121365145631351</v>
      </c>
      <c r="O69">
        <f t="shared" si="14"/>
        <v>0.22320837721375303</v>
      </c>
      <c r="P69">
        <f t="shared" si="15"/>
        <v>29.998742557405055</v>
      </c>
      <c r="Q69">
        <f t="shared" si="16"/>
        <v>6.6959773406688736</v>
      </c>
      <c r="R69">
        <f t="shared" si="17"/>
        <v>185.99981042444085</v>
      </c>
      <c r="S69">
        <f t="shared" si="18"/>
        <v>1190.9981635446161</v>
      </c>
      <c r="T69">
        <f t="shared" si="19"/>
        <v>0.10335922467382681</v>
      </c>
      <c r="U69">
        <f t="shared" si="20"/>
        <v>4.0001676660403396</v>
      </c>
      <c r="V69">
        <f t="shared" si="21"/>
        <v>15.617136626883902</v>
      </c>
    </row>
    <row r="70" spans="1:22" x14ac:dyDescent="0.2">
      <c r="A70" t="s">
        <v>2224</v>
      </c>
      <c r="B70" t="s">
        <v>1969</v>
      </c>
      <c r="D70">
        <v>-81.051000000000002</v>
      </c>
      <c r="E70">
        <v>-168.69</v>
      </c>
      <c r="F70">
        <v>0</v>
      </c>
      <c r="G70">
        <v>128.565</v>
      </c>
      <c r="H70">
        <v>45.890999999999998</v>
      </c>
      <c r="I70">
        <v>0</v>
      </c>
      <c r="J70">
        <v>1</v>
      </c>
      <c r="K70">
        <v>0</v>
      </c>
      <c r="L70">
        <f t="shared" si="11"/>
        <v>5.6689907091409608E-3</v>
      </c>
      <c r="M70">
        <f t="shared" si="12"/>
        <v>381.00000975164926</v>
      </c>
      <c r="N70">
        <f t="shared" si="13"/>
        <v>2.1598876753523908</v>
      </c>
      <c r="O70">
        <f t="shared" si="14"/>
        <v>0.17999871688416874</v>
      </c>
      <c r="P70">
        <f t="shared" si="15"/>
        <v>27.000055776593129</v>
      </c>
      <c r="Q70">
        <f t="shared" si="16"/>
        <v>4.8599802555680069</v>
      </c>
      <c r="R70">
        <f t="shared" si="17"/>
        <v>0</v>
      </c>
      <c r="S70">
        <f t="shared" si="18"/>
        <v>408.00006552824237</v>
      </c>
      <c r="T70">
        <f t="shared" si="19"/>
        <v>0.15748031092994025</v>
      </c>
      <c r="U70">
        <f t="shared" si="20"/>
        <v>0</v>
      </c>
      <c r="V70">
        <f t="shared" si="21"/>
        <v>0</v>
      </c>
    </row>
    <row r="71" spans="1:22" x14ac:dyDescent="0.2">
      <c r="A71" t="s">
        <v>113</v>
      </c>
      <c r="B71" t="s">
        <v>722</v>
      </c>
      <c r="D71">
        <v>-84.625</v>
      </c>
      <c r="E71">
        <v>-171.995</v>
      </c>
      <c r="F71">
        <v>-90</v>
      </c>
      <c r="G71">
        <v>373.64299999999997</v>
      </c>
      <c r="H71">
        <v>64.63</v>
      </c>
      <c r="I71">
        <v>16</v>
      </c>
      <c r="J71">
        <v>2</v>
      </c>
      <c r="K71">
        <v>2</v>
      </c>
      <c r="L71">
        <f t="shared" si="11"/>
        <v>3.3871508659955329E-3</v>
      </c>
      <c r="M71">
        <f t="shared" si="12"/>
        <v>1116.0001993329802</v>
      </c>
      <c r="N71">
        <f t="shared" si="13"/>
        <v>3.7800648216867141</v>
      </c>
      <c r="O71">
        <f t="shared" si="14"/>
        <v>0.25599095899114543</v>
      </c>
      <c r="P71">
        <f t="shared" si="15"/>
        <v>27.001027871614845</v>
      </c>
      <c r="Q71">
        <f t="shared" si="16"/>
        <v>6.9120259306272613</v>
      </c>
      <c r="R71">
        <f t="shared" si="17"/>
        <v>48</v>
      </c>
      <c r="S71">
        <f t="shared" si="18"/>
        <v>1143.0012272045951</v>
      </c>
      <c r="T71">
        <f t="shared" si="19"/>
        <v>0.10752686251465057</v>
      </c>
      <c r="U71">
        <f t="shared" si="20"/>
        <v>4.4442752539117762</v>
      </c>
      <c r="V71">
        <f t="shared" si="21"/>
        <v>4.1994705567720354</v>
      </c>
    </row>
    <row r="72" spans="1:22" x14ac:dyDescent="0.2">
      <c r="A72" t="s">
        <v>6282</v>
      </c>
      <c r="B72" t="s">
        <v>8647</v>
      </c>
      <c r="D72">
        <v>-75.150999999999996</v>
      </c>
      <c r="E72">
        <v>0</v>
      </c>
      <c r="F72">
        <v>0</v>
      </c>
      <c r="G72">
        <v>358.98899999999998</v>
      </c>
      <c r="H72">
        <v>0</v>
      </c>
      <c r="I72">
        <v>0</v>
      </c>
      <c r="J72">
        <v>0</v>
      </c>
      <c r="K72">
        <v>0</v>
      </c>
      <c r="L72">
        <f t="shared" si="11"/>
        <v>9.5445450102168237E-3</v>
      </c>
      <c r="M72">
        <f t="shared" si="12"/>
        <v>1041.001229284268</v>
      </c>
      <c r="N72">
        <f t="shared" si="13"/>
        <v>9.9358930244877648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0</v>
      </c>
      <c r="S72">
        <f t="shared" si="18"/>
        <v>1041.001229284268</v>
      </c>
      <c r="T72">
        <f t="shared" si="19"/>
        <v>0</v>
      </c>
      <c r="U72" t="str">
        <f t="shared" si="20"/>
        <v/>
      </c>
      <c r="V72">
        <f t="shared" si="21"/>
        <v>0</v>
      </c>
    </row>
    <row r="73" spans="1:22" x14ac:dyDescent="0.2">
      <c r="A73" t="s">
        <v>379</v>
      </c>
      <c r="B73" t="s">
        <v>388</v>
      </c>
      <c r="D73">
        <v>-83.540999999999997</v>
      </c>
      <c r="E73">
        <v>-178.02500000000001</v>
      </c>
      <c r="F73">
        <v>0</v>
      </c>
      <c r="G73">
        <v>53.338999999999999</v>
      </c>
      <c r="H73">
        <v>29.016999999999999</v>
      </c>
      <c r="I73">
        <v>0</v>
      </c>
      <c r="J73">
        <v>1</v>
      </c>
      <c r="K73">
        <v>0</v>
      </c>
      <c r="L73">
        <f t="shared" si="11"/>
        <v>4.0755844738307777E-3</v>
      </c>
      <c r="M73">
        <f t="shared" si="12"/>
        <v>159.00130934321513</v>
      </c>
      <c r="N73">
        <f t="shared" si="13"/>
        <v>0.64802391570188789</v>
      </c>
      <c r="O73">
        <f t="shared" si="14"/>
        <v>1.0439640460405588</v>
      </c>
      <c r="P73">
        <f t="shared" si="15"/>
        <v>3.0000757735928518</v>
      </c>
      <c r="Q73">
        <f t="shared" si="16"/>
        <v>3.1319743750026277</v>
      </c>
      <c r="R73">
        <f t="shared" si="17"/>
        <v>0</v>
      </c>
      <c r="S73">
        <f t="shared" si="18"/>
        <v>162.00138511680797</v>
      </c>
      <c r="T73">
        <f t="shared" si="19"/>
        <v>0.37735538309616007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-77.905000000000001</v>
      </c>
      <c r="E74">
        <v>0</v>
      </c>
      <c r="F74">
        <v>0</v>
      </c>
      <c r="G74">
        <v>186.13200000000001</v>
      </c>
      <c r="H74">
        <v>0</v>
      </c>
      <c r="I74">
        <v>0</v>
      </c>
      <c r="J74">
        <v>0</v>
      </c>
      <c r="K74">
        <v>0</v>
      </c>
      <c r="L74">
        <f t="shared" si="11"/>
        <v>7.7144376416590785E-3</v>
      </c>
      <c r="M74">
        <f t="shared" si="12"/>
        <v>546.00046074809427</v>
      </c>
      <c r="N74">
        <f t="shared" si="13"/>
        <v>4.2120907188490166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0</v>
      </c>
      <c r="S74">
        <f t="shared" si="18"/>
        <v>546.00046074809427</v>
      </c>
      <c r="T74">
        <f t="shared" si="19"/>
        <v>0</v>
      </c>
      <c r="U74" t="str">
        <f t="shared" si="20"/>
        <v/>
      </c>
      <c r="V74">
        <f t="shared" si="21"/>
        <v>0</v>
      </c>
    </row>
    <row r="75" spans="1:22" x14ac:dyDescent="0.2">
      <c r="A75" t="s">
        <v>2343</v>
      </c>
      <c r="B75" t="s">
        <v>1643</v>
      </c>
      <c r="D75">
        <v>-77.228999999999999</v>
      </c>
      <c r="E75">
        <v>0</v>
      </c>
      <c r="F75">
        <v>0</v>
      </c>
      <c r="G75">
        <v>384.51299999999998</v>
      </c>
      <c r="H75">
        <v>0</v>
      </c>
      <c r="I75">
        <v>0</v>
      </c>
      <c r="J75">
        <v>0</v>
      </c>
      <c r="K75">
        <v>0</v>
      </c>
      <c r="L75">
        <f t="shared" si="11"/>
        <v>8.1598316019060105E-3</v>
      </c>
      <c r="M75">
        <f t="shared" si="12"/>
        <v>1125.0020199095295</v>
      </c>
      <c r="N75">
        <f t="shared" si="13"/>
        <v>9.1798362141020888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1125.0020199095295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55</v>
      </c>
      <c r="B76" t="s">
        <v>56</v>
      </c>
      <c r="D76">
        <v>-84.994</v>
      </c>
      <c r="E76">
        <v>-167.905</v>
      </c>
      <c r="F76">
        <v>0</v>
      </c>
      <c r="G76">
        <v>275.04899999999998</v>
      </c>
      <c r="H76">
        <v>42.953000000000003</v>
      </c>
      <c r="I76">
        <v>0</v>
      </c>
      <c r="J76">
        <v>1</v>
      </c>
      <c r="K76">
        <v>1</v>
      </c>
      <c r="L76">
        <f t="shared" si="11"/>
        <v>3.1533875354485233E-3</v>
      </c>
      <c r="M76">
        <f t="shared" si="12"/>
        <v>821.99953098187552</v>
      </c>
      <c r="N76">
        <f t="shared" si="13"/>
        <v>2.5920856672284458</v>
      </c>
      <c r="O76">
        <f t="shared" si="14"/>
        <v>0.16799635543136984</v>
      </c>
      <c r="P76">
        <f t="shared" si="15"/>
        <v>27.000243054320126</v>
      </c>
      <c r="Q76">
        <f t="shared" si="16"/>
        <v>4.5359469648339035</v>
      </c>
      <c r="R76">
        <f t="shared" si="17"/>
        <v>0</v>
      </c>
      <c r="S76">
        <f t="shared" si="18"/>
        <v>848.99977403619562</v>
      </c>
      <c r="T76">
        <f t="shared" si="19"/>
        <v>7.2992742378247114E-2</v>
      </c>
      <c r="U76">
        <f t="shared" si="20"/>
        <v>2.2222022179315086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-80.91</v>
      </c>
      <c r="E77">
        <v>-169.69499999999999</v>
      </c>
      <c r="F77">
        <v>0</v>
      </c>
      <c r="G77">
        <v>151.90799999999999</v>
      </c>
      <c r="H77">
        <v>22.361000000000001</v>
      </c>
      <c r="I77">
        <v>0</v>
      </c>
      <c r="J77">
        <v>1</v>
      </c>
      <c r="K77">
        <v>1</v>
      </c>
      <c r="L77">
        <f t="shared" si="11"/>
        <v>5.759815791573448E-3</v>
      </c>
      <c r="M77">
        <f t="shared" si="12"/>
        <v>450.00074252362617</v>
      </c>
      <c r="N77">
        <f t="shared" si="13"/>
        <v>2.5919239749313339</v>
      </c>
      <c r="O77">
        <f t="shared" si="14"/>
        <v>0.19799678746871249</v>
      </c>
      <c r="P77">
        <f t="shared" si="15"/>
        <v>12.000348708544616</v>
      </c>
      <c r="Q77">
        <f t="shared" si="16"/>
        <v>2.3760328688290149</v>
      </c>
      <c r="R77">
        <f t="shared" si="17"/>
        <v>0</v>
      </c>
      <c r="S77">
        <f t="shared" si="18"/>
        <v>462.00109123217078</v>
      </c>
      <c r="T77">
        <f t="shared" si="19"/>
        <v>0.13333311332669601</v>
      </c>
      <c r="U77">
        <f t="shared" si="20"/>
        <v>4.9998547089950947</v>
      </c>
      <c r="V77">
        <f t="shared" si="21"/>
        <v>0</v>
      </c>
    </row>
    <row r="78" spans="1:22" x14ac:dyDescent="0.2">
      <c r="A78" t="s">
        <v>1329</v>
      </c>
      <c r="B78" t="s">
        <v>1392</v>
      </c>
      <c r="D78">
        <v>-81.129000000000005</v>
      </c>
      <c r="E78">
        <v>0</v>
      </c>
      <c r="F78">
        <v>0</v>
      </c>
      <c r="G78">
        <v>382.577</v>
      </c>
      <c r="H78">
        <v>0</v>
      </c>
      <c r="I78">
        <v>0</v>
      </c>
      <c r="J78">
        <v>0</v>
      </c>
      <c r="K78">
        <v>0</v>
      </c>
      <c r="L78">
        <f t="shared" si="11"/>
        <v>5.6187773521463088E-3</v>
      </c>
      <c r="M78">
        <f t="shared" si="12"/>
        <v>1134.0018936323427</v>
      </c>
      <c r="N78">
        <f t="shared" si="13"/>
        <v>6.3717105289429625</v>
      </c>
      <c r="O78" t="str">
        <f t="shared" si="14"/>
        <v/>
      </c>
      <c r="P78">
        <f t="shared" si="15"/>
        <v>0</v>
      </c>
      <c r="Q78">
        <f t="shared" si="16"/>
        <v>0</v>
      </c>
      <c r="R78">
        <f t="shared" si="17"/>
        <v>0</v>
      </c>
      <c r="S78">
        <f t="shared" si="18"/>
        <v>1134.0018936323427</v>
      </c>
      <c r="T78">
        <f t="shared" si="19"/>
        <v>0</v>
      </c>
      <c r="U78" t="str">
        <f t="shared" si="20"/>
        <v/>
      </c>
      <c r="V78">
        <f t="shared" si="21"/>
        <v>0</v>
      </c>
    </row>
    <row r="79" spans="1:22" x14ac:dyDescent="0.2">
      <c r="A79" t="s">
        <v>184</v>
      </c>
      <c r="B79" t="s">
        <v>587</v>
      </c>
      <c r="D79">
        <v>-79.001000000000005</v>
      </c>
      <c r="E79">
        <v>0</v>
      </c>
      <c r="F79">
        <v>0</v>
      </c>
      <c r="G79">
        <v>324.96899999999999</v>
      </c>
      <c r="H79">
        <v>0</v>
      </c>
      <c r="I79">
        <v>0</v>
      </c>
      <c r="J79">
        <v>0</v>
      </c>
      <c r="K79">
        <v>0</v>
      </c>
      <c r="L79">
        <f t="shared" si="11"/>
        <v>6.9970320753984109E-3</v>
      </c>
      <c r="M79">
        <f t="shared" si="12"/>
        <v>956.99845906702149</v>
      </c>
      <c r="N79">
        <f t="shared" si="13"/>
        <v>6.6961556103544115</v>
      </c>
      <c r="O79" t="str">
        <f t="shared" si="14"/>
        <v/>
      </c>
      <c r="P79">
        <f t="shared" si="15"/>
        <v>0</v>
      </c>
      <c r="Q79">
        <f t="shared" si="16"/>
        <v>0</v>
      </c>
      <c r="R79">
        <f t="shared" si="17"/>
        <v>0</v>
      </c>
      <c r="S79">
        <f t="shared" si="18"/>
        <v>956.99845906702149</v>
      </c>
      <c r="T79">
        <f t="shared" si="19"/>
        <v>0</v>
      </c>
      <c r="U79" t="str">
        <f t="shared" si="20"/>
        <v/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-76.751000000000005</v>
      </c>
      <c r="E80">
        <v>0</v>
      </c>
      <c r="F80">
        <v>0</v>
      </c>
      <c r="G80">
        <v>370.87200000000001</v>
      </c>
      <c r="H80">
        <v>0</v>
      </c>
      <c r="I80">
        <v>0</v>
      </c>
      <c r="J80">
        <v>0</v>
      </c>
      <c r="K80">
        <v>0</v>
      </c>
      <c r="L80">
        <f t="shared" si="11"/>
        <v>8.4762031359293111E-3</v>
      </c>
      <c r="M80">
        <f t="shared" si="12"/>
        <v>1083.0017876656989</v>
      </c>
      <c r="N80">
        <f t="shared" si="13"/>
        <v>9.179752328581376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1083.0017876656989</v>
      </c>
      <c r="T80">
        <f t="shared" si="19"/>
        <v>0</v>
      </c>
      <c r="U80" t="str">
        <f t="shared" si="20"/>
        <v/>
      </c>
      <c r="V80">
        <f t="shared" si="21"/>
        <v>0</v>
      </c>
    </row>
    <row r="81" spans="1:22" x14ac:dyDescent="0.2">
      <c r="A81" t="s">
        <v>1471</v>
      </c>
      <c r="B81" t="s">
        <v>8648</v>
      </c>
      <c r="D81">
        <v>-81.38</v>
      </c>
      <c r="E81">
        <v>-174.428</v>
      </c>
      <c r="F81">
        <v>0</v>
      </c>
      <c r="G81">
        <v>380.29599999999999</v>
      </c>
      <c r="H81">
        <v>82.388999999999996</v>
      </c>
      <c r="I81">
        <v>0</v>
      </c>
      <c r="J81">
        <v>1</v>
      </c>
      <c r="K81">
        <v>1</v>
      </c>
      <c r="L81">
        <f t="shared" si="11"/>
        <v>5.4573371274297018E-3</v>
      </c>
      <c r="M81">
        <f t="shared" si="12"/>
        <v>1128.0006696269829</v>
      </c>
      <c r="N81">
        <f t="shared" si="13"/>
        <v>6.1558860900069892</v>
      </c>
      <c r="O81">
        <f t="shared" si="14"/>
        <v>0.36901281331400099</v>
      </c>
      <c r="P81">
        <f t="shared" si="15"/>
        <v>23.999057602399684</v>
      </c>
      <c r="Q81">
        <f t="shared" si="16"/>
        <v>8.8559686187148898</v>
      </c>
      <c r="R81">
        <f t="shared" si="17"/>
        <v>0</v>
      </c>
      <c r="S81">
        <f t="shared" si="18"/>
        <v>1151.9997272293826</v>
      </c>
      <c r="T81">
        <f t="shared" si="19"/>
        <v>5.3191457785075003E-2</v>
      </c>
      <c r="U81">
        <f t="shared" si="20"/>
        <v>2.5000981702715088</v>
      </c>
      <c r="V81">
        <f t="shared" si="21"/>
        <v>0</v>
      </c>
    </row>
    <row r="82" spans="1:22" x14ac:dyDescent="0.2">
      <c r="A82" t="s">
        <v>81</v>
      </c>
      <c r="B82" t="s">
        <v>82</v>
      </c>
      <c r="D82">
        <v>-80.134</v>
      </c>
      <c r="E82">
        <v>-175.34700000000001</v>
      </c>
      <c r="F82">
        <v>0</v>
      </c>
      <c r="G82">
        <v>350.17899999999997</v>
      </c>
      <c r="H82">
        <v>86.284000000000006</v>
      </c>
      <c r="I82">
        <v>0</v>
      </c>
      <c r="J82">
        <v>1</v>
      </c>
      <c r="K82">
        <v>1</v>
      </c>
      <c r="L82">
        <f t="shared" si="11"/>
        <v>6.2609882743801673E-3</v>
      </c>
      <c r="M82">
        <f t="shared" si="12"/>
        <v>1035.0007947601118</v>
      </c>
      <c r="N82">
        <f t="shared" si="13"/>
        <v>6.4801343201015351</v>
      </c>
      <c r="O82">
        <f t="shared" si="14"/>
        <v>0.4423188391089905</v>
      </c>
      <c r="P82">
        <f t="shared" si="15"/>
        <v>20.998316207769218</v>
      </c>
      <c r="Q82">
        <f t="shared" si="16"/>
        <v>9.28796013622412</v>
      </c>
      <c r="R82">
        <f t="shared" si="17"/>
        <v>0</v>
      </c>
      <c r="S82">
        <f t="shared" si="18"/>
        <v>1055.9991109678811</v>
      </c>
      <c r="T82">
        <f t="shared" si="19"/>
        <v>5.7970969977763687E-2</v>
      </c>
      <c r="U82">
        <f t="shared" si="20"/>
        <v>2.857371962891027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-74.971000000000004</v>
      </c>
      <c r="E83">
        <v>0</v>
      </c>
      <c r="F83">
        <v>-90</v>
      </c>
      <c r="G83">
        <v>377.92700000000002</v>
      </c>
      <c r="H83">
        <v>0</v>
      </c>
      <c r="I83">
        <v>23</v>
      </c>
      <c r="J83">
        <v>1</v>
      </c>
      <c r="K83">
        <v>1</v>
      </c>
      <c r="L83">
        <f t="shared" si="11"/>
        <v>9.6656933758313482E-3</v>
      </c>
      <c r="M83">
        <f t="shared" si="12"/>
        <v>1094.9996835691236</v>
      </c>
      <c r="N83">
        <f t="shared" si="13"/>
        <v>10.583941771953274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69</v>
      </c>
      <c r="S83">
        <f t="shared" si="18"/>
        <v>1094.9996835691236</v>
      </c>
      <c r="T83">
        <f t="shared" si="19"/>
        <v>5.4794536382359059E-2</v>
      </c>
      <c r="U83" t="str">
        <f t="shared" si="20"/>
        <v/>
      </c>
      <c r="V83">
        <f t="shared" si="21"/>
        <v>6.3013716839712925</v>
      </c>
    </row>
    <row r="84" spans="1:22" x14ac:dyDescent="0.2">
      <c r="A84" t="s">
        <v>8649</v>
      </c>
      <c r="B84" t="s">
        <v>8650</v>
      </c>
      <c r="D84">
        <v>-79.965999999999994</v>
      </c>
      <c r="E84">
        <v>-174.28899999999999</v>
      </c>
      <c r="F84">
        <v>0</v>
      </c>
      <c r="G84">
        <v>378.79399999999998</v>
      </c>
      <c r="H84">
        <v>40.200000000000003</v>
      </c>
      <c r="I84">
        <v>0</v>
      </c>
      <c r="J84">
        <v>1</v>
      </c>
      <c r="K84">
        <v>1</v>
      </c>
      <c r="L84">
        <f t="shared" si="11"/>
        <v>6.3697942694730461E-3</v>
      </c>
      <c r="M84">
        <f t="shared" si="12"/>
        <v>1119.0005085756616</v>
      </c>
      <c r="N84">
        <f t="shared" si="13"/>
        <v>7.1278101548728303</v>
      </c>
      <c r="O84">
        <f t="shared" si="14"/>
        <v>0.35997382229506519</v>
      </c>
      <c r="P84">
        <f t="shared" si="15"/>
        <v>12.001000655004148</v>
      </c>
      <c r="Q84">
        <f t="shared" si="16"/>
        <v>4.3200503971978215</v>
      </c>
      <c r="R84">
        <f t="shared" si="17"/>
        <v>0</v>
      </c>
      <c r="S84">
        <f t="shared" si="18"/>
        <v>1131.0015092306658</v>
      </c>
      <c r="T84">
        <f t="shared" si="19"/>
        <v>5.3619278579570981E-2</v>
      </c>
      <c r="U84">
        <f t="shared" si="20"/>
        <v>4.9995830951797622</v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-79.046000000000006</v>
      </c>
      <c r="E85">
        <v>-171.87</v>
      </c>
      <c r="F85">
        <v>0</v>
      </c>
      <c r="G85">
        <v>63.151000000000003</v>
      </c>
      <c r="H85">
        <v>21.213000000000001</v>
      </c>
      <c r="I85">
        <v>0</v>
      </c>
      <c r="J85">
        <v>1</v>
      </c>
      <c r="K85">
        <v>0</v>
      </c>
      <c r="L85">
        <f t="shared" si="11"/>
        <v>6.9676941333190094E-3</v>
      </c>
      <c r="M85">
        <f t="shared" si="12"/>
        <v>186.00117739401821</v>
      </c>
      <c r="N85">
        <f t="shared" si="13"/>
        <v>1.2960006085193378</v>
      </c>
      <c r="O85">
        <f t="shared" si="14"/>
        <v>0.25200296358763974</v>
      </c>
      <c r="P85">
        <f t="shared" si="15"/>
        <v>8.999801146378525</v>
      </c>
      <c r="Q85">
        <f t="shared" si="16"/>
        <v>2.2679788285656537</v>
      </c>
      <c r="R85">
        <f t="shared" si="17"/>
        <v>0</v>
      </c>
      <c r="S85">
        <f t="shared" si="18"/>
        <v>195.00097854039674</v>
      </c>
      <c r="T85">
        <f t="shared" si="19"/>
        <v>0.32257860321442028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-71.63</v>
      </c>
      <c r="E86">
        <v>-172.34899999999999</v>
      </c>
      <c r="F86">
        <v>0</v>
      </c>
      <c r="G86">
        <v>279.22899999999998</v>
      </c>
      <c r="H86">
        <v>67.602000000000004</v>
      </c>
      <c r="I86">
        <v>0</v>
      </c>
      <c r="J86">
        <v>2</v>
      </c>
      <c r="K86">
        <v>2</v>
      </c>
      <c r="L86">
        <f t="shared" si="11"/>
        <v>1.1954662320339638E-2</v>
      </c>
      <c r="M86">
        <f t="shared" si="12"/>
        <v>794.99943802217194</v>
      </c>
      <c r="N86">
        <f t="shared" si="13"/>
        <v>9.5039593303741743</v>
      </c>
      <c r="O86">
        <f t="shared" si="14"/>
        <v>0.26798735908886062</v>
      </c>
      <c r="P86">
        <f t="shared" si="15"/>
        <v>27.001314305923714</v>
      </c>
      <c r="Q86">
        <f t="shared" si="16"/>
        <v>7.2360181487909161</v>
      </c>
      <c r="R86">
        <f t="shared" si="17"/>
        <v>0</v>
      </c>
      <c r="S86">
        <f t="shared" si="18"/>
        <v>822.0007523280957</v>
      </c>
      <c r="T86">
        <f t="shared" si="19"/>
        <v>0.15094350292692069</v>
      </c>
      <c r="U86">
        <f t="shared" si="20"/>
        <v>4.4442281083211448</v>
      </c>
      <c r="V86">
        <f t="shared" si="21"/>
        <v>0</v>
      </c>
    </row>
    <row r="87" spans="1:22" x14ac:dyDescent="0.2">
      <c r="A87" t="s">
        <v>2637</v>
      </c>
      <c r="B87" t="s">
        <v>8651</v>
      </c>
      <c r="D87">
        <v>-83.468000000000004</v>
      </c>
      <c r="E87">
        <v>-176.37899999999999</v>
      </c>
      <c r="F87">
        <v>0</v>
      </c>
      <c r="G87">
        <v>395.56799999999998</v>
      </c>
      <c r="H87">
        <v>79.158000000000001</v>
      </c>
      <c r="I87">
        <v>0</v>
      </c>
      <c r="J87">
        <v>2</v>
      </c>
      <c r="K87">
        <v>2</v>
      </c>
      <c r="L87">
        <f t="shared" si="11"/>
        <v>4.1220462730135474E-3</v>
      </c>
      <c r="M87">
        <f t="shared" si="12"/>
        <v>1179.0004826414602</v>
      </c>
      <c r="N87">
        <f t="shared" si="13"/>
        <v>4.8598994052528095</v>
      </c>
      <c r="O87">
        <f t="shared" si="14"/>
        <v>0.56887577338359518</v>
      </c>
      <c r="P87">
        <f t="shared" si="15"/>
        <v>14.997981847028376</v>
      </c>
      <c r="Q87">
        <f t="shared" si="16"/>
        <v>8.5319970544184436</v>
      </c>
      <c r="R87">
        <f t="shared" si="17"/>
        <v>0</v>
      </c>
      <c r="S87">
        <f t="shared" si="18"/>
        <v>1193.9984644884885</v>
      </c>
      <c r="T87">
        <f t="shared" si="19"/>
        <v>0.10178112881781795</v>
      </c>
      <c r="U87">
        <f t="shared" si="20"/>
        <v>8.001076493086714</v>
      </c>
      <c r="V87">
        <f t="shared" si="21"/>
        <v>0</v>
      </c>
    </row>
    <row r="88" spans="1:22" x14ac:dyDescent="0.2">
      <c r="A88" t="s">
        <v>344</v>
      </c>
      <c r="B88" t="s">
        <v>345</v>
      </c>
      <c r="D88">
        <v>-83.516999999999996</v>
      </c>
      <c r="E88">
        <v>-168.31100000000001</v>
      </c>
      <c r="F88">
        <v>0</v>
      </c>
      <c r="G88">
        <v>354.26499999999999</v>
      </c>
      <c r="H88">
        <v>59.228000000000002</v>
      </c>
      <c r="I88">
        <v>0</v>
      </c>
      <c r="J88">
        <v>2</v>
      </c>
      <c r="K88">
        <v>2</v>
      </c>
      <c r="L88">
        <f t="shared" si="11"/>
        <v>4.0908580995248659E-3</v>
      </c>
      <c r="M88">
        <f t="shared" si="12"/>
        <v>1055.9988511052181</v>
      </c>
      <c r="N88">
        <f t="shared" si="13"/>
        <v>4.3199457730785076</v>
      </c>
      <c r="O88">
        <f t="shared" si="14"/>
        <v>0.17400547696805507</v>
      </c>
      <c r="P88">
        <f t="shared" si="15"/>
        <v>35.998653014924408</v>
      </c>
      <c r="Q88">
        <f t="shared" si="16"/>
        <v>6.2639690520384876</v>
      </c>
      <c r="R88">
        <f t="shared" si="17"/>
        <v>0</v>
      </c>
      <c r="S88">
        <f t="shared" si="18"/>
        <v>1091.9975041201426</v>
      </c>
      <c r="T88">
        <f t="shared" si="19"/>
        <v>0.11363648726928717</v>
      </c>
      <c r="U88">
        <f t="shared" si="20"/>
        <v>3.333458058840427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-78.188999999999993</v>
      </c>
      <c r="E89">
        <v>0</v>
      </c>
      <c r="F89">
        <v>0</v>
      </c>
      <c r="G89">
        <v>381.06799999999998</v>
      </c>
      <c r="H89">
        <v>0</v>
      </c>
      <c r="I89">
        <v>0</v>
      </c>
      <c r="J89">
        <v>0</v>
      </c>
      <c r="K89">
        <v>0</v>
      </c>
      <c r="L89">
        <f t="shared" si="11"/>
        <v>7.5279977456231256E-3</v>
      </c>
      <c r="M89">
        <f t="shared" si="12"/>
        <v>1119.0002110056876</v>
      </c>
      <c r="N89">
        <f t="shared" si="13"/>
        <v>8.4238394896421074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1119.0002110056876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1477</v>
      </c>
      <c r="B90" t="s">
        <v>5578</v>
      </c>
      <c r="D90">
        <v>-78.231999999999999</v>
      </c>
      <c r="E90">
        <v>-173.29</v>
      </c>
      <c r="F90">
        <v>0</v>
      </c>
      <c r="G90">
        <v>24.515000000000001</v>
      </c>
      <c r="H90">
        <v>17.117000000000001</v>
      </c>
      <c r="I90">
        <v>0</v>
      </c>
      <c r="J90">
        <v>1</v>
      </c>
      <c r="K90">
        <v>0</v>
      </c>
      <c r="L90">
        <f t="shared" si="11"/>
        <v>7.4998030796471788E-3</v>
      </c>
      <c r="M90">
        <f t="shared" si="12"/>
        <v>71.999190609983003</v>
      </c>
      <c r="N90">
        <f t="shared" si="13"/>
        <v>0.53998029144914639</v>
      </c>
      <c r="O90">
        <f t="shared" si="14"/>
        <v>0.30599218337530759</v>
      </c>
      <c r="P90">
        <f t="shared" si="15"/>
        <v>6.0000601620886069</v>
      </c>
      <c r="Q90">
        <f t="shared" si="16"/>
        <v>1.8359733453540406</v>
      </c>
      <c r="R90">
        <f t="shared" si="17"/>
        <v>0</v>
      </c>
      <c r="S90">
        <f t="shared" si="18"/>
        <v>77.999250772071605</v>
      </c>
      <c r="T90">
        <f t="shared" si="19"/>
        <v>0.83334270137865596</v>
      </c>
      <c r="U90">
        <f t="shared" si="20"/>
        <v>0</v>
      </c>
      <c r="V90">
        <f t="shared" si="21"/>
        <v>0</v>
      </c>
    </row>
    <row r="91" spans="1:22" x14ac:dyDescent="0.2">
      <c r="A91" t="s">
        <v>231</v>
      </c>
      <c r="B91" t="s">
        <v>232</v>
      </c>
      <c r="D91">
        <v>-79.992000000000004</v>
      </c>
      <c r="E91">
        <v>-170.53800000000001</v>
      </c>
      <c r="F91">
        <v>0</v>
      </c>
      <c r="G91">
        <v>34.524999999999999</v>
      </c>
      <c r="H91">
        <v>12.166</v>
      </c>
      <c r="I91">
        <v>0</v>
      </c>
      <c r="J91">
        <v>1</v>
      </c>
      <c r="K91">
        <v>0</v>
      </c>
      <c r="L91">
        <f t="shared" si="11"/>
        <v>6.3529479098712992E-3</v>
      </c>
      <c r="M91">
        <f t="shared" si="12"/>
        <v>101.99895075906201</v>
      </c>
      <c r="N91">
        <f t="shared" si="13"/>
        <v>0.64799466902851754</v>
      </c>
      <c r="O91">
        <f t="shared" si="14"/>
        <v>0.21600727486837354</v>
      </c>
      <c r="P91">
        <f t="shared" si="15"/>
        <v>6.0000317813992208</v>
      </c>
      <c r="Q91">
        <f t="shared" si="16"/>
        <v>1.2960518102754883</v>
      </c>
      <c r="R91">
        <f t="shared" si="17"/>
        <v>0</v>
      </c>
      <c r="S91">
        <f t="shared" si="18"/>
        <v>107.99898254046123</v>
      </c>
      <c r="T91">
        <f t="shared" si="19"/>
        <v>0.58824134516569371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-74.569999999999993</v>
      </c>
      <c r="E92">
        <v>0</v>
      </c>
      <c r="F92">
        <v>0</v>
      </c>
      <c r="G92">
        <v>229.26400000000001</v>
      </c>
      <c r="H92">
        <v>0</v>
      </c>
      <c r="I92">
        <v>0</v>
      </c>
      <c r="J92">
        <v>0</v>
      </c>
      <c r="K92">
        <v>0</v>
      </c>
      <c r="L92">
        <f t="shared" si="11"/>
        <v>9.9363247414579765E-3</v>
      </c>
      <c r="M92">
        <f t="shared" si="12"/>
        <v>663.0013814364886</v>
      </c>
      <c r="N92">
        <f t="shared" si="13"/>
        <v>6.5878036177918169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0</v>
      </c>
      <c r="S92">
        <f t="shared" si="18"/>
        <v>663.0013814364886</v>
      </c>
      <c r="T92">
        <f t="shared" si="19"/>
        <v>0</v>
      </c>
      <c r="U92" t="str">
        <f t="shared" si="20"/>
        <v/>
      </c>
      <c r="V92">
        <f t="shared" si="21"/>
        <v>0</v>
      </c>
    </row>
    <row r="93" spans="1:22" x14ac:dyDescent="0.2">
      <c r="A93" t="s">
        <v>4357</v>
      </c>
      <c r="B93" t="s">
        <v>8652</v>
      </c>
      <c r="D93">
        <v>-82.875</v>
      </c>
      <c r="E93">
        <v>-171.87</v>
      </c>
      <c r="F93">
        <v>0</v>
      </c>
      <c r="G93">
        <v>72.56</v>
      </c>
      <c r="H93">
        <v>21.213000000000001</v>
      </c>
      <c r="I93">
        <v>0</v>
      </c>
      <c r="J93">
        <v>1</v>
      </c>
      <c r="K93">
        <v>0</v>
      </c>
      <c r="L93">
        <f t="shared" si="11"/>
        <v>4.4999850671878835E-3</v>
      </c>
      <c r="M93">
        <f t="shared" si="12"/>
        <v>215.99905590722693</v>
      </c>
      <c r="N93">
        <f t="shared" si="13"/>
        <v>0.97199349810269997</v>
      </c>
      <c r="O93">
        <f t="shared" si="14"/>
        <v>0.25200296358763974</v>
      </c>
      <c r="P93">
        <f t="shared" si="15"/>
        <v>8.999801146378525</v>
      </c>
      <c r="Q93">
        <f t="shared" si="16"/>
        <v>2.2679788285656537</v>
      </c>
      <c r="R93">
        <f t="shared" si="17"/>
        <v>0</v>
      </c>
      <c r="S93">
        <f t="shared" si="18"/>
        <v>224.99885705360546</v>
      </c>
      <c r="T93">
        <f t="shared" si="19"/>
        <v>0.27777899189416094</v>
      </c>
      <c r="U93">
        <f t="shared" si="20"/>
        <v>0</v>
      </c>
      <c r="V93">
        <f t="shared" si="21"/>
        <v>0</v>
      </c>
    </row>
    <row r="94" spans="1:22" x14ac:dyDescent="0.2">
      <c r="A94" t="s">
        <v>41</v>
      </c>
      <c r="B94" t="s">
        <v>41</v>
      </c>
      <c r="D94">
        <v>-82.962000000000003</v>
      </c>
      <c r="E94">
        <v>-165.964</v>
      </c>
      <c r="F94">
        <v>0</v>
      </c>
      <c r="G94">
        <v>81.614999999999995</v>
      </c>
      <c r="H94">
        <v>12.369</v>
      </c>
      <c r="I94">
        <v>0</v>
      </c>
      <c r="J94">
        <v>1</v>
      </c>
      <c r="K94">
        <v>0</v>
      </c>
      <c r="L94">
        <f t="shared" si="11"/>
        <v>4.4444777868411145E-3</v>
      </c>
      <c r="M94">
        <f t="shared" si="12"/>
        <v>243.00011901162958</v>
      </c>
      <c r="N94">
        <f t="shared" si="13"/>
        <v>1.0800097111566462</v>
      </c>
      <c r="O94">
        <f t="shared" si="14"/>
        <v>0.14400245662357042</v>
      </c>
      <c r="P94">
        <f t="shared" si="15"/>
        <v>8.9996164666510232</v>
      </c>
      <c r="Q94">
        <f t="shared" si="16"/>
        <v>1.2959681758358597</v>
      </c>
      <c r="R94">
        <f t="shared" si="17"/>
        <v>0</v>
      </c>
      <c r="S94">
        <f t="shared" si="18"/>
        <v>251.9997354782806</v>
      </c>
      <c r="T94">
        <f t="shared" si="19"/>
        <v>0.24691345931862899</v>
      </c>
      <c r="U94">
        <f t="shared" si="20"/>
        <v>0</v>
      </c>
      <c r="V94">
        <f t="shared" si="21"/>
        <v>0</v>
      </c>
    </row>
    <row r="95" spans="1:22" x14ac:dyDescent="0.2">
      <c r="A95" t="s">
        <v>1830</v>
      </c>
      <c r="B95" t="s">
        <v>401</v>
      </c>
      <c r="D95">
        <v>-76.921000000000006</v>
      </c>
      <c r="E95">
        <v>-172.875</v>
      </c>
      <c r="F95">
        <v>0</v>
      </c>
      <c r="G95">
        <v>101.637</v>
      </c>
      <c r="H95">
        <v>32.249000000000002</v>
      </c>
      <c r="I95">
        <v>0</v>
      </c>
      <c r="J95">
        <v>1</v>
      </c>
      <c r="K95">
        <v>0</v>
      </c>
      <c r="L95">
        <f t="shared" si="11"/>
        <v>8.3635460290702249E-3</v>
      </c>
      <c r="M95">
        <f t="shared" si="12"/>
        <v>297.00129579081693</v>
      </c>
      <c r="N95">
        <f t="shared" si="13"/>
        <v>2.4839864920264905</v>
      </c>
      <c r="O95">
        <f t="shared" si="14"/>
        <v>0.28800037970152381</v>
      </c>
      <c r="P95">
        <f t="shared" si="15"/>
        <v>11.999961074480099</v>
      </c>
      <c r="Q95">
        <f t="shared" si="16"/>
        <v>3.455996801850576</v>
      </c>
      <c r="R95">
        <f t="shared" si="17"/>
        <v>0</v>
      </c>
      <c r="S95">
        <f t="shared" si="18"/>
        <v>309.00125686529702</v>
      </c>
      <c r="T95">
        <f t="shared" si="19"/>
        <v>0.20201932062363467</v>
      </c>
      <c r="U95">
        <f t="shared" si="20"/>
        <v>0</v>
      </c>
      <c r="V95">
        <f t="shared" si="21"/>
        <v>0</v>
      </c>
    </row>
    <row r="96" spans="1:22" x14ac:dyDescent="0.2">
      <c r="A96" t="s">
        <v>8653</v>
      </c>
      <c r="B96" t="s">
        <v>8654</v>
      </c>
      <c r="D96">
        <v>-83.945999999999998</v>
      </c>
      <c r="E96">
        <v>-173.99100000000001</v>
      </c>
      <c r="F96">
        <v>0</v>
      </c>
      <c r="G96">
        <v>66.37</v>
      </c>
      <c r="H96">
        <v>19.105</v>
      </c>
      <c r="I96">
        <v>0</v>
      </c>
      <c r="J96">
        <v>1</v>
      </c>
      <c r="K96">
        <v>0</v>
      </c>
      <c r="L96">
        <f t="shared" si="11"/>
        <v>3.8180560732557767E-3</v>
      </c>
      <c r="M96">
        <f t="shared" si="12"/>
        <v>197.99955117084559</v>
      </c>
      <c r="N96">
        <f t="shared" si="13"/>
        <v>0.7559741448239099</v>
      </c>
      <c r="O96">
        <f t="shared" si="14"/>
        <v>0.34199999956738092</v>
      </c>
      <c r="P96">
        <f t="shared" si="15"/>
        <v>6.0000024979032514</v>
      </c>
      <c r="Q96">
        <f t="shared" si="16"/>
        <v>2.0520029036900995</v>
      </c>
      <c r="R96">
        <f t="shared" si="17"/>
        <v>0</v>
      </c>
      <c r="S96">
        <f t="shared" si="18"/>
        <v>203.99955366874883</v>
      </c>
      <c r="T96">
        <f t="shared" si="19"/>
        <v>0.30303098994516653</v>
      </c>
      <c r="U96">
        <f t="shared" si="20"/>
        <v>0</v>
      </c>
      <c r="V96">
        <f t="shared" si="21"/>
        <v>0</v>
      </c>
    </row>
    <row r="97" spans="1:22" x14ac:dyDescent="0.2">
      <c r="A97" t="s">
        <v>41</v>
      </c>
      <c r="B97" t="s">
        <v>41</v>
      </c>
      <c r="D97">
        <v>-83.745999999999995</v>
      </c>
      <c r="E97">
        <v>-168.69</v>
      </c>
      <c r="F97">
        <v>0</v>
      </c>
      <c r="G97">
        <v>73.436999999999998</v>
      </c>
      <c r="H97">
        <v>15.297000000000001</v>
      </c>
      <c r="I97">
        <v>0</v>
      </c>
      <c r="J97">
        <v>1</v>
      </c>
      <c r="K97">
        <v>0</v>
      </c>
      <c r="L97">
        <f t="shared" si="11"/>
        <v>3.9451807135751525E-3</v>
      </c>
      <c r="M97">
        <f t="shared" si="12"/>
        <v>218.99987095753602</v>
      </c>
      <c r="N97">
        <f t="shared" si="13"/>
        <v>0.86399493117204951</v>
      </c>
      <c r="O97">
        <f t="shared" si="14"/>
        <v>0.17999871688416874</v>
      </c>
      <c r="P97">
        <f t="shared" si="15"/>
        <v>9.0000185921977121</v>
      </c>
      <c r="Q97">
        <f t="shared" si="16"/>
        <v>1.6199934185226692</v>
      </c>
      <c r="R97">
        <f t="shared" si="17"/>
        <v>0</v>
      </c>
      <c r="S97">
        <f t="shared" si="18"/>
        <v>227.99988954973372</v>
      </c>
      <c r="T97">
        <f t="shared" si="19"/>
        <v>0.27397276417406646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-78.789000000000001</v>
      </c>
      <c r="E98">
        <v>-167.661</v>
      </c>
      <c r="F98">
        <v>0</v>
      </c>
      <c r="G98">
        <v>113.15900000000001</v>
      </c>
      <c r="H98">
        <v>32.756999999999998</v>
      </c>
      <c r="I98">
        <v>0</v>
      </c>
      <c r="J98">
        <v>1</v>
      </c>
      <c r="K98">
        <v>0</v>
      </c>
      <c r="L98">
        <f t="shared" si="11"/>
        <v>7.1353675670802804E-3</v>
      </c>
      <c r="M98">
        <f t="shared" si="12"/>
        <v>332.9990479299309</v>
      </c>
      <c r="N98">
        <f t="shared" si="13"/>
        <v>2.3760729825408231</v>
      </c>
      <c r="O98">
        <f t="shared" si="14"/>
        <v>0.16457246486036006</v>
      </c>
      <c r="P98">
        <f t="shared" si="15"/>
        <v>21.000059739390764</v>
      </c>
      <c r="Q98">
        <f t="shared" si="16"/>
        <v>3.4560350495613981</v>
      </c>
      <c r="R98">
        <f t="shared" si="17"/>
        <v>0</v>
      </c>
      <c r="S98">
        <f t="shared" si="18"/>
        <v>353.99910766932169</v>
      </c>
      <c r="T98">
        <f t="shared" si="19"/>
        <v>0.18018069532927045</v>
      </c>
      <c r="U98">
        <f t="shared" si="20"/>
        <v>0</v>
      </c>
      <c r="V98">
        <f t="shared" si="21"/>
        <v>0</v>
      </c>
    </row>
    <row r="99" spans="1:22" x14ac:dyDescent="0.2">
      <c r="A99" t="s">
        <v>7246</v>
      </c>
      <c r="B99" t="s">
        <v>8655</v>
      </c>
      <c r="D99">
        <v>-82.734999999999999</v>
      </c>
      <c r="E99">
        <v>-172.50399999999999</v>
      </c>
      <c r="F99">
        <v>0</v>
      </c>
      <c r="G99">
        <v>355.85700000000003</v>
      </c>
      <c r="H99">
        <v>38.328000000000003</v>
      </c>
      <c r="I99">
        <v>0</v>
      </c>
      <c r="J99">
        <v>2</v>
      </c>
      <c r="K99">
        <v>2</v>
      </c>
      <c r="L99">
        <f t="shared" si="11"/>
        <v>4.5893514857724563E-3</v>
      </c>
      <c r="M99">
        <f t="shared" si="12"/>
        <v>1059.00040856386</v>
      </c>
      <c r="N99">
        <f t="shared" si="13"/>
        <v>4.8601299586061479</v>
      </c>
      <c r="O99">
        <f t="shared" si="14"/>
        <v>0.27359447056377628</v>
      </c>
      <c r="P99">
        <f t="shared" si="15"/>
        <v>15.00046492761266</v>
      </c>
      <c r="Q99">
        <f t="shared" si="16"/>
        <v>4.1040483641290439</v>
      </c>
      <c r="R99">
        <f t="shared" si="17"/>
        <v>0</v>
      </c>
      <c r="S99">
        <f t="shared" si="18"/>
        <v>1074.0008734914727</v>
      </c>
      <c r="T99">
        <f t="shared" si="19"/>
        <v>0.11331440387519336</v>
      </c>
      <c r="U99">
        <f t="shared" si="20"/>
        <v>7.9997520462919489</v>
      </c>
      <c r="V99">
        <f t="shared" si="21"/>
        <v>0</v>
      </c>
    </row>
    <row r="100" spans="1:22" x14ac:dyDescent="0.2">
      <c r="A100" t="s">
        <v>3148</v>
      </c>
      <c r="B100" t="s">
        <v>3053</v>
      </c>
      <c r="D100">
        <v>-84.457999999999998</v>
      </c>
      <c r="E100">
        <v>-169.99199999999999</v>
      </c>
      <c r="F100">
        <v>0</v>
      </c>
      <c r="G100">
        <v>372.74299999999999</v>
      </c>
      <c r="H100">
        <v>34.524999999999999</v>
      </c>
      <c r="I100">
        <v>0</v>
      </c>
      <c r="J100">
        <v>2</v>
      </c>
      <c r="K100">
        <v>2</v>
      </c>
      <c r="L100">
        <f t="shared" si="11"/>
        <v>3.4930381764429713E-3</v>
      </c>
      <c r="M100">
        <f t="shared" si="12"/>
        <v>1113.0020312458064</v>
      </c>
      <c r="N100">
        <f t="shared" si="13"/>
        <v>3.8877624733626481</v>
      </c>
      <c r="O100">
        <f t="shared" si="14"/>
        <v>0.2039993757838871</v>
      </c>
      <c r="P100">
        <f t="shared" si="15"/>
        <v>17.999851917458827</v>
      </c>
      <c r="Q100">
        <f t="shared" si="16"/>
        <v>3.6719622273262322</v>
      </c>
      <c r="R100">
        <f t="shared" si="17"/>
        <v>0</v>
      </c>
      <c r="S100">
        <f t="shared" si="18"/>
        <v>1131.0018831632651</v>
      </c>
      <c r="T100">
        <f t="shared" si="19"/>
        <v>0.10781651482314142</v>
      </c>
      <c r="U100">
        <f t="shared" si="20"/>
        <v>6.6667215125034929</v>
      </c>
      <c r="V100">
        <f t="shared" si="21"/>
        <v>0</v>
      </c>
    </row>
    <row r="101" spans="1:22" x14ac:dyDescent="0.2">
      <c r="A101" t="s">
        <v>113</v>
      </c>
      <c r="B101" t="s">
        <v>5272</v>
      </c>
      <c r="D101">
        <v>-77.861999999999995</v>
      </c>
      <c r="E101">
        <v>-171.87</v>
      </c>
      <c r="F101">
        <v>-90</v>
      </c>
      <c r="G101">
        <v>366.18700000000001</v>
      </c>
      <c r="H101">
        <v>35.354999999999997</v>
      </c>
      <c r="I101">
        <v>42</v>
      </c>
      <c r="J101">
        <v>1</v>
      </c>
      <c r="K101">
        <v>1</v>
      </c>
      <c r="L101">
        <f t="shared" si="11"/>
        <v>7.7427005207225796E-3</v>
      </c>
      <c r="M101">
        <f t="shared" si="12"/>
        <v>1074.0015674558631</v>
      </c>
      <c r="N101">
        <f t="shared" si="13"/>
        <v>8.3156808112781899</v>
      </c>
      <c r="O101">
        <f t="shared" si="14"/>
        <v>0.25200296358763974</v>
      </c>
      <c r="P101">
        <f t="shared" si="15"/>
        <v>14.999668577297539</v>
      </c>
      <c r="Q101">
        <f t="shared" si="16"/>
        <v>3.779964714276089</v>
      </c>
      <c r="R101">
        <f t="shared" si="17"/>
        <v>126</v>
      </c>
      <c r="S101">
        <f t="shared" si="18"/>
        <v>1089.0012360331607</v>
      </c>
      <c r="T101">
        <f t="shared" si="19"/>
        <v>5.5865840253967548E-2</v>
      </c>
      <c r="U101">
        <f t="shared" si="20"/>
        <v>4.0000883813400945</v>
      </c>
      <c r="V101">
        <f t="shared" si="21"/>
        <v>11.570234801474847</v>
      </c>
    </row>
    <row r="102" spans="1:22" x14ac:dyDescent="0.2">
      <c r="A102" t="s">
        <v>8656</v>
      </c>
      <c r="B102" t="s">
        <v>8657</v>
      </c>
      <c r="D102">
        <v>-80.263999999999996</v>
      </c>
      <c r="E102">
        <v>-173.66</v>
      </c>
      <c r="F102">
        <v>-90</v>
      </c>
      <c r="G102">
        <v>378.45100000000002</v>
      </c>
      <c r="H102">
        <v>45.277000000000001</v>
      </c>
      <c r="I102">
        <v>25</v>
      </c>
      <c r="J102">
        <v>1</v>
      </c>
      <c r="K102">
        <v>1</v>
      </c>
      <c r="L102">
        <f t="shared" si="11"/>
        <v>6.1768693850123594E-3</v>
      </c>
      <c r="M102">
        <f t="shared" si="12"/>
        <v>1119.0009756979698</v>
      </c>
      <c r="N102">
        <f t="shared" si="13"/>
        <v>6.9119297805175286</v>
      </c>
      <c r="O102">
        <f t="shared" si="14"/>
        <v>0.32400955544337012</v>
      </c>
      <c r="P102">
        <f t="shared" si="15"/>
        <v>14.999572826790597</v>
      </c>
      <c r="Q102">
        <f t="shared" si="16"/>
        <v>4.8600097834586604</v>
      </c>
      <c r="R102">
        <f t="shared" si="17"/>
        <v>75</v>
      </c>
      <c r="S102">
        <f t="shared" si="18"/>
        <v>1134.0005485247605</v>
      </c>
      <c r="T102">
        <f t="shared" si="19"/>
        <v>5.36192561964259E-2</v>
      </c>
      <c r="U102">
        <f t="shared" si="20"/>
        <v>4.0001139160999681</v>
      </c>
      <c r="V102">
        <f t="shared" si="21"/>
        <v>6.6137534146318275</v>
      </c>
    </row>
    <row r="103" spans="1:22" x14ac:dyDescent="0.2">
      <c r="A103" t="s">
        <v>41</v>
      </c>
      <c r="B103" t="s">
        <v>41</v>
      </c>
      <c r="D103">
        <v>-78.944000000000003</v>
      </c>
      <c r="E103">
        <v>-171.87</v>
      </c>
      <c r="F103">
        <v>0</v>
      </c>
      <c r="G103">
        <v>354.58100000000002</v>
      </c>
      <c r="H103">
        <v>70.710999999999999</v>
      </c>
      <c r="I103">
        <v>0</v>
      </c>
      <c r="J103">
        <v>1</v>
      </c>
      <c r="K103">
        <v>0</v>
      </c>
      <c r="L103">
        <f t="shared" si="11"/>
        <v>7.0342063340434677E-3</v>
      </c>
      <c r="M103">
        <f t="shared" si="12"/>
        <v>1044.0001648806347</v>
      </c>
      <c r="N103">
        <f t="shared" si="13"/>
        <v>7.3437199162657008</v>
      </c>
      <c r="O103">
        <f t="shared" si="14"/>
        <v>0.25200296358763974</v>
      </c>
      <c r="P103">
        <f t="shared" si="15"/>
        <v>29.999761413358407</v>
      </c>
      <c r="Q103">
        <f t="shared" si="16"/>
        <v>7.5600363431247777</v>
      </c>
      <c r="R103">
        <f t="shared" si="17"/>
        <v>0</v>
      </c>
      <c r="S103">
        <f t="shared" si="18"/>
        <v>1073.999926293993</v>
      </c>
      <c r="T103">
        <f t="shared" si="19"/>
        <v>5.7471255291286355E-2</v>
      </c>
      <c r="U103">
        <f t="shared" si="20"/>
        <v>0</v>
      </c>
      <c r="V103">
        <f t="shared" si="21"/>
        <v>0</v>
      </c>
    </row>
    <row r="104" spans="1:22" x14ac:dyDescent="0.2">
      <c r="A104" t="s">
        <v>113</v>
      </c>
      <c r="B104" t="s">
        <v>722</v>
      </c>
      <c r="D104">
        <v>-75.263999999999996</v>
      </c>
      <c r="E104">
        <v>0</v>
      </c>
      <c r="F104">
        <v>0</v>
      </c>
      <c r="G104">
        <v>377.41399999999999</v>
      </c>
      <c r="H104">
        <v>0</v>
      </c>
      <c r="I104">
        <v>0</v>
      </c>
      <c r="J104">
        <v>0</v>
      </c>
      <c r="K104">
        <v>0</v>
      </c>
      <c r="L104">
        <f t="shared" si="11"/>
        <v>9.4685939711886009E-3</v>
      </c>
      <c r="M104">
        <f t="shared" si="12"/>
        <v>1095.0004331785781</v>
      </c>
      <c r="N104">
        <f t="shared" si="13"/>
        <v>10.36812486816846</v>
      </c>
      <c r="O104" t="str">
        <f t="shared" si="14"/>
        <v/>
      </c>
      <c r="P104">
        <f t="shared" si="15"/>
        <v>0</v>
      </c>
      <c r="Q104">
        <f t="shared" si="16"/>
        <v>0</v>
      </c>
      <c r="R104">
        <f t="shared" si="17"/>
        <v>0</v>
      </c>
      <c r="S104">
        <f t="shared" si="18"/>
        <v>1095.0004331785781</v>
      </c>
      <c r="T104">
        <f t="shared" si="19"/>
        <v>0</v>
      </c>
      <c r="U104" t="str">
        <f t="shared" si="20"/>
        <v/>
      </c>
      <c r="V104">
        <f t="shared" si="21"/>
        <v>0</v>
      </c>
    </row>
    <row r="105" spans="1:22" x14ac:dyDescent="0.2">
      <c r="A105" t="s">
        <v>8658</v>
      </c>
      <c r="B105" t="s">
        <v>8659</v>
      </c>
      <c r="D105">
        <v>-88.506</v>
      </c>
      <c r="E105">
        <v>-166.50399999999999</v>
      </c>
      <c r="F105">
        <v>0</v>
      </c>
      <c r="G105">
        <v>115.039</v>
      </c>
      <c r="H105">
        <v>25.71</v>
      </c>
      <c r="I105">
        <v>0</v>
      </c>
      <c r="J105">
        <v>1</v>
      </c>
      <c r="K105">
        <v>0</v>
      </c>
      <c r="L105">
        <f t="shared" si="11"/>
        <v>9.3891975167931013E-4</v>
      </c>
      <c r="M105">
        <f t="shared" si="12"/>
        <v>344.99968118169363</v>
      </c>
      <c r="N105">
        <f t="shared" si="13"/>
        <v>0.32392733891189585</v>
      </c>
      <c r="O105">
        <f t="shared" si="14"/>
        <v>0.14999677302295841</v>
      </c>
      <c r="P105">
        <f t="shared" si="15"/>
        <v>18.000404959931387</v>
      </c>
      <c r="Q105">
        <f t="shared" si="16"/>
        <v>2.7000053571015203</v>
      </c>
      <c r="R105">
        <f t="shared" si="17"/>
        <v>0</v>
      </c>
      <c r="S105">
        <f t="shared" si="18"/>
        <v>363.00008614162505</v>
      </c>
      <c r="T105">
        <f t="shared" si="19"/>
        <v>0.17391320419337164</v>
      </c>
      <c r="U105">
        <f t="shared" si="20"/>
        <v>0</v>
      </c>
      <c r="V105">
        <f t="shared" si="21"/>
        <v>0</v>
      </c>
    </row>
    <row r="106" spans="1:22" x14ac:dyDescent="0.2">
      <c r="A106" t="s">
        <v>368</v>
      </c>
      <c r="B106" t="s">
        <v>401</v>
      </c>
      <c r="D106">
        <v>-85.343999999999994</v>
      </c>
      <c r="E106">
        <v>-171.87</v>
      </c>
      <c r="F106">
        <v>0</v>
      </c>
      <c r="G106">
        <v>221.732</v>
      </c>
      <c r="H106">
        <v>28.283999999999999</v>
      </c>
      <c r="I106">
        <v>0</v>
      </c>
      <c r="J106">
        <v>1</v>
      </c>
      <c r="K106">
        <v>0</v>
      </c>
      <c r="L106">
        <f t="shared" si="11"/>
        <v>2.9319047039791496E-3</v>
      </c>
      <c r="M106">
        <f t="shared" si="12"/>
        <v>663.00086463549496</v>
      </c>
      <c r="N106">
        <f t="shared" si="13"/>
        <v>1.9438572976243493</v>
      </c>
      <c r="O106">
        <f t="shared" si="14"/>
        <v>0.25200296358763974</v>
      </c>
      <c r="P106">
        <f t="shared" si="15"/>
        <v>11.999734861838032</v>
      </c>
      <c r="Q106">
        <f t="shared" si="16"/>
        <v>3.0239717714208716</v>
      </c>
      <c r="R106">
        <f t="shared" si="17"/>
        <v>0</v>
      </c>
      <c r="S106">
        <f t="shared" si="18"/>
        <v>675.00059949733304</v>
      </c>
      <c r="T106">
        <f t="shared" si="19"/>
        <v>9.0497619536268378E-2</v>
      </c>
      <c r="U106">
        <f t="shared" si="20"/>
        <v>0</v>
      </c>
      <c r="V106">
        <f t="shared" si="21"/>
        <v>0</v>
      </c>
    </row>
    <row r="107" spans="1:22" x14ac:dyDescent="0.2">
      <c r="A107" t="s">
        <v>113</v>
      </c>
      <c r="B107" t="s">
        <v>5019</v>
      </c>
      <c r="D107">
        <v>-81.043000000000006</v>
      </c>
      <c r="E107">
        <v>-173.48</v>
      </c>
      <c r="F107">
        <v>-90</v>
      </c>
      <c r="G107">
        <v>391.77800000000002</v>
      </c>
      <c r="H107">
        <v>35.228000000000002</v>
      </c>
      <c r="I107">
        <v>42</v>
      </c>
      <c r="J107">
        <v>1</v>
      </c>
      <c r="K107">
        <v>1</v>
      </c>
      <c r="L107">
        <f t="shared" si="11"/>
        <v>5.674142011206711E-3</v>
      </c>
      <c r="M107">
        <f t="shared" si="12"/>
        <v>1161.0013486131602</v>
      </c>
      <c r="N107">
        <f t="shared" si="13"/>
        <v>6.5876931149266964</v>
      </c>
      <c r="O107">
        <f t="shared" si="14"/>
        <v>0.31499002387612429</v>
      </c>
      <c r="P107">
        <f t="shared" si="15"/>
        <v>12.000421250977038</v>
      </c>
      <c r="Q107">
        <f t="shared" si="16"/>
        <v>3.7800167563855629</v>
      </c>
      <c r="R107">
        <f t="shared" si="17"/>
        <v>126</v>
      </c>
      <c r="S107">
        <f t="shared" si="18"/>
        <v>1173.0017698641373</v>
      </c>
      <c r="T107">
        <f t="shared" si="19"/>
        <v>5.1679526532567105E-2</v>
      </c>
      <c r="U107">
        <f t="shared" si="20"/>
        <v>4.9998244849208922</v>
      </c>
      <c r="V107">
        <f t="shared" si="21"/>
        <v>10.741671772123066</v>
      </c>
    </row>
    <row r="108" spans="1:22" x14ac:dyDescent="0.2">
      <c r="A108" t="s">
        <v>8660</v>
      </c>
      <c r="B108" t="s">
        <v>8661</v>
      </c>
      <c r="D108">
        <v>-80.805000000000007</v>
      </c>
      <c r="E108">
        <v>-166.75899999999999</v>
      </c>
      <c r="F108">
        <v>0</v>
      </c>
      <c r="G108">
        <v>387.98599999999999</v>
      </c>
      <c r="H108">
        <v>52.393000000000001</v>
      </c>
      <c r="I108">
        <v>0</v>
      </c>
      <c r="J108">
        <v>2</v>
      </c>
      <c r="K108">
        <v>2</v>
      </c>
      <c r="L108">
        <f t="shared" si="11"/>
        <v>5.8274979057866463E-3</v>
      </c>
      <c r="M108">
        <f t="shared" si="12"/>
        <v>1149.0013882980566</v>
      </c>
      <c r="N108">
        <f t="shared" si="13"/>
        <v>6.6958098798627548</v>
      </c>
      <c r="O108">
        <f t="shared" si="14"/>
        <v>0.15299409708012415</v>
      </c>
      <c r="P108">
        <f t="shared" si="15"/>
        <v>36.001455436843088</v>
      </c>
      <c r="Q108">
        <f t="shared" si="16"/>
        <v>5.5080156761458108</v>
      </c>
      <c r="R108">
        <f t="shared" si="17"/>
        <v>0</v>
      </c>
      <c r="S108">
        <f t="shared" si="18"/>
        <v>1185.0028437348997</v>
      </c>
      <c r="T108">
        <f t="shared" si="19"/>
        <v>0.10443851610810362</v>
      </c>
      <c r="U108">
        <f t="shared" si="20"/>
        <v>3.3331985761107501</v>
      </c>
      <c r="V108">
        <f t="shared" si="21"/>
        <v>0</v>
      </c>
    </row>
    <row r="109" spans="1:22" x14ac:dyDescent="0.2">
      <c r="A109" t="s">
        <v>1830</v>
      </c>
      <c r="B109" t="s">
        <v>401</v>
      </c>
      <c r="D109">
        <v>-82.875</v>
      </c>
      <c r="E109">
        <v>0</v>
      </c>
      <c r="F109">
        <v>0</v>
      </c>
      <c r="G109">
        <v>378.92599999999999</v>
      </c>
      <c r="H109">
        <v>0</v>
      </c>
      <c r="I109">
        <v>0</v>
      </c>
      <c r="J109">
        <v>0</v>
      </c>
      <c r="K109">
        <v>0</v>
      </c>
      <c r="L109">
        <f t="shared" si="11"/>
        <v>4.4999850671878835E-3</v>
      </c>
      <c r="M109">
        <f t="shared" si="12"/>
        <v>1127.9997003679971</v>
      </c>
      <c r="N109">
        <f t="shared" si="13"/>
        <v>5.0759868834352773</v>
      </c>
      <c r="O109" t="str">
        <f t="shared" si="14"/>
        <v/>
      </c>
      <c r="P109">
        <f t="shared" si="15"/>
        <v>0</v>
      </c>
      <c r="Q109">
        <f t="shared" si="16"/>
        <v>0</v>
      </c>
      <c r="R109">
        <f t="shared" si="17"/>
        <v>0</v>
      </c>
      <c r="S109">
        <f t="shared" si="18"/>
        <v>1127.9997003679971</v>
      </c>
      <c r="T109">
        <f t="shared" si="19"/>
        <v>0</v>
      </c>
      <c r="U109" t="str">
        <f t="shared" si="20"/>
        <v/>
      </c>
      <c r="V109">
        <f t="shared" si="21"/>
        <v>0</v>
      </c>
    </row>
    <row r="110" spans="1:22" x14ac:dyDescent="0.2">
      <c r="A110" t="s">
        <v>1830</v>
      </c>
      <c r="B110" t="s">
        <v>401</v>
      </c>
      <c r="D110">
        <v>-79.846000000000004</v>
      </c>
      <c r="E110">
        <v>-175.66800000000001</v>
      </c>
      <c r="F110">
        <v>0</v>
      </c>
      <c r="G110">
        <v>272.26499999999999</v>
      </c>
      <c r="H110">
        <v>66.188999999999993</v>
      </c>
      <c r="I110">
        <v>0</v>
      </c>
      <c r="J110">
        <v>1</v>
      </c>
      <c r="K110">
        <v>1</v>
      </c>
      <c r="L110">
        <f t="shared" si="11"/>
        <v>6.4475818762587643E-3</v>
      </c>
      <c r="M110">
        <f t="shared" si="12"/>
        <v>804.00191850263832</v>
      </c>
      <c r="N110">
        <f t="shared" si="13"/>
        <v>5.1838733820882696</v>
      </c>
      <c r="O110">
        <f t="shared" si="14"/>
        <v>0.47523409886869139</v>
      </c>
      <c r="P110">
        <f t="shared" si="15"/>
        <v>14.998887085121236</v>
      </c>
      <c r="Q110">
        <f t="shared" si="16"/>
        <v>7.1279897159205614</v>
      </c>
      <c r="R110">
        <f t="shared" si="17"/>
        <v>0</v>
      </c>
      <c r="S110">
        <f t="shared" si="18"/>
        <v>819.0008055877596</v>
      </c>
      <c r="T110">
        <f t="shared" si="19"/>
        <v>7.462668759764049E-2</v>
      </c>
      <c r="U110">
        <f t="shared" si="20"/>
        <v>4.0002967993218297</v>
      </c>
      <c r="V110">
        <f t="shared" si="21"/>
        <v>0</v>
      </c>
    </row>
    <row r="111" spans="1:22" x14ac:dyDescent="0.2">
      <c r="A111" t="s">
        <v>2444</v>
      </c>
      <c r="B111" t="s">
        <v>7552</v>
      </c>
      <c r="D111">
        <v>-79.480999999999995</v>
      </c>
      <c r="E111">
        <v>-170.67599999999999</v>
      </c>
      <c r="F111">
        <v>0</v>
      </c>
      <c r="G111">
        <v>383.44400000000002</v>
      </c>
      <c r="H111">
        <v>67.897000000000006</v>
      </c>
      <c r="I111">
        <v>0</v>
      </c>
      <c r="J111">
        <v>1</v>
      </c>
      <c r="K111">
        <v>1</v>
      </c>
      <c r="L111">
        <f t="shared" si="11"/>
        <v>6.6845478232823432E-3</v>
      </c>
      <c r="M111">
        <f t="shared" si="12"/>
        <v>1131.0000057486882</v>
      </c>
      <c r="N111">
        <f t="shared" si="13"/>
        <v>7.5602311867908991</v>
      </c>
      <c r="O111">
        <f t="shared" si="14"/>
        <v>0.2192627362487746</v>
      </c>
      <c r="P111">
        <f t="shared" si="15"/>
        <v>33.001441425565368</v>
      </c>
      <c r="Q111">
        <f t="shared" si="16"/>
        <v>7.2359935831167066</v>
      </c>
      <c r="R111">
        <f t="shared" si="17"/>
        <v>0</v>
      </c>
      <c r="S111">
        <f t="shared" si="18"/>
        <v>1164.0014471742536</v>
      </c>
      <c r="T111">
        <f t="shared" si="19"/>
        <v>5.3050397608337581E-2</v>
      </c>
      <c r="U111">
        <f t="shared" si="20"/>
        <v>1.8181024042640617</v>
      </c>
      <c r="V111">
        <f t="shared" si="21"/>
        <v>0</v>
      </c>
    </row>
    <row r="112" spans="1:22" x14ac:dyDescent="0.2">
      <c r="A112" t="s">
        <v>2986</v>
      </c>
      <c r="B112" t="s">
        <v>5814</v>
      </c>
      <c r="D112">
        <v>-78.724999999999994</v>
      </c>
      <c r="E112">
        <v>-174.09399999999999</v>
      </c>
      <c r="F112">
        <v>-90</v>
      </c>
      <c r="G112">
        <v>322.21899999999999</v>
      </c>
      <c r="H112">
        <v>29.155000000000001</v>
      </c>
      <c r="I112">
        <v>26</v>
      </c>
      <c r="J112">
        <v>1</v>
      </c>
      <c r="K112">
        <v>1</v>
      </c>
      <c r="L112">
        <f t="shared" si="11"/>
        <v>7.1771689334994161E-3</v>
      </c>
      <c r="M112">
        <f t="shared" si="12"/>
        <v>948.00058063568383</v>
      </c>
      <c r="N112">
        <f t="shared" si="13"/>
        <v>6.8039671202449599</v>
      </c>
      <c r="O112">
        <f t="shared" si="14"/>
        <v>0.34800802605070685</v>
      </c>
      <c r="P112">
        <f t="shared" si="15"/>
        <v>8.9998599756060784</v>
      </c>
      <c r="Q112">
        <f t="shared" si="16"/>
        <v>3.1320266368700715</v>
      </c>
      <c r="R112">
        <f t="shared" si="17"/>
        <v>78</v>
      </c>
      <c r="S112">
        <f t="shared" si="18"/>
        <v>957.00044061128995</v>
      </c>
      <c r="T112">
        <f t="shared" si="19"/>
        <v>6.3291100475663081E-2</v>
      </c>
      <c r="U112">
        <f t="shared" si="20"/>
        <v>6.6667703900536983</v>
      </c>
      <c r="V112">
        <f t="shared" si="21"/>
        <v>8.1504664668886679</v>
      </c>
    </row>
    <row r="113" spans="1:22" x14ac:dyDescent="0.2">
      <c r="A113" t="s">
        <v>113</v>
      </c>
      <c r="B113" t="s">
        <v>1029</v>
      </c>
      <c r="D113">
        <v>-80.085999999999999</v>
      </c>
      <c r="E113">
        <v>0</v>
      </c>
      <c r="F113">
        <v>0</v>
      </c>
      <c r="G113">
        <v>354.291</v>
      </c>
      <c r="H113">
        <v>0</v>
      </c>
      <c r="I113">
        <v>0</v>
      </c>
      <c r="J113">
        <v>0</v>
      </c>
      <c r="K113">
        <v>0</v>
      </c>
      <c r="L113">
        <f t="shared" si="11"/>
        <v>6.2920642944738585E-3</v>
      </c>
      <c r="M113">
        <f t="shared" si="12"/>
        <v>1047.0014220497019</v>
      </c>
      <c r="N113">
        <f t="shared" si="13"/>
        <v>6.5878068517491375</v>
      </c>
      <c r="O113" t="str">
        <f t="shared" si="14"/>
        <v/>
      </c>
      <c r="P113">
        <f t="shared" si="15"/>
        <v>0</v>
      </c>
      <c r="Q113">
        <f t="shared" si="16"/>
        <v>0</v>
      </c>
      <c r="R113">
        <f t="shared" si="17"/>
        <v>0</v>
      </c>
      <c r="S113">
        <f t="shared" si="18"/>
        <v>1047.0014220497019</v>
      </c>
      <c r="T113">
        <f t="shared" si="19"/>
        <v>0</v>
      </c>
      <c r="U113" t="str">
        <f t="shared" si="20"/>
        <v/>
      </c>
      <c r="V113">
        <f t="shared" si="21"/>
        <v>0</v>
      </c>
    </row>
    <row r="114" spans="1:22" x14ac:dyDescent="0.2">
      <c r="A114" t="s">
        <v>1640</v>
      </c>
      <c r="B114" t="s">
        <v>7662</v>
      </c>
      <c r="D114">
        <v>-72.843999999999994</v>
      </c>
      <c r="E114">
        <v>-173.333</v>
      </c>
      <c r="F114">
        <v>0</v>
      </c>
      <c r="G114">
        <v>396.64800000000002</v>
      </c>
      <c r="H114">
        <v>77.524000000000001</v>
      </c>
      <c r="I114">
        <v>0</v>
      </c>
      <c r="J114">
        <v>2</v>
      </c>
      <c r="K114">
        <v>2</v>
      </c>
      <c r="L114">
        <f t="shared" si="11"/>
        <v>1.1113562503457713E-2</v>
      </c>
      <c r="M114">
        <f t="shared" si="12"/>
        <v>1136.9976415089054</v>
      </c>
      <c r="N114">
        <f t="shared" si="13"/>
        <v>12.636106991300215</v>
      </c>
      <c r="O114">
        <f t="shared" si="14"/>
        <v>0.30798383704250593</v>
      </c>
      <c r="P114">
        <f t="shared" si="15"/>
        <v>27.001305123691775</v>
      </c>
      <c r="Q114">
        <f t="shared" si="16"/>
        <v>8.3159738731239425</v>
      </c>
      <c r="R114">
        <f t="shared" si="17"/>
        <v>0</v>
      </c>
      <c r="S114">
        <f t="shared" si="18"/>
        <v>1163.9989466325972</v>
      </c>
      <c r="T114">
        <f t="shared" si="19"/>
        <v>0.10554111602267569</v>
      </c>
      <c r="U114">
        <f t="shared" si="20"/>
        <v>4.4442296196530258</v>
      </c>
      <c r="V114">
        <f t="shared" si="21"/>
        <v>0</v>
      </c>
    </row>
    <row r="115" spans="1:22" x14ac:dyDescent="0.2">
      <c r="A115" t="s">
        <v>107</v>
      </c>
      <c r="B115" t="s">
        <v>245</v>
      </c>
      <c r="D115">
        <v>-82.436000000000007</v>
      </c>
      <c r="E115">
        <v>-174.053</v>
      </c>
      <c r="F115">
        <v>-90</v>
      </c>
      <c r="G115">
        <v>372.23899999999998</v>
      </c>
      <c r="H115">
        <v>48.26</v>
      </c>
      <c r="I115">
        <v>20</v>
      </c>
      <c r="J115">
        <v>1</v>
      </c>
      <c r="K115">
        <v>1</v>
      </c>
      <c r="L115">
        <f t="shared" si="11"/>
        <v>4.7804005289886192E-3</v>
      </c>
      <c r="M115">
        <f t="shared" si="12"/>
        <v>1106.9998241854717</v>
      </c>
      <c r="N115">
        <f t="shared" si="13"/>
        <v>5.2919078370343744</v>
      </c>
      <c r="O115">
        <f t="shared" si="14"/>
        <v>0.34559163857209368</v>
      </c>
      <c r="P115">
        <f t="shared" si="15"/>
        <v>15.000433063985241</v>
      </c>
      <c r="Q115">
        <f t="shared" si="16"/>
        <v>5.1840294259030975</v>
      </c>
      <c r="R115">
        <f t="shared" si="17"/>
        <v>60</v>
      </c>
      <c r="S115">
        <f t="shared" si="18"/>
        <v>1122.0002572494568</v>
      </c>
      <c r="T115">
        <f t="shared" si="19"/>
        <v>5.4200550613590102E-2</v>
      </c>
      <c r="U115">
        <f t="shared" si="20"/>
        <v>3.9998845196046289</v>
      </c>
      <c r="V115">
        <f t="shared" si="21"/>
        <v>5.3475923568046086</v>
      </c>
    </row>
    <row r="116" spans="1:22" x14ac:dyDescent="0.2">
      <c r="A116" t="s">
        <v>41</v>
      </c>
      <c r="B116" t="s">
        <v>41</v>
      </c>
      <c r="D116">
        <v>-82.384</v>
      </c>
      <c r="E116">
        <v>-172.27799999999999</v>
      </c>
      <c r="F116">
        <v>0</v>
      </c>
      <c r="G116">
        <v>362.19499999999999</v>
      </c>
      <c r="H116">
        <v>59.54</v>
      </c>
      <c r="I116">
        <v>0</v>
      </c>
      <c r="J116">
        <v>1</v>
      </c>
      <c r="K116">
        <v>1</v>
      </c>
      <c r="L116">
        <f t="shared" si="11"/>
        <v>4.8136531888957317E-3</v>
      </c>
      <c r="M116">
        <f t="shared" si="12"/>
        <v>1076.9997650187756</v>
      </c>
      <c r="N116">
        <f t="shared" si="13"/>
        <v>5.1843085376311215</v>
      </c>
      <c r="O116">
        <f t="shared" si="14"/>
        <v>0.26549367197160262</v>
      </c>
      <c r="P116">
        <f t="shared" si="15"/>
        <v>24.000577411255115</v>
      </c>
      <c r="Q116">
        <f t="shared" si="16"/>
        <v>6.3720077983606194</v>
      </c>
      <c r="R116">
        <f t="shared" si="17"/>
        <v>0</v>
      </c>
      <c r="S116">
        <f t="shared" si="18"/>
        <v>1101.0003424300307</v>
      </c>
      <c r="T116">
        <f t="shared" si="19"/>
        <v>5.5710318561633117E-2</v>
      </c>
      <c r="U116">
        <f t="shared" si="20"/>
        <v>2.4999398544412887</v>
      </c>
      <c r="V116">
        <f t="shared" si="21"/>
        <v>0</v>
      </c>
    </row>
    <row r="117" spans="1:22" x14ac:dyDescent="0.2">
      <c r="A117" t="s">
        <v>6238</v>
      </c>
      <c r="B117" t="s">
        <v>6239</v>
      </c>
      <c r="D117">
        <v>-81.084999999999994</v>
      </c>
      <c r="E117">
        <v>-175.91399999999999</v>
      </c>
      <c r="F117">
        <v>0</v>
      </c>
      <c r="G117">
        <v>361.36500000000001</v>
      </c>
      <c r="H117">
        <v>56.143000000000001</v>
      </c>
      <c r="I117">
        <v>0</v>
      </c>
      <c r="J117">
        <v>1</v>
      </c>
      <c r="K117">
        <v>1</v>
      </c>
      <c r="L117">
        <f t="shared" si="11"/>
        <v>5.6471001998790018E-3</v>
      </c>
      <c r="M117">
        <f t="shared" si="12"/>
        <v>1070.9984047864214</v>
      </c>
      <c r="N117">
        <f t="shared" si="13"/>
        <v>6.0480413537808468</v>
      </c>
      <c r="O117">
        <f t="shared" si="14"/>
        <v>0.50395206599280151</v>
      </c>
      <c r="P117">
        <f t="shared" si="15"/>
        <v>12.001193048443376</v>
      </c>
      <c r="Q117">
        <f t="shared" si="16"/>
        <v>6.0480320791735673</v>
      </c>
      <c r="R117">
        <f t="shared" si="17"/>
        <v>0</v>
      </c>
      <c r="S117">
        <f t="shared" si="18"/>
        <v>1082.9995978348647</v>
      </c>
      <c r="T117">
        <f t="shared" si="19"/>
        <v>5.6022492406947337E-2</v>
      </c>
      <c r="U117">
        <f t="shared" si="20"/>
        <v>4.9995029458993949</v>
      </c>
      <c r="V117">
        <f t="shared" si="21"/>
        <v>0</v>
      </c>
    </row>
    <row r="118" spans="1:22" x14ac:dyDescent="0.2">
      <c r="A118" t="s">
        <v>900</v>
      </c>
      <c r="B118" t="s">
        <v>972</v>
      </c>
      <c r="D118">
        <v>-84.682000000000002</v>
      </c>
      <c r="E118">
        <v>-174.053</v>
      </c>
      <c r="F118">
        <v>0</v>
      </c>
      <c r="G118">
        <v>377.625</v>
      </c>
      <c r="H118">
        <v>48.26</v>
      </c>
      <c r="I118">
        <v>0</v>
      </c>
      <c r="J118">
        <v>1</v>
      </c>
      <c r="K118">
        <v>1</v>
      </c>
      <c r="L118">
        <f t="shared" si="11"/>
        <v>3.351023071489787E-3</v>
      </c>
      <c r="M118">
        <f t="shared" si="12"/>
        <v>1127.9986868046685</v>
      </c>
      <c r="N118">
        <f t="shared" si="13"/>
        <v>3.7799534040460299</v>
      </c>
      <c r="O118">
        <f t="shared" si="14"/>
        <v>0.34559163857209368</v>
      </c>
      <c r="P118">
        <f t="shared" si="15"/>
        <v>15.000433063985241</v>
      </c>
      <c r="Q118">
        <f t="shared" si="16"/>
        <v>5.1840294259030975</v>
      </c>
      <c r="R118">
        <f t="shared" si="17"/>
        <v>0</v>
      </c>
      <c r="S118">
        <f t="shared" si="18"/>
        <v>1142.9991198686537</v>
      </c>
      <c r="T118">
        <f t="shared" si="19"/>
        <v>5.319155128625605E-2</v>
      </c>
      <c r="U118">
        <f t="shared" si="20"/>
        <v>3.9998845196046289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-80.567999999999998</v>
      </c>
      <c r="E119">
        <v>-175.101</v>
      </c>
      <c r="F119">
        <v>0</v>
      </c>
      <c r="G119">
        <v>311.20699999999999</v>
      </c>
      <c r="H119">
        <v>35.128</v>
      </c>
      <c r="I119">
        <v>0</v>
      </c>
      <c r="J119">
        <v>1</v>
      </c>
      <c r="K119">
        <v>1</v>
      </c>
      <c r="L119">
        <f t="shared" si="11"/>
        <v>5.9804145171753883E-3</v>
      </c>
      <c r="M119">
        <f t="shared" si="12"/>
        <v>920.99918100238006</v>
      </c>
      <c r="N119">
        <f t="shared" si="13"/>
        <v>5.5079623803356563</v>
      </c>
      <c r="O119">
        <f t="shared" si="14"/>
        <v>0.42000754498511883</v>
      </c>
      <c r="P119">
        <f t="shared" si="15"/>
        <v>8.9997444508471265</v>
      </c>
      <c r="Q119">
        <f t="shared" si="16"/>
        <v>3.7799643522581006</v>
      </c>
      <c r="R119">
        <f t="shared" si="17"/>
        <v>0</v>
      </c>
      <c r="S119">
        <f t="shared" si="18"/>
        <v>929.99892545322723</v>
      </c>
      <c r="T119">
        <f t="shared" si="19"/>
        <v>6.5146637736092569E-2</v>
      </c>
      <c r="U119">
        <f t="shared" si="20"/>
        <v>6.6668559677105428</v>
      </c>
      <c r="V119">
        <f t="shared" si="21"/>
        <v>0</v>
      </c>
    </row>
    <row r="120" spans="1:22" x14ac:dyDescent="0.2">
      <c r="A120" t="s">
        <v>8662</v>
      </c>
      <c r="B120" t="s">
        <v>8663</v>
      </c>
      <c r="D120">
        <v>-76.498000000000005</v>
      </c>
      <c r="E120">
        <v>0</v>
      </c>
      <c r="F120">
        <v>0</v>
      </c>
      <c r="G120">
        <v>338.35199999999998</v>
      </c>
      <c r="H120">
        <v>0</v>
      </c>
      <c r="I120">
        <v>0</v>
      </c>
      <c r="J120">
        <v>0</v>
      </c>
      <c r="K120">
        <v>0</v>
      </c>
      <c r="L120">
        <f t="shared" si="11"/>
        <v>8.6441557607287497E-3</v>
      </c>
      <c r="M120">
        <f t="shared" si="12"/>
        <v>987.00164984938078</v>
      </c>
      <c r="N120">
        <f t="shared" si="13"/>
        <v>8.5318045291988351</v>
      </c>
      <c r="O120" t="str">
        <f t="shared" si="14"/>
        <v/>
      </c>
      <c r="P120">
        <f t="shared" si="15"/>
        <v>0</v>
      </c>
      <c r="Q120">
        <f t="shared" si="16"/>
        <v>0</v>
      </c>
      <c r="R120">
        <f t="shared" si="17"/>
        <v>0</v>
      </c>
      <c r="S120">
        <f t="shared" si="18"/>
        <v>987.00164984938078</v>
      </c>
      <c r="T120">
        <f t="shared" si="19"/>
        <v>0</v>
      </c>
      <c r="U120" t="str">
        <f t="shared" si="20"/>
        <v/>
      </c>
      <c r="V120">
        <f t="shared" si="21"/>
        <v>0</v>
      </c>
    </row>
    <row r="121" spans="1:22" x14ac:dyDescent="0.2">
      <c r="A121" t="s">
        <v>41</v>
      </c>
      <c r="B121" t="s">
        <v>41</v>
      </c>
      <c r="D121">
        <v>-77.372</v>
      </c>
      <c r="E121">
        <v>0</v>
      </c>
      <c r="F121">
        <v>0</v>
      </c>
      <c r="G121">
        <v>375.07299999999998</v>
      </c>
      <c r="H121">
        <v>0</v>
      </c>
      <c r="I121">
        <v>0</v>
      </c>
      <c r="J121">
        <v>0</v>
      </c>
      <c r="K121">
        <v>0</v>
      </c>
      <c r="L121">
        <f t="shared" si="11"/>
        <v>8.0654192713708207E-3</v>
      </c>
      <c r="M121">
        <f t="shared" si="12"/>
        <v>1097.9999979729041</v>
      </c>
      <c r="N121">
        <f t="shared" si="13"/>
        <v>8.8558391994549819</v>
      </c>
      <c r="O121" t="str">
        <f t="shared" si="14"/>
        <v/>
      </c>
      <c r="P121">
        <f t="shared" si="15"/>
        <v>0</v>
      </c>
      <c r="Q121">
        <f t="shared" si="16"/>
        <v>0</v>
      </c>
      <c r="R121">
        <f t="shared" si="17"/>
        <v>0</v>
      </c>
      <c r="S121">
        <f t="shared" si="18"/>
        <v>1097.9999979729041</v>
      </c>
      <c r="T121">
        <f t="shared" si="19"/>
        <v>0</v>
      </c>
      <c r="U121" t="str">
        <f t="shared" si="20"/>
        <v/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-84.212000000000003</v>
      </c>
      <c r="E122">
        <v>-174.12299999999999</v>
      </c>
      <c r="F122">
        <v>-90</v>
      </c>
      <c r="G122">
        <v>366.87099999999998</v>
      </c>
      <c r="H122">
        <v>68.358999999999995</v>
      </c>
      <c r="I122">
        <v>19</v>
      </c>
      <c r="J122">
        <v>1</v>
      </c>
      <c r="K122">
        <v>1</v>
      </c>
      <c r="L122">
        <f t="shared" si="11"/>
        <v>3.6491255459130028E-3</v>
      </c>
      <c r="M122">
        <f t="shared" si="12"/>
        <v>1095.0019122442236</v>
      </c>
      <c r="N122">
        <f t="shared" si="13"/>
        <v>3.995803446597431</v>
      </c>
      <c r="O122">
        <f t="shared" si="14"/>
        <v>0.34973746295320429</v>
      </c>
      <c r="P122">
        <f t="shared" si="15"/>
        <v>20.998496267391985</v>
      </c>
      <c r="Q122">
        <f t="shared" si="16"/>
        <v>7.3439681543581594</v>
      </c>
      <c r="R122">
        <f t="shared" si="17"/>
        <v>57</v>
      </c>
      <c r="S122">
        <f t="shared" si="18"/>
        <v>1116.0004085116157</v>
      </c>
      <c r="T122">
        <f t="shared" si="19"/>
        <v>5.4794424858153043E-2</v>
      </c>
      <c r="U122">
        <f t="shared" si="20"/>
        <v>2.8573474612642826</v>
      </c>
      <c r="V122">
        <f t="shared" si="21"/>
        <v>5.1075250121117435</v>
      </c>
    </row>
    <row r="123" spans="1:22" x14ac:dyDescent="0.2">
      <c r="A123" t="s">
        <v>8664</v>
      </c>
      <c r="B123" t="s">
        <v>8665</v>
      </c>
      <c r="D123">
        <v>-83.210999999999999</v>
      </c>
      <c r="E123">
        <v>-171.72399999999999</v>
      </c>
      <c r="F123">
        <v>0</v>
      </c>
      <c r="G123">
        <v>380.66899999999998</v>
      </c>
      <c r="H123">
        <v>55.579000000000001</v>
      </c>
      <c r="I123">
        <v>0</v>
      </c>
      <c r="J123">
        <v>1</v>
      </c>
      <c r="K123">
        <v>1</v>
      </c>
      <c r="L123">
        <f t="shared" si="11"/>
        <v>4.2857262017439559E-3</v>
      </c>
      <c r="M123">
        <f t="shared" si="12"/>
        <v>1133.9995001408895</v>
      </c>
      <c r="N123">
        <f t="shared" si="13"/>
        <v>4.8600162305345913</v>
      </c>
      <c r="O123">
        <f t="shared" si="14"/>
        <v>0.24749650239893128</v>
      </c>
      <c r="P123">
        <f t="shared" si="15"/>
        <v>24.00040669191981</v>
      </c>
      <c r="Q123">
        <f t="shared" si="16"/>
        <v>5.9400226524247106</v>
      </c>
      <c r="R123">
        <f t="shared" si="17"/>
        <v>0</v>
      </c>
      <c r="S123">
        <f t="shared" si="18"/>
        <v>1157.9999068328093</v>
      </c>
      <c r="T123">
        <f t="shared" si="19"/>
        <v>5.2910076232437077E-2</v>
      </c>
      <c r="U123">
        <f t="shared" si="20"/>
        <v>2.4999576369762155</v>
      </c>
      <c r="V123">
        <f t="shared" si="21"/>
        <v>0</v>
      </c>
    </row>
    <row r="124" spans="1:22" x14ac:dyDescent="0.2">
      <c r="A124" t="s">
        <v>2573</v>
      </c>
      <c r="B124" t="s">
        <v>2574</v>
      </c>
      <c r="D124">
        <v>-82.816000000000003</v>
      </c>
      <c r="E124">
        <v>-169.79599999999999</v>
      </c>
      <c r="F124">
        <v>0</v>
      </c>
      <c r="G124">
        <v>359.82499999999999</v>
      </c>
      <c r="H124">
        <v>50.804000000000002</v>
      </c>
      <c r="I124">
        <v>0</v>
      </c>
      <c r="J124">
        <v>1</v>
      </c>
      <c r="K124">
        <v>1</v>
      </c>
      <c r="L124">
        <f t="shared" si="11"/>
        <v>4.5376399114655606E-3</v>
      </c>
      <c r="M124">
        <f t="shared" si="12"/>
        <v>1071.0007566809109</v>
      </c>
      <c r="N124">
        <f t="shared" si="13"/>
        <v>4.8598206385457559</v>
      </c>
      <c r="O124">
        <f t="shared" si="14"/>
        <v>0.19999927388818342</v>
      </c>
      <c r="P124">
        <f t="shared" si="15"/>
        <v>27.000311576187599</v>
      </c>
      <c r="Q124">
        <f t="shared" si="16"/>
        <v>5.4000481100403421</v>
      </c>
      <c r="R124">
        <f t="shared" si="17"/>
        <v>0</v>
      </c>
      <c r="S124">
        <f t="shared" si="18"/>
        <v>1098.0010682570985</v>
      </c>
      <c r="T124">
        <f t="shared" si="19"/>
        <v>5.6022369382766113E-2</v>
      </c>
      <c r="U124">
        <f t="shared" si="20"/>
        <v>2.2221965783874817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-80.847999999999999</v>
      </c>
      <c r="E125">
        <v>-176.1</v>
      </c>
      <c r="F125">
        <v>0</v>
      </c>
      <c r="G125">
        <v>364.642</v>
      </c>
      <c r="H125">
        <v>44.101999999999997</v>
      </c>
      <c r="I125">
        <v>0</v>
      </c>
      <c r="J125">
        <v>1</v>
      </c>
      <c r="K125">
        <v>1</v>
      </c>
      <c r="L125">
        <f t="shared" si="11"/>
        <v>5.7997756398032972E-3</v>
      </c>
      <c r="M125">
        <f t="shared" si="12"/>
        <v>1080.0001693109848</v>
      </c>
      <c r="N125">
        <f t="shared" si="13"/>
        <v>6.263764936718224</v>
      </c>
      <c r="O125">
        <f t="shared" si="14"/>
        <v>0.52806652401470744</v>
      </c>
      <c r="P125">
        <f t="shared" si="15"/>
        <v>8.998831046756365</v>
      </c>
      <c r="Q125">
        <f t="shared" si="16"/>
        <v>4.7519861830424492</v>
      </c>
      <c r="R125">
        <f t="shared" si="17"/>
        <v>0</v>
      </c>
      <c r="S125">
        <f t="shared" si="18"/>
        <v>1088.9990003577411</v>
      </c>
      <c r="T125">
        <f t="shared" si="19"/>
        <v>5.5555546846144124E-2</v>
      </c>
      <c r="U125">
        <f t="shared" si="20"/>
        <v>6.6675326704380167</v>
      </c>
      <c r="V125">
        <f t="shared" si="21"/>
        <v>0</v>
      </c>
    </row>
    <row r="126" spans="1:22" x14ac:dyDescent="0.2">
      <c r="A126" t="s">
        <v>8666</v>
      </c>
      <c r="B126" t="s">
        <v>8667</v>
      </c>
      <c r="D126">
        <v>-77.305000000000007</v>
      </c>
      <c r="E126">
        <v>0</v>
      </c>
      <c r="F126">
        <v>0</v>
      </c>
      <c r="G126">
        <v>373.12200000000001</v>
      </c>
      <c r="H126">
        <v>0</v>
      </c>
      <c r="I126">
        <v>0</v>
      </c>
      <c r="J126">
        <v>0</v>
      </c>
      <c r="K126">
        <v>0</v>
      </c>
      <c r="L126">
        <f t="shared" si="11"/>
        <v>8.1096411984001564E-3</v>
      </c>
      <c r="M126">
        <f t="shared" si="12"/>
        <v>1092.0016714217393</v>
      </c>
      <c r="N126">
        <f t="shared" si="13"/>
        <v>8.8557505990341685</v>
      </c>
      <c r="O126" t="str">
        <f t="shared" si="14"/>
        <v/>
      </c>
      <c r="P126">
        <f t="shared" si="15"/>
        <v>0</v>
      </c>
      <c r="Q126">
        <f t="shared" si="16"/>
        <v>0</v>
      </c>
      <c r="R126">
        <f t="shared" si="17"/>
        <v>0</v>
      </c>
      <c r="S126">
        <f t="shared" si="18"/>
        <v>1092.0016714217393</v>
      </c>
      <c r="T126">
        <f t="shared" si="19"/>
        <v>0</v>
      </c>
      <c r="U126" t="str">
        <f t="shared" si="20"/>
        <v/>
      </c>
      <c r="V126">
        <f t="shared" si="21"/>
        <v>0</v>
      </c>
    </row>
    <row r="127" spans="1:22" x14ac:dyDescent="0.2">
      <c r="A127" t="s">
        <v>255</v>
      </c>
      <c r="B127" t="s">
        <v>256</v>
      </c>
      <c r="D127">
        <v>-78.69</v>
      </c>
      <c r="E127">
        <v>0</v>
      </c>
      <c r="F127">
        <v>0</v>
      </c>
      <c r="G127">
        <v>372.22800000000001</v>
      </c>
      <c r="H127">
        <v>0</v>
      </c>
      <c r="I127">
        <v>0</v>
      </c>
      <c r="J127">
        <v>0</v>
      </c>
      <c r="K127">
        <v>0</v>
      </c>
      <c r="L127">
        <f t="shared" si="11"/>
        <v>7.2000369249036579E-3</v>
      </c>
      <c r="M127">
        <f t="shared" si="12"/>
        <v>1094.9984931501749</v>
      </c>
      <c r="N127">
        <f t="shared" si="13"/>
        <v>7.8840374674325915</v>
      </c>
      <c r="O127" t="str">
        <f t="shared" si="14"/>
        <v/>
      </c>
      <c r="P127">
        <f t="shared" si="15"/>
        <v>0</v>
      </c>
      <c r="Q127">
        <f t="shared" si="16"/>
        <v>0</v>
      </c>
      <c r="R127">
        <f t="shared" si="17"/>
        <v>0</v>
      </c>
      <c r="S127">
        <f t="shared" si="18"/>
        <v>1094.9984931501749</v>
      </c>
      <c r="T127">
        <f t="shared" si="19"/>
        <v>0</v>
      </c>
      <c r="U127" t="str">
        <f t="shared" si="20"/>
        <v/>
      </c>
      <c r="V127">
        <f t="shared" si="21"/>
        <v>0</v>
      </c>
    </row>
    <row r="128" spans="1:22" x14ac:dyDescent="0.2">
      <c r="A128" t="s">
        <v>113</v>
      </c>
      <c r="B128" t="s">
        <v>1410</v>
      </c>
      <c r="D128">
        <v>-79.388999999999996</v>
      </c>
      <c r="E128">
        <v>-174.56</v>
      </c>
      <c r="F128">
        <v>0</v>
      </c>
      <c r="G128">
        <v>385.59300000000002</v>
      </c>
      <c r="H128">
        <v>42.19</v>
      </c>
      <c r="I128">
        <v>0</v>
      </c>
      <c r="J128">
        <v>2</v>
      </c>
      <c r="K128">
        <v>2</v>
      </c>
      <c r="L128">
        <f t="shared" si="11"/>
        <v>6.7443639554422199E-3</v>
      </c>
      <c r="M128">
        <f t="shared" si="12"/>
        <v>1136.9980963485691</v>
      </c>
      <c r="N128">
        <f t="shared" si="13"/>
        <v>7.668336646756357</v>
      </c>
      <c r="O128">
        <f t="shared" si="14"/>
        <v>0.37802283250133095</v>
      </c>
      <c r="P128">
        <f t="shared" si="15"/>
        <v>11.999256680206438</v>
      </c>
      <c r="Q128">
        <f t="shared" si="16"/>
        <v>4.535997534159689</v>
      </c>
      <c r="R128">
        <f t="shared" si="17"/>
        <v>0</v>
      </c>
      <c r="S128">
        <f t="shared" si="18"/>
        <v>1148.9973530287755</v>
      </c>
      <c r="T128">
        <f t="shared" si="19"/>
        <v>0.10554107380247685</v>
      </c>
      <c r="U128">
        <f t="shared" si="20"/>
        <v>10.000619471533422</v>
      </c>
      <c r="V128">
        <f t="shared" si="21"/>
        <v>0</v>
      </c>
    </row>
    <row r="129" spans="1:22" x14ac:dyDescent="0.2">
      <c r="A129" t="s">
        <v>4516</v>
      </c>
      <c r="B129" t="s">
        <v>8668</v>
      </c>
      <c r="D129">
        <v>-79.837999999999994</v>
      </c>
      <c r="E129">
        <v>-172.50399999999999</v>
      </c>
      <c r="F129">
        <v>0</v>
      </c>
      <c r="G129">
        <v>107.68899999999999</v>
      </c>
      <c r="H129">
        <v>38.328000000000003</v>
      </c>
      <c r="I129">
        <v>0</v>
      </c>
      <c r="J129">
        <v>1</v>
      </c>
      <c r="K129">
        <v>0</v>
      </c>
      <c r="L129">
        <f t="shared" si="11"/>
        <v>6.4527697841336917E-3</v>
      </c>
      <c r="M129">
        <f t="shared" si="12"/>
        <v>317.99899581189084</v>
      </c>
      <c r="N129">
        <f t="shared" si="13"/>
        <v>2.051976363536189</v>
      </c>
      <c r="O129">
        <f t="shared" si="14"/>
        <v>0.27359447056377628</v>
      </c>
      <c r="P129">
        <f t="shared" si="15"/>
        <v>15.00046492761266</v>
      </c>
      <c r="Q129">
        <f t="shared" si="16"/>
        <v>4.1040483641290439</v>
      </c>
      <c r="R129">
        <f t="shared" si="17"/>
        <v>0</v>
      </c>
      <c r="S129">
        <f t="shared" si="18"/>
        <v>332.99946073950349</v>
      </c>
      <c r="T129">
        <f t="shared" si="19"/>
        <v>0.18867984110079519</v>
      </c>
      <c r="U129">
        <f t="shared" si="20"/>
        <v>0</v>
      </c>
      <c r="V129">
        <f t="shared" si="21"/>
        <v>0</v>
      </c>
    </row>
    <row r="130" spans="1:22" x14ac:dyDescent="0.2">
      <c r="A130" t="s">
        <v>107</v>
      </c>
      <c r="B130" t="s">
        <v>245</v>
      </c>
      <c r="D130">
        <v>-82.72</v>
      </c>
      <c r="E130">
        <v>0</v>
      </c>
      <c r="F130">
        <v>-90</v>
      </c>
      <c r="G130">
        <v>228.845</v>
      </c>
      <c r="H130">
        <v>0</v>
      </c>
      <c r="I130">
        <v>24</v>
      </c>
      <c r="J130">
        <v>0</v>
      </c>
      <c r="K130">
        <v>0</v>
      </c>
      <c r="L130">
        <f t="shared" si="11"/>
        <v>4.5989297426079906E-3</v>
      </c>
      <c r="M130">
        <f t="shared" si="12"/>
        <v>681.00066017133349</v>
      </c>
      <c r="N130">
        <f t="shared" si="13"/>
        <v>3.1318773226749452</v>
      </c>
      <c r="O130" t="str">
        <f t="shared" si="14"/>
        <v/>
      </c>
      <c r="P130">
        <f t="shared" si="15"/>
        <v>0</v>
      </c>
      <c r="Q130">
        <f t="shared" si="16"/>
        <v>0</v>
      </c>
      <c r="R130">
        <f t="shared" si="17"/>
        <v>72</v>
      </c>
      <c r="S130">
        <f t="shared" si="18"/>
        <v>681.00066017133349</v>
      </c>
      <c r="T130">
        <f t="shared" si="19"/>
        <v>0</v>
      </c>
      <c r="U130" t="str">
        <f t="shared" si="20"/>
        <v/>
      </c>
      <c r="V130">
        <f t="shared" si="21"/>
        <v>10.572676975362324</v>
      </c>
    </row>
    <row r="131" spans="1:22" x14ac:dyDescent="0.2">
      <c r="A131" t="s">
        <v>41</v>
      </c>
      <c r="B131" t="s">
        <v>41</v>
      </c>
      <c r="D131">
        <v>-77.582999999999998</v>
      </c>
      <c r="E131">
        <v>-172.03</v>
      </c>
      <c r="F131">
        <v>0</v>
      </c>
      <c r="G131">
        <v>111.611</v>
      </c>
      <c r="H131">
        <v>50.488</v>
      </c>
      <c r="I131">
        <v>0</v>
      </c>
      <c r="J131">
        <v>1</v>
      </c>
      <c r="K131">
        <v>1</v>
      </c>
      <c r="L131">
        <f t="shared" si="11"/>
        <v>7.9263039012385985E-3</v>
      </c>
      <c r="M131">
        <f t="shared" si="12"/>
        <v>327.00076127714755</v>
      </c>
      <c r="N131">
        <f t="shared" si="13"/>
        <v>2.5919100017290488</v>
      </c>
      <c r="O131">
        <f t="shared" si="14"/>
        <v>0.25712986621906392</v>
      </c>
      <c r="P131">
        <f t="shared" si="15"/>
        <v>21.001177116986938</v>
      </c>
      <c r="Q131">
        <f t="shared" si="16"/>
        <v>5.4000352625689789</v>
      </c>
      <c r="R131">
        <f t="shared" si="17"/>
        <v>0</v>
      </c>
      <c r="S131">
        <f t="shared" si="18"/>
        <v>348.00193839413447</v>
      </c>
      <c r="T131">
        <f t="shared" si="19"/>
        <v>0.18348581136527495</v>
      </c>
      <c r="U131">
        <f t="shared" si="20"/>
        <v>2.856982714148371</v>
      </c>
      <c r="V131">
        <f t="shared" si="21"/>
        <v>0</v>
      </c>
    </row>
    <row r="132" spans="1:22" x14ac:dyDescent="0.2">
      <c r="A132" t="s">
        <v>8669</v>
      </c>
      <c r="B132" t="s">
        <v>8670</v>
      </c>
      <c r="D132">
        <v>-81.733000000000004</v>
      </c>
      <c r="E132">
        <v>0</v>
      </c>
      <c r="F132">
        <v>-90</v>
      </c>
      <c r="G132">
        <v>236.45699999999999</v>
      </c>
      <c r="H132">
        <v>0</v>
      </c>
      <c r="I132">
        <v>19</v>
      </c>
      <c r="J132">
        <v>0</v>
      </c>
      <c r="K132">
        <v>0</v>
      </c>
      <c r="L132">
        <f t="shared" ref="L132:L162" si="22">1/TAN(-D132*$L$1/180)*0.108*0.333333</f>
        <v>5.2306527909578831E-3</v>
      </c>
      <c r="M132">
        <f t="shared" ref="M132:M162" si="23">SIN(-D132*$L$1/180)*G132*3</f>
        <v>701.99976146465997</v>
      </c>
      <c r="N132">
        <f t="shared" ref="N132:N162" si="24">COS(-D132*$L$1/180)*G132*0.108</f>
        <v>3.6719206834775751</v>
      </c>
      <c r="O132" t="str">
        <f t="shared" ref="O132:O162" si="25">IFERROR(1/TAN(E132*$L$1/180)*0.108*0.333333,"")</f>
        <v/>
      </c>
      <c r="P132">
        <f t="shared" ref="P132:P162" si="26">SIN(-E132*$L$1/180)*H132*3</f>
        <v>0</v>
      </c>
      <c r="Q132">
        <f t="shared" ref="Q132:Q162" si="27">-COS(E132*$L$1/180)*H132*0.108</f>
        <v>0</v>
      </c>
      <c r="R132">
        <f t="shared" ref="R132:R162" si="28">ABS(SIN(-F132*$L$1/180)*I132*3)</f>
        <v>57</v>
      </c>
      <c r="S132">
        <f t="shared" ref="S132:S162" si="29">M132+P132</f>
        <v>701.99976146465997</v>
      </c>
      <c r="T132">
        <f t="shared" ref="T132:T162" si="30">60*(J132/M132)</f>
        <v>0</v>
      </c>
      <c r="U132" t="str">
        <f t="shared" ref="U132:U162" si="31">IFERROR(60*(K132/P132),"")</f>
        <v/>
      </c>
      <c r="V132">
        <f t="shared" ref="V132:V162" si="32">100*(R132/(S132))</f>
        <v>8.1196608786696132</v>
      </c>
    </row>
    <row r="133" spans="1:22" x14ac:dyDescent="0.2">
      <c r="A133" t="s">
        <v>2313</v>
      </c>
      <c r="B133" t="s">
        <v>694</v>
      </c>
      <c r="D133">
        <v>-81.914000000000001</v>
      </c>
      <c r="E133">
        <v>-173.66</v>
      </c>
      <c r="F133">
        <v>0</v>
      </c>
      <c r="G133">
        <v>369.67599999999999</v>
      </c>
      <c r="H133">
        <v>45.277000000000001</v>
      </c>
      <c r="I133">
        <v>0</v>
      </c>
      <c r="J133">
        <v>1</v>
      </c>
      <c r="K133">
        <v>1</v>
      </c>
      <c r="L133">
        <f t="shared" si="22"/>
        <v>5.114579288376009E-3</v>
      </c>
      <c r="M133">
        <f t="shared" si="23"/>
        <v>1098.0021066471454</v>
      </c>
      <c r="N133">
        <f t="shared" si="24"/>
        <v>5.6158244490751636</v>
      </c>
      <c r="O133">
        <f t="shared" si="25"/>
        <v>0.32400955544337012</v>
      </c>
      <c r="P133">
        <f t="shared" si="26"/>
        <v>14.999572826790597</v>
      </c>
      <c r="Q133">
        <f t="shared" si="27"/>
        <v>4.8600097834586604</v>
      </c>
      <c r="R133">
        <f t="shared" si="28"/>
        <v>0</v>
      </c>
      <c r="S133">
        <f t="shared" si="29"/>
        <v>1113.0016794739361</v>
      </c>
      <c r="T133">
        <f t="shared" si="30"/>
        <v>5.4644703900628887E-2</v>
      </c>
      <c r="U133">
        <f t="shared" si="31"/>
        <v>4.0001139160999681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-82.167000000000002</v>
      </c>
      <c r="E134">
        <v>-171.67400000000001</v>
      </c>
      <c r="F134">
        <v>0</v>
      </c>
      <c r="G134">
        <v>381.56</v>
      </c>
      <c r="H134">
        <v>41.436999999999998</v>
      </c>
      <c r="I134">
        <v>0</v>
      </c>
      <c r="J134">
        <v>1</v>
      </c>
      <c r="K134">
        <v>1</v>
      </c>
      <c r="L134">
        <f t="shared" si="22"/>
        <v>4.9525068802920178E-3</v>
      </c>
      <c r="M134">
        <f t="shared" si="23"/>
        <v>1133.9995742350486</v>
      </c>
      <c r="N134">
        <f t="shared" si="24"/>
        <v>5.6161463097936082</v>
      </c>
      <c r="O134">
        <f t="shared" si="25"/>
        <v>0.24598927579331353</v>
      </c>
      <c r="P134">
        <f t="shared" si="26"/>
        <v>18.000881539567828</v>
      </c>
      <c r="Q134">
        <f t="shared" si="27"/>
        <v>4.428028241587759</v>
      </c>
      <c r="R134">
        <f t="shared" si="28"/>
        <v>0</v>
      </c>
      <c r="S134">
        <f t="shared" si="29"/>
        <v>1152.0004557746165</v>
      </c>
      <c r="T134">
        <f t="shared" si="30"/>
        <v>5.2910072775356753E-2</v>
      </c>
      <c r="U134">
        <f t="shared" si="31"/>
        <v>3.3331700932598052</v>
      </c>
      <c r="V134">
        <f t="shared" si="32"/>
        <v>0</v>
      </c>
    </row>
    <row r="135" spans="1:22" x14ac:dyDescent="0.2">
      <c r="A135" t="s">
        <v>5454</v>
      </c>
      <c r="B135" t="s">
        <v>5455</v>
      </c>
      <c r="D135">
        <v>-76.332999999999998</v>
      </c>
      <c r="E135">
        <v>0</v>
      </c>
      <c r="F135">
        <v>0</v>
      </c>
      <c r="G135">
        <v>376.666</v>
      </c>
      <c r="H135">
        <v>0</v>
      </c>
      <c r="I135">
        <v>0</v>
      </c>
      <c r="J135">
        <v>0</v>
      </c>
      <c r="K135">
        <v>0</v>
      </c>
      <c r="L135">
        <f t="shared" si="22"/>
        <v>8.7538816828035011E-3</v>
      </c>
      <c r="M135">
        <f t="shared" si="23"/>
        <v>1098.0025222709835</v>
      </c>
      <c r="N135">
        <f t="shared" si="24"/>
        <v>9.6117937791737855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0</v>
      </c>
      <c r="S135">
        <f t="shared" si="29"/>
        <v>1098.0025222709835</v>
      </c>
      <c r="T135">
        <f t="shared" si="30"/>
        <v>0</v>
      </c>
      <c r="U135" t="str">
        <f t="shared" si="31"/>
        <v/>
      </c>
      <c r="V135">
        <f t="shared" si="32"/>
        <v>0</v>
      </c>
    </row>
    <row r="136" spans="1:22" x14ac:dyDescent="0.2">
      <c r="A136" t="s">
        <v>1585</v>
      </c>
      <c r="B136" t="s">
        <v>1586</v>
      </c>
      <c r="D136">
        <v>-83.418000000000006</v>
      </c>
      <c r="E136">
        <v>-168.69</v>
      </c>
      <c r="F136">
        <v>0</v>
      </c>
      <c r="G136">
        <v>26.172999999999998</v>
      </c>
      <c r="H136">
        <v>15.297000000000001</v>
      </c>
      <c r="I136">
        <v>0</v>
      </c>
      <c r="J136">
        <v>0</v>
      </c>
      <c r="K136">
        <v>0</v>
      </c>
      <c r="L136">
        <f t="shared" si="22"/>
        <v>4.1538772371157379E-3</v>
      </c>
      <c r="M136">
        <f t="shared" si="23"/>
        <v>78.001467541920107</v>
      </c>
      <c r="N136">
        <f t="shared" si="24"/>
        <v>0.3240088444928485</v>
      </c>
      <c r="O136">
        <f t="shared" si="25"/>
        <v>0.17999871688416874</v>
      </c>
      <c r="P136">
        <f t="shared" si="26"/>
        <v>9.0000185921977121</v>
      </c>
      <c r="Q136">
        <f t="shared" si="27"/>
        <v>1.6199934185226692</v>
      </c>
      <c r="R136">
        <f t="shared" si="28"/>
        <v>0</v>
      </c>
      <c r="S136">
        <f t="shared" si="29"/>
        <v>87.001486134117812</v>
      </c>
      <c r="T136">
        <f t="shared" si="30"/>
        <v>0</v>
      </c>
      <c r="U136">
        <f t="shared" si="31"/>
        <v>0</v>
      </c>
      <c r="V136">
        <f t="shared" si="32"/>
        <v>0</v>
      </c>
    </row>
    <row r="137" spans="1:22" x14ac:dyDescent="0.2">
      <c r="A137" t="s">
        <v>113</v>
      </c>
      <c r="B137" t="s">
        <v>5759</v>
      </c>
      <c r="D137">
        <v>-72.147000000000006</v>
      </c>
      <c r="E137">
        <v>0</v>
      </c>
      <c r="F137">
        <v>0</v>
      </c>
      <c r="G137">
        <v>342.49200000000002</v>
      </c>
      <c r="H137">
        <v>0</v>
      </c>
      <c r="I137">
        <v>0</v>
      </c>
      <c r="J137">
        <v>0</v>
      </c>
      <c r="K137">
        <v>0</v>
      </c>
      <c r="L137">
        <f t="shared" si="22"/>
        <v>1.1595068472566996E-2</v>
      </c>
      <c r="M137">
        <f t="shared" si="23"/>
        <v>977.99913624026954</v>
      </c>
      <c r="N137">
        <f t="shared" si="24"/>
        <v>11.339978290795598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977.99913624026954</v>
      </c>
      <c r="T137">
        <f t="shared" si="30"/>
        <v>0</v>
      </c>
      <c r="U137" t="str">
        <f t="shared" si="31"/>
        <v/>
      </c>
      <c r="V137">
        <f t="shared" si="32"/>
        <v>0</v>
      </c>
    </row>
    <row r="138" spans="1:22" x14ac:dyDescent="0.2">
      <c r="A138" t="s">
        <v>3200</v>
      </c>
      <c r="B138" t="s">
        <v>8671</v>
      </c>
      <c r="D138">
        <v>-83.991</v>
      </c>
      <c r="E138">
        <v>-173.66</v>
      </c>
      <c r="F138">
        <v>0</v>
      </c>
      <c r="G138">
        <v>57.314999999999998</v>
      </c>
      <c r="H138">
        <v>27.166</v>
      </c>
      <c r="I138">
        <v>0</v>
      </c>
      <c r="J138">
        <v>1</v>
      </c>
      <c r="K138">
        <v>0</v>
      </c>
      <c r="L138">
        <f t="shared" si="22"/>
        <v>3.7894661100605228E-3</v>
      </c>
      <c r="M138">
        <f t="shared" si="23"/>
        <v>171.00024197417494</v>
      </c>
      <c r="N138">
        <f t="shared" si="24"/>
        <v>0.64800026977355474</v>
      </c>
      <c r="O138">
        <f t="shared" si="25"/>
        <v>0.32400955544337012</v>
      </c>
      <c r="P138">
        <f t="shared" si="26"/>
        <v>8.9996774391543912</v>
      </c>
      <c r="Q138">
        <f t="shared" si="27"/>
        <v>2.9159844021785446</v>
      </c>
      <c r="R138">
        <f t="shared" si="28"/>
        <v>0</v>
      </c>
      <c r="S138">
        <f t="shared" si="29"/>
        <v>179.99991941332934</v>
      </c>
      <c r="T138">
        <f t="shared" si="30"/>
        <v>0.35087669647310449</v>
      </c>
      <c r="U138">
        <f t="shared" si="31"/>
        <v>0</v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-75.03</v>
      </c>
      <c r="E139">
        <v>-166.20099999999999</v>
      </c>
      <c r="F139">
        <v>0</v>
      </c>
      <c r="G139">
        <v>193.56899999999999</v>
      </c>
      <c r="H139">
        <v>58.694000000000003</v>
      </c>
      <c r="I139">
        <v>0</v>
      </c>
      <c r="J139">
        <v>1</v>
      </c>
      <c r="K139">
        <v>0</v>
      </c>
      <c r="L139">
        <f t="shared" si="22"/>
        <v>9.6259612405816264E-3</v>
      </c>
      <c r="M139">
        <f t="shared" si="23"/>
        <v>560.9985077786896</v>
      </c>
      <c r="N139">
        <f t="shared" si="24"/>
        <v>5.4001552920570886</v>
      </c>
      <c r="O139">
        <f t="shared" si="25"/>
        <v>0.14657664272809195</v>
      </c>
      <c r="P139">
        <f t="shared" si="26"/>
        <v>41.99846377073974</v>
      </c>
      <c r="Q139">
        <f t="shared" si="27"/>
        <v>6.1559999752524064</v>
      </c>
      <c r="R139">
        <f t="shared" si="28"/>
        <v>0</v>
      </c>
      <c r="S139">
        <f t="shared" si="29"/>
        <v>602.9969715494293</v>
      </c>
      <c r="T139">
        <f t="shared" si="30"/>
        <v>0.10695215614311335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-71.147000000000006</v>
      </c>
      <c r="E140">
        <v>0</v>
      </c>
      <c r="F140">
        <v>0</v>
      </c>
      <c r="G140">
        <v>86.649000000000001</v>
      </c>
      <c r="H140">
        <v>0</v>
      </c>
      <c r="I140">
        <v>0</v>
      </c>
      <c r="J140">
        <v>0</v>
      </c>
      <c r="K140">
        <v>0</v>
      </c>
      <c r="L140">
        <f t="shared" si="22"/>
        <v>1.229255924862009E-2</v>
      </c>
      <c r="M140">
        <f t="shared" si="23"/>
        <v>246.00103879592058</v>
      </c>
      <c r="N140">
        <f t="shared" si="24"/>
        <v>3.0239853686063118</v>
      </c>
      <c r="O140" t="str">
        <f t="shared" si="25"/>
        <v/>
      </c>
      <c r="P140">
        <f t="shared" si="26"/>
        <v>0</v>
      </c>
      <c r="Q140">
        <f t="shared" si="27"/>
        <v>0</v>
      </c>
      <c r="R140">
        <f t="shared" si="28"/>
        <v>0</v>
      </c>
      <c r="S140">
        <f t="shared" si="29"/>
        <v>246.00103879592058</v>
      </c>
      <c r="T140">
        <f t="shared" si="30"/>
        <v>0</v>
      </c>
      <c r="U140" t="str">
        <f t="shared" si="31"/>
        <v/>
      </c>
      <c r="V140">
        <f t="shared" si="32"/>
        <v>0</v>
      </c>
    </row>
    <row r="141" spans="1:22" x14ac:dyDescent="0.2">
      <c r="A141" t="s">
        <v>8672</v>
      </c>
      <c r="B141" t="s">
        <v>8673</v>
      </c>
      <c r="D141">
        <v>-84.876000000000005</v>
      </c>
      <c r="E141">
        <v>-170.27199999999999</v>
      </c>
      <c r="F141">
        <v>0</v>
      </c>
      <c r="G141">
        <v>369.47699999999998</v>
      </c>
      <c r="H141">
        <v>35.511000000000003</v>
      </c>
      <c r="I141">
        <v>0</v>
      </c>
      <c r="J141">
        <v>1</v>
      </c>
      <c r="K141">
        <v>1</v>
      </c>
      <c r="L141">
        <f t="shared" si="22"/>
        <v>3.2281115023753424E-3</v>
      </c>
      <c r="M141">
        <f t="shared" si="23"/>
        <v>1104.0014238301187</v>
      </c>
      <c r="N141">
        <f t="shared" si="24"/>
        <v>3.5638432587480202</v>
      </c>
      <c r="O141">
        <f t="shared" si="25"/>
        <v>0.20999051491284104</v>
      </c>
      <c r="P141">
        <f t="shared" si="26"/>
        <v>18.000994469142668</v>
      </c>
      <c r="Q141">
        <f t="shared" si="27"/>
        <v>3.7800418775603499</v>
      </c>
      <c r="R141">
        <f t="shared" si="28"/>
        <v>0</v>
      </c>
      <c r="S141">
        <f t="shared" si="29"/>
        <v>1122.0024182992613</v>
      </c>
      <c r="T141">
        <f t="shared" si="30"/>
        <v>5.4347755994590699E-2</v>
      </c>
      <c r="U141">
        <f t="shared" si="31"/>
        <v>3.3331491825550024</v>
      </c>
      <c r="V141">
        <f t="shared" si="32"/>
        <v>0</v>
      </c>
    </row>
    <row r="142" spans="1:22" x14ac:dyDescent="0.2">
      <c r="A142" t="s">
        <v>66</v>
      </c>
      <c r="B142" t="s">
        <v>3858</v>
      </c>
      <c r="D142">
        <v>-86.137</v>
      </c>
      <c r="E142">
        <v>-172.405</v>
      </c>
      <c r="F142">
        <v>0</v>
      </c>
      <c r="G142">
        <v>385.87700000000001</v>
      </c>
      <c r="H142">
        <v>60.530999999999999</v>
      </c>
      <c r="I142">
        <v>0</v>
      </c>
      <c r="J142">
        <v>1</v>
      </c>
      <c r="K142">
        <v>1</v>
      </c>
      <c r="L142">
        <f t="shared" si="22"/>
        <v>2.4308765475446938E-3</v>
      </c>
      <c r="M142">
        <f t="shared" si="23"/>
        <v>1155.0008544533339</v>
      </c>
      <c r="N142">
        <f t="shared" si="24"/>
        <v>2.8076672971519896</v>
      </c>
      <c r="O142">
        <f t="shared" si="25"/>
        <v>0.26998690213915028</v>
      </c>
      <c r="P142">
        <f t="shared" si="26"/>
        <v>24.001126812936249</v>
      </c>
      <c r="Q142">
        <f t="shared" si="27"/>
        <v>6.4799963560699112</v>
      </c>
      <c r="R142">
        <f t="shared" si="28"/>
        <v>0</v>
      </c>
      <c r="S142">
        <f t="shared" si="29"/>
        <v>1179.0019812662701</v>
      </c>
      <c r="T142">
        <f t="shared" si="30"/>
        <v>5.1948013517616153E-2</v>
      </c>
      <c r="U142">
        <f t="shared" si="31"/>
        <v>2.499882629163098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-80.134</v>
      </c>
      <c r="E143">
        <v>-171.87</v>
      </c>
      <c r="F143">
        <v>0</v>
      </c>
      <c r="G143">
        <v>373.524</v>
      </c>
      <c r="H143">
        <v>56.569000000000003</v>
      </c>
      <c r="I143">
        <v>0</v>
      </c>
      <c r="J143">
        <v>1</v>
      </c>
      <c r="K143">
        <v>1</v>
      </c>
      <c r="L143">
        <f t="shared" si="22"/>
        <v>6.2609882743801673E-3</v>
      </c>
      <c r="M143">
        <f t="shared" si="23"/>
        <v>1104.0000595751774</v>
      </c>
      <c r="N143">
        <f t="shared" si="24"/>
        <v>6.9121383400535326</v>
      </c>
      <c r="O143">
        <f t="shared" si="25"/>
        <v>0.25200296358763974</v>
      </c>
      <c r="P143">
        <f t="shared" si="26"/>
        <v>23.999893982439392</v>
      </c>
      <c r="Q143">
        <f t="shared" si="27"/>
        <v>6.0480504574143437</v>
      </c>
      <c r="R143">
        <f t="shared" si="28"/>
        <v>0</v>
      </c>
      <c r="S143">
        <f t="shared" si="29"/>
        <v>1127.9999535576167</v>
      </c>
      <c r="T143">
        <f t="shared" si="30"/>
        <v>5.434782315418369E-2</v>
      </c>
      <c r="U143">
        <f t="shared" si="31"/>
        <v>2.5000110435446801</v>
      </c>
      <c r="V143">
        <f t="shared" si="32"/>
        <v>0</v>
      </c>
    </row>
    <row r="144" spans="1:22" x14ac:dyDescent="0.2">
      <c r="A144" t="s">
        <v>8674</v>
      </c>
      <c r="B144" t="s">
        <v>8675</v>
      </c>
      <c r="D144">
        <v>-73.912000000000006</v>
      </c>
      <c r="E144">
        <v>-172.14699999999999</v>
      </c>
      <c r="F144">
        <v>0</v>
      </c>
      <c r="G144">
        <v>386.12200000000001</v>
      </c>
      <c r="H144">
        <v>29.274999999999999</v>
      </c>
      <c r="I144">
        <v>0</v>
      </c>
      <c r="J144">
        <v>1</v>
      </c>
      <c r="K144">
        <v>1</v>
      </c>
      <c r="L144">
        <f t="shared" si="22"/>
        <v>1.0382688219381372E-2</v>
      </c>
      <c r="M144">
        <f t="shared" si="23"/>
        <v>1113.0011599196748</v>
      </c>
      <c r="N144">
        <f t="shared" si="24"/>
        <v>11.555955587211399</v>
      </c>
      <c r="O144">
        <f t="shared" si="25"/>
        <v>0.26101028336978344</v>
      </c>
      <c r="P144">
        <f t="shared" si="26"/>
        <v>11.999703667124756</v>
      </c>
      <c r="Q144">
        <f t="shared" si="27"/>
        <v>3.1320491865588482</v>
      </c>
      <c r="R144">
        <f t="shared" si="28"/>
        <v>0</v>
      </c>
      <c r="S144">
        <f t="shared" si="29"/>
        <v>1125.0008635867996</v>
      </c>
      <c r="T144">
        <f t="shared" si="30"/>
        <v>5.3908299614288085E-2</v>
      </c>
      <c r="U144">
        <f t="shared" si="31"/>
        <v>5.0001234750804961</v>
      </c>
      <c r="V144">
        <f t="shared" si="32"/>
        <v>0</v>
      </c>
    </row>
    <row r="145" spans="1:22" x14ac:dyDescent="0.2">
      <c r="A145" t="s">
        <v>223</v>
      </c>
      <c r="B145" t="s">
        <v>2982</v>
      </c>
      <c r="D145">
        <v>-83.378</v>
      </c>
      <c r="E145">
        <v>-171.18</v>
      </c>
      <c r="F145">
        <v>-90</v>
      </c>
      <c r="G145">
        <v>381.54599999999999</v>
      </c>
      <c r="H145">
        <v>58.694000000000003</v>
      </c>
      <c r="I145">
        <v>21</v>
      </c>
      <c r="J145">
        <v>1</v>
      </c>
      <c r="K145">
        <v>1</v>
      </c>
      <c r="L145">
        <f t="shared" si="22"/>
        <v>4.1793466218629826E-3</v>
      </c>
      <c r="M145">
        <f t="shared" si="23"/>
        <v>1137.0016158892859</v>
      </c>
      <c r="N145">
        <f t="shared" si="24"/>
        <v>4.7519286143482553</v>
      </c>
      <c r="O145">
        <f t="shared" si="25"/>
        <v>0.23200991116500569</v>
      </c>
      <c r="P145">
        <f t="shared" si="26"/>
        <v>26.998791061971559</v>
      </c>
      <c r="Q145">
        <f t="shared" si="27"/>
        <v>6.2639933798439502</v>
      </c>
      <c r="R145">
        <f t="shared" si="28"/>
        <v>63</v>
      </c>
      <c r="S145">
        <f t="shared" si="29"/>
        <v>1164.0004069512574</v>
      </c>
      <c r="T145">
        <f t="shared" si="30"/>
        <v>5.2770373552259248E-2</v>
      </c>
      <c r="U145">
        <f t="shared" si="31"/>
        <v>2.2223217277499301</v>
      </c>
      <c r="V145">
        <f t="shared" si="32"/>
        <v>5.4123692417779479</v>
      </c>
    </row>
    <row r="146" spans="1:22" x14ac:dyDescent="0.2">
      <c r="A146" t="s">
        <v>41</v>
      </c>
      <c r="B146" t="s">
        <v>41</v>
      </c>
      <c r="D146">
        <v>-76.320999999999998</v>
      </c>
      <c r="E146">
        <v>0</v>
      </c>
      <c r="F146">
        <v>0</v>
      </c>
      <c r="G146">
        <v>389.03500000000003</v>
      </c>
      <c r="H146">
        <v>0</v>
      </c>
      <c r="I146">
        <v>0</v>
      </c>
      <c r="J146">
        <v>0</v>
      </c>
      <c r="K146">
        <v>0</v>
      </c>
      <c r="L146">
        <f t="shared" si="22"/>
        <v>8.7618677227631753E-3</v>
      </c>
      <c r="M146">
        <f t="shared" si="23"/>
        <v>1134.0010709138369</v>
      </c>
      <c r="N146">
        <f t="shared" si="24"/>
        <v>9.9359773167961389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0</v>
      </c>
      <c r="S146">
        <f t="shared" si="29"/>
        <v>1134.0010709138369</v>
      </c>
      <c r="T146">
        <f t="shared" si="30"/>
        <v>0</v>
      </c>
      <c r="U146" t="str">
        <f t="shared" si="31"/>
        <v/>
      </c>
      <c r="V146">
        <f t="shared" si="32"/>
        <v>0</v>
      </c>
    </row>
    <row r="147" spans="1:22" x14ac:dyDescent="0.2">
      <c r="A147" t="s">
        <v>1118</v>
      </c>
      <c r="B147" t="s">
        <v>711</v>
      </c>
      <c r="D147">
        <v>-76.742999999999995</v>
      </c>
      <c r="E147">
        <v>0</v>
      </c>
      <c r="F147">
        <v>0</v>
      </c>
      <c r="G147">
        <v>392.459</v>
      </c>
      <c r="H147">
        <v>0</v>
      </c>
      <c r="I147">
        <v>0</v>
      </c>
      <c r="J147">
        <v>0</v>
      </c>
      <c r="K147">
        <v>0</v>
      </c>
      <c r="L147">
        <f t="shared" si="22"/>
        <v>8.4815085093420447E-3</v>
      </c>
      <c r="M147">
        <f t="shared" si="23"/>
        <v>1146.0013735948755</v>
      </c>
      <c r="N147">
        <f t="shared" si="24"/>
        <v>9.7198301216927323</v>
      </c>
      <c r="O147" t="str">
        <f t="shared" si="25"/>
        <v/>
      </c>
      <c r="P147">
        <f t="shared" si="26"/>
        <v>0</v>
      </c>
      <c r="Q147">
        <f t="shared" si="27"/>
        <v>0</v>
      </c>
      <c r="R147">
        <f t="shared" si="28"/>
        <v>0</v>
      </c>
      <c r="S147">
        <f t="shared" si="29"/>
        <v>1146.0013735948755</v>
      </c>
      <c r="T147">
        <f t="shared" si="30"/>
        <v>0</v>
      </c>
      <c r="U147" t="str">
        <f t="shared" si="31"/>
        <v/>
      </c>
      <c r="V147">
        <f t="shared" si="32"/>
        <v>0</v>
      </c>
    </row>
    <row r="148" spans="1:22" x14ac:dyDescent="0.2">
      <c r="A148" t="s">
        <v>208</v>
      </c>
      <c r="B148" t="s">
        <v>209</v>
      </c>
      <c r="D148">
        <v>-81.027000000000001</v>
      </c>
      <c r="E148">
        <v>-171.46899999999999</v>
      </c>
      <c r="F148">
        <v>0</v>
      </c>
      <c r="G148">
        <v>38.470999999999997</v>
      </c>
      <c r="H148">
        <v>20.224</v>
      </c>
      <c r="I148">
        <v>0</v>
      </c>
      <c r="J148">
        <v>1</v>
      </c>
      <c r="K148">
        <v>0</v>
      </c>
      <c r="L148">
        <f t="shared" si="22"/>
        <v>5.6844452957645515E-3</v>
      </c>
      <c r="M148">
        <f t="shared" si="23"/>
        <v>114.00056981200623</v>
      </c>
      <c r="N148">
        <f t="shared" si="24"/>
        <v>0.64803065081298816</v>
      </c>
      <c r="O148">
        <f t="shared" si="25"/>
        <v>0.23999306751257837</v>
      </c>
      <c r="P148">
        <f t="shared" si="26"/>
        <v>9.0003574158502637</v>
      </c>
      <c r="Q148">
        <f t="shared" si="27"/>
        <v>2.1600255449650327</v>
      </c>
      <c r="R148">
        <f t="shared" si="28"/>
        <v>0</v>
      </c>
      <c r="S148">
        <f t="shared" si="29"/>
        <v>123.00092722785649</v>
      </c>
      <c r="T148">
        <f t="shared" si="30"/>
        <v>0.52631315877581664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-79.566999999999993</v>
      </c>
      <c r="E149">
        <v>-172.03</v>
      </c>
      <c r="F149">
        <v>-90</v>
      </c>
      <c r="G149">
        <v>320.29500000000002</v>
      </c>
      <c r="H149">
        <v>50.488</v>
      </c>
      <c r="I149">
        <v>25</v>
      </c>
      <c r="J149">
        <v>1</v>
      </c>
      <c r="K149">
        <v>1</v>
      </c>
      <c r="L149">
        <f t="shared" si="22"/>
        <v>6.6286649952626729E-3</v>
      </c>
      <c r="M149">
        <f t="shared" si="23"/>
        <v>944.99901126390967</v>
      </c>
      <c r="N149">
        <f t="shared" si="24"/>
        <v>6.2640881306110456</v>
      </c>
      <c r="O149">
        <f t="shared" si="25"/>
        <v>0.25712986621906392</v>
      </c>
      <c r="P149">
        <f t="shared" si="26"/>
        <v>21.001177116986938</v>
      </c>
      <c r="Q149">
        <f t="shared" si="27"/>
        <v>5.4000352625689789</v>
      </c>
      <c r="R149">
        <f t="shared" si="28"/>
        <v>75</v>
      </c>
      <c r="S149">
        <f t="shared" si="29"/>
        <v>966.00018838089659</v>
      </c>
      <c r="T149">
        <f t="shared" si="30"/>
        <v>6.349212992270932E-2</v>
      </c>
      <c r="U149">
        <f t="shared" si="31"/>
        <v>2.856982714148371</v>
      </c>
      <c r="V149">
        <f t="shared" si="32"/>
        <v>7.7639736412170643</v>
      </c>
    </row>
    <row r="150" spans="1:22" x14ac:dyDescent="0.2">
      <c r="A150" t="s">
        <v>5373</v>
      </c>
      <c r="B150" t="s">
        <v>5374</v>
      </c>
      <c r="D150">
        <v>-81.152000000000001</v>
      </c>
      <c r="E150">
        <v>-172.648</v>
      </c>
      <c r="F150">
        <v>0</v>
      </c>
      <c r="G150">
        <v>383.565</v>
      </c>
      <c r="H150">
        <v>31.257000000000001</v>
      </c>
      <c r="I150">
        <v>0</v>
      </c>
      <c r="J150">
        <v>2</v>
      </c>
      <c r="K150">
        <v>2</v>
      </c>
      <c r="L150">
        <f t="shared" si="22"/>
        <v>5.6039749312571004E-3</v>
      </c>
      <c r="M150">
        <f t="shared" si="23"/>
        <v>1137.0015794018316</v>
      </c>
      <c r="N150">
        <f t="shared" si="24"/>
        <v>6.3717347195023146</v>
      </c>
      <c r="O150">
        <f t="shared" si="25"/>
        <v>0.27901427651962724</v>
      </c>
      <c r="P150">
        <f t="shared" si="26"/>
        <v>11.999384540279753</v>
      </c>
      <c r="Q150">
        <f t="shared" si="27"/>
        <v>3.3480029441898984</v>
      </c>
      <c r="R150">
        <f t="shared" si="28"/>
        <v>0</v>
      </c>
      <c r="S150">
        <f t="shared" si="29"/>
        <v>1149.0009639421114</v>
      </c>
      <c r="T150">
        <f t="shared" si="30"/>
        <v>0.10554075049142073</v>
      </c>
      <c r="U150">
        <f t="shared" si="31"/>
        <v>10.000512909406464</v>
      </c>
      <c r="V150">
        <f t="shared" si="32"/>
        <v>0</v>
      </c>
    </row>
    <row r="151" spans="1:22" x14ac:dyDescent="0.2">
      <c r="A151" t="s">
        <v>107</v>
      </c>
      <c r="B151" t="s">
        <v>245</v>
      </c>
      <c r="D151">
        <v>-75.03</v>
      </c>
      <c r="E151">
        <v>-169.875</v>
      </c>
      <c r="F151">
        <v>0</v>
      </c>
      <c r="G151">
        <v>387.13799999999998</v>
      </c>
      <c r="H151">
        <v>28.443000000000001</v>
      </c>
      <c r="I151">
        <v>0</v>
      </c>
      <c r="J151">
        <v>2</v>
      </c>
      <c r="K151">
        <v>2</v>
      </c>
      <c r="L151">
        <f t="shared" si="22"/>
        <v>9.6259612405816264E-3</v>
      </c>
      <c r="M151">
        <f t="shared" si="23"/>
        <v>1121.9970155573792</v>
      </c>
      <c r="N151">
        <f t="shared" si="24"/>
        <v>10.800310584114177</v>
      </c>
      <c r="O151">
        <f t="shared" si="25"/>
        <v>0.20159312259117929</v>
      </c>
      <c r="P151">
        <f t="shared" si="26"/>
        <v>15.000520770518555</v>
      </c>
      <c r="Q151">
        <f t="shared" si="27"/>
        <v>3.0240048466275251</v>
      </c>
      <c r="R151">
        <f t="shared" si="28"/>
        <v>0</v>
      </c>
      <c r="S151">
        <f t="shared" si="29"/>
        <v>1136.9975363278977</v>
      </c>
      <c r="T151">
        <f t="shared" si="30"/>
        <v>0.10695215614311335</v>
      </c>
      <c r="U151">
        <f t="shared" si="31"/>
        <v>7.9997222653658371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-84.790999999999997</v>
      </c>
      <c r="E152">
        <v>-173.41800000000001</v>
      </c>
      <c r="F152">
        <v>0</v>
      </c>
      <c r="G152">
        <v>352.45600000000002</v>
      </c>
      <c r="H152">
        <v>26.172999999999998</v>
      </c>
      <c r="I152">
        <v>0</v>
      </c>
      <c r="J152">
        <v>1</v>
      </c>
      <c r="K152">
        <v>1</v>
      </c>
      <c r="L152">
        <f t="shared" si="22"/>
        <v>3.2819551552012291E-3</v>
      </c>
      <c r="M152">
        <f t="shared" si="23"/>
        <v>1053.0012285509683</v>
      </c>
      <c r="N152">
        <f t="shared" si="24"/>
        <v>3.4559062663823439</v>
      </c>
      <c r="O152">
        <f t="shared" si="25"/>
        <v>0.31199704132353501</v>
      </c>
      <c r="P152">
        <f t="shared" si="26"/>
        <v>9.0002456803569419</v>
      </c>
      <c r="Q152">
        <f t="shared" si="27"/>
        <v>2.8080528315091238</v>
      </c>
      <c r="R152">
        <f t="shared" si="28"/>
        <v>0</v>
      </c>
      <c r="S152">
        <f t="shared" si="29"/>
        <v>1062.0014742313253</v>
      </c>
      <c r="T152">
        <f t="shared" si="30"/>
        <v>5.6979990500643396E-2</v>
      </c>
      <c r="U152">
        <f t="shared" si="31"/>
        <v>6.6664846861847504</v>
      </c>
      <c r="V152">
        <f t="shared" si="32"/>
        <v>0</v>
      </c>
    </row>
    <row r="153" spans="1:22" x14ac:dyDescent="0.2">
      <c r="A153" t="s">
        <v>8098</v>
      </c>
      <c r="B153" t="s">
        <v>5675</v>
      </c>
      <c r="D153">
        <v>-85.528000000000006</v>
      </c>
      <c r="E153">
        <v>-177.87899999999999</v>
      </c>
      <c r="F153">
        <v>0</v>
      </c>
      <c r="G153">
        <v>359.09300000000002</v>
      </c>
      <c r="H153">
        <v>27.018999999999998</v>
      </c>
      <c r="I153">
        <v>0</v>
      </c>
      <c r="J153">
        <v>1</v>
      </c>
      <c r="K153">
        <v>1</v>
      </c>
      <c r="L153">
        <f t="shared" si="22"/>
        <v>2.8155574208493126E-3</v>
      </c>
      <c r="M153">
        <f t="shared" si="23"/>
        <v>1073.9992855293026</v>
      </c>
      <c r="N153">
        <f t="shared" si="24"/>
        <v>3.0239096822685703</v>
      </c>
      <c r="O153">
        <f t="shared" si="25"/>
        <v>0.97204324446469481</v>
      </c>
      <c r="P153">
        <f t="shared" si="26"/>
        <v>2.9999178859150475</v>
      </c>
      <c r="Q153">
        <f t="shared" si="27"/>
        <v>2.9160528310053619</v>
      </c>
      <c r="R153">
        <f t="shared" si="28"/>
        <v>0</v>
      </c>
      <c r="S153">
        <f t="shared" si="29"/>
        <v>1076.9992034152176</v>
      </c>
      <c r="T153">
        <f t="shared" si="30"/>
        <v>5.5865958952132824E-2</v>
      </c>
      <c r="U153">
        <f t="shared" si="31"/>
        <v>20.000547442217258</v>
      </c>
      <c r="V153">
        <f t="shared" si="32"/>
        <v>0</v>
      </c>
    </row>
    <row r="154" spans="1:22" x14ac:dyDescent="0.2">
      <c r="A154" t="s">
        <v>81</v>
      </c>
      <c r="B154" t="s">
        <v>82</v>
      </c>
      <c r="D154">
        <v>-85.100999999999999</v>
      </c>
      <c r="E154">
        <v>-170.53800000000001</v>
      </c>
      <c r="F154">
        <v>0</v>
      </c>
      <c r="G154">
        <v>351.28300000000002</v>
      </c>
      <c r="H154">
        <v>30.414000000000001</v>
      </c>
      <c r="I154">
        <v>0</v>
      </c>
      <c r="J154">
        <v>2</v>
      </c>
      <c r="K154">
        <v>2</v>
      </c>
      <c r="L154">
        <f t="shared" si="22"/>
        <v>3.0856526828517078E-3</v>
      </c>
      <c r="M154">
        <f t="shared" si="23"/>
        <v>1049.9990649705542</v>
      </c>
      <c r="N154">
        <f t="shared" si="24"/>
        <v>3.2399356717538472</v>
      </c>
      <c r="O154">
        <f t="shared" si="25"/>
        <v>0.21600727486837354</v>
      </c>
      <c r="P154">
        <f t="shared" si="26"/>
        <v>14.999586273177371</v>
      </c>
      <c r="Q154">
        <f t="shared" si="27"/>
        <v>3.2400229950451016</v>
      </c>
      <c r="R154">
        <f t="shared" si="28"/>
        <v>0</v>
      </c>
      <c r="S154">
        <f t="shared" si="29"/>
        <v>1064.9986512437315</v>
      </c>
      <c r="T154">
        <f t="shared" si="30"/>
        <v>0.11428581605771738</v>
      </c>
      <c r="U154">
        <f t="shared" si="31"/>
        <v>8.0002206603916104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-76.384</v>
      </c>
      <c r="E155">
        <v>0</v>
      </c>
      <c r="F155">
        <v>0</v>
      </c>
      <c r="G155">
        <v>297.35700000000003</v>
      </c>
      <c r="H155">
        <v>0</v>
      </c>
      <c r="I155">
        <v>0</v>
      </c>
      <c r="J155">
        <v>0</v>
      </c>
      <c r="K155">
        <v>0</v>
      </c>
      <c r="L155">
        <f t="shared" si="22"/>
        <v>8.7199500773450303E-3</v>
      </c>
      <c r="M155">
        <f t="shared" si="23"/>
        <v>866.99961093194133</v>
      </c>
      <c r="N155">
        <f t="shared" si="24"/>
        <v>7.5602008846049795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866.99961093194133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2758</v>
      </c>
      <c r="B156" t="s">
        <v>2759</v>
      </c>
      <c r="D156">
        <v>-85.647000000000006</v>
      </c>
      <c r="E156">
        <v>-171.06899999999999</v>
      </c>
      <c r="F156">
        <v>-90</v>
      </c>
      <c r="G156">
        <v>382.10199999999998</v>
      </c>
      <c r="H156">
        <v>70.858999999999995</v>
      </c>
      <c r="I156">
        <v>21</v>
      </c>
      <c r="J156">
        <v>1</v>
      </c>
      <c r="K156">
        <v>1</v>
      </c>
      <c r="L156">
        <f t="shared" si="22"/>
        <v>2.7403423475888915E-3</v>
      </c>
      <c r="M156">
        <f t="shared" si="23"/>
        <v>1142.9993081043451</v>
      </c>
      <c r="N156">
        <f t="shared" si="24"/>
        <v>3.1322125394756792</v>
      </c>
      <c r="O156">
        <f t="shared" si="25"/>
        <v>0.2290799933401011</v>
      </c>
      <c r="P156">
        <f t="shared" si="26"/>
        <v>33.001495395815454</v>
      </c>
      <c r="Q156">
        <f t="shared" si="27"/>
        <v>7.5599899054766855</v>
      </c>
      <c r="R156">
        <f t="shared" si="28"/>
        <v>63</v>
      </c>
      <c r="S156">
        <f t="shared" si="29"/>
        <v>1176.0008035001606</v>
      </c>
      <c r="T156">
        <f t="shared" si="30"/>
        <v>5.2493470096241356E-2</v>
      </c>
      <c r="U156">
        <f t="shared" si="31"/>
        <v>1.8180994309611775</v>
      </c>
      <c r="V156">
        <f t="shared" si="32"/>
        <v>5.3571391968858801</v>
      </c>
    </row>
    <row r="157" spans="1:22" x14ac:dyDescent="0.2">
      <c r="A157" t="s">
        <v>41</v>
      </c>
      <c r="B157" t="s">
        <v>41</v>
      </c>
      <c r="D157">
        <v>-81.828000000000003</v>
      </c>
      <c r="E157">
        <v>0</v>
      </c>
      <c r="F157">
        <v>0</v>
      </c>
      <c r="G157">
        <v>386.92899999999997</v>
      </c>
      <c r="H157">
        <v>0</v>
      </c>
      <c r="I157">
        <v>0</v>
      </c>
      <c r="J157">
        <v>0</v>
      </c>
      <c r="K157">
        <v>0</v>
      </c>
      <c r="L157">
        <f t="shared" si="22"/>
        <v>5.1697170979248712E-3</v>
      </c>
      <c r="M157">
        <f t="shared" si="23"/>
        <v>1149.0001533156587</v>
      </c>
      <c r="N157">
        <f t="shared" si="24"/>
        <v>5.9400116781259369</v>
      </c>
      <c r="O157" t="str">
        <f t="shared" si="25"/>
        <v/>
      </c>
      <c r="P157">
        <f t="shared" si="26"/>
        <v>0</v>
      </c>
      <c r="Q157">
        <f t="shared" si="27"/>
        <v>0</v>
      </c>
      <c r="R157">
        <f t="shared" si="28"/>
        <v>0</v>
      </c>
      <c r="S157">
        <f t="shared" si="29"/>
        <v>1149.0001533156587</v>
      </c>
      <c r="T157">
        <f t="shared" si="30"/>
        <v>0</v>
      </c>
      <c r="U157" t="str">
        <f t="shared" si="31"/>
        <v/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-78.69</v>
      </c>
      <c r="E158">
        <v>0</v>
      </c>
      <c r="F158">
        <v>0</v>
      </c>
      <c r="G158">
        <v>321.238</v>
      </c>
      <c r="H158">
        <v>0</v>
      </c>
      <c r="I158">
        <v>0</v>
      </c>
      <c r="J158">
        <v>0</v>
      </c>
      <c r="K158">
        <v>0</v>
      </c>
      <c r="L158">
        <f t="shared" si="22"/>
        <v>7.2000369249036579E-3</v>
      </c>
      <c r="M158">
        <f t="shared" si="23"/>
        <v>944.99910254622398</v>
      </c>
      <c r="N158">
        <f t="shared" si="24"/>
        <v>6.8040352363688665</v>
      </c>
      <c r="O158" t="str">
        <f t="shared" si="25"/>
        <v/>
      </c>
      <c r="P158">
        <f t="shared" si="26"/>
        <v>0</v>
      </c>
      <c r="Q158">
        <f t="shared" si="27"/>
        <v>0</v>
      </c>
      <c r="R158">
        <f t="shared" si="28"/>
        <v>0</v>
      </c>
      <c r="S158">
        <f t="shared" si="29"/>
        <v>944.99910254622398</v>
      </c>
      <c r="T158">
        <f t="shared" si="30"/>
        <v>0</v>
      </c>
      <c r="U158" t="str">
        <f t="shared" si="31"/>
        <v/>
      </c>
      <c r="V158">
        <f t="shared" si="32"/>
        <v>0</v>
      </c>
    </row>
    <row r="159" spans="1:22" x14ac:dyDescent="0.2">
      <c r="A159" t="s">
        <v>8676</v>
      </c>
      <c r="B159" t="s">
        <v>8677</v>
      </c>
      <c r="D159">
        <v>-81.634</v>
      </c>
      <c r="E159">
        <v>-176.42400000000001</v>
      </c>
      <c r="F159">
        <v>0</v>
      </c>
      <c r="G159">
        <v>34.366</v>
      </c>
      <c r="H159">
        <v>16.030999999999999</v>
      </c>
      <c r="I159">
        <v>0</v>
      </c>
      <c r="J159">
        <v>1</v>
      </c>
      <c r="K159">
        <v>0</v>
      </c>
      <c r="L159">
        <f t="shared" si="22"/>
        <v>5.2941854506397936E-3</v>
      </c>
      <c r="M159">
        <f t="shared" si="23"/>
        <v>102.00091832470849</v>
      </c>
      <c r="N159">
        <f t="shared" si="24"/>
        <v>0.54001231775888747</v>
      </c>
      <c r="O159">
        <f t="shared" si="25"/>
        <v>0.57605342314799368</v>
      </c>
      <c r="P159">
        <f t="shared" si="26"/>
        <v>2.9996787945035024</v>
      </c>
      <c r="Q159">
        <f t="shared" si="27"/>
        <v>1.7279769658951556</v>
      </c>
      <c r="R159">
        <f t="shared" si="28"/>
        <v>0</v>
      </c>
      <c r="S159">
        <f t="shared" si="29"/>
        <v>105.00059711921199</v>
      </c>
      <c r="T159">
        <f t="shared" si="30"/>
        <v>0.58822999817508237</v>
      </c>
      <c r="U159">
        <f t="shared" si="31"/>
        <v>0</v>
      </c>
      <c r="V159">
        <f t="shared" si="32"/>
        <v>0</v>
      </c>
    </row>
    <row r="160" spans="1:22" x14ac:dyDescent="0.2">
      <c r="A160" t="s">
        <v>2224</v>
      </c>
      <c r="B160" t="s">
        <v>2225</v>
      </c>
      <c r="D160">
        <v>-82.55</v>
      </c>
      <c r="E160">
        <v>-171.25399999999999</v>
      </c>
      <c r="F160">
        <v>0</v>
      </c>
      <c r="G160">
        <v>131.107</v>
      </c>
      <c r="H160">
        <v>26.306000000000001</v>
      </c>
      <c r="I160">
        <v>0</v>
      </c>
      <c r="J160">
        <v>1</v>
      </c>
      <c r="K160">
        <v>0</v>
      </c>
      <c r="L160">
        <f t="shared" si="22"/>
        <v>4.7075284296498269E-3</v>
      </c>
      <c r="M160">
        <f t="shared" si="23"/>
        <v>390.00073729130747</v>
      </c>
      <c r="N160">
        <f t="shared" si="24"/>
        <v>1.8359413943246179</v>
      </c>
      <c r="O160">
        <f t="shared" si="25"/>
        <v>0.23400417552542527</v>
      </c>
      <c r="P160">
        <f t="shared" si="26"/>
        <v>11.999827968769292</v>
      </c>
      <c r="Q160">
        <f t="shared" si="27"/>
        <v>2.8080126582914553</v>
      </c>
      <c r="R160">
        <f t="shared" si="28"/>
        <v>0</v>
      </c>
      <c r="S160">
        <f t="shared" si="29"/>
        <v>402.00056526007677</v>
      </c>
      <c r="T160">
        <f t="shared" si="30"/>
        <v>0.15384586300200645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-80.966999999999999</v>
      </c>
      <c r="E161">
        <v>-170.53800000000001</v>
      </c>
      <c r="F161">
        <v>0</v>
      </c>
      <c r="G161">
        <v>197.44900000000001</v>
      </c>
      <c r="H161">
        <v>36.497</v>
      </c>
      <c r="I161">
        <v>0</v>
      </c>
      <c r="J161">
        <v>1</v>
      </c>
      <c r="K161">
        <v>1</v>
      </c>
      <c r="L161">
        <f t="shared" si="22"/>
        <v>5.7230907198421842E-3</v>
      </c>
      <c r="M161">
        <f t="shared" si="23"/>
        <v>585.00075811328929</v>
      </c>
      <c r="N161">
        <f t="shared" si="24"/>
        <v>3.3480157578745664</v>
      </c>
      <c r="O161">
        <f t="shared" si="25"/>
        <v>0.21600727486837354</v>
      </c>
      <c r="P161">
        <f t="shared" si="26"/>
        <v>17.999602163876979</v>
      </c>
      <c r="Q161">
        <f t="shared" si="27"/>
        <v>3.8880489001828455</v>
      </c>
      <c r="R161">
        <f t="shared" si="28"/>
        <v>0</v>
      </c>
      <c r="S161">
        <f t="shared" si="29"/>
        <v>603.00036027716624</v>
      </c>
      <c r="T161">
        <f t="shared" si="30"/>
        <v>0.10256396964938737</v>
      </c>
      <c r="U161">
        <f t="shared" si="31"/>
        <v>3.3334070083178133</v>
      </c>
      <c r="V161">
        <f t="shared" si="32"/>
        <v>0</v>
      </c>
    </row>
    <row r="162" spans="1:22" x14ac:dyDescent="0.2">
      <c r="A162" t="s">
        <v>8678</v>
      </c>
      <c r="B162" t="s">
        <v>8679</v>
      </c>
      <c r="D162">
        <v>-77.616</v>
      </c>
      <c r="E162">
        <v>-174.47200000000001</v>
      </c>
      <c r="F162">
        <v>0</v>
      </c>
      <c r="G162">
        <v>387.005</v>
      </c>
      <c r="H162">
        <v>31.145</v>
      </c>
      <c r="I162">
        <v>0</v>
      </c>
      <c r="J162">
        <v>1</v>
      </c>
      <c r="K162">
        <v>1</v>
      </c>
      <c r="L162">
        <f t="shared" si="22"/>
        <v>7.9045670150071287E-3</v>
      </c>
      <c r="M162">
        <f t="shared" si="23"/>
        <v>1134.0007417631705</v>
      </c>
      <c r="N162">
        <f t="shared" si="24"/>
        <v>8.9637938221285971</v>
      </c>
      <c r="O162">
        <f t="shared" si="25"/>
        <v>0.37196849024699774</v>
      </c>
      <c r="P162">
        <f t="shared" si="26"/>
        <v>9.0007975564061571</v>
      </c>
      <c r="Q162">
        <f t="shared" si="27"/>
        <v>3.3480164260916903</v>
      </c>
      <c r="R162">
        <f t="shared" si="28"/>
        <v>0</v>
      </c>
      <c r="S162">
        <f t="shared" si="29"/>
        <v>1143.0015393195768</v>
      </c>
      <c r="T162">
        <f t="shared" si="30"/>
        <v>5.2910018300967442E-2</v>
      </c>
      <c r="U162">
        <f t="shared" si="31"/>
        <v>6.6660759364925468</v>
      </c>
      <c r="V162">
        <f t="shared" si="32"/>
        <v>0</v>
      </c>
    </row>
    <row r="163" spans="1:22" x14ac:dyDescent="0.2">
      <c r="A163" t="s">
        <v>187</v>
      </c>
      <c r="B163" t="s">
        <v>1946</v>
      </c>
    </row>
    <row r="164" spans="1:22" x14ac:dyDescent="0.2">
      <c r="A164" t="s">
        <v>41</v>
      </c>
      <c r="B164" t="s">
        <v>41</v>
      </c>
    </row>
    <row r="165" spans="1:22" x14ac:dyDescent="0.2">
      <c r="A165" t="s">
        <v>3588</v>
      </c>
      <c r="B165" t="s">
        <v>3589</v>
      </c>
    </row>
    <row r="166" spans="1:22" x14ac:dyDescent="0.2">
      <c r="A166" t="s">
        <v>269</v>
      </c>
      <c r="B166" t="s">
        <v>1551</v>
      </c>
    </row>
    <row r="167" spans="1:22" x14ac:dyDescent="0.2">
      <c r="A167" t="s">
        <v>113</v>
      </c>
      <c r="B167" t="s">
        <v>413</v>
      </c>
    </row>
    <row r="168" spans="1:22" x14ac:dyDescent="0.2">
      <c r="A168" t="s">
        <v>2648</v>
      </c>
      <c r="B168" t="s">
        <v>8680</v>
      </c>
    </row>
    <row r="169" spans="1:22" x14ac:dyDescent="0.2">
      <c r="A169" t="s">
        <v>41</v>
      </c>
      <c r="B169" t="s">
        <v>41</v>
      </c>
    </row>
    <row r="170" spans="1:22" x14ac:dyDescent="0.2">
      <c r="A170" t="s">
        <v>41</v>
      </c>
      <c r="B170" t="s">
        <v>41</v>
      </c>
    </row>
    <row r="171" spans="1:22" x14ac:dyDescent="0.2">
      <c r="A171" t="s">
        <v>8681</v>
      </c>
      <c r="B171" t="s">
        <v>8682</v>
      </c>
    </row>
    <row r="172" spans="1:22" x14ac:dyDescent="0.2">
      <c r="A172" t="s">
        <v>1742</v>
      </c>
      <c r="B172" t="s">
        <v>464</v>
      </c>
    </row>
    <row r="173" spans="1:22" x14ac:dyDescent="0.2">
      <c r="A173" t="s">
        <v>41</v>
      </c>
      <c r="B173" t="s">
        <v>41</v>
      </c>
    </row>
    <row r="174" spans="1:22" x14ac:dyDescent="0.2">
      <c r="A174" t="s">
        <v>8229</v>
      </c>
      <c r="B174" t="s">
        <v>8230</v>
      </c>
    </row>
    <row r="175" spans="1:22" x14ac:dyDescent="0.2">
      <c r="A175" t="s">
        <v>1745</v>
      </c>
      <c r="B175" t="s">
        <v>1534</v>
      </c>
    </row>
    <row r="176" spans="1:22" x14ac:dyDescent="0.2">
      <c r="A176" t="s">
        <v>113</v>
      </c>
      <c r="B176" t="s">
        <v>5192</v>
      </c>
    </row>
    <row r="177" spans="1:2" x14ac:dyDescent="0.2">
      <c r="A177" t="s">
        <v>5154</v>
      </c>
      <c r="B177" t="s">
        <v>5155</v>
      </c>
    </row>
    <row r="178" spans="1:2" x14ac:dyDescent="0.2">
      <c r="A178" t="s">
        <v>251</v>
      </c>
      <c r="B178" t="s">
        <v>252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1118</v>
      </c>
      <c r="B180" t="s">
        <v>4469</v>
      </c>
    </row>
    <row r="181" spans="1:2" x14ac:dyDescent="0.2">
      <c r="A181" t="s">
        <v>261</v>
      </c>
      <c r="B181" t="s">
        <v>262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8683</v>
      </c>
      <c r="B183" t="s">
        <v>8684</v>
      </c>
    </row>
    <row r="184" spans="1:2" x14ac:dyDescent="0.2">
      <c r="A184" t="s">
        <v>41</v>
      </c>
      <c r="B184" t="s">
        <v>41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6796</v>
      </c>
      <c r="B186" t="s">
        <v>6797</v>
      </c>
    </row>
    <row r="187" spans="1:2" x14ac:dyDescent="0.2">
      <c r="A187" t="s">
        <v>41</v>
      </c>
      <c r="B187" t="s">
        <v>41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3108</v>
      </c>
      <c r="B189" t="s">
        <v>8685</v>
      </c>
    </row>
    <row r="190" spans="1:2" x14ac:dyDescent="0.2">
      <c r="A190" t="s">
        <v>191</v>
      </c>
      <c r="B190" t="s">
        <v>192</v>
      </c>
    </row>
    <row r="191" spans="1:2" x14ac:dyDescent="0.2">
      <c r="A191" t="s">
        <v>113</v>
      </c>
      <c r="B191" t="s">
        <v>1029</v>
      </c>
    </row>
    <row r="192" spans="1:2" x14ac:dyDescent="0.2">
      <c r="A192" t="s">
        <v>6059</v>
      </c>
      <c r="B192" t="s">
        <v>795</v>
      </c>
    </row>
    <row r="193" spans="1:2" x14ac:dyDescent="0.2">
      <c r="A193" t="s">
        <v>473</v>
      </c>
      <c r="B193" t="s">
        <v>474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1094</v>
      </c>
      <c r="B195" t="s">
        <v>8686</v>
      </c>
    </row>
    <row r="196" spans="1:2" x14ac:dyDescent="0.2">
      <c r="A196" t="s">
        <v>41</v>
      </c>
      <c r="B196" t="s">
        <v>41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8687</v>
      </c>
      <c r="B198" t="s">
        <v>8688</v>
      </c>
    </row>
    <row r="199" spans="1:2" x14ac:dyDescent="0.2">
      <c r="A199" t="s">
        <v>2138</v>
      </c>
      <c r="B199" t="s">
        <v>1452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8689</v>
      </c>
      <c r="B201" t="s">
        <v>8690</v>
      </c>
    </row>
    <row r="202" spans="1:2" x14ac:dyDescent="0.2">
      <c r="A202" t="s">
        <v>952</v>
      </c>
      <c r="B202" t="s">
        <v>452</v>
      </c>
    </row>
    <row r="203" spans="1:2" x14ac:dyDescent="0.2">
      <c r="A203" t="s">
        <v>8691</v>
      </c>
      <c r="B203" t="s">
        <v>8692</v>
      </c>
    </row>
    <row r="204" spans="1:2" x14ac:dyDescent="0.2">
      <c r="A204" t="s">
        <v>8060</v>
      </c>
      <c r="B204" t="s">
        <v>8061</v>
      </c>
    </row>
    <row r="205" spans="1:2" x14ac:dyDescent="0.2">
      <c r="A205" t="s">
        <v>121</v>
      </c>
      <c r="B205" t="s">
        <v>2495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8693</v>
      </c>
      <c r="B207" t="s">
        <v>8694</v>
      </c>
    </row>
    <row r="208" spans="1:2" x14ac:dyDescent="0.2">
      <c r="A208" t="s">
        <v>275</v>
      </c>
      <c r="B208" t="s">
        <v>569</v>
      </c>
    </row>
    <row r="209" spans="1:2" x14ac:dyDescent="0.2">
      <c r="A209" t="s">
        <v>113</v>
      </c>
      <c r="B209" t="s">
        <v>114</v>
      </c>
    </row>
    <row r="210" spans="1:2" x14ac:dyDescent="0.2">
      <c r="A210" t="s">
        <v>8695</v>
      </c>
      <c r="B210" t="s">
        <v>8696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6461</v>
      </c>
      <c r="B213" t="s">
        <v>524</v>
      </c>
    </row>
    <row r="214" spans="1:2" x14ac:dyDescent="0.2">
      <c r="A214" t="s">
        <v>651</v>
      </c>
      <c r="B214" t="s">
        <v>652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325</v>
      </c>
      <c r="B216" t="s">
        <v>8697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4255</v>
      </c>
      <c r="B219" t="s">
        <v>8698</v>
      </c>
    </row>
    <row r="220" spans="1:2" x14ac:dyDescent="0.2">
      <c r="A220" t="s">
        <v>41</v>
      </c>
      <c r="B220" t="s">
        <v>41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7812</v>
      </c>
      <c r="B222" t="s">
        <v>8699</v>
      </c>
    </row>
    <row r="223" spans="1:2" x14ac:dyDescent="0.2">
      <c r="A223" t="s">
        <v>315</v>
      </c>
      <c r="B223" t="s">
        <v>964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2513</v>
      </c>
      <c r="B225" t="s">
        <v>8700</v>
      </c>
    </row>
    <row r="226" spans="1:2" x14ac:dyDescent="0.2">
      <c r="A226" t="s">
        <v>269</v>
      </c>
      <c r="B226" t="s">
        <v>330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8701</v>
      </c>
      <c r="B228" t="s">
        <v>8702</v>
      </c>
    </row>
    <row r="229" spans="1:2" x14ac:dyDescent="0.2">
      <c r="A229" t="s">
        <v>41</v>
      </c>
      <c r="B229" t="s">
        <v>41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8703</v>
      </c>
      <c r="B231" t="s">
        <v>8704</v>
      </c>
    </row>
    <row r="232" spans="1:2" x14ac:dyDescent="0.2">
      <c r="A232" t="s">
        <v>41</v>
      </c>
      <c r="B232" t="s">
        <v>41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8173</v>
      </c>
      <c r="B234" t="s">
        <v>8705</v>
      </c>
    </row>
    <row r="235" spans="1:2" x14ac:dyDescent="0.2">
      <c r="A235" t="s">
        <v>41</v>
      </c>
      <c r="B235" t="s">
        <v>41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8706</v>
      </c>
      <c r="B237" t="s">
        <v>8707</v>
      </c>
    </row>
    <row r="238" spans="1:2" x14ac:dyDescent="0.2">
      <c r="A238" t="s">
        <v>997</v>
      </c>
      <c r="B238" t="s">
        <v>5699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1272</v>
      </c>
      <c r="B240" t="s">
        <v>8708</v>
      </c>
    </row>
    <row r="241" spans="1:2" x14ac:dyDescent="0.2">
      <c r="A241" t="s">
        <v>8709</v>
      </c>
      <c r="B241" t="s">
        <v>6968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8710</v>
      </c>
      <c r="B243" t="s">
        <v>8711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113</v>
      </c>
      <c r="B245" t="s">
        <v>2045</v>
      </c>
    </row>
    <row r="246" spans="1:2" x14ac:dyDescent="0.2">
      <c r="A246" t="s">
        <v>8712</v>
      </c>
      <c r="B246" t="s">
        <v>8713</v>
      </c>
    </row>
    <row r="247" spans="1:2" x14ac:dyDescent="0.2">
      <c r="A247" t="s">
        <v>279</v>
      </c>
      <c r="B247" t="s">
        <v>791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1894</v>
      </c>
      <c r="B249" t="s">
        <v>4535</v>
      </c>
    </row>
    <row r="250" spans="1:2" x14ac:dyDescent="0.2">
      <c r="A250" t="s">
        <v>261</v>
      </c>
      <c r="B250" t="s">
        <v>262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8714</v>
      </c>
      <c r="B252" t="s">
        <v>8715</v>
      </c>
    </row>
    <row r="253" spans="1:2" x14ac:dyDescent="0.2">
      <c r="A253" t="s">
        <v>1800</v>
      </c>
      <c r="B253" t="s">
        <v>1801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8716</v>
      </c>
      <c r="B255" t="s">
        <v>8717</v>
      </c>
    </row>
    <row r="256" spans="1:2" x14ac:dyDescent="0.2">
      <c r="A256" t="s">
        <v>4957</v>
      </c>
      <c r="B256" t="s">
        <v>4958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726</v>
      </c>
      <c r="B258" t="s">
        <v>8718</v>
      </c>
    </row>
    <row r="259" spans="1:2" x14ac:dyDescent="0.2">
      <c r="A259" t="s">
        <v>1027</v>
      </c>
      <c r="B259" t="s">
        <v>5591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5589</v>
      </c>
      <c r="B261" t="s">
        <v>5590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457</v>
      </c>
      <c r="B264" t="s">
        <v>546</v>
      </c>
    </row>
    <row r="265" spans="1:2" x14ac:dyDescent="0.2">
      <c r="A265" t="s">
        <v>55</v>
      </c>
      <c r="B265" t="s">
        <v>56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938</v>
      </c>
      <c r="B267" t="s">
        <v>884</v>
      </c>
    </row>
    <row r="268" spans="1:2" x14ac:dyDescent="0.2">
      <c r="A268" t="s">
        <v>223</v>
      </c>
      <c r="B268" t="s">
        <v>556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5793</v>
      </c>
      <c r="B270" t="s">
        <v>8719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1118</v>
      </c>
      <c r="B273" t="s">
        <v>2616</v>
      </c>
    </row>
    <row r="274" spans="1:2" x14ac:dyDescent="0.2">
      <c r="A274" t="s">
        <v>261</v>
      </c>
      <c r="B274" t="s">
        <v>262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6162</v>
      </c>
      <c r="B276" t="s">
        <v>5649</v>
      </c>
    </row>
    <row r="277" spans="1:2" x14ac:dyDescent="0.2">
      <c r="A277" t="s">
        <v>66</v>
      </c>
      <c r="B277" t="s">
        <v>381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8720</v>
      </c>
      <c r="B279" t="s">
        <v>8721</v>
      </c>
    </row>
    <row r="280" spans="1:2" x14ac:dyDescent="0.2">
      <c r="A280" t="s">
        <v>133</v>
      </c>
      <c r="B280" t="s">
        <v>134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1310</v>
      </c>
      <c r="B282" t="s">
        <v>4291</v>
      </c>
    </row>
    <row r="283" spans="1:2" x14ac:dyDescent="0.2">
      <c r="A283" t="s">
        <v>208</v>
      </c>
      <c r="B283" t="s">
        <v>209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1990</v>
      </c>
      <c r="B285" t="s">
        <v>1991</v>
      </c>
    </row>
    <row r="286" spans="1:2" x14ac:dyDescent="0.2">
      <c r="A286" t="s">
        <v>121</v>
      </c>
      <c r="B286" t="s">
        <v>1035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8722</v>
      </c>
      <c r="B288" t="s">
        <v>8723</v>
      </c>
    </row>
    <row r="289" spans="1:2" x14ac:dyDescent="0.2">
      <c r="A289" t="s">
        <v>176</v>
      </c>
      <c r="B289" t="s">
        <v>177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7382</v>
      </c>
      <c r="B291" t="s">
        <v>8724</v>
      </c>
    </row>
    <row r="292" spans="1:2" x14ac:dyDescent="0.2">
      <c r="A292" t="s">
        <v>283</v>
      </c>
      <c r="B292" t="s">
        <v>284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7118</v>
      </c>
      <c r="B294" t="s">
        <v>7119</v>
      </c>
    </row>
    <row r="295" spans="1:2" x14ac:dyDescent="0.2">
      <c r="A295" t="s">
        <v>575</v>
      </c>
      <c r="B295" t="s">
        <v>884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8725</v>
      </c>
      <c r="B297" t="s">
        <v>8726</v>
      </c>
    </row>
    <row r="298" spans="1:2" x14ac:dyDescent="0.2">
      <c r="A298" t="s">
        <v>261</v>
      </c>
      <c r="B298" t="s">
        <v>629</v>
      </c>
    </row>
    <row r="299" spans="1:2" x14ac:dyDescent="0.2">
      <c r="A299" t="s">
        <v>113</v>
      </c>
      <c r="B299" t="s">
        <v>5109</v>
      </c>
    </row>
    <row r="300" spans="1:2" x14ac:dyDescent="0.2">
      <c r="A300" t="s">
        <v>8727</v>
      </c>
      <c r="B300" t="s">
        <v>8728</v>
      </c>
    </row>
    <row r="301" spans="1:2" x14ac:dyDescent="0.2">
      <c r="A301" t="s">
        <v>157</v>
      </c>
      <c r="B301" t="s">
        <v>704</v>
      </c>
    </row>
    <row r="302" spans="1:2" x14ac:dyDescent="0.2">
      <c r="A302" t="s">
        <v>113</v>
      </c>
      <c r="B302" t="s">
        <v>432</v>
      </c>
    </row>
    <row r="303" spans="1:2" x14ac:dyDescent="0.2">
      <c r="A303" t="s">
        <v>3478</v>
      </c>
      <c r="B303" t="s">
        <v>8729</v>
      </c>
    </row>
    <row r="304" spans="1:2" x14ac:dyDescent="0.2">
      <c r="A304" t="s">
        <v>261</v>
      </c>
      <c r="B304" t="s">
        <v>2859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8730</v>
      </c>
      <c r="B306" t="s">
        <v>8731</v>
      </c>
    </row>
    <row r="307" spans="1:2" x14ac:dyDescent="0.2">
      <c r="A307" t="s">
        <v>41</v>
      </c>
      <c r="B307" t="s">
        <v>41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8260</v>
      </c>
      <c r="B309" t="s">
        <v>8732</v>
      </c>
    </row>
    <row r="310" spans="1:2" x14ac:dyDescent="0.2">
      <c r="A310" t="s">
        <v>2090</v>
      </c>
      <c r="B310" t="s">
        <v>4991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8733</v>
      </c>
      <c r="B312" t="s">
        <v>8734</v>
      </c>
    </row>
    <row r="313" spans="1:2" x14ac:dyDescent="0.2">
      <c r="A313" t="s">
        <v>261</v>
      </c>
      <c r="B313" t="s">
        <v>760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8735</v>
      </c>
      <c r="B315" t="s">
        <v>8736</v>
      </c>
    </row>
    <row r="316" spans="1:2" x14ac:dyDescent="0.2">
      <c r="A316" t="s">
        <v>2348</v>
      </c>
      <c r="B316" t="s">
        <v>3394</v>
      </c>
    </row>
    <row r="317" spans="1:2" x14ac:dyDescent="0.2">
      <c r="A317" t="s">
        <v>113</v>
      </c>
      <c r="B317" t="s">
        <v>5109</v>
      </c>
    </row>
    <row r="318" spans="1:2" x14ac:dyDescent="0.2">
      <c r="A318" t="s">
        <v>8737</v>
      </c>
      <c r="B318" t="s">
        <v>8738</v>
      </c>
    </row>
    <row r="319" spans="1:2" x14ac:dyDescent="0.2">
      <c r="A319" t="s">
        <v>1907</v>
      </c>
      <c r="B319" t="s">
        <v>2779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1118</v>
      </c>
      <c r="B321" t="s">
        <v>8739</v>
      </c>
    </row>
    <row r="322" spans="1:2" x14ac:dyDescent="0.2">
      <c r="A322" t="s">
        <v>41</v>
      </c>
      <c r="B322" t="s">
        <v>41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8740</v>
      </c>
      <c r="B324" t="s">
        <v>8741</v>
      </c>
    </row>
    <row r="325" spans="1:2" x14ac:dyDescent="0.2">
      <c r="A325" t="s">
        <v>8742</v>
      </c>
      <c r="B325" t="s">
        <v>5644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8743</v>
      </c>
      <c r="B327" t="s">
        <v>8744</v>
      </c>
    </row>
    <row r="328" spans="1:2" x14ac:dyDescent="0.2">
      <c r="A328" t="s">
        <v>5037</v>
      </c>
      <c r="B328" t="s">
        <v>5038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8745</v>
      </c>
      <c r="B330" t="s">
        <v>8746</v>
      </c>
    </row>
    <row r="331" spans="1:2" x14ac:dyDescent="0.2">
      <c r="A331" t="s">
        <v>125</v>
      </c>
      <c r="B331" t="s">
        <v>126</v>
      </c>
    </row>
    <row r="332" spans="1:2" x14ac:dyDescent="0.2">
      <c r="A332" t="s">
        <v>113</v>
      </c>
      <c r="B332" t="s">
        <v>3615</v>
      </c>
    </row>
    <row r="333" spans="1:2" x14ac:dyDescent="0.2">
      <c r="A333" t="s">
        <v>8747</v>
      </c>
      <c r="B333" t="s">
        <v>8748</v>
      </c>
    </row>
    <row r="334" spans="1:2" x14ac:dyDescent="0.2">
      <c r="A334" t="s">
        <v>41</v>
      </c>
      <c r="B334" t="s">
        <v>41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8749</v>
      </c>
      <c r="B336" t="s">
        <v>8750</v>
      </c>
    </row>
    <row r="337" spans="1:2" x14ac:dyDescent="0.2">
      <c r="A337" t="s">
        <v>3760</v>
      </c>
      <c r="B337" t="s">
        <v>8751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7573</v>
      </c>
      <c r="B339" t="s">
        <v>7574</v>
      </c>
    </row>
    <row r="340" spans="1:2" x14ac:dyDescent="0.2">
      <c r="A340" t="s">
        <v>5366</v>
      </c>
      <c r="B340" t="s">
        <v>5463</v>
      </c>
    </row>
    <row r="341" spans="1:2" x14ac:dyDescent="0.2">
      <c r="A341" t="s">
        <v>113</v>
      </c>
      <c r="B341" t="s">
        <v>1074</v>
      </c>
    </row>
    <row r="342" spans="1:2" x14ac:dyDescent="0.2">
      <c r="A342" t="s">
        <v>8752</v>
      </c>
      <c r="B342" t="s">
        <v>8753</v>
      </c>
    </row>
    <row r="343" spans="1:2" x14ac:dyDescent="0.2">
      <c r="A343" t="s">
        <v>511</v>
      </c>
      <c r="B343" t="s">
        <v>512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2589</v>
      </c>
      <c r="B345" t="s">
        <v>8754</v>
      </c>
    </row>
    <row r="346" spans="1:2" x14ac:dyDescent="0.2">
      <c r="A346" t="s">
        <v>900</v>
      </c>
      <c r="B346" t="s">
        <v>4675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7826</v>
      </c>
      <c r="B348" t="s">
        <v>7827</v>
      </c>
    </row>
    <row r="349" spans="1:2" x14ac:dyDescent="0.2">
      <c r="A349" t="s">
        <v>5366</v>
      </c>
      <c r="B349" t="s">
        <v>5463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8755</v>
      </c>
      <c r="B351" t="s">
        <v>8756</v>
      </c>
    </row>
    <row r="352" spans="1:2" x14ac:dyDescent="0.2">
      <c r="A352" t="s">
        <v>217</v>
      </c>
      <c r="B352" t="s">
        <v>776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8757</v>
      </c>
      <c r="B354" t="s">
        <v>8758</v>
      </c>
    </row>
    <row r="355" spans="1:2" x14ac:dyDescent="0.2">
      <c r="A355" t="s">
        <v>41</v>
      </c>
      <c r="B355" t="s">
        <v>41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8759</v>
      </c>
      <c r="B357" t="s">
        <v>8760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8761</v>
      </c>
      <c r="B360" t="s">
        <v>8762</v>
      </c>
    </row>
    <row r="361" spans="1:2" x14ac:dyDescent="0.2">
      <c r="A361" t="s">
        <v>3653</v>
      </c>
      <c r="B361" t="s">
        <v>4037</v>
      </c>
    </row>
    <row r="362" spans="1:2" x14ac:dyDescent="0.2">
      <c r="A362" t="s">
        <v>113</v>
      </c>
      <c r="B362" t="s">
        <v>956</v>
      </c>
    </row>
    <row r="363" spans="1:2" x14ac:dyDescent="0.2">
      <c r="A363" t="s">
        <v>2802</v>
      </c>
      <c r="B363" t="s">
        <v>7541</v>
      </c>
    </row>
    <row r="364" spans="1:2" x14ac:dyDescent="0.2">
      <c r="A364" t="s">
        <v>180</v>
      </c>
      <c r="B364" t="s">
        <v>181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6994</v>
      </c>
      <c r="B366" t="s">
        <v>8763</v>
      </c>
    </row>
    <row r="367" spans="1:2" x14ac:dyDescent="0.2">
      <c r="A367" t="s">
        <v>2363</v>
      </c>
      <c r="B367" t="s">
        <v>4134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8764</v>
      </c>
      <c r="B369" t="s">
        <v>8765</v>
      </c>
    </row>
    <row r="370" spans="1:2" x14ac:dyDescent="0.2">
      <c r="A370" t="s">
        <v>3670</v>
      </c>
      <c r="B370" t="s">
        <v>4577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8766</v>
      </c>
      <c r="B372" t="s">
        <v>8767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366</v>
      </c>
      <c r="B375" t="s">
        <v>8768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3758</v>
      </c>
      <c r="B378" t="s">
        <v>8769</v>
      </c>
    </row>
    <row r="379" spans="1:2" x14ac:dyDescent="0.2">
      <c r="A379" t="s">
        <v>137</v>
      </c>
      <c r="B379" t="s">
        <v>1220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6595</v>
      </c>
      <c r="B381" t="s">
        <v>6596</v>
      </c>
    </row>
    <row r="382" spans="1:2" x14ac:dyDescent="0.2">
      <c r="A382" t="s">
        <v>283</v>
      </c>
      <c r="B382" t="s">
        <v>284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8770</v>
      </c>
      <c r="B384" t="s">
        <v>8771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113</v>
      </c>
      <c r="B386" t="s">
        <v>4604</v>
      </c>
    </row>
    <row r="387" spans="1:2" x14ac:dyDescent="0.2">
      <c r="A387" t="s">
        <v>3576</v>
      </c>
      <c r="B387" t="s">
        <v>3577</v>
      </c>
    </row>
    <row r="388" spans="1:2" x14ac:dyDescent="0.2">
      <c r="A388" t="s">
        <v>1193</v>
      </c>
      <c r="B388" t="s">
        <v>1194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5197</v>
      </c>
      <c r="B390" t="s">
        <v>8772</v>
      </c>
    </row>
    <row r="391" spans="1:2" x14ac:dyDescent="0.2">
      <c r="A391" t="s">
        <v>41</v>
      </c>
      <c r="B391" t="s">
        <v>41</v>
      </c>
    </row>
    <row r="392" spans="1:2" x14ac:dyDescent="0.2">
      <c r="A392" t="s">
        <v>113</v>
      </c>
      <c r="B392" t="s">
        <v>956</v>
      </c>
    </row>
    <row r="393" spans="1:2" x14ac:dyDescent="0.2">
      <c r="A393" t="s">
        <v>8773</v>
      </c>
      <c r="B393" t="s">
        <v>8774</v>
      </c>
    </row>
    <row r="394" spans="1:2" x14ac:dyDescent="0.2">
      <c r="A394" t="s">
        <v>157</v>
      </c>
      <c r="B394" t="s">
        <v>704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8584</v>
      </c>
      <c r="B396" t="s">
        <v>8585</v>
      </c>
    </row>
    <row r="397" spans="1:2" x14ac:dyDescent="0.2">
      <c r="A397" t="s">
        <v>288</v>
      </c>
      <c r="B397" t="s">
        <v>289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8775</v>
      </c>
      <c r="B399" t="s">
        <v>8776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2367</v>
      </c>
      <c r="B402" t="s">
        <v>73</v>
      </c>
    </row>
    <row r="403" spans="1:2" x14ac:dyDescent="0.2">
      <c r="A403" t="s">
        <v>121</v>
      </c>
      <c r="B403" t="s">
        <v>1035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8777</v>
      </c>
      <c r="B405" t="s">
        <v>8778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2136</v>
      </c>
      <c r="B408" t="s">
        <v>579</v>
      </c>
    </row>
    <row r="409" spans="1:2" x14ac:dyDescent="0.2">
      <c r="A409" t="s">
        <v>157</v>
      </c>
      <c r="B409" t="s">
        <v>158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8779</v>
      </c>
      <c r="B411" t="s">
        <v>8780</v>
      </c>
    </row>
    <row r="412" spans="1:2" x14ac:dyDescent="0.2">
      <c r="A412" t="s">
        <v>8397</v>
      </c>
      <c r="B412" t="s">
        <v>795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4834</v>
      </c>
      <c r="B414" t="s">
        <v>4835</v>
      </c>
    </row>
    <row r="415" spans="1:2" x14ac:dyDescent="0.2">
      <c r="A415" t="s">
        <v>41</v>
      </c>
      <c r="B415" t="s">
        <v>41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8781</v>
      </c>
      <c r="B417" t="s">
        <v>8782</v>
      </c>
    </row>
    <row r="418" spans="1:2" x14ac:dyDescent="0.2">
      <c r="A418" t="s">
        <v>168</v>
      </c>
      <c r="B418" t="s">
        <v>169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8783</v>
      </c>
      <c r="B420" t="s">
        <v>8784</v>
      </c>
    </row>
    <row r="421" spans="1:2" x14ac:dyDescent="0.2">
      <c r="A421" t="s">
        <v>303</v>
      </c>
      <c r="B421" t="s">
        <v>4700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1272</v>
      </c>
      <c r="B423" t="s">
        <v>8785</v>
      </c>
    </row>
    <row r="424" spans="1:2" x14ac:dyDescent="0.2">
      <c r="A424" t="s">
        <v>261</v>
      </c>
      <c r="B424" t="s">
        <v>335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8786</v>
      </c>
      <c r="B426" t="s">
        <v>5751</v>
      </c>
    </row>
    <row r="427" spans="1:2" x14ac:dyDescent="0.2">
      <c r="A427" t="s">
        <v>311</v>
      </c>
      <c r="B427" t="s">
        <v>312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8787</v>
      </c>
      <c r="B429" t="s">
        <v>8788</v>
      </c>
    </row>
    <row r="430" spans="1:2" x14ac:dyDescent="0.2">
      <c r="A430" t="s">
        <v>794</v>
      </c>
      <c r="B430" t="s">
        <v>795</v>
      </c>
    </row>
    <row r="431" spans="1:2" x14ac:dyDescent="0.2">
      <c r="A431" t="s">
        <v>113</v>
      </c>
      <c r="B431" t="s">
        <v>5759</v>
      </c>
    </row>
    <row r="432" spans="1:2" x14ac:dyDescent="0.2">
      <c r="A432" t="s">
        <v>8789</v>
      </c>
      <c r="B432" t="s">
        <v>8790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8404</v>
      </c>
      <c r="B435" t="s">
        <v>8791</v>
      </c>
    </row>
    <row r="436" spans="1:2" x14ac:dyDescent="0.2">
      <c r="A436" t="s">
        <v>41</v>
      </c>
      <c r="B436" t="s">
        <v>41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1215</v>
      </c>
      <c r="B438" t="s">
        <v>1695</v>
      </c>
    </row>
    <row r="439" spans="1:2" x14ac:dyDescent="0.2">
      <c r="A439" t="s">
        <v>331</v>
      </c>
      <c r="B439" t="s">
        <v>332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8792</v>
      </c>
      <c r="B441" t="s">
        <v>8793</v>
      </c>
    </row>
    <row r="442" spans="1:2" x14ac:dyDescent="0.2">
      <c r="A442" t="s">
        <v>1193</v>
      </c>
      <c r="B442" t="s">
        <v>1194</v>
      </c>
    </row>
    <row r="443" spans="1:2" x14ac:dyDescent="0.2">
      <c r="A443" t="s">
        <v>113</v>
      </c>
      <c r="B443" t="s">
        <v>432</v>
      </c>
    </row>
    <row r="444" spans="1:2" x14ac:dyDescent="0.2">
      <c r="A444" t="s">
        <v>5281</v>
      </c>
      <c r="B444" t="s">
        <v>8794</v>
      </c>
    </row>
    <row r="445" spans="1:2" x14ac:dyDescent="0.2">
      <c r="A445" t="s">
        <v>251</v>
      </c>
      <c r="B445" t="s">
        <v>252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8779</v>
      </c>
      <c r="B447" t="s">
        <v>8389</v>
      </c>
    </row>
    <row r="448" spans="1:2" x14ac:dyDescent="0.2">
      <c r="A448" t="s">
        <v>461</v>
      </c>
      <c r="B448" t="s">
        <v>462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7406</v>
      </c>
      <c r="B450" t="s">
        <v>8795</v>
      </c>
    </row>
    <row r="451" spans="1:2" x14ac:dyDescent="0.2">
      <c r="A451" t="s">
        <v>72</v>
      </c>
      <c r="B451" t="s">
        <v>73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8796</v>
      </c>
      <c r="B453" t="s">
        <v>8797</v>
      </c>
    </row>
    <row r="454" spans="1:2" x14ac:dyDescent="0.2">
      <c r="A454" t="s">
        <v>1567</v>
      </c>
      <c r="B454" t="s">
        <v>6787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7841</v>
      </c>
      <c r="B456" t="s">
        <v>8798</v>
      </c>
    </row>
    <row r="457" spans="1:2" x14ac:dyDescent="0.2">
      <c r="A457" t="s">
        <v>223</v>
      </c>
      <c r="B457" t="s">
        <v>224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8799</v>
      </c>
      <c r="B459" t="s">
        <v>8800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8321</v>
      </c>
      <c r="B462" t="s">
        <v>8322</v>
      </c>
    </row>
    <row r="463" spans="1:2" x14ac:dyDescent="0.2">
      <c r="A463" t="s">
        <v>5936</v>
      </c>
      <c r="B463" t="s">
        <v>2678</v>
      </c>
    </row>
    <row r="464" spans="1:2" x14ac:dyDescent="0.2">
      <c r="A464" t="s">
        <v>113</v>
      </c>
      <c r="B464" t="s">
        <v>5759</v>
      </c>
    </row>
    <row r="465" spans="1:2" x14ac:dyDescent="0.2">
      <c r="A465" t="s">
        <v>5494</v>
      </c>
      <c r="B465" t="s">
        <v>5495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366</v>
      </c>
      <c r="B468" t="s">
        <v>8801</v>
      </c>
    </row>
    <row r="469" spans="1:2" x14ac:dyDescent="0.2">
      <c r="A469" t="s">
        <v>41</v>
      </c>
      <c r="B469" t="s">
        <v>41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923</v>
      </c>
      <c r="B471" t="s">
        <v>897</v>
      </c>
    </row>
    <row r="472" spans="1:2" x14ac:dyDescent="0.2">
      <c r="A472" t="s">
        <v>890</v>
      </c>
      <c r="B472" t="s">
        <v>891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1449</v>
      </c>
      <c r="B474" t="s">
        <v>8802</v>
      </c>
    </row>
    <row r="475" spans="1:2" x14ac:dyDescent="0.2">
      <c r="A475" t="s">
        <v>379</v>
      </c>
      <c r="B475" t="s">
        <v>388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8803</v>
      </c>
      <c r="B477" t="s">
        <v>8804</v>
      </c>
    </row>
    <row r="478" spans="1:2" x14ac:dyDescent="0.2">
      <c r="A478" t="s">
        <v>223</v>
      </c>
      <c r="B478" t="s">
        <v>248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8805</v>
      </c>
      <c r="B480" t="s">
        <v>8806</v>
      </c>
    </row>
    <row r="481" spans="1:2" x14ac:dyDescent="0.2">
      <c r="A481" t="s">
        <v>734</v>
      </c>
      <c r="B481" t="s">
        <v>735</v>
      </c>
    </row>
    <row r="482" spans="1:2" x14ac:dyDescent="0.2">
      <c r="A482" t="s">
        <v>41</v>
      </c>
      <c r="B482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J500"/>
  <sheetViews>
    <sheetView topLeftCell="D1" zoomScaleNormal="100" workbookViewId="0">
      <selection activeCell="V3" sqref="V3:V168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8807</v>
      </c>
      <c r="B3" t="s">
        <v>8808</v>
      </c>
      <c r="D3">
        <v>-76.355999999999995</v>
      </c>
      <c r="E3">
        <v>0</v>
      </c>
      <c r="F3">
        <v>0</v>
      </c>
      <c r="G3">
        <v>390.00599999999997</v>
      </c>
      <c r="H3">
        <v>0</v>
      </c>
      <c r="I3">
        <v>0</v>
      </c>
      <c r="J3">
        <v>0</v>
      </c>
      <c r="K3">
        <v>0</v>
      </c>
      <c r="L3">
        <f>1/TAN(-D3*$L$1/180)*0.108*0.333333</f>
        <v>8.7385773790360308E-3</v>
      </c>
      <c r="M3">
        <f>SIN(-D3*$L$1/180)*G3*3</f>
        <v>1137.0002532858114</v>
      </c>
      <c r="N3">
        <f>COS(-D3*$L$1/180)*G3*0.108</f>
        <v>9.9357746290962563</v>
      </c>
      <c r="O3" t="str">
        <f>IFERROR(1/TAN(E3*$L$1/180)*0.108*0.333333,"")</f>
        <v/>
      </c>
      <c r="P3">
        <f>SIN(-E3*$L$1/180)*H3*3</f>
        <v>0</v>
      </c>
      <c r="Q3">
        <f>-COS(E3*$L$1/180)*H3*0.108</f>
        <v>0</v>
      </c>
      <c r="R3">
        <f>ABS(SIN(-F3*$L$1/180)*I3*3)</f>
        <v>0</v>
      </c>
      <c r="S3">
        <f>M3+P3</f>
        <v>1137.0002532858114</v>
      </c>
      <c r="T3">
        <f>60*(J3/M3)</f>
        <v>0</v>
      </c>
      <c r="U3" t="str">
        <f>IFERROR(60*(K3/P3),"")</f>
        <v/>
      </c>
      <c r="V3">
        <f>100*(R3/(S3))</f>
        <v>0</v>
      </c>
      <c r="X3" t="s">
        <v>37</v>
      </c>
      <c r="Y3">
        <f>AVERAGE(L3:L2000)</f>
        <v>6.0689421245100949E-3</v>
      </c>
      <c r="Z3">
        <f>STDEVA(L3:L2000)</f>
        <v>2.3919788522264881E-3</v>
      </c>
      <c r="AA3">
        <f>COUNTA(L3:L2000)</f>
        <v>166</v>
      </c>
      <c r="AB3">
        <f>AVERAGE(O3:O2000)</f>
        <v>0.32411425064430976</v>
      </c>
      <c r="AC3">
        <f>STDEVA(O3:O2001)</f>
        <v>0.19643292346469693</v>
      </c>
      <c r="AD3">
        <f>COUNTA(O3:O2001)</f>
        <v>166</v>
      </c>
      <c r="AE3">
        <f>1/Y8</f>
        <v>1.7181593836545397E-3</v>
      </c>
      <c r="AF3">
        <f>Z8/Y8^2</f>
        <v>1.0571582766784324E-3</v>
      </c>
      <c r="AG3">
        <f>COUNTA(M3:M2001)</f>
        <v>166</v>
      </c>
      <c r="AH3">
        <f>1/AB8</f>
        <v>7.5283015474521708E-2</v>
      </c>
      <c r="AI3">
        <f>AC8/AB8^2</f>
        <v>6.5579575963552475E-2</v>
      </c>
      <c r="AJ3">
        <f>COUNTA(P3:P2001)</f>
        <v>166</v>
      </c>
    </row>
    <row r="4" spans="1:36" x14ac:dyDescent="0.2">
      <c r="A4" t="s">
        <v>41</v>
      </c>
      <c r="B4" t="s">
        <v>41</v>
      </c>
      <c r="D4">
        <v>-81.384</v>
      </c>
      <c r="E4">
        <v>-173.99100000000001</v>
      </c>
      <c r="F4">
        <v>0</v>
      </c>
      <c r="G4">
        <v>33.377000000000002</v>
      </c>
      <c r="H4">
        <v>19.105</v>
      </c>
      <c r="I4">
        <v>0</v>
      </c>
      <c r="J4">
        <v>1</v>
      </c>
      <c r="K4">
        <v>0</v>
      </c>
      <c r="L4">
        <f t="shared" ref="L4:L67" si="0">1/TAN(-D4*$L$1/180)*0.108*0.333333</f>
        <v>5.454766127058381E-3</v>
      </c>
      <c r="M4">
        <f t="shared" ref="M4:M67" si="1">SIN(-D4*$L$1/180)*G4*3</f>
        <v>99.000980045495808</v>
      </c>
      <c r="N4">
        <f t="shared" ref="N4:N67" si="2">COS(-D4*$L$1/180)*G4*0.108</f>
        <v>0.54002773252548575</v>
      </c>
      <c r="O4">
        <f t="shared" ref="O4:O67" si="3">IFERROR(1/TAN(E4*$L$1/180)*0.108*0.333333,"")</f>
        <v>0.34199999956738092</v>
      </c>
      <c r="P4">
        <f t="shared" ref="P4:P67" si="4">SIN(-E4*$L$1/180)*H4*3</f>
        <v>6.0000024979032514</v>
      </c>
      <c r="Q4">
        <f t="shared" ref="Q4:Q67" si="5">-COS(E4*$L$1/180)*H4*0.108</f>
        <v>2.0520029036900995</v>
      </c>
      <c r="R4">
        <f t="shared" ref="R4:R67" si="6">ABS(SIN(-F4*$L$1/180)*I4*3)</f>
        <v>0</v>
      </c>
      <c r="S4">
        <f t="shared" ref="S4:S67" si="7">M4+P4</f>
        <v>105.00098254339906</v>
      </c>
      <c r="T4">
        <f t="shared" ref="T4:T67" si="8">60*(J4/M4)</f>
        <v>0.60605460645366394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0.36413652747060571</v>
      </c>
      <c r="Z4">
        <f>Z3*60</f>
        <v>0.14351873113358929</v>
      </c>
      <c r="AA4">
        <f>AA3</f>
        <v>166</v>
      </c>
      <c r="AB4">
        <f>AB3*60</f>
        <v>19.446855038658587</v>
      </c>
      <c r="AC4">
        <f>AC3*60</f>
        <v>11.785975407881816</v>
      </c>
      <c r="AD4">
        <f>AD3</f>
        <v>166</v>
      </c>
      <c r="AE4">
        <f>AE3*60</f>
        <v>0.10308956301927238</v>
      </c>
      <c r="AF4">
        <f>AF3*60</f>
        <v>6.3429496600705945E-2</v>
      </c>
      <c r="AG4">
        <f>AG3</f>
        <v>166</v>
      </c>
      <c r="AH4">
        <f>AH3*60</f>
        <v>4.5169809284713027</v>
      </c>
      <c r="AI4">
        <f>AI3*60</f>
        <v>3.9347745578131486</v>
      </c>
      <c r="AJ4">
        <f>AJ3</f>
        <v>166</v>
      </c>
    </row>
    <row r="5" spans="1:36" x14ac:dyDescent="0.2">
      <c r="A5" t="s">
        <v>41</v>
      </c>
      <c r="B5" t="s">
        <v>41</v>
      </c>
      <c r="D5">
        <v>-82.710999999999999</v>
      </c>
      <c r="E5">
        <v>-170.91</v>
      </c>
      <c r="F5">
        <v>0</v>
      </c>
      <c r="G5">
        <v>86.700999999999993</v>
      </c>
      <c r="H5">
        <v>25.318000000000001</v>
      </c>
      <c r="I5">
        <v>0</v>
      </c>
      <c r="J5">
        <v>1</v>
      </c>
      <c r="K5">
        <v>0</v>
      </c>
      <c r="L5">
        <f t="shared" si="0"/>
        <v>4.6046770041568846E-3</v>
      </c>
      <c r="M5">
        <f t="shared" si="1"/>
        <v>258.00106056886779</v>
      </c>
      <c r="N5">
        <f t="shared" si="2"/>
        <v>1.1880127386622921</v>
      </c>
      <c r="O5">
        <f t="shared" si="3"/>
        <v>0.22500674585762356</v>
      </c>
      <c r="P5">
        <f t="shared" si="4"/>
        <v>11.999648032089532</v>
      </c>
      <c r="Q5">
        <f t="shared" si="5"/>
        <v>2.700004455141757</v>
      </c>
      <c r="R5">
        <f t="shared" si="6"/>
        <v>0</v>
      </c>
      <c r="S5">
        <f t="shared" si="7"/>
        <v>270.0007086009573</v>
      </c>
      <c r="T5">
        <f t="shared" si="8"/>
        <v>0.23255718355461685</v>
      </c>
      <c r="U5">
        <f t="shared" si="9"/>
        <v>0</v>
      </c>
      <c r="V5">
        <f t="shared" si="10"/>
        <v>0</v>
      </c>
    </row>
    <row r="6" spans="1:36" x14ac:dyDescent="0.2">
      <c r="A6" t="s">
        <v>3271</v>
      </c>
      <c r="B6" t="s">
        <v>192</v>
      </c>
      <c r="D6">
        <v>-71.858000000000004</v>
      </c>
      <c r="E6">
        <v>0</v>
      </c>
      <c r="F6">
        <v>0</v>
      </c>
      <c r="G6">
        <v>247.29300000000001</v>
      </c>
      <c r="H6">
        <v>0</v>
      </c>
      <c r="I6">
        <v>0</v>
      </c>
      <c r="J6">
        <v>0</v>
      </c>
      <c r="K6">
        <v>0</v>
      </c>
      <c r="L6">
        <f t="shared" si="0"/>
        <v>1.179581753456883E-2</v>
      </c>
      <c r="M6">
        <f t="shared" si="1"/>
        <v>704.99851719015783</v>
      </c>
      <c r="N6">
        <f t="shared" si="2"/>
        <v>8.3160421869588745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0</v>
      </c>
      <c r="S6">
        <f t="shared" si="7"/>
        <v>704.99851719015783</v>
      </c>
      <c r="T6">
        <f t="shared" si="8"/>
        <v>0</v>
      </c>
      <c r="U6" t="str">
        <f t="shared" si="9"/>
        <v/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208</v>
      </c>
      <c r="B7" t="s">
        <v>209</v>
      </c>
      <c r="D7">
        <v>-76.585999999999999</v>
      </c>
      <c r="E7">
        <v>-172.011</v>
      </c>
      <c r="F7">
        <v>0</v>
      </c>
      <c r="G7">
        <v>245.703</v>
      </c>
      <c r="H7">
        <v>57.558999999999997</v>
      </c>
      <c r="I7">
        <v>0</v>
      </c>
      <c r="J7">
        <v>1</v>
      </c>
      <c r="K7">
        <v>1</v>
      </c>
      <c r="L7">
        <f t="shared" si="0"/>
        <v>8.5856974096439661E-3</v>
      </c>
      <c r="M7">
        <f t="shared" si="1"/>
        <v>717.00009335921675</v>
      </c>
      <c r="N7">
        <f t="shared" si="2"/>
        <v>6.1559520002207098</v>
      </c>
      <c r="O7">
        <f t="shared" si="3"/>
        <v>0.25651037209682337</v>
      </c>
      <c r="P7">
        <f t="shared" si="4"/>
        <v>23.999164136804126</v>
      </c>
      <c r="Q7">
        <f t="shared" si="5"/>
        <v>6.1560406787850432</v>
      </c>
      <c r="R7">
        <f t="shared" si="6"/>
        <v>0</v>
      </c>
      <c r="S7">
        <f t="shared" si="7"/>
        <v>740.99925749602085</v>
      </c>
      <c r="T7">
        <f t="shared" si="8"/>
        <v>8.3681997472125874E-2</v>
      </c>
      <c r="U7">
        <f t="shared" si="9"/>
        <v>2.5000870721154191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-74.825000000000003</v>
      </c>
      <c r="E8">
        <v>0</v>
      </c>
      <c r="F8">
        <v>0</v>
      </c>
      <c r="G8">
        <v>378.18799999999999</v>
      </c>
      <c r="H8">
        <v>0</v>
      </c>
      <c r="I8">
        <v>0</v>
      </c>
      <c r="J8">
        <v>0</v>
      </c>
      <c r="K8">
        <v>0</v>
      </c>
      <c r="L8">
        <f t="shared" si="0"/>
        <v>9.7641082686125286E-3</v>
      </c>
      <c r="M8">
        <f t="shared" si="1"/>
        <v>1095.0026657552951</v>
      </c>
      <c r="N8">
        <f t="shared" si="2"/>
        <v>10.691735274589313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1095.0026657552951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582.01818149896633</v>
      </c>
      <c r="Z8">
        <f>STDEVA(M3:M2000)</f>
        <v>358.10725337962839</v>
      </c>
      <c r="AA8">
        <f>COUNTA(M3:M2001)</f>
        <v>166</v>
      </c>
      <c r="AB8">
        <f>AVERAGE(P3:P2000)</f>
        <v>13.283208618794413</v>
      </c>
      <c r="AC8">
        <f>STDEVA(P3:P2000)</f>
        <v>11.571098516248394</v>
      </c>
      <c r="AD8">
        <f>COUNTA(P3:P2001)</f>
        <v>166</v>
      </c>
      <c r="AE8" t="s">
        <v>51</v>
      </c>
      <c r="AF8">
        <f>AG8+AH8</f>
        <v>98820.030759548274</v>
      </c>
      <c r="AG8">
        <f>SUM(M3:M2000)</f>
        <v>96615.018128828407</v>
      </c>
      <c r="AH8">
        <f>SUM(P3:P2000)</f>
        <v>2205.0126307198725</v>
      </c>
    </row>
    <row r="9" spans="1:36" x14ac:dyDescent="0.2">
      <c r="A9" t="s">
        <v>5824</v>
      </c>
      <c r="B9" t="s">
        <v>4609</v>
      </c>
      <c r="D9">
        <v>-85.814999999999998</v>
      </c>
      <c r="E9">
        <v>-175.601</v>
      </c>
      <c r="F9">
        <v>0</v>
      </c>
      <c r="G9">
        <v>41.11</v>
      </c>
      <c r="H9">
        <v>39.115000000000002</v>
      </c>
      <c r="I9">
        <v>0</v>
      </c>
      <c r="J9">
        <v>1</v>
      </c>
      <c r="K9">
        <v>0</v>
      </c>
      <c r="L9">
        <f t="shared" si="0"/>
        <v>2.6341966895663755E-3</v>
      </c>
      <c r="M9">
        <f t="shared" si="1"/>
        <v>123.00115495525529</v>
      </c>
      <c r="N9">
        <f t="shared" si="2"/>
        <v>0.32400955920553359</v>
      </c>
      <c r="O9">
        <f t="shared" si="3"/>
        <v>0.4679680618795688</v>
      </c>
      <c r="P9">
        <f t="shared" si="4"/>
        <v>9.0005523336900026</v>
      </c>
      <c r="Q9">
        <f t="shared" si="5"/>
        <v>4.2119752434177844</v>
      </c>
      <c r="R9">
        <f t="shared" si="6"/>
        <v>0</v>
      </c>
      <c r="S9">
        <f t="shared" si="7"/>
        <v>132.00170728894528</v>
      </c>
      <c r="T9">
        <f t="shared" si="8"/>
        <v>0.4878002976624608</v>
      </c>
      <c r="U9">
        <f t="shared" si="9"/>
        <v>0</v>
      </c>
      <c r="V9">
        <f t="shared" si="10"/>
        <v>0</v>
      </c>
      <c r="X9" t="s">
        <v>54</v>
      </c>
      <c r="Y9">
        <f>Y8/60</f>
        <v>9.7003030249827713</v>
      </c>
      <c r="Z9">
        <f>Z8/60</f>
        <v>5.9684542229938069</v>
      </c>
      <c r="AA9">
        <f>AA8</f>
        <v>166</v>
      </c>
      <c r="AB9">
        <f>AB8/60</f>
        <v>0.22138681031324023</v>
      </c>
      <c r="AC9">
        <f>AC8/60</f>
        <v>0.19285164193747323</v>
      </c>
      <c r="AD9">
        <f>AD8</f>
        <v>166</v>
      </c>
      <c r="AE9" t="s">
        <v>54</v>
      </c>
      <c r="AF9">
        <f>AF8/60</f>
        <v>1647.0005126591379</v>
      </c>
      <c r="AG9">
        <f>AG8/60</f>
        <v>1610.25030214714</v>
      </c>
      <c r="AH9">
        <f>AH8/60</f>
        <v>36.750210511997878</v>
      </c>
    </row>
    <row r="10" spans="1:36" x14ac:dyDescent="0.2">
      <c r="A10" t="s">
        <v>473</v>
      </c>
      <c r="B10" t="s">
        <v>474</v>
      </c>
      <c r="D10">
        <v>-80.34</v>
      </c>
      <c r="E10">
        <v>-172.23500000000001</v>
      </c>
      <c r="F10">
        <v>0</v>
      </c>
      <c r="G10">
        <v>47.676000000000002</v>
      </c>
      <c r="H10">
        <v>22.204000000000001</v>
      </c>
      <c r="I10">
        <v>0</v>
      </c>
      <c r="J10">
        <v>1</v>
      </c>
      <c r="K10">
        <v>0</v>
      </c>
      <c r="L10">
        <f t="shared" si="0"/>
        <v>6.1277225739452892E-3</v>
      </c>
      <c r="M10">
        <f t="shared" si="1"/>
        <v>140.99998548443165</v>
      </c>
      <c r="N10">
        <f t="shared" si="2"/>
        <v>0.86400965798856788</v>
      </c>
      <c r="O10">
        <f t="shared" si="3"/>
        <v>0.26400545012007914</v>
      </c>
      <c r="P10">
        <f t="shared" si="4"/>
        <v>8.999969550743689</v>
      </c>
      <c r="Q10">
        <f t="shared" si="5"/>
        <v>2.376043388354482</v>
      </c>
      <c r="R10">
        <f t="shared" si="6"/>
        <v>0</v>
      </c>
      <c r="S10">
        <f t="shared" si="7"/>
        <v>149.99995503517533</v>
      </c>
      <c r="T10">
        <f t="shared" si="8"/>
        <v>0.42553195870098037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-84.058000000000007</v>
      </c>
      <c r="E11">
        <v>-168.69</v>
      </c>
      <c r="F11">
        <v>0</v>
      </c>
      <c r="G11">
        <v>222.19399999999999</v>
      </c>
      <c r="H11">
        <v>35.692999999999998</v>
      </c>
      <c r="I11">
        <v>0</v>
      </c>
      <c r="J11">
        <v>1</v>
      </c>
      <c r="K11">
        <v>1</v>
      </c>
      <c r="L11">
        <f t="shared" si="0"/>
        <v>3.7469075786555942E-3</v>
      </c>
      <c r="M11">
        <f t="shared" si="1"/>
        <v>663.0005875702268</v>
      </c>
      <c r="N11">
        <f t="shared" si="2"/>
        <v>2.4842044104244057</v>
      </c>
      <c r="O11">
        <f t="shared" si="3"/>
        <v>0.17999871688416874</v>
      </c>
      <c r="P11">
        <f t="shared" si="4"/>
        <v>21.000043381794658</v>
      </c>
      <c r="Q11">
        <f t="shared" si="5"/>
        <v>3.779984643219561</v>
      </c>
      <c r="R11">
        <f t="shared" si="6"/>
        <v>0</v>
      </c>
      <c r="S11">
        <f t="shared" si="7"/>
        <v>684.00063095202142</v>
      </c>
      <c r="T11">
        <f t="shared" si="8"/>
        <v>9.0497657354858124E-2</v>
      </c>
      <c r="U11">
        <f t="shared" si="9"/>
        <v>2.8571369548700627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8809</v>
      </c>
      <c r="B12" t="s">
        <v>8810</v>
      </c>
      <c r="D12">
        <v>-85.914000000000001</v>
      </c>
      <c r="E12">
        <v>-175.601</v>
      </c>
      <c r="F12">
        <v>0</v>
      </c>
      <c r="G12">
        <v>126.321</v>
      </c>
      <c r="H12">
        <v>26.077000000000002</v>
      </c>
      <c r="I12">
        <v>0</v>
      </c>
      <c r="J12">
        <v>1</v>
      </c>
      <c r="K12">
        <v>0</v>
      </c>
      <c r="L12">
        <f t="shared" si="0"/>
        <v>2.571668012607776E-3</v>
      </c>
      <c r="M12">
        <f t="shared" si="1"/>
        <v>377.99976066734558</v>
      </c>
      <c r="N12">
        <f t="shared" si="2"/>
        <v>0.9720908653724728</v>
      </c>
      <c r="O12">
        <f t="shared" si="3"/>
        <v>0.4679680618795688</v>
      </c>
      <c r="P12">
        <f t="shared" si="4"/>
        <v>6.0004449240862634</v>
      </c>
      <c r="Q12">
        <f t="shared" si="5"/>
        <v>2.808019389559135</v>
      </c>
      <c r="R12">
        <f t="shared" si="6"/>
        <v>0</v>
      </c>
      <c r="S12">
        <f t="shared" si="7"/>
        <v>384.00020559143184</v>
      </c>
      <c r="T12">
        <f t="shared" si="8"/>
        <v>0.15873025923104306</v>
      </c>
      <c r="U12">
        <f t="shared" si="9"/>
        <v>0</v>
      </c>
      <c r="V12">
        <f t="shared" si="10"/>
        <v>0</v>
      </c>
      <c r="Y12">
        <f>Y3</f>
        <v>6.0689421245100949E-3</v>
      </c>
      <c r="Z12">
        <f>AE3</f>
        <v>1.7181593836545397E-3</v>
      </c>
      <c r="AA12">
        <f>AB3</f>
        <v>0.32411425064430976</v>
      </c>
      <c r="AB12">
        <f>AH3</f>
        <v>7.5283015474521708E-2</v>
      </c>
      <c r="AE12" t="s">
        <v>1</v>
      </c>
      <c r="AF12">
        <f>AG12+AH12</f>
        <v>1269.3224994037894</v>
      </c>
      <c r="AG12">
        <f>SUM(N3:N2000)</f>
        <v>610.30616402238081</v>
      </c>
      <c r="AH12">
        <f>SUM(Q3:Q2000)</f>
        <v>659.01633538140857</v>
      </c>
    </row>
    <row r="13" spans="1:36" x14ac:dyDescent="0.2">
      <c r="A13" t="s">
        <v>41</v>
      </c>
      <c r="B13" t="s">
        <v>41</v>
      </c>
      <c r="D13">
        <v>-80.23</v>
      </c>
      <c r="E13">
        <v>-178.49299999999999</v>
      </c>
      <c r="F13">
        <v>0</v>
      </c>
      <c r="G13">
        <v>153.22200000000001</v>
      </c>
      <c r="H13">
        <v>38.012999999999998</v>
      </c>
      <c r="I13">
        <v>0</v>
      </c>
      <c r="J13">
        <v>1</v>
      </c>
      <c r="K13">
        <v>0</v>
      </c>
      <c r="L13">
        <f t="shared" si="0"/>
        <v>6.1988633493451776E-3</v>
      </c>
      <c r="M13">
        <f t="shared" si="1"/>
        <v>452.99941108855717</v>
      </c>
      <c r="N13">
        <f t="shared" si="2"/>
        <v>2.8080842547560612</v>
      </c>
      <c r="O13">
        <f t="shared" si="3"/>
        <v>1.36839438020566</v>
      </c>
      <c r="P13">
        <f t="shared" si="4"/>
        <v>2.9991207036307186</v>
      </c>
      <c r="Q13">
        <f t="shared" si="5"/>
        <v>4.1039840203907403</v>
      </c>
      <c r="R13">
        <f t="shared" si="6"/>
        <v>0</v>
      </c>
      <c r="S13">
        <f t="shared" si="7"/>
        <v>455.99853179218786</v>
      </c>
      <c r="T13">
        <f t="shared" si="8"/>
        <v>0.13245050331482786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-87.168000000000006</v>
      </c>
      <c r="E14">
        <v>-165.005</v>
      </c>
      <c r="F14">
        <v>0</v>
      </c>
      <c r="G14">
        <v>283.346</v>
      </c>
      <c r="H14">
        <v>57.973999999999997</v>
      </c>
      <c r="I14">
        <v>0</v>
      </c>
      <c r="J14">
        <v>1</v>
      </c>
      <c r="K14">
        <v>0</v>
      </c>
      <c r="L14">
        <f t="shared" si="0"/>
        <v>1.7808467980949731E-3</v>
      </c>
      <c r="M14">
        <f t="shared" si="1"/>
        <v>848.99984749119517</v>
      </c>
      <c r="N14">
        <f t="shared" si="2"/>
        <v>1.5119401719279872</v>
      </c>
      <c r="O14">
        <f t="shared" si="3"/>
        <v>0.13440060828441572</v>
      </c>
      <c r="P14">
        <f t="shared" si="4"/>
        <v>44.999665395966929</v>
      </c>
      <c r="Q14">
        <f t="shared" si="5"/>
        <v>6.0479884498015792</v>
      </c>
      <c r="R14">
        <f t="shared" si="6"/>
        <v>0</v>
      </c>
      <c r="S14">
        <f t="shared" si="7"/>
        <v>893.99951288716215</v>
      </c>
      <c r="T14">
        <f t="shared" si="8"/>
        <v>7.0671390786819013E-2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0.18267352301450804</v>
      </c>
      <c r="Z14">
        <f>STDEVA(T3:T2345)</f>
        <v>0.21345065960617243</v>
      </c>
      <c r="AA14">
        <f>COUNTA(T3:T2345)</f>
        <v>166</v>
      </c>
    </row>
    <row r="15" spans="1:36" x14ac:dyDescent="0.2">
      <c r="A15" t="s">
        <v>8811</v>
      </c>
      <c r="B15" t="s">
        <v>8812</v>
      </c>
      <c r="D15">
        <v>-76.700999999999993</v>
      </c>
      <c r="E15">
        <v>-165.256</v>
      </c>
      <c r="F15">
        <v>0</v>
      </c>
      <c r="G15">
        <v>56.515000000000001</v>
      </c>
      <c r="H15">
        <v>19.646999999999998</v>
      </c>
      <c r="I15">
        <v>0</v>
      </c>
      <c r="J15">
        <v>1</v>
      </c>
      <c r="K15">
        <v>0</v>
      </c>
      <c r="L15">
        <f t="shared" si="0"/>
        <v>8.5093674521158347E-3</v>
      </c>
      <c r="M15">
        <f t="shared" si="1"/>
        <v>164.9982927042895</v>
      </c>
      <c r="N15">
        <f t="shared" si="2"/>
        <v>1.4040325056250684</v>
      </c>
      <c r="O15">
        <f t="shared" si="3"/>
        <v>0.13679562229970846</v>
      </c>
      <c r="P15">
        <f t="shared" si="4"/>
        <v>15.000524461749778</v>
      </c>
      <c r="Q15">
        <f t="shared" si="5"/>
        <v>2.0520081305751909</v>
      </c>
      <c r="R15">
        <f t="shared" si="6"/>
        <v>0</v>
      </c>
      <c r="S15">
        <f t="shared" si="7"/>
        <v>179.99881716603929</v>
      </c>
      <c r="T15">
        <f t="shared" si="8"/>
        <v>0.3636401263104716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1.697132532542694</v>
      </c>
      <c r="Z15">
        <f>STDEVA(U3:U2345)</f>
        <v>3.2672881419595075</v>
      </c>
      <c r="AA15">
        <f>COUNTA(U3:U2345)</f>
        <v>166</v>
      </c>
    </row>
    <row r="16" spans="1:36" x14ac:dyDescent="0.2">
      <c r="A16" t="s">
        <v>1088</v>
      </c>
      <c r="B16" t="s">
        <v>1089</v>
      </c>
      <c r="D16">
        <v>-83.097999999999999</v>
      </c>
      <c r="E16">
        <v>-171.995</v>
      </c>
      <c r="F16">
        <v>-90</v>
      </c>
      <c r="G16">
        <v>382.774</v>
      </c>
      <c r="H16">
        <v>64.63</v>
      </c>
      <c r="I16">
        <v>11</v>
      </c>
      <c r="J16">
        <v>1</v>
      </c>
      <c r="K16">
        <v>0</v>
      </c>
      <c r="L16">
        <f t="shared" si="0"/>
        <v>4.3577493707051594E-3</v>
      </c>
      <c r="M16">
        <f t="shared" si="1"/>
        <v>1140.0002801395815</v>
      </c>
      <c r="N16">
        <f t="shared" si="2"/>
        <v>4.9678404712224378</v>
      </c>
      <c r="O16">
        <f t="shared" si="3"/>
        <v>0.25599095899114543</v>
      </c>
      <c r="P16">
        <f t="shared" si="4"/>
        <v>27.001027871614845</v>
      </c>
      <c r="Q16">
        <f t="shared" si="5"/>
        <v>6.9120259306272613</v>
      </c>
      <c r="R16">
        <f t="shared" si="6"/>
        <v>33</v>
      </c>
      <c r="S16">
        <f t="shared" si="7"/>
        <v>1167.0013080111964</v>
      </c>
      <c r="T16">
        <f t="shared" si="8"/>
        <v>5.2631566013872914E-2</v>
      </c>
      <c r="U16">
        <f t="shared" si="9"/>
        <v>0</v>
      </c>
      <c r="V16">
        <f t="shared" si="10"/>
        <v>2.8277603266990847</v>
      </c>
      <c r="X16" t="s">
        <v>74</v>
      </c>
      <c r="Y16">
        <f>AVERAGE(V3:V2345)</f>
        <v>1.6322095853126295</v>
      </c>
      <c r="Z16">
        <f>STDEVA(V3:V2345)</f>
        <v>6.8255740462109875</v>
      </c>
      <c r="AA16">
        <f>COUNTA(V3:V2345)</f>
        <v>166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-85.426000000000002</v>
      </c>
      <c r="E17">
        <v>-173.41800000000001</v>
      </c>
      <c r="F17">
        <v>0</v>
      </c>
      <c r="G17">
        <v>175.559</v>
      </c>
      <c r="H17">
        <v>52.344999999999999</v>
      </c>
      <c r="I17">
        <v>0</v>
      </c>
      <c r="J17">
        <v>1</v>
      </c>
      <c r="K17">
        <v>0</v>
      </c>
      <c r="L17">
        <f t="shared" si="0"/>
        <v>2.8800469104518093E-3</v>
      </c>
      <c r="M17">
        <f t="shared" si="1"/>
        <v>524.99962273360279</v>
      </c>
      <c r="N17">
        <f t="shared" si="2"/>
        <v>1.5120250534673318</v>
      </c>
      <c r="O17">
        <f t="shared" si="3"/>
        <v>0.31199704132353501</v>
      </c>
      <c r="P17">
        <f t="shared" si="4"/>
        <v>18.000147485511178</v>
      </c>
      <c r="Q17">
        <f t="shared" si="5"/>
        <v>5.6159983748651321</v>
      </c>
      <c r="R17">
        <f t="shared" si="6"/>
        <v>0</v>
      </c>
      <c r="S17">
        <f t="shared" si="7"/>
        <v>542.999770219114</v>
      </c>
      <c r="T17">
        <f t="shared" si="8"/>
        <v>0.11428579641179175</v>
      </c>
      <c r="U17">
        <f t="shared" si="9"/>
        <v>0</v>
      </c>
      <c r="V17">
        <f t="shared" si="10"/>
        <v>0</v>
      </c>
      <c r="AD17">
        <f>(AA12*Y12)/((AA12*Z12)-(Y12*AB12))</f>
        <v>19.671943536122228</v>
      </c>
      <c r="AE17">
        <f>(Y12*AB12-AA12*Z12)/(Z12+AB12)</f>
        <v>-1.2985733975017738E-3</v>
      </c>
    </row>
    <row r="18" spans="1:35" x14ac:dyDescent="0.2">
      <c r="A18" t="s">
        <v>8813</v>
      </c>
      <c r="B18" t="s">
        <v>5779</v>
      </c>
      <c r="D18">
        <v>-85.346999999999994</v>
      </c>
      <c r="E18">
        <v>-171.43100000000001</v>
      </c>
      <c r="F18">
        <v>0</v>
      </c>
      <c r="G18">
        <v>172.56899999999999</v>
      </c>
      <c r="H18">
        <v>73.823999999999998</v>
      </c>
      <c r="I18">
        <v>1</v>
      </c>
      <c r="J18">
        <v>4</v>
      </c>
      <c r="K18">
        <v>4</v>
      </c>
      <c r="L18">
        <f t="shared" si="0"/>
        <v>2.9300072558789544E-3</v>
      </c>
      <c r="M18">
        <f t="shared" si="1"/>
        <v>516.00077545858244</v>
      </c>
      <c r="N18">
        <f t="shared" si="2"/>
        <v>1.5118875280203419</v>
      </c>
      <c r="O18">
        <f t="shared" si="3"/>
        <v>0.23891286730357789</v>
      </c>
      <c r="P18">
        <f t="shared" si="4"/>
        <v>32.999406156957512</v>
      </c>
      <c r="Q18">
        <f t="shared" si="5"/>
        <v>7.8839906282646881</v>
      </c>
      <c r="R18">
        <f t="shared" si="6"/>
        <v>0</v>
      </c>
      <c r="S18">
        <f t="shared" si="7"/>
        <v>549.00018161553999</v>
      </c>
      <c r="T18">
        <f t="shared" si="8"/>
        <v>0.46511558008165044</v>
      </c>
      <c r="U18">
        <f t="shared" si="9"/>
        <v>7.2728581495821558</v>
      </c>
      <c r="V18">
        <f t="shared" si="10"/>
        <v>0</v>
      </c>
      <c r="X18" t="s">
        <v>79</v>
      </c>
      <c r="Z18">
        <f>(SUM(R3:R1401))/60</f>
        <v>25.691399999999998</v>
      </c>
      <c r="AB18" t="s">
        <v>80</v>
      </c>
    </row>
    <row r="19" spans="1:35" x14ac:dyDescent="0.2">
      <c r="A19" t="s">
        <v>41</v>
      </c>
      <c r="B19" t="s">
        <v>41</v>
      </c>
      <c r="D19">
        <v>-82.016999999999996</v>
      </c>
      <c r="E19">
        <v>-172.875</v>
      </c>
      <c r="F19">
        <v>0</v>
      </c>
      <c r="G19">
        <v>165.60499999999999</v>
      </c>
      <c r="H19">
        <v>48.374000000000002</v>
      </c>
      <c r="I19">
        <v>0</v>
      </c>
      <c r="J19">
        <v>2</v>
      </c>
      <c r="K19">
        <v>2</v>
      </c>
      <c r="L19">
        <f t="shared" si="0"/>
        <v>5.0485730631672438E-3</v>
      </c>
      <c r="M19">
        <f t="shared" si="1"/>
        <v>492.00052414134052</v>
      </c>
      <c r="N19">
        <f t="shared" si="2"/>
        <v>2.4839030771472146</v>
      </c>
      <c r="O19">
        <f t="shared" si="3"/>
        <v>0.28800037970152381</v>
      </c>
      <c r="P19">
        <f t="shared" si="4"/>
        <v>18.000127663397322</v>
      </c>
      <c r="Q19">
        <f t="shared" si="5"/>
        <v>5.1840487857831175</v>
      </c>
      <c r="R19">
        <f t="shared" si="6"/>
        <v>0</v>
      </c>
      <c r="S19">
        <f t="shared" si="7"/>
        <v>510.00065180473786</v>
      </c>
      <c r="T19">
        <f t="shared" si="8"/>
        <v>0.24390217918858709</v>
      </c>
      <c r="U19">
        <f t="shared" si="9"/>
        <v>6.6666193842622636</v>
      </c>
      <c r="V19">
        <f t="shared" si="10"/>
        <v>0</v>
      </c>
      <c r="X19" t="s">
        <v>83</v>
      </c>
      <c r="Z19">
        <f>Z27</f>
        <v>28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-82.251999999999995</v>
      </c>
      <c r="E20">
        <v>-171.57300000000001</v>
      </c>
      <c r="F20">
        <v>0</v>
      </c>
      <c r="G20">
        <v>148.35400000000001</v>
      </c>
      <c r="H20">
        <v>27.295000000000002</v>
      </c>
      <c r="I20">
        <v>0</v>
      </c>
      <c r="J20">
        <v>1</v>
      </c>
      <c r="K20">
        <v>0</v>
      </c>
      <c r="L20">
        <f t="shared" si="0"/>
        <v>4.8981001709605702E-3</v>
      </c>
      <c r="M20">
        <f t="shared" si="1"/>
        <v>440.99885274350714</v>
      </c>
      <c r="N20">
        <f t="shared" si="2"/>
        <v>2.1600587160751035</v>
      </c>
      <c r="O20">
        <f t="shared" si="3"/>
        <v>0.2429988506941255</v>
      </c>
      <c r="P20">
        <f t="shared" si="4"/>
        <v>12.000180908659186</v>
      </c>
      <c r="Q20">
        <f t="shared" si="5"/>
        <v>2.9160330849588538</v>
      </c>
      <c r="R20">
        <f t="shared" si="6"/>
        <v>0</v>
      </c>
      <c r="S20">
        <f t="shared" si="7"/>
        <v>452.9990336521663</v>
      </c>
      <c r="T20">
        <f t="shared" si="8"/>
        <v>0.13605477571366173</v>
      </c>
      <c r="U20">
        <f t="shared" si="9"/>
        <v>0</v>
      </c>
      <c r="V20">
        <f t="shared" si="10"/>
        <v>0</v>
      </c>
      <c r="AB20">
        <f>X27/AG9</f>
        <v>9.43952625236711E-2</v>
      </c>
      <c r="AC20">
        <f>Y27/AH9</f>
        <v>1.9591724509032156</v>
      </c>
      <c r="AD20">
        <f>Z19/AF9</f>
        <v>1.7000601872790587E-2</v>
      </c>
      <c r="AF20">
        <f>X27/AG12</f>
        <v>0.2490553249506848</v>
      </c>
      <c r="AG20">
        <f>Y27/AH12</f>
        <v>0.1092537409688482</v>
      </c>
      <c r="AH20">
        <f>Z19/AF12</f>
        <v>2.2059011806023935E-2</v>
      </c>
    </row>
    <row r="21" spans="1:35" x14ac:dyDescent="0.2">
      <c r="A21" t="s">
        <v>6855</v>
      </c>
      <c r="B21" t="s">
        <v>3706</v>
      </c>
      <c r="D21">
        <v>-77.042000000000002</v>
      </c>
      <c r="E21">
        <v>-173.88399999999999</v>
      </c>
      <c r="F21">
        <v>0</v>
      </c>
      <c r="G21">
        <v>231.905</v>
      </c>
      <c r="H21">
        <v>84.480999999999995</v>
      </c>
      <c r="I21">
        <v>0</v>
      </c>
      <c r="J21">
        <v>1</v>
      </c>
      <c r="K21">
        <v>0</v>
      </c>
      <c r="L21">
        <f t="shared" si="0"/>
        <v>8.2834553599711001E-3</v>
      </c>
      <c r="M21">
        <f t="shared" si="1"/>
        <v>677.99840931089216</v>
      </c>
      <c r="N21">
        <f t="shared" si="2"/>
        <v>5.6161751738333638</v>
      </c>
      <c r="O21">
        <f t="shared" si="3"/>
        <v>0.33597218276402707</v>
      </c>
      <c r="P21">
        <f t="shared" si="4"/>
        <v>27.002257887761594</v>
      </c>
      <c r="Q21">
        <f t="shared" si="5"/>
        <v>9.0720165941250226</v>
      </c>
      <c r="R21">
        <f t="shared" si="6"/>
        <v>0</v>
      </c>
      <c r="S21">
        <f t="shared" si="7"/>
        <v>705.00066719865379</v>
      </c>
      <c r="T21">
        <f t="shared" si="8"/>
        <v>8.8495782845542575E-2</v>
      </c>
      <c r="U21">
        <f t="shared" si="9"/>
        <v>0</v>
      </c>
      <c r="V21">
        <f t="shared" si="10"/>
        <v>0</v>
      </c>
    </row>
    <row r="22" spans="1:35" x14ac:dyDescent="0.2">
      <c r="A22" t="s">
        <v>184</v>
      </c>
      <c r="B22" t="s">
        <v>2488</v>
      </c>
      <c r="D22">
        <v>-76.522000000000006</v>
      </c>
      <c r="E22">
        <v>0</v>
      </c>
      <c r="F22">
        <v>0</v>
      </c>
      <c r="G22">
        <v>124.42700000000001</v>
      </c>
      <c r="H22">
        <v>0</v>
      </c>
      <c r="I22">
        <v>0</v>
      </c>
      <c r="J22">
        <v>0</v>
      </c>
      <c r="K22">
        <v>0</v>
      </c>
      <c r="L22">
        <f t="shared" si="0"/>
        <v>8.6282083099512904E-3</v>
      </c>
      <c r="M22">
        <f t="shared" si="1"/>
        <v>363.00064913218682</v>
      </c>
      <c r="N22">
        <f t="shared" si="2"/>
        <v>3.1320483494083966</v>
      </c>
      <c r="O22" t="str">
        <f t="shared" si="3"/>
        <v/>
      </c>
      <c r="P22">
        <f t="shared" si="4"/>
        <v>0</v>
      </c>
      <c r="Q22">
        <f t="shared" si="5"/>
        <v>0</v>
      </c>
      <c r="R22">
        <f t="shared" si="6"/>
        <v>0</v>
      </c>
      <c r="S22">
        <f t="shared" si="7"/>
        <v>363.00064913218682</v>
      </c>
      <c r="T22">
        <f t="shared" si="8"/>
        <v>0</v>
      </c>
      <c r="U22" t="str">
        <f t="shared" si="9"/>
        <v/>
      </c>
      <c r="V22">
        <f t="shared" si="10"/>
        <v>0</v>
      </c>
      <c r="X22" t="s">
        <v>94</v>
      </c>
      <c r="Z22">
        <f>Z18/AF9</f>
        <v>1.5598902248379003E-2</v>
      </c>
      <c r="AA22" t="s">
        <v>95</v>
      </c>
    </row>
    <row r="23" spans="1:35" x14ac:dyDescent="0.2">
      <c r="A23" t="s">
        <v>41</v>
      </c>
      <c r="B23" t="s">
        <v>41</v>
      </c>
      <c r="D23">
        <v>-85.878</v>
      </c>
      <c r="E23">
        <v>-170.53800000000001</v>
      </c>
      <c r="F23">
        <v>0</v>
      </c>
      <c r="G23">
        <v>111.288</v>
      </c>
      <c r="H23">
        <v>18.248000000000001</v>
      </c>
      <c r="I23">
        <v>0</v>
      </c>
      <c r="J23">
        <v>1</v>
      </c>
      <c r="K23">
        <v>1</v>
      </c>
      <c r="L23">
        <f t="shared" si="0"/>
        <v>2.5944039076197362E-3</v>
      </c>
      <c r="M23">
        <f t="shared" si="1"/>
        <v>333.00037941971726</v>
      </c>
      <c r="N23">
        <f t="shared" si="2"/>
        <v>0.86393834954371884</v>
      </c>
      <c r="O23">
        <f t="shared" si="3"/>
        <v>0.21600727486837354</v>
      </c>
      <c r="P23">
        <f t="shared" si="4"/>
        <v>8.9995544917781505</v>
      </c>
      <c r="Q23">
        <f t="shared" si="5"/>
        <v>1.9439711847696131</v>
      </c>
      <c r="R23">
        <f t="shared" si="6"/>
        <v>0</v>
      </c>
      <c r="S23">
        <f t="shared" si="7"/>
        <v>341.99993391149542</v>
      </c>
      <c r="T23">
        <f t="shared" si="8"/>
        <v>0.180179974883378</v>
      </c>
      <c r="U23">
        <f t="shared" si="9"/>
        <v>6.6669966890933372</v>
      </c>
      <c r="V23">
        <f t="shared" si="10"/>
        <v>0</v>
      </c>
      <c r="X23" t="s">
        <v>96</v>
      </c>
      <c r="Z23">
        <f>Z19/AF9</f>
        <v>1.7000601872790587E-2</v>
      </c>
      <c r="AA23" t="s">
        <v>97</v>
      </c>
      <c r="AB23">
        <f>Z27/AF9</f>
        <v>1.7000601872790587E-2</v>
      </c>
      <c r="AC23" t="s">
        <v>98</v>
      </c>
      <c r="AD23">
        <f>Z27/AF9</f>
        <v>1.7000601872790587E-2</v>
      </c>
      <c r="AE23" t="s">
        <v>98</v>
      </c>
      <c r="AH23">
        <f>Z27/AF12</f>
        <v>2.2059011806023935E-2</v>
      </c>
      <c r="AI23" t="s">
        <v>98</v>
      </c>
    </row>
    <row r="24" spans="1:35" x14ac:dyDescent="0.2">
      <c r="A24" t="s">
        <v>2601</v>
      </c>
      <c r="B24" t="s">
        <v>2602</v>
      </c>
      <c r="D24">
        <v>-84.471999999999994</v>
      </c>
      <c r="E24">
        <v>-169.38</v>
      </c>
      <c r="F24">
        <v>0</v>
      </c>
      <c r="G24">
        <v>31.145</v>
      </c>
      <c r="H24">
        <v>16.279</v>
      </c>
      <c r="I24">
        <v>0</v>
      </c>
      <c r="J24">
        <v>1</v>
      </c>
      <c r="K24">
        <v>1</v>
      </c>
      <c r="L24">
        <f t="shared" si="0"/>
        <v>3.484159120953287E-3</v>
      </c>
      <c r="M24">
        <f t="shared" si="1"/>
        <v>93.000456280324727</v>
      </c>
      <c r="N24">
        <f t="shared" si="2"/>
        <v>0.32402871203062289</v>
      </c>
      <c r="O24">
        <f t="shared" si="3"/>
        <v>0.19199343065094673</v>
      </c>
      <c r="P24">
        <f t="shared" si="4"/>
        <v>9.000387984438678</v>
      </c>
      <c r="Q24">
        <f t="shared" si="5"/>
        <v>1.7280170943390358</v>
      </c>
      <c r="R24">
        <f t="shared" si="6"/>
        <v>0</v>
      </c>
      <c r="S24">
        <f t="shared" si="7"/>
        <v>102.0008442647634</v>
      </c>
      <c r="T24">
        <f t="shared" si="8"/>
        <v>0.64515812502194858</v>
      </c>
      <c r="U24">
        <f t="shared" si="9"/>
        <v>6.6663792831750888</v>
      </c>
      <c r="V24">
        <f t="shared" si="10"/>
        <v>0</v>
      </c>
    </row>
    <row r="25" spans="1:35" x14ac:dyDescent="0.2">
      <c r="A25" t="s">
        <v>227</v>
      </c>
      <c r="B25" t="s">
        <v>228</v>
      </c>
      <c r="D25">
        <v>-83.418000000000006</v>
      </c>
      <c r="E25">
        <v>-171.46899999999999</v>
      </c>
      <c r="F25">
        <v>0</v>
      </c>
      <c r="G25">
        <v>26.172999999999998</v>
      </c>
      <c r="H25">
        <v>20.224</v>
      </c>
      <c r="I25">
        <v>0</v>
      </c>
      <c r="J25">
        <v>1</v>
      </c>
      <c r="K25">
        <v>0</v>
      </c>
      <c r="L25">
        <f t="shared" si="0"/>
        <v>4.1538772371157379E-3</v>
      </c>
      <c r="M25">
        <f t="shared" si="1"/>
        <v>78.001467541920107</v>
      </c>
      <c r="N25">
        <f t="shared" si="2"/>
        <v>0.3240088444928485</v>
      </c>
      <c r="O25">
        <f t="shared" si="3"/>
        <v>0.23999306751257837</v>
      </c>
      <c r="P25">
        <f t="shared" si="4"/>
        <v>9.0003574158502637</v>
      </c>
      <c r="Q25">
        <f t="shared" si="5"/>
        <v>2.1600255449650327</v>
      </c>
      <c r="R25">
        <f t="shared" si="6"/>
        <v>0</v>
      </c>
      <c r="S25">
        <f t="shared" si="7"/>
        <v>87.001824957770367</v>
      </c>
      <c r="T25">
        <f t="shared" si="8"/>
        <v>0.76921629670306357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-84.427999999999997</v>
      </c>
      <c r="E26">
        <v>-177.95500000000001</v>
      </c>
      <c r="F26">
        <v>0</v>
      </c>
      <c r="G26">
        <v>82.388999999999996</v>
      </c>
      <c r="H26">
        <v>28.018000000000001</v>
      </c>
      <c r="I26">
        <v>0</v>
      </c>
      <c r="J26">
        <v>1</v>
      </c>
      <c r="K26">
        <v>0</v>
      </c>
      <c r="L26">
        <f t="shared" si="0"/>
        <v>3.5120661430759039E-3</v>
      </c>
      <c r="M26">
        <f t="shared" si="1"/>
        <v>245.99912829763582</v>
      </c>
      <c r="N26">
        <f t="shared" si="2"/>
        <v>0.86396607368638612</v>
      </c>
      <c r="O26">
        <f t="shared" si="3"/>
        <v>1.0082005110197101</v>
      </c>
      <c r="P26">
        <f t="shared" si="4"/>
        <v>2.9994170264515572</v>
      </c>
      <c r="Q26">
        <f t="shared" si="5"/>
        <v>3.0240168028464818</v>
      </c>
      <c r="R26">
        <f t="shared" si="6"/>
        <v>0</v>
      </c>
      <c r="S26">
        <f t="shared" si="7"/>
        <v>248.99854532408739</v>
      </c>
      <c r="T26">
        <f t="shared" si="8"/>
        <v>0.24390330329709806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8814</v>
      </c>
      <c r="B27" t="s">
        <v>8815</v>
      </c>
      <c r="D27">
        <v>-80.248000000000005</v>
      </c>
      <c r="E27">
        <v>-167.471</v>
      </c>
      <c r="F27">
        <v>0</v>
      </c>
      <c r="G27">
        <v>194.815</v>
      </c>
      <c r="H27">
        <v>18.439</v>
      </c>
      <c r="I27">
        <v>0</v>
      </c>
      <c r="J27">
        <v>1</v>
      </c>
      <c r="K27">
        <v>1</v>
      </c>
      <c r="L27">
        <f t="shared" si="0"/>
        <v>6.1872189269965138E-3</v>
      </c>
      <c r="M27">
        <f t="shared" si="1"/>
        <v>575.99985568959005</v>
      </c>
      <c r="N27">
        <f t="shared" si="2"/>
        <v>3.563840772910666</v>
      </c>
      <c r="O27">
        <f t="shared" si="3"/>
        <v>0.16199727061839408</v>
      </c>
      <c r="P27">
        <f t="shared" si="4"/>
        <v>12.000123364068214</v>
      </c>
      <c r="Q27">
        <f t="shared" si="5"/>
        <v>1.9439891760522481</v>
      </c>
      <c r="R27">
        <f t="shared" si="6"/>
        <v>0</v>
      </c>
      <c r="S27">
        <f t="shared" si="7"/>
        <v>587.99997905365831</v>
      </c>
      <c r="T27">
        <f t="shared" si="8"/>
        <v>0.10416669276447593</v>
      </c>
      <c r="U27">
        <f t="shared" si="9"/>
        <v>4.999948598833333</v>
      </c>
      <c r="V27">
        <f t="shared" si="10"/>
        <v>0</v>
      </c>
      <c r="X27">
        <f>SUM(J3:J2345)</f>
        <v>152</v>
      </c>
      <c r="Y27">
        <f>SUM(K3:K2345)</f>
        <v>72</v>
      </c>
      <c r="Z27">
        <f>COUNTIF(V3:V2345,"&gt;0")</f>
        <v>28</v>
      </c>
      <c r="AB27">
        <v>401</v>
      </c>
    </row>
    <row r="28" spans="1:35" x14ac:dyDescent="0.2">
      <c r="A28" t="s">
        <v>121</v>
      </c>
      <c r="B28" t="s">
        <v>378</v>
      </c>
      <c r="D28">
        <v>-88.21</v>
      </c>
      <c r="E28">
        <v>-171.02699999999999</v>
      </c>
      <c r="F28">
        <v>0</v>
      </c>
      <c r="G28">
        <v>32.015999999999998</v>
      </c>
      <c r="H28">
        <v>19.234999999999999</v>
      </c>
      <c r="I28">
        <v>0</v>
      </c>
      <c r="J28">
        <v>1</v>
      </c>
      <c r="K28">
        <v>0</v>
      </c>
      <c r="L28">
        <f t="shared" si="0"/>
        <v>1.1250550962921052E-3</v>
      </c>
      <c r="M28">
        <f t="shared" si="1"/>
        <v>96.001131203298229</v>
      </c>
      <c r="N28">
        <f t="shared" si="2"/>
        <v>0.10800666991674762</v>
      </c>
      <c r="O28">
        <f t="shared" si="3"/>
        <v>0.22799012754453557</v>
      </c>
      <c r="P28">
        <f t="shared" si="4"/>
        <v>9.0001917522201644</v>
      </c>
      <c r="Q28">
        <f t="shared" si="5"/>
        <v>2.0519569174708701</v>
      </c>
      <c r="R28">
        <f t="shared" si="6"/>
        <v>0</v>
      </c>
      <c r="S28">
        <f t="shared" si="7"/>
        <v>105.00132295551839</v>
      </c>
      <c r="T28">
        <f t="shared" si="8"/>
        <v>0.6249926354819727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-82.49</v>
      </c>
      <c r="E29">
        <v>-172.648</v>
      </c>
      <c r="F29">
        <v>0</v>
      </c>
      <c r="G29">
        <v>313.69099999999997</v>
      </c>
      <c r="H29">
        <v>62.514000000000003</v>
      </c>
      <c r="I29">
        <v>0</v>
      </c>
      <c r="J29">
        <v>1</v>
      </c>
      <c r="K29">
        <v>1</v>
      </c>
      <c r="L29">
        <f t="shared" si="0"/>
        <v>4.7458774020711324E-3</v>
      </c>
      <c r="M29">
        <f t="shared" si="1"/>
        <v>933.00053712181261</v>
      </c>
      <c r="N29">
        <f t="shared" si="2"/>
        <v>4.4279105931572325</v>
      </c>
      <c r="O29">
        <f t="shared" si="3"/>
        <v>0.27901427651962724</v>
      </c>
      <c r="P29">
        <f t="shared" si="4"/>
        <v>23.998769080559505</v>
      </c>
      <c r="Q29">
        <f t="shared" si="5"/>
        <v>6.6960058883797968</v>
      </c>
      <c r="R29">
        <f t="shared" si="6"/>
        <v>0</v>
      </c>
      <c r="S29">
        <f t="shared" si="7"/>
        <v>956.99930620237217</v>
      </c>
      <c r="T29">
        <f t="shared" si="8"/>
        <v>6.4308644649972366E-2</v>
      </c>
      <c r="U29">
        <f t="shared" si="9"/>
        <v>2.5001282273516159</v>
      </c>
      <c r="V29">
        <f t="shared" si="10"/>
        <v>0</v>
      </c>
    </row>
    <row r="30" spans="1:35" x14ac:dyDescent="0.2">
      <c r="A30" t="s">
        <v>2550</v>
      </c>
      <c r="B30" t="s">
        <v>8816</v>
      </c>
      <c r="D30">
        <v>-81.613</v>
      </c>
      <c r="E30">
        <v>-171.67400000000001</v>
      </c>
      <c r="F30">
        <v>0</v>
      </c>
      <c r="G30">
        <v>157.68600000000001</v>
      </c>
      <c r="H30">
        <v>41.436999999999998</v>
      </c>
      <c r="I30">
        <v>0</v>
      </c>
      <c r="J30">
        <v>1</v>
      </c>
      <c r="K30">
        <v>0</v>
      </c>
      <c r="L30">
        <f t="shared" si="0"/>
        <v>5.3076662136838067E-3</v>
      </c>
      <c r="M30">
        <f t="shared" si="1"/>
        <v>467.99885883694679</v>
      </c>
      <c r="N30">
        <f t="shared" si="2"/>
        <v>2.4839842150756546</v>
      </c>
      <c r="O30">
        <f t="shared" si="3"/>
        <v>0.24598927579331353</v>
      </c>
      <c r="P30">
        <f t="shared" si="4"/>
        <v>18.000881539567828</v>
      </c>
      <c r="Q30">
        <f t="shared" si="5"/>
        <v>4.428028241587759</v>
      </c>
      <c r="R30">
        <f t="shared" si="6"/>
        <v>0</v>
      </c>
      <c r="S30">
        <f t="shared" si="7"/>
        <v>485.99974037651464</v>
      </c>
      <c r="T30">
        <f t="shared" si="8"/>
        <v>0.12820544081904334</v>
      </c>
      <c r="U30">
        <f t="shared" si="9"/>
        <v>0</v>
      </c>
      <c r="V30">
        <f t="shared" si="10"/>
        <v>0</v>
      </c>
    </row>
    <row r="31" spans="1:35" x14ac:dyDescent="0.2">
      <c r="A31" t="s">
        <v>184</v>
      </c>
      <c r="B31" t="s">
        <v>185</v>
      </c>
      <c r="D31">
        <v>-80.311000000000007</v>
      </c>
      <c r="E31">
        <v>-172.405</v>
      </c>
      <c r="F31">
        <v>0</v>
      </c>
      <c r="G31">
        <v>41.593000000000004</v>
      </c>
      <c r="H31">
        <v>15.132999999999999</v>
      </c>
      <c r="I31">
        <v>0</v>
      </c>
      <c r="J31">
        <v>1</v>
      </c>
      <c r="K31">
        <v>0</v>
      </c>
      <c r="L31">
        <f t="shared" si="0"/>
        <v>6.1464733342583549E-3</v>
      </c>
      <c r="M31">
        <f t="shared" si="1"/>
        <v>122.99912720870358</v>
      </c>
      <c r="N31">
        <f t="shared" si="2"/>
        <v>0.75601161153695939</v>
      </c>
      <c r="O31">
        <f t="shared" si="3"/>
        <v>0.26998690213915028</v>
      </c>
      <c r="P31">
        <f t="shared" si="4"/>
        <v>6.0003808306514728</v>
      </c>
      <c r="Q31">
        <f t="shared" si="5"/>
        <v>1.6200258521485842</v>
      </c>
      <c r="R31">
        <f t="shared" si="6"/>
        <v>0</v>
      </c>
      <c r="S31">
        <f t="shared" si="7"/>
        <v>128.99950803935505</v>
      </c>
      <c r="T31">
        <f t="shared" si="8"/>
        <v>0.48780833947051228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-82.304000000000002</v>
      </c>
      <c r="E32">
        <v>-166.75899999999999</v>
      </c>
      <c r="F32">
        <v>0</v>
      </c>
      <c r="G32">
        <v>37.335999999999999</v>
      </c>
      <c r="H32">
        <v>17.463999999999999</v>
      </c>
      <c r="I32">
        <v>0</v>
      </c>
      <c r="J32">
        <v>1</v>
      </c>
      <c r="K32">
        <v>0</v>
      </c>
      <c r="L32">
        <f t="shared" si="0"/>
        <v>4.8648269086750927E-3</v>
      </c>
      <c r="M32">
        <f t="shared" si="1"/>
        <v>110.99909368603431</v>
      </c>
      <c r="N32">
        <f t="shared" si="2"/>
        <v>0.53999191779428524</v>
      </c>
      <c r="O32">
        <f t="shared" si="3"/>
        <v>0.15299409708012415</v>
      </c>
      <c r="P32">
        <f t="shared" si="4"/>
        <v>12.000256098124323</v>
      </c>
      <c r="Q32">
        <f t="shared" si="5"/>
        <v>1.8359701824329666</v>
      </c>
      <c r="R32">
        <f t="shared" si="6"/>
        <v>0</v>
      </c>
      <c r="S32">
        <f t="shared" si="7"/>
        <v>122.99934978415864</v>
      </c>
      <c r="T32">
        <f t="shared" si="8"/>
        <v>0.54054495408505376</v>
      </c>
      <c r="U32">
        <f t="shared" si="9"/>
        <v>0</v>
      </c>
      <c r="V32">
        <f t="shared" si="10"/>
        <v>0</v>
      </c>
    </row>
    <row r="33" spans="1:22" x14ac:dyDescent="0.2">
      <c r="A33" t="s">
        <v>6847</v>
      </c>
      <c r="B33" t="s">
        <v>6848</v>
      </c>
      <c r="D33">
        <v>-81.587999999999994</v>
      </c>
      <c r="E33">
        <v>-170.87</v>
      </c>
      <c r="F33">
        <v>0</v>
      </c>
      <c r="G33">
        <v>143.54400000000001</v>
      </c>
      <c r="H33">
        <v>56.719000000000001</v>
      </c>
      <c r="I33">
        <v>0</v>
      </c>
      <c r="J33">
        <v>1</v>
      </c>
      <c r="K33">
        <v>0</v>
      </c>
      <c r="L33">
        <f t="shared" si="0"/>
        <v>5.3237166411820736E-3</v>
      </c>
      <c r="M33">
        <f t="shared" si="1"/>
        <v>425.99913851880433</v>
      </c>
      <c r="N33">
        <f t="shared" si="2"/>
        <v>2.2679009707627569</v>
      </c>
      <c r="O33">
        <f t="shared" si="3"/>
        <v>0.22400418007698839</v>
      </c>
      <c r="P33">
        <f t="shared" si="4"/>
        <v>26.999671199401227</v>
      </c>
      <c r="Q33">
        <f t="shared" si="5"/>
        <v>6.0480452574154064</v>
      </c>
      <c r="R33">
        <f t="shared" si="6"/>
        <v>0</v>
      </c>
      <c r="S33">
        <f t="shared" si="7"/>
        <v>452.99880971820556</v>
      </c>
      <c r="T33">
        <f t="shared" si="8"/>
        <v>0.14084535524794611</v>
      </c>
      <c r="U33">
        <f t="shared" si="9"/>
        <v>0</v>
      </c>
      <c r="V33">
        <f t="shared" si="10"/>
        <v>0</v>
      </c>
    </row>
    <row r="34" spans="1:22" x14ac:dyDescent="0.2">
      <c r="A34" t="s">
        <v>8817</v>
      </c>
      <c r="B34" t="s">
        <v>3622</v>
      </c>
      <c r="D34">
        <v>-81.768000000000001</v>
      </c>
      <c r="E34">
        <v>0</v>
      </c>
      <c r="F34">
        <v>0</v>
      </c>
      <c r="G34">
        <v>237.447</v>
      </c>
      <c r="H34">
        <v>0</v>
      </c>
      <c r="I34">
        <v>0</v>
      </c>
      <c r="J34">
        <v>0</v>
      </c>
      <c r="K34">
        <v>0</v>
      </c>
      <c r="L34">
        <f t="shared" si="0"/>
        <v>5.2081994010206942E-3</v>
      </c>
      <c r="M34">
        <f t="shared" si="1"/>
        <v>705.0013357514033</v>
      </c>
      <c r="N34">
        <f t="shared" si="2"/>
        <v>3.6717912063704548</v>
      </c>
      <c r="O34" t="str">
        <f t="shared" si="3"/>
        <v/>
      </c>
      <c r="P34">
        <f t="shared" si="4"/>
        <v>0</v>
      </c>
      <c r="Q34">
        <f t="shared" si="5"/>
        <v>0</v>
      </c>
      <c r="R34">
        <f t="shared" si="6"/>
        <v>0</v>
      </c>
      <c r="S34">
        <f t="shared" si="7"/>
        <v>705.0013357514033</v>
      </c>
      <c r="T34">
        <f t="shared" si="8"/>
        <v>0</v>
      </c>
      <c r="U34" t="str">
        <f t="shared" si="9"/>
        <v/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-87.337000000000003</v>
      </c>
      <c r="E35">
        <v>-173.15700000000001</v>
      </c>
      <c r="F35">
        <v>0</v>
      </c>
      <c r="G35">
        <v>43.045999999999999</v>
      </c>
      <c r="H35">
        <v>25.178999999999998</v>
      </c>
      <c r="I35">
        <v>0</v>
      </c>
      <c r="J35">
        <v>1</v>
      </c>
      <c r="K35">
        <v>0</v>
      </c>
      <c r="L35">
        <f t="shared" si="0"/>
        <v>1.6744164478575707E-3</v>
      </c>
      <c r="M35">
        <f t="shared" si="1"/>
        <v>128.99854215617071</v>
      </c>
      <c r="N35">
        <f t="shared" si="2"/>
        <v>0.21599749673343718</v>
      </c>
      <c r="O35">
        <f t="shared" si="3"/>
        <v>0.29998967123240877</v>
      </c>
      <c r="P35">
        <f t="shared" si="4"/>
        <v>9.0001691277556439</v>
      </c>
      <c r="Q35">
        <f t="shared" si="5"/>
        <v>2.6999604776319677</v>
      </c>
      <c r="R35">
        <f t="shared" si="6"/>
        <v>0</v>
      </c>
      <c r="S35">
        <f t="shared" si="7"/>
        <v>137.99871128392635</v>
      </c>
      <c r="T35">
        <f t="shared" si="8"/>
        <v>0.46512153546170804</v>
      </c>
      <c r="U35">
        <f t="shared" si="9"/>
        <v>0</v>
      </c>
      <c r="V35">
        <f t="shared" si="10"/>
        <v>0</v>
      </c>
    </row>
    <row r="36" spans="1:22" x14ac:dyDescent="0.2">
      <c r="A36" t="s">
        <v>8818</v>
      </c>
      <c r="B36" t="s">
        <v>8819</v>
      </c>
      <c r="D36">
        <v>-78.433000000000007</v>
      </c>
      <c r="E36">
        <v>-171.46899999999999</v>
      </c>
      <c r="F36">
        <v>0</v>
      </c>
      <c r="G36">
        <v>174.54499999999999</v>
      </c>
      <c r="H36">
        <v>40.447000000000003</v>
      </c>
      <c r="I36">
        <v>0</v>
      </c>
      <c r="J36">
        <v>1</v>
      </c>
      <c r="K36">
        <v>1</v>
      </c>
      <c r="L36">
        <f t="shared" si="0"/>
        <v>7.3681257335909221E-3</v>
      </c>
      <c r="M36">
        <f t="shared" si="1"/>
        <v>513.00044425662725</v>
      </c>
      <c r="N36">
        <f t="shared" si="2"/>
        <v>3.7798555545263843</v>
      </c>
      <c r="O36">
        <f t="shared" si="3"/>
        <v>0.23999306751257837</v>
      </c>
      <c r="P36">
        <f t="shared" si="4"/>
        <v>18.000269798204886</v>
      </c>
      <c r="Q36">
        <f t="shared" si="5"/>
        <v>4.3199442848694956</v>
      </c>
      <c r="R36">
        <f t="shared" si="6"/>
        <v>0</v>
      </c>
      <c r="S36">
        <f t="shared" si="7"/>
        <v>531.00071405483209</v>
      </c>
      <c r="T36">
        <f t="shared" si="8"/>
        <v>0.11695896304133636</v>
      </c>
      <c r="U36">
        <f t="shared" si="9"/>
        <v>3.3332833714516665</v>
      </c>
      <c r="V36">
        <f t="shared" si="10"/>
        <v>0</v>
      </c>
    </row>
    <row r="37" spans="1:22" x14ac:dyDescent="0.2">
      <c r="A37" t="s">
        <v>8820</v>
      </c>
      <c r="B37" t="s">
        <v>1783</v>
      </c>
      <c r="D37">
        <v>-82.504000000000005</v>
      </c>
      <c r="E37">
        <v>0</v>
      </c>
      <c r="F37">
        <v>0</v>
      </c>
      <c r="G37">
        <v>153.31</v>
      </c>
      <c r="H37">
        <v>0</v>
      </c>
      <c r="I37">
        <v>0</v>
      </c>
      <c r="J37">
        <v>0</v>
      </c>
      <c r="K37">
        <v>0</v>
      </c>
      <c r="L37">
        <f t="shared" si="0"/>
        <v>4.7369283645635283E-3</v>
      </c>
      <c r="M37">
        <f t="shared" si="1"/>
        <v>455.99942506828756</v>
      </c>
      <c r="N37">
        <f t="shared" si="2"/>
        <v>2.1600387708694035</v>
      </c>
      <c r="O37" t="str">
        <f t="shared" si="3"/>
        <v/>
      </c>
      <c r="P37">
        <f t="shared" si="4"/>
        <v>0</v>
      </c>
      <c r="Q37">
        <f t="shared" si="5"/>
        <v>0</v>
      </c>
      <c r="R37">
        <f t="shared" si="6"/>
        <v>0</v>
      </c>
      <c r="S37">
        <f t="shared" si="7"/>
        <v>455.99942506828756</v>
      </c>
      <c r="T37">
        <f t="shared" si="8"/>
        <v>0</v>
      </c>
      <c r="U37" t="str">
        <f t="shared" si="9"/>
        <v/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-80.39</v>
      </c>
      <c r="E38">
        <v>0</v>
      </c>
      <c r="F38">
        <v>0</v>
      </c>
      <c r="G38">
        <v>383.38</v>
      </c>
      <c r="H38">
        <v>0</v>
      </c>
      <c r="I38">
        <v>0</v>
      </c>
      <c r="J38">
        <v>0</v>
      </c>
      <c r="K38">
        <v>0</v>
      </c>
      <c r="L38">
        <f t="shared" si="0"/>
        <v>6.0954012576731956E-3</v>
      </c>
      <c r="M38">
        <f t="shared" si="1"/>
        <v>1133.9999880964181</v>
      </c>
      <c r="N38">
        <f t="shared" si="2"/>
        <v>6.9121918658361627</v>
      </c>
      <c r="O38" t="str">
        <f t="shared" si="3"/>
        <v/>
      </c>
      <c r="P38">
        <f t="shared" si="4"/>
        <v>0</v>
      </c>
      <c r="Q38">
        <f t="shared" si="5"/>
        <v>0</v>
      </c>
      <c r="R38">
        <f t="shared" si="6"/>
        <v>0</v>
      </c>
      <c r="S38">
        <f t="shared" si="7"/>
        <v>1133.9999880964181</v>
      </c>
      <c r="T38">
        <f t="shared" si="8"/>
        <v>0</v>
      </c>
      <c r="U38" t="str">
        <f t="shared" si="9"/>
        <v/>
      </c>
      <c r="V38">
        <f t="shared" si="10"/>
        <v>0</v>
      </c>
    </row>
    <row r="39" spans="1:22" x14ac:dyDescent="0.2">
      <c r="A39" t="s">
        <v>621</v>
      </c>
      <c r="B39" t="s">
        <v>622</v>
      </c>
      <c r="D39">
        <v>-83.811000000000007</v>
      </c>
      <c r="E39">
        <v>-171.57300000000001</v>
      </c>
      <c r="F39">
        <v>-90</v>
      </c>
      <c r="G39">
        <v>166.97300000000001</v>
      </c>
      <c r="H39">
        <v>54.588999999999999</v>
      </c>
      <c r="I39">
        <v>36</v>
      </c>
      <c r="J39">
        <v>1</v>
      </c>
      <c r="K39">
        <v>1</v>
      </c>
      <c r="L39">
        <f t="shared" si="0"/>
        <v>3.9038546887067201E-3</v>
      </c>
      <c r="M39">
        <f t="shared" si="1"/>
        <v>497.99948379317846</v>
      </c>
      <c r="N39">
        <f t="shared" si="2"/>
        <v>1.9441195638990902</v>
      </c>
      <c r="O39">
        <f t="shared" si="3"/>
        <v>0.2429988506941255</v>
      </c>
      <c r="P39">
        <f t="shared" si="4"/>
        <v>23.999922169730585</v>
      </c>
      <c r="Q39">
        <f t="shared" si="5"/>
        <v>5.8319593359523303</v>
      </c>
      <c r="R39">
        <f t="shared" si="6"/>
        <v>108</v>
      </c>
      <c r="S39">
        <f t="shared" si="7"/>
        <v>521.99940596290901</v>
      </c>
      <c r="T39">
        <f t="shared" si="8"/>
        <v>0.12048205259770567</v>
      </c>
      <c r="U39">
        <f t="shared" si="9"/>
        <v>2.5000081073460221</v>
      </c>
      <c r="V39">
        <f t="shared" si="10"/>
        <v>20.689678717311416</v>
      </c>
    </row>
    <row r="40" spans="1:22" x14ac:dyDescent="0.2">
      <c r="A40" t="s">
        <v>1609</v>
      </c>
      <c r="B40" t="s">
        <v>1734</v>
      </c>
      <c r="D40">
        <v>-74.218999999999994</v>
      </c>
      <c r="E40">
        <v>-172.23500000000001</v>
      </c>
      <c r="F40">
        <v>0</v>
      </c>
      <c r="G40">
        <v>95.602999999999994</v>
      </c>
      <c r="H40">
        <v>22.204000000000001</v>
      </c>
      <c r="I40">
        <v>0</v>
      </c>
      <c r="J40">
        <v>1</v>
      </c>
      <c r="K40">
        <v>0</v>
      </c>
      <c r="L40">
        <f t="shared" si="0"/>
        <v>1.0174070249310149E-2</v>
      </c>
      <c r="M40">
        <f t="shared" si="1"/>
        <v>275.99866176066132</v>
      </c>
      <c r="N40">
        <f t="shared" si="2"/>
        <v>2.8080325815011404</v>
      </c>
      <c r="O40">
        <f t="shared" si="3"/>
        <v>0.26400545012007914</v>
      </c>
      <c r="P40">
        <f t="shared" si="4"/>
        <v>8.999969550743689</v>
      </c>
      <c r="Q40">
        <f t="shared" si="5"/>
        <v>2.376043388354482</v>
      </c>
      <c r="R40">
        <f t="shared" si="6"/>
        <v>0</v>
      </c>
      <c r="S40">
        <f t="shared" si="7"/>
        <v>284.99863131140501</v>
      </c>
      <c r="T40">
        <f t="shared" si="8"/>
        <v>0.21739235841668825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-79.783000000000001</v>
      </c>
      <c r="E41">
        <v>0</v>
      </c>
      <c r="F41">
        <v>0</v>
      </c>
      <c r="G41">
        <v>349.54300000000001</v>
      </c>
      <c r="H41">
        <v>0</v>
      </c>
      <c r="I41">
        <v>0</v>
      </c>
      <c r="J41">
        <v>0</v>
      </c>
      <c r="K41">
        <v>0</v>
      </c>
      <c r="L41">
        <f t="shared" si="0"/>
        <v>6.4884436922521471E-3</v>
      </c>
      <c r="M41">
        <f t="shared" si="1"/>
        <v>1032.0009135918117</v>
      </c>
      <c r="N41">
        <f t="shared" si="2"/>
        <v>6.6960865142797594</v>
      </c>
      <c r="O41" t="str">
        <f t="shared" si="3"/>
        <v/>
      </c>
      <c r="P41">
        <f t="shared" si="4"/>
        <v>0</v>
      </c>
      <c r="Q41">
        <f t="shared" si="5"/>
        <v>0</v>
      </c>
      <c r="R41">
        <f t="shared" si="6"/>
        <v>0</v>
      </c>
      <c r="S41">
        <f t="shared" si="7"/>
        <v>1032.0009135918117</v>
      </c>
      <c r="T41">
        <f t="shared" si="8"/>
        <v>0</v>
      </c>
      <c r="U41" t="str">
        <f t="shared" si="9"/>
        <v/>
      </c>
      <c r="V41">
        <f t="shared" si="10"/>
        <v>0</v>
      </c>
    </row>
    <row r="42" spans="1:22" x14ac:dyDescent="0.2">
      <c r="A42" t="s">
        <v>8821</v>
      </c>
      <c r="B42" t="s">
        <v>8822</v>
      </c>
      <c r="D42">
        <v>-83.228999999999999</v>
      </c>
      <c r="E42">
        <v>-167.73500000000001</v>
      </c>
      <c r="F42">
        <v>0</v>
      </c>
      <c r="G42">
        <v>381.66199999999998</v>
      </c>
      <c r="H42">
        <v>23.536999999999999</v>
      </c>
      <c r="I42">
        <v>0</v>
      </c>
      <c r="J42">
        <v>1</v>
      </c>
      <c r="K42">
        <v>1</v>
      </c>
      <c r="L42">
        <f t="shared" si="0"/>
        <v>4.2742566216952696E-3</v>
      </c>
      <c r="M42">
        <f t="shared" si="1"/>
        <v>1137.0000782221416</v>
      </c>
      <c r="N42">
        <f t="shared" si="2"/>
        <v>4.8598349730440011</v>
      </c>
      <c r="O42">
        <f t="shared" si="3"/>
        <v>0.16559668395194924</v>
      </c>
      <c r="P42">
        <f t="shared" si="4"/>
        <v>15.000142107710264</v>
      </c>
      <c r="Q42">
        <f t="shared" si="5"/>
        <v>2.4839762758210981</v>
      </c>
      <c r="R42">
        <f t="shared" si="6"/>
        <v>0</v>
      </c>
      <c r="S42">
        <f t="shared" si="7"/>
        <v>1152.0002203298518</v>
      </c>
      <c r="T42">
        <f t="shared" si="8"/>
        <v>5.277044491836657E-2</v>
      </c>
      <c r="U42">
        <f t="shared" si="9"/>
        <v>3.9999621049696081</v>
      </c>
      <c r="V42">
        <f t="shared" si="10"/>
        <v>0</v>
      </c>
    </row>
    <row r="43" spans="1:22" x14ac:dyDescent="0.2">
      <c r="A43" t="s">
        <v>275</v>
      </c>
      <c r="B43" t="s">
        <v>569</v>
      </c>
      <c r="D43">
        <v>-87.063999999999993</v>
      </c>
      <c r="E43">
        <v>-175.91399999999999</v>
      </c>
      <c r="F43">
        <v>0</v>
      </c>
      <c r="G43">
        <v>39.051000000000002</v>
      </c>
      <c r="H43">
        <v>42.106999999999999</v>
      </c>
      <c r="I43">
        <v>0</v>
      </c>
      <c r="J43">
        <v>1</v>
      </c>
      <c r="K43">
        <v>0</v>
      </c>
      <c r="L43">
        <f t="shared" si="0"/>
        <v>1.8463577191107576E-3</v>
      </c>
      <c r="M43">
        <f t="shared" si="1"/>
        <v>116.9992216409792</v>
      </c>
      <c r="N43">
        <f t="shared" si="2"/>
        <v>0.21602263202940439</v>
      </c>
      <c r="O43">
        <f t="shared" si="3"/>
        <v>0.50395206599280151</v>
      </c>
      <c r="P43">
        <f t="shared" si="4"/>
        <v>9.0008413460414509</v>
      </c>
      <c r="Q43">
        <f t="shared" si="5"/>
        <v>4.5359971280081464</v>
      </c>
      <c r="R43">
        <f t="shared" si="6"/>
        <v>0</v>
      </c>
      <c r="S43">
        <f t="shared" si="7"/>
        <v>126.00006298702066</v>
      </c>
      <c r="T43">
        <f t="shared" si="8"/>
        <v>0.51282392445408265</v>
      </c>
      <c r="U43">
        <f t="shared" si="9"/>
        <v>0</v>
      </c>
      <c r="V43">
        <f t="shared" si="10"/>
        <v>0</v>
      </c>
    </row>
    <row r="44" spans="1:22" x14ac:dyDescent="0.2">
      <c r="A44" t="s">
        <v>113</v>
      </c>
      <c r="B44" t="s">
        <v>285</v>
      </c>
      <c r="D44">
        <v>-84.805999999999997</v>
      </c>
      <c r="E44">
        <v>-169.69499999999999</v>
      </c>
      <c r="F44">
        <v>0</v>
      </c>
      <c r="G44">
        <v>55.226999999999997</v>
      </c>
      <c r="H44">
        <v>22.361000000000001</v>
      </c>
      <c r="I44">
        <v>0</v>
      </c>
      <c r="J44">
        <v>1</v>
      </c>
      <c r="K44">
        <v>0</v>
      </c>
      <c r="L44">
        <f t="shared" si="0"/>
        <v>3.2724522825831946E-3</v>
      </c>
      <c r="M44">
        <f t="shared" si="1"/>
        <v>165.00069462433117</v>
      </c>
      <c r="N44">
        <f t="shared" si="2"/>
        <v>0.53995743970864496</v>
      </c>
      <c r="O44">
        <f t="shared" si="3"/>
        <v>0.19799678746871249</v>
      </c>
      <c r="P44">
        <f t="shared" si="4"/>
        <v>12.000348708544616</v>
      </c>
      <c r="Q44">
        <f t="shared" si="5"/>
        <v>2.3760328688290149</v>
      </c>
      <c r="R44">
        <f t="shared" si="6"/>
        <v>0</v>
      </c>
      <c r="S44">
        <f t="shared" si="7"/>
        <v>177.00104333287578</v>
      </c>
      <c r="T44">
        <f t="shared" si="8"/>
        <v>0.36363483279028774</v>
      </c>
      <c r="U44">
        <f t="shared" si="9"/>
        <v>0</v>
      </c>
      <c r="V44">
        <f t="shared" si="10"/>
        <v>0</v>
      </c>
    </row>
    <row r="45" spans="1:22" x14ac:dyDescent="0.2">
      <c r="A45" t="s">
        <v>2694</v>
      </c>
      <c r="B45" t="s">
        <v>8823</v>
      </c>
      <c r="D45">
        <v>-83.754999999999995</v>
      </c>
      <c r="E45">
        <v>-175.17</v>
      </c>
      <c r="F45">
        <v>0</v>
      </c>
      <c r="G45">
        <v>266.58199999999999</v>
      </c>
      <c r="H45">
        <v>71.253</v>
      </c>
      <c r="I45">
        <v>0</v>
      </c>
      <c r="J45">
        <v>1</v>
      </c>
      <c r="K45">
        <v>1</v>
      </c>
      <c r="L45">
        <f t="shared" si="0"/>
        <v>3.9394580381209091E-3</v>
      </c>
      <c r="M45">
        <f t="shared" si="1"/>
        <v>795.00017516937191</v>
      </c>
      <c r="N45">
        <f t="shared" si="2"/>
        <v>3.1318729622514754</v>
      </c>
      <c r="O45">
        <f t="shared" si="3"/>
        <v>0.42603678984850163</v>
      </c>
      <c r="P45">
        <f t="shared" si="4"/>
        <v>17.998421073504694</v>
      </c>
      <c r="Q45">
        <f t="shared" si="5"/>
        <v>7.6679972044947711</v>
      </c>
      <c r="R45">
        <f t="shared" si="6"/>
        <v>0</v>
      </c>
      <c r="S45">
        <f t="shared" si="7"/>
        <v>812.9985962428766</v>
      </c>
      <c r="T45">
        <f t="shared" si="8"/>
        <v>7.5471681483865349E-2</v>
      </c>
      <c r="U45">
        <f t="shared" si="9"/>
        <v>3.3336257527792497</v>
      </c>
      <c r="V45">
        <f t="shared" si="10"/>
        <v>0</v>
      </c>
    </row>
    <row r="46" spans="1:22" x14ac:dyDescent="0.2">
      <c r="A46" t="s">
        <v>72</v>
      </c>
      <c r="B46" t="s">
        <v>3581</v>
      </c>
      <c r="D46">
        <v>-85.814999999999998</v>
      </c>
      <c r="E46">
        <v>-172.983</v>
      </c>
      <c r="F46">
        <v>0</v>
      </c>
      <c r="G46">
        <v>369.98599999999999</v>
      </c>
      <c r="H46">
        <v>65.489999999999995</v>
      </c>
      <c r="I46">
        <v>0</v>
      </c>
      <c r="J46">
        <v>4</v>
      </c>
      <c r="K46">
        <v>4</v>
      </c>
      <c r="L46">
        <f t="shared" si="0"/>
        <v>2.6341966895663755E-3</v>
      </c>
      <c r="M46">
        <f t="shared" si="1"/>
        <v>1106.9984265938965</v>
      </c>
      <c r="N46">
        <f t="shared" si="2"/>
        <v>2.9160545067433361</v>
      </c>
      <c r="O46">
        <f t="shared" si="3"/>
        <v>0.29247872888906412</v>
      </c>
      <c r="P46">
        <f t="shared" si="4"/>
        <v>24.001528153197317</v>
      </c>
      <c r="Q46">
        <f t="shared" si="5"/>
        <v>7.019943465585702</v>
      </c>
      <c r="R46">
        <f t="shared" si="6"/>
        <v>0</v>
      </c>
      <c r="S46">
        <f t="shared" si="7"/>
        <v>1130.9999547470939</v>
      </c>
      <c r="T46">
        <f t="shared" si="8"/>
        <v>0.21680247616832815</v>
      </c>
      <c r="U46">
        <f t="shared" si="9"/>
        <v>9.9993633100411099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-78.356999999999999</v>
      </c>
      <c r="E47">
        <v>-171.25399999999999</v>
      </c>
      <c r="F47">
        <v>0</v>
      </c>
      <c r="G47">
        <v>168.46700000000001</v>
      </c>
      <c r="H47">
        <v>52.612000000000002</v>
      </c>
      <c r="I47">
        <v>0</v>
      </c>
      <c r="J47">
        <v>1</v>
      </c>
      <c r="K47">
        <v>0</v>
      </c>
      <c r="L47">
        <f t="shared" si="0"/>
        <v>7.4178917700907388E-3</v>
      </c>
      <c r="M47">
        <f t="shared" si="1"/>
        <v>495.00190261310144</v>
      </c>
      <c r="N47">
        <f t="shared" si="2"/>
        <v>3.6718742114471943</v>
      </c>
      <c r="O47">
        <f t="shared" si="3"/>
        <v>0.23400417552542527</v>
      </c>
      <c r="P47">
        <f t="shared" si="4"/>
        <v>23.999655937538584</v>
      </c>
      <c r="Q47">
        <f t="shared" si="5"/>
        <v>5.6160253165829106</v>
      </c>
      <c r="R47">
        <f t="shared" si="6"/>
        <v>0</v>
      </c>
      <c r="S47">
        <f t="shared" si="7"/>
        <v>519.00155855063997</v>
      </c>
      <c r="T47">
        <f t="shared" si="8"/>
        <v>0.12121165531538697</v>
      </c>
      <c r="U47">
        <f t="shared" si="9"/>
        <v>0</v>
      </c>
      <c r="V47">
        <f t="shared" si="10"/>
        <v>0</v>
      </c>
    </row>
    <row r="48" spans="1:22" x14ac:dyDescent="0.2">
      <c r="A48" t="s">
        <v>6967</v>
      </c>
      <c r="B48" t="s">
        <v>8824</v>
      </c>
      <c r="D48">
        <v>-81.825999999999993</v>
      </c>
      <c r="E48">
        <v>0</v>
      </c>
      <c r="F48">
        <v>0</v>
      </c>
      <c r="G48">
        <v>182.858</v>
      </c>
      <c r="H48">
        <v>0</v>
      </c>
      <c r="I48">
        <v>0</v>
      </c>
      <c r="J48">
        <v>0</v>
      </c>
      <c r="K48">
        <v>0</v>
      </c>
      <c r="L48">
        <f t="shared" si="0"/>
        <v>5.1709996544217042E-3</v>
      </c>
      <c r="M48">
        <f t="shared" si="1"/>
        <v>543.0009555201284</v>
      </c>
      <c r="N48">
        <f t="shared" si="2"/>
        <v>2.8078605612058003</v>
      </c>
      <c r="O48" t="str">
        <f t="shared" si="3"/>
        <v/>
      </c>
      <c r="P48">
        <f t="shared" si="4"/>
        <v>0</v>
      </c>
      <c r="Q48">
        <f t="shared" si="5"/>
        <v>0</v>
      </c>
      <c r="R48">
        <f t="shared" si="6"/>
        <v>0</v>
      </c>
      <c r="S48">
        <f t="shared" si="7"/>
        <v>543.0009555201284</v>
      </c>
      <c r="T48">
        <f t="shared" si="8"/>
        <v>0</v>
      </c>
      <c r="U48" t="str">
        <f t="shared" si="9"/>
        <v/>
      </c>
      <c r="V48">
        <f t="shared" si="10"/>
        <v>0</v>
      </c>
    </row>
    <row r="49" spans="1:22" x14ac:dyDescent="0.2">
      <c r="A49" t="s">
        <v>4667</v>
      </c>
      <c r="B49" t="s">
        <v>4668</v>
      </c>
      <c r="D49">
        <v>-77.381</v>
      </c>
      <c r="E49">
        <v>-172.74700000000001</v>
      </c>
      <c r="F49">
        <v>0</v>
      </c>
      <c r="G49">
        <v>137.31700000000001</v>
      </c>
      <c r="H49">
        <v>55.444000000000003</v>
      </c>
      <c r="I49">
        <v>0</v>
      </c>
      <c r="J49">
        <v>1</v>
      </c>
      <c r="K49">
        <v>1</v>
      </c>
      <c r="L49">
        <f t="shared" si="0"/>
        <v>8.0594807804236449E-3</v>
      </c>
      <c r="M49">
        <f t="shared" si="1"/>
        <v>402.00006375383578</v>
      </c>
      <c r="N49">
        <f t="shared" si="2"/>
        <v>3.2399150274681476</v>
      </c>
      <c r="O49">
        <f t="shared" si="3"/>
        <v>0.28286453131899403</v>
      </c>
      <c r="P49">
        <f t="shared" si="4"/>
        <v>20.999566398799377</v>
      </c>
      <c r="Q49">
        <f t="shared" si="5"/>
        <v>5.940038447336927</v>
      </c>
      <c r="R49">
        <f t="shared" si="6"/>
        <v>0</v>
      </c>
      <c r="S49">
        <f t="shared" si="7"/>
        <v>422.99963015263518</v>
      </c>
      <c r="T49">
        <f t="shared" si="8"/>
        <v>0.14925370767289459</v>
      </c>
      <c r="U49">
        <f t="shared" si="9"/>
        <v>2.8572018517215869</v>
      </c>
      <c r="V49">
        <f t="shared" si="10"/>
        <v>0</v>
      </c>
    </row>
    <row r="50" spans="1:22" x14ac:dyDescent="0.2">
      <c r="A50" t="s">
        <v>41</v>
      </c>
      <c r="B50" t="s">
        <v>401</v>
      </c>
      <c r="D50">
        <v>-78.311000000000007</v>
      </c>
      <c r="E50">
        <v>-171.87</v>
      </c>
      <c r="F50">
        <v>0</v>
      </c>
      <c r="G50">
        <v>59.228000000000002</v>
      </c>
      <c r="H50">
        <v>21.213000000000001</v>
      </c>
      <c r="I50">
        <v>0</v>
      </c>
      <c r="J50">
        <v>1</v>
      </c>
      <c r="K50">
        <v>0</v>
      </c>
      <c r="L50">
        <f t="shared" si="0"/>
        <v>7.448026525275553E-3</v>
      </c>
      <c r="M50">
        <f t="shared" si="1"/>
        <v>173.99914033440243</v>
      </c>
      <c r="N50">
        <f t="shared" si="2"/>
        <v>1.2959515085372812</v>
      </c>
      <c r="O50">
        <f t="shared" si="3"/>
        <v>0.25200296358763974</v>
      </c>
      <c r="P50">
        <f t="shared" si="4"/>
        <v>8.999801146378525</v>
      </c>
      <c r="Q50">
        <f t="shared" si="5"/>
        <v>2.2679788285656537</v>
      </c>
      <c r="R50">
        <f t="shared" si="6"/>
        <v>0</v>
      </c>
      <c r="S50">
        <f t="shared" si="7"/>
        <v>182.99894148078096</v>
      </c>
      <c r="T50">
        <f t="shared" si="8"/>
        <v>0.34482928987285943</v>
      </c>
      <c r="U50">
        <f t="shared" si="9"/>
        <v>0</v>
      </c>
      <c r="V50">
        <f t="shared" si="10"/>
        <v>0</v>
      </c>
    </row>
    <row r="51" spans="1:22" x14ac:dyDescent="0.2">
      <c r="A51" t="s">
        <v>8825</v>
      </c>
      <c r="B51" t="s">
        <v>8826</v>
      </c>
      <c r="D51">
        <v>-73.61</v>
      </c>
      <c r="E51">
        <v>-176.05500000000001</v>
      </c>
      <c r="F51">
        <v>0</v>
      </c>
      <c r="G51">
        <v>70.88</v>
      </c>
      <c r="H51">
        <v>29.068999999999999</v>
      </c>
      <c r="I51">
        <v>0</v>
      </c>
      <c r="J51">
        <v>1</v>
      </c>
      <c r="K51">
        <v>0</v>
      </c>
      <c r="L51">
        <f t="shared" si="0"/>
        <v>1.0588538507091641E-2</v>
      </c>
      <c r="M51">
        <f t="shared" si="1"/>
        <v>203.99899888770315</v>
      </c>
      <c r="N51">
        <f t="shared" si="2"/>
        <v>2.160053415184005</v>
      </c>
      <c r="O51">
        <f t="shared" si="3"/>
        <v>0.52202419774686015</v>
      </c>
      <c r="P51">
        <f t="shared" si="4"/>
        <v>5.9997412253807596</v>
      </c>
      <c r="Q51">
        <f t="shared" si="5"/>
        <v>3.1320132318813871</v>
      </c>
      <c r="R51">
        <f t="shared" si="6"/>
        <v>0</v>
      </c>
      <c r="S51">
        <f t="shared" si="7"/>
        <v>209.9987401130839</v>
      </c>
      <c r="T51">
        <f t="shared" si="8"/>
        <v>0.2941190904227361</v>
      </c>
      <c r="U51">
        <f t="shared" si="9"/>
        <v>0</v>
      </c>
      <c r="V51">
        <f t="shared" si="10"/>
        <v>0</v>
      </c>
    </row>
    <row r="52" spans="1:22" x14ac:dyDescent="0.2">
      <c r="A52" t="s">
        <v>133</v>
      </c>
      <c r="B52" t="s">
        <v>751</v>
      </c>
      <c r="D52">
        <v>-74.876000000000005</v>
      </c>
      <c r="E52">
        <v>0</v>
      </c>
      <c r="F52">
        <v>0</v>
      </c>
      <c r="G52">
        <v>76.655000000000001</v>
      </c>
      <c r="H52">
        <v>0</v>
      </c>
      <c r="I52">
        <v>0</v>
      </c>
      <c r="J52">
        <v>0</v>
      </c>
      <c r="K52">
        <v>0</v>
      </c>
      <c r="L52">
        <f t="shared" si="0"/>
        <v>9.7297150726346898E-3</v>
      </c>
      <c r="M52">
        <f t="shared" si="1"/>
        <v>221.99980033098126</v>
      </c>
      <c r="N52">
        <f t="shared" si="2"/>
        <v>2.1599969633992036</v>
      </c>
      <c r="O52" t="str">
        <f t="shared" si="3"/>
        <v/>
      </c>
      <c r="P52">
        <f t="shared" si="4"/>
        <v>0</v>
      </c>
      <c r="Q52">
        <f t="shared" si="5"/>
        <v>0</v>
      </c>
      <c r="R52">
        <f t="shared" si="6"/>
        <v>0</v>
      </c>
      <c r="S52">
        <f t="shared" si="7"/>
        <v>221.99980033098126</v>
      </c>
      <c r="T52">
        <f t="shared" si="8"/>
        <v>0</v>
      </c>
      <c r="U52" t="str">
        <f t="shared" si="9"/>
        <v/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-80.760999999999996</v>
      </c>
      <c r="E53">
        <v>-174.47200000000001</v>
      </c>
      <c r="F53">
        <v>0</v>
      </c>
      <c r="G53">
        <v>379.92899999999997</v>
      </c>
      <c r="H53">
        <v>31.145</v>
      </c>
      <c r="I53">
        <v>0</v>
      </c>
      <c r="J53">
        <v>1</v>
      </c>
      <c r="K53">
        <v>1</v>
      </c>
      <c r="L53">
        <f t="shared" si="0"/>
        <v>5.8558718492666591E-3</v>
      </c>
      <c r="M53">
        <f t="shared" si="1"/>
        <v>1125.0007811539294</v>
      </c>
      <c r="N53">
        <f t="shared" si="2"/>
        <v>6.5878669926292899</v>
      </c>
      <c r="O53">
        <f t="shared" si="3"/>
        <v>0.37196849024699774</v>
      </c>
      <c r="P53">
        <f t="shared" si="4"/>
        <v>9.0007975564061571</v>
      </c>
      <c r="Q53">
        <f t="shared" si="5"/>
        <v>3.3480164260916903</v>
      </c>
      <c r="R53">
        <f t="shared" si="6"/>
        <v>0</v>
      </c>
      <c r="S53">
        <f t="shared" si="7"/>
        <v>1134.0015787103357</v>
      </c>
      <c r="T53">
        <f t="shared" si="8"/>
        <v>5.3333296300876472E-2</v>
      </c>
      <c r="U53">
        <f t="shared" si="9"/>
        <v>6.6660759364925468</v>
      </c>
      <c r="V53">
        <f t="shared" si="10"/>
        <v>0</v>
      </c>
    </row>
    <row r="54" spans="1:22" x14ac:dyDescent="0.2">
      <c r="A54" t="s">
        <v>8827</v>
      </c>
      <c r="B54" t="s">
        <v>8828</v>
      </c>
      <c r="D54">
        <v>-85.625</v>
      </c>
      <c r="E54">
        <v>-172.74700000000001</v>
      </c>
      <c r="F54">
        <v>0</v>
      </c>
      <c r="G54">
        <v>183.535</v>
      </c>
      <c r="H54">
        <v>55.444000000000003</v>
      </c>
      <c r="I54">
        <v>0</v>
      </c>
      <c r="J54">
        <v>1</v>
      </c>
      <c r="K54">
        <v>1</v>
      </c>
      <c r="L54">
        <f t="shared" si="0"/>
        <v>2.754245843909332E-3</v>
      </c>
      <c r="M54">
        <f t="shared" si="1"/>
        <v>549.00060987750089</v>
      </c>
      <c r="N54">
        <f t="shared" si="2"/>
        <v>1.5120841601429553</v>
      </c>
      <c r="O54">
        <f t="shared" si="3"/>
        <v>0.28286453131899403</v>
      </c>
      <c r="P54">
        <f t="shared" si="4"/>
        <v>20.999566398799377</v>
      </c>
      <c r="Q54">
        <f t="shared" si="5"/>
        <v>5.940038447336927</v>
      </c>
      <c r="R54">
        <f t="shared" si="6"/>
        <v>0</v>
      </c>
      <c r="S54">
        <f t="shared" si="7"/>
        <v>570.00017627630029</v>
      </c>
      <c r="T54">
        <f t="shared" si="8"/>
        <v>0.10928949607795128</v>
      </c>
      <c r="U54">
        <f t="shared" si="9"/>
        <v>2.8572018517215869</v>
      </c>
      <c r="V54">
        <f t="shared" si="10"/>
        <v>0</v>
      </c>
    </row>
    <row r="55" spans="1:22" x14ac:dyDescent="0.2">
      <c r="A55" t="s">
        <v>638</v>
      </c>
      <c r="B55" t="s">
        <v>555</v>
      </c>
      <c r="D55">
        <v>-83.884</v>
      </c>
      <c r="E55">
        <v>-174.64400000000001</v>
      </c>
      <c r="F55">
        <v>0</v>
      </c>
      <c r="G55">
        <v>28.16</v>
      </c>
      <c r="H55">
        <v>32.14</v>
      </c>
      <c r="I55">
        <v>0</v>
      </c>
      <c r="J55">
        <v>1</v>
      </c>
      <c r="K55">
        <v>0</v>
      </c>
      <c r="L55">
        <f t="shared" si="0"/>
        <v>3.8574544991766394E-3</v>
      </c>
      <c r="M55">
        <f t="shared" si="1"/>
        <v>83.999159341074943</v>
      </c>
      <c r="N55">
        <f t="shared" si="2"/>
        <v>0.3240232591505442</v>
      </c>
      <c r="O55">
        <f t="shared" si="3"/>
        <v>0.38398699903833816</v>
      </c>
      <c r="P55">
        <f t="shared" si="4"/>
        <v>9.0002042727579177</v>
      </c>
      <c r="Q55">
        <f t="shared" si="5"/>
        <v>3.4559648853932279</v>
      </c>
      <c r="R55">
        <f t="shared" si="6"/>
        <v>0</v>
      </c>
      <c r="S55">
        <f t="shared" si="7"/>
        <v>92.999363613832855</v>
      </c>
      <c r="T55">
        <f t="shared" si="8"/>
        <v>0.71429286281750271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-83.906000000000006</v>
      </c>
      <c r="E56">
        <v>-176.309</v>
      </c>
      <c r="F56">
        <v>0</v>
      </c>
      <c r="G56">
        <v>282.59699999999998</v>
      </c>
      <c r="H56">
        <v>62.128999999999998</v>
      </c>
      <c r="I56">
        <v>0</v>
      </c>
      <c r="J56">
        <v>1</v>
      </c>
      <c r="K56">
        <v>1</v>
      </c>
      <c r="L56">
        <f t="shared" si="0"/>
        <v>3.8434733715783731E-3</v>
      </c>
      <c r="M56">
        <f t="shared" si="1"/>
        <v>843.0001895461653</v>
      </c>
      <c r="N56">
        <f t="shared" si="2"/>
        <v>3.2400520208082288</v>
      </c>
      <c r="O56">
        <f t="shared" si="3"/>
        <v>0.5580579565901872</v>
      </c>
      <c r="P56">
        <f t="shared" si="4"/>
        <v>11.99876661427626</v>
      </c>
      <c r="Q56">
        <f t="shared" si="5"/>
        <v>6.6960138743794451</v>
      </c>
      <c r="R56">
        <f t="shared" si="6"/>
        <v>0</v>
      </c>
      <c r="S56">
        <f t="shared" si="7"/>
        <v>854.99895616044159</v>
      </c>
      <c r="T56">
        <f t="shared" si="8"/>
        <v>7.1174361220845514E-2</v>
      </c>
      <c r="U56">
        <f t="shared" si="9"/>
        <v>5.0005139635444991</v>
      </c>
      <c r="V56">
        <f t="shared" si="10"/>
        <v>0</v>
      </c>
    </row>
    <row r="57" spans="1:22" x14ac:dyDescent="0.2">
      <c r="A57" t="s">
        <v>3389</v>
      </c>
      <c r="B57" t="s">
        <v>8829</v>
      </c>
      <c r="D57">
        <v>-84.703000000000003</v>
      </c>
      <c r="E57">
        <v>-174.28899999999999</v>
      </c>
      <c r="F57">
        <v>0</v>
      </c>
      <c r="G57">
        <v>151.648</v>
      </c>
      <c r="H57">
        <v>60.298999999999999</v>
      </c>
      <c r="I57">
        <v>0</v>
      </c>
      <c r="J57">
        <v>1</v>
      </c>
      <c r="K57">
        <v>0</v>
      </c>
      <c r="L57">
        <f t="shared" si="0"/>
        <v>3.3377145218281626E-3</v>
      </c>
      <c r="M57">
        <f t="shared" si="1"/>
        <v>453.00117681233479</v>
      </c>
      <c r="N57">
        <f t="shared" si="2"/>
        <v>1.5119901182418951</v>
      </c>
      <c r="O57">
        <f t="shared" si="3"/>
        <v>0.35997382229506519</v>
      </c>
      <c r="P57">
        <f t="shared" si="4"/>
        <v>18.00120245015162</v>
      </c>
      <c r="Q57">
        <f t="shared" si="5"/>
        <v>6.4799681318565021</v>
      </c>
      <c r="R57">
        <f t="shared" si="6"/>
        <v>0</v>
      </c>
      <c r="S57">
        <f t="shared" si="7"/>
        <v>471.00237926248639</v>
      </c>
      <c r="T57">
        <f t="shared" si="8"/>
        <v>0.13244998704463909</v>
      </c>
      <c r="U57">
        <f t="shared" si="9"/>
        <v>0</v>
      </c>
      <c r="V57">
        <f t="shared" si="10"/>
        <v>0</v>
      </c>
    </row>
    <row r="58" spans="1:22" x14ac:dyDescent="0.2">
      <c r="A58" t="s">
        <v>635</v>
      </c>
      <c r="B58" t="s">
        <v>2770</v>
      </c>
      <c r="D58">
        <v>-82.438999999999993</v>
      </c>
      <c r="E58">
        <v>0</v>
      </c>
      <c r="F58">
        <v>0</v>
      </c>
      <c r="G58">
        <v>227.982</v>
      </c>
      <c r="H58">
        <v>0</v>
      </c>
      <c r="I58">
        <v>0</v>
      </c>
      <c r="J58">
        <v>0</v>
      </c>
      <c r="K58">
        <v>0</v>
      </c>
      <c r="L58">
        <f t="shared" si="0"/>
        <v>4.7784823513630781E-3</v>
      </c>
      <c r="M58">
        <f t="shared" si="1"/>
        <v>677.9993184380246</v>
      </c>
      <c r="N58">
        <f t="shared" si="2"/>
        <v>3.2398110172033134</v>
      </c>
      <c r="O58" t="str">
        <f t="shared" si="3"/>
        <v/>
      </c>
      <c r="P58">
        <f t="shared" si="4"/>
        <v>0</v>
      </c>
      <c r="Q58">
        <f t="shared" si="5"/>
        <v>0</v>
      </c>
      <c r="R58">
        <f t="shared" si="6"/>
        <v>0</v>
      </c>
      <c r="S58">
        <f t="shared" si="7"/>
        <v>677.9993184380246</v>
      </c>
      <c r="T58">
        <f t="shared" si="8"/>
        <v>0</v>
      </c>
      <c r="U58" t="str">
        <f t="shared" si="9"/>
        <v/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-80.146000000000001</v>
      </c>
      <c r="E59">
        <v>-172.74700000000001</v>
      </c>
      <c r="F59">
        <v>0</v>
      </c>
      <c r="G59">
        <v>216.19</v>
      </c>
      <c r="H59">
        <v>55.444000000000003</v>
      </c>
      <c r="I59">
        <v>0</v>
      </c>
      <c r="J59">
        <v>1</v>
      </c>
      <c r="K59">
        <v>1</v>
      </c>
      <c r="L59">
        <f t="shared" si="0"/>
        <v>6.2532206859387427E-3</v>
      </c>
      <c r="M59">
        <f t="shared" si="1"/>
        <v>639.001674148142</v>
      </c>
      <c r="N59">
        <f t="shared" si="2"/>
        <v>3.9958224829551323</v>
      </c>
      <c r="O59">
        <f t="shared" si="3"/>
        <v>0.28286453131899403</v>
      </c>
      <c r="P59">
        <f t="shared" si="4"/>
        <v>20.999566398799377</v>
      </c>
      <c r="Q59">
        <f t="shared" si="5"/>
        <v>5.940038447336927</v>
      </c>
      <c r="R59">
        <f t="shared" si="6"/>
        <v>0</v>
      </c>
      <c r="S59">
        <f t="shared" si="7"/>
        <v>660.0012405469414</v>
      </c>
      <c r="T59">
        <f t="shared" si="8"/>
        <v>9.3896467610959641E-2</v>
      </c>
      <c r="U59">
        <f t="shared" si="9"/>
        <v>2.8572018517215869</v>
      </c>
      <c r="V59">
        <f t="shared" si="10"/>
        <v>0</v>
      </c>
    </row>
    <row r="60" spans="1:22" x14ac:dyDescent="0.2">
      <c r="A60" t="s">
        <v>1627</v>
      </c>
      <c r="B60" t="s">
        <v>8830</v>
      </c>
      <c r="D60">
        <v>-80.477999999999994</v>
      </c>
      <c r="E60">
        <v>90</v>
      </c>
      <c r="F60">
        <v>90</v>
      </c>
      <c r="G60">
        <v>157.166</v>
      </c>
      <c r="H60">
        <v>1</v>
      </c>
      <c r="I60">
        <v>1</v>
      </c>
      <c r="J60">
        <v>1</v>
      </c>
      <c r="K60">
        <v>1</v>
      </c>
      <c r="L60">
        <f t="shared" si="0"/>
        <v>6.0385389031585987E-3</v>
      </c>
      <c r="M60">
        <f t="shared" si="1"/>
        <v>465.00177368589533</v>
      </c>
      <c r="N60">
        <f t="shared" si="2"/>
        <v>2.807934108374138</v>
      </c>
      <c r="O60">
        <f t="shared" si="3"/>
        <v>2.2043620341009971E-18</v>
      </c>
      <c r="P60">
        <f t="shared" si="4"/>
        <v>-3</v>
      </c>
      <c r="Q60">
        <f t="shared" si="5"/>
        <v>-6.6130927153957073E-18</v>
      </c>
      <c r="R60">
        <f t="shared" si="6"/>
        <v>3</v>
      </c>
      <c r="S60">
        <f t="shared" si="7"/>
        <v>462.00177368589533</v>
      </c>
      <c r="T60">
        <f t="shared" si="8"/>
        <v>0.12903176588855225</v>
      </c>
      <c r="U60">
        <f t="shared" si="9"/>
        <v>-20</v>
      </c>
      <c r="V60">
        <f t="shared" si="10"/>
        <v>0.64934815640764887</v>
      </c>
    </row>
    <row r="61" spans="1:22" x14ac:dyDescent="0.2">
      <c r="A61" t="s">
        <v>41</v>
      </c>
      <c r="B61" t="s">
        <v>41</v>
      </c>
      <c r="D61">
        <v>-82.893000000000001</v>
      </c>
      <c r="E61">
        <v>-172.74700000000001</v>
      </c>
      <c r="F61">
        <v>0</v>
      </c>
      <c r="G61">
        <v>387.98099999999999</v>
      </c>
      <c r="H61">
        <v>55.444000000000003</v>
      </c>
      <c r="I61">
        <v>0</v>
      </c>
      <c r="J61">
        <v>2</v>
      </c>
      <c r="K61">
        <v>2</v>
      </c>
      <c r="L61">
        <f t="shared" si="0"/>
        <v>4.4884990820287024E-3</v>
      </c>
      <c r="M61">
        <f t="shared" si="1"/>
        <v>1155.0002277237531</v>
      </c>
      <c r="N61">
        <f t="shared" si="2"/>
        <v>5.1842226461036542</v>
      </c>
      <c r="O61">
        <f t="shared" si="3"/>
        <v>0.28286453131899403</v>
      </c>
      <c r="P61">
        <f t="shared" si="4"/>
        <v>20.999566398799377</v>
      </c>
      <c r="Q61">
        <f t="shared" si="5"/>
        <v>5.940038447336927</v>
      </c>
      <c r="R61">
        <f t="shared" si="6"/>
        <v>0</v>
      </c>
      <c r="S61">
        <f t="shared" si="7"/>
        <v>1175.9997941225524</v>
      </c>
      <c r="T61">
        <f t="shared" si="8"/>
        <v>0.10389608341159649</v>
      </c>
      <c r="U61">
        <f t="shared" si="9"/>
        <v>5.7144037034431738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-85.03</v>
      </c>
      <c r="E62">
        <v>-171.02699999999999</v>
      </c>
      <c r="F62">
        <v>0</v>
      </c>
      <c r="G62">
        <v>23.087</v>
      </c>
      <c r="H62">
        <v>38.470999999999997</v>
      </c>
      <c r="I62">
        <v>0</v>
      </c>
      <c r="J62">
        <v>1</v>
      </c>
      <c r="K62">
        <v>0</v>
      </c>
      <c r="L62">
        <f t="shared" si="0"/>
        <v>3.1305957892055112E-3</v>
      </c>
      <c r="M62">
        <f t="shared" si="1"/>
        <v>69.00059222718221</v>
      </c>
      <c r="N62">
        <f t="shared" si="2"/>
        <v>0.21601317949228266</v>
      </c>
      <c r="O62">
        <f t="shared" si="3"/>
        <v>0.22799012754453557</v>
      </c>
      <c r="P62">
        <f t="shared" si="4"/>
        <v>18.000851411471899</v>
      </c>
      <c r="Q62">
        <f t="shared" si="5"/>
        <v>4.1040205132322249</v>
      </c>
      <c r="R62">
        <f t="shared" si="6"/>
        <v>0</v>
      </c>
      <c r="S62">
        <f t="shared" si="7"/>
        <v>87.001443638654109</v>
      </c>
      <c r="T62">
        <f t="shared" si="8"/>
        <v>0.86955775397480572</v>
      </c>
      <c r="U62">
        <f t="shared" si="9"/>
        <v>0</v>
      </c>
      <c r="V62">
        <f t="shared" si="10"/>
        <v>0</v>
      </c>
    </row>
    <row r="63" spans="1:22" x14ac:dyDescent="0.2">
      <c r="A63" t="s">
        <v>8831</v>
      </c>
      <c r="B63" t="s">
        <v>8832</v>
      </c>
      <c r="D63">
        <v>-80.272000000000006</v>
      </c>
      <c r="E63">
        <v>-161.565</v>
      </c>
      <c r="F63">
        <v>0</v>
      </c>
      <c r="G63">
        <v>35.511000000000003</v>
      </c>
      <c r="H63">
        <v>12.648999999999999</v>
      </c>
      <c r="I63">
        <v>0</v>
      </c>
      <c r="J63">
        <v>1</v>
      </c>
      <c r="K63">
        <v>0</v>
      </c>
      <c r="L63">
        <f t="shared" si="0"/>
        <v>6.1716949860293078E-3</v>
      </c>
      <c r="M63">
        <f t="shared" si="1"/>
        <v>105.00116326556528</v>
      </c>
      <c r="N63">
        <f t="shared" si="2"/>
        <v>0.64803580088913493</v>
      </c>
      <c r="O63">
        <f t="shared" si="3"/>
        <v>0.1079995704461187</v>
      </c>
      <c r="P63">
        <f t="shared" si="4"/>
        <v>11.999927192261353</v>
      </c>
      <c r="Q63">
        <f t="shared" si="5"/>
        <v>1.2959882781372032</v>
      </c>
      <c r="R63">
        <f t="shared" si="6"/>
        <v>0</v>
      </c>
      <c r="S63">
        <f t="shared" si="7"/>
        <v>117.00109045782663</v>
      </c>
      <c r="T63">
        <f t="shared" si="8"/>
        <v>0.57142224080175275</v>
      </c>
      <c r="U63">
        <f t="shared" si="9"/>
        <v>0</v>
      </c>
      <c r="V63">
        <f t="shared" si="10"/>
        <v>0</v>
      </c>
    </row>
    <row r="64" spans="1:22" x14ac:dyDescent="0.2">
      <c r="A64" t="s">
        <v>223</v>
      </c>
      <c r="B64" t="s">
        <v>592</v>
      </c>
      <c r="D64">
        <v>-81.209000000000003</v>
      </c>
      <c r="E64">
        <v>-172.476</v>
      </c>
      <c r="F64">
        <v>90</v>
      </c>
      <c r="G64">
        <v>196.30600000000001</v>
      </c>
      <c r="H64">
        <v>53.46</v>
      </c>
      <c r="I64">
        <v>2.8279999999999998</v>
      </c>
      <c r="J64">
        <v>1</v>
      </c>
      <c r="K64">
        <v>0</v>
      </c>
      <c r="L64">
        <f t="shared" si="0"/>
        <v>5.5672986327880017E-3</v>
      </c>
      <c r="M64">
        <f t="shared" si="1"/>
        <v>581.9996270290186</v>
      </c>
      <c r="N64">
        <f t="shared" si="2"/>
        <v>3.2401689680107499</v>
      </c>
      <c r="O64">
        <f t="shared" si="3"/>
        <v>0.2725645756625884</v>
      </c>
      <c r="P64">
        <f t="shared" si="4"/>
        <v>21.000393954441002</v>
      </c>
      <c r="Q64">
        <f t="shared" si="5"/>
        <v>5.7239691909085888</v>
      </c>
      <c r="R64">
        <f t="shared" si="6"/>
        <v>8.484</v>
      </c>
      <c r="S64">
        <f t="shared" si="7"/>
        <v>603.00002098345965</v>
      </c>
      <c r="T64">
        <f t="shared" si="8"/>
        <v>0.1030928495715486</v>
      </c>
      <c r="U64">
        <f t="shared" si="9"/>
        <v>0</v>
      </c>
      <c r="V64">
        <f t="shared" si="10"/>
        <v>1.4069651251691608</v>
      </c>
    </row>
    <row r="65" spans="1:22" x14ac:dyDescent="0.2">
      <c r="A65" t="s">
        <v>41</v>
      </c>
      <c r="B65" t="s">
        <v>41</v>
      </c>
      <c r="D65">
        <v>-76.792000000000002</v>
      </c>
      <c r="E65">
        <v>0</v>
      </c>
      <c r="F65">
        <v>0</v>
      </c>
      <c r="G65">
        <v>100.663</v>
      </c>
      <c r="H65">
        <v>0</v>
      </c>
      <c r="I65">
        <v>0</v>
      </c>
      <c r="J65">
        <v>0</v>
      </c>
      <c r="K65">
        <v>0</v>
      </c>
      <c r="L65">
        <f t="shared" si="0"/>
        <v>8.4490185667845386E-3</v>
      </c>
      <c r="M65">
        <f t="shared" si="1"/>
        <v>294.00048787810425</v>
      </c>
      <c r="N65">
        <f t="shared" si="2"/>
        <v>2.4840180647438803</v>
      </c>
      <c r="O65" t="str">
        <f t="shared" si="3"/>
        <v/>
      </c>
      <c r="P65">
        <f t="shared" si="4"/>
        <v>0</v>
      </c>
      <c r="Q65">
        <f t="shared" si="5"/>
        <v>0</v>
      </c>
      <c r="R65">
        <f t="shared" si="6"/>
        <v>0</v>
      </c>
      <c r="S65">
        <f t="shared" si="7"/>
        <v>294.00048787810425</v>
      </c>
      <c r="T65">
        <f t="shared" si="8"/>
        <v>0</v>
      </c>
      <c r="U65" t="str">
        <f t="shared" si="9"/>
        <v/>
      </c>
      <c r="V65">
        <f t="shared" si="10"/>
        <v>0</v>
      </c>
    </row>
    <row r="66" spans="1:22" x14ac:dyDescent="0.2">
      <c r="A66" t="s">
        <v>1607</v>
      </c>
      <c r="B66" t="s">
        <v>735</v>
      </c>
      <c r="D66">
        <v>-81.804000000000002</v>
      </c>
      <c r="E66">
        <v>-173.55799999999999</v>
      </c>
      <c r="F66">
        <v>0</v>
      </c>
      <c r="G66">
        <v>245.50800000000001</v>
      </c>
      <c r="H66">
        <v>62.393999999999998</v>
      </c>
      <c r="I66">
        <v>0</v>
      </c>
      <c r="J66">
        <v>1</v>
      </c>
      <c r="K66">
        <v>1</v>
      </c>
      <c r="L66">
        <f t="shared" si="0"/>
        <v>5.1851086254699301E-3</v>
      </c>
      <c r="M66">
        <f t="shared" si="1"/>
        <v>729.00128076448766</v>
      </c>
      <c r="N66">
        <f t="shared" si="2"/>
        <v>3.7799546088251801</v>
      </c>
      <c r="O66">
        <f t="shared" si="3"/>
        <v>0.31883686250624721</v>
      </c>
      <c r="P66">
        <f t="shared" si="4"/>
        <v>21.001328508994128</v>
      </c>
      <c r="Q66">
        <f t="shared" si="5"/>
        <v>6.6960043862750771</v>
      </c>
      <c r="R66">
        <f t="shared" si="6"/>
        <v>0</v>
      </c>
      <c r="S66">
        <f t="shared" si="7"/>
        <v>750.00260927348177</v>
      </c>
      <c r="T66">
        <f t="shared" si="8"/>
        <v>8.2304382150164834E-2</v>
      </c>
      <c r="U66">
        <f t="shared" si="9"/>
        <v>2.85696211905376</v>
      </c>
      <c r="V66">
        <f t="shared" si="10"/>
        <v>0</v>
      </c>
    </row>
    <row r="67" spans="1:22" x14ac:dyDescent="0.2">
      <c r="A67" t="s">
        <v>488</v>
      </c>
      <c r="B67" t="s">
        <v>489</v>
      </c>
      <c r="D67">
        <v>-84.45</v>
      </c>
      <c r="E67">
        <v>-174.28899999999999</v>
      </c>
      <c r="F67">
        <v>0</v>
      </c>
      <c r="G67">
        <v>248.16300000000001</v>
      </c>
      <c r="H67">
        <v>30.15</v>
      </c>
      <c r="I67">
        <v>0</v>
      </c>
      <c r="J67">
        <v>1</v>
      </c>
      <c r="K67">
        <v>0</v>
      </c>
      <c r="L67">
        <f t="shared" si="0"/>
        <v>3.4981121114013281E-3</v>
      </c>
      <c r="M67">
        <f t="shared" si="1"/>
        <v>740.99896820710228</v>
      </c>
      <c r="N67">
        <f t="shared" si="2"/>
        <v>2.5921000573212094</v>
      </c>
      <c r="O67">
        <f t="shared" si="3"/>
        <v>0.35997382229506519</v>
      </c>
      <c r="P67">
        <f t="shared" si="4"/>
        <v>9.0007504912531093</v>
      </c>
      <c r="Q67">
        <f t="shared" si="5"/>
        <v>3.2400377978983657</v>
      </c>
      <c r="R67">
        <f t="shared" si="6"/>
        <v>0</v>
      </c>
      <c r="S67">
        <f t="shared" si="7"/>
        <v>749.99971869835542</v>
      </c>
      <c r="T67">
        <f t="shared" si="8"/>
        <v>8.0971772666801556E-2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-82.405000000000001</v>
      </c>
      <c r="E68">
        <v>-175.36500000000001</v>
      </c>
      <c r="F68">
        <v>0</v>
      </c>
      <c r="G68">
        <v>363.18599999999998</v>
      </c>
      <c r="H68">
        <v>74.242999999999995</v>
      </c>
      <c r="I68">
        <v>0</v>
      </c>
      <c r="J68">
        <v>1</v>
      </c>
      <c r="K68">
        <v>1</v>
      </c>
      <c r="L68">
        <f t="shared" ref="L68:L131" si="11">1/TAN(-D68*$L$1/180)*0.108*0.333333</f>
        <v>4.800223261694915E-3</v>
      </c>
      <c r="M68">
        <f t="shared" ref="M68:M131" si="12">SIN(-D68*$L$1/180)*G68*3</f>
        <v>1079.9993926783184</v>
      </c>
      <c r="N68">
        <f t="shared" ref="N68:N131" si="13">COS(-D68*$L$1/180)*G68*0.108</f>
        <v>5.1842433915942365</v>
      </c>
      <c r="O68">
        <f t="shared" ref="O68:O131" si="14">IFERROR(1/TAN(E68*$L$1/180)*0.108*0.333333,"")</f>
        <v>0.44404414325228203</v>
      </c>
      <c r="P68">
        <f t="shared" ref="P68:P131" si="15">SIN(-E68*$L$1/180)*H68*3</f>
        <v>17.998242021836447</v>
      </c>
      <c r="Q68">
        <f t="shared" ref="Q68:Q131" si="16">-COS(E68*$L$1/180)*H68*0.108</f>
        <v>7.992021950655535</v>
      </c>
      <c r="R68">
        <f t="shared" ref="R68:R131" si="17">ABS(SIN(-F68*$L$1/180)*I68*3)</f>
        <v>0</v>
      </c>
      <c r="S68">
        <f t="shared" ref="S68:S131" si="18">M68+P68</f>
        <v>1097.9976347001548</v>
      </c>
      <c r="T68">
        <f t="shared" ref="T68:T131" si="19">60*(J68/M68)</f>
        <v>5.5555586796400366E-2</v>
      </c>
      <c r="U68">
        <f t="shared" ref="U68:U131" si="20">IFERROR(60*(K68/P68),"")</f>
        <v>3.3336589166433441</v>
      </c>
      <c r="V68">
        <f t="shared" ref="V68:V131" si="21">100*(R68/(S68))</f>
        <v>0</v>
      </c>
    </row>
    <row r="69" spans="1:22" x14ac:dyDescent="0.2">
      <c r="A69" t="s">
        <v>2367</v>
      </c>
      <c r="B69" t="s">
        <v>73</v>
      </c>
      <c r="D69">
        <v>-79.388999999999996</v>
      </c>
      <c r="E69">
        <v>-174.33600000000001</v>
      </c>
      <c r="F69">
        <v>-90</v>
      </c>
      <c r="G69">
        <v>385.59300000000002</v>
      </c>
      <c r="H69">
        <v>121.59399999999999</v>
      </c>
      <c r="I69">
        <v>20</v>
      </c>
      <c r="J69">
        <v>1</v>
      </c>
      <c r="K69">
        <v>1</v>
      </c>
      <c r="L69">
        <f t="shared" si="11"/>
        <v>6.7443639554422199E-3</v>
      </c>
      <c r="M69">
        <f t="shared" si="12"/>
        <v>1136.9980963485691</v>
      </c>
      <c r="N69">
        <f t="shared" si="13"/>
        <v>7.668336646756357</v>
      </c>
      <c r="O69">
        <f t="shared" si="14"/>
        <v>0.36298068819451151</v>
      </c>
      <c r="P69">
        <f t="shared" si="15"/>
        <v>36.001983784047248</v>
      </c>
      <c r="Q69">
        <f t="shared" si="16"/>
        <v>13.06803791833903</v>
      </c>
      <c r="R69">
        <f t="shared" si="17"/>
        <v>60</v>
      </c>
      <c r="S69">
        <f t="shared" si="18"/>
        <v>1173.0000801326164</v>
      </c>
      <c r="T69">
        <f t="shared" si="19"/>
        <v>5.2770536901238424E-2</v>
      </c>
      <c r="U69">
        <f t="shared" si="20"/>
        <v>1.6665748298733043</v>
      </c>
      <c r="V69">
        <f t="shared" si="21"/>
        <v>5.1150891646330114</v>
      </c>
    </row>
    <row r="70" spans="1:22" x14ac:dyDescent="0.2">
      <c r="A70" t="s">
        <v>331</v>
      </c>
      <c r="B70" t="s">
        <v>332</v>
      </c>
      <c r="D70">
        <v>-83.097999999999999</v>
      </c>
      <c r="E70">
        <v>-169.41800000000001</v>
      </c>
      <c r="F70">
        <v>0</v>
      </c>
      <c r="G70">
        <v>382.774</v>
      </c>
      <c r="H70">
        <v>92.573999999999998</v>
      </c>
      <c r="I70">
        <v>0</v>
      </c>
      <c r="J70">
        <v>2</v>
      </c>
      <c r="K70">
        <v>1</v>
      </c>
      <c r="L70">
        <f t="shared" si="11"/>
        <v>4.3577493707051594E-3</v>
      </c>
      <c r="M70">
        <f t="shared" si="12"/>
        <v>1140.0002801395815</v>
      </c>
      <c r="N70">
        <f t="shared" si="13"/>
        <v>4.9678404712224378</v>
      </c>
      <c r="O70">
        <f t="shared" si="14"/>
        <v>0.19269889885858676</v>
      </c>
      <c r="P70">
        <f t="shared" si="15"/>
        <v>51.001574408413092</v>
      </c>
      <c r="Q70">
        <f t="shared" si="16"/>
        <v>9.8279570565125365</v>
      </c>
      <c r="R70">
        <f t="shared" si="17"/>
        <v>0</v>
      </c>
      <c r="S70">
        <f t="shared" si="18"/>
        <v>1191.0018545479945</v>
      </c>
      <c r="T70">
        <f t="shared" si="19"/>
        <v>0.10526313202774583</v>
      </c>
      <c r="U70">
        <f t="shared" si="20"/>
        <v>1.176434270823266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-82.555999999999997</v>
      </c>
      <c r="E71">
        <v>-170.04900000000001</v>
      </c>
      <c r="F71">
        <v>-90</v>
      </c>
      <c r="G71">
        <v>378.18799999999999</v>
      </c>
      <c r="H71">
        <v>57.871000000000002</v>
      </c>
      <c r="I71">
        <v>15</v>
      </c>
      <c r="J71">
        <v>2</v>
      </c>
      <c r="K71">
        <v>2</v>
      </c>
      <c r="L71">
        <f t="shared" si="11"/>
        <v>4.7036941114390754E-3</v>
      </c>
      <c r="M71">
        <f t="shared" si="12"/>
        <v>1125.0018515641193</v>
      </c>
      <c r="N71">
        <f t="shared" si="13"/>
        <v>5.291669876230082</v>
      </c>
      <c r="O71">
        <f t="shared" si="14"/>
        <v>0.205191939722765</v>
      </c>
      <c r="P71">
        <f t="shared" si="15"/>
        <v>30.001349938213533</v>
      </c>
      <c r="Q71">
        <f t="shared" si="16"/>
        <v>6.1560413441648345</v>
      </c>
      <c r="R71">
        <f t="shared" si="17"/>
        <v>45</v>
      </c>
      <c r="S71">
        <f t="shared" si="18"/>
        <v>1155.0032015023328</v>
      </c>
      <c r="T71">
        <f t="shared" si="19"/>
        <v>0.10666649111124651</v>
      </c>
      <c r="U71">
        <f t="shared" si="20"/>
        <v>3.9998200163370896</v>
      </c>
      <c r="V71">
        <f t="shared" si="21"/>
        <v>3.8960930966656813</v>
      </c>
    </row>
    <row r="72" spans="1:22" x14ac:dyDescent="0.2">
      <c r="A72" t="s">
        <v>3509</v>
      </c>
      <c r="B72" t="s">
        <v>5699</v>
      </c>
      <c r="D72">
        <v>-84.144000000000005</v>
      </c>
      <c r="E72">
        <v>-173.88399999999999</v>
      </c>
      <c r="F72">
        <v>0</v>
      </c>
      <c r="G72">
        <v>39.204999999999998</v>
      </c>
      <c r="H72">
        <v>28.16</v>
      </c>
      <c r="I72">
        <v>0</v>
      </c>
      <c r="J72">
        <v>1</v>
      </c>
      <c r="K72">
        <v>0</v>
      </c>
      <c r="L72">
        <f t="shared" si="11"/>
        <v>3.6922953742387567E-3</v>
      </c>
      <c r="M72">
        <f t="shared" si="12"/>
        <v>117.00122174759086</v>
      </c>
      <c r="N72">
        <f t="shared" si="13"/>
        <v>0.43200350184241465</v>
      </c>
      <c r="O72">
        <f t="shared" si="14"/>
        <v>0.33597218276402707</v>
      </c>
      <c r="P72">
        <f t="shared" si="15"/>
        <v>9.0006460875151397</v>
      </c>
      <c r="Q72">
        <f t="shared" si="16"/>
        <v>3.0239697362786981</v>
      </c>
      <c r="R72">
        <f t="shared" si="17"/>
        <v>0</v>
      </c>
      <c r="S72">
        <f t="shared" si="18"/>
        <v>126.001867835106</v>
      </c>
      <c r="T72">
        <f t="shared" si="19"/>
        <v>0.5128151578574045</v>
      </c>
      <c r="U72">
        <f t="shared" si="20"/>
        <v>0</v>
      </c>
      <c r="V72">
        <f t="shared" si="21"/>
        <v>0</v>
      </c>
    </row>
    <row r="73" spans="1:22" x14ac:dyDescent="0.2">
      <c r="A73" t="s">
        <v>5969</v>
      </c>
      <c r="B73" t="s">
        <v>5970</v>
      </c>
      <c r="D73">
        <v>-85.914000000000001</v>
      </c>
      <c r="E73">
        <v>-170.53800000000001</v>
      </c>
      <c r="F73">
        <v>0</v>
      </c>
      <c r="G73">
        <v>84.213999999999999</v>
      </c>
      <c r="H73">
        <v>12.166</v>
      </c>
      <c r="I73">
        <v>0</v>
      </c>
      <c r="J73">
        <v>1</v>
      </c>
      <c r="K73">
        <v>0</v>
      </c>
      <c r="L73">
        <f t="shared" si="11"/>
        <v>2.571668012607776E-3</v>
      </c>
      <c r="M73">
        <f t="shared" si="12"/>
        <v>251.99984044489705</v>
      </c>
      <c r="N73">
        <f t="shared" si="13"/>
        <v>0.64806057691498187</v>
      </c>
      <c r="O73">
        <f t="shared" si="14"/>
        <v>0.21600727486837354</v>
      </c>
      <c r="P73">
        <f t="shared" si="15"/>
        <v>6.0000317813992208</v>
      </c>
      <c r="Q73">
        <f t="shared" si="16"/>
        <v>1.2960518102754883</v>
      </c>
      <c r="R73">
        <f t="shared" si="17"/>
        <v>0</v>
      </c>
      <c r="S73">
        <f t="shared" si="18"/>
        <v>257.99987222629625</v>
      </c>
      <c r="T73">
        <f t="shared" si="19"/>
        <v>0.23809538884656462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-74.188999999999993</v>
      </c>
      <c r="E74">
        <v>0</v>
      </c>
      <c r="F74">
        <v>-90</v>
      </c>
      <c r="G74">
        <v>234.887</v>
      </c>
      <c r="H74">
        <v>0</v>
      </c>
      <c r="I74">
        <v>13</v>
      </c>
      <c r="J74">
        <v>0</v>
      </c>
      <c r="K74">
        <v>0</v>
      </c>
      <c r="L74">
        <f t="shared" si="11"/>
        <v>1.019442831898236E-2</v>
      </c>
      <c r="M74">
        <f t="shared" si="12"/>
        <v>678.00064555505139</v>
      </c>
      <c r="N74">
        <f t="shared" si="13"/>
        <v>6.9118358931706307</v>
      </c>
      <c r="O74" t="str">
        <f t="shared" si="14"/>
        <v/>
      </c>
      <c r="P74">
        <f t="shared" si="15"/>
        <v>0</v>
      </c>
      <c r="Q74">
        <f t="shared" si="16"/>
        <v>0</v>
      </c>
      <c r="R74">
        <f t="shared" si="17"/>
        <v>39</v>
      </c>
      <c r="S74">
        <f t="shared" si="18"/>
        <v>678.00064555505139</v>
      </c>
      <c r="T74">
        <f t="shared" si="19"/>
        <v>0</v>
      </c>
      <c r="U74" t="str">
        <f t="shared" si="20"/>
        <v/>
      </c>
      <c r="V74">
        <f t="shared" si="21"/>
        <v>5.7522069124391901</v>
      </c>
    </row>
    <row r="75" spans="1:22" x14ac:dyDescent="0.2">
      <c r="A75" t="s">
        <v>1217</v>
      </c>
      <c r="B75" t="s">
        <v>8833</v>
      </c>
      <c r="D75">
        <v>-84.573999999999998</v>
      </c>
      <c r="E75">
        <v>-173.387</v>
      </c>
      <c r="F75">
        <v>-90</v>
      </c>
      <c r="G75">
        <v>380.70600000000002</v>
      </c>
      <c r="H75">
        <v>69.462000000000003</v>
      </c>
      <c r="I75">
        <v>14</v>
      </c>
      <c r="J75">
        <v>1</v>
      </c>
      <c r="K75">
        <v>1</v>
      </c>
      <c r="L75">
        <f t="shared" si="11"/>
        <v>3.4194814659656652E-3</v>
      </c>
      <c r="M75">
        <f t="shared" si="12"/>
        <v>1137.0003486720034</v>
      </c>
      <c r="N75">
        <f t="shared" si="13"/>
        <v>3.8879555070359211</v>
      </c>
      <c r="O75">
        <f t="shared" si="14"/>
        <v>0.31052150372753767</v>
      </c>
      <c r="P75">
        <f t="shared" si="15"/>
        <v>23.998260365139924</v>
      </c>
      <c r="Q75">
        <f t="shared" si="16"/>
        <v>7.4519833474115638</v>
      </c>
      <c r="R75">
        <f t="shared" si="17"/>
        <v>42</v>
      </c>
      <c r="S75">
        <f t="shared" si="18"/>
        <v>1160.9986090371433</v>
      </c>
      <c r="T75">
        <f t="shared" si="19"/>
        <v>5.2770432366251209E-2</v>
      </c>
      <c r="U75">
        <f t="shared" si="20"/>
        <v>2.5001812251006541</v>
      </c>
      <c r="V75">
        <f t="shared" si="21"/>
        <v>3.617575393551252</v>
      </c>
    </row>
    <row r="76" spans="1:22" x14ac:dyDescent="0.2">
      <c r="A76" t="s">
        <v>187</v>
      </c>
      <c r="B76" t="s">
        <v>1271</v>
      </c>
      <c r="D76">
        <v>-84.805999999999997</v>
      </c>
      <c r="E76">
        <v>-177.51</v>
      </c>
      <c r="F76">
        <v>-90</v>
      </c>
      <c r="G76">
        <v>22.091000000000001</v>
      </c>
      <c r="H76">
        <v>23.021999999999998</v>
      </c>
      <c r="I76">
        <v>1</v>
      </c>
      <c r="J76">
        <v>1</v>
      </c>
      <c r="K76">
        <v>0</v>
      </c>
      <c r="L76">
        <f t="shared" si="11"/>
        <v>3.2724522825831946E-3</v>
      </c>
      <c r="M76">
        <f t="shared" si="12"/>
        <v>66.000875386062987</v>
      </c>
      <c r="N76">
        <f t="shared" si="13"/>
        <v>0.21598493129454213</v>
      </c>
      <c r="O76">
        <f t="shared" si="14"/>
        <v>0.8278503179454253</v>
      </c>
      <c r="P76">
        <f t="shared" si="15"/>
        <v>3.0005737439528746</v>
      </c>
      <c r="Q76">
        <f t="shared" si="16"/>
        <v>2.4840284119784948</v>
      </c>
      <c r="R76">
        <f t="shared" si="17"/>
        <v>3</v>
      </c>
      <c r="S76">
        <f t="shared" si="18"/>
        <v>69.001449130015857</v>
      </c>
      <c r="T76">
        <f t="shared" si="19"/>
        <v>0.9090788515915631</v>
      </c>
      <c r="U76">
        <f t="shared" si="20"/>
        <v>0</v>
      </c>
      <c r="V76">
        <f t="shared" si="21"/>
        <v>4.3477347763338354</v>
      </c>
    </row>
    <row r="77" spans="1:22" x14ac:dyDescent="0.2">
      <c r="A77" t="s">
        <v>41</v>
      </c>
      <c r="B77" t="s">
        <v>41</v>
      </c>
      <c r="D77">
        <v>-77.093000000000004</v>
      </c>
      <c r="E77">
        <v>-171.119</v>
      </c>
      <c r="F77">
        <v>0</v>
      </c>
      <c r="G77">
        <v>98.489000000000004</v>
      </c>
      <c r="H77">
        <v>32.387999999999998</v>
      </c>
      <c r="I77">
        <v>0</v>
      </c>
      <c r="J77">
        <v>1</v>
      </c>
      <c r="K77">
        <v>1</v>
      </c>
      <c r="L77">
        <f t="shared" si="11"/>
        <v>8.2497214897990136E-3</v>
      </c>
      <c r="M77">
        <f t="shared" si="12"/>
        <v>288.00170470878834</v>
      </c>
      <c r="N77">
        <f t="shared" si="13"/>
        <v>2.3759362283710694</v>
      </c>
      <c r="O77">
        <f t="shared" si="14"/>
        <v>0.23039078371172803</v>
      </c>
      <c r="P77">
        <f t="shared" si="15"/>
        <v>15.000446288672723</v>
      </c>
      <c r="Q77">
        <f t="shared" si="16"/>
        <v>3.4559680324410227</v>
      </c>
      <c r="R77">
        <f t="shared" si="17"/>
        <v>0</v>
      </c>
      <c r="S77">
        <f t="shared" si="18"/>
        <v>303.00215099746106</v>
      </c>
      <c r="T77">
        <f t="shared" si="19"/>
        <v>0.20833210018902054</v>
      </c>
      <c r="U77">
        <f t="shared" si="20"/>
        <v>3.9998809932280324</v>
      </c>
      <c r="V77">
        <f t="shared" si="21"/>
        <v>0</v>
      </c>
    </row>
    <row r="78" spans="1:22" x14ac:dyDescent="0.2">
      <c r="A78" t="s">
        <v>8183</v>
      </c>
      <c r="B78" t="s">
        <v>2702</v>
      </c>
      <c r="D78">
        <v>-85.301000000000002</v>
      </c>
      <c r="E78">
        <v>-173.29</v>
      </c>
      <c r="F78">
        <v>-90</v>
      </c>
      <c r="G78">
        <v>73.245999999999995</v>
      </c>
      <c r="H78">
        <v>17.117000000000001</v>
      </c>
      <c r="I78">
        <v>25</v>
      </c>
      <c r="J78">
        <v>1</v>
      </c>
      <c r="K78">
        <v>0</v>
      </c>
      <c r="L78">
        <f t="shared" si="11"/>
        <v>2.9591032435523634E-3</v>
      </c>
      <c r="M78">
        <f t="shared" si="12"/>
        <v>218.99942031786804</v>
      </c>
      <c r="N78">
        <f t="shared" si="13"/>
        <v>0.64804254304123365</v>
      </c>
      <c r="O78">
        <f t="shared" si="14"/>
        <v>0.30599218337530759</v>
      </c>
      <c r="P78">
        <f t="shared" si="15"/>
        <v>6.0000601620886069</v>
      </c>
      <c r="Q78">
        <f t="shared" si="16"/>
        <v>1.8359733453540406</v>
      </c>
      <c r="R78">
        <f t="shared" si="17"/>
        <v>75</v>
      </c>
      <c r="S78">
        <f t="shared" si="18"/>
        <v>224.99948047995665</v>
      </c>
      <c r="T78">
        <f t="shared" si="19"/>
        <v>0.27397332793352891</v>
      </c>
      <c r="U78">
        <f t="shared" si="20"/>
        <v>0</v>
      </c>
      <c r="V78">
        <f t="shared" si="21"/>
        <v>33.333410299443393</v>
      </c>
    </row>
    <row r="79" spans="1:22" x14ac:dyDescent="0.2">
      <c r="A79" t="s">
        <v>81</v>
      </c>
      <c r="B79" t="s">
        <v>82</v>
      </c>
      <c r="D79">
        <v>-76.739000000000004</v>
      </c>
      <c r="E79">
        <v>0</v>
      </c>
      <c r="F79">
        <v>0</v>
      </c>
      <c r="G79">
        <v>161.30099999999999</v>
      </c>
      <c r="H79">
        <v>0</v>
      </c>
      <c r="I79">
        <v>0</v>
      </c>
      <c r="J79">
        <v>0</v>
      </c>
      <c r="K79">
        <v>0</v>
      </c>
      <c r="L79">
        <f t="shared" si="11"/>
        <v>8.4841613269303773E-3</v>
      </c>
      <c r="M79">
        <f t="shared" si="12"/>
        <v>470.99984128960546</v>
      </c>
      <c r="N79">
        <f t="shared" si="13"/>
        <v>3.9960426345022517</v>
      </c>
      <c r="O79" t="str">
        <f t="shared" si="14"/>
        <v/>
      </c>
      <c r="P79">
        <f t="shared" si="15"/>
        <v>0</v>
      </c>
      <c r="Q79">
        <f t="shared" si="16"/>
        <v>0</v>
      </c>
      <c r="R79">
        <f t="shared" si="17"/>
        <v>0</v>
      </c>
      <c r="S79">
        <f t="shared" si="18"/>
        <v>470.99984128960546</v>
      </c>
      <c r="T79">
        <f t="shared" si="19"/>
        <v>0</v>
      </c>
      <c r="U79" t="str">
        <f t="shared" si="20"/>
        <v/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-84.424000000000007</v>
      </c>
      <c r="E80">
        <v>-173.66</v>
      </c>
      <c r="F80">
        <v>0</v>
      </c>
      <c r="G80">
        <v>380.80200000000002</v>
      </c>
      <c r="H80">
        <v>72.442999999999998</v>
      </c>
      <c r="I80">
        <v>0</v>
      </c>
      <c r="J80">
        <v>1</v>
      </c>
      <c r="K80">
        <v>0</v>
      </c>
      <c r="L80">
        <f t="shared" si="11"/>
        <v>3.5146033519419498E-3</v>
      </c>
      <c r="M80">
        <f t="shared" si="12"/>
        <v>1137.0003496934105</v>
      </c>
      <c r="N80">
        <f t="shared" si="13"/>
        <v>3.9961092363008661</v>
      </c>
      <c r="O80">
        <f t="shared" si="14"/>
        <v>0.32400955544337012</v>
      </c>
      <c r="P80">
        <f t="shared" si="15"/>
        <v>23.999250265944987</v>
      </c>
      <c r="Q80">
        <f t="shared" si="16"/>
        <v>7.7759941856372032</v>
      </c>
      <c r="R80">
        <f t="shared" si="17"/>
        <v>0</v>
      </c>
      <c r="S80">
        <f t="shared" si="18"/>
        <v>1160.9995999593555</v>
      </c>
      <c r="T80">
        <f t="shared" si="19"/>
        <v>5.2770432318845685E-2</v>
      </c>
      <c r="U80">
        <f t="shared" si="20"/>
        <v>0</v>
      </c>
      <c r="V80">
        <f t="shared" si="21"/>
        <v>0</v>
      </c>
    </row>
    <row r="81" spans="1:22" x14ac:dyDescent="0.2">
      <c r="A81" t="s">
        <v>8834</v>
      </c>
      <c r="B81" t="s">
        <v>8835</v>
      </c>
      <c r="D81">
        <v>-74.346999999999994</v>
      </c>
      <c r="E81">
        <v>-174.58799999999999</v>
      </c>
      <c r="F81">
        <v>0</v>
      </c>
      <c r="G81">
        <v>214.97200000000001</v>
      </c>
      <c r="H81">
        <v>95.424999999999997</v>
      </c>
      <c r="I81">
        <v>0</v>
      </c>
      <c r="J81">
        <v>1</v>
      </c>
      <c r="K81">
        <v>0</v>
      </c>
      <c r="L81">
        <f t="shared" si="11"/>
        <v>1.0087276667313154E-2</v>
      </c>
      <c r="M81">
        <f t="shared" si="12"/>
        <v>620.99825655556037</v>
      </c>
      <c r="N81">
        <f t="shared" si="13"/>
        <v>6.2641874879825403</v>
      </c>
      <c r="O81">
        <f t="shared" si="14"/>
        <v>0.37999037775176575</v>
      </c>
      <c r="P81">
        <f t="shared" si="15"/>
        <v>27.000548007135002</v>
      </c>
      <c r="Q81">
        <f t="shared" si="16"/>
        <v>10.259958696694616</v>
      </c>
      <c r="R81">
        <f t="shared" si="17"/>
        <v>0</v>
      </c>
      <c r="S81">
        <f t="shared" si="18"/>
        <v>647.99880456269534</v>
      </c>
      <c r="T81">
        <f t="shared" si="19"/>
        <v>9.6618628742690893E-2</v>
      </c>
      <c r="U81">
        <f t="shared" si="20"/>
        <v>0</v>
      </c>
      <c r="V81">
        <f t="shared" si="21"/>
        <v>0</v>
      </c>
    </row>
    <row r="82" spans="1:22" x14ac:dyDescent="0.2">
      <c r="A82" t="s">
        <v>251</v>
      </c>
      <c r="B82" t="s">
        <v>3223</v>
      </c>
      <c r="D82">
        <v>-85.236000000000004</v>
      </c>
      <c r="E82">
        <v>-165.964</v>
      </c>
      <c r="F82">
        <v>0</v>
      </c>
      <c r="G82">
        <v>60.207999999999998</v>
      </c>
      <c r="H82">
        <v>12.369</v>
      </c>
      <c r="I82">
        <v>0</v>
      </c>
      <c r="J82">
        <v>1</v>
      </c>
      <c r="K82">
        <v>0</v>
      </c>
      <c r="L82">
        <f t="shared" si="11"/>
        <v>3.0002236956670528E-3</v>
      </c>
      <c r="M82">
        <f t="shared" si="12"/>
        <v>179.99998722851262</v>
      </c>
      <c r="N82">
        <f t="shared" si="13"/>
        <v>0.54004076694351755</v>
      </c>
      <c r="O82">
        <f t="shared" si="14"/>
        <v>0.14400245662357042</v>
      </c>
      <c r="P82">
        <f t="shared" si="15"/>
        <v>8.9996164666510232</v>
      </c>
      <c r="Q82">
        <f t="shared" si="16"/>
        <v>1.2959681758358597</v>
      </c>
      <c r="R82">
        <f t="shared" si="17"/>
        <v>0</v>
      </c>
      <c r="S82">
        <f t="shared" si="18"/>
        <v>188.99960369516364</v>
      </c>
      <c r="T82">
        <f t="shared" si="19"/>
        <v>0.33333335698423755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-83.48</v>
      </c>
      <c r="E83">
        <v>-176.18600000000001</v>
      </c>
      <c r="F83">
        <v>0</v>
      </c>
      <c r="G83">
        <v>35.228000000000002</v>
      </c>
      <c r="H83">
        <v>15.032999999999999</v>
      </c>
      <c r="I83">
        <v>0</v>
      </c>
      <c r="J83">
        <v>1</v>
      </c>
      <c r="K83">
        <v>0</v>
      </c>
      <c r="L83">
        <f t="shared" si="11"/>
        <v>4.1144077899780244E-3</v>
      </c>
      <c r="M83">
        <f t="shared" si="12"/>
        <v>105.00046545515454</v>
      </c>
      <c r="N83">
        <f t="shared" si="13"/>
        <v>0.4320151650351714</v>
      </c>
      <c r="O83">
        <f t="shared" si="14"/>
        <v>0.54001008666589612</v>
      </c>
      <c r="P83">
        <f t="shared" si="15"/>
        <v>2.9998820820536407</v>
      </c>
      <c r="Q83">
        <f t="shared" si="16"/>
        <v>1.6199682030854587</v>
      </c>
      <c r="R83">
        <f t="shared" si="17"/>
        <v>0</v>
      </c>
      <c r="S83">
        <f t="shared" si="18"/>
        <v>108.00034753720819</v>
      </c>
      <c r="T83">
        <f t="shared" si="19"/>
        <v>0.57142603835052397</v>
      </c>
      <c r="U83">
        <f t="shared" si="20"/>
        <v>0</v>
      </c>
      <c r="V83">
        <f t="shared" si="21"/>
        <v>0</v>
      </c>
    </row>
    <row r="84" spans="1:22" x14ac:dyDescent="0.2">
      <c r="A84" t="s">
        <v>8836</v>
      </c>
      <c r="B84" t="s">
        <v>8837</v>
      </c>
      <c r="D84">
        <v>-84.135999999999996</v>
      </c>
      <c r="E84">
        <v>-174.428</v>
      </c>
      <c r="F84">
        <v>0</v>
      </c>
      <c r="G84">
        <v>371.94600000000003</v>
      </c>
      <c r="H84">
        <v>82.388999999999996</v>
      </c>
      <c r="I84">
        <v>0</v>
      </c>
      <c r="J84">
        <v>1</v>
      </c>
      <c r="K84">
        <v>1</v>
      </c>
      <c r="L84">
        <f t="shared" si="11"/>
        <v>3.6973748661796538E-3</v>
      </c>
      <c r="M84">
        <f t="shared" si="12"/>
        <v>1109.999050972347</v>
      </c>
      <c r="N84">
        <f t="shared" si="13"/>
        <v>4.1040866966351217</v>
      </c>
      <c r="O84">
        <f t="shared" si="14"/>
        <v>0.36901281331400099</v>
      </c>
      <c r="P84">
        <f t="shared" si="15"/>
        <v>23.999057602399684</v>
      </c>
      <c r="Q84">
        <f t="shared" si="16"/>
        <v>8.8559686187148898</v>
      </c>
      <c r="R84">
        <f t="shared" si="17"/>
        <v>0</v>
      </c>
      <c r="S84">
        <f t="shared" si="18"/>
        <v>1133.9981085747468</v>
      </c>
      <c r="T84">
        <f t="shared" si="19"/>
        <v>5.4054100269221542E-2</v>
      </c>
      <c r="U84">
        <f t="shared" si="20"/>
        <v>2.5000981702715088</v>
      </c>
      <c r="V84">
        <f t="shared" si="21"/>
        <v>0</v>
      </c>
    </row>
    <row r="85" spans="1:22" x14ac:dyDescent="0.2">
      <c r="A85" t="s">
        <v>288</v>
      </c>
      <c r="B85" t="s">
        <v>289</v>
      </c>
      <c r="D85">
        <v>-74.197000000000003</v>
      </c>
      <c r="E85">
        <v>-174.09399999999999</v>
      </c>
      <c r="F85">
        <v>0</v>
      </c>
      <c r="G85">
        <v>165.245</v>
      </c>
      <c r="H85">
        <v>58.31</v>
      </c>
      <c r="I85">
        <v>0</v>
      </c>
      <c r="J85">
        <v>1</v>
      </c>
      <c r="K85">
        <v>0</v>
      </c>
      <c r="L85">
        <f t="shared" si="11"/>
        <v>1.0188998910596207E-2</v>
      </c>
      <c r="M85">
        <f t="shared" si="12"/>
        <v>476.99806889240676</v>
      </c>
      <c r="N85">
        <f t="shared" si="13"/>
        <v>4.8601376644388923</v>
      </c>
      <c r="O85">
        <f t="shared" si="14"/>
        <v>0.34800802605070685</v>
      </c>
      <c r="P85">
        <f t="shared" si="15"/>
        <v>17.999719951212157</v>
      </c>
      <c r="Q85">
        <f t="shared" si="16"/>
        <v>6.2640532737401431</v>
      </c>
      <c r="R85">
        <f t="shared" si="17"/>
        <v>0</v>
      </c>
      <c r="S85">
        <f t="shared" si="18"/>
        <v>494.99778884361893</v>
      </c>
      <c r="T85">
        <f t="shared" si="19"/>
        <v>0.12578667276226185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-76.884</v>
      </c>
      <c r="E86">
        <v>0</v>
      </c>
      <c r="F86">
        <v>0</v>
      </c>
      <c r="G86">
        <v>211.518</v>
      </c>
      <c r="H86">
        <v>0</v>
      </c>
      <c r="I86">
        <v>0</v>
      </c>
      <c r="J86">
        <v>0</v>
      </c>
      <c r="K86">
        <v>0</v>
      </c>
      <c r="L86">
        <f t="shared" si="11"/>
        <v>8.3880522235305951E-3</v>
      </c>
      <c r="M86">
        <f t="shared" si="12"/>
        <v>618.00015902641701</v>
      </c>
      <c r="N86">
        <f t="shared" si="13"/>
        <v>5.1838227918865911</v>
      </c>
      <c r="O86" t="str">
        <f t="shared" si="14"/>
        <v/>
      </c>
      <c r="P86">
        <f t="shared" si="15"/>
        <v>0</v>
      </c>
      <c r="Q86">
        <f t="shared" si="16"/>
        <v>0</v>
      </c>
      <c r="R86">
        <f t="shared" si="17"/>
        <v>0</v>
      </c>
      <c r="S86">
        <f t="shared" si="18"/>
        <v>618.00015902641701</v>
      </c>
      <c r="T86">
        <f t="shared" si="19"/>
        <v>0</v>
      </c>
      <c r="U86" t="str">
        <f t="shared" si="20"/>
        <v/>
      </c>
      <c r="V86">
        <f t="shared" si="21"/>
        <v>0</v>
      </c>
    </row>
    <row r="87" spans="1:22" x14ac:dyDescent="0.2">
      <c r="A87" t="s">
        <v>2331</v>
      </c>
      <c r="B87" t="s">
        <v>2909</v>
      </c>
      <c r="D87">
        <v>-75.688999999999993</v>
      </c>
      <c r="E87">
        <v>-175.23599999999999</v>
      </c>
      <c r="F87">
        <v>0</v>
      </c>
      <c r="G87">
        <v>303.416</v>
      </c>
      <c r="H87">
        <v>84.290999999999997</v>
      </c>
      <c r="I87">
        <v>0</v>
      </c>
      <c r="J87">
        <v>1</v>
      </c>
      <c r="K87">
        <v>0</v>
      </c>
      <c r="L87">
        <f t="shared" si="11"/>
        <v>9.1836366724951882E-3</v>
      </c>
      <c r="M87">
        <f t="shared" si="12"/>
        <v>882.0014508964598</v>
      </c>
      <c r="N87">
        <f t="shared" si="13"/>
        <v>8.0999889696356639</v>
      </c>
      <c r="O87">
        <f t="shared" si="14"/>
        <v>0.43196692629052102</v>
      </c>
      <c r="P87">
        <f t="shared" si="15"/>
        <v>21.001535550109818</v>
      </c>
      <c r="Q87">
        <f t="shared" si="16"/>
        <v>9.0719778309398738</v>
      </c>
      <c r="R87">
        <f t="shared" si="17"/>
        <v>0</v>
      </c>
      <c r="S87">
        <f t="shared" si="18"/>
        <v>903.00298644656959</v>
      </c>
      <c r="T87">
        <f t="shared" si="19"/>
        <v>6.8027098979277695E-2</v>
      </c>
      <c r="U87">
        <f t="shared" si="20"/>
        <v>0</v>
      </c>
      <c r="V87">
        <f t="shared" si="21"/>
        <v>0</v>
      </c>
    </row>
    <row r="88" spans="1:22" x14ac:dyDescent="0.2">
      <c r="A88" t="s">
        <v>303</v>
      </c>
      <c r="B88" t="s">
        <v>965</v>
      </c>
      <c r="D88">
        <v>-80.605000000000004</v>
      </c>
      <c r="E88">
        <v>-172.23500000000001</v>
      </c>
      <c r="F88">
        <v>0</v>
      </c>
      <c r="G88">
        <v>281.77999999999997</v>
      </c>
      <c r="H88">
        <v>66.611000000000004</v>
      </c>
      <c r="I88">
        <v>0</v>
      </c>
      <c r="J88">
        <v>1</v>
      </c>
      <c r="K88">
        <v>0</v>
      </c>
      <c r="L88">
        <f t="shared" si="11"/>
        <v>5.9565277505487747E-3</v>
      </c>
      <c r="M88">
        <f t="shared" si="12"/>
        <v>834.00095644593898</v>
      </c>
      <c r="N88">
        <f t="shared" si="13"/>
        <v>4.9677548088092651</v>
      </c>
      <c r="O88">
        <f t="shared" si="14"/>
        <v>0.26400545012007914</v>
      </c>
      <c r="P88">
        <f t="shared" si="15"/>
        <v>26.999503321229859</v>
      </c>
      <c r="Q88">
        <f t="shared" si="16"/>
        <v>7.1280231553630173</v>
      </c>
      <c r="R88">
        <f t="shared" si="17"/>
        <v>0</v>
      </c>
      <c r="S88">
        <f t="shared" si="18"/>
        <v>861.00045976716888</v>
      </c>
      <c r="T88">
        <f t="shared" si="19"/>
        <v>7.1942363538391549E-2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-80.980999999999995</v>
      </c>
      <c r="E89">
        <v>-175.42599999999999</v>
      </c>
      <c r="F89">
        <v>0</v>
      </c>
      <c r="G89">
        <v>63.789000000000001</v>
      </c>
      <c r="H89">
        <v>25.08</v>
      </c>
      <c r="I89">
        <v>0</v>
      </c>
      <c r="J89">
        <v>1</v>
      </c>
      <c r="K89">
        <v>0</v>
      </c>
      <c r="L89">
        <f t="shared" si="11"/>
        <v>5.7140723064826142E-3</v>
      </c>
      <c r="M89">
        <f t="shared" si="12"/>
        <v>189.00101699810045</v>
      </c>
      <c r="N89">
        <f t="shared" si="13"/>
        <v>1.0799665570924528</v>
      </c>
      <c r="O89">
        <f t="shared" si="14"/>
        <v>0.44999177037640009</v>
      </c>
      <c r="P89">
        <f t="shared" si="15"/>
        <v>6.0001335956321125</v>
      </c>
      <c r="Q89">
        <f t="shared" si="16"/>
        <v>2.7000134392068489</v>
      </c>
      <c r="R89">
        <f t="shared" si="17"/>
        <v>0</v>
      </c>
      <c r="S89">
        <f t="shared" si="18"/>
        <v>195.00115059373258</v>
      </c>
      <c r="T89">
        <f t="shared" si="19"/>
        <v>0.31745860923384889</v>
      </c>
      <c r="U89">
        <f t="shared" si="20"/>
        <v>0</v>
      </c>
      <c r="V89">
        <f t="shared" si="21"/>
        <v>0</v>
      </c>
    </row>
    <row r="90" spans="1:22" x14ac:dyDescent="0.2">
      <c r="A90" t="s">
        <v>4672</v>
      </c>
      <c r="B90" t="s">
        <v>604</v>
      </c>
      <c r="D90">
        <v>-77.179000000000002</v>
      </c>
      <c r="E90">
        <v>-174.80600000000001</v>
      </c>
      <c r="F90">
        <v>0</v>
      </c>
      <c r="G90">
        <v>297.416</v>
      </c>
      <c r="H90">
        <v>22.091000000000001</v>
      </c>
      <c r="I90">
        <v>0</v>
      </c>
      <c r="J90">
        <v>2</v>
      </c>
      <c r="K90">
        <v>2</v>
      </c>
      <c r="L90">
        <f t="shared" si="11"/>
        <v>8.1928680555132805E-3</v>
      </c>
      <c r="M90">
        <f t="shared" si="12"/>
        <v>870.00255052789828</v>
      </c>
      <c r="N90">
        <f t="shared" si="13"/>
        <v>7.1278232322583301</v>
      </c>
      <c r="O90">
        <f t="shared" si="14"/>
        <v>0.39603248453733669</v>
      </c>
      <c r="P90">
        <f t="shared" si="15"/>
        <v>5.9995814248483663</v>
      </c>
      <c r="Q90">
        <f t="shared" si="16"/>
        <v>2.3760315138982673</v>
      </c>
      <c r="R90">
        <f t="shared" si="17"/>
        <v>0</v>
      </c>
      <c r="S90">
        <f t="shared" si="18"/>
        <v>876.00213195274659</v>
      </c>
      <c r="T90">
        <f t="shared" si="19"/>
        <v>0.13793063011963203</v>
      </c>
      <c r="U90">
        <f t="shared" si="20"/>
        <v>20.001395347848433</v>
      </c>
      <c r="V90">
        <f t="shared" si="21"/>
        <v>0</v>
      </c>
    </row>
    <row r="91" spans="1:22" x14ac:dyDescent="0.2">
      <c r="A91" t="s">
        <v>1907</v>
      </c>
      <c r="B91" t="s">
        <v>2512</v>
      </c>
      <c r="D91">
        <v>-78.551000000000002</v>
      </c>
      <c r="E91">
        <v>-174.38200000000001</v>
      </c>
      <c r="F91">
        <v>0</v>
      </c>
      <c r="G91">
        <v>241.81200000000001</v>
      </c>
      <c r="H91">
        <v>61.293999999999997</v>
      </c>
      <c r="I91">
        <v>0</v>
      </c>
      <c r="J91">
        <v>3</v>
      </c>
      <c r="K91">
        <v>3</v>
      </c>
      <c r="L91">
        <f t="shared" si="11"/>
        <v>7.2909108744233543E-3</v>
      </c>
      <c r="M91">
        <f t="shared" si="12"/>
        <v>711.00111296542445</v>
      </c>
      <c r="N91">
        <f t="shared" si="13"/>
        <v>5.1838509300976519</v>
      </c>
      <c r="O91">
        <f t="shared" si="14"/>
        <v>0.36597213452144367</v>
      </c>
      <c r="P91">
        <f t="shared" si="15"/>
        <v>18.001230416436204</v>
      </c>
      <c r="Q91">
        <f t="shared" si="16"/>
        <v>6.5879553074708017</v>
      </c>
      <c r="R91">
        <f t="shared" si="17"/>
        <v>0</v>
      </c>
      <c r="S91">
        <f t="shared" si="18"/>
        <v>729.00234338186067</v>
      </c>
      <c r="T91">
        <f t="shared" si="19"/>
        <v>0.25316416067094583</v>
      </c>
      <c r="U91">
        <f t="shared" si="20"/>
        <v>9.9993164820360949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-83.570999999999998</v>
      </c>
      <c r="E92">
        <v>45</v>
      </c>
      <c r="F92">
        <v>0</v>
      </c>
      <c r="G92">
        <v>71.448999999999998</v>
      </c>
      <c r="H92">
        <v>1.4139999999999999</v>
      </c>
      <c r="I92">
        <v>0</v>
      </c>
      <c r="J92">
        <v>1</v>
      </c>
      <c r="K92">
        <v>0</v>
      </c>
      <c r="L92">
        <f t="shared" si="11"/>
        <v>4.0564944780587461E-3</v>
      </c>
      <c r="M92">
        <f t="shared" si="12"/>
        <v>212.99905153406127</v>
      </c>
      <c r="N92">
        <f t="shared" si="13"/>
        <v>0.86403034041001026</v>
      </c>
      <c r="O92">
        <f t="shared" si="14"/>
        <v>3.5999964000000009E-2</v>
      </c>
      <c r="P92">
        <f t="shared" si="15"/>
        <v>-2.9995469657933342</v>
      </c>
      <c r="Q92">
        <f t="shared" si="16"/>
        <v>-0.10798369076856006</v>
      </c>
      <c r="R92">
        <f t="shared" si="17"/>
        <v>0</v>
      </c>
      <c r="S92">
        <f t="shared" si="18"/>
        <v>209.99950456826792</v>
      </c>
      <c r="T92">
        <f t="shared" si="19"/>
        <v>0.28169139518635478</v>
      </c>
      <c r="U92">
        <f t="shared" si="20"/>
        <v>0</v>
      </c>
      <c r="V92">
        <f t="shared" si="21"/>
        <v>0</v>
      </c>
    </row>
    <row r="93" spans="1:22" x14ac:dyDescent="0.2">
      <c r="A93" t="s">
        <v>6671</v>
      </c>
      <c r="B93" t="s">
        <v>6672</v>
      </c>
      <c r="D93">
        <v>-74.141000000000005</v>
      </c>
      <c r="E93">
        <v>-175.42599999999999</v>
      </c>
      <c r="F93">
        <v>-90</v>
      </c>
      <c r="G93">
        <v>91.481999999999999</v>
      </c>
      <c r="H93">
        <v>50.16</v>
      </c>
      <c r="I93">
        <v>11</v>
      </c>
      <c r="J93">
        <v>1</v>
      </c>
      <c r="K93">
        <v>0</v>
      </c>
      <c r="L93">
        <f t="shared" si="11"/>
        <v>1.0227013795185444E-2</v>
      </c>
      <c r="M93">
        <f t="shared" si="12"/>
        <v>263.99979055488575</v>
      </c>
      <c r="N93">
        <f t="shared" si="13"/>
        <v>2.6999321998630839</v>
      </c>
      <c r="O93">
        <f t="shared" si="14"/>
        <v>0.44999177037640009</v>
      </c>
      <c r="P93">
        <f t="shared" si="15"/>
        <v>12.000267191264225</v>
      </c>
      <c r="Q93">
        <f t="shared" si="16"/>
        <v>5.4000268784136978</v>
      </c>
      <c r="R93">
        <f t="shared" si="17"/>
        <v>33</v>
      </c>
      <c r="S93">
        <f t="shared" si="18"/>
        <v>276.00005774614999</v>
      </c>
      <c r="T93">
        <f t="shared" si="19"/>
        <v>0.22727290758030338</v>
      </c>
      <c r="U93">
        <f t="shared" si="20"/>
        <v>0</v>
      </c>
      <c r="V93">
        <f t="shared" si="21"/>
        <v>11.956519237525532</v>
      </c>
    </row>
    <row r="94" spans="1:22" x14ac:dyDescent="0.2">
      <c r="A94" t="s">
        <v>111</v>
      </c>
      <c r="B94" t="s">
        <v>112</v>
      </c>
      <c r="D94">
        <v>-78.733000000000004</v>
      </c>
      <c r="E94">
        <v>-175.42599999999999</v>
      </c>
      <c r="F94">
        <v>-90</v>
      </c>
      <c r="G94">
        <v>261.03100000000001</v>
      </c>
      <c r="H94">
        <v>75.239999999999995</v>
      </c>
      <c r="I94">
        <v>15</v>
      </c>
      <c r="J94">
        <v>1</v>
      </c>
      <c r="K94">
        <v>0</v>
      </c>
      <c r="L94">
        <f t="shared" si="11"/>
        <v>7.1719427467022692E-3</v>
      </c>
      <c r="M94">
        <f t="shared" si="12"/>
        <v>768.00072486182194</v>
      </c>
      <c r="N94">
        <f t="shared" si="13"/>
        <v>5.508062736197564</v>
      </c>
      <c r="O94">
        <f t="shared" si="14"/>
        <v>0.44999177037640009</v>
      </c>
      <c r="P94">
        <f t="shared" si="15"/>
        <v>18.000400786896339</v>
      </c>
      <c r="Q94">
        <f t="shared" si="16"/>
        <v>8.1000403176205467</v>
      </c>
      <c r="R94">
        <f t="shared" si="17"/>
        <v>45</v>
      </c>
      <c r="S94">
        <f t="shared" si="18"/>
        <v>786.00112564871824</v>
      </c>
      <c r="T94">
        <f t="shared" si="19"/>
        <v>7.8124926263311995E-2</v>
      </c>
      <c r="U94">
        <f t="shared" si="20"/>
        <v>0</v>
      </c>
      <c r="V94">
        <f t="shared" si="21"/>
        <v>5.725182640528625</v>
      </c>
    </row>
    <row r="95" spans="1:22" x14ac:dyDescent="0.2">
      <c r="A95" t="s">
        <v>41</v>
      </c>
      <c r="B95" t="s">
        <v>41</v>
      </c>
      <c r="D95">
        <v>-79.022000000000006</v>
      </c>
      <c r="E95">
        <v>-176.82</v>
      </c>
      <c r="F95">
        <v>-90</v>
      </c>
      <c r="G95">
        <v>372.82299999999998</v>
      </c>
      <c r="H95">
        <v>36.055999999999997</v>
      </c>
      <c r="I95">
        <v>41</v>
      </c>
      <c r="J95">
        <v>1</v>
      </c>
      <c r="K95">
        <v>1</v>
      </c>
      <c r="L95">
        <f t="shared" si="11"/>
        <v>6.9833399233969144E-3</v>
      </c>
      <c r="M95">
        <f t="shared" si="12"/>
        <v>1098.0014383784171</v>
      </c>
      <c r="N95">
        <f t="shared" si="13"/>
        <v>7.6677249483001857</v>
      </c>
      <c r="O95">
        <f t="shared" si="14"/>
        <v>0.64796466376384987</v>
      </c>
      <c r="P95">
        <f t="shared" si="15"/>
        <v>6.0004013033419898</v>
      </c>
      <c r="Q95">
        <f t="shared" si="16"/>
        <v>3.8880519010200612</v>
      </c>
      <c r="R95">
        <f t="shared" si="17"/>
        <v>123</v>
      </c>
      <c r="S95">
        <f t="shared" si="18"/>
        <v>1104.0018396817591</v>
      </c>
      <c r="T95">
        <f t="shared" si="19"/>
        <v>5.4644737158642501E-2</v>
      </c>
      <c r="U95">
        <f t="shared" si="20"/>
        <v>9.9993312058282395</v>
      </c>
      <c r="V95">
        <f t="shared" si="21"/>
        <v>11.141285782228056</v>
      </c>
    </row>
    <row r="96" spans="1:22" x14ac:dyDescent="0.2">
      <c r="A96" t="s">
        <v>8838</v>
      </c>
      <c r="B96" t="s">
        <v>8839</v>
      </c>
      <c r="D96">
        <v>-76.826999999999998</v>
      </c>
      <c r="E96">
        <v>0</v>
      </c>
      <c r="F96">
        <v>0</v>
      </c>
      <c r="G96">
        <v>386.161</v>
      </c>
      <c r="H96">
        <v>0</v>
      </c>
      <c r="I96">
        <v>0</v>
      </c>
      <c r="J96">
        <v>0</v>
      </c>
      <c r="K96">
        <v>0</v>
      </c>
      <c r="L96">
        <f t="shared" si="11"/>
        <v>8.4258194517106196E-3</v>
      </c>
      <c r="M96">
        <f t="shared" si="12"/>
        <v>1127.9991447225677</v>
      </c>
      <c r="N96">
        <f t="shared" si="13"/>
        <v>9.5043266394429917</v>
      </c>
      <c r="O96" t="str">
        <f t="shared" si="14"/>
        <v/>
      </c>
      <c r="P96">
        <f t="shared" si="15"/>
        <v>0</v>
      </c>
      <c r="Q96">
        <f t="shared" si="16"/>
        <v>0</v>
      </c>
      <c r="R96">
        <f t="shared" si="17"/>
        <v>0</v>
      </c>
      <c r="S96">
        <f t="shared" si="18"/>
        <v>1127.9991447225677</v>
      </c>
      <c r="T96">
        <f t="shared" si="19"/>
        <v>0</v>
      </c>
      <c r="U96" t="str">
        <f t="shared" si="20"/>
        <v/>
      </c>
      <c r="V96">
        <f t="shared" si="21"/>
        <v>0</v>
      </c>
    </row>
    <row r="97" spans="1:22" x14ac:dyDescent="0.2">
      <c r="A97" t="s">
        <v>41</v>
      </c>
      <c r="B97" t="s">
        <v>41</v>
      </c>
      <c r="D97">
        <v>-80.655000000000001</v>
      </c>
      <c r="E97">
        <v>-175.815</v>
      </c>
      <c r="F97">
        <v>90</v>
      </c>
      <c r="G97">
        <v>80.061999999999998</v>
      </c>
      <c r="H97">
        <v>41.11</v>
      </c>
      <c r="I97">
        <v>1</v>
      </c>
      <c r="J97">
        <v>1</v>
      </c>
      <c r="K97">
        <v>0</v>
      </c>
      <c r="L97">
        <f t="shared" si="11"/>
        <v>5.9242564411735171E-3</v>
      </c>
      <c r="M97">
        <f t="shared" si="12"/>
        <v>236.99836878797163</v>
      </c>
      <c r="N97">
        <f t="shared" si="13"/>
        <v>1.4040405168802741</v>
      </c>
      <c r="O97">
        <f t="shared" si="14"/>
        <v>0.49198961229225047</v>
      </c>
      <c r="P97">
        <f t="shared" si="15"/>
        <v>9.0002655334870774</v>
      </c>
      <c r="Q97">
        <f t="shared" si="16"/>
        <v>4.4280415783891902</v>
      </c>
      <c r="R97">
        <f t="shared" si="17"/>
        <v>3</v>
      </c>
      <c r="S97">
        <f t="shared" si="18"/>
        <v>245.9986343214587</v>
      </c>
      <c r="T97">
        <f t="shared" si="19"/>
        <v>0.25316629944267016</v>
      </c>
      <c r="U97">
        <f t="shared" si="20"/>
        <v>0</v>
      </c>
      <c r="V97">
        <f t="shared" si="21"/>
        <v>1.2195189653287872</v>
      </c>
    </row>
    <row r="98" spans="1:22" x14ac:dyDescent="0.2">
      <c r="A98" t="s">
        <v>41</v>
      </c>
      <c r="B98" t="s">
        <v>41</v>
      </c>
      <c r="D98">
        <v>-81.162999999999997</v>
      </c>
      <c r="E98">
        <v>-174.17400000000001</v>
      </c>
      <c r="F98">
        <v>0</v>
      </c>
      <c r="G98">
        <v>286.39999999999998</v>
      </c>
      <c r="H98">
        <v>49.253999999999998</v>
      </c>
      <c r="I98">
        <v>0</v>
      </c>
      <c r="J98">
        <v>1</v>
      </c>
      <c r="K98">
        <v>0</v>
      </c>
      <c r="L98">
        <f t="shared" si="11"/>
        <v>5.5968961667999008E-3</v>
      </c>
      <c r="M98">
        <f t="shared" si="12"/>
        <v>849.00076454603573</v>
      </c>
      <c r="N98">
        <f t="shared" si="13"/>
        <v>4.7517738764717707</v>
      </c>
      <c r="O98">
        <f t="shared" si="14"/>
        <v>0.35282050263563092</v>
      </c>
      <c r="P98">
        <f t="shared" si="15"/>
        <v>14.99898805317498</v>
      </c>
      <c r="Q98">
        <f t="shared" si="16"/>
        <v>5.2919557959028154</v>
      </c>
      <c r="R98">
        <f t="shared" si="17"/>
        <v>0</v>
      </c>
      <c r="S98">
        <f t="shared" si="18"/>
        <v>863.99975259921075</v>
      </c>
      <c r="T98">
        <f t="shared" si="19"/>
        <v>7.0671314450561476E-2</v>
      </c>
      <c r="U98">
        <f t="shared" si="20"/>
        <v>0</v>
      </c>
      <c r="V98">
        <f t="shared" si="21"/>
        <v>0</v>
      </c>
    </row>
    <row r="99" spans="1:22" x14ac:dyDescent="0.2">
      <c r="A99" t="s">
        <v>2551</v>
      </c>
      <c r="B99" t="s">
        <v>6647</v>
      </c>
      <c r="D99">
        <v>-78.69</v>
      </c>
      <c r="E99">
        <v>0</v>
      </c>
      <c r="F99">
        <v>0</v>
      </c>
      <c r="G99">
        <v>341.63400000000001</v>
      </c>
      <c r="H99">
        <v>0</v>
      </c>
      <c r="I99">
        <v>0</v>
      </c>
      <c r="J99">
        <v>0</v>
      </c>
      <c r="K99">
        <v>0</v>
      </c>
      <c r="L99">
        <f t="shared" si="11"/>
        <v>7.2000369249036579E-3</v>
      </c>
      <c r="M99">
        <f t="shared" si="12"/>
        <v>1004.9988587878045</v>
      </c>
      <c r="N99">
        <f t="shared" si="13"/>
        <v>7.236036128794356</v>
      </c>
      <c r="O99" t="str">
        <f t="shared" si="14"/>
        <v/>
      </c>
      <c r="P99">
        <f t="shared" si="15"/>
        <v>0</v>
      </c>
      <c r="Q99">
        <f t="shared" si="16"/>
        <v>0</v>
      </c>
      <c r="R99">
        <f t="shared" si="17"/>
        <v>0</v>
      </c>
      <c r="S99">
        <f t="shared" si="18"/>
        <v>1004.9988587878045</v>
      </c>
      <c r="T99">
        <f t="shared" si="19"/>
        <v>0</v>
      </c>
      <c r="U99" t="str">
        <f t="shared" si="20"/>
        <v/>
      </c>
      <c r="V99">
        <f t="shared" si="21"/>
        <v>0</v>
      </c>
    </row>
    <row r="100" spans="1:22" x14ac:dyDescent="0.2">
      <c r="A100" t="s">
        <v>255</v>
      </c>
      <c r="B100" t="s">
        <v>300</v>
      </c>
      <c r="D100">
        <v>-82.078999999999994</v>
      </c>
      <c r="E100">
        <v>-174.053</v>
      </c>
      <c r="F100">
        <v>0</v>
      </c>
      <c r="G100">
        <v>116.108</v>
      </c>
      <c r="H100">
        <v>48.26</v>
      </c>
      <c r="I100">
        <v>0</v>
      </c>
      <c r="J100">
        <v>1</v>
      </c>
      <c r="K100">
        <v>0</v>
      </c>
      <c r="L100">
        <f t="shared" si="11"/>
        <v>5.008857231491381E-3</v>
      </c>
      <c r="M100">
        <f t="shared" si="12"/>
        <v>345.00064790942901</v>
      </c>
      <c r="N100">
        <f t="shared" si="13"/>
        <v>1.7280607182110739</v>
      </c>
      <c r="O100">
        <f t="shared" si="14"/>
        <v>0.34559163857209368</v>
      </c>
      <c r="P100">
        <f t="shared" si="15"/>
        <v>15.000433063985241</v>
      </c>
      <c r="Q100">
        <f t="shared" si="16"/>
        <v>5.1840294259030975</v>
      </c>
      <c r="R100">
        <f t="shared" si="17"/>
        <v>0</v>
      </c>
      <c r="S100">
        <f t="shared" si="18"/>
        <v>360.00108097341422</v>
      </c>
      <c r="T100">
        <f t="shared" si="19"/>
        <v>0.17391271687046642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-78.340999999999994</v>
      </c>
      <c r="E101">
        <v>-170.53800000000001</v>
      </c>
      <c r="F101">
        <v>0</v>
      </c>
      <c r="G101">
        <v>64.326999999999998</v>
      </c>
      <c r="H101">
        <v>24.331</v>
      </c>
      <c r="I101">
        <v>0</v>
      </c>
      <c r="J101">
        <v>1</v>
      </c>
      <c r="K101">
        <v>0</v>
      </c>
      <c r="L101">
        <f t="shared" si="11"/>
        <v>7.4283722911684027E-3</v>
      </c>
      <c r="M101">
        <f t="shared" si="12"/>
        <v>188.99935260282777</v>
      </c>
      <c r="N101">
        <f t="shared" si="13"/>
        <v>1.4039589578825709</v>
      </c>
      <c r="O101">
        <f t="shared" si="14"/>
        <v>0.21600727486837354</v>
      </c>
      <c r="P101">
        <f t="shared" si="15"/>
        <v>11.99957038247776</v>
      </c>
      <c r="Q101">
        <f t="shared" si="16"/>
        <v>2.5919970899073572</v>
      </c>
      <c r="R101">
        <f t="shared" si="17"/>
        <v>0</v>
      </c>
      <c r="S101">
        <f t="shared" si="18"/>
        <v>200.99892298530554</v>
      </c>
      <c r="T101">
        <f t="shared" si="19"/>
        <v>0.31746140488685615</v>
      </c>
      <c r="U101">
        <f t="shared" si="20"/>
        <v>0</v>
      </c>
      <c r="V101">
        <f t="shared" si="21"/>
        <v>0</v>
      </c>
    </row>
    <row r="102" spans="1:22" x14ac:dyDescent="0.2">
      <c r="A102" t="s">
        <v>6799</v>
      </c>
      <c r="B102" t="s">
        <v>8840</v>
      </c>
      <c r="D102">
        <v>-87.573999999999998</v>
      </c>
      <c r="E102">
        <v>-170.53800000000001</v>
      </c>
      <c r="F102">
        <v>0</v>
      </c>
      <c r="G102">
        <v>118.10599999999999</v>
      </c>
      <c r="H102">
        <v>18.248000000000001</v>
      </c>
      <c r="I102">
        <v>0</v>
      </c>
      <c r="J102">
        <v>1</v>
      </c>
      <c r="K102">
        <v>1</v>
      </c>
      <c r="L102">
        <f t="shared" si="11"/>
        <v>1.5252108155759177E-3</v>
      </c>
      <c r="M102">
        <f t="shared" si="12"/>
        <v>354.00043351417202</v>
      </c>
      <c r="N102">
        <f t="shared" si="13"/>
        <v>0.53992582984020854</v>
      </c>
      <c r="O102">
        <f t="shared" si="14"/>
        <v>0.21600727486837354</v>
      </c>
      <c r="P102">
        <f t="shared" si="15"/>
        <v>8.9995544917781505</v>
      </c>
      <c r="Q102">
        <f t="shared" si="16"/>
        <v>1.9439711847696131</v>
      </c>
      <c r="R102">
        <f t="shared" si="17"/>
        <v>0</v>
      </c>
      <c r="S102">
        <f t="shared" si="18"/>
        <v>362.99998800595017</v>
      </c>
      <c r="T102">
        <f t="shared" si="19"/>
        <v>0.16949131786189739</v>
      </c>
      <c r="U102">
        <f t="shared" si="20"/>
        <v>6.6669966890933372</v>
      </c>
      <c r="V102">
        <f t="shared" si="21"/>
        <v>0</v>
      </c>
    </row>
    <row r="103" spans="1:22" x14ac:dyDescent="0.2">
      <c r="A103" t="s">
        <v>331</v>
      </c>
      <c r="B103" t="s">
        <v>479</v>
      </c>
      <c r="D103">
        <v>-84.575999999999993</v>
      </c>
      <c r="E103">
        <v>-170.70699999999999</v>
      </c>
      <c r="F103">
        <v>-90</v>
      </c>
      <c r="G103">
        <v>338.51600000000002</v>
      </c>
      <c r="H103">
        <v>55.731000000000002</v>
      </c>
      <c r="I103">
        <v>27</v>
      </c>
      <c r="J103">
        <v>3</v>
      </c>
      <c r="K103">
        <v>3</v>
      </c>
      <c r="L103">
        <f t="shared" si="11"/>
        <v>3.4182134966424366E-3</v>
      </c>
      <c r="M103">
        <f t="shared" si="12"/>
        <v>1011.00084043123</v>
      </c>
      <c r="N103">
        <f t="shared" si="13"/>
        <v>3.4558201736990513</v>
      </c>
      <c r="O103">
        <f t="shared" si="14"/>
        <v>0.22000721541537049</v>
      </c>
      <c r="P103">
        <f t="shared" si="15"/>
        <v>26.998869473208245</v>
      </c>
      <c r="Q103">
        <f t="shared" si="16"/>
        <v>5.9399520321156292</v>
      </c>
      <c r="R103">
        <f t="shared" si="17"/>
        <v>81</v>
      </c>
      <c r="S103">
        <f t="shared" si="18"/>
        <v>1037.9997099044383</v>
      </c>
      <c r="T103">
        <f t="shared" si="19"/>
        <v>0.17804139502319621</v>
      </c>
      <c r="U103">
        <f t="shared" si="20"/>
        <v>6.6669458207729466</v>
      </c>
      <c r="V103">
        <f t="shared" si="21"/>
        <v>7.8034703889712187</v>
      </c>
    </row>
    <row r="104" spans="1:22" x14ac:dyDescent="0.2">
      <c r="A104" t="s">
        <v>41</v>
      </c>
      <c r="B104" t="s">
        <v>41</v>
      </c>
      <c r="D104">
        <v>-78.179000000000002</v>
      </c>
      <c r="E104">
        <v>0</v>
      </c>
      <c r="F104">
        <v>0</v>
      </c>
      <c r="G104">
        <v>43.932000000000002</v>
      </c>
      <c r="H104">
        <v>0</v>
      </c>
      <c r="I104">
        <v>0</v>
      </c>
      <c r="J104">
        <v>0</v>
      </c>
      <c r="K104">
        <v>0</v>
      </c>
      <c r="L104">
        <f t="shared" si="11"/>
        <v>7.5345559118899993E-3</v>
      </c>
      <c r="M104">
        <f t="shared" si="12"/>
        <v>129.00091936746068</v>
      </c>
      <c r="N104">
        <f t="shared" si="13"/>
        <v>0.97196561162495765</v>
      </c>
      <c r="O104" t="str">
        <f t="shared" si="14"/>
        <v/>
      </c>
      <c r="P104">
        <f t="shared" si="15"/>
        <v>0</v>
      </c>
      <c r="Q104">
        <f t="shared" si="16"/>
        <v>0</v>
      </c>
      <c r="R104">
        <f t="shared" si="17"/>
        <v>0</v>
      </c>
      <c r="S104">
        <f t="shared" si="18"/>
        <v>129.00091936746068</v>
      </c>
      <c r="T104">
        <f t="shared" si="19"/>
        <v>0</v>
      </c>
      <c r="U104" t="str">
        <f t="shared" si="20"/>
        <v/>
      </c>
      <c r="V104">
        <f t="shared" si="21"/>
        <v>0</v>
      </c>
    </row>
    <row r="105" spans="1:22" x14ac:dyDescent="0.2">
      <c r="A105" t="s">
        <v>2845</v>
      </c>
      <c r="B105" t="s">
        <v>8841</v>
      </c>
      <c r="D105">
        <v>-75.856999999999999</v>
      </c>
      <c r="E105">
        <v>0</v>
      </c>
      <c r="F105">
        <v>-90</v>
      </c>
      <c r="G105">
        <v>388.78500000000003</v>
      </c>
      <c r="H105">
        <v>0</v>
      </c>
      <c r="I105">
        <v>22</v>
      </c>
      <c r="J105">
        <v>0</v>
      </c>
      <c r="K105">
        <v>0</v>
      </c>
      <c r="L105">
        <f t="shared" si="11"/>
        <v>9.0712936515522629E-3</v>
      </c>
      <c r="M105">
        <f t="shared" si="12"/>
        <v>1131.0015099678783</v>
      </c>
      <c r="N105">
        <f t="shared" si="13"/>
        <v>10.259657076924718</v>
      </c>
      <c r="O105" t="str">
        <f t="shared" si="14"/>
        <v/>
      </c>
      <c r="P105">
        <f t="shared" si="15"/>
        <v>0</v>
      </c>
      <c r="Q105">
        <f t="shared" si="16"/>
        <v>0</v>
      </c>
      <c r="R105">
        <f t="shared" si="17"/>
        <v>66</v>
      </c>
      <c r="S105">
        <f t="shared" si="18"/>
        <v>1131.0015099678783</v>
      </c>
      <c r="T105">
        <f t="shared" si="19"/>
        <v>0</v>
      </c>
      <c r="U105" t="str">
        <f t="shared" si="20"/>
        <v/>
      </c>
      <c r="V105">
        <f t="shared" si="21"/>
        <v>5.8355359757101013</v>
      </c>
    </row>
    <row r="106" spans="1:22" x14ac:dyDescent="0.2">
      <c r="A106" t="s">
        <v>41</v>
      </c>
      <c r="B106" t="s">
        <v>41</v>
      </c>
      <c r="D106">
        <v>-83.245999999999995</v>
      </c>
      <c r="E106">
        <v>-175.03</v>
      </c>
      <c r="F106">
        <v>0</v>
      </c>
      <c r="G106">
        <v>76.531000000000006</v>
      </c>
      <c r="H106">
        <v>23.087</v>
      </c>
      <c r="I106">
        <v>0</v>
      </c>
      <c r="J106">
        <v>1</v>
      </c>
      <c r="K106">
        <v>0</v>
      </c>
      <c r="L106">
        <f t="shared" si="11"/>
        <v>4.2634250261967769E-3</v>
      </c>
      <c r="M106">
        <f t="shared" si="12"/>
        <v>227.99968172031743</v>
      </c>
      <c r="N106">
        <f t="shared" si="13"/>
        <v>0.97206052107182206</v>
      </c>
      <c r="O106">
        <f t="shared" si="14"/>
        <v>0.41397788001567454</v>
      </c>
      <c r="P106">
        <f t="shared" si="15"/>
        <v>6.0003660970078556</v>
      </c>
      <c r="Q106">
        <f t="shared" si="16"/>
        <v>2.4840213201785595</v>
      </c>
      <c r="R106">
        <f t="shared" si="17"/>
        <v>0</v>
      </c>
      <c r="S106">
        <f t="shared" si="18"/>
        <v>234.00004781732528</v>
      </c>
      <c r="T106">
        <f t="shared" si="19"/>
        <v>0.26315826209617599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-76.715000000000003</v>
      </c>
      <c r="E107">
        <v>0</v>
      </c>
      <c r="F107">
        <v>0</v>
      </c>
      <c r="G107">
        <v>295.91899999999998</v>
      </c>
      <c r="H107">
        <v>0</v>
      </c>
      <c r="I107">
        <v>0</v>
      </c>
      <c r="J107">
        <v>0</v>
      </c>
      <c r="K107">
        <v>0</v>
      </c>
      <c r="L107">
        <f t="shared" si="11"/>
        <v>8.5000800667088417E-3</v>
      </c>
      <c r="M107">
        <f t="shared" si="12"/>
        <v>863.99979378701119</v>
      </c>
      <c r="N107">
        <f t="shared" si="13"/>
        <v>7.344074768884294</v>
      </c>
      <c r="O107" t="str">
        <f t="shared" si="14"/>
        <v/>
      </c>
      <c r="P107">
        <f t="shared" si="15"/>
        <v>0</v>
      </c>
      <c r="Q107">
        <f t="shared" si="16"/>
        <v>0</v>
      </c>
      <c r="R107">
        <f t="shared" si="17"/>
        <v>0</v>
      </c>
      <c r="S107">
        <f t="shared" si="18"/>
        <v>863.99979378701119</v>
      </c>
      <c r="T107">
        <f t="shared" si="19"/>
        <v>0</v>
      </c>
      <c r="U107" t="str">
        <f t="shared" si="20"/>
        <v/>
      </c>
      <c r="V107">
        <f t="shared" si="21"/>
        <v>0</v>
      </c>
    </row>
    <row r="108" spans="1:22" x14ac:dyDescent="0.2">
      <c r="A108" t="s">
        <v>8842</v>
      </c>
      <c r="B108" t="s">
        <v>8843</v>
      </c>
      <c r="D108">
        <v>-79.611000000000004</v>
      </c>
      <c r="E108">
        <v>-172.405</v>
      </c>
      <c r="F108">
        <v>0</v>
      </c>
      <c r="G108">
        <v>61</v>
      </c>
      <c r="H108">
        <v>45.398000000000003</v>
      </c>
      <c r="I108">
        <v>0</v>
      </c>
      <c r="J108">
        <v>1</v>
      </c>
      <c r="K108">
        <v>0</v>
      </c>
      <c r="L108">
        <f t="shared" si="11"/>
        <v>6.600085739846614E-3</v>
      </c>
      <c r="M108">
        <f t="shared" si="12"/>
        <v>179.99991810703511</v>
      </c>
      <c r="N108">
        <f t="shared" si="13"/>
        <v>1.1880160806878819</v>
      </c>
      <c r="O108">
        <f t="shared" si="14"/>
        <v>0.26998690213915028</v>
      </c>
      <c r="P108">
        <f t="shared" si="15"/>
        <v>18.00074598228478</v>
      </c>
      <c r="Q108">
        <f t="shared" si="16"/>
        <v>4.8599705039213275</v>
      </c>
      <c r="R108">
        <f t="shared" si="17"/>
        <v>0</v>
      </c>
      <c r="S108">
        <f t="shared" si="18"/>
        <v>198.00066408931988</v>
      </c>
      <c r="T108">
        <f t="shared" si="19"/>
        <v>0.33333348498704102</v>
      </c>
      <c r="U108">
        <f t="shared" si="20"/>
        <v>0</v>
      </c>
      <c r="V108">
        <f t="shared" si="21"/>
        <v>0</v>
      </c>
    </row>
    <row r="109" spans="1:22" x14ac:dyDescent="0.2">
      <c r="A109" t="s">
        <v>41</v>
      </c>
      <c r="B109" t="s">
        <v>41</v>
      </c>
      <c r="D109">
        <v>-82.475999999999999</v>
      </c>
      <c r="E109">
        <v>-172.875</v>
      </c>
      <c r="F109">
        <v>0</v>
      </c>
      <c r="G109">
        <v>106.92100000000001</v>
      </c>
      <c r="H109">
        <v>24.187000000000001</v>
      </c>
      <c r="I109">
        <v>0</v>
      </c>
      <c r="J109">
        <v>1</v>
      </c>
      <c r="K109">
        <v>0</v>
      </c>
      <c r="L109">
        <f t="shared" si="11"/>
        <v>4.7548270161329731E-3</v>
      </c>
      <c r="M109">
        <f t="shared" si="12"/>
        <v>318.00126255410964</v>
      </c>
      <c r="N109">
        <f t="shared" si="13"/>
        <v>1.512042506399182</v>
      </c>
      <c r="O109">
        <f t="shared" si="14"/>
        <v>0.28800037970152381</v>
      </c>
      <c r="P109">
        <f t="shared" si="15"/>
        <v>9.000063831698661</v>
      </c>
      <c r="Q109">
        <f t="shared" si="16"/>
        <v>2.5920243928915587</v>
      </c>
      <c r="R109">
        <f t="shared" si="17"/>
        <v>0</v>
      </c>
      <c r="S109">
        <f t="shared" si="18"/>
        <v>327.00132638580828</v>
      </c>
      <c r="T109">
        <f t="shared" si="19"/>
        <v>0.18867849617355112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-79.28</v>
      </c>
      <c r="E110">
        <v>0</v>
      </c>
      <c r="F110">
        <v>-90</v>
      </c>
      <c r="G110">
        <v>209.65899999999999</v>
      </c>
      <c r="H110">
        <v>0</v>
      </c>
      <c r="I110">
        <v>19</v>
      </c>
      <c r="J110">
        <v>0</v>
      </c>
      <c r="K110">
        <v>0</v>
      </c>
      <c r="L110">
        <f t="shared" si="11"/>
        <v>6.8152796865731053E-3</v>
      </c>
      <c r="M110">
        <f t="shared" si="12"/>
        <v>618.00004735849814</v>
      </c>
      <c r="N110">
        <f t="shared" si="13"/>
        <v>4.2118473809109709</v>
      </c>
      <c r="O110" t="str">
        <f t="shared" si="14"/>
        <v/>
      </c>
      <c r="P110">
        <f t="shared" si="15"/>
        <v>0</v>
      </c>
      <c r="Q110">
        <f t="shared" si="16"/>
        <v>0</v>
      </c>
      <c r="R110">
        <f t="shared" si="17"/>
        <v>57</v>
      </c>
      <c r="S110">
        <f t="shared" si="18"/>
        <v>618.00004735849814</v>
      </c>
      <c r="T110">
        <f t="shared" si="19"/>
        <v>0</v>
      </c>
      <c r="U110" t="str">
        <f t="shared" si="20"/>
        <v/>
      </c>
      <c r="V110">
        <f t="shared" si="21"/>
        <v>9.2233002640750037</v>
      </c>
    </row>
    <row r="111" spans="1:22" x14ac:dyDescent="0.2">
      <c r="A111" t="s">
        <v>8844</v>
      </c>
      <c r="B111" t="s">
        <v>5016</v>
      </c>
      <c r="D111">
        <v>-75.174000000000007</v>
      </c>
      <c r="E111">
        <v>-172.2</v>
      </c>
      <c r="F111">
        <v>90</v>
      </c>
      <c r="G111">
        <v>211.02600000000001</v>
      </c>
      <c r="H111">
        <v>73.682000000000002</v>
      </c>
      <c r="I111">
        <v>1</v>
      </c>
      <c r="J111">
        <v>1</v>
      </c>
      <c r="K111">
        <v>0</v>
      </c>
      <c r="L111">
        <f t="shared" si="11"/>
        <v>9.5290795309947354E-3</v>
      </c>
      <c r="M111">
        <f t="shared" si="12"/>
        <v>612.00116930642935</v>
      </c>
      <c r="N111">
        <f t="shared" si="13"/>
        <v>5.8318136471963875</v>
      </c>
      <c r="O111">
        <f t="shared" si="14"/>
        <v>0.26280614634193716</v>
      </c>
      <c r="P111">
        <f t="shared" si="15"/>
        <v>29.999384424313362</v>
      </c>
      <c r="Q111">
        <f t="shared" si="16"/>
        <v>7.8840304972146251</v>
      </c>
      <c r="R111">
        <f t="shared" si="17"/>
        <v>3</v>
      </c>
      <c r="S111">
        <f t="shared" si="18"/>
        <v>642.00055373074269</v>
      </c>
      <c r="T111">
        <f t="shared" si="19"/>
        <v>9.8039028369826475E-2</v>
      </c>
      <c r="U111">
        <f t="shared" si="20"/>
        <v>0</v>
      </c>
      <c r="V111">
        <f t="shared" si="21"/>
        <v>0.46728931658495276</v>
      </c>
    </row>
    <row r="112" spans="1:22" x14ac:dyDescent="0.2">
      <c r="A112" t="s">
        <v>638</v>
      </c>
      <c r="B112" t="s">
        <v>862</v>
      </c>
      <c r="D112">
        <v>-82.320999999999998</v>
      </c>
      <c r="E112">
        <v>-172.875</v>
      </c>
      <c r="F112">
        <v>0</v>
      </c>
      <c r="G112">
        <v>89.805000000000007</v>
      </c>
      <c r="H112">
        <v>16.125</v>
      </c>
      <c r="I112">
        <v>0</v>
      </c>
      <c r="J112">
        <v>1</v>
      </c>
      <c r="K112">
        <v>0</v>
      </c>
      <c r="L112">
        <f t="shared" si="11"/>
        <v>4.8539508842282818E-3</v>
      </c>
      <c r="M112">
        <f t="shared" si="12"/>
        <v>266.9989513849647</v>
      </c>
      <c r="N112">
        <f t="shared" si="13"/>
        <v>1.2960010921641658</v>
      </c>
      <c r="O112">
        <f t="shared" si="14"/>
        <v>0.28800037970152381</v>
      </c>
      <c r="P112">
        <f t="shared" si="15"/>
        <v>6.0001665889172244</v>
      </c>
      <c r="Q112">
        <f t="shared" si="16"/>
        <v>1.7280519839325417</v>
      </c>
      <c r="R112">
        <f t="shared" si="17"/>
        <v>0</v>
      </c>
      <c r="S112">
        <f t="shared" si="18"/>
        <v>272.99911797388194</v>
      </c>
      <c r="T112">
        <f t="shared" si="19"/>
        <v>0.22471998368821583</v>
      </c>
      <c r="U112">
        <f t="shared" si="20"/>
        <v>0</v>
      </c>
      <c r="V112">
        <f t="shared" si="21"/>
        <v>0</v>
      </c>
    </row>
    <row r="113" spans="1:22" x14ac:dyDescent="0.2">
      <c r="A113" t="s">
        <v>113</v>
      </c>
      <c r="B113" t="s">
        <v>5148</v>
      </c>
      <c r="D113">
        <v>-74.491</v>
      </c>
      <c r="E113">
        <v>-172.94800000000001</v>
      </c>
      <c r="F113">
        <v>0</v>
      </c>
      <c r="G113">
        <v>198.21700000000001</v>
      </c>
      <c r="H113">
        <v>97.739000000000004</v>
      </c>
      <c r="I113">
        <v>0</v>
      </c>
      <c r="J113">
        <v>1</v>
      </c>
      <c r="K113">
        <v>0</v>
      </c>
      <c r="L113">
        <f t="shared" si="11"/>
        <v>9.989763638100644E-3</v>
      </c>
      <c r="M113">
        <f t="shared" si="12"/>
        <v>572.99884347684349</v>
      </c>
      <c r="N113">
        <f t="shared" si="13"/>
        <v>5.7241287353674286</v>
      </c>
      <c r="O113">
        <f t="shared" si="14"/>
        <v>0.29101246480949289</v>
      </c>
      <c r="P113">
        <f t="shared" si="15"/>
        <v>35.998280236748236</v>
      </c>
      <c r="Q113">
        <f t="shared" si="16"/>
        <v>10.475958736557697</v>
      </c>
      <c r="R113">
        <f t="shared" si="17"/>
        <v>0</v>
      </c>
      <c r="S113">
        <f t="shared" si="18"/>
        <v>608.99712371359169</v>
      </c>
      <c r="T113">
        <f t="shared" si="19"/>
        <v>0.10471225323236585</v>
      </c>
      <c r="U113">
        <f t="shared" si="20"/>
        <v>0</v>
      </c>
      <c r="V113">
        <f t="shared" si="21"/>
        <v>0</v>
      </c>
    </row>
    <row r="114" spans="1:22" x14ac:dyDescent="0.2">
      <c r="A114" t="s">
        <v>1721</v>
      </c>
      <c r="B114" t="s">
        <v>1870</v>
      </c>
      <c r="D114">
        <v>-79.509</v>
      </c>
      <c r="E114">
        <v>-171.25399999999999</v>
      </c>
      <c r="F114">
        <v>0</v>
      </c>
      <c r="G114">
        <v>27.459</v>
      </c>
      <c r="H114">
        <v>13.153</v>
      </c>
      <c r="I114">
        <v>0</v>
      </c>
      <c r="J114">
        <v>1</v>
      </c>
      <c r="K114">
        <v>0</v>
      </c>
      <c r="L114">
        <f t="shared" si="11"/>
        <v>6.6663500067848398E-3</v>
      </c>
      <c r="M114">
        <f t="shared" si="12"/>
        <v>80.999946603059229</v>
      </c>
      <c r="N114">
        <f t="shared" si="13"/>
        <v>0.53997453456141009</v>
      </c>
      <c r="O114">
        <f t="shared" si="14"/>
        <v>0.23400417552542527</v>
      </c>
      <c r="P114">
        <f t="shared" si="15"/>
        <v>5.9999139843846461</v>
      </c>
      <c r="Q114">
        <f t="shared" si="16"/>
        <v>1.4040063291457276</v>
      </c>
      <c r="R114">
        <f t="shared" si="17"/>
        <v>0</v>
      </c>
      <c r="S114">
        <f t="shared" si="18"/>
        <v>86.999860587443877</v>
      </c>
      <c r="T114">
        <f t="shared" si="19"/>
        <v>0.74074122905327822</v>
      </c>
      <c r="U114">
        <f t="shared" si="20"/>
        <v>0</v>
      </c>
      <c r="V114">
        <f t="shared" si="21"/>
        <v>0</v>
      </c>
    </row>
    <row r="115" spans="1:22" x14ac:dyDescent="0.2">
      <c r="A115" t="s">
        <v>227</v>
      </c>
      <c r="B115" t="s">
        <v>228</v>
      </c>
      <c r="D115">
        <v>-80.134</v>
      </c>
      <c r="E115">
        <v>-174.80600000000001</v>
      </c>
      <c r="F115">
        <v>0</v>
      </c>
      <c r="G115">
        <v>116.726</v>
      </c>
      <c r="H115">
        <v>33.136000000000003</v>
      </c>
      <c r="I115">
        <v>0</v>
      </c>
      <c r="J115">
        <v>1</v>
      </c>
      <c r="K115">
        <v>0</v>
      </c>
      <c r="L115">
        <f t="shared" si="11"/>
        <v>6.2609882743801673E-3</v>
      </c>
      <c r="M115">
        <f t="shared" si="12"/>
        <v>344.99927970885983</v>
      </c>
      <c r="N115">
        <f t="shared" si="13"/>
        <v>2.1600386049653801</v>
      </c>
      <c r="O115">
        <f t="shared" si="14"/>
        <v>0.39603248453733669</v>
      </c>
      <c r="P115">
        <f t="shared" si="15"/>
        <v>8.9992363448361541</v>
      </c>
      <c r="Q115">
        <f t="shared" si="16"/>
        <v>3.5639934925776555</v>
      </c>
      <c r="R115">
        <f t="shared" si="17"/>
        <v>0</v>
      </c>
      <c r="S115">
        <f t="shared" si="18"/>
        <v>353.99851605369599</v>
      </c>
      <c r="T115">
        <f t="shared" si="19"/>
        <v>0.17391340657474177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-78.616</v>
      </c>
      <c r="E116">
        <v>0</v>
      </c>
      <c r="F116">
        <v>0</v>
      </c>
      <c r="G116">
        <v>303.98</v>
      </c>
      <c r="H116">
        <v>0</v>
      </c>
      <c r="I116">
        <v>0</v>
      </c>
      <c r="J116">
        <v>0</v>
      </c>
      <c r="K116">
        <v>0</v>
      </c>
      <c r="L116">
        <f t="shared" si="11"/>
        <v>7.2484048142866121E-3</v>
      </c>
      <c r="M116">
        <f t="shared" si="12"/>
        <v>893.99879588010833</v>
      </c>
      <c r="N116">
        <f t="shared" si="13"/>
        <v>6.4800716560954692</v>
      </c>
      <c r="O116" t="str">
        <f t="shared" si="14"/>
        <v/>
      </c>
      <c r="P116">
        <f t="shared" si="15"/>
        <v>0</v>
      </c>
      <c r="Q116">
        <f t="shared" si="16"/>
        <v>0</v>
      </c>
      <c r="R116">
        <f t="shared" si="17"/>
        <v>0</v>
      </c>
      <c r="S116">
        <f t="shared" si="18"/>
        <v>893.99879588010833</v>
      </c>
      <c r="T116">
        <f t="shared" si="19"/>
        <v>0</v>
      </c>
      <c r="U116" t="str">
        <f t="shared" si="20"/>
        <v/>
      </c>
      <c r="V116">
        <f t="shared" si="21"/>
        <v>0</v>
      </c>
    </row>
    <row r="117" spans="1:22" x14ac:dyDescent="0.2">
      <c r="A117" t="s">
        <v>8845</v>
      </c>
      <c r="B117" t="s">
        <v>8846</v>
      </c>
      <c r="D117">
        <v>-83.182000000000002</v>
      </c>
      <c r="E117">
        <v>-171.87</v>
      </c>
      <c r="F117">
        <v>0</v>
      </c>
      <c r="G117">
        <v>92.655000000000001</v>
      </c>
      <c r="H117">
        <v>21.213000000000001</v>
      </c>
      <c r="I117">
        <v>0</v>
      </c>
      <c r="J117">
        <v>1</v>
      </c>
      <c r="K117">
        <v>0</v>
      </c>
      <c r="L117">
        <f t="shared" si="11"/>
        <v>4.3042067752361258E-3</v>
      </c>
      <c r="M117">
        <f t="shared" si="12"/>
        <v>275.99930418076445</v>
      </c>
      <c r="N117">
        <f t="shared" si="13"/>
        <v>1.1879592629745657</v>
      </c>
      <c r="O117">
        <f t="shared" si="14"/>
        <v>0.25200296358763974</v>
      </c>
      <c r="P117">
        <f t="shared" si="15"/>
        <v>8.999801146378525</v>
      </c>
      <c r="Q117">
        <f t="shared" si="16"/>
        <v>2.2679788285656537</v>
      </c>
      <c r="R117">
        <f t="shared" si="17"/>
        <v>0</v>
      </c>
      <c r="S117">
        <f t="shared" si="18"/>
        <v>284.99910532714296</v>
      </c>
      <c r="T117">
        <f t="shared" si="19"/>
        <v>0.21739185241098752</v>
      </c>
      <c r="U117">
        <f t="shared" si="20"/>
        <v>0</v>
      </c>
      <c r="V117">
        <f t="shared" si="21"/>
        <v>0</v>
      </c>
    </row>
    <row r="118" spans="1:22" x14ac:dyDescent="0.2">
      <c r="A118" t="s">
        <v>41</v>
      </c>
      <c r="B118" t="s">
        <v>41</v>
      </c>
      <c r="D118">
        <v>-82.998999999999995</v>
      </c>
      <c r="E118">
        <v>-173.66</v>
      </c>
      <c r="F118">
        <v>0</v>
      </c>
      <c r="G118">
        <v>57.427999999999997</v>
      </c>
      <c r="H118">
        <v>18.111000000000001</v>
      </c>
      <c r="I118">
        <v>0</v>
      </c>
      <c r="J118">
        <v>1</v>
      </c>
      <c r="K118">
        <v>0</v>
      </c>
      <c r="L118">
        <f t="shared" si="11"/>
        <v>4.4208775640807241E-3</v>
      </c>
      <c r="M118">
        <f t="shared" si="12"/>
        <v>170.99945471159117</v>
      </c>
      <c r="N118">
        <f t="shared" si="13"/>
        <v>0.75596840877292026</v>
      </c>
      <c r="O118">
        <f t="shared" si="14"/>
        <v>0.32400955544337012</v>
      </c>
      <c r="P118">
        <f t="shared" si="15"/>
        <v>5.9998953876362062</v>
      </c>
      <c r="Q118">
        <f t="shared" si="16"/>
        <v>1.9440253812801156</v>
      </c>
      <c r="R118">
        <f t="shared" si="17"/>
        <v>0</v>
      </c>
      <c r="S118">
        <f t="shared" si="18"/>
        <v>176.99935009922737</v>
      </c>
      <c r="T118">
        <f t="shared" si="19"/>
        <v>0.35087831187062202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-78.185000000000002</v>
      </c>
      <c r="E119">
        <v>0</v>
      </c>
      <c r="F119">
        <v>0</v>
      </c>
      <c r="G119">
        <v>200.24199999999999</v>
      </c>
      <c r="H119">
        <v>0</v>
      </c>
      <c r="I119">
        <v>0</v>
      </c>
      <c r="J119">
        <v>1</v>
      </c>
      <c r="K119">
        <v>0</v>
      </c>
      <c r="L119">
        <f t="shared" si="11"/>
        <v>7.5306209546621523E-3</v>
      </c>
      <c r="M119">
        <f t="shared" si="12"/>
        <v>587.99890979758459</v>
      </c>
      <c r="N119">
        <f t="shared" si="13"/>
        <v>4.4280013394415301</v>
      </c>
      <c r="O119" t="str">
        <f t="shared" si="14"/>
        <v/>
      </c>
      <c r="P119">
        <f t="shared" si="15"/>
        <v>0</v>
      </c>
      <c r="Q119">
        <f t="shared" si="16"/>
        <v>0</v>
      </c>
      <c r="R119">
        <f t="shared" si="17"/>
        <v>0</v>
      </c>
      <c r="S119">
        <f t="shared" si="18"/>
        <v>587.99890979758459</v>
      </c>
      <c r="T119">
        <f t="shared" si="19"/>
        <v>0.1020410055193039</v>
      </c>
      <c r="U119" t="str">
        <f t="shared" si="20"/>
        <v/>
      </c>
      <c r="V119">
        <f t="shared" si="21"/>
        <v>0</v>
      </c>
    </row>
    <row r="120" spans="1:22" x14ac:dyDescent="0.2">
      <c r="A120" t="s">
        <v>8847</v>
      </c>
      <c r="B120" t="s">
        <v>8848</v>
      </c>
      <c r="D120">
        <v>-81.972999999999999</v>
      </c>
      <c r="E120">
        <v>-173.541</v>
      </c>
      <c r="F120">
        <v>0</v>
      </c>
      <c r="G120">
        <v>157.54400000000001</v>
      </c>
      <c r="H120">
        <v>53.338999999999999</v>
      </c>
      <c r="I120">
        <v>0</v>
      </c>
      <c r="J120">
        <v>1</v>
      </c>
      <c r="K120">
        <v>0</v>
      </c>
      <c r="L120">
        <f t="shared" si="11"/>
        <v>5.0767658000708937E-3</v>
      </c>
      <c r="M120">
        <f t="shared" si="12"/>
        <v>468.0013289070418</v>
      </c>
      <c r="N120">
        <f t="shared" si="13"/>
        <v>2.375935516918517</v>
      </c>
      <c r="O120">
        <f t="shared" si="14"/>
        <v>0.31799056462278313</v>
      </c>
      <c r="P120">
        <f t="shared" si="15"/>
        <v>18.000664325052412</v>
      </c>
      <c r="Q120">
        <f t="shared" si="16"/>
        <v>5.7240471363557441</v>
      </c>
      <c r="R120">
        <f t="shared" si="17"/>
        <v>0</v>
      </c>
      <c r="S120">
        <f t="shared" si="18"/>
        <v>486.00199323209421</v>
      </c>
      <c r="T120">
        <f t="shared" si="19"/>
        <v>0.12820476416193613</v>
      </c>
      <c r="U120">
        <f t="shared" si="20"/>
        <v>0</v>
      </c>
      <c r="V120">
        <f t="shared" si="21"/>
        <v>0</v>
      </c>
    </row>
    <row r="121" spans="1:22" x14ac:dyDescent="0.2">
      <c r="A121" t="s">
        <v>195</v>
      </c>
      <c r="B121" t="s">
        <v>196</v>
      </c>
      <c r="D121">
        <v>-81.057000000000002</v>
      </c>
      <c r="E121">
        <v>-173.66</v>
      </c>
      <c r="F121">
        <v>0</v>
      </c>
      <c r="G121">
        <v>199.42400000000001</v>
      </c>
      <c r="H121">
        <v>45.277000000000001</v>
      </c>
      <c r="I121">
        <v>0</v>
      </c>
      <c r="J121">
        <v>1</v>
      </c>
      <c r="K121">
        <v>1</v>
      </c>
      <c r="L121">
        <f t="shared" si="11"/>
        <v>5.6651273812578559E-3</v>
      </c>
      <c r="M121">
        <f t="shared" si="12"/>
        <v>590.99909369492252</v>
      </c>
      <c r="N121">
        <f t="shared" si="13"/>
        <v>3.3480884960781792</v>
      </c>
      <c r="O121">
        <f t="shared" si="14"/>
        <v>0.32400955544337012</v>
      </c>
      <c r="P121">
        <f t="shared" si="15"/>
        <v>14.999572826790597</v>
      </c>
      <c r="Q121">
        <f t="shared" si="16"/>
        <v>4.8600097834586604</v>
      </c>
      <c r="R121">
        <f t="shared" si="17"/>
        <v>0</v>
      </c>
      <c r="S121">
        <f t="shared" si="18"/>
        <v>605.99866652171318</v>
      </c>
      <c r="T121">
        <f t="shared" si="19"/>
        <v>0.10152299832624173</v>
      </c>
      <c r="U121">
        <f t="shared" si="20"/>
        <v>4.0001139160999681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-81.87</v>
      </c>
      <c r="E122">
        <v>0</v>
      </c>
      <c r="F122">
        <v>0</v>
      </c>
      <c r="G122">
        <v>353.553</v>
      </c>
      <c r="H122">
        <v>0</v>
      </c>
      <c r="I122">
        <v>0</v>
      </c>
      <c r="J122">
        <v>0</v>
      </c>
      <c r="K122">
        <v>0</v>
      </c>
      <c r="L122">
        <f t="shared" si="11"/>
        <v>5.1427863765998181E-3</v>
      </c>
      <c r="M122">
        <f t="shared" si="12"/>
        <v>1049.9991079577414</v>
      </c>
      <c r="N122">
        <f t="shared" si="13"/>
        <v>5.3999265077735421</v>
      </c>
      <c r="O122" t="str">
        <f t="shared" si="14"/>
        <v/>
      </c>
      <c r="P122">
        <f t="shared" si="15"/>
        <v>0</v>
      </c>
      <c r="Q122">
        <f t="shared" si="16"/>
        <v>0</v>
      </c>
      <c r="R122">
        <f t="shared" si="17"/>
        <v>0</v>
      </c>
      <c r="S122">
        <f t="shared" si="18"/>
        <v>1049.9991079577414</v>
      </c>
      <c r="T122">
        <f t="shared" si="19"/>
        <v>0</v>
      </c>
      <c r="U122" t="str">
        <f t="shared" si="20"/>
        <v/>
      </c>
      <c r="V122">
        <f t="shared" si="21"/>
        <v>0</v>
      </c>
    </row>
    <row r="123" spans="1:22" x14ac:dyDescent="0.2">
      <c r="A123" t="s">
        <v>8849</v>
      </c>
      <c r="B123" t="s">
        <v>1148</v>
      </c>
      <c r="D123">
        <v>-78.408000000000001</v>
      </c>
      <c r="E123">
        <v>-172.333</v>
      </c>
      <c r="F123">
        <v>0</v>
      </c>
      <c r="G123">
        <v>398.12099999999998</v>
      </c>
      <c r="H123">
        <v>104.938</v>
      </c>
      <c r="I123">
        <v>0</v>
      </c>
      <c r="J123">
        <v>1</v>
      </c>
      <c r="K123">
        <v>1</v>
      </c>
      <c r="L123">
        <f t="shared" si="11"/>
        <v>7.3844931491316669E-3</v>
      </c>
      <c r="M123">
        <f t="shared" si="12"/>
        <v>1170.0019550984644</v>
      </c>
      <c r="N123">
        <f t="shared" si="13"/>
        <v>8.6398800617753277</v>
      </c>
      <c r="O123">
        <f t="shared" si="14"/>
        <v>0.26742139438096785</v>
      </c>
      <c r="P123">
        <f t="shared" si="15"/>
        <v>42.001035067353698</v>
      </c>
      <c r="Q123">
        <f t="shared" si="16"/>
        <v>11.231986595142248</v>
      </c>
      <c r="R123">
        <f t="shared" si="17"/>
        <v>0</v>
      </c>
      <c r="S123">
        <f t="shared" si="18"/>
        <v>1212.0029901658181</v>
      </c>
      <c r="T123">
        <f t="shared" si="19"/>
        <v>5.1281965588639171E-2</v>
      </c>
      <c r="U123">
        <f t="shared" si="20"/>
        <v>1.4285362230664744</v>
      </c>
      <c r="V123">
        <f t="shared" si="21"/>
        <v>0</v>
      </c>
    </row>
    <row r="124" spans="1:22" x14ac:dyDescent="0.2">
      <c r="A124" t="s">
        <v>900</v>
      </c>
      <c r="B124" t="s">
        <v>1582</v>
      </c>
      <c r="D124">
        <v>-74.275000000000006</v>
      </c>
      <c r="E124">
        <v>0</v>
      </c>
      <c r="F124">
        <v>0</v>
      </c>
      <c r="G124">
        <v>321.01400000000001</v>
      </c>
      <c r="H124">
        <v>0</v>
      </c>
      <c r="I124">
        <v>0</v>
      </c>
      <c r="J124">
        <v>0</v>
      </c>
      <c r="K124">
        <v>0</v>
      </c>
      <c r="L124">
        <f t="shared" si="11"/>
        <v>1.0136084626436313E-2</v>
      </c>
      <c r="M124">
        <f t="shared" si="12"/>
        <v>926.99878858716329</v>
      </c>
      <c r="N124">
        <f t="shared" si="13"/>
        <v>9.396147565870999</v>
      </c>
      <c r="O124" t="str">
        <f t="shared" si="14"/>
        <v/>
      </c>
      <c r="P124">
        <f t="shared" si="15"/>
        <v>0</v>
      </c>
      <c r="Q124">
        <f t="shared" si="16"/>
        <v>0</v>
      </c>
      <c r="R124">
        <f t="shared" si="17"/>
        <v>0</v>
      </c>
      <c r="S124">
        <f t="shared" si="18"/>
        <v>926.99878858716329</v>
      </c>
      <c r="T124">
        <f t="shared" si="19"/>
        <v>0</v>
      </c>
      <c r="U124" t="str">
        <f t="shared" si="20"/>
        <v/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-80.537999999999997</v>
      </c>
      <c r="E125">
        <v>-166.75899999999999</v>
      </c>
      <c r="F125">
        <v>0</v>
      </c>
      <c r="G125">
        <v>36.497</v>
      </c>
      <c r="H125">
        <v>17.463999999999999</v>
      </c>
      <c r="I125">
        <v>0</v>
      </c>
      <c r="J125">
        <v>2</v>
      </c>
      <c r="K125">
        <v>1</v>
      </c>
      <c r="L125">
        <f t="shared" si="11"/>
        <v>5.999785927538929E-3</v>
      </c>
      <c r="M125">
        <f t="shared" si="12"/>
        <v>108.00135833841237</v>
      </c>
      <c r="N125">
        <f t="shared" si="13"/>
        <v>0.64798567789957351</v>
      </c>
      <c r="O125">
        <f t="shared" si="14"/>
        <v>0.15299409708012415</v>
      </c>
      <c r="P125">
        <f t="shared" si="15"/>
        <v>12.000256098124323</v>
      </c>
      <c r="Q125">
        <f t="shared" si="16"/>
        <v>1.8359701824329666</v>
      </c>
      <c r="R125">
        <f t="shared" si="17"/>
        <v>0</v>
      </c>
      <c r="S125">
        <f t="shared" si="18"/>
        <v>120.0016144365367</v>
      </c>
      <c r="T125">
        <f t="shared" si="19"/>
        <v>1.1110971366118467</v>
      </c>
      <c r="U125">
        <f t="shared" si="20"/>
        <v>4.9998932947254504</v>
      </c>
      <c r="V125">
        <f t="shared" si="21"/>
        <v>0</v>
      </c>
    </row>
    <row r="126" spans="1:22" x14ac:dyDescent="0.2">
      <c r="A126" t="s">
        <v>2343</v>
      </c>
      <c r="B126" t="s">
        <v>2927</v>
      </c>
      <c r="D126">
        <v>-83.774000000000001</v>
      </c>
      <c r="E126">
        <v>-173.88399999999999</v>
      </c>
      <c r="F126">
        <v>0</v>
      </c>
      <c r="G126">
        <v>331.95800000000003</v>
      </c>
      <c r="H126">
        <v>84.480999999999995</v>
      </c>
      <c r="I126">
        <v>0</v>
      </c>
      <c r="J126">
        <v>1</v>
      </c>
      <c r="K126">
        <v>1</v>
      </c>
      <c r="L126">
        <f t="shared" si="11"/>
        <v>3.9273774800879652E-3</v>
      </c>
      <c r="M126">
        <f t="shared" si="12"/>
        <v>990.00018881677147</v>
      </c>
      <c r="N126">
        <f t="shared" si="13"/>
        <v>3.8881083349501582</v>
      </c>
      <c r="O126">
        <f t="shared" si="14"/>
        <v>0.33597218276402707</v>
      </c>
      <c r="P126">
        <f t="shared" si="15"/>
        <v>27.002257887761594</v>
      </c>
      <c r="Q126">
        <f t="shared" si="16"/>
        <v>9.0720165941250226</v>
      </c>
      <c r="R126">
        <f t="shared" si="17"/>
        <v>0</v>
      </c>
      <c r="S126">
        <f t="shared" si="18"/>
        <v>1017.0024467045331</v>
      </c>
      <c r="T126">
        <f t="shared" si="19"/>
        <v>6.0606049047031804E-2</v>
      </c>
      <c r="U126">
        <f t="shared" si="20"/>
        <v>2.2220364033777407</v>
      </c>
      <c r="V126">
        <f t="shared" si="21"/>
        <v>0</v>
      </c>
    </row>
    <row r="127" spans="1:22" x14ac:dyDescent="0.2">
      <c r="A127" t="s">
        <v>269</v>
      </c>
      <c r="B127" t="s">
        <v>330</v>
      </c>
      <c r="D127">
        <v>-81.158000000000001</v>
      </c>
      <c r="E127">
        <v>-173.85300000000001</v>
      </c>
      <c r="F127">
        <v>0</v>
      </c>
      <c r="G127">
        <v>318.78800000000001</v>
      </c>
      <c r="H127">
        <v>65.376000000000005</v>
      </c>
      <c r="I127">
        <v>0</v>
      </c>
      <c r="J127">
        <v>1</v>
      </c>
      <c r="K127">
        <v>1</v>
      </c>
      <c r="L127">
        <f t="shared" si="11"/>
        <v>5.6001137345904391E-3</v>
      </c>
      <c r="M127">
        <f t="shared" si="12"/>
        <v>944.99854294043439</v>
      </c>
      <c r="N127">
        <f t="shared" si="13"/>
        <v>5.2921046115932917</v>
      </c>
      <c r="O127">
        <f t="shared" si="14"/>
        <v>0.3342648656306329</v>
      </c>
      <c r="P127">
        <f t="shared" si="15"/>
        <v>21.00132654439167</v>
      </c>
      <c r="Q127">
        <f t="shared" si="16"/>
        <v>7.0200126154387412</v>
      </c>
      <c r="R127">
        <f t="shared" si="17"/>
        <v>0</v>
      </c>
      <c r="S127">
        <f t="shared" si="18"/>
        <v>965.99986948482604</v>
      </c>
      <c r="T127">
        <f t="shared" si="19"/>
        <v>6.3492161388212801E-2</v>
      </c>
      <c r="U127">
        <f t="shared" si="20"/>
        <v>2.8569623863128202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-87.491</v>
      </c>
      <c r="E128">
        <v>-172.405</v>
      </c>
      <c r="F128">
        <v>-90</v>
      </c>
      <c r="G128">
        <v>251.24100000000001</v>
      </c>
      <c r="H128">
        <v>60.530999999999999</v>
      </c>
      <c r="I128">
        <v>26</v>
      </c>
      <c r="J128">
        <v>1</v>
      </c>
      <c r="K128">
        <v>0</v>
      </c>
      <c r="L128">
        <f t="shared" si="11"/>
        <v>1.5774580526742889E-3</v>
      </c>
      <c r="M128">
        <f t="shared" si="12"/>
        <v>753.00044912857686</v>
      </c>
      <c r="N128">
        <f t="shared" si="13"/>
        <v>1.1878278099730397</v>
      </c>
      <c r="O128">
        <f t="shared" si="14"/>
        <v>0.26998690213915028</v>
      </c>
      <c r="P128">
        <f t="shared" si="15"/>
        <v>24.001126812936249</v>
      </c>
      <c r="Q128">
        <f t="shared" si="16"/>
        <v>6.4799963560699112</v>
      </c>
      <c r="R128">
        <f t="shared" si="17"/>
        <v>78</v>
      </c>
      <c r="S128">
        <f t="shared" si="18"/>
        <v>777.00157594151312</v>
      </c>
      <c r="T128">
        <f t="shared" si="19"/>
        <v>7.9681227374347616E-2</v>
      </c>
      <c r="U128">
        <f t="shared" si="20"/>
        <v>0</v>
      </c>
      <c r="V128">
        <f t="shared" si="21"/>
        <v>10.038589677953402</v>
      </c>
    </row>
    <row r="129" spans="1:22" x14ac:dyDescent="0.2">
      <c r="A129" t="s">
        <v>8850</v>
      </c>
      <c r="B129" t="s">
        <v>8851</v>
      </c>
      <c r="D129">
        <v>-78.69</v>
      </c>
      <c r="E129">
        <v>-169.21600000000001</v>
      </c>
      <c r="F129">
        <v>0</v>
      </c>
      <c r="G129">
        <v>35.692999999999998</v>
      </c>
      <c r="H129">
        <v>21.378</v>
      </c>
      <c r="I129">
        <v>0</v>
      </c>
      <c r="J129">
        <v>1</v>
      </c>
      <c r="K129">
        <v>0</v>
      </c>
      <c r="L129">
        <f t="shared" si="11"/>
        <v>7.2000369249036579E-3</v>
      </c>
      <c r="M129">
        <f t="shared" si="12"/>
        <v>104.99957342276558</v>
      </c>
      <c r="N129">
        <f t="shared" si="13"/>
        <v>0.75600156174460664</v>
      </c>
      <c r="O129">
        <f t="shared" si="14"/>
        <v>0.18900515677550569</v>
      </c>
      <c r="P129">
        <f t="shared" si="15"/>
        <v>11.999920397996743</v>
      </c>
      <c r="Q129">
        <f t="shared" si="16"/>
        <v>2.2680491041660664</v>
      </c>
      <c r="R129">
        <f t="shared" si="17"/>
        <v>0</v>
      </c>
      <c r="S129">
        <f t="shared" si="18"/>
        <v>116.99949382076232</v>
      </c>
      <c r="T129">
        <f t="shared" si="19"/>
        <v>0.57143089294676164</v>
      </c>
      <c r="U129">
        <f t="shared" si="20"/>
        <v>0</v>
      </c>
      <c r="V129">
        <f t="shared" si="21"/>
        <v>0</v>
      </c>
    </row>
    <row r="130" spans="1:22" x14ac:dyDescent="0.2">
      <c r="A130" t="s">
        <v>1498</v>
      </c>
      <c r="B130" t="s">
        <v>7801</v>
      </c>
      <c r="D130">
        <v>-82.320999999999998</v>
      </c>
      <c r="E130">
        <v>0</v>
      </c>
      <c r="F130">
        <v>0</v>
      </c>
      <c r="G130">
        <v>89.805000000000007</v>
      </c>
      <c r="H130">
        <v>0</v>
      </c>
      <c r="I130">
        <v>0</v>
      </c>
      <c r="J130">
        <v>0</v>
      </c>
      <c r="K130">
        <v>0</v>
      </c>
      <c r="L130">
        <f t="shared" si="11"/>
        <v>4.8539508842282818E-3</v>
      </c>
      <c r="M130">
        <f t="shared" si="12"/>
        <v>266.9989513849647</v>
      </c>
      <c r="N130">
        <f t="shared" si="13"/>
        <v>1.2960010921641658</v>
      </c>
      <c r="O130" t="str">
        <f t="shared" si="14"/>
        <v/>
      </c>
      <c r="P130">
        <f t="shared" si="15"/>
        <v>0</v>
      </c>
      <c r="Q130">
        <f t="shared" si="16"/>
        <v>0</v>
      </c>
      <c r="R130">
        <f t="shared" si="17"/>
        <v>0</v>
      </c>
      <c r="S130">
        <f t="shared" si="18"/>
        <v>266.9989513849647</v>
      </c>
      <c r="T130">
        <f t="shared" si="19"/>
        <v>0</v>
      </c>
      <c r="U130" t="str">
        <f t="shared" si="20"/>
        <v/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-81.075999999999993</v>
      </c>
      <c r="E131">
        <v>-172.476</v>
      </c>
      <c r="F131">
        <v>-90</v>
      </c>
      <c r="G131">
        <v>367.44799999999998</v>
      </c>
      <c r="H131">
        <v>53.46</v>
      </c>
      <c r="I131">
        <v>18</v>
      </c>
      <c r="J131">
        <v>2</v>
      </c>
      <c r="K131">
        <v>2</v>
      </c>
      <c r="L131">
        <f t="shared" si="11"/>
        <v>5.6528943491991578E-3</v>
      </c>
      <c r="M131">
        <f t="shared" si="12"/>
        <v>1089.0000973983813</v>
      </c>
      <c r="N131">
        <f t="shared" si="13"/>
        <v>6.1560086528692937</v>
      </c>
      <c r="O131">
        <f t="shared" si="14"/>
        <v>0.2725645756625884</v>
      </c>
      <c r="P131">
        <f t="shared" si="15"/>
        <v>21.000393954441002</v>
      </c>
      <c r="Q131">
        <f t="shared" si="16"/>
        <v>5.7239691909085888</v>
      </c>
      <c r="R131">
        <f t="shared" si="17"/>
        <v>54</v>
      </c>
      <c r="S131">
        <f t="shared" si="18"/>
        <v>1110.0004913528223</v>
      </c>
      <c r="T131">
        <f t="shared" si="19"/>
        <v>0.11019282761009822</v>
      </c>
      <c r="U131">
        <f t="shared" si="20"/>
        <v>5.7141785178093443</v>
      </c>
      <c r="V131">
        <f t="shared" si="21"/>
        <v>4.864862711383763</v>
      </c>
    </row>
    <row r="132" spans="1:22" x14ac:dyDescent="0.2">
      <c r="A132" t="s">
        <v>6855</v>
      </c>
      <c r="B132" t="s">
        <v>8852</v>
      </c>
      <c r="D132">
        <v>-81.555999999999997</v>
      </c>
      <c r="E132">
        <v>-171.25399999999999</v>
      </c>
      <c r="F132">
        <v>0</v>
      </c>
      <c r="G132">
        <v>360.91300000000001</v>
      </c>
      <c r="H132">
        <v>52.612000000000002</v>
      </c>
      <c r="I132">
        <v>0</v>
      </c>
      <c r="J132">
        <v>2</v>
      </c>
      <c r="K132">
        <v>1</v>
      </c>
      <c r="L132">
        <f t="shared" ref="L132:L139" si="22">1/TAN(-D132*$L$1/180)*0.108*0.333333</f>
        <v>5.344264211929863E-3</v>
      </c>
      <c r="M132">
        <f t="shared" ref="M132:M139" si="23">SIN(-D132*$L$1/180)*G132*3</f>
        <v>1071.0019550093771</v>
      </c>
      <c r="N132">
        <f t="shared" ref="N132:N139" si="24">COS(-D132*$L$1/180)*G132*0.108</f>
        <v>5.7237231427866746</v>
      </c>
      <c r="O132">
        <f t="shared" ref="O132:O139" si="25">IFERROR(1/TAN(E132*$L$1/180)*0.108*0.333333,"")</f>
        <v>0.23400417552542527</v>
      </c>
      <c r="P132">
        <f t="shared" ref="P132:P139" si="26">SIN(-E132*$L$1/180)*H132*3</f>
        <v>23.999655937538584</v>
      </c>
      <c r="Q132">
        <f t="shared" ref="Q132:Q139" si="27">-COS(E132*$L$1/180)*H132*0.108</f>
        <v>5.6160253165829106</v>
      </c>
      <c r="R132">
        <f t="shared" ref="R132:R139" si="28">ABS(SIN(-F132*$L$1/180)*I132*3)</f>
        <v>0</v>
      </c>
      <c r="S132">
        <f t="shared" ref="S132:S139" si="29">M132+P132</f>
        <v>1095.0016109469157</v>
      </c>
      <c r="T132">
        <f t="shared" ref="T132:T139" si="30">60*(J132/M132)</f>
        <v>0.11204461340030826</v>
      </c>
      <c r="U132">
        <f t="shared" ref="U132:U139" si="31">IFERROR(60*(K132/P132),"")</f>
        <v>2.5000358403535357</v>
      </c>
      <c r="V132">
        <f t="shared" ref="V132:V139" si="32">100*(R132/(S132))</f>
        <v>0</v>
      </c>
    </row>
    <row r="133" spans="1:22" x14ac:dyDescent="0.2">
      <c r="A133" t="s">
        <v>3336</v>
      </c>
      <c r="B133" t="s">
        <v>5741</v>
      </c>
      <c r="D133">
        <v>-81.951999999999998</v>
      </c>
      <c r="E133">
        <v>-171.75399999999999</v>
      </c>
      <c r="F133">
        <v>0</v>
      </c>
      <c r="G133">
        <v>392.86900000000003</v>
      </c>
      <c r="H133">
        <v>69.721000000000004</v>
      </c>
      <c r="I133">
        <v>0</v>
      </c>
      <c r="J133">
        <v>2</v>
      </c>
      <c r="K133">
        <v>2</v>
      </c>
      <c r="L133">
        <f t="shared" si="22"/>
        <v>5.0902235752517113E-3</v>
      </c>
      <c r="M133">
        <f t="shared" si="23"/>
        <v>1166.9990503615516</v>
      </c>
      <c r="N133">
        <f t="shared" si="24"/>
        <v>5.9402920187387487</v>
      </c>
      <c r="O133">
        <f t="shared" si="25"/>
        <v>0.24840955046514598</v>
      </c>
      <c r="P133">
        <f t="shared" si="26"/>
        <v>29.998896002205086</v>
      </c>
      <c r="Q133">
        <f t="shared" si="27"/>
        <v>7.4520197223781528</v>
      </c>
      <c r="R133">
        <f t="shared" si="28"/>
        <v>0</v>
      </c>
      <c r="S133">
        <f t="shared" si="29"/>
        <v>1196.9979463637567</v>
      </c>
      <c r="T133">
        <f t="shared" si="30"/>
        <v>0.10282784717161718</v>
      </c>
      <c r="U133">
        <f t="shared" si="31"/>
        <v>4.0001472051231257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-75.963999999999999</v>
      </c>
      <c r="E134">
        <v>-174.06800000000001</v>
      </c>
      <c r="F134">
        <v>0</v>
      </c>
      <c r="G134">
        <v>263.87900000000002</v>
      </c>
      <c r="H134">
        <v>77.414000000000001</v>
      </c>
      <c r="I134">
        <v>0</v>
      </c>
      <c r="J134">
        <v>1</v>
      </c>
      <c r="K134">
        <v>0</v>
      </c>
      <c r="L134">
        <f t="shared" si="22"/>
        <v>8.9998284639622485E-3</v>
      </c>
      <c r="M134">
        <f t="shared" si="23"/>
        <v>768.00151425021079</v>
      </c>
      <c r="N134">
        <f t="shared" si="24"/>
        <v>6.9118888002039558</v>
      </c>
      <c r="O134">
        <f t="shared" si="25"/>
        <v>0.34647182182802927</v>
      </c>
      <c r="P134">
        <f t="shared" si="26"/>
        <v>24.001761911383511</v>
      </c>
      <c r="Q134">
        <f t="shared" si="27"/>
        <v>8.3159424924621401</v>
      </c>
      <c r="R134">
        <f t="shared" si="28"/>
        <v>0</v>
      </c>
      <c r="S134">
        <f t="shared" si="29"/>
        <v>792.00327616159427</v>
      </c>
      <c r="T134">
        <f t="shared" si="30"/>
        <v>7.812484596280668E-2</v>
      </c>
      <c r="U134">
        <f t="shared" si="31"/>
        <v>0</v>
      </c>
      <c r="V134">
        <f t="shared" si="32"/>
        <v>0</v>
      </c>
    </row>
    <row r="135" spans="1:22" x14ac:dyDescent="0.2">
      <c r="A135" t="s">
        <v>8853</v>
      </c>
      <c r="B135" t="s">
        <v>8854</v>
      </c>
      <c r="D135">
        <v>-76.661000000000001</v>
      </c>
      <c r="E135">
        <v>0</v>
      </c>
      <c r="F135">
        <v>0</v>
      </c>
      <c r="G135">
        <v>99.69</v>
      </c>
      <c r="H135">
        <v>0</v>
      </c>
      <c r="I135">
        <v>0</v>
      </c>
      <c r="J135">
        <v>0</v>
      </c>
      <c r="K135">
        <v>0</v>
      </c>
      <c r="L135">
        <f t="shared" si="22"/>
        <v>8.5359087551723067E-3</v>
      </c>
      <c r="M135">
        <f t="shared" si="23"/>
        <v>291.00170672220884</v>
      </c>
      <c r="N135">
        <f t="shared" si="24"/>
        <v>2.4839665001466864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0</v>
      </c>
      <c r="S135">
        <f t="shared" si="29"/>
        <v>291.00170672220884</v>
      </c>
      <c r="T135">
        <f t="shared" si="30"/>
        <v>0</v>
      </c>
      <c r="U135" t="str">
        <f t="shared" si="31"/>
        <v/>
      </c>
      <c r="V135">
        <f t="shared" si="32"/>
        <v>0</v>
      </c>
    </row>
    <row r="136" spans="1:22" x14ac:dyDescent="0.2">
      <c r="A136" t="s">
        <v>379</v>
      </c>
      <c r="B136" t="s">
        <v>787</v>
      </c>
      <c r="D136">
        <v>-80.311000000000007</v>
      </c>
      <c r="E136">
        <v>-176.566</v>
      </c>
      <c r="F136">
        <v>0</v>
      </c>
      <c r="G136">
        <v>83.186999999999998</v>
      </c>
      <c r="H136">
        <v>50.09</v>
      </c>
      <c r="I136">
        <v>0</v>
      </c>
      <c r="J136">
        <v>1</v>
      </c>
      <c r="K136">
        <v>0</v>
      </c>
      <c r="L136">
        <f t="shared" si="22"/>
        <v>6.1464733342583549E-3</v>
      </c>
      <c r="M136">
        <f t="shared" si="23"/>
        <v>246.00121162480283</v>
      </c>
      <c r="N136">
        <f t="shared" si="24"/>
        <v>1.5120413994884965</v>
      </c>
      <c r="O136">
        <f t="shared" si="25"/>
        <v>0.59993466085280767</v>
      </c>
      <c r="P136">
        <f t="shared" si="26"/>
        <v>9.0009822379049602</v>
      </c>
      <c r="Q136">
        <f t="shared" si="27"/>
        <v>5.4000066262462854</v>
      </c>
      <c r="R136">
        <f t="shared" si="28"/>
        <v>0</v>
      </c>
      <c r="S136">
        <f t="shared" si="29"/>
        <v>255.0021938627078</v>
      </c>
      <c r="T136">
        <f t="shared" si="30"/>
        <v>0.24390123773662975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-82.093000000000004</v>
      </c>
      <c r="E137">
        <v>-171.87</v>
      </c>
      <c r="F137">
        <v>0</v>
      </c>
      <c r="G137">
        <v>36.345999999999997</v>
      </c>
      <c r="H137">
        <v>21.213000000000001</v>
      </c>
      <c r="I137">
        <v>0</v>
      </c>
      <c r="J137">
        <v>1</v>
      </c>
      <c r="K137">
        <v>0</v>
      </c>
      <c r="L137">
        <f t="shared" si="22"/>
        <v>4.9998907988459849E-3</v>
      </c>
      <c r="M137">
        <f t="shared" si="23"/>
        <v>108.00133907836647</v>
      </c>
      <c r="N137">
        <f t="shared" si="24"/>
        <v>0.53999544151641143</v>
      </c>
      <c r="O137">
        <f t="shared" si="25"/>
        <v>0.25200296358763974</v>
      </c>
      <c r="P137">
        <f t="shared" si="26"/>
        <v>8.999801146378525</v>
      </c>
      <c r="Q137">
        <f t="shared" si="27"/>
        <v>2.2679788285656537</v>
      </c>
      <c r="R137">
        <f t="shared" si="28"/>
        <v>0</v>
      </c>
      <c r="S137">
        <f t="shared" si="29"/>
        <v>117.001140224745</v>
      </c>
      <c r="T137">
        <f t="shared" si="30"/>
        <v>0.5555486673777591</v>
      </c>
      <c r="U137">
        <f t="shared" si="31"/>
        <v>0</v>
      </c>
      <c r="V137">
        <f t="shared" si="32"/>
        <v>0</v>
      </c>
    </row>
    <row r="138" spans="1:22" x14ac:dyDescent="0.2">
      <c r="A138" t="s">
        <v>8855</v>
      </c>
      <c r="B138" t="s">
        <v>8856</v>
      </c>
      <c r="D138">
        <v>-79.841999999999999</v>
      </c>
      <c r="E138">
        <v>0</v>
      </c>
      <c r="F138">
        <v>0</v>
      </c>
      <c r="G138">
        <v>243.822</v>
      </c>
      <c r="H138">
        <v>0</v>
      </c>
      <c r="I138">
        <v>0</v>
      </c>
      <c r="J138">
        <v>0</v>
      </c>
      <c r="K138">
        <v>0</v>
      </c>
      <c r="L138">
        <f t="shared" si="22"/>
        <v>6.4501757977496309E-3</v>
      </c>
      <c r="M138">
        <f t="shared" si="23"/>
        <v>720.00038267572882</v>
      </c>
      <c r="N138">
        <f t="shared" si="24"/>
        <v>4.6441336868391456</v>
      </c>
      <c r="O138" t="str">
        <f t="shared" si="25"/>
        <v/>
      </c>
      <c r="P138">
        <f t="shared" si="26"/>
        <v>0</v>
      </c>
      <c r="Q138">
        <f t="shared" si="27"/>
        <v>0</v>
      </c>
      <c r="R138">
        <f t="shared" si="28"/>
        <v>0</v>
      </c>
      <c r="S138">
        <f t="shared" si="29"/>
        <v>720.00038267572882</v>
      </c>
      <c r="T138">
        <f t="shared" si="30"/>
        <v>0</v>
      </c>
      <c r="U138" t="str">
        <f t="shared" si="31"/>
        <v/>
      </c>
      <c r="V138">
        <f t="shared" si="32"/>
        <v>0</v>
      </c>
    </row>
    <row r="139" spans="1:22" x14ac:dyDescent="0.2">
      <c r="A139" t="s">
        <v>41</v>
      </c>
      <c r="B139" t="s">
        <v>41</v>
      </c>
      <c r="D139">
        <v>-73.393000000000001</v>
      </c>
      <c r="E139">
        <v>0</v>
      </c>
      <c r="F139">
        <v>0</v>
      </c>
      <c r="G139">
        <v>297.40499999999997</v>
      </c>
      <c r="H139">
        <v>0</v>
      </c>
      <c r="I139">
        <v>0</v>
      </c>
      <c r="J139">
        <v>0</v>
      </c>
      <c r="K139">
        <v>0</v>
      </c>
      <c r="L139">
        <f t="shared" si="22"/>
        <v>1.0736844656669764E-2</v>
      </c>
      <c r="M139">
        <f t="shared" si="23"/>
        <v>854.99862804173472</v>
      </c>
      <c r="N139">
        <f t="shared" si="24"/>
        <v>9.179996630946512</v>
      </c>
      <c r="O139" t="str">
        <f t="shared" si="25"/>
        <v/>
      </c>
      <c r="P139">
        <f t="shared" si="26"/>
        <v>0</v>
      </c>
      <c r="Q139">
        <f t="shared" si="27"/>
        <v>0</v>
      </c>
      <c r="R139">
        <f t="shared" si="28"/>
        <v>0</v>
      </c>
      <c r="S139">
        <f t="shared" si="29"/>
        <v>854.99862804173472</v>
      </c>
      <c r="T139">
        <f t="shared" si="30"/>
        <v>0</v>
      </c>
      <c r="U139" t="str">
        <f t="shared" si="31"/>
        <v/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-77.768000000000001</v>
      </c>
      <c r="E140">
        <v>-171.06899999999999</v>
      </c>
      <c r="F140">
        <v>0</v>
      </c>
      <c r="G140">
        <v>146.322</v>
      </c>
      <c r="H140">
        <v>70.858999999999995</v>
      </c>
      <c r="I140">
        <v>0</v>
      </c>
      <c r="J140">
        <v>0</v>
      </c>
      <c r="K140">
        <v>1</v>
      </c>
      <c r="L140">
        <f t="shared" ref="L140:L168" si="33">1/TAN(-D140*$L$1/180)*0.108*0.333333</f>
        <v>7.8045163174321934E-3</v>
      </c>
      <c r="M140">
        <f t="shared" ref="M140:M168" si="34">SIN(-D140*$L$1/180)*G140*3</f>
        <v>429.00046912210257</v>
      </c>
      <c r="N140">
        <f t="shared" ref="N140:N168" si="35">COS(-D140*$L$1/180)*G140*0.108</f>
        <v>3.3481445095940252</v>
      </c>
      <c r="O140">
        <f t="shared" ref="O140:O168" si="36">IFERROR(1/TAN(E140*$L$1/180)*0.108*0.333333,"")</f>
        <v>0.2290799933401011</v>
      </c>
      <c r="P140">
        <f t="shared" ref="P140:P168" si="37">SIN(-E140*$L$1/180)*H140*3</f>
        <v>33.001495395815454</v>
      </c>
      <c r="Q140">
        <f t="shared" ref="Q140:Q168" si="38">-COS(E140*$L$1/180)*H140*0.108</f>
        <v>7.5599899054766855</v>
      </c>
      <c r="R140">
        <f t="shared" ref="R140:R168" si="39">ABS(SIN(-F140*$L$1/180)*I140*3)</f>
        <v>0</v>
      </c>
      <c r="S140">
        <f t="shared" ref="S140:S168" si="40">M140+P140</f>
        <v>462.00196451791805</v>
      </c>
      <c r="T140">
        <f t="shared" ref="T140:T168" si="41">60*(J140/M140)</f>
        <v>0</v>
      </c>
      <c r="U140">
        <f t="shared" ref="U140:U168" si="42">IFERROR(60*(K140/P140),"")</f>
        <v>1.8180994309611775</v>
      </c>
      <c r="V140">
        <f t="shared" ref="V140:V168" si="43">100*(R140/(S140))</f>
        <v>0</v>
      </c>
    </row>
    <row r="141" spans="1:22" x14ac:dyDescent="0.2">
      <c r="A141" t="s">
        <v>4364</v>
      </c>
      <c r="B141" t="s">
        <v>8857</v>
      </c>
      <c r="D141">
        <v>-79.132999999999996</v>
      </c>
      <c r="E141">
        <v>0</v>
      </c>
      <c r="F141">
        <v>0</v>
      </c>
      <c r="G141">
        <v>228.09</v>
      </c>
      <c r="H141">
        <v>0</v>
      </c>
      <c r="I141">
        <v>0</v>
      </c>
      <c r="J141">
        <v>0</v>
      </c>
      <c r="K141">
        <v>0</v>
      </c>
      <c r="L141">
        <f t="shared" si="33"/>
        <v>6.9109993641403049E-3</v>
      </c>
      <c r="M141">
        <f t="shared" si="34"/>
        <v>671.9993015215739</v>
      </c>
      <c r="N141">
        <f t="shared" si="35"/>
        <v>4.6441913897097153</v>
      </c>
      <c r="O141" t="str">
        <f t="shared" si="36"/>
        <v/>
      </c>
      <c r="P141">
        <f t="shared" si="37"/>
        <v>0</v>
      </c>
      <c r="Q141">
        <f t="shared" si="38"/>
        <v>0</v>
      </c>
      <c r="R141">
        <f t="shared" si="39"/>
        <v>0</v>
      </c>
      <c r="S141">
        <f t="shared" si="40"/>
        <v>671.9993015215739</v>
      </c>
      <c r="T141">
        <f t="shared" si="41"/>
        <v>0</v>
      </c>
      <c r="U141" t="str">
        <f t="shared" si="42"/>
        <v/>
      </c>
      <c r="V141">
        <f t="shared" si="43"/>
        <v>0</v>
      </c>
    </row>
    <row r="142" spans="1:22" x14ac:dyDescent="0.2">
      <c r="A142" t="s">
        <v>344</v>
      </c>
      <c r="B142" t="s">
        <v>345</v>
      </c>
      <c r="D142">
        <v>-75.19</v>
      </c>
      <c r="E142">
        <v>-175.07300000000001</v>
      </c>
      <c r="F142">
        <v>0</v>
      </c>
      <c r="G142">
        <v>395.12700000000001</v>
      </c>
      <c r="H142">
        <v>116.43</v>
      </c>
      <c r="I142">
        <v>0</v>
      </c>
      <c r="J142">
        <v>1</v>
      </c>
      <c r="K142">
        <v>1</v>
      </c>
      <c r="L142">
        <f t="shared" si="33"/>
        <v>9.5183228753216217E-3</v>
      </c>
      <c r="M142">
        <f t="shared" si="34"/>
        <v>1146.001209086817</v>
      </c>
      <c r="N142">
        <f t="shared" si="35"/>
        <v>10.908020431617718</v>
      </c>
      <c r="O142">
        <f t="shared" si="36"/>
        <v>0.4176089473747101</v>
      </c>
      <c r="P142">
        <f t="shared" si="37"/>
        <v>29.999271237856576</v>
      </c>
      <c r="Q142">
        <f t="shared" si="38"/>
        <v>12.527976611626315</v>
      </c>
      <c r="R142">
        <f t="shared" si="39"/>
        <v>0</v>
      </c>
      <c r="S142">
        <f t="shared" si="40"/>
        <v>1176.0004803246736</v>
      </c>
      <c r="T142">
        <f t="shared" si="41"/>
        <v>5.2355965704268828E-2</v>
      </c>
      <c r="U142">
        <f t="shared" si="42"/>
        <v>2.0000485853231331</v>
      </c>
      <c r="V142">
        <f t="shared" si="43"/>
        <v>0</v>
      </c>
    </row>
    <row r="143" spans="1:22" x14ac:dyDescent="0.2">
      <c r="A143" t="s">
        <v>41</v>
      </c>
      <c r="B143" t="s">
        <v>41</v>
      </c>
      <c r="D143">
        <v>-73.930999999999997</v>
      </c>
      <c r="E143">
        <v>-173.66</v>
      </c>
      <c r="F143">
        <v>0</v>
      </c>
      <c r="G143">
        <v>191.48099999999999</v>
      </c>
      <c r="H143">
        <v>99.608999999999995</v>
      </c>
      <c r="I143">
        <v>0</v>
      </c>
      <c r="J143">
        <v>1</v>
      </c>
      <c r="K143">
        <v>0</v>
      </c>
      <c r="L143">
        <f t="shared" si="33"/>
        <v>1.0369758417013715E-2</v>
      </c>
      <c r="M143">
        <f t="shared" si="34"/>
        <v>551.99896924993391</v>
      </c>
      <c r="N143">
        <f t="shared" si="35"/>
        <v>5.7241016816640791</v>
      </c>
      <c r="O143">
        <f t="shared" si="36"/>
        <v>0.32400955544337012</v>
      </c>
      <c r="P143">
        <f t="shared" si="37"/>
        <v>32.998927705099376</v>
      </c>
      <c r="Q143">
        <f t="shared" si="38"/>
        <v>10.691978587815749</v>
      </c>
      <c r="R143">
        <f t="shared" si="39"/>
        <v>0</v>
      </c>
      <c r="S143">
        <f t="shared" si="40"/>
        <v>584.9978969550333</v>
      </c>
      <c r="T143">
        <f t="shared" si="41"/>
        <v>0.10869585514177513</v>
      </c>
      <c r="U143">
        <f t="shared" si="42"/>
        <v>0</v>
      </c>
      <c r="V143">
        <f t="shared" si="43"/>
        <v>0</v>
      </c>
    </row>
    <row r="144" spans="1:22" x14ac:dyDescent="0.2">
      <c r="A144" t="s">
        <v>853</v>
      </c>
      <c r="B144" t="s">
        <v>5591</v>
      </c>
      <c r="D144">
        <v>-83.337000000000003</v>
      </c>
      <c r="E144">
        <v>-174.28899999999999</v>
      </c>
      <c r="F144">
        <v>0</v>
      </c>
      <c r="G144">
        <v>215.45500000000001</v>
      </c>
      <c r="H144">
        <v>60.298999999999999</v>
      </c>
      <c r="I144">
        <v>0</v>
      </c>
      <c r="J144">
        <v>1</v>
      </c>
      <c r="K144">
        <v>1</v>
      </c>
      <c r="L144">
        <f t="shared" si="33"/>
        <v>4.205457026407726E-3</v>
      </c>
      <c r="M144">
        <f t="shared" si="34"/>
        <v>641.99931189989036</v>
      </c>
      <c r="N144">
        <f t="shared" si="35"/>
        <v>2.6999032170815367</v>
      </c>
      <c r="O144">
        <f t="shared" si="36"/>
        <v>0.35997382229506519</v>
      </c>
      <c r="P144">
        <f t="shared" si="37"/>
        <v>18.00120245015162</v>
      </c>
      <c r="Q144">
        <f t="shared" si="38"/>
        <v>6.4799681318565021</v>
      </c>
      <c r="R144">
        <f t="shared" si="39"/>
        <v>0</v>
      </c>
      <c r="S144">
        <f t="shared" si="40"/>
        <v>660.00051435004195</v>
      </c>
      <c r="T144">
        <f t="shared" si="41"/>
        <v>9.3458044094221787E-2</v>
      </c>
      <c r="U144">
        <f t="shared" si="42"/>
        <v>3.3331106722537105</v>
      </c>
      <c r="V144">
        <f t="shared" si="43"/>
        <v>0</v>
      </c>
    </row>
    <row r="145" spans="1:22" x14ac:dyDescent="0.2">
      <c r="A145" t="s">
        <v>261</v>
      </c>
      <c r="B145" t="s">
        <v>262</v>
      </c>
      <c r="D145">
        <v>-78.584000000000003</v>
      </c>
      <c r="E145">
        <v>0</v>
      </c>
      <c r="F145">
        <v>0</v>
      </c>
      <c r="G145">
        <v>106.099</v>
      </c>
      <c r="H145">
        <v>0</v>
      </c>
      <c r="I145">
        <v>0</v>
      </c>
      <c r="J145">
        <v>0</v>
      </c>
      <c r="K145">
        <v>0</v>
      </c>
      <c r="L145">
        <f t="shared" si="33"/>
        <v>7.269328440869029E-3</v>
      </c>
      <c r="M145">
        <f t="shared" si="34"/>
        <v>311.99979307282314</v>
      </c>
      <c r="N145">
        <f t="shared" si="35"/>
        <v>2.2680312373607623</v>
      </c>
      <c r="O145" t="str">
        <f t="shared" si="36"/>
        <v/>
      </c>
      <c r="P145">
        <f t="shared" si="37"/>
        <v>0</v>
      </c>
      <c r="Q145">
        <f t="shared" si="38"/>
        <v>0</v>
      </c>
      <c r="R145">
        <f t="shared" si="39"/>
        <v>0</v>
      </c>
      <c r="S145">
        <f t="shared" si="40"/>
        <v>311.99979307282314</v>
      </c>
      <c r="T145">
        <f t="shared" si="41"/>
        <v>0</v>
      </c>
      <c r="U145" t="str">
        <f t="shared" si="42"/>
        <v/>
      </c>
      <c r="V145">
        <f t="shared" si="43"/>
        <v>0</v>
      </c>
    </row>
    <row r="146" spans="1:22" x14ac:dyDescent="0.2">
      <c r="A146" t="s">
        <v>41</v>
      </c>
      <c r="B146" t="s">
        <v>41</v>
      </c>
      <c r="D146">
        <v>-75.34</v>
      </c>
      <c r="E146">
        <v>0</v>
      </c>
      <c r="F146">
        <v>0</v>
      </c>
      <c r="G146">
        <v>244.976</v>
      </c>
      <c r="H146">
        <v>0</v>
      </c>
      <c r="I146">
        <v>0</v>
      </c>
      <c r="J146">
        <v>0</v>
      </c>
      <c r="K146">
        <v>0</v>
      </c>
      <c r="L146">
        <f t="shared" si="33"/>
        <v>9.417556196426792E-3</v>
      </c>
      <c r="M146">
        <f t="shared" si="34"/>
        <v>711.00217901310293</v>
      </c>
      <c r="N146">
        <f t="shared" si="35"/>
        <v>6.6959096725474732</v>
      </c>
      <c r="O146" t="str">
        <f t="shared" si="36"/>
        <v/>
      </c>
      <c r="P146">
        <f t="shared" si="37"/>
        <v>0</v>
      </c>
      <c r="Q146">
        <f t="shared" si="38"/>
        <v>0</v>
      </c>
      <c r="R146">
        <f t="shared" si="39"/>
        <v>0</v>
      </c>
      <c r="S146">
        <f t="shared" si="40"/>
        <v>711.00217901310293</v>
      </c>
      <c r="T146">
        <f t="shared" si="41"/>
        <v>0</v>
      </c>
      <c r="U146" t="str">
        <f t="shared" si="42"/>
        <v/>
      </c>
      <c r="V146">
        <f t="shared" si="43"/>
        <v>0</v>
      </c>
    </row>
    <row r="147" spans="1:22" x14ac:dyDescent="0.2">
      <c r="A147" t="s">
        <v>373</v>
      </c>
      <c r="B147" t="s">
        <v>1182</v>
      </c>
      <c r="D147">
        <v>-75.59</v>
      </c>
      <c r="E147">
        <v>-172.80099999999999</v>
      </c>
      <c r="F147">
        <v>0</v>
      </c>
      <c r="G147">
        <v>297.35500000000002</v>
      </c>
      <c r="H147">
        <v>95.754999999999995</v>
      </c>
      <c r="I147">
        <v>0</v>
      </c>
      <c r="J147">
        <v>1</v>
      </c>
      <c r="K147">
        <v>1</v>
      </c>
      <c r="L147">
        <f t="shared" si="33"/>
        <v>9.2499174204580068E-3</v>
      </c>
      <c r="M147">
        <f t="shared" si="34"/>
        <v>864.00040477150401</v>
      </c>
      <c r="N147">
        <f t="shared" si="35"/>
        <v>7.9919403873190911</v>
      </c>
      <c r="O147">
        <f t="shared" si="36"/>
        <v>0.28500906253496266</v>
      </c>
      <c r="P147">
        <f t="shared" si="37"/>
        <v>35.998877148971019</v>
      </c>
      <c r="Q147">
        <f t="shared" si="38"/>
        <v>10.26001648855601</v>
      </c>
      <c r="R147">
        <f t="shared" si="39"/>
        <v>0</v>
      </c>
      <c r="S147">
        <f t="shared" si="40"/>
        <v>899.99928192047503</v>
      </c>
      <c r="T147">
        <f t="shared" si="41"/>
        <v>6.9444411910741827E-2</v>
      </c>
      <c r="U147">
        <f t="shared" si="42"/>
        <v>1.6667186521320436</v>
      </c>
      <c r="V147">
        <f t="shared" si="43"/>
        <v>0</v>
      </c>
    </row>
    <row r="148" spans="1:22" x14ac:dyDescent="0.2">
      <c r="A148" t="s">
        <v>482</v>
      </c>
      <c r="B148" t="s">
        <v>483</v>
      </c>
      <c r="D148">
        <v>-77.555999999999997</v>
      </c>
      <c r="E148">
        <v>-174.44</v>
      </c>
      <c r="F148">
        <v>90</v>
      </c>
      <c r="G148">
        <v>366.613</v>
      </c>
      <c r="H148">
        <v>113.53400000000001</v>
      </c>
      <c r="I148">
        <v>1</v>
      </c>
      <c r="J148">
        <v>1</v>
      </c>
      <c r="K148">
        <v>1</v>
      </c>
      <c r="L148">
        <f t="shared" si="33"/>
        <v>7.9440927266845752E-3</v>
      </c>
      <c r="M148">
        <f t="shared" si="34"/>
        <v>1074.0005763721385</v>
      </c>
      <c r="N148">
        <f t="shared" si="35"/>
        <v>8.5319686991816468</v>
      </c>
      <c r="O148">
        <f t="shared" si="36"/>
        <v>0.36981428215409545</v>
      </c>
      <c r="P148">
        <f t="shared" si="37"/>
        <v>33.000272542746991</v>
      </c>
      <c r="Q148">
        <f t="shared" si="38"/>
        <v>12.203984305269788</v>
      </c>
      <c r="R148">
        <f t="shared" si="39"/>
        <v>3</v>
      </c>
      <c r="S148">
        <f t="shared" si="40"/>
        <v>1107.0008489148856</v>
      </c>
      <c r="T148">
        <f t="shared" si="41"/>
        <v>5.5865891806756489E-2</v>
      </c>
      <c r="U148">
        <f t="shared" si="42"/>
        <v>1.8181668021765225</v>
      </c>
      <c r="V148">
        <f t="shared" si="43"/>
        <v>0.27100250220590949</v>
      </c>
    </row>
    <row r="149" spans="1:22" x14ac:dyDescent="0.2">
      <c r="A149" t="s">
        <v>41</v>
      </c>
      <c r="B149" t="s">
        <v>41</v>
      </c>
      <c r="D149">
        <v>-75.622</v>
      </c>
      <c r="E149">
        <v>0</v>
      </c>
      <c r="F149">
        <v>-90</v>
      </c>
      <c r="G149">
        <v>366.47800000000001</v>
      </c>
      <c r="H149">
        <v>0</v>
      </c>
      <c r="I149">
        <v>13</v>
      </c>
      <c r="J149">
        <v>0</v>
      </c>
      <c r="K149">
        <v>0</v>
      </c>
      <c r="L149">
        <f t="shared" si="33"/>
        <v>9.2284869232236218E-3</v>
      </c>
      <c r="M149">
        <f t="shared" si="34"/>
        <v>1064.9981656889709</v>
      </c>
      <c r="N149">
        <f t="shared" si="35"/>
        <v>9.8283314736492837</v>
      </c>
      <c r="O149" t="str">
        <f t="shared" si="36"/>
        <v/>
      </c>
      <c r="P149">
        <f t="shared" si="37"/>
        <v>0</v>
      </c>
      <c r="Q149">
        <f t="shared" si="38"/>
        <v>0</v>
      </c>
      <c r="R149">
        <f t="shared" si="39"/>
        <v>39</v>
      </c>
      <c r="S149">
        <f t="shared" si="40"/>
        <v>1064.9981656889709</v>
      </c>
      <c r="T149">
        <f t="shared" si="41"/>
        <v>0</v>
      </c>
      <c r="U149" t="str">
        <f t="shared" si="42"/>
        <v/>
      </c>
      <c r="V149">
        <f t="shared" si="43"/>
        <v>3.6619781382224299</v>
      </c>
    </row>
    <row r="150" spans="1:22" x14ac:dyDescent="0.2">
      <c r="A150" t="s">
        <v>2035</v>
      </c>
      <c r="B150" t="s">
        <v>2036</v>
      </c>
      <c r="D150">
        <v>-84.036000000000001</v>
      </c>
      <c r="E150">
        <v>-175.42599999999999</v>
      </c>
      <c r="F150">
        <v>-90</v>
      </c>
      <c r="G150">
        <v>134.72900000000001</v>
      </c>
      <c r="H150">
        <v>50.16</v>
      </c>
      <c r="I150">
        <v>18</v>
      </c>
      <c r="J150">
        <v>2</v>
      </c>
      <c r="K150">
        <v>2</v>
      </c>
      <c r="L150">
        <f t="shared" si="33"/>
        <v>3.7608808737348404E-3</v>
      </c>
      <c r="M150">
        <f t="shared" si="34"/>
        <v>401.99928783371388</v>
      </c>
      <c r="N150">
        <f t="shared" si="35"/>
        <v>1.511872944741786</v>
      </c>
      <c r="O150">
        <f t="shared" si="36"/>
        <v>0.44999177037640009</v>
      </c>
      <c r="P150">
        <f t="shared" si="37"/>
        <v>12.000267191264225</v>
      </c>
      <c r="Q150">
        <f t="shared" si="38"/>
        <v>5.4000268784136978</v>
      </c>
      <c r="R150">
        <f t="shared" si="39"/>
        <v>54</v>
      </c>
      <c r="S150">
        <f t="shared" si="40"/>
        <v>413.99955502497812</v>
      </c>
      <c r="T150">
        <f t="shared" si="41"/>
        <v>0.2985079915107654</v>
      </c>
      <c r="U150">
        <f t="shared" si="42"/>
        <v>9.9997773455707559</v>
      </c>
      <c r="V150">
        <f t="shared" si="43"/>
        <v>13.043492280261503</v>
      </c>
    </row>
    <row r="151" spans="1:22" x14ac:dyDescent="0.2">
      <c r="A151" t="s">
        <v>41</v>
      </c>
      <c r="B151" t="s">
        <v>41</v>
      </c>
      <c r="D151">
        <v>-79.123999999999995</v>
      </c>
      <c r="E151">
        <v>0</v>
      </c>
      <c r="F151">
        <v>0</v>
      </c>
      <c r="G151">
        <v>233.18899999999999</v>
      </c>
      <c r="H151">
        <v>0</v>
      </c>
      <c r="I151">
        <v>0</v>
      </c>
      <c r="J151">
        <v>0</v>
      </c>
      <c r="K151">
        <v>0</v>
      </c>
      <c r="L151">
        <f t="shared" si="33"/>
        <v>6.916862802986536E-3</v>
      </c>
      <c r="M151">
        <f t="shared" si="34"/>
        <v>687.00126188029674</v>
      </c>
      <c r="N151">
        <f t="shared" si="35"/>
        <v>4.7518982258028624</v>
      </c>
      <c r="O151" t="str">
        <f t="shared" si="36"/>
        <v/>
      </c>
      <c r="P151">
        <f t="shared" si="37"/>
        <v>0</v>
      </c>
      <c r="Q151">
        <f t="shared" si="38"/>
        <v>0</v>
      </c>
      <c r="R151">
        <f t="shared" si="39"/>
        <v>0</v>
      </c>
      <c r="S151">
        <f t="shared" si="40"/>
        <v>687.00126188029674</v>
      </c>
      <c r="T151">
        <f t="shared" si="41"/>
        <v>0</v>
      </c>
      <c r="U151" t="str">
        <f t="shared" si="42"/>
        <v/>
      </c>
      <c r="V151">
        <f t="shared" si="43"/>
        <v>0</v>
      </c>
    </row>
    <row r="152" spans="1:22" x14ac:dyDescent="0.2">
      <c r="A152" t="s">
        <v>41</v>
      </c>
      <c r="B152" t="s">
        <v>41</v>
      </c>
      <c r="D152">
        <v>-77.373999999999995</v>
      </c>
      <c r="E152">
        <v>-172.17099999999999</v>
      </c>
      <c r="F152">
        <v>0</v>
      </c>
      <c r="G152">
        <v>256.19499999999999</v>
      </c>
      <c r="H152">
        <v>80.753</v>
      </c>
      <c r="I152">
        <v>0</v>
      </c>
      <c r="J152">
        <v>2</v>
      </c>
      <c r="K152">
        <v>2</v>
      </c>
      <c r="L152">
        <f t="shared" si="33"/>
        <v>8.0640995706051533E-3</v>
      </c>
      <c r="M152">
        <f t="shared" si="34"/>
        <v>749.99882481786722</v>
      </c>
      <c r="N152">
        <f t="shared" si="35"/>
        <v>6.0480712492393822</v>
      </c>
      <c r="O152">
        <f t="shared" si="36"/>
        <v>0.26182051078289997</v>
      </c>
      <c r="P152">
        <f t="shared" si="37"/>
        <v>32.999798460263449</v>
      </c>
      <c r="Q152">
        <f t="shared" si="38"/>
        <v>8.6400327286316614</v>
      </c>
      <c r="R152">
        <f t="shared" si="39"/>
        <v>0</v>
      </c>
      <c r="S152">
        <f t="shared" si="40"/>
        <v>782.99862327813071</v>
      </c>
      <c r="T152">
        <f t="shared" si="41"/>
        <v>0.16000025070591448</v>
      </c>
      <c r="U152">
        <f t="shared" si="42"/>
        <v>3.6363858447347015</v>
      </c>
      <c r="V152">
        <f t="shared" si="43"/>
        <v>0</v>
      </c>
    </row>
    <row r="153" spans="1:22" x14ac:dyDescent="0.2">
      <c r="A153" t="s">
        <v>8858</v>
      </c>
      <c r="B153" t="s">
        <v>8859</v>
      </c>
      <c r="D153">
        <v>-75.256</v>
      </c>
      <c r="E153">
        <v>-174.80600000000001</v>
      </c>
      <c r="F153">
        <v>0</v>
      </c>
      <c r="G153">
        <v>58.941000000000003</v>
      </c>
      <c r="H153">
        <v>22.091000000000001</v>
      </c>
      <c r="I153">
        <v>0</v>
      </c>
      <c r="J153">
        <v>1</v>
      </c>
      <c r="K153">
        <v>0</v>
      </c>
      <c r="L153">
        <f t="shared" si="33"/>
        <v>9.4739684371029659E-3</v>
      </c>
      <c r="M153">
        <f t="shared" si="34"/>
        <v>171.00067754793258</v>
      </c>
      <c r="N153">
        <f t="shared" si="35"/>
        <v>1.6200566418689775</v>
      </c>
      <c r="O153">
        <f t="shared" si="36"/>
        <v>0.39603248453733669</v>
      </c>
      <c r="P153">
        <f t="shared" si="37"/>
        <v>5.9995814248483663</v>
      </c>
      <c r="Q153">
        <f t="shared" si="38"/>
        <v>2.3760315138982673</v>
      </c>
      <c r="R153">
        <f t="shared" si="39"/>
        <v>0</v>
      </c>
      <c r="S153">
        <f t="shared" si="40"/>
        <v>177.00025897278095</v>
      </c>
      <c r="T153">
        <f t="shared" si="41"/>
        <v>0.35087580271827645</v>
      </c>
      <c r="U153">
        <f t="shared" si="42"/>
        <v>0</v>
      </c>
      <c r="V153">
        <f t="shared" si="43"/>
        <v>0</v>
      </c>
    </row>
    <row r="154" spans="1:22" x14ac:dyDescent="0.2">
      <c r="A154" t="s">
        <v>734</v>
      </c>
      <c r="B154" t="s">
        <v>735</v>
      </c>
      <c r="D154">
        <v>-79.039000000000001</v>
      </c>
      <c r="E154">
        <v>-173.29</v>
      </c>
      <c r="F154">
        <v>0</v>
      </c>
      <c r="G154">
        <v>257.70100000000002</v>
      </c>
      <c r="H154">
        <v>68.468999999999994</v>
      </c>
      <c r="I154">
        <v>0</v>
      </c>
      <c r="J154">
        <v>1</v>
      </c>
      <c r="K154">
        <v>0</v>
      </c>
      <c r="L154">
        <f t="shared" si="33"/>
        <v>6.972257226449903E-3</v>
      </c>
      <c r="M154">
        <f t="shared" si="34"/>
        <v>758.99915486948748</v>
      </c>
      <c r="N154">
        <f t="shared" si="35"/>
        <v>5.2919426343507876</v>
      </c>
      <c r="O154">
        <f t="shared" si="36"/>
        <v>0.30599218337530759</v>
      </c>
      <c r="P154">
        <f t="shared" si="37"/>
        <v>24.000591180583324</v>
      </c>
      <c r="Q154">
        <f t="shared" si="38"/>
        <v>7.3440006416454873</v>
      </c>
      <c r="R154">
        <f t="shared" si="39"/>
        <v>0</v>
      </c>
      <c r="S154">
        <f t="shared" si="40"/>
        <v>782.99974605007083</v>
      </c>
      <c r="T154">
        <f t="shared" si="41"/>
        <v>7.905147142135778E-2</v>
      </c>
      <c r="U154">
        <f t="shared" si="42"/>
        <v>0</v>
      </c>
      <c r="V154">
        <f t="shared" si="43"/>
        <v>0</v>
      </c>
    </row>
    <row r="155" spans="1:22" x14ac:dyDescent="0.2">
      <c r="A155" t="s">
        <v>41</v>
      </c>
      <c r="B155" t="s">
        <v>41</v>
      </c>
      <c r="D155">
        <v>-74.055000000000007</v>
      </c>
      <c r="E155">
        <v>-173.29</v>
      </c>
      <c r="F155">
        <v>0</v>
      </c>
      <c r="G155">
        <v>43.680999999999997</v>
      </c>
      <c r="H155">
        <v>17.117000000000001</v>
      </c>
      <c r="I155">
        <v>0</v>
      </c>
      <c r="J155">
        <v>1</v>
      </c>
      <c r="K155">
        <v>0</v>
      </c>
      <c r="L155">
        <f t="shared" si="33"/>
        <v>1.0285434942637646E-2</v>
      </c>
      <c r="M155">
        <f t="shared" si="34"/>
        <v>126.00123142151458</v>
      </c>
      <c r="N155">
        <f t="shared" si="35"/>
        <v>1.2959787644569833</v>
      </c>
      <c r="O155">
        <f t="shared" si="36"/>
        <v>0.30599218337530759</v>
      </c>
      <c r="P155">
        <f t="shared" si="37"/>
        <v>6.0000601620886069</v>
      </c>
      <c r="Q155">
        <f t="shared" si="38"/>
        <v>1.8359733453540406</v>
      </c>
      <c r="R155">
        <f t="shared" si="39"/>
        <v>0</v>
      </c>
      <c r="S155">
        <f t="shared" si="40"/>
        <v>132.00129158360318</v>
      </c>
      <c r="T155">
        <f t="shared" si="41"/>
        <v>0.47618582233756696</v>
      </c>
      <c r="U155">
        <f t="shared" si="42"/>
        <v>0</v>
      </c>
      <c r="V155">
        <f t="shared" si="43"/>
        <v>0</v>
      </c>
    </row>
    <row r="156" spans="1:22" x14ac:dyDescent="0.2">
      <c r="A156" t="s">
        <v>8860</v>
      </c>
      <c r="B156" t="s">
        <v>8861</v>
      </c>
      <c r="D156">
        <v>-76.960999999999999</v>
      </c>
      <c r="E156">
        <v>0</v>
      </c>
      <c r="F156">
        <v>0</v>
      </c>
      <c r="G156">
        <v>390.05599999999998</v>
      </c>
      <c r="H156">
        <v>0</v>
      </c>
      <c r="I156">
        <v>0</v>
      </c>
      <c r="J156">
        <v>1</v>
      </c>
      <c r="K156">
        <v>0</v>
      </c>
      <c r="L156">
        <f t="shared" si="33"/>
        <v>8.3370611155293723E-3</v>
      </c>
      <c r="M156">
        <f t="shared" si="34"/>
        <v>1139.9972305133513</v>
      </c>
      <c r="N156">
        <f t="shared" si="35"/>
        <v>9.5042360865601232</v>
      </c>
      <c r="O156" t="str">
        <f t="shared" si="36"/>
        <v/>
      </c>
      <c r="P156">
        <f t="shared" si="37"/>
        <v>0</v>
      </c>
      <c r="Q156">
        <f t="shared" si="38"/>
        <v>0</v>
      </c>
      <c r="R156">
        <f t="shared" si="39"/>
        <v>0</v>
      </c>
      <c r="S156">
        <f t="shared" si="40"/>
        <v>1139.9972305133513</v>
      </c>
      <c r="T156">
        <f t="shared" si="41"/>
        <v>5.263170680948185E-2</v>
      </c>
      <c r="U156" t="str">
        <f t="shared" si="42"/>
        <v/>
      </c>
      <c r="V156">
        <f t="shared" si="43"/>
        <v>0</v>
      </c>
    </row>
    <row r="157" spans="1:22" x14ac:dyDescent="0.2">
      <c r="A157" t="s">
        <v>344</v>
      </c>
      <c r="B157" t="s">
        <v>345</v>
      </c>
      <c r="D157">
        <v>-86.055000000000007</v>
      </c>
      <c r="E157">
        <v>-174.80600000000001</v>
      </c>
      <c r="F157">
        <v>0</v>
      </c>
      <c r="G157">
        <v>29.068999999999999</v>
      </c>
      <c r="H157">
        <v>22.091000000000001</v>
      </c>
      <c r="I157">
        <v>0</v>
      </c>
      <c r="J157">
        <v>1</v>
      </c>
      <c r="K157">
        <v>0</v>
      </c>
      <c r="L157">
        <f t="shared" si="33"/>
        <v>2.4826385703862592E-3</v>
      </c>
      <c r="M157">
        <f t="shared" si="34"/>
        <v>87.000367552260755</v>
      </c>
      <c r="N157">
        <f t="shared" si="35"/>
        <v>0.21599068411370784</v>
      </c>
      <c r="O157">
        <f t="shared" si="36"/>
        <v>0.39603248453733669</v>
      </c>
      <c r="P157">
        <f t="shared" si="37"/>
        <v>5.9995814248483663</v>
      </c>
      <c r="Q157">
        <f t="shared" si="38"/>
        <v>2.3760315138982673</v>
      </c>
      <c r="R157">
        <f t="shared" si="39"/>
        <v>0</v>
      </c>
      <c r="S157">
        <f t="shared" si="40"/>
        <v>92.999948977109128</v>
      </c>
      <c r="T157">
        <f t="shared" si="41"/>
        <v>0.68965225881325443</v>
      </c>
      <c r="U157">
        <f t="shared" si="42"/>
        <v>0</v>
      </c>
      <c r="V157">
        <f t="shared" si="43"/>
        <v>0</v>
      </c>
    </row>
    <row r="158" spans="1:22" x14ac:dyDescent="0.2">
      <c r="A158" t="s">
        <v>41</v>
      </c>
      <c r="B158" t="s">
        <v>41</v>
      </c>
      <c r="D158">
        <v>-84.582999999999998</v>
      </c>
      <c r="E158">
        <v>-174.428</v>
      </c>
      <c r="F158">
        <v>0</v>
      </c>
      <c r="G158">
        <v>349.56099999999998</v>
      </c>
      <c r="H158">
        <v>41.195</v>
      </c>
      <c r="I158">
        <v>0</v>
      </c>
      <c r="J158">
        <v>1</v>
      </c>
      <c r="K158">
        <v>0</v>
      </c>
      <c r="L158">
        <f t="shared" si="33"/>
        <v>3.4137756701802906E-3</v>
      </c>
      <c r="M158">
        <f t="shared" si="34"/>
        <v>1043.9995799213771</v>
      </c>
      <c r="N158">
        <f t="shared" si="35"/>
        <v>3.5639839295979705</v>
      </c>
      <c r="O158">
        <f t="shared" si="36"/>
        <v>0.36901281331400099</v>
      </c>
      <c r="P158">
        <f t="shared" si="37"/>
        <v>11.999674445992245</v>
      </c>
      <c r="Q158">
        <f t="shared" si="38"/>
        <v>4.4280380542057785</v>
      </c>
      <c r="R158">
        <f t="shared" si="39"/>
        <v>0</v>
      </c>
      <c r="S158">
        <f t="shared" si="40"/>
        <v>1055.9992543673693</v>
      </c>
      <c r="T158">
        <f t="shared" si="41"/>
        <v>5.7471287492777121E-2</v>
      </c>
      <c r="U158">
        <f t="shared" si="42"/>
        <v>0</v>
      </c>
      <c r="V158">
        <f t="shared" si="43"/>
        <v>0</v>
      </c>
    </row>
    <row r="159" spans="1:22" x14ac:dyDescent="0.2">
      <c r="A159" t="s">
        <v>2617</v>
      </c>
      <c r="B159" t="s">
        <v>244</v>
      </c>
      <c r="D159">
        <v>-79.19</v>
      </c>
      <c r="E159">
        <v>0</v>
      </c>
      <c r="F159">
        <v>0</v>
      </c>
      <c r="G159">
        <v>314.58199999999999</v>
      </c>
      <c r="H159">
        <v>0</v>
      </c>
      <c r="I159">
        <v>0</v>
      </c>
      <c r="J159">
        <v>0</v>
      </c>
      <c r="K159">
        <v>0</v>
      </c>
      <c r="L159">
        <f t="shared" si="33"/>
        <v>6.8738724498613821E-3</v>
      </c>
      <c r="M159">
        <f t="shared" si="34"/>
        <v>926.99878514049306</v>
      </c>
      <c r="N159">
        <f t="shared" si="35"/>
        <v>6.3720777823099883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926.99878514049306</v>
      </c>
      <c r="T159">
        <f t="shared" si="41"/>
        <v>0</v>
      </c>
      <c r="U159" t="str">
        <f t="shared" si="42"/>
        <v/>
      </c>
      <c r="V159">
        <f t="shared" si="43"/>
        <v>0</v>
      </c>
    </row>
    <row r="160" spans="1:22" x14ac:dyDescent="0.2">
      <c r="A160" t="s">
        <v>395</v>
      </c>
      <c r="B160" t="s">
        <v>396</v>
      </c>
      <c r="D160">
        <v>-77.512</v>
      </c>
      <c r="E160">
        <v>-174.28899999999999</v>
      </c>
      <c r="F160">
        <v>-90</v>
      </c>
      <c r="G160">
        <v>152.61099999999999</v>
      </c>
      <c r="H160">
        <v>80.399000000000001</v>
      </c>
      <c r="I160">
        <v>19</v>
      </c>
      <c r="J160">
        <v>1</v>
      </c>
      <c r="K160">
        <v>1</v>
      </c>
      <c r="L160">
        <f t="shared" si="33"/>
        <v>7.9730898557026381E-3</v>
      </c>
      <c r="M160">
        <f t="shared" si="34"/>
        <v>447.00127405501735</v>
      </c>
      <c r="N160">
        <f t="shared" si="35"/>
        <v>3.5639848876391018</v>
      </c>
      <c r="O160">
        <f t="shared" si="36"/>
        <v>0.35997382229506519</v>
      </c>
      <c r="P160">
        <f t="shared" si="37"/>
        <v>24.001702777653694</v>
      </c>
      <c r="Q160">
        <f t="shared" si="38"/>
        <v>8.6399933304554128</v>
      </c>
      <c r="R160">
        <f t="shared" si="39"/>
        <v>57</v>
      </c>
      <c r="S160">
        <f t="shared" si="40"/>
        <v>471.00297683267104</v>
      </c>
      <c r="T160">
        <f t="shared" si="41"/>
        <v>0.13422780533868264</v>
      </c>
      <c r="U160">
        <f t="shared" si="42"/>
        <v>2.4998226399112733</v>
      </c>
      <c r="V160">
        <f t="shared" si="43"/>
        <v>12.101834341537479</v>
      </c>
    </row>
    <row r="161" spans="1:22" x14ac:dyDescent="0.2">
      <c r="A161" t="s">
        <v>41</v>
      </c>
      <c r="B161" t="s">
        <v>41</v>
      </c>
      <c r="D161">
        <v>-79.731999999999999</v>
      </c>
      <c r="E161">
        <v>-176.42400000000001</v>
      </c>
      <c r="F161">
        <v>0</v>
      </c>
      <c r="G161">
        <v>140.24600000000001</v>
      </c>
      <c r="H161">
        <v>32.061999999999998</v>
      </c>
      <c r="I161">
        <v>0</v>
      </c>
      <c r="J161">
        <v>1</v>
      </c>
      <c r="K161">
        <v>1</v>
      </c>
      <c r="L161">
        <f t="shared" si="33"/>
        <v>6.5215341647850032E-3</v>
      </c>
      <c r="M161">
        <f t="shared" si="34"/>
        <v>413.99977426165276</v>
      </c>
      <c r="N161">
        <f t="shared" si="35"/>
        <v>2.6999163719770194</v>
      </c>
      <c r="O161">
        <f t="shared" si="36"/>
        <v>0.57605342314799368</v>
      </c>
      <c r="P161">
        <f t="shared" si="37"/>
        <v>5.9993575890070048</v>
      </c>
      <c r="Q161">
        <f t="shared" si="38"/>
        <v>3.4559539317903112</v>
      </c>
      <c r="R161">
        <f t="shared" si="39"/>
        <v>0</v>
      </c>
      <c r="S161">
        <f t="shared" si="40"/>
        <v>419.99913185065975</v>
      </c>
      <c r="T161">
        <f t="shared" si="41"/>
        <v>0.14492761525536313</v>
      </c>
      <c r="U161">
        <f t="shared" si="42"/>
        <v>10.001070799637235</v>
      </c>
      <c r="V161">
        <f t="shared" si="43"/>
        <v>0</v>
      </c>
    </row>
    <row r="162" spans="1:22" x14ac:dyDescent="0.2">
      <c r="A162" t="s">
        <v>8625</v>
      </c>
      <c r="B162" t="s">
        <v>8862</v>
      </c>
      <c r="D162">
        <v>-78.231999999999999</v>
      </c>
      <c r="E162">
        <v>-173.39500000000001</v>
      </c>
      <c r="F162">
        <v>0</v>
      </c>
      <c r="G162">
        <v>392.245</v>
      </c>
      <c r="H162">
        <v>95.635000000000005</v>
      </c>
      <c r="I162">
        <v>0</v>
      </c>
      <c r="J162">
        <v>1</v>
      </c>
      <c r="K162">
        <v>1</v>
      </c>
      <c r="L162">
        <f t="shared" si="33"/>
        <v>7.4998030796471788E-3</v>
      </c>
      <c r="M162">
        <f t="shared" si="34"/>
        <v>1152.0017344814516</v>
      </c>
      <c r="N162">
        <f t="shared" si="35"/>
        <v>8.6397947958176804</v>
      </c>
      <c r="O162">
        <f t="shared" si="36"/>
        <v>0.31090096751918112</v>
      </c>
      <c r="P162">
        <f t="shared" si="37"/>
        <v>33.000914293722857</v>
      </c>
      <c r="Q162">
        <f t="shared" si="38"/>
        <v>10.260026442962454</v>
      </c>
      <c r="R162">
        <f t="shared" si="39"/>
        <v>0</v>
      </c>
      <c r="S162">
        <f t="shared" si="40"/>
        <v>1185.0026487751745</v>
      </c>
      <c r="T162">
        <f t="shared" si="41"/>
        <v>5.2083254915417022E-2</v>
      </c>
      <c r="U162">
        <f t="shared" si="42"/>
        <v>1.8181314452676445</v>
      </c>
      <c r="V162">
        <f t="shared" si="43"/>
        <v>0</v>
      </c>
    </row>
    <row r="163" spans="1:22" x14ac:dyDescent="0.2">
      <c r="A163" t="s">
        <v>707</v>
      </c>
      <c r="B163" t="s">
        <v>7172</v>
      </c>
      <c r="D163">
        <v>-75.126999999999995</v>
      </c>
      <c r="E163">
        <v>-176.18600000000001</v>
      </c>
      <c r="F163">
        <v>-90</v>
      </c>
      <c r="G163">
        <v>381.79199999999997</v>
      </c>
      <c r="H163">
        <v>75.165999999999997</v>
      </c>
      <c r="I163">
        <v>21</v>
      </c>
      <c r="J163">
        <v>1</v>
      </c>
      <c r="K163">
        <v>1</v>
      </c>
      <c r="L163">
        <f t="shared" si="33"/>
        <v>9.5606864117879151E-3</v>
      </c>
      <c r="M163">
        <f t="shared" si="34"/>
        <v>1107.0026316507565</v>
      </c>
      <c r="N163">
        <f t="shared" si="35"/>
        <v>10.583715601952452</v>
      </c>
      <c r="O163">
        <f t="shared" si="36"/>
        <v>0.54001008666589612</v>
      </c>
      <c r="P163">
        <f t="shared" si="37"/>
        <v>14.999609963390139</v>
      </c>
      <c r="Q163">
        <f t="shared" si="38"/>
        <v>8.0999487762337257</v>
      </c>
      <c r="R163">
        <f t="shared" si="39"/>
        <v>63</v>
      </c>
      <c r="S163">
        <f t="shared" si="40"/>
        <v>1122.0022416141467</v>
      </c>
      <c r="T163">
        <f t="shared" si="41"/>
        <v>5.4200413155773911E-2</v>
      </c>
      <c r="U163">
        <f t="shared" si="42"/>
        <v>4.0001040124672071</v>
      </c>
      <c r="V163">
        <f t="shared" si="43"/>
        <v>5.6149620440478154</v>
      </c>
    </row>
    <row r="164" spans="1:22" x14ac:dyDescent="0.2">
      <c r="A164" t="s">
        <v>41</v>
      </c>
      <c r="B164" t="s">
        <v>41</v>
      </c>
      <c r="D164">
        <v>-83.01</v>
      </c>
      <c r="E164">
        <v>-169.95099999999999</v>
      </c>
      <c r="F164">
        <v>0</v>
      </c>
      <c r="G164">
        <v>262.95400000000001</v>
      </c>
      <c r="H164">
        <v>80.230999999999995</v>
      </c>
      <c r="I164">
        <v>0</v>
      </c>
      <c r="J164">
        <v>1</v>
      </c>
      <c r="K164">
        <v>0</v>
      </c>
      <c r="L164">
        <f t="shared" si="33"/>
        <v>4.4138620043358105E-3</v>
      </c>
      <c r="M164">
        <f t="shared" si="34"/>
        <v>782.99870961325951</v>
      </c>
      <c r="N164">
        <f t="shared" si="35"/>
        <v>3.4560517098576455</v>
      </c>
      <c r="O164">
        <f t="shared" si="36"/>
        <v>0.20314984740264277</v>
      </c>
      <c r="P164">
        <f t="shared" si="37"/>
        <v>41.998601675995801</v>
      </c>
      <c r="Q164">
        <f t="shared" si="38"/>
        <v>8.5320180536209769</v>
      </c>
      <c r="R164">
        <f t="shared" si="39"/>
        <v>0</v>
      </c>
      <c r="S164">
        <f t="shared" si="40"/>
        <v>824.99731128925532</v>
      </c>
      <c r="T164">
        <f t="shared" si="41"/>
        <v>7.6628478774422679E-2</v>
      </c>
      <c r="U164">
        <f t="shared" si="42"/>
        <v>0</v>
      </c>
      <c r="V164">
        <f t="shared" si="43"/>
        <v>0</v>
      </c>
    </row>
    <row r="165" spans="1:22" x14ac:dyDescent="0.2">
      <c r="A165" t="s">
        <v>8863</v>
      </c>
      <c r="B165" t="s">
        <v>8864</v>
      </c>
      <c r="D165">
        <v>-85.322999999999993</v>
      </c>
      <c r="E165">
        <v>0</v>
      </c>
      <c r="F165">
        <v>-90</v>
      </c>
      <c r="G165">
        <v>110.36799999999999</v>
      </c>
      <c r="H165">
        <v>0</v>
      </c>
      <c r="I165">
        <v>81</v>
      </c>
      <c r="J165">
        <v>0</v>
      </c>
      <c r="K165">
        <v>0</v>
      </c>
      <c r="L165">
        <f t="shared" si="33"/>
        <v>2.9451872943874607E-3</v>
      </c>
      <c r="M165">
        <f t="shared" si="34"/>
        <v>330.00148948435447</v>
      </c>
      <c r="N165">
        <f t="shared" si="35"/>
        <v>0.97191716587542365</v>
      </c>
      <c r="O165" t="str">
        <f t="shared" si="36"/>
        <v/>
      </c>
      <c r="P165">
        <f t="shared" si="37"/>
        <v>0</v>
      </c>
      <c r="Q165">
        <f t="shared" si="38"/>
        <v>0</v>
      </c>
      <c r="R165">
        <f t="shared" si="39"/>
        <v>243</v>
      </c>
      <c r="S165">
        <f t="shared" si="40"/>
        <v>330.00148948435447</v>
      </c>
      <c r="T165">
        <f t="shared" si="41"/>
        <v>0</v>
      </c>
      <c r="U165" t="str">
        <f t="shared" si="42"/>
        <v/>
      </c>
      <c r="V165">
        <f t="shared" si="43"/>
        <v>73.63603127358634</v>
      </c>
    </row>
    <row r="166" spans="1:22" x14ac:dyDescent="0.2">
      <c r="A166" t="s">
        <v>279</v>
      </c>
      <c r="B166" t="s">
        <v>4735</v>
      </c>
      <c r="D166">
        <v>-78.533000000000001</v>
      </c>
      <c r="E166">
        <v>-173.15700000000001</v>
      </c>
      <c r="F166">
        <v>-90</v>
      </c>
      <c r="G166">
        <v>357.12900000000002</v>
      </c>
      <c r="H166">
        <v>75.537999999999997</v>
      </c>
      <c r="I166">
        <v>27</v>
      </c>
      <c r="J166">
        <v>1</v>
      </c>
      <c r="K166">
        <v>0</v>
      </c>
      <c r="L166">
        <f t="shared" si="33"/>
        <v>7.3026852323278208E-3</v>
      </c>
      <c r="M166">
        <f t="shared" si="34"/>
        <v>1050.0014402566242</v>
      </c>
      <c r="N166">
        <f t="shared" si="35"/>
        <v>7.6678376795226706</v>
      </c>
      <c r="O166">
        <f t="shared" si="36"/>
        <v>0.29998967123240877</v>
      </c>
      <c r="P166">
        <f t="shared" si="37"/>
        <v>27.000864830708359</v>
      </c>
      <c r="Q166">
        <f t="shared" si="38"/>
        <v>8.0999886635435718</v>
      </c>
      <c r="R166">
        <f t="shared" si="39"/>
        <v>81</v>
      </c>
      <c r="S166">
        <f t="shared" si="40"/>
        <v>1077.0023050873326</v>
      </c>
      <c r="T166">
        <f t="shared" si="41"/>
        <v>5.7142778761651775E-2</v>
      </c>
      <c r="U166">
        <f t="shared" si="42"/>
        <v>0</v>
      </c>
      <c r="V166">
        <f t="shared" si="43"/>
        <v>7.5208752680832767</v>
      </c>
    </row>
    <row r="167" spans="1:22" x14ac:dyDescent="0.2">
      <c r="A167" t="s">
        <v>41</v>
      </c>
      <c r="B167" t="s">
        <v>41</v>
      </c>
      <c r="D167">
        <v>-78.311000000000007</v>
      </c>
      <c r="E167">
        <v>-172.14699999999999</v>
      </c>
      <c r="F167">
        <v>0</v>
      </c>
      <c r="G167">
        <v>29.614000000000001</v>
      </c>
      <c r="H167">
        <v>29.274999999999999</v>
      </c>
      <c r="I167">
        <v>0</v>
      </c>
      <c r="J167">
        <v>1</v>
      </c>
      <c r="K167">
        <v>0</v>
      </c>
      <c r="L167">
        <f t="shared" si="33"/>
        <v>7.448026525275553E-3</v>
      </c>
      <c r="M167">
        <f t="shared" si="34"/>
        <v>86.999570167201213</v>
      </c>
      <c r="N167">
        <f t="shared" si="35"/>
        <v>0.64797575426864062</v>
      </c>
      <c r="O167">
        <f t="shared" si="36"/>
        <v>0.26101028336978344</v>
      </c>
      <c r="P167">
        <f t="shared" si="37"/>
        <v>11.999703667124756</v>
      </c>
      <c r="Q167">
        <f t="shared" si="38"/>
        <v>3.1320491865588482</v>
      </c>
      <c r="R167">
        <f t="shared" si="39"/>
        <v>0</v>
      </c>
      <c r="S167">
        <f t="shared" si="40"/>
        <v>98.999273834325976</v>
      </c>
      <c r="T167">
        <f t="shared" si="41"/>
        <v>0.68965857974571887</v>
      </c>
      <c r="U167">
        <f t="shared" si="42"/>
        <v>0</v>
      </c>
      <c r="V167">
        <f t="shared" si="43"/>
        <v>0</v>
      </c>
    </row>
    <row r="168" spans="1:22" x14ac:dyDescent="0.2">
      <c r="A168" t="s">
        <v>3556</v>
      </c>
      <c r="B168" t="s">
        <v>3557</v>
      </c>
      <c r="D168">
        <v>-76.796000000000006</v>
      </c>
      <c r="E168">
        <v>-172.786</v>
      </c>
      <c r="F168">
        <v>-90</v>
      </c>
      <c r="G168">
        <v>267.06</v>
      </c>
      <c r="H168">
        <v>79.63</v>
      </c>
      <c r="I168">
        <v>14</v>
      </c>
      <c r="J168">
        <v>2</v>
      </c>
      <c r="K168">
        <v>2</v>
      </c>
      <c r="L168">
        <f t="shared" si="33"/>
        <v>8.4463669030067981E-3</v>
      </c>
      <c r="M168">
        <f t="shared" si="34"/>
        <v>779.99917117314089</v>
      </c>
      <c r="N168">
        <f t="shared" si="35"/>
        <v>6.5881657719353246</v>
      </c>
      <c r="O168">
        <f t="shared" si="36"/>
        <v>0.28441015604848335</v>
      </c>
      <c r="P168">
        <f t="shared" si="37"/>
        <v>29.998766831109045</v>
      </c>
      <c r="Q168">
        <f t="shared" si="38"/>
        <v>8.5319624876602767</v>
      </c>
      <c r="R168">
        <f t="shared" si="39"/>
        <v>42</v>
      </c>
      <c r="S168">
        <f t="shared" si="40"/>
        <v>809.99793800424993</v>
      </c>
      <c r="T168">
        <f t="shared" si="41"/>
        <v>0.15384631732302559</v>
      </c>
      <c r="U168">
        <f t="shared" si="42"/>
        <v>4.0001644292777625</v>
      </c>
      <c r="V168">
        <f t="shared" si="43"/>
        <v>5.1851983850086834</v>
      </c>
    </row>
    <row r="169" spans="1:22" x14ac:dyDescent="0.2">
      <c r="A169" t="s">
        <v>41</v>
      </c>
      <c r="B169" t="s">
        <v>41</v>
      </c>
    </row>
    <row r="170" spans="1:22" x14ac:dyDescent="0.2">
      <c r="A170" t="s">
        <v>41</v>
      </c>
      <c r="B170" t="s">
        <v>41</v>
      </c>
    </row>
    <row r="171" spans="1:22" x14ac:dyDescent="0.2">
      <c r="A171" t="s">
        <v>8865</v>
      </c>
      <c r="B171" t="s">
        <v>8866</v>
      </c>
    </row>
    <row r="172" spans="1:22" x14ac:dyDescent="0.2">
      <c r="A172" t="s">
        <v>344</v>
      </c>
      <c r="B172" t="s">
        <v>345</v>
      </c>
    </row>
    <row r="173" spans="1:22" x14ac:dyDescent="0.2">
      <c r="A173" t="s">
        <v>41</v>
      </c>
      <c r="B173" t="s">
        <v>41</v>
      </c>
    </row>
    <row r="174" spans="1:22" x14ac:dyDescent="0.2">
      <c r="A174" t="s">
        <v>1262</v>
      </c>
      <c r="B174" t="s">
        <v>1263</v>
      </c>
    </row>
    <row r="175" spans="1:22" x14ac:dyDescent="0.2">
      <c r="A175" t="s">
        <v>1830</v>
      </c>
      <c r="B175" t="s">
        <v>401</v>
      </c>
    </row>
    <row r="176" spans="1:22" x14ac:dyDescent="0.2">
      <c r="A176" t="s">
        <v>1830</v>
      </c>
      <c r="B176" t="s">
        <v>401</v>
      </c>
    </row>
    <row r="177" spans="1:2" x14ac:dyDescent="0.2">
      <c r="A177" t="s">
        <v>5621</v>
      </c>
      <c r="B177" t="s">
        <v>5622</v>
      </c>
    </row>
    <row r="178" spans="1:2" x14ac:dyDescent="0.2">
      <c r="A178" t="s">
        <v>344</v>
      </c>
      <c r="B178" t="s">
        <v>345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2051</v>
      </c>
      <c r="B180" t="s">
        <v>310</v>
      </c>
    </row>
    <row r="181" spans="1:2" x14ac:dyDescent="0.2">
      <c r="A181" t="s">
        <v>81</v>
      </c>
      <c r="B181" t="s">
        <v>1695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346</v>
      </c>
      <c r="B183" t="s">
        <v>169</v>
      </c>
    </row>
    <row r="184" spans="1:2" x14ac:dyDescent="0.2">
      <c r="A184" t="s">
        <v>382</v>
      </c>
      <c r="B184" t="s">
        <v>4534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2803</v>
      </c>
      <c r="B186" t="s">
        <v>6217</v>
      </c>
    </row>
    <row r="187" spans="1:2" x14ac:dyDescent="0.2">
      <c r="A187" t="s">
        <v>5577</v>
      </c>
      <c r="B187" t="s">
        <v>5578</v>
      </c>
    </row>
    <row r="188" spans="1:2" x14ac:dyDescent="0.2">
      <c r="A188" t="s">
        <v>2083</v>
      </c>
      <c r="B188" t="s">
        <v>5404</v>
      </c>
    </row>
    <row r="189" spans="1:2" x14ac:dyDescent="0.2">
      <c r="A189" t="s">
        <v>2268</v>
      </c>
      <c r="B189" t="s">
        <v>4909</v>
      </c>
    </row>
    <row r="190" spans="1:2" x14ac:dyDescent="0.2">
      <c r="A190" t="s">
        <v>41</v>
      </c>
      <c r="B190" t="s">
        <v>41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8867</v>
      </c>
      <c r="B192" t="s">
        <v>8868</v>
      </c>
    </row>
    <row r="193" spans="1:2" x14ac:dyDescent="0.2">
      <c r="A193" t="s">
        <v>3312</v>
      </c>
      <c r="B193" t="s">
        <v>3764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8869</v>
      </c>
      <c r="B195" t="s">
        <v>8870</v>
      </c>
    </row>
    <row r="196" spans="1:2" x14ac:dyDescent="0.2">
      <c r="A196" t="s">
        <v>279</v>
      </c>
      <c r="B196" t="s">
        <v>280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1640</v>
      </c>
      <c r="B198" t="s">
        <v>8871</v>
      </c>
    </row>
    <row r="199" spans="1:2" x14ac:dyDescent="0.2">
      <c r="A199" t="s">
        <v>1509</v>
      </c>
      <c r="B199" t="s">
        <v>4898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3758</v>
      </c>
      <c r="B201" t="s">
        <v>8769</v>
      </c>
    </row>
    <row r="202" spans="1:2" x14ac:dyDescent="0.2">
      <c r="A202" t="s">
        <v>8872</v>
      </c>
      <c r="B202" t="s">
        <v>8873</v>
      </c>
    </row>
    <row r="203" spans="1:2" x14ac:dyDescent="0.2">
      <c r="A203" t="s">
        <v>113</v>
      </c>
      <c r="B203" t="s">
        <v>1074</v>
      </c>
    </row>
    <row r="204" spans="1:2" x14ac:dyDescent="0.2">
      <c r="A204" t="s">
        <v>8821</v>
      </c>
      <c r="B204" t="s">
        <v>8822</v>
      </c>
    </row>
    <row r="205" spans="1:2" x14ac:dyDescent="0.2">
      <c r="A205" t="s">
        <v>8874</v>
      </c>
      <c r="B205" t="s">
        <v>8875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5778</v>
      </c>
      <c r="B207" t="s">
        <v>5779</v>
      </c>
    </row>
    <row r="208" spans="1:2" x14ac:dyDescent="0.2">
      <c r="A208" t="s">
        <v>1668</v>
      </c>
      <c r="B208" t="s">
        <v>1669</v>
      </c>
    </row>
    <row r="209" spans="1:2" x14ac:dyDescent="0.2">
      <c r="A209" t="s">
        <v>113</v>
      </c>
      <c r="B209" t="s">
        <v>1410</v>
      </c>
    </row>
    <row r="210" spans="1:2" x14ac:dyDescent="0.2">
      <c r="A210" t="s">
        <v>2547</v>
      </c>
      <c r="B210" t="s">
        <v>352</v>
      </c>
    </row>
    <row r="211" spans="1:2" x14ac:dyDescent="0.2">
      <c r="A211" t="s">
        <v>635</v>
      </c>
      <c r="B211" t="s">
        <v>244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2550</v>
      </c>
      <c r="B213" t="s">
        <v>8876</v>
      </c>
    </row>
    <row r="214" spans="1:2" x14ac:dyDescent="0.2">
      <c r="A214" t="s">
        <v>223</v>
      </c>
      <c r="B214" t="s">
        <v>556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8877</v>
      </c>
      <c r="B216" t="s">
        <v>8878</v>
      </c>
    </row>
    <row r="217" spans="1:2" x14ac:dyDescent="0.2">
      <c r="A217" t="s">
        <v>41</v>
      </c>
      <c r="B217" t="s">
        <v>41</v>
      </c>
    </row>
    <row r="218" spans="1:2" x14ac:dyDescent="0.2">
      <c r="A218" t="s">
        <v>113</v>
      </c>
      <c r="B218" t="s">
        <v>2134</v>
      </c>
    </row>
    <row r="219" spans="1:2" x14ac:dyDescent="0.2">
      <c r="A219" t="s">
        <v>8879</v>
      </c>
      <c r="B219" t="s">
        <v>8880</v>
      </c>
    </row>
    <row r="220" spans="1:2" x14ac:dyDescent="0.2">
      <c r="A220" t="s">
        <v>3225</v>
      </c>
      <c r="B220" t="s">
        <v>4709</v>
      </c>
    </row>
    <row r="221" spans="1:2" x14ac:dyDescent="0.2">
      <c r="A221" t="s">
        <v>113</v>
      </c>
      <c r="B221" t="s">
        <v>2334</v>
      </c>
    </row>
    <row r="222" spans="1:2" x14ac:dyDescent="0.2">
      <c r="A222" t="s">
        <v>2343</v>
      </c>
      <c r="B222" t="s">
        <v>266</v>
      </c>
    </row>
    <row r="223" spans="1:2" x14ac:dyDescent="0.2">
      <c r="A223" t="s">
        <v>784</v>
      </c>
      <c r="B223" t="s">
        <v>785</v>
      </c>
    </row>
    <row r="224" spans="1:2" x14ac:dyDescent="0.2">
      <c r="A224" t="s">
        <v>113</v>
      </c>
      <c r="B224" t="s">
        <v>401</v>
      </c>
    </row>
    <row r="225" spans="1:2" x14ac:dyDescent="0.2">
      <c r="A225" t="s">
        <v>277</v>
      </c>
      <c r="B225" t="s">
        <v>278</v>
      </c>
    </row>
    <row r="226" spans="1:2" x14ac:dyDescent="0.2">
      <c r="A226" t="s">
        <v>204</v>
      </c>
      <c r="B226" t="s">
        <v>363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8881</v>
      </c>
      <c r="B228" t="s">
        <v>5934</v>
      </c>
    </row>
    <row r="229" spans="1:2" x14ac:dyDescent="0.2">
      <c r="A229" t="s">
        <v>55</v>
      </c>
      <c r="B229" t="s">
        <v>56</v>
      </c>
    </row>
    <row r="230" spans="1:2" x14ac:dyDescent="0.2">
      <c r="A230" t="s">
        <v>113</v>
      </c>
      <c r="B230" t="s">
        <v>432</v>
      </c>
    </row>
    <row r="231" spans="1:2" x14ac:dyDescent="0.2">
      <c r="A231" t="s">
        <v>8882</v>
      </c>
      <c r="B231" t="s">
        <v>8883</v>
      </c>
    </row>
    <row r="232" spans="1:2" x14ac:dyDescent="0.2">
      <c r="A232" t="s">
        <v>41</v>
      </c>
      <c r="B232" t="s">
        <v>41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8884</v>
      </c>
      <c r="B234" t="s">
        <v>8885</v>
      </c>
    </row>
    <row r="235" spans="1:2" x14ac:dyDescent="0.2">
      <c r="A235" t="s">
        <v>157</v>
      </c>
      <c r="B235" t="s">
        <v>4807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8886</v>
      </c>
      <c r="B237" t="s">
        <v>8887</v>
      </c>
    </row>
    <row r="238" spans="1:2" x14ac:dyDescent="0.2">
      <c r="A238" t="s">
        <v>8888</v>
      </c>
      <c r="B238" t="s">
        <v>8889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2890</v>
      </c>
      <c r="B240" t="s">
        <v>4482</v>
      </c>
    </row>
    <row r="241" spans="1:2" x14ac:dyDescent="0.2">
      <c r="A241" t="s">
        <v>66</v>
      </c>
      <c r="B241" t="s">
        <v>381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6369</v>
      </c>
      <c r="B243" t="s">
        <v>3394</v>
      </c>
    </row>
    <row r="244" spans="1:2" x14ac:dyDescent="0.2">
      <c r="A244" t="s">
        <v>738</v>
      </c>
      <c r="B244" t="s">
        <v>1034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8890</v>
      </c>
      <c r="B246" t="s">
        <v>8891</v>
      </c>
    </row>
    <row r="247" spans="1:2" x14ac:dyDescent="0.2">
      <c r="A247" t="s">
        <v>997</v>
      </c>
      <c r="B247" t="s">
        <v>5699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935</v>
      </c>
      <c r="B249" t="s">
        <v>3772</v>
      </c>
    </row>
    <row r="250" spans="1:2" x14ac:dyDescent="0.2">
      <c r="A250" t="s">
        <v>125</v>
      </c>
      <c r="B250" t="s">
        <v>2463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2022</v>
      </c>
      <c r="B252" t="s">
        <v>8892</v>
      </c>
    </row>
    <row r="253" spans="1:2" x14ac:dyDescent="0.2">
      <c r="A253" t="s">
        <v>41</v>
      </c>
      <c r="B253" t="s">
        <v>41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8893</v>
      </c>
      <c r="B255" t="s">
        <v>8894</v>
      </c>
    </row>
    <row r="256" spans="1:2" x14ac:dyDescent="0.2">
      <c r="A256" t="s">
        <v>453</v>
      </c>
      <c r="B256" t="s">
        <v>8895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6631</v>
      </c>
      <c r="B258" t="s">
        <v>8896</v>
      </c>
    </row>
    <row r="259" spans="1:2" x14ac:dyDescent="0.2">
      <c r="A259" t="s">
        <v>227</v>
      </c>
      <c r="B259" t="s">
        <v>1107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3308</v>
      </c>
      <c r="B261" t="s">
        <v>690</v>
      </c>
    </row>
    <row r="262" spans="1:2" x14ac:dyDescent="0.2">
      <c r="A262" t="s">
        <v>1485</v>
      </c>
      <c r="B262" t="s">
        <v>1486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8897</v>
      </c>
      <c r="B264" t="s">
        <v>8898</v>
      </c>
    </row>
    <row r="265" spans="1:2" x14ac:dyDescent="0.2">
      <c r="A265" t="s">
        <v>265</v>
      </c>
      <c r="B265" t="s">
        <v>266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3368</v>
      </c>
      <c r="B267" t="s">
        <v>8899</v>
      </c>
    </row>
    <row r="268" spans="1:2" x14ac:dyDescent="0.2">
      <c r="A268" t="s">
        <v>4153</v>
      </c>
      <c r="B268" t="s">
        <v>4154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8900</v>
      </c>
      <c r="B270" t="s">
        <v>6121</v>
      </c>
    </row>
    <row r="271" spans="1:2" x14ac:dyDescent="0.2">
      <c r="A271" t="s">
        <v>2083</v>
      </c>
      <c r="B271" t="s">
        <v>2084</v>
      </c>
    </row>
    <row r="272" spans="1:2" x14ac:dyDescent="0.2">
      <c r="A272" t="s">
        <v>2083</v>
      </c>
      <c r="B272" t="s">
        <v>2084</v>
      </c>
    </row>
    <row r="273" spans="1:2" x14ac:dyDescent="0.2">
      <c r="A273" t="s">
        <v>2373</v>
      </c>
      <c r="B273" t="s">
        <v>2374</v>
      </c>
    </row>
    <row r="274" spans="1:2" x14ac:dyDescent="0.2">
      <c r="A274" t="s">
        <v>1485</v>
      </c>
      <c r="B274" t="s">
        <v>6039</v>
      </c>
    </row>
    <row r="275" spans="1:2" x14ac:dyDescent="0.2">
      <c r="A275" t="s">
        <v>113</v>
      </c>
      <c r="B275" t="s">
        <v>285</v>
      </c>
    </row>
    <row r="276" spans="1:2" x14ac:dyDescent="0.2">
      <c r="A276" t="s">
        <v>8901</v>
      </c>
      <c r="B276" t="s">
        <v>8902</v>
      </c>
    </row>
    <row r="277" spans="1:2" x14ac:dyDescent="0.2">
      <c r="A277" t="s">
        <v>1485</v>
      </c>
      <c r="B277" t="s">
        <v>5025</v>
      </c>
    </row>
    <row r="278" spans="1:2" x14ac:dyDescent="0.2">
      <c r="A278" t="s">
        <v>113</v>
      </c>
      <c r="B278" t="s">
        <v>1410</v>
      </c>
    </row>
    <row r="279" spans="1:2" x14ac:dyDescent="0.2">
      <c r="A279" t="s">
        <v>8903</v>
      </c>
      <c r="B279" t="s">
        <v>8904</v>
      </c>
    </row>
    <row r="280" spans="1:2" x14ac:dyDescent="0.2">
      <c r="A280" t="s">
        <v>355</v>
      </c>
      <c r="B280" t="s">
        <v>1777</v>
      </c>
    </row>
    <row r="281" spans="1:2" x14ac:dyDescent="0.2">
      <c r="A281" t="s">
        <v>113</v>
      </c>
      <c r="B281" t="s">
        <v>2098</v>
      </c>
    </row>
    <row r="282" spans="1:2" x14ac:dyDescent="0.2">
      <c r="A282" t="s">
        <v>4194</v>
      </c>
      <c r="B282" t="s">
        <v>8905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2771</v>
      </c>
      <c r="B285" t="s">
        <v>2772</v>
      </c>
    </row>
    <row r="286" spans="1:2" x14ac:dyDescent="0.2">
      <c r="A286" t="s">
        <v>3705</v>
      </c>
      <c r="B286" t="s">
        <v>3706</v>
      </c>
    </row>
    <row r="287" spans="1:2" x14ac:dyDescent="0.2">
      <c r="A287" t="s">
        <v>1830</v>
      </c>
      <c r="B287" t="s">
        <v>401</v>
      </c>
    </row>
    <row r="288" spans="1:2" x14ac:dyDescent="0.2">
      <c r="A288" t="s">
        <v>8906</v>
      </c>
      <c r="B288" t="s">
        <v>4430</v>
      </c>
    </row>
    <row r="289" spans="1:2" x14ac:dyDescent="0.2">
      <c r="A289" t="s">
        <v>1625</v>
      </c>
      <c r="B289" t="s">
        <v>1626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366</v>
      </c>
      <c r="B291" t="s">
        <v>8907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8908</v>
      </c>
      <c r="B294" t="s">
        <v>8909</v>
      </c>
    </row>
    <row r="295" spans="1:2" x14ac:dyDescent="0.2">
      <c r="A295" t="s">
        <v>5366</v>
      </c>
      <c r="B295" t="s">
        <v>5463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2848</v>
      </c>
      <c r="B297" t="s">
        <v>4376</v>
      </c>
    </row>
    <row r="298" spans="1:2" x14ac:dyDescent="0.2">
      <c r="A298" t="s">
        <v>223</v>
      </c>
      <c r="B298" t="s">
        <v>241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8910</v>
      </c>
      <c r="B300" t="s">
        <v>8911</v>
      </c>
    </row>
    <row r="301" spans="1:2" x14ac:dyDescent="0.2">
      <c r="A301" t="s">
        <v>223</v>
      </c>
      <c r="B301" t="s">
        <v>592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8912</v>
      </c>
      <c r="B303" t="s">
        <v>8913</v>
      </c>
    </row>
    <row r="304" spans="1:2" x14ac:dyDescent="0.2">
      <c r="A304" t="s">
        <v>1056</v>
      </c>
      <c r="B304" t="s">
        <v>1057</v>
      </c>
    </row>
    <row r="305" spans="1:2" x14ac:dyDescent="0.2">
      <c r="A305" t="s">
        <v>113</v>
      </c>
      <c r="B305" t="s">
        <v>5019</v>
      </c>
    </row>
    <row r="306" spans="1:2" x14ac:dyDescent="0.2">
      <c r="A306" t="s">
        <v>1618</v>
      </c>
      <c r="B306" t="s">
        <v>2163</v>
      </c>
    </row>
    <row r="307" spans="1:2" x14ac:dyDescent="0.2">
      <c r="A307" t="s">
        <v>41</v>
      </c>
      <c r="B307" t="s">
        <v>41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8914</v>
      </c>
      <c r="B309" t="s">
        <v>8915</v>
      </c>
    </row>
    <row r="310" spans="1:2" x14ac:dyDescent="0.2">
      <c r="A310" t="s">
        <v>41</v>
      </c>
      <c r="B310" t="s">
        <v>41</v>
      </c>
    </row>
    <row r="311" spans="1:2" x14ac:dyDescent="0.2">
      <c r="A311" t="s">
        <v>113</v>
      </c>
      <c r="B311" t="s">
        <v>722</v>
      </c>
    </row>
    <row r="312" spans="1:2" x14ac:dyDescent="0.2">
      <c r="A312" t="s">
        <v>6660</v>
      </c>
      <c r="B312" t="s">
        <v>6661</v>
      </c>
    </row>
    <row r="313" spans="1:2" x14ac:dyDescent="0.2">
      <c r="A313" t="s">
        <v>497</v>
      </c>
      <c r="B313" t="s">
        <v>310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3330</v>
      </c>
      <c r="B315" t="s">
        <v>8916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2074</v>
      </c>
      <c r="B318" t="s">
        <v>1692</v>
      </c>
    </row>
    <row r="319" spans="1:2" x14ac:dyDescent="0.2">
      <c r="A319" t="s">
        <v>303</v>
      </c>
      <c r="B319" t="s">
        <v>959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1477</v>
      </c>
      <c r="B321" t="s">
        <v>2885</v>
      </c>
    </row>
    <row r="322" spans="1:2" x14ac:dyDescent="0.2">
      <c r="A322" t="s">
        <v>133</v>
      </c>
      <c r="B322" t="s">
        <v>348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8917</v>
      </c>
      <c r="B324" t="s">
        <v>8918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113</v>
      </c>
      <c r="B326" t="s">
        <v>956</v>
      </c>
    </row>
    <row r="327" spans="1:2" x14ac:dyDescent="0.2">
      <c r="A327" t="s">
        <v>1138</v>
      </c>
      <c r="B327" t="s">
        <v>8919</v>
      </c>
    </row>
    <row r="328" spans="1:2" x14ac:dyDescent="0.2">
      <c r="A328" t="s">
        <v>607</v>
      </c>
      <c r="B328" t="s">
        <v>608</v>
      </c>
    </row>
    <row r="329" spans="1:2" x14ac:dyDescent="0.2">
      <c r="A329" t="s">
        <v>1830</v>
      </c>
      <c r="B329" t="s">
        <v>401</v>
      </c>
    </row>
    <row r="330" spans="1:2" x14ac:dyDescent="0.2">
      <c r="A330" t="s">
        <v>1247</v>
      </c>
      <c r="B330" t="s">
        <v>870</v>
      </c>
    </row>
    <row r="331" spans="1:2" x14ac:dyDescent="0.2">
      <c r="A331" t="s">
        <v>133</v>
      </c>
      <c r="B331" t="s">
        <v>146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8920</v>
      </c>
      <c r="B333" t="s">
        <v>8921</v>
      </c>
    </row>
    <row r="334" spans="1:2" x14ac:dyDescent="0.2">
      <c r="A334" t="s">
        <v>8922</v>
      </c>
      <c r="B334" t="s">
        <v>8923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259</v>
      </c>
      <c r="B336" t="s">
        <v>1969</v>
      </c>
    </row>
    <row r="337" spans="1:2" x14ac:dyDescent="0.2">
      <c r="A337" t="s">
        <v>379</v>
      </c>
      <c r="B337" t="s">
        <v>380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1272</v>
      </c>
      <c r="B339" t="s">
        <v>1703</v>
      </c>
    </row>
    <row r="340" spans="1:2" x14ac:dyDescent="0.2">
      <c r="A340" t="s">
        <v>265</v>
      </c>
      <c r="B340" t="s">
        <v>1643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8924</v>
      </c>
      <c r="B342" t="s">
        <v>8925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5237</v>
      </c>
      <c r="B345" t="s">
        <v>7013</v>
      </c>
    </row>
    <row r="346" spans="1:2" x14ac:dyDescent="0.2">
      <c r="A346" t="s">
        <v>261</v>
      </c>
      <c r="B346" t="s">
        <v>262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8098</v>
      </c>
      <c r="B348" t="s">
        <v>5675</v>
      </c>
    </row>
    <row r="349" spans="1:2" x14ac:dyDescent="0.2">
      <c r="A349" t="s">
        <v>157</v>
      </c>
      <c r="B349" t="s">
        <v>991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8926</v>
      </c>
      <c r="B351" t="s">
        <v>8927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3046</v>
      </c>
      <c r="B354" t="s">
        <v>8928</v>
      </c>
    </row>
    <row r="355" spans="1:2" x14ac:dyDescent="0.2">
      <c r="A355" t="s">
        <v>523</v>
      </c>
      <c r="B355" t="s">
        <v>524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8929</v>
      </c>
      <c r="B357" t="s">
        <v>8930</v>
      </c>
    </row>
    <row r="358" spans="1:2" x14ac:dyDescent="0.2">
      <c r="A358" t="s">
        <v>157</v>
      </c>
      <c r="B358" t="s">
        <v>704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1470</v>
      </c>
      <c r="B360" t="s">
        <v>8931</v>
      </c>
    </row>
    <row r="361" spans="1:2" x14ac:dyDescent="0.2">
      <c r="A361" t="s">
        <v>41</v>
      </c>
      <c r="B361" t="s">
        <v>41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2128</v>
      </c>
      <c r="B363" t="s">
        <v>8932</v>
      </c>
    </row>
    <row r="364" spans="1:2" x14ac:dyDescent="0.2">
      <c r="A364" t="s">
        <v>825</v>
      </c>
      <c r="B364" t="s">
        <v>2787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1881</v>
      </c>
      <c r="B366" t="s">
        <v>8933</v>
      </c>
    </row>
    <row r="367" spans="1:2" x14ac:dyDescent="0.2">
      <c r="A367" t="s">
        <v>41</v>
      </c>
      <c r="B367" t="s">
        <v>41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418</v>
      </c>
      <c r="B369" t="s">
        <v>248</v>
      </c>
    </row>
    <row r="370" spans="1:2" x14ac:dyDescent="0.2">
      <c r="A370" t="s">
        <v>1907</v>
      </c>
      <c r="B370" t="s">
        <v>2512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1504</v>
      </c>
      <c r="B372" t="s">
        <v>8934</v>
      </c>
    </row>
    <row r="373" spans="1:2" x14ac:dyDescent="0.2">
      <c r="A373" t="s">
        <v>635</v>
      </c>
      <c r="B373" t="s">
        <v>2770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714</v>
      </c>
      <c r="B375" t="s">
        <v>8935</v>
      </c>
    </row>
    <row r="376" spans="1:2" x14ac:dyDescent="0.2">
      <c r="A376" t="s">
        <v>3892</v>
      </c>
      <c r="B376" t="s">
        <v>6481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8936</v>
      </c>
      <c r="B378" t="s">
        <v>8937</v>
      </c>
    </row>
    <row r="379" spans="1:2" x14ac:dyDescent="0.2">
      <c r="A379" t="s">
        <v>303</v>
      </c>
      <c r="B379" t="s">
        <v>4700</v>
      </c>
    </row>
    <row r="380" spans="1:2" x14ac:dyDescent="0.2">
      <c r="A380" t="s">
        <v>113</v>
      </c>
      <c r="B380" t="s">
        <v>3615</v>
      </c>
    </row>
    <row r="381" spans="1:2" x14ac:dyDescent="0.2">
      <c r="A381" t="s">
        <v>366</v>
      </c>
      <c r="B381" t="s">
        <v>378</v>
      </c>
    </row>
    <row r="382" spans="1:2" x14ac:dyDescent="0.2">
      <c r="A382" t="s">
        <v>491</v>
      </c>
      <c r="B382" t="s">
        <v>572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1247</v>
      </c>
      <c r="B384" t="s">
        <v>870</v>
      </c>
    </row>
    <row r="385" spans="1:2" x14ac:dyDescent="0.2">
      <c r="A385" t="s">
        <v>41</v>
      </c>
      <c r="B385" t="s">
        <v>41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3017</v>
      </c>
      <c r="B387" t="s">
        <v>5987</v>
      </c>
    </row>
    <row r="388" spans="1:2" x14ac:dyDescent="0.2">
      <c r="A388" t="s">
        <v>5577</v>
      </c>
      <c r="B388" t="s">
        <v>5578</v>
      </c>
    </row>
    <row r="389" spans="1:2" x14ac:dyDescent="0.2">
      <c r="A389" t="s">
        <v>113</v>
      </c>
      <c r="B389" t="s">
        <v>1029</v>
      </c>
    </row>
    <row r="390" spans="1:2" x14ac:dyDescent="0.2">
      <c r="A390" t="s">
        <v>5055</v>
      </c>
      <c r="B390" t="s">
        <v>5056</v>
      </c>
    </row>
    <row r="391" spans="1:2" x14ac:dyDescent="0.2">
      <c r="A391" t="s">
        <v>379</v>
      </c>
      <c r="B391" t="s">
        <v>787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8938</v>
      </c>
      <c r="B393" t="s">
        <v>8939</v>
      </c>
    </row>
    <row r="394" spans="1:2" x14ac:dyDescent="0.2">
      <c r="A394" t="s">
        <v>3884</v>
      </c>
      <c r="B394" t="s">
        <v>934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155</v>
      </c>
      <c r="B396" t="s">
        <v>8940</v>
      </c>
    </row>
    <row r="397" spans="1:2" x14ac:dyDescent="0.2">
      <c r="A397" t="s">
        <v>7186</v>
      </c>
      <c r="B397" t="s">
        <v>7187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2047</v>
      </c>
      <c r="B399" t="s">
        <v>2048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2331</v>
      </c>
      <c r="B402" t="s">
        <v>2332</v>
      </c>
    </row>
    <row r="403" spans="1:2" x14ac:dyDescent="0.2">
      <c r="A403" t="s">
        <v>8941</v>
      </c>
      <c r="B403" t="s">
        <v>4425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2333</v>
      </c>
      <c r="B405" t="s">
        <v>372</v>
      </c>
    </row>
    <row r="406" spans="1:2" x14ac:dyDescent="0.2">
      <c r="A406" t="s">
        <v>261</v>
      </c>
      <c r="B406" t="s">
        <v>262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8942</v>
      </c>
      <c r="B408" t="s">
        <v>8943</v>
      </c>
    </row>
    <row r="409" spans="1:2" x14ac:dyDescent="0.2">
      <c r="A409" t="s">
        <v>41</v>
      </c>
      <c r="B409" t="s">
        <v>41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2019</v>
      </c>
      <c r="B411" t="s">
        <v>8944</v>
      </c>
    </row>
    <row r="412" spans="1:2" x14ac:dyDescent="0.2">
      <c r="A412" t="s">
        <v>41</v>
      </c>
      <c r="B412" t="s">
        <v>41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8945</v>
      </c>
      <c r="B414" t="s">
        <v>8946</v>
      </c>
    </row>
    <row r="415" spans="1:2" x14ac:dyDescent="0.2">
      <c r="A415" t="s">
        <v>5936</v>
      </c>
      <c r="B415" t="s">
        <v>2678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8947</v>
      </c>
      <c r="B417" t="s">
        <v>8948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8949</v>
      </c>
      <c r="B420" t="s">
        <v>8950</v>
      </c>
    </row>
    <row r="421" spans="1:2" x14ac:dyDescent="0.2">
      <c r="A421" t="s">
        <v>6154</v>
      </c>
      <c r="B421" t="s">
        <v>8951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8952</v>
      </c>
      <c r="B423" t="s">
        <v>8953</v>
      </c>
    </row>
    <row r="424" spans="1:2" x14ac:dyDescent="0.2">
      <c r="A424" t="s">
        <v>157</v>
      </c>
      <c r="B424" t="s">
        <v>7710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8954</v>
      </c>
      <c r="B426" t="s">
        <v>8955</v>
      </c>
    </row>
    <row r="427" spans="1:2" x14ac:dyDescent="0.2">
      <c r="A427" t="s">
        <v>279</v>
      </c>
      <c r="B427" t="s">
        <v>4735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2993</v>
      </c>
      <c r="B429" t="s">
        <v>2994</v>
      </c>
    </row>
    <row r="430" spans="1:2" x14ac:dyDescent="0.2">
      <c r="A430" t="s">
        <v>41</v>
      </c>
      <c r="B430" t="s">
        <v>41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8956</v>
      </c>
      <c r="B432" t="s">
        <v>8957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6494</v>
      </c>
      <c r="B435" t="s">
        <v>8958</v>
      </c>
    </row>
    <row r="436" spans="1:2" x14ac:dyDescent="0.2">
      <c r="A436" t="s">
        <v>1352</v>
      </c>
      <c r="B436" t="s">
        <v>7671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8959</v>
      </c>
      <c r="B438" t="s">
        <v>8960</v>
      </c>
    </row>
    <row r="439" spans="1:2" x14ac:dyDescent="0.2">
      <c r="A439" t="s">
        <v>8961</v>
      </c>
      <c r="B439" t="s">
        <v>8962</v>
      </c>
    </row>
    <row r="440" spans="1:2" x14ac:dyDescent="0.2">
      <c r="A440" t="s">
        <v>1830</v>
      </c>
      <c r="B440" t="s">
        <v>401</v>
      </c>
    </row>
    <row r="441" spans="1:2" x14ac:dyDescent="0.2">
      <c r="A441" t="s">
        <v>3776</v>
      </c>
      <c r="B441" t="s">
        <v>8963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113</v>
      </c>
      <c r="B443" t="s">
        <v>2134</v>
      </c>
    </row>
    <row r="444" spans="1:2" x14ac:dyDescent="0.2">
      <c r="A444" t="s">
        <v>6131</v>
      </c>
      <c r="B444" t="s">
        <v>8964</v>
      </c>
    </row>
    <row r="445" spans="1:2" x14ac:dyDescent="0.2">
      <c r="A445" t="s">
        <v>1485</v>
      </c>
      <c r="B445" t="s">
        <v>6039</v>
      </c>
    </row>
    <row r="446" spans="1:2" x14ac:dyDescent="0.2">
      <c r="A446" t="s">
        <v>113</v>
      </c>
      <c r="B446" t="s">
        <v>1029</v>
      </c>
    </row>
    <row r="447" spans="1:2" x14ac:dyDescent="0.2">
      <c r="A447" t="s">
        <v>8965</v>
      </c>
      <c r="B447" t="s">
        <v>8966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8967</v>
      </c>
      <c r="B450" t="s">
        <v>8968</v>
      </c>
    </row>
    <row r="451" spans="1:2" x14ac:dyDescent="0.2">
      <c r="A451" t="s">
        <v>1363</v>
      </c>
      <c r="B451" t="s">
        <v>4722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361</v>
      </c>
      <c r="B453" t="s">
        <v>1397</v>
      </c>
    </row>
    <row r="454" spans="1:2" x14ac:dyDescent="0.2">
      <c r="A454" t="s">
        <v>265</v>
      </c>
      <c r="B454" t="s">
        <v>266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6147</v>
      </c>
      <c r="B456" t="s">
        <v>6148</v>
      </c>
    </row>
    <row r="457" spans="1:2" x14ac:dyDescent="0.2">
      <c r="A457" t="s">
        <v>55</v>
      </c>
      <c r="B457" t="s">
        <v>2398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189</v>
      </c>
      <c r="B459" t="s">
        <v>999</v>
      </c>
    </row>
    <row r="460" spans="1:2" x14ac:dyDescent="0.2">
      <c r="A460" t="s">
        <v>55</v>
      </c>
      <c r="B460" t="s">
        <v>56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1780</v>
      </c>
      <c r="B462" t="s">
        <v>8969</v>
      </c>
    </row>
    <row r="463" spans="1:2" x14ac:dyDescent="0.2">
      <c r="A463" t="s">
        <v>41</v>
      </c>
      <c r="B463" t="s">
        <v>41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1727</v>
      </c>
      <c r="B465" t="s">
        <v>483</v>
      </c>
    </row>
    <row r="466" spans="1:2" x14ac:dyDescent="0.2">
      <c r="A466" t="s">
        <v>265</v>
      </c>
      <c r="B466" t="s">
        <v>266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5083</v>
      </c>
      <c r="B468" t="s">
        <v>8970</v>
      </c>
    </row>
    <row r="469" spans="1:2" x14ac:dyDescent="0.2">
      <c r="A469" t="s">
        <v>997</v>
      </c>
      <c r="B469" t="s">
        <v>4356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8971</v>
      </c>
      <c r="B471" t="s">
        <v>8972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8973</v>
      </c>
      <c r="B474" t="s">
        <v>508</v>
      </c>
    </row>
    <row r="475" spans="1:2" x14ac:dyDescent="0.2">
      <c r="A475" t="s">
        <v>279</v>
      </c>
      <c r="B475" t="s">
        <v>6031</v>
      </c>
    </row>
    <row r="476" spans="1:2" x14ac:dyDescent="0.2">
      <c r="A476" t="s">
        <v>113</v>
      </c>
      <c r="B476" t="s">
        <v>956</v>
      </c>
    </row>
    <row r="477" spans="1:2" x14ac:dyDescent="0.2">
      <c r="A477" t="s">
        <v>8974</v>
      </c>
      <c r="B477" t="s">
        <v>2372</v>
      </c>
    </row>
    <row r="478" spans="1:2" x14ac:dyDescent="0.2">
      <c r="A478" t="s">
        <v>890</v>
      </c>
      <c r="B478" t="s">
        <v>3877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457</v>
      </c>
      <c r="B480" t="s">
        <v>8975</v>
      </c>
    </row>
    <row r="481" spans="1:2" x14ac:dyDescent="0.2">
      <c r="A481" t="s">
        <v>8976</v>
      </c>
      <c r="B481" t="s">
        <v>3084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5656</v>
      </c>
      <c r="B483" t="s">
        <v>5657</v>
      </c>
    </row>
    <row r="484" spans="1:2" x14ac:dyDescent="0.2">
      <c r="A484" t="s">
        <v>738</v>
      </c>
      <c r="B484" t="s">
        <v>7719</v>
      </c>
    </row>
    <row r="485" spans="1:2" x14ac:dyDescent="0.2">
      <c r="A485" t="s">
        <v>113</v>
      </c>
      <c r="B485" t="s">
        <v>5759</v>
      </c>
    </row>
    <row r="486" spans="1:2" x14ac:dyDescent="0.2">
      <c r="A486" t="s">
        <v>8977</v>
      </c>
      <c r="B486" t="s">
        <v>8978</v>
      </c>
    </row>
    <row r="487" spans="1:2" x14ac:dyDescent="0.2">
      <c r="A487" t="s">
        <v>4816</v>
      </c>
      <c r="B487" t="s">
        <v>1454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8979</v>
      </c>
      <c r="B489" t="s">
        <v>8980</v>
      </c>
    </row>
    <row r="490" spans="1:2" x14ac:dyDescent="0.2">
      <c r="A490" t="s">
        <v>41</v>
      </c>
      <c r="B490" t="s">
        <v>41</v>
      </c>
    </row>
    <row r="491" spans="1:2" x14ac:dyDescent="0.2">
      <c r="A491" t="s">
        <v>113</v>
      </c>
      <c r="B491" t="s">
        <v>7934</v>
      </c>
    </row>
    <row r="492" spans="1:2" x14ac:dyDescent="0.2">
      <c r="A492" t="s">
        <v>8981</v>
      </c>
      <c r="B492" t="s">
        <v>8982</v>
      </c>
    </row>
    <row r="493" spans="1:2" x14ac:dyDescent="0.2">
      <c r="A493" t="s">
        <v>255</v>
      </c>
      <c r="B493" t="s">
        <v>911</v>
      </c>
    </row>
    <row r="494" spans="1:2" x14ac:dyDescent="0.2">
      <c r="A494" t="s">
        <v>113</v>
      </c>
      <c r="B494" t="s">
        <v>5019</v>
      </c>
    </row>
    <row r="495" spans="1:2" x14ac:dyDescent="0.2">
      <c r="A495" t="s">
        <v>853</v>
      </c>
      <c r="B495" t="s">
        <v>854</v>
      </c>
    </row>
    <row r="496" spans="1:2" x14ac:dyDescent="0.2">
      <c r="A496" t="s">
        <v>311</v>
      </c>
      <c r="B496" t="s">
        <v>312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8983</v>
      </c>
      <c r="B498" t="s">
        <v>8984</v>
      </c>
    </row>
    <row r="499" spans="1:2" x14ac:dyDescent="0.2">
      <c r="A499" t="s">
        <v>4239</v>
      </c>
      <c r="B499" t="s">
        <v>1650</v>
      </c>
    </row>
    <row r="500" spans="1:2" x14ac:dyDescent="0.2">
      <c r="A500" t="s">
        <v>113</v>
      </c>
      <c r="B500" t="s">
        <v>2334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J515"/>
  <sheetViews>
    <sheetView topLeftCell="B1" zoomScaleNormal="100" workbookViewId="0">
      <selection activeCell="V3" sqref="V3:V173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189</v>
      </c>
      <c r="B3" t="s">
        <v>8985</v>
      </c>
      <c r="D3">
        <v>-74.055000000000007</v>
      </c>
      <c r="E3">
        <v>-166.37299999999999</v>
      </c>
      <c r="F3">
        <v>0</v>
      </c>
      <c r="G3">
        <v>21.84</v>
      </c>
      <c r="H3">
        <v>16.978000000000002</v>
      </c>
      <c r="I3">
        <v>0</v>
      </c>
      <c r="J3">
        <v>1</v>
      </c>
      <c r="K3">
        <v>1</v>
      </c>
      <c r="L3">
        <f>1/TAN(-D3*$L$1/180)*0.108*0.333333</f>
        <v>1.0285434942637646E-2</v>
      </c>
      <c r="M3">
        <f>SIN(-D3*$L$1/180)*G3*3</f>
        <v>62.99917342198848</v>
      </c>
      <c r="N3">
        <f>COS(-D3*$L$1/180)*G3*0.108</f>
        <v>0.64797454764635698</v>
      </c>
      <c r="O3">
        <f>IFERROR(1/TAN(E3*$L$1/180)*0.108*0.333333,"")</f>
        <v>0.14849979331635918</v>
      </c>
      <c r="P3">
        <f>SIN(-E3*$L$1/180)*H3*3</f>
        <v>12.000056145759737</v>
      </c>
      <c r="Q3">
        <f>-COS(E3*$L$1/180)*H3*0.108</f>
        <v>1.7820076394376665</v>
      </c>
      <c r="R3">
        <f>ABS(SIN(-F3*$L$1/180)*I3*3)</f>
        <v>0</v>
      </c>
      <c r="S3">
        <f>M3+P3</f>
        <v>74.999229567748216</v>
      </c>
      <c r="T3">
        <f>60*(J3/M3)</f>
        <v>0.95239344805527737</v>
      </c>
      <c r="U3">
        <f>IFERROR(60*(K3/P3),"")</f>
        <v>4.9999766060428987</v>
      </c>
      <c r="V3">
        <f>100*(R3/(S3))</f>
        <v>0</v>
      </c>
      <c r="X3" t="s">
        <v>37</v>
      </c>
      <c r="Y3">
        <f>AVERAGE(L3:L2000)</f>
        <v>4.4882559197890505E-3</v>
      </c>
      <c r="Z3">
        <f>STDEVA(L3:L2000)</f>
        <v>1.5963476352328072E-3</v>
      </c>
      <c r="AA3">
        <f>COUNTA(L3:L2000)</f>
        <v>171</v>
      </c>
      <c r="AB3">
        <f>AVERAGE(O3:O2000)</f>
        <v>0.19895803206792875</v>
      </c>
      <c r="AC3">
        <f>STDEVA(O3:O2001)</f>
        <v>0.10109379791409261</v>
      </c>
      <c r="AD3">
        <f>COUNTA(O3:O2001)</f>
        <v>171</v>
      </c>
      <c r="AE3">
        <f>1/Y8</f>
        <v>1.2745501575212187E-3</v>
      </c>
      <c r="AF3">
        <f>Z8/Y8^2</f>
        <v>6.3503328588996385E-4</v>
      </c>
      <c r="AG3">
        <f>COUNTA(M3:M2001)</f>
        <v>171</v>
      </c>
      <c r="AH3">
        <f>1/AB8</f>
        <v>4.9208698794316032E-2</v>
      </c>
      <c r="AI3">
        <f>AC8/AB8^2</f>
        <v>4.0855203403257351E-2</v>
      </c>
      <c r="AJ3">
        <f>COUNTA(P3:P2001)</f>
        <v>171</v>
      </c>
    </row>
    <row r="4" spans="1:36" x14ac:dyDescent="0.2">
      <c r="A4" t="s">
        <v>1871</v>
      </c>
      <c r="B4" t="s">
        <v>8986</v>
      </c>
      <c r="D4">
        <v>-80.126000000000005</v>
      </c>
      <c r="E4">
        <v>-166.21799999999999</v>
      </c>
      <c r="F4">
        <v>-90</v>
      </c>
      <c r="G4">
        <v>148.703</v>
      </c>
      <c r="H4">
        <v>27.286000000000001</v>
      </c>
      <c r="I4">
        <v>12.5</v>
      </c>
      <c r="J4">
        <v>1</v>
      </c>
      <c r="K4">
        <v>1</v>
      </c>
      <c r="L4">
        <f t="shared" ref="L4:L28" si="0">1/TAN(-D4*$L$1/180)*0.108*0.333333</f>
        <v>6.2661669810114944E-3</v>
      </c>
      <c r="M4">
        <f t="shared" ref="M4:M28" si="1">SIN(-D4*$L$1/180)*G4*3</f>
        <v>439.50089608880717</v>
      </c>
      <c r="N4">
        <f t="shared" ref="N4:N28" si="2">COS(-D4*$L$1/180)*G4*0.108</f>
        <v>2.7539887571854047</v>
      </c>
      <c r="O4">
        <f t="shared" ref="O4:O28" si="3">IFERROR(1/TAN(E4*$L$1/180)*0.108*0.333333,"")</f>
        <v>0.14676462480981503</v>
      </c>
      <c r="P4">
        <f t="shared" ref="P4:P28" si="4">SIN(-E4*$L$1/180)*H4*3</f>
        <v>19.500896681994099</v>
      </c>
      <c r="Q4">
        <f t="shared" ref="Q4:Q28" si="5">-COS(E4*$L$1/180)*H4*0.108</f>
        <v>2.8620446470324774</v>
      </c>
      <c r="R4">
        <f t="shared" ref="R4:R28" si="6">ABS(SIN(-F4*$L$1/180)*I4*3)</f>
        <v>37.5</v>
      </c>
      <c r="S4">
        <f t="shared" ref="S4:S28" si="7">M4+P4</f>
        <v>459.00179277080127</v>
      </c>
      <c r="T4">
        <f t="shared" ref="T4:T28" si="8">60*(J4/M4)</f>
        <v>0.13651849298590779</v>
      </c>
      <c r="U4">
        <f t="shared" ref="U4:U28" si="9">IFERROR(60*(K4/P4),"")</f>
        <v>3.0767815951458388</v>
      </c>
      <c r="V4">
        <f t="shared" ref="V4:V28" si="10">100*(R4/(S4))</f>
        <v>8.1699027303636935</v>
      </c>
      <c r="X4" t="s">
        <v>40</v>
      </c>
      <c r="Y4">
        <f>Y3*60</f>
        <v>0.26929535518734304</v>
      </c>
      <c r="Z4">
        <f>Z3*60</f>
        <v>9.5780858113968428E-2</v>
      </c>
      <c r="AA4">
        <f>AA3</f>
        <v>171</v>
      </c>
      <c r="AB4">
        <f>AB3*60</f>
        <v>11.937481924075724</v>
      </c>
      <c r="AC4">
        <f>AC3*60</f>
        <v>6.0656278748455561</v>
      </c>
      <c r="AD4">
        <f>AD3</f>
        <v>171</v>
      </c>
      <c r="AE4">
        <f>AE3*60</f>
        <v>7.6473009451273125E-2</v>
      </c>
      <c r="AF4">
        <f>AF3*60</f>
        <v>3.8101997153397828E-2</v>
      </c>
      <c r="AG4">
        <f>AG3</f>
        <v>171</v>
      </c>
      <c r="AH4">
        <f>AH3*60</f>
        <v>2.952521927658962</v>
      </c>
      <c r="AI4">
        <f>AI3*60</f>
        <v>2.4513122041954412</v>
      </c>
      <c r="AJ4">
        <f>AJ3</f>
        <v>171</v>
      </c>
    </row>
    <row r="5" spans="1:36" x14ac:dyDescent="0.2">
      <c r="A5" t="s">
        <v>41</v>
      </c>
      <c r="B5" t="s">
        <v>41</v>
      </c>
      <c r="D5">
        <v>-84.605000000000004</v>
      </c>
      <c r="E5">
        <v>0</v>
      </c>
      <c r="F5">
        <v>-90</v>
      </c>
      <c r="G5">
        <v>207.41900000000001</v>
      </c>
      <c r="H5">
        <v>0</v>
      </c>
      <c r="I5">
        <v>5</v>
      </c>
      <c r="J5">
        <v>0</v>
      </c>
      <c r="K5">
        <v>0</v>
      </c>
      <c r="L5">
        <f t="shared" si="0"/>
        <v>3.3998288843716282E-3</v>
      </c>
      <c r="M5">
        <f t="shared" si="1"/>
        <v>619.50050933451507</v>
      </c>
      <c r="N5">
        <f t="shared" si="2"/>
        <v>2.1061978317162517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15</v>
      </c>
      <c r="S5">
        <f t="shared" si="7"/>
        <v>619.50050933451507</v>
      </c>
      <c r="T5">
        <f t="shared" si="8"/>
        <v>0</v>
      </c>
      <c r="U5" t="str">
        <f t="shared" si="9"/>
        <v/>
      </c>
      <c r="V5">
        <f t="shared" si="10"/>
        <v>2.421305515327731</v>
      </c>
    </row>
    <row r="6" spans="1:36" x14ac:dyDescent="0.2">
      <c r="A6" t="s">
        <v>8987</v>
      </c>
      <c r="B6" t="s">
        <v>8988</v>
      </c>
      <c r="D6">
        <v>-82.057000000000002</v>
      </c>
      <c r="E6">
        <v>-165.06899999999999</v>
      </c>
      <c r="F6">
        <v>-90</v>
      </c>
      <c r="G6">
        <v>173.666</v>
      </c>
      <c r="H6">
        <v>31.047999999999998</v>
      </c>
      <c r="I6">
        <v>16</v>
      </c>
      <c r="J6">
        <v>1</v>
      </c>
      <c r="K6">
        <v>0</v>
      </c>
      <c r="L6">
        <f t="shared" si="0"/>
        <v>5.0229485721853548E-3</v>
      </c>
      <c r="M6">
        <f t="shared" si="1"/>
        <v>515.99956255162442</v>
      </c>
      <c r="N6">
        <f t="shared" si="2"/>
        <v>2.5918418578088076</v>
      </c>
      <c r="O6">
        <f t="shared" si="3"/>
        <v>0.13500381329772082</v>
      </c>
      <c r="P6">
        <f t="shared" si="4"/>
        <v>23.999074628643577</v>
      </c>
      <c r="Q6">
        <f t="shared" si="5"/>
        <v>3.2399698304532958</v>
      </c>
      <c r="R6">
        <f t="shared" si="6"/>
        <v>48</v>
      </c>
      <c r="S6">
        <f t="shared" si="7"/>
        <v>539.99863718026802</v>
      </c>
      <c r="T6">
        <f t="shared" si="8"/>
        <v>0.11627916834521958</v>
      </c>
      <c r="U6">
        <f t="shared" si="9"/>
        <v>0</v>
      </c>
      <c r="V6">
        <f t="shared" si="10"/>
        <v>8.8889113221921221</v>
      </c>
      <c r="Y6" t="s">
        <v>44</v>
      </c>
      <c r="AB6" t="s">
        <v>45</v>
      </c>
    </row>
    <row r="7" spans="1:36" x14ac:dyDescent="0.2">
      <c r="A7" t="s">
        <v>6166</v>
      </c>
      <c r="B7" t="s">
        <v>8989</v>
      </c>
      <c r="D7">
        <v>-78.626999999999995</v>
      </c>
      <c r="E7">
        <v>-167.36699999999999</v>
      </c>
      <c r="F7">
        <v>0</v>
      </c>
      <c r="G7">
        <v>177.48500000000001</v>
      </c>
      <c r="H7">
        <v>59.439</v>
      </c>
      <c r="I7">
        <v>0</v>
      </c>
      <c r="J7">
        <v>1</v>
      </c>
      <c r="K7">
        <v>0</v>
      </c>
      <c r="L7">
        <f t="shared" si="0"/>
        <v>7.2412134051070016E-3</v>
      </c>
      <c r="M7">
        <f t="shared" si="1"/>
        <v>521.999825224191</v>
      </c>
      <c r="N7">
        <f t="shared" si="2"/>
        <v>3.7799159117928363</v>
      </c>
      <c r="O7">
        <f t="shared" si="3"/>
        <v>0.1606199782226784</v>
      </c>
      <c r="P7">
        <f t="shared" si="4"/>
        <v>38.998871711752081</v>
      </c>
      <c r="Q7">
        <f t="shared" si="5"/>
        <v>6.2640041890548375</v>
      </c>
      <c r="R7">
        <f t="shared" si="6"/>
        <v>0</v>
      </c>
      <c r="S7">
        <f t="shared" si="7"/>
        <v>560.99869693594303</v>
      </c>
      <c r="T7">
        <f t="shared" si="8"/>
        <v>0.11494256722065167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4687</v>
      </c>
      <c r="D8">
        <v>-85.864999999999995</v>
      </c>
      <c r="E8">
        <v>-176.18600000000001</v>
      </c>
      <c r="F8">
        <v>0</v>
      </c>
      <c r="G8">
        <v>83.216999999999999</v>
      </c>
      <c r="H8">
        <v>15.032999999999999</v>
      </c>
      <c r="I8">
        <v>0</v>
      </c>
      <c r="J8">
        <v>1</v>
      </c>
      <c r="K8">
        <v>0</v>
      </c>
      <c r="L8">
        <f t="shared" si="0"/>
        <v>2.6026145970115865E-3</v>
      </c>
      <c r="M8">
        <f t="shared" si="1"/>
        <v>249.00113885679306</v>
      </c>
      <c r="N8">
        <f t="shared" si="2"/>
        <v>0.64805464671584523</v>
      </c>
      <c r="O8">
        <f t="shared" si="3"/>
        <v>0.54001008666589612</v>
      </c>
      <c r="P8">
        <f t="shared" si="4"/>
        <v>2.9998820820536407</v>
      </c>
      <c r="Q8">
        <f t="shared" si="5"/>
        <v>1.6199682030854587</v>
      </c>
      <c r="R8">
        <f t="shared" si="6"/>
        <v>0</v>
      </c>
      <c r="S8">
        <f t="shared" si="7"/>
        <v>252.00102093884669</v>
      </c>
      <c r="T8">
        <f t="shared" si="8"/>
        <v>0.24096275332502612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784.59054286637763</v>
      </c>
      <c r="Z8">
        <f>STDEVA(M3:M2000)</f>
        <v>390.91526337701748</v>
      </c>
      <c r="AA8">
        <f>COUNTA(M3:M2001)</f>
        <v>171</v>
      </c>
      <c r="AB8">
        <f>AVERAGE(P3:P2000)</f>
        <v>20.32161029455035</v>
      </c>
      <c r="AC8">
        <f>STDEVA(P3:P2000)</f>
        <v>16.871885304991693</v>
      </c>
      <c r="AD8">
        <f>COUNTA(P3:P2001)</f>
        <v>171</v>
      </c>
      <c r="AE8" t="s">
        <v>51</v>
      </c>
      <c r="AF8">
        <f>AG8+AH8</f>
        <v>137639.97819051868</v>
      </c>
      <c r="AG8">
        <f>SUM(M3:M2000)</f>
        <v>134164.98283015058</v>
      </c>
      <c r="AH8">
        <f>SUM(P3:P2000)</f>
        <v>3474.9953603681101</v>
      </c>
    </row>
    <row r="9" spans="1:36" x14ac:dyDescent="0.2">
      <c r="A9" t="s">
        <v>8990</v>
      </c>
      <c r="B9" t="s">
        <v>8991</v>
      </c>
      <c r="D9">
        <v>-82.875</v>
      </c>
      <c r="E9">
        <v>0</v>
      </c>
      <c r="F9">
        <v>0</v>
      </c>
      <c r="G9">
        <v>88.685000000000002</v>
      </c>
      <c r="H9">
        <v>0</v>
      </c>
      <c r="I9">
        <v>0</v>
      </c>
      <c r="J9">
        <v>0</v>
      </c>
      <c r="K9">
        <v>0</v>
      </c>
      <c r="L9">
        <f t="shared" si="0"/>
        <v>4.4999850671878835E-3</v>
      </c>
      <c r="M9">
        <f t="shared" si="1"/>
        <v>264.00049990535308</v>
      </c>
      <c r="N9">
        <f t="shared" si="2"/>
        <v>1.1879994953037205</v>
      </c>
      <c r="O9" t="str">
        <f t="shared" si="3"/>
        <v/>
      </c>
      <c r="P9">
        <f t="shared" si="4"/>
        <v>0</v>
      </c>
      <c r="Q9">
        <f t="shared" si="5"/>
        <v>0</v>
      </c>
      <c r="R9">
        <f t="shared" si="6"/>
        <v>0</v>
      </c>
      <c r="S9">
        <f t="shared" si="7"/>
        <v>264.00049990535308</v>
      </c>
      <c r="T9">
        <f t="shared" si="8"/>
        <v>0</v>
      </c>
      <c r="U9" t="str">
        <f t="shared" si="9"/>
        <v/>
      </c>
      <c r="V9">
        <f t="shared" si="10"/>
        <v>0</v>
      </c>
      <c r="X9" t="s">
        <v>54</v>
      </c>
      <c r="Y9">
        <f>Y8/60</f>
        <v>13.07650904777296</v>
      </c>
      <c r="Z9">
        <f>Z8/60</f>
        <v>6.5152543896169579</v>
      </c>
      <c r="AA9">
        <f>AA8</f>
        <v>171</v>
      </c>
      <c r="AB9">
        <f>AB8/60</f>
        <v>0.33869350490917249</v>
      </c>
      <c r="AC9">
        <f>AC8/60</f>
        <v>0.28119808841652821</v>
      </c>
      <c r="AD9">
        <f>AD8</f>
        <v>171</v>
      </c>
      <c r="AE9" t="s">
        <v>54</v>
      </c>
      <c r="AF9">
        <f>AF8/60</f>
        <v>2293.9996365086449</v>
      </c>
      <c r="AG9">
        <f>AG8/60</f>
        <v>2236.0830471691761</v>
      </c>
      <c r="AH9">
        <f>AH8/60</f>
        <v>57.916589339468501</v>
      </c>
    </row>
    <row r="10" spans="1:36" x14ac:dyDescent="0.2">
      <c r="A10" t="s">
        <v>41</v>
      </c>
      <c r="B10" t="s">
        <v>41</v>
      </c>
      <c r="D10">
        <v>-81.027000000000001</v>
      </c>
      <c r="E10">
        <v>-163.30099999999999</v>
      </c>
      <c r="F10">
        <v>-90</v>
      </c>
      <c r="G10">
        <v>307.76600000000002</v>
      </c>
      <c r="H10">
        <v>62.642000000000003</v>
      </c>
      <c r="I10">
        <v>16</v>
      </c>
      <c r="J10">
        <v>1</v>
      </c>
      <c r="K10">
        <v>0</v>
      </c>
      <c r="L10">
        <f t="shared" si="0"/>
        <v>5.6844452957645515E-3</v>
      </c>
      <c r="M10">
        <f t="shared" si="1"/>
        <v>911.99863192435657</v>
      </c>
      <c r="N10">
        <f t="shared" si="2"/>
        <v>5.1842115171976326</v>
      </c>
      <c r="O10">
        <f t="shared" si="3"/>
        <v>0.12000173855622707</v>
      </c>
      <c r="P10">
        <f t="shared" si="4"/>
        <v>53.999371456759008</v>
      </c>
      <c r="Q10">
        <f t="shared" si="5"/>
        <v>6.480024935779519</v>
      </c>
      <c r="R10">
        <f t="shared" si="6"/>
        <v>48</v>
      </c>
      <c r="S10">
        <f t="shared" si="7"/>
        <v>965.99800338111561</v>
      </c>
      <c r="T10">
        <f t="shared" si="8"/>
        <v>6.5789572374025829E-2</v>
      </c>
      <c r="U10">
        <f t="shared" si="9"/>
        <v>0</v>
      </c>
      <c r="V10">
        <f t="shared" si="10"/>
        <v>4.968954369677153</v>
      </c>
    </row>
    <row r="11" spans="1:36" x14ac:dyDescent="0.2">
      <c r="A11" t="s">
        <v>113</v>
      </c>
      <c r="B11" t="s">
        <v>2140</v>
      </c>
      <c r="D11">
        <v>-79.927999999999997</v>
      </c>
      <c r="E11">
        <v>-171.02699999999999</v>
      </c>
      <c r="F11">
        <v>0</v>
      </c>
      <c r="G11">
        <v>154.37899999999999</v>
      </c>
      <c r="H11">
        <v>38.470999999999997</v>
      </c>
      <c r="I11">
        <v>0</v>
      </c>
      <c r="J11">
        <v>1</v>
      </c>
      <c r="K11">
        <v>0</v>
      </c>
      <c r="L11">
        <f t="shared" si="0"/>
        <v>6.3944207407389177E-3</v>
      </c>
      <c r="M11">
        <f t="shared" si="1"/>
        <v>455.99948581884121</v>
      </c>
      <c r="N11">
        <f t="shared" si="2"/>
        <v>2.9158554857417665</v>
      </c>
      <c r="O11">
        <f t="shared" si="3"/>
        <v>0.22799012754453557</v>
      </c>
      <c r="P11">
        <f t="shared" si="4"/>
        <v>18.000851411471899</v>
      </c>
      <c r="Q11">
        <f t="shared" si="5"/>
        <v>4.1040205132322249</v>
      </c>
      <c r="R11">
        <f t="shared" si="6"/>
        <v>0</v>
      </c>
      <c r="S11">
        <f t="shared" si="7"/>
        <v>474.00033723031311</v>
      </c>
      <c r="T11">
        <f t="shared" si="8"/>
        <v>0.1315790957357279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486</v>
      </c>
      <c r="B12" t="s">
        <v>406</v>
      </c>
      <c r="D12">
        <v>-82.546999999999997</v>
      </c>
      <c r="E12">
        <v>0</v>
      </c>
      <c r="F12">
        <v>-90</v>
      </c>
      <c r="G12">
        <v>346.93099999999998</v>
      </c>
      <c r="H12">
        <v>0</v>
      </c>
      <c r="I12">
        <v>28</v>
      </c>
      <c r="J12">
        <v>0</v>
      </c>
      <c r="K12">
        <v>0</v>
      </c>
      <c r="L12">
        <f t="shared" si="0"/>
        <v>4.7094456281296009E-3</v>
      </c>
      <c r="M12">
        <f t="shared" si="1"/>
        <v>1031.9999634253945</v>
      </c>
      <c r="N12">
        <f t="shared" si="2"/>
        <v>4.8601525761362083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84</v>
      </c>
      <c r="S12">
        <f t="shared" si="7"/>
        <v>1031.9999634253945</v>
      </c>
      <c r="T12">
        <f t="shared" si="8"/>
        <v>0</v>
      </c>
      <c r="U12" t="str">
        <f t="shared" si="9"/>
        <v/>
      </c>
      <c r="V12">
        <f t="shared" si="10"/>
        <v>8.1395351721902021</v>
      </c>
      <c r="Y12">
        <f>Y3</f>
        <v>4.4882559197890505E-3</v>
      </c>
      <c r="Z12">
        <f>AE3</f>
        <v>1.2745501575212187E-3</v>
      </c>
      <c r="AA12">
        <f>AB3</f>
        <v>0.19895803206792875</v>
      </c>
      <c r="AB12">
        <f>AH3</f>
        <v>4.9208698794316032E-2</v>
      </c>
      <c r="AE12" t="s">
        <v>1</v>
      </c>
      <c r="AF12">
        <f>AG12+AH12</f>
        <v>1177.668346305275</v>
      </c>
      <c r="AG12">
        <f>SUM(N3:N2000)</f>
        <v>598.19455482836668</v>
      </c>
      <c r="AH12">
        <f>SUM(Q3:Q2000)</f>
        <v>579.47379147690845</v>
      </c>
    </row>
    <row r="13" spans="1:36" x14ac:dyDescent="0.2">
      <c r="A13" t="s">
        <v>2101</v>
      </c>
      <c r="B13" t="s">
        <v>3573</v>
      </c>
      <c r="D13">
        <v>-83.570999999999998</v>
      </c>
      <c r="E13">
        <v>-168.69</v>
      </c>
      <c r="F13">
        <v>0</v>
      </c>
      <c r="G13">
        <v>71.448999999999998</v>
      </c>
      <c r="H13">
        <v>20.396000000000001</v>
      </c>
      <c r="I13">
        <v>0</v>
      </c>
      <c r="J13">
        <v>1</v>
      </c>
      <c r="K13">
        <v>0</v>
      </c>
      <c r="L13">
        <f t="shared" si="0"/>
        <v>4.0564944780587461E-3</v>
      </c>
      <c r="M13">
        <f t="shared" si="1"/>
        <v>212.99905153406127</v>
      </c>
      <c r="N13">
        <f t="shared" si="2"/>
        <v>0.86403034041001026</v>
      </c>
      <c r="O13">
        <f t="shared" si="3"/>
        <v>0.17999871688416874</v>
      </c>
      <c r="P13">
        <f t="shared" si="4"/>
        <v>12.000024789596949</v>
      </c>
      <c r="Q13">
        <f t="shared" si="5"/>
        <v>2.1599912246968924</v>
      </c>
      <c r="R13">
        <f t="shared" si="6"/>
        <v>0</v>
      </c>
      <c r="S13">
        <f t="shared" si="7"/>
        <v>224.99907632365822</v>
      </c>
      <c r="T13">
        <f t="shared" si="8"/>
        <v>0.28169139518635478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114</v>
      </c>
      <c r="D14">
        <v>-82.614000000000004</v>
      </c>
      <c r="E14">
        <v>0</v>
      </c>
      <c r="F14">
        <v>-90</v>
      </c>
      <c r="G14">
        <v>163.35499999999999</v>
      </c>
      <c r="H14">
        <v>0</v>
      </c>
      <c r="I14">
        <v>11</v>
      </c>
      <c r="J14">
        <v>0</v>
      </c>
      <c r="K14">
        <v>0</v>
      </c>
      <c r="L14">
        <f t="shared" si="0"/>
        <v>4.6666344316912273E-3</v>
      </c>
      <c r="M14">
        <f t="shared" si="1"/>
        <v>485.99873637443591</v>
      </c>
      <c r="N14">
        <f t="shared" si="2"/>
        <v>2.2679807049040752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33</v>
      </c>
      <c r="S14">
        <f t="shared" si="7"/>
        <v>485.99873637443591</v>
      </c>
      <c r="T14">
        <f t="shared" si="8"/>
        <v>0</v>
      </c>
      <c r="U14" t="str">
        <f t="shared" si="9"/>
        <v/>
      </c>
      <c r="V14">
        <f t="shared" si="10"/>
        <v>6.7901411115141821</v>
      </c>
      <c r="X14" t="s">
        <v>68</v>
      </c>
      <c r="Y14">
        <f>AVERAGE(T3:T2345)</f>
        <v>0.1425562661122281</v>
      </c>
      <c r="Z14">
        <f>STDEVA(T3:T2345)</f>
        <v>0.18837677439940659</v>
      </c>
      <c r="AA14">
        <f>COUNTA(T3:T2345)</f>
        <v>171</v>
      </c>
    </row>
    <row r="15" spans="1:36" x14ac:dyDescent="0.2">
      <c r="A15" t="s">
        <v>8992</v>
      </c>
      <c r="B15" t="s">
        <v>1177</v>
      </c>
      <c r="D15">
        <v>-79.38</v>
      </c>
      <c r="E15">
        <v>0</v>
      </c>
      <c r="F15">
        <v>0</v>
      </c>
      <c r="G15">
        <v>146.50899999999999</v>
      </c>
      <c r="H15">
        <v>0</v>
      </c>
      <c r="I15">
        <v>0</v>
      </c>
      <c r="J15">
        <v>0</v>
      </c>
      <c r="K15">
        <v>0</v>
      </c>
      <c r="L15">
        <f t="shared" si="0"/>
        <v>6.750217461124911E-3</v>
      </c>
      <c r="M15">
        <f t="shared" si="1"/>
        <v>431.99837635829022</v>
      </c>
      <c r="N15">
        <f t="shared" si="2"/>
        <v>2.9160858993572409</v>
      </c>
      <c r="O15" t="str">
        <f t="shared" si="3"/>
        <v/>
      </c>
      <c r="P15">
        <f t="shared" si="4"/>
        <v>0</v>
      </c>
      <c r="Q15">
        <f t="shared" si="5"/>
        <v>0</v>
      </c>
      <c r="R15">
        <f t="shared" si="6"/>
        <v>0</v>
      </c>
      <c r="S15">
        <f t="shared" si="7"/>
        <v>431.99837635829022</v>
      </c>
      <c r="T15">
        <f t="shared" si="8"/>
        <v>0</v>
      </c>
      <c r="U15" t="str">
        <f t="shared" si="9"/>
        <v/>
      </c>
      <c r="V15">
        <f t="shared" si="10"/>
        <v>0</v>
      </c>
      <c r="X15" t="s">
        <v>71</v>
      </c>
      <c r="Y15">
        <f>AVERAGE(U3:U2345)</f>
        <v>2.9131251800694202</v>
      </c>
      <c r="Z15">
        <f>STDEVA(U3:U2345)</f>
        <v>3.6468846787531106</v>
      </c>
      <c r="AA15">
        <f>COUNTA(U3:U2345)</f>
        <v>171</v>
      </c>
    </row>
    <row r="16" spans="1:36" x14ac:dyDescent="0.2">
      <c r="A16" t="s">
        <v>8993</v>
      </c>
      <c r="B16" t="s">
        <v>2342</v>
      </c>
      <c r="D16">
        <v>-82.724999999999994</v>
      </c>
      <c r="E16">
        <v>-160.71</v>
      </c>
      <c r="F16">
        <v>-90</v>
      </c>
      <c r="G16">
        <v>189.52600000000001</v>
      </c>
      <c r="H16">
        <v>42.378999999999998</v>
      </c>
      <c r="I16">
        <v>29</v>
      </c>
      <c r="J16">
        <v>1</v>
      </c>
      <c r="K16">
        <v>1</v>
      </c>
      <c r="L16">
        <f t="shared" si="0"/>
        <v>4.5957369192086654E-3</v>
      </c>
      <c r="M16">
        <f t="shared" si="1"/>
        <v>564.00082801787175</v>
      </c>
      <c r="N16">
        <f t="shared" si="2"/>
        <v>2.5920020197880098</v>
      </c>
      <c r="O16">
        <f t="shared" si="3"/>
        <v>0.10285730610498736</v>
      </c>
      <c r="P16">
        <f t="shared" si="4"/>
        <v>41.999665147949706</v>
      </c>
      <c r="Q16">
        <f t="shared" si="5"/>
        <v>4.3199767344063646</v>
      </c>
      <c r="R16">
        <f t="shared" si="6"/>
        <v>87</v>
      </c>
      <c r="S16">
        <f t="shared" si="7"/>
        <v>606.00049316582147</v>
      </c>
      <c r="T16">
        <f t="shared" si="8"/>
        <v>0.1063828225409959</v>
      </c>
      <c r="U16">
        <f t="shared" si="9"/>
        <v>1.4285828181877545</v>
      </c>
      <c r="V16">
        <f t="shared" si="10"/>
        <v>14.356423960234958</v>
      </c>
      <c r="X16" t="s">
        <v>74</v>
      </c>
      <c r="Y16">
        <f>AVERAGE(V3:V2345)</f>
        <v>1.3620329666537219</v>
      </c>
      <c r="Z16">
        <f>STDEVA(V3:V2345)</f>
        <v>2.948176696936224</v>
      </c>
      <c r="AA16">
        <f>COUNTA(V3:V2345)</f>
        <v>171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-85.944999999999993</v>
      </c>
      <c r="E17">
        <v>-173.29</v>
      </c>
      <c r="F17">
        <v>0</v>
      </c>
      <c r="G17">
        <v>395.99099999999999</v>
      </c>
      <c r="H17">
        <v>34.234000000000002</v>
      </c>
      <c r="I17">
        <v>0</v>
      </c>
      <c r="J17">
        <v>1</v>
      </c>
      <c r="K17">
        <v>1</v>
      </c>
      <c r="L17">
        <f t="shared" si="0"/>
        <v>2.5520915168409895E-3</v>
      </c>
      <c r="M17">
        <f t="shared" si="1"/>
        <v>1184.999063141011</v>
      </c>
      <c r="N17">
        <f t="shared" si="2"/>
        <v>3.0242290807357755</v>
      </c>
      <c r="O17">
        <f t="shared" si="3"/>
        <v>0.30599218337530759</v>
      </c>
      <c r="P17">
        <f t="shared" si="4"/>
        <v>12.000120324177214</v>
      </c>
      <c r="Q17">
        <f t="shared" si="5"/>
        <v>3.6719466907080811</v>
      </c>
      <c r="R17">
        <f t="shared" si="6"/>
        <v>0</v>
      </c>
      <c r="S17">
        <f t="shared" si="7"/>
        <v>1196.9991834651883</v>
      </c>
      <c r="T17">
        <f t="shared" si="8"/>
        <v>5.0632951422730534E-2</v>
      </c>
      <c r="U17">
        <f t="shared" si="9"/>
        <v>4.999949865428861</v>
      </c>
      <c r="V17">
        <f t="shared" si="10"/>
        <v>0</v>
      </c>
      <c r="AD17">
        <f>(AA12*Y12)/((AA12*Z12)-(Y12*AB12))</f>
        <v>27.290766931605067</v>
      </c>
      <c r="AE17">
        <f>(Y12*AB12-AA12*Z12)/(Z12+AB12)</f>
        <v>-6.4815078512085787E-4</v>
      </c>
    </row>
    <row r="18" spans="1:35" x14ac:dyDescent="0.2">
      <c r="A18" t="s">
        <v>8994</v>
      </c>
      <c r="B18" t="s">
        <v>4172</v>
      </c>
      <c r="D18">
        <v>-80.948999999999998</v>
      </c>
      <c r="E18">
        <v>-164.476</v>
      </c>
      <c r="F18">
        <v>0</v>
      </c>
      <c r="G18">
        <v>114.425</v>
      </c>
      <c r="H18">
        <v>37.363</v>
      </c>
      <c r="I18">
        <v>0</v>
      </c>
      <c r="J18">
        <v>1</v>
      </c>
      <c r="K18">
        <v>0</v>
      </c>
      <c r="L18">
        <f t="shared" si="0"/>
        <v>5.7346868524451085E-3</v>
      </c>
      <c r="M18">
        <f t="shared" si="1"/>
        <v>339.00078143958109</v>
      </c>
      <c r="N18">
        <f t="shared" si="2"/>
        <v>1.9440652683554522</v>
      </c>
      <c r="O18">
        <f t="shared" si="3"/>
        <v>0.12960084399460917</v>
      </c>
      <c r="P18">
        <f t="shared" si="4"/>
        <v>29.99972382437759</v>
      </c>
      <c r="Q18">
        <f t="shared" si="5"/>
        <v>3.8879934152379358</v>
      </c>
      <c r="R18">
        <f t="shared" si="6"/>
        <v>0</v>
      </c>
      <c r="S18">
        <f t="shared" si="7"/>
        <v>369.0005052639587</v>
      </c>
      <c r="T18">
        <f t="shared" si="8"/>
        <v>0.17699074245554089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37.850005833009014</v>
      </c>
      <c r="AB18" t="s">
        <v>80</v>
      </c>
    </row>
    <row r="19" spans="1:35" x14ac:dyDescent="0.2">
      <c r="A19" t="s">
        <v>738</v>
      </c>
      <c r="B19" t="s">
        <v>1034</v>
      </c>
      <c r="D19">
        <v>-82.875</v>
      </c>
      <c r="E19">
        <v>-171.87</v>
      </c>
      <c r="F19">
        <v>0</v>
      </c>
      <c r="G19">
        <v>48.374000000000002</v>
      </c>
      <c r="H19">
        <v>14.141999999999999</v>
      </c>
      <c r="I19">
        <v>0</v>
      </c>
      <c r="J19">
        <v>1</v>
      </c>
      <c r="K19">
        <v>0</v>
      </c>
      <c r="L19">
        <f t="shared" si="0"/>
        <v>4.4999850671878835E-3</v>
      </c>
      <c r="M19">
        <f t="shared" si="1"/>
        <v>144.00135516064216</v>
      </c>
      <c r="N19">
        <f t="shared" si="2"/>
        <v>0.64800459588230452</v>
      </c>
      <c r="O19">
        <f t="shared" si="3"/>
        <v>0.25200296358763974</v>
      </c>
      <c r="P19">
        <f t="shared" si="4"/>
        <v>5.9998674309190161</v>
      </c>
      <c r="Q19">
        <f t="shared" si="5"/>
        <v>1.5119858857104358</v>
      </c>
      <c r="R19">
        <f t="shared" si="6"/>
        <v>0</v>
      </c>
      <c r="S19">
        <f t="shared" si="7"/>
        <v>150.00122259156117</v>
      </c>
      <c r="T19">
        <f t="shared" si="8"/>
        <v>0.41666274552115423</v>
      </c>
      <c r="U19">
        <f t="shared" si="9"/>
        <v>0</v>
      </c>
      <c r="V19">
        <f t="shared" si="10"/>
        <v>0</v>
      </c>
      <c r="X19" t="s">
        <v>83</v>
      </c>
      <c r="Z19">
        <f>Z27</f>
        <v>39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-88.046999999999997</v>
      </c>
      <c r="E20">
        <v>-165.42599999999999</v>
      </c>
      <c r="F20">
        <v>0</v>
      </c>
      <c r="G20">
        <v>58.701000000000001</v>
      </c>
      <c r="H20">
        <v>17.221</v>
      </c>
      <c r="I20">
        <v>0</v>
      </c>
      <c r="J20">
        <v>1</v>
      </c>
      <c r="K20">
        <v>0</v>
      </c>
      <c r="L20">
        <f t="shared" si="0"/>
        <v>1.227580331645972E-3</v>
      </c>
      <c r="M20">
        <f t="shared" si="1"/>
        <v>176.00070511216219</v>
      </c>
      <c r="N20">
        <f t="shared" si="2"/>
        <v>0.216055220006733</v>
      </c>
      <c r="O20">
        <f t="shared" si="3"/>
        <v>0.13846354535593483</v>
      </c>
      <c r="P20">
        <f t="shared" si="4"/>
        <v>12.999971012942005</v>
      </c>
      <c r="Q20">
        <f t="shared" si="5"/>
        <v>1.8000238760002094</v>
      </c>
      <c r="R20">
        <f t="shared" si="6"/>
        <v>0</v>
      </c>
      <c r="S20">
        <f t="shared" si="7"/>
        <v>189.00067612510421</v>
      </c>
      <c r="T20">
        <f t="shared" si="8"/>
        <v>0.34090772512395928</v>
      </c>
      <c r="U20">
        <f t="shared" si="9"/>
        <v>0</v>
      </c>
      <c r="V20">
        <f t="shared" si="10"/>
        <v>0</v>
      </c>
      <c r="AB20">
        <f>X27/AG9</f>
        <v>8.3628378756655394E-2</v>
      </c>
      <c r="AC20">
        <f>Y27/AH9</f>
        <v>2.2100748932184038</v>
      </c>
      <c r="AD20">
        <f>Z19/AF9</f>
        <v>1.7000874533422371E-2</v>
      </c>
      <c r="AF20">
        <f>X27/AG12</f>
        <v>0.31260732564450344</v>
      </c>
      <c r="AG20">
        <f>Y27/AH12</f>
        <v>0.22089005902021144</v>
      </c>
      <c r="AH20">
        <f>Z19/AF12</f>
        <v>3.3116284497545986E-2</v>
      </c>
    </row>
    <row r="21" spans="1:35" x14ac:dyDescent="0.2">
      <c r="A21" t="s">
        <v>1118</v>
      </c>
      <c r="B21" t="s">
        <v>5988</v>
      </c>
      <c r="D21">
        <v>-83.34</v>
      </c>
      <c r="E21">
        <v>-171.87</v>
      </c>
      <c r="F21">
        <v>-90</v>
      </c>
      <c r="G21">
        <v>112.09</v>
      </c>
      <c r="H21">
        <v>18.856000000000002</v>
      </c>
      <c r="I21">
        <v>0</v>
      </c>
      <c r="J21">
        <v>1</v>
      </c>
      <c r="K21">
        <v>1</v>
      </c>
      <c r="L21">
        <f t="shared" si="0"/>
        <v>4.2035463613063579E-3</v>
      </c>
      <c r="M21">
        <f t="shared" si="1"/>
        <v>334.00080264016748</v>
      </c>
      <c r="N21">
        <f t="shared" si="2"/>
        <v>1.4039892626007417</v>
      </c>
      <c r="O21">
        <f t="shared" si="3"/>
        <v>0.25200296358763974</v>
      </c>
      <c r="P21">
        <f t="shared" si="4"/>
        <v>7.9998232412253554</v>
      </c>
      <c r="Q21">
        <f t="shared" si="5"/>
        <v>2.0159811809472479</v>
      </c>
      <c r="R21">
        <f t="shared" si="6"/>
        <v>0</v>
      </c>
      <c r="S21">
        <f t="shared" si="7"/>
        <v>342.00062588139281</v>
      </c>
      <c r="T21">
        <f t="shared" si="8"/>
        <v>0.17964028686673672</v>
      </c>
      <c r="U21">
        <f t="shared" si="9"/>
        <v>7.5001657150126775</v>
      </c>
      <c r="V21">
        <f t="shared" si="10"/>
        <v>0</v>
      </c>
    </row>
    <row r="22" spans="1:35" x14ac:dyDescent="0.2">
      <c r="A22" t="s">
        <v>41</v>
      </c>
      <c r="B22" t="s">
        <v>41</v>
      </c>
      <c r="D22">
        <v>-82.605000000000004</v>
      </c>
      <c r="E22">
        <v>-169.80799999999999</v>
      </c>
      <c r="F22">
        <v>0</v>
      </c>
      <c r="G22">
        <v>157.98099999999999</v>
      </c>
      <c r="H22">
        <v>30.141999999999999</v>
      </c>
      <c r="I22">
        <v>0</v>
      </c>
      <c r="J22">
        <v>1</v>
      </c>
      <c r="K22">
        <v>0</v>
      </c>
      <c r="L22">
        <f t="shared" si="0"/>
        <v>4.672384432205706E-3</v>
      </c>
      <c r="M22">
        <f t="shared" si="1"/>
        <v>470.00093082317505</v>
      </c>
      <c r="N22">
        <f t="shared" si="2"/>
        <v>2.1960272283276221</v>
      </c>
      <c r="O22">
        <f t="shared" si="3"/>
        <v>0.20023980268366046</v>
      </c>
      <c r="P22">
        <f t="shared" si="4"/>
        <v>16.000638264558127</v>
      </c>
      <c r="Q22">
        <f t="shared" si="5"/>
        <v>3.2039678528755995</v>
      </c>
      <c r="R22">
        <f t="shared" si="6"/>
        <v>0</v>
      </c>
      <c r="S22">
        <f t="shared" si="7"/>
        <v>486.00156908773317</v>
      </c>
      <c r="T22">
        <f t="shared" si="8"/>
        <v>0.12765932164201044</v>
      </c>
      <c r="U22">
        <f t="shared" si="9"/>
        <v>0</v>
      </c>
      <c r="V22">
        <f t="shared" si="10"/>
        <v>0</v>
      </c>
      <c r="X22" t="s">
        <v>94</v>
      </c>
      <c r="Z22">
        <f>Z18/AF9</f>
        <v>1.6499569237340798E-2</v>
      </c>
      <c r="AA22" t="s">
        <v>95</v>
      </c>
    </row>
    <row r="23" spans="1:35" x14ac:dyDescent="0.2">
      <c r="A23" t="s">
        <v>41</v>
      </c>
      <c r="B23" t="s">
        <v>41</v>
      </c>
      <c r="D23">
        <v>-86</v>
      </c>
      <c r="E23">
        <v>-171.02699999999999</v>
      </c>
      <c r="F23">
        <v>0</v>
      </c>
      <c r="G23">
        <v>286.69799999999998</v>
      </c>
      <c r="H23">
        <v>38.470999999999997</v>
      </c>
      <c r="I23">
        <v>0</v>
      </c>
      <c r="J23">
        <v>1</v>
      </c>
      <c r="K23">
        <v>1</v>
      </c>
      <c r="L23">
        <f t="shared" si="0"/>
        <v>2.5173627126011504E-3</v>
      </c>
      <c r="M23">
        <f t="shared" si="1"/>
        <v>857.99885424417323</v>
      </c>
      <c r="N23">
        <f t="shared" si="2"/>
        <v>2.1598964830252738</v>
      </c>
      <c r="O23">
        <f t="shared" si="3"/>
        <v>0.22799012754453557</v>
      </c>
      <c r="P23">
        <f t="shared" si="4"/>
        <v>18.000851411471899</v>
      </c>
      <c r="Q23">
        <f t="shared" si="5"/>
        <v>4.1040205132322249</v>
      </c>
      <c r="R23">
        <f t="shared" si="6"/>
        <v>0</v>
      </c>
      <c r="S23">
        <f t="shared" si="7"/>
        <v>875.99970565564513</v>
      </c>
      <c r="T23">
        <f t="shared" si="8"/>
        <v>6.9930163313394036E-2</v>
      </c>
      <c r="U23">
        <f t="shared" si="9"/>
        <v>3.3331756719997228</v>
      </c>
      <c r="V23">
        <f t="shared" si="10"/>
        <v>0</v>
      </c>
      <c r="X23" t="s">
        <v>96</v>
      </c>
      <c r="Z23">
        <f>Z19/AF9</f>
        <v>1.7000874533422371E-2</v>
      </c>
      <c r="AA23" t="s">
        <v>97</v>
      </c>
      <c r="AB23">
        <f>Z27/AF9</f>
        <v>1.7000874533422371E-2</v>
      </c>
      <c r="AC23" t="s">
        <v>98</v>
      </c>
      <c r="AD23">
        <f>Z27/AF9</f>
        <v>1.7000874533422371E-2</v>
      </c>
      <c r="AE23" t="s">
        <v>98</v>
      </c>
      <c r="AH23">
        <f>Z27/AF12</f>
        <v>3.3116284497545986E-2</v>
      </c>
      <c r="AI23" t="s">
        <v>98</v>
      </c>
    </row>
    <row r="24" spans="1:35" x14ac:dyDescent="0.2">
      <c r="A24" t="s">
        <v>1215</v>
      </c>
      <c r="B24" t="s">
        <v>8995</v>
      </c>
      <c r="D24">
        <v>-84.088999999999999</v>
      </c>
      <c r="E24">
        <v>-170.78899999999999</v>
      </c>
      <c r="F24">
        <v>0</v>
      </c>
      <c r="G24">
        <v>398.11700000000002</v>
      </c>
      <c r="H24">
        <v>37.482999999999997</v>
      </c>
      <c r="I24">
        <v>0</v>
      </c>
      <c r="J24">
        <v>1</v>
      </c>
      <c r="K24">
        <v>1</v>
      </c>
      <c r="L24">
        <f t="shared" si="0"/>
        <v>3.7272198301959952E-3</v>
      </c>
      <c r="M24">
        <f t="shared" si="1"/>
        <v>1188.0007122135262</v>
      </c>
      <c r="N24">
        <f t="shared" si="2"/>
        <v>4.4279442407934617</v>
      </c>
      <c r="O24">
        <f t="shared" si="3"/>
        <v>0.22200042883182261</v>
      </c>
      <c r="P24">
        <f t="shared" si="4"/>
        <v>17.999790290716373</v>
      </c>
      <c r="Q24">
        <f t="shared" si="5"/>
        <v>3.9959651593870715</v>
      </c>
      <c r="R24">
        <f t="shared" si="6"/>
        <v>0</v>
      </c>
      <c r="S24">
        <f t="shared" si="7"/>
        <v>1206.0005025042426</v>
      </c>
      <c r="T24">
        <f t="shared" si="8"/>
        <v>5.0505020226970919E-2</v>
      </c>
      <c r="U24">
        <f t="shared" si="9"/>
        <v>3.3333721688383102</v>
      </c>
      <c r="V24">
        <f t="shared" si="10"/>
        <v>0</v>
      </c>
    </row>
    <row r="25" spans="1:35" x14ac:dyDescent="0.2">
      <c r="A25" t="s">
        <v>2894</v>
      </c>
      <c r="B25" t="s">
        <v>1370</v>
      </c>
      <c r="D25">
        <v>-79.346000000000004</v>
      </c>
      <c r="E25">
        <v>-165.964</v>
      </c>
      <c r="F25">
        <v>-90</v>
      </c>
      <c r="G25">
        <v>205.54300000000001</v>
      </c>
      <c r="H25">
        <v>37.107999999999997</v>
      </c>
      <c r="I25">
        <v>15</v>
      </c>
      <c r="J25">
        <v>1</v>
      </c>
      <c r="K25">
        <v>1</v>
      </c>
      <c r="L25">
        <f t="shared" si="0"/>
        <v>6.7723338193921975E-3</v>
      </c>
      <c r="M25">
        <f t="shared" si="1"/>
        <v>605.99926722630835</v>
      </c>
      <c r="N25">
        <f t="shared" si="2"/>
        <v>4.1040334359970538</v>
      </c>
      <c r="O25">
        <f t="shared" si="3"/>
        <v>0.14400245662357042</v>
      </c>
      <c r="P25">
        <f t="shared" si="4"/>
        <v>26.999576994460838</v>
      </c>
      <c r="Q25">
        <f t="shared" si="5"/>
        <v>3.8880093030089</v>
      </c>
      <c r="R25">
        <f t="shared" si="6"/>
        <v>45</v>
      </c>
      <c r="S25">
        <f t="shared" si="7"/>
        <v>632.99884422076923</v>
      </c>
      <c r="T25">
        <f t="shared" si="8"/>
        <v>9.9010020712769611E-2</v>
      </c>
      <c r="U25">
        <f t="shared" si="9"/>
        <v>2.2222570380383901</v>
      </c>
      <c r="V25">
        <f t="shared" si="10"/>
        <v>7.1090177195182163</v>
      </c>
      <c r="X25" t="s">
        <v>101</v>
      </c>
    </row>
    <row r="26" spans="1:35" x14ac:dyDescent="0.2">
      <c r="A26" t="s">
        <v>113</v>
      </c>
      <c r="B26" t="s">
        <v>114</v>
      </c>
      <c r="D26">
        <v>-83.858999999999995</v>
      </c>
      <c r="E26">
        <v>0</v>
      </c>
      <c r="F26">
        <v>0</v>
      </c>
      <c r="G26">
        <v>158.91200000000001</v>
      </c>
      <c r="H26">
        <v>0</v>
      </c>
      <c r="I26">
        <v>0</v>
      </c>
      <c r="J26">
        <v>0</v>
      </c>
      <c r="K26">
        <v>0</v>
      </c>
      <c r="L26">
        <f t="shared" si="0"/>
        <v>3.8733435409435907E-3</v>
      </c>
      <c r="M26">
        <f t="shared" si="1"/>
        <v>474.00032129917417</v>
      </c>
      <c r="N26">
        <f t="shared" si="2"/>
        <v>1.835967918877262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0</v>
      </c>
      <c r="S26">
        <f t="shared" si="7"/>
        <v>474.00032129917417</v>
      </c>
      <c r="T26">
        <f t="shared" si="8"/>
        <v>0</v>
      </c>
      <c r="U26" t="str">
        <f t="shared" si="9"/>
        <v/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8996</v>
      </c>
      <c r="B27" t="s">
        <v>8997</v>
      </c>
      <c r="D27">
        <v>-84.957999999999998</v>
      </c>
      <c r="E27">
        <v>-167.471</v>
      </c>
      <c r="F27">
        <v>0</v>
      </c>
      <c r="G27">
        <v>34.131999999999998</v>
      </c>
      <c r="H27">
        <v>27.658999999999999</v>
      </c>
      <c r="I27">
        <v>0</v>
      </c>
      <c r="J27">
        <v>1</v>
      </c>
      <c r="K27">
        <v>0</v>
      </c>
      <c r="L27">
        <f t="shared" si="0"/>
        <v>3.1761817906109089E-3</v>
      </c>
      <c r="M27">
        <f t="shared" si="1"/>
        <v>101.99978297361773</v>
      </c>
      <c r="N27">
        <f t="shared" si="2"/>
        <v>0.32397017729724664</v>
      </c>
      <c r="O27">
        <f t="shared" si="3"/>
        <v>0.16199727061839408</v>
      </c>
      <c r="P27">
        <f t="shared" si="4"/>
        <v>18.000510446703331</v>
      </c>
      <c r="Q27">
        <f t="shared" si="5"/>
        <v>2.9160364781403074</v>
      </c>
      <c r="R27">
        <f t="shared" si="6"/>
        <v>0</v>
      </c>
      <c r="S27">
        <f t="shared" si="7"/>
        <v>120.00029342032106</v>
      </c>
      <c r="T27">
        <f t="shared" si="8"/>
        <v>0.58823654571421025</v>
      </c>
      <c r="U27">
        <f t="shared" si="9"/>
        <v>0</v>
      </c>
      <c r="V27">
        <f t="shared" si="10"/>
        <v>0</v>
      </c>
      <c r="X27">
        <f>SUM(J3:J2345)</f>
        <v>187</v>
      </c>
      <c r="Y27">
        <f>SUM(K3:K2345)</f>
        <v>128</v>
      </c>
      <c r="Z27">
        <f>COUNTIF(V3:V2345,"&gt;0")</f>
        <v>39</v>
      </c>
      <c r="AB27">
        <v>401</v>
      </c>
    </row>
    <row r="28" spans="1:35" x14ac:dyDescent="0.2">
      <c r="A28" t="s">
        <v>81</v>
      </c>
      <c r="B28" t="s">
        <v>1695</v>
      </c>
      <c r="D28">
        <v>-85.194000000000003</v>
      </c>
      <c r="E28">
        <v>-161.565</v>
      </c>
      <c r="F28">
        <v>0</v>
      </c>
      <c r="G28">
        <v>334.17500000000001</v>
      </c>
      <c r="H28">
        <v>34.784999999999997</v>
      </c>
      <c r="I28">
        <v>0</v>
      </c>
      <c r="J28">
        <v>3</v>
      </c>
      <c r="K28">
        <v>3</v>
      </c>
      <c r="L28">
        <f t="shared" si="0"/>
        <v>3.0267979628653117E-3</v>
      </c>
      <c r="M28">
        <f t="shared" si="1"/>
        <v>999.0002133923067</v>
      </c>
      <c r="N28">
        <f t="shared" si="2"/>
        <v>3.0237748345726807</v>
      </c>
      <c r="O28">
        <f t="shared" si="3"/>
        <v>0.1079995704461187</v>
      </c>
      <c r="P28">
        <f t="shared" si="4"/>
        <v>33.000036950178753</v>
      </c>
      <c r="Q28">
        <f t="shared" si="5"/>
        <v>3.5639933793187293</v>
      </c>
      <c r="R28">
        <f t="shared" si="6"/>
        <v>0</v>
      </c>
      <c r="S28">
        <f t="shared" si="7"/>
        <v>1032.0002503424855</v>
      </c>
      <c r="T28">
        <f t="shared" si="8"/>
        <v>0.18018014169263658</v>
      </c>
      <c r="U28">
        <f t="shared" si="9"/>
        <v>5.4545393470847312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-83.01</v>
      </c>
      <c r="E29">
        <v>0</v>
      </c>
      <c r="F29">
        <v>0</v>
      </c>
      <c r="G29">
        <v>262.95400000000001</v>
      </c>
      <c r="H29">
        <v>0</v>
      </c>
      <c r="I29">
        <v>0</v>
      </c>
      <c r="J29">
        <v>0</v>
      </c>
      <c r="K29">
        <v>0</v>
      </c>
      <c r="L29">
        <f t="shared" ref="L29:L92" si="11">1/TAN(-D29*$L$1/180)*0.108*0.333333</f>
        <v>4.4138620043358105E-3</v>
      </c>
      <c r="M29">
        <f t="shared" ref="M29:M92" si="12">SIN(-D29*$L$1/180)*G29*3</f>
        <v>782.99870961325951</v>
      </c>
      <c r="N29">
        <f t="shared" ref="N29:N92" si="13">COS(-D29*$L$1/180)*G29*0.108</f>
        <v>3.4560517098576455</v>
      </c>
      <c r="O29" t="str">
        <f t="shared" ref="O29:O92" si="14">IFERROR(1/TAN(E29*$L$1/180)*0.108*0.333333,"")</f>
        <v/>
      </c>
      <c r="P29">
        <f t="shared" ref="P29:P92" si="15">SIN(-E29*$L$1/180)*H29*3</f>
        <v>0</v>
      </c>
      <c r="Q29">
        <f t="shared" ref="Q29:Q92" si="16">-COS(E29*$L$1/180)*H29*0.108</f>
        <v>0</v>
      </c>
      <c r="R29">
        <f t="shared" ref="R29:R92" si="17">ABS(SIN(-F29*$L$1/180)*I29*3)</f>
        <v>0</v>
      </c>
      <c r="S29">
        <f t="shared" ref="S29:S92" si="18">M29+P29</f>
        <v>782.99870961325951</v>
      </c>
      <c r="T29">
        <f t="shared" ref="T29:T92" si="19">60*(J29/M29)</f>
        <v>0</v>
      </c>
      <c r="U29" t="str">
        <f t="shared" ref="U29:U92" si="20">IFERROR(60*(K29/P29),"")</f>
        <v/>
      </c>
      <c r="V29">
        <f t="shared" ref="V29:V92" si="21">100*(R29/(S29))</f>
        <v>0</v>
      </c>
    </row>
    <row r="30" spans="1:35" x14ac:dyDescent="0.2">
      <c r="A30" t="s">
        <v>8998</v>
      </c>
      <c r="B30" t="s">
        <v>8562</v>
      </c>
      <c r="D30">
        <v>-85.19</v>
      </c>
      <c r="E30">
        <v>-162.553</v>
      </c>
      <c r="F30">
        <v>-90</v>
      </c>
      <c r="G30">
        <v>310.09199999999998</v>
      </c>
      <c r="H30">
        <v>36.688000000000002</v>
      </c>
      <c r="I30">
        <v>16</v>
      </c>
      <c r="J30">
        <v>1</v>
      </c>
      <c r="K30">
        <v>1</v>
      </c>
      <c r="L30">
        <f t="shared" si="11"/>
        <v>3.0293290158470228E-3</v>
      </c>
      <c r="M30">
        <f t="shared" si="12"/>
        <v>926.9997907601296</v>
      </c>
      <c r="N30">
        <f t="shared" si="13"/>
        <v>2.8081901720239522</v>
      </c>
      <c r="O30">
        <f t="shared" si="14"/>
        <v>0.11454665697712799</v>
      </c>
      <c r="P30">
        <f t="shared" si="15"/>
        <v>32.999769238558315</v>
      </c>
      <c r="Q30">
        <f t="shared" si="16"/>
        <v>3.7800170273105471</v>
      </c>
      <c r="R30">
        <f t="shared" si="17"/>
        <v>48</v>
      </c>
      <c r="S30">
        <f t="shared" si="18"/>
        <v>959.99955999868791</v>
      </c>
      <c r="T30">
        <f t="shared" si="19"/>
        <v>6.4724933703383766E-2</v>
      </c>
      <c r="U30">
        <f t="shared" si="20"/>
        <v>1.8181945323997442</v>
      </c>
      <c r="V30">
        <f t="shared" si="21"/>
        <v>5.0000022916745515</v>
      </c>
    </row>
    <row r="31" spans="1:35" x14ac:dyDescent="0.2">
      <c r="A31" t="s">
        <v>41</v>
      </c>
      <c r="B31" t="s">
        <v>41</v>
      </c>
      <c r="D31">
        <v>-83.936999999999998</v>
      </c>
      <c r="E31">
        <v>-172.405</v>
      </c>
      <c r="F31">
        <v>0</v>
      </c>
      <c r="G31">
        <v>388.17099999999999</v>
      </c>
      <c r="H31">
        <v>30.265000000000001</v>
      </c>
      <c r="I31">
        <v>0</v>
      </c>
      <c r="J31">
        <v>1</v>
      </c>
      <c r="K31">
        <v>1</v>
      </c>
      <c r="L31">
        <f t="shared" si="11"/>
        <v>3.8237746363266162E-3</v>
      </c>
      <c r="M31">
        <f t="shared" si="12"/>
        <v>1157.9991325029557</v>
      </c>
      <c r="N31">
        <f t="shared" si="13"/>
        <v>4.4279321396851659</v>
      </c>
      <c r="O31">
        <f t="shared" si="14"/>
        <v>0.26998690213915028</v>
      </c>
      <c r="P31">
        <f t="shared" si="15"/>
        <v>12.000365151633307</v>
      </c>
      <c r="Q31">
        <f t="shared" si="16"/>
        <v>3.2399446517727424</v>
      </c>
      <c r="R31">
        <f t="shared" si="17"/>
        <v>0</v>
      </c>
      <c r="S31">
        <f t="shared" si="18"/>
        <v>1169.999497654589</v>
      </c>
      <c r="T31">
        <f t="shared" si="19"/>
        <v>5.1813510317847193E-2</v>
      </c>
      <c r="U31">
        <f t="shared" si="20"/>
        <v>4.999847858115694</v>
      </c>
      <c r="V31">
        <f t="shared" si="21"/>
        <v>0</v>
      </c>
    </row>
    <row r="32" spans="1:35" x14ac:dyDescent="0.2">
      <c r="A32" t="s">
        <v>113</v>
      </c>
      <c r="B32" t="s">
        <v>5272</v>
      </c>
      <c r="D32">
        <v>-78.290999999999997</v>
      </c>
      <c r="E32">
        <v>0</v>
      </c>
      <c r="F32">
        <v>0</v>
      </c>
      <c r="G32">
        <v>394.20299999999997</v>
      </c>
      <c r="H32">
        <v>0</v>
      </c>
      <c r="I32">
        <v>0</v>
      </c>
      <c r="J32">
        <v>0</v>
      </c>
      <c r="K32">
        <v>0</v>
      </c>
      <c r="L32">
        <f t="shared" si="11"/>
        <v>7.4611317131742082E-3</v>
      </c>
      <c r="M32">
        <f t="shared" si="12"/>
        <v>1158.0000240240265</v>
      </c>
      <c r="N32">
        <f t="shared" si="13"/>
        <v>8.6399993431015023</v>
      </c>
      <c r="O32" t="str">
        <f t="shared" si="14"/>
        <v/>
      </c>
      <c r="P32">
        <f t="shared" si="15"/>
        <v>0</v>
      </c>
      <c r="Q32">
        <f t="shared" si="16"/>
        <v>0</v>
      </c>
      <c r="R32">
        <f t="shared" si="17"/>
        <v>0</v>
      </c>
      <c r="S32">
        <f t="shared" si="18"/>
        <v>1158.0000240240265</v>
      </c>
      <c r="T32">
        <f t="shared" si="19"/>
        <v>0</v>
      </c>
      <c r="U32" t="str">
        <f t="shared" si="20"/>
        <v/>
      </c>
      <c r="V32">
        <f t="shared" si="21"/>
        <v>0</v>
      </c>
    </row>
    <row r="33" spans="1:22" x14ac:dyDescent="0.2">
      <c r="A33" t="s">
        <v>8900</v>
      </c>
      <c r="B33" t="s">
        <v>6121</v>
      </c>
      <c r="D33">
        <v>-87.626000000000005</v>
      </c>
      <c r="E33">
        <v>-167.845</v>
      </c>
      <c r="F33">
        <v>-90</v>
      </c>
      <c r="G33">
        <v>386.33100000000002</v>
      </c>
      <c r="H33">
        <v>66.491</v>
      </c>
      <c r="I33">
        <v>26</v>
      </c>
      <c r="J33">
        <v>1</v>
      </c>
      <c r="K33">
        <v>0</v>
      </c>
      <c r="L33">
        <f t="shared" si="11"/>
        <v>1.4924808881655773E-3</v>
      </c>
      <c r="M33">
        <f t="shared" si="12"/>
        <v>1157.9982708422876</v>
      </c>
      <c r="N33">
        <f t="shared" si="13"/>
        <v>1.7282920160529167</v>
      </c>
      <c r="O33">
        <f t="shared" si="14"/>
        <v>0.1671418637127097</v>
      </c>
      <c r="P33">
        <f t="shared" si="15"/>
        <v>42.00045056537418</v>
      </c>
      <c r="Q33">
        <f t="shared" si="16"/>
        <v>7.0200406043107764</v>
      </c>
      <c r="R33">
        <f t="shared" si="17"/>
        <v>78</v>
      </c>
      <c r="S33">
        <f t="shared" si="18"/>
        <v>1199.9987214076618</v>
      </c>
      <c r="T33">
        <f t="shared" si="19"/>
        <v>5.181354887201868E-2</v>
      </c>
      <c r="U33">
        <f t="shared" si="20"/>
        <v>0</v>
      </c>
      <c r="V33">
        <f t="shared" si="21"/>
        <v>6.5000069257158772</v>
      </c>
    </row>
    <row r="34" spans="1:22" x14ac:dyDescent="0.2">
      <c r="A34" t="s">
        <v>121</v>
      </c>
      <c r="B34" t="s">
        <v>375</v>
      </c>
      <c r="D34">
        <v>-83.638000000000005</v>
      </c>
      <c r="E34">
        <v>-165.964</v>
      </c>
      <c r="F34">
        <v>0</v>
      </c>
      <c r="G34">
        <v>288.77800000000002</v>
      </c>
      <c r="H34">
        <v>16.492000000000001</v>
      </c>
      <c r="I34">
        <v>0</v>
      </c>
      <c r="J34">
        <v>1</v>
      </c>
      <c r="K34">
        <v>1</v>
      </c>
      <c r="L34">
        <f t="shared" si="11"/>
        <v>4.0138682706874727E-3</v>
      </c>
      <c r="M34">
        <f t="shared" si="12"/>
        <v>860.99879432707348</v>
      </c>
      <c r="N34">
        <f t="shared" si="13"/>
        <v>3.455939197588807</v>
      </c>
      <c r="O34">
        <f t="shared" si="14"/>
        <v>0.14400245662357042</v>
      </c>
      <c r="P34">
        <f t="shared" si="15"/>
        <v>11.999488622201364</v>
      </c>
      <c r="Q34">
        <f t="shared" si="16"/>
        <v>1.7279575677811465</v>
      </c>
      <c r="R34">
        <f t="shared" si="17"/>
        <v>0</v>
      </c>
      <c r="S34">
        <f t="shared" si="18"/>
        <v>872.99828294927488</v>
      </c>
      <c r="T34">
        <f t="shared" si="19"/>
        <v>6.9686508733027785E-2</v>
      </c>
      <c r="U34">
        <f t="shared" si="20"/>
        <v>5.0002130831632643</v>
      </c>
      <c r="V34">
        <f t="shared" si="21"/>
        <v>0</v>
      </c>
    </row>
    <row r="35" spans="1:22" x14ac:dyDescent="0.2">
      <c r="A35" t="s">
        <v>41</v>
      </c>
      <c r="B35" t="s">
        <v>41</v>
      </c>
      <c r="D35">
        <v>-87.138000000000005</v>
      </c>
      <c r="E35">
        <v>-164.05500000000001</v>
      </c>
      <c r="F35">
        <v>-90</v>
      </c>
      <c r="G35">
        <v>380.47500000000002</v>
      </c>
      <c r="H35">
        <v>36.401000000000003</v>
      </c>
      <c r="I35">
        <v>14</v>
      </c>
      <c r="J35">
        <v>1</v>
      </c>
      <c r="K35">
        <v>1</v>
      </c>
      <c r="L35">
        <f t="shared" si="11"/>
        <v>1.7997429527426749E-3</v>
      </c>
      <c r="M35">
        <f t="shared" si="12"/>
        <v>1140.0012915096486</v>
      </c>
      <c r="N35">
        <f t="shared" si="13"/>
        <v>2.0517113422233799</v>
      </c>
      <c r="O35">
        <f t="shared" si="14"/>
        <v>0.12600317003890771</v>
      </c>
      <c r="P35">
        <f t="shared" si="15"/>
        <v>29.999645793746268</v>
      </c>
      <c r="Q35">
        <f t="shared" si="16"/>
        <v>3.780054250110664</v>
      </c>
      <c r="R35">
        <f t="shared" si="17"/>
        <v>42</v>
      </c>
      <c r="S35">
        <f t="shared" si="18"/>
        <v>1170.0009373033949</v>
      </c>
      <c r="T35">
        <f t="shared" si="19"/>
        <v>5.2631519320951732E-2</v>
      </c>
      <c r="U35">
        <f t="shared" si="20"/>
        <v>2.0000236140290566</v>
      </c>
      <c r="V35">
        <f t="shared" si="21"/>
        <v>3.5897407139520014</v>
      </c>
    </row>
    <row r="36" spans="1:22" x14ac:dyDescent="0.2">
      <c r="A36" t="s">
        <v>6054</v>
      </c>
      <c r="B36" t="s">
        <v>8999</v>
      </c>
      <c r="D36">
        <v>-87.465999999999994</v>
      </c>
      <c r="E36">
        <v>-163.81100000000001</v>
      </c>
      <c r="F36">
        <v>0</v>
      </c>
      <c r="G36">
        <v>226.221</v>
      </c>
      <c r="H36">
        <v>32.28</v>
      </c>
      <c r="I36">
        <v>0</v>
      </c>
      <c r="J36">
        <v>2</v>
      </c>
      <c r="K36">
        <v>2</v>
      </c>
      <c r="L36">
        <f t="shared" si="11"/>
        <v>1.5931964621142436E-3</v>
      </c>
      <c r="M36">
        <f t="shared" si="12"/>
        <v>677.99937713345105</v>
      </c>
      <c r="N36">
        <f t="shared" si="13"/>
        <v>1.0801872891519644</v>
      </c>
      <c r="O36">
        <f t="shared" si="14"/>
        <v>0.1240015431561263</v>
      </c>
      <c r="P36">
        <f t="shared" si="15"/>
        <v>26.999644483334535</v>
      </c>
      <c r="Q36">
        <f t="shared" si="16"/>
        <v>3.348000928601202</v>
      </c>
      <c r="R36">
        <f t="shared" si="17"/>
        <v>0</v>
      </c>
      <c r="S36">
        <f t="shared" si="18"/>
        <v>704.99902161678563</v>
      </c>
      <c r="T36">
        <f t="shared" si="19"/>
        <v>0.17699131304125126</v>
      </c>
      <c r="U36">
        <f t="shared" si="20"/>
        <v>4.4445029664768256</v>
      </c>
      <c r="V36">
        <f t="shared" si="21"/>
        <v>0</v>
      </c>
    </row>
    <row r="37" spans="1:22" x14ac:dyDescent="0.2">
      <c r="A37" t="s">
        <v>41</v>
      </c>
      <c r="B37" t="s">
        <v>41</v>
      </c>
      <c r="D37">
        <v>-86.775000000000006</v>
      </c>
      <c r="E37">
        <v>-174.80600000000001</v>
      </c>
      <c r="F37">
        <v>0</v>
      </c>
      <c r="G37">
        <v>71.113</v>
      </c>
      <c r="H37">
        <v>11.045</v>
      </c>
      <c r="I37">
        <v>0</v>
      </c>
      <c r="J37">
        <v>1</v>
      </c>
      <c r="K37">
        <v>0</v>
      </c>
      <c r="L37">
        <f t="shared" si="11"/>
        <v>2.0284678929755689E-3</v>
      </c>
      <c r="M37">
        <f t="shared" si="12"/>
        <v>213.00113767363194</v>
      </c>
      <c r="N37">
        <f t="shared" si="13"/>
        <v>0.43206640100463217</v>
      </c>
      <c r="O37">
        <f t="shared" si="14"/>
        <v>0.39603248453733669</v>
      </c>
      <c r="P37">
        <f t="shared" si="15"/>
        <v>2.9996549199877873</v>
      </c>
      <c r="Q37">
        <f t="shared" si="16"/>
        <v>1.187961978679388</v>
      </c>
      <c r="R37">
        <f t="shared" si="17"/>
        <v>0</v>
      </c>
      <c r="S37">
        <f t="shared" si="18"/>
        <v>216.00079259361974</v>
      </c>
      <c r="T37">
        <f t="shared" si="19"/>
        <v>0.28168863629232899</v>
      </c>
      <c r="U37">
        <f t="shared" si="20"/>
        <v>0</v>
      </c>
      <c r="V37">
        <f t="shared" si="21"/>
        <v>0</v>
      </c>
    </row>
    <row r="38" spans="1:22" x14ac:dyDescent="0.2">
      <c r="A38" t="s">
        <v>113</v>
      </c>
      <c r="B38" t="s">
        <v>285</v>
      </c>
      <c r="D38">
        <v>-88.111999999999995</v>
      </c>
      <c r="E38">
        <v>-170.53800000000001</v>
      </c>
      <c r="F38">
        <v>0</v>
      </c>
      <c r="G38">
        <v>91.049000000000007</v>
      </c>
      <c r="H38">
        <v>12.166</v>
      </c>
      <c r="I38">
        <v>0</v>
      </c>
      <c r="J38">
        <v>1</v>
      </c>
      <c r="K38">
        <v>0</v>
      </c>
      <c r="L38">
        <f t="shared" si="11"/>
        <v>1.1866937436272014E-3</v>
      </c>
      <c r="M38">
        <f t="shared" si="12"/>
        <v>272.99871888028781</v>
      </c>
      <c r="N38">
        <f t="shared" si="13"/>
        <v>0.32396619567967444</v>
      </c>
      <c r="O38">
        <f t="shared" si="14"/>
        <v>0.21600727486837354</v>
      </c>
      <c r="P38">
        <f t="shared" si="15"/>
        <v>6.0000317813992208</v>
      </c>
      <c r="Q38">
        <f t="shared" si="16"/>
        <v>1.2960518102754883</v>
      </c>
      <c r="R38">
        <f t="shared" si="17"/>
        <v>0</v>
      </c>
      <c r="S38">
        <f t="shared" si="18"/>
        <v>278.99875066168704</v>
      </c>
      <c r="T38">
        <f t="shared" si="19"/>
        <v>0.21978125115785066</v>
      </c>
      <c r="U38">
        <f t="shared" si="20"/>
        <v>0</v>
      </c>
      <c r="V38">
        <f t="shared" si="21"/>
        <v>0</v>
      </c>
    </row>
    <row r="39" spans="1:22" x14ac:dyDescent="0.2">
      <c r="A39" t="s">
        <v>338</v>
      </c>
      <c r="B39" t="s">
        <v>339</v>
      </c>
      <c r="D39">
        <v>-82.596000000000004</v>
      </c>
      <c r="E39">
        <v>0</v>
      </c>
      <c r="F39">
        <v>0</v>
      </c>
      <c r="G39">
        <v>178.488</v>
      </c>
      <c r="H39">
        <v>0</v>
      </c>
      <c r="I39">
        <v>0</v>
      </c>
      <c r="J39">
        <v>0</v>
      </c>
      <c r="K39">
        <v>0</v>
      </c>
      <c r="L39">
        <f t="shared" si="11"/>
        <v>4.6781346671771525E-3</v>
      </c>
      <c r="M39">
        <f t="shared" si="12"/>
        <v>530.99939130670634</v>
      </c>
      <c r="N39">
        <f t="shared" si="13"/>
        <v>2.4840891448110138</v>
      </c>
      <c r="O39" t="str">
        <f t="shared" si="14"/>
        <v/>
      </c>
      <c r="P39">
        <f t="shared" si="15"/>
        <v>0</v>
      </c>
      <c r="Q39">
        <f t="shared" si="16"/>
        <v>0</v>
      </c>
      <c r="R39">
        <f t="shared" si="17"/>
        <v>0</v>
      </c>
      <c r="S39">
        <f t="shared" si="18"/>
        <v>530.99939130670634</v>
      </c>
      <c r="T39">
        <f t="shared" si="19"/>
        <v>0</v>
      </c>
      <c r="U39" t="str">
        <f t="shared" si="20"/>
        <v/>
      </c>
      <c r="V39">
        <f t="shared" si="21"/>
        <v>0</v>
      </c>
    </row>
    <row r="40" spans="1:22" x14ac:dyDescent="0.2">
      <c r="A40" t="s">
        <v>41</v>
      </c>
      <c r="B40" t="s">
        <v>41</v>
      </c>
      <c r="D40">
        <v>-86.397000000000006</v>
      </c>
      <c r="E40">
        <v>-165.964</v>
      </c>
      <c r="F40">
        <v>-90</v>
      </c>
      <c r="G40">
        <v>397.786</v>
      </c>
      <c r="H40">
        <v>49.476999999999997</v>
      </c>
      <c r="I40">
        <v>15</v>
      </c>
      <c r="J40">
        <v>2</v>
      </c>
      <c r="K40">
        <v>2</v>
      </c>
      <c r="L40">
        <f t="shared" si="11"/>
        <v>2.2668181772744259E-3</v>
      </c>
      <c r="M40">
        <f t="shared" si="12"/>
        <v>1190.9992555433378</v>
      </c>
      <c r="N40">
        <f t="shared" si="13"/>
        <v>2.6997814613674085</v>
      </c>
      <c r="O40">
        <f t="shared" si="14"/>
        <v>0.14400245662357042</v>
      </c>
      <c r="P40">
        <f t="shared" si="15"/>
        <v>35.999193461111858</v>
      </c>
      <c r="Q40">
        <f t="shared" si="16"/>
        <v>5.1839774788447599</v>
      </c>
      <c r="R40">
        <f t="shared" si="17"/>
        <v>45</v>
      </c>
      <c r="S40">
        <f t="shared" si="18"/>
        <v>1226.9984490044496</v>
      </c>
      <c r="T40">
        <f t="shared" si="19"/>
        <v>0.10075573048553721</v>
      </c>
      <c r="U40">
        <f t="shared" si="20"/>
        <v>3.3334080145331604</v>
      </c>
      <c r="V40">
        <f t="shared" si="21"/>
        <v>3.6674862984962751</v>
      </c>
    </row>
    <row r="41" spans="1:22" x14ac:dyDescent="0.2">
      <c r="A41" t="s">
        <v>41</v>
      </c>
      <c r="B41" t="s">
        <v>41</v>
      </c>
      <c r="D41">
        <v>-86.308999999999997</v>
      </c>
      <c r="E41">
        <v>-169.69499999999999</v>
      </c>
      <c r="F41">
        <v>90</v>
      </c>
      <c r="G41">
        <v>15.532</v>
      </c>
      <c r="H41">
        <v>16.771000000000001</v>
      </c>
      <c r="I41">
        <v>0.5</v>
      </c>
      <c r="J41">
        <v>1</v>
      </c>
      <c r="K41">
        <v>0</v>
      </c>
      <c r="L41">
        <f t="shared" si="11"/>
        <v>2.3223347910314375E-3</v>
      </c>
      <c r="M41">
        <f t="shared" si="12"/>
        <v>46.499347905550252</v>
      </c>
      <c r="N41">
        <f t="shared" si="13"/>
        <v>0.10798716138849555</v>
      </c>
      <c r="O41">
        <f t="shared" si="14"/>
        <v>0.19799678746871249</v>
      </c>
      <c r="P41">
        <f t="shared" si="15"/>
        <v>9.0003956974644126</v>
      </c>
      <c r="Q41">
        <f t="shared" si="16"/>
        <v>1.7820512160963911</v>
      </c>
      <c r="R41">
        <f t="shared" si="17"/>
        <v>1.5</v>
      </c>
      <c r="S41">
        <f t="shared" si="18"/>
        <v>55.499743603014664</v>
      </c>
      <c r="T41">
        <f t="shared" si="19"/>
        <v>1.2903406757847951</v>
      </c>
      <c r="U41">
        <f t="shared" si="20"/>
        <v>0</v>
      </c>
      <c r="V41">
        <f t="shared" si="21"/>
        <v>2.7027151886130913</v>
      </c>
    </row>
    <row r="42" spans="1:22" x14ac:dyDescent="0.2">
      <c r="A42" t="s">
        <v>6238</v>
      </c>
      <c r="B42" t="s">
        <v>9000</v>
      </c>
      <c r="D42">
        <v>-80.754000000000005</v>
      </c>
      <c r="E42">
        <v>-165.46600000000001</v>
      </c>
      <c r="F42">
        <v>0</v>
      </c>
      <c r="G42">
        <v>43.566000000000003</v>
      </c>
      <c r="H42">
        <v>13.946</v>
      </c>
      <c r="I42">
        <v>0</v>
      </c>
      <c r="J42">
        <v>1</v>
      </c>
      <c r="K42">
        <v>0</v>
      </c>
      <c r="L42">
        <f t="shared" si="11"/>
        <v>5.8603865384624912E-3</v>
      </c>
      <c r="M42">
        <f t="shared" si="12"/>
        <v>128.99991748849567</v>
      </c>
      <c r="N42">
        <f t="shared" si="13"/>
        <v>0.75599013590248798</v>
      </c>
      <c r="O42">
        <f t="shared" si="14"/>
        <v>0.13886154409061663</v>
      </c>
      <c r="P42">
        <f t="shared" si="15"/>
        <v>10.499433128895943</v>
      </c>
      <c r="Q42">
        <f t="shared" si="16"/>
        <v>1.4579689543236192</v>
      </c>
      <c r="R42">
        <f t="shared" si="17"/>
        <v>0</v>
      </c>
      <c r="S42">
        <f t="shared" si="18"/>
        <v>139.4993506173916</v>
      </c>
      <c r="T42">
        <f t="shared" si="19"/>
        <v>0.46511657656952266</v>
      </c>
      <c r="U42">
        <f t="shared" si="20"/>
        <v>0</v>
      </c>
      <c r="V42">
        <f t="shared" si="21"/>
        <v>0</v>
      </c>
    </row>
    <row r="43" spans="1:22" x14ac:dyDescent="0.2">
      <c r="A43" t="s">
        <v>9001</v>
      </c>
      <c r="B43" t="s">
        <v>4794</v>
      </c>
      <c r="D43">
        <v>-83.272999999999996</v>
      </c>
      <c r="E43">
        <v>-174.47200000000001</v>
      </c>
      <c r="F43">
        <v>0</v>
      </c>
      <c r="G43">
        <v>98.176000000000002</v>
      </c>
      <c r="H43">
        <v>15.571999999999999</v>
      </c>
      <c r="I43">
        <v>0</v>
      </c>
      <c r="J43">
        <v>1</v>
      </c>
      <c r="K43">
        <v>0</v>
      </c>
      <c r="L43">
        <f t="shared" si="11"/>
        <v>4.2462234676446976E-3</v>
      </c>
      <c r="M43">
        <f t="shared" si="12"/>
        <v>292.50033950139829</v>
      </c>
      <c r="N43">
        <f t="shared" si="13"/>
        <v>1.2420230479079266</v>
      </c>
      <c r="O43">
        <f t="shared" si="14"/>
        <v>0.37196849024699774</v>
      </c>
      <c r="P43">
        <f t="shared" si="15"/>
        <v>4.5002542799279706</v>
      </c>
      <c r="Q43">
        <f t="shared" si="16"/>
        <v>1.6739544641868616</v>
      </c>
      <c r="R43">
        <f t="shared" si="17"/>
        <v>0</v>
      </c>
      <c r="S43">
        <f t="shared" si="18"/>
        <v>297.00059378132624</v>
      </c>
      <c r="T43">
        <f t="shared" si="19"/>
        <v>0.20512796703852432</v>
      </c>
      <c r="U43">
        <f t="shared" si="20"/>
        <v>0</v>
      </c>
      <c r="V43">
        <f t="shared" si="21"/>
        <v>0</v>
      </c>
    </row>
    <row r="44" spans="1:22" x14ac:dyDescent="0.2">
      <c r="A44" t="s">
        <v>113</v>
      </c>
      <c r="B44" t="s">
        <v>413</v>
      </c>
      <c r="D44">
        <v>-79.950999999999993</v>
      </c>
      <c r="E44">
        <v>0</v>
      </c>
      <c r="F44">
        <v>0</v>
      </c>
      <c r="G44">
        <v>200.577</v>
      </c>
      <c r="H44">
        <v>0</v>
      </c>
      <c r="I44">
        <v>0</v>
      </c>
      <c r="J44">
        <v>0</v>
      </c>
      <c r="K44">
        <v>0</v>
      </c>
      <c r="L44">
        <f t="shared" si="11"/>
        <v>6.3795145532776678E-3</v>
      </c>
      <c r="M44">
        <f t="shared" si="12"/>
        <v>592.49977673534852</v>
      </c>
      <c r="N44">
        <f t="shared" si="13"/>
        <v>3.7798647283616535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0</v>
      </c>
      <c r="S44">
        <f t="shared" si="18"/>
        <v>592.49977673534852</v>
      </c>
      <c r="T44">
        <f t="shared" si="19"/>
        <v>0</v>
      </c>
      <c r="U44" t="str">
        <f t="shared" si="20"/>
        <v/>
      </c>
      <c r="V44">
        <f t="shared" si="21"/>
        <v>0</v>
      </c>
    </row>
    <row r="45" spans="1:22" x14ac:dyDescent="0.2">
      <c r="A45" t="s">
        <v>9002</v>
      </c>
      <c r="B45" t="s">
        <v>9003</v>
      </c>
      <c r="D45">
        <v>-86.433000000000007</v>
      </c>
      <c r="E45">
        <v>-168.11099999999999</v>
      </c>
      <c r="F45">
        <v>-90</v>
      </c>
      <c r="G45">
        <v>385.74700000000001</v>
      </c>
      <c r="H45">
        <v>38.832999999999998</v>
      </c>
      <c r="I45">
        <v>17</v>
      </c>
      <c r="J45">
        <v>6</v>
      </c>
      <c r="K45">
        <v>5</v>
      </c>
      <c r="L45">
        <f t="shared" si="11"/>
        <v>2.2441099450001638E-3</v>
      </c>
      <c r="M45">
        <f t="shared" si="12"/>
        <v>1154.9991089880991</v>
      </c>
      <c r="N45">
        <f t="shared" si="13"/>
        <v>2.5919475788941009</v>
      </c>
      <c r="O45">
        <f t="shared" si="14"/>
        <v>0.17099476650892431</v>
      </c>
      <c r="P45">
        <f t="shared" si="15"/>
        <v>24.000695421946219</v>
      </c>
      <c r="Q45">
        <f t="shared" si="16"/>
        <v>4.1039974137249171</v>
      </c>
      <c r="R45">
        <f t="shared" si="17"/>
        <v>51</v>
      </c>
      <c r="S45">
        <f t="shared" si="18"/>
        <v>1178.9998044100453</v>
      </c>
      <c r="T45">
        <f t="shared" si="19"/>
        <v>0.31168855213697777</v>
      </c>
      <c r="U45">
        <f t="shared" si="20"/>
        <v>12.499637811564419</v>
      </c>
      <c r="V45">
        <f t="shared" si="21"/>
        <v>4.3257004631582339</v>
      </c>
    </row>
    <row r="46" spans="1:22" x14ac:dyDescent="0.2">
      <c r="A46" t="s">
        <v>55</v>
      </c>
      <c r="B46" t="s">
        <v>201</v>
      </c>
      <c r="D46">
        <v>-85.299000000000007</v>
      </c>
      <c r="E46">
        <v>-162.15</v>
      </c>
      <c r="F46">
        <v>0</v>
      </c>
      <c r="G46">
        <v>378.27199999999999</v>
      </c>
      <c r="H46">
        <v>61.984000000000002</v>
      </c>
      <c r="I46">
        <v>0</v>
      </c>
      <c r="J46">
        <v>2</v>
      </c>
      <c r="K46">
        <v>2</v>
      </c>
      <c r="L46">
        <f t="shared" si="11"/>
        <v>2.9603683733364322E-3</v>
      </c>
      <c r="M46">
        <f t="shared" si="12"/>
        <v>1130.9984296903513</v>
      </c>
      <c r="N46">
        <f t="shared" si="13"/>
        <v>3.3481753297238148</v>
      </c>
      <c r="O46">
        <f t="shared" si="14"/>
        <v>0.11179149040989873</v>
      </c>
      <c r="P46">
        <f t="shared" si="15"/>
        <v>56.999137274465824</v>
      </c>
      <c r="Q46">
        <f t="shared" si="16"/>
        <v>6.372024880015827</v>
      </c>
      <c r="R46">
        <f t="shared" si="17"/>
        <v>0</v>
      </c>
      <c r="S46">
        <f t="shared" si="18"/>
        <v>1187.997566964817</v>
      </c>
      <c r="T46">
        <f t="shared" si="19"/>
        <v>0.10610094306926139</v>
      </c>
      <c r="U46">
        <f t="shared" si="20"/>
        <v>2.1052950226626845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-85.396000000000001</v>
      </c>
      <c r="E47">
        <v>-168.232</v>
      </c>
      <c r="F47">
        <v>-90</v>
      </c>
      <c r="G47">
        <v>298.96499999999997</v>
      </c>
      <c r="H47">
        <v>49.030999999999999</v>
      </c>
      <c r="I47">
        <v>19</v>
      </c>
      <c r="J47">
        <v>2</v>
      </c>
      <c r="K47">
        <v>2</v>
      </c>
      <c r="L47">
        <f t="shared" si="11"/>
        <v>2.8990178851340566E-3</v>
      </c>
      <c r="M47">
        <f t="shared" si="12"/>
        <v>894.00096835206375</v>
      </c>
      <c r="N47">
        <f t="shared" si="13"/>
        <v>2.5917273883071874</v>
      </c>
      <c r="O47">
        <f t="shared" si="14"/>
        <v>0.17280419155515558</v>
      </c>
      <c r="P47">
        <f t="shared" si="15"/>
        <v>29.999516928459983</v>
      </c>
      <c r="Q47">
        <f t="shared" si="16"/>
        <v>5.184047453915186</v>
      </c>
      <c r="R47">
        <f t="shared" si="17"/>
        <v>57</v>
      </c>
      <c r="S47">
        <f t="shared" si="18"/>
        <v>924.00048528052378</v>
      </c>
      <c r="T47">
        <f t="shared" si="19"/>
        <v>0.13422804252796197</v>
      </c>
      <c r="U47">
        <f t="shared" si="20"/>
        <v>4.000064410575833</v>
      </c>
      <c r="V47">
        <f t="shared" si="21"/>
        <v>6.1688279289912895</v>
      </c>
    </row>
    <row r="48" spans="1:22" x14ac:dyDescent="0.2">
      <c r="A48" t="s">
        <v>1924</v>
      </c>
      <c r="B48" t="s">
        <v>9004</v>
      </c>
      <c r="D48">
        <v>-82.6</v>
      </c>
      <c r="E48">
        <v>-172.14699999999999</v>
      </c>
      <c r="F48">
        <v>0</v>
      </c>
      <c r="G48">
        <v>388.233</v>
      </c>
      <c r="H48">
        <v>29.274999999999999</v>
      </c>
      <c r="I48">
        <v>0</v>
      </c>
      <c r="J48">
        <v>1</v>
      </c>
      <c r="K48">
        <v>1</v>
      </c>
      <c r="L48">
        <f t="shared" si="11"/>
        <v>4.6755789782254673E-3</v>
      </c>
      <c r="M48">
        <f t="shared" si="12"/>
        <v>1154.9984111564231</v>
      </c>
      <c r="N48">
        <f t="shared" si="13"/>
        <v>5.4002916913784782</v>
      </c>
      <c r="O48">
        <f t="shared" si="14"/>
        <v>0.26101028336978344</v>
      </c>
      <c r="P48">
        <f t="shared" si="15"/>
        <v>11.999703667124756</v>
      </c>
      <c r="Q48">
        <f t="shared" si="16"/>
        <v>3.1320491865588482</v>
      </c>
      <c r="R48">
        <f t="shared" si="17"/>
        <v>0</v>
      </c>
      <c r="S48">
        <f t="shared" si="18"/>
        <v>1166.9981148235479</v>
      </c>
      <c r="T48">
        <f t="shared" si="19"/>
        <v>5.1948123409040869E-2</v>
      </c>
      <c r="U48">
        <f t="shared" si="20"/>
        <v>5.0001234750804961</v>
      </c>
      <c r="V48">
        <f t="shared" si="21"/>
        <v>0</v>
      </c>
    </row>
    <row r="49" spans="1:22" x14ac:dyDescent="0.2">
      <c r="A49" t="s">
        <v>4190</v>
      </c>
      <c r="B49" t="s">
        <v>4258</v>
      </c>
      <c r="D49">
        <v>-82.248000000000005</v>
      </c>
      <c r="E49">
        <v>-165.46600000000001</v>
      </c>
      <c r="F49">
        <v>0</v>
      </c>
      <c r="G49">
        <v>192.762</v>
      </c>
      <c r="H49">
        <v>55.784999999999997</v>
      </c>
      <c r="I49">
        <v>0</v>
      </c>
      <c r="J49">
        <v>1</v>
      </c>
      <c r="K49">
        <v>0</v>
      </c>
      <c r="L49">
        <f t="shared" si="11"/>
        <v>4.9006599923430115E-3</v>
      </c>
      <c r="M49">
        <f t="shared" si="12"/>
        <v>573.00115388772326</v>
      </c>
      <c r="N49">
        <f t="shared" si="13"/>
        <v>2.8080866385105852</v>
      </c>
      <c r="O49">
        <f t="shared" si="14"/>
        <v>0.13886154409061663</v>
      </c>
      <c r="P49">
        <f t="shared" si="15"/>
        <v>41.998485378994708</v>
      </c>
      <c r="Q49">
        <f t="shared" si="16"/>
        <v>5.831980361174752</v>
      </c>
      <c r="R49">
        <f t="shared" si="17"/>
        <v>0</v>
      </c>
      <c r="S49">
        <f t="shared" si="18"/>
        <v>614.99963926671796</v>
      </c>
      <c r="T49">
        <f t="shared" si="19"/>
        <v>0.10471183101972724</v>
      </c>
      <c r="U49">
        <f t="shared" si="20"/>
        <v>0</v>
      </c>
      <c r="V49">
        <f t="shared" si="21"/>
        <v>0</v>
      </c>
    </row>
    <row r="50" spans="1:22" x14ac:dyDescent="0.2">
      <c r="A50" t="s">
        <v>41</v>
      </c>
      <c r="B50" t="s">
        <v>41</v>
      </c>
      <c r="D50">
        <v>-81.754000000000005</v>
      </c>
      <c r="E50">
        <v>-171.63399999999999</v>
      </c>
      <c r="F50">
        <v>0</v>
      </c>
      <c r="G50">
        <v>139.44200000000001</v>
      </c>
      <c r="H50">
        <v>34.366</v>
      </c>
      <c r="I50">
        <v>0</v>
      </c>
      <c r="J50">
        <v>1</v>
      </c>
      <c r="K50">
        <v>0</v>
      </c>
      <c r="L50">
        <f t="shared" si="11"/>
        <v>5.2171802798022171E-3</v>
      </c>
      <c r="M50">
        <f t="shared" si="12"/>
        <v>414.00109568767516</v>
      </c>
      <c r="N50">
        <f t="shared" si="13"/>
        <v>2.1599205121587617</v>
      </c>
      <c r="O50">
        <f t="shared" si="14"/>
        <v>0.24479637520908459</v>
      </c>
      <c r="P50">
        <f t="shared" si="15"/>
        <v>15.000342159969101</v>
      </c>
      <c r="Q50">
        <f t="shared" si="16"/>
        <v>3.6720330596895061</v>
      </c>
      <c r="R50">
        <f t="shared" si="17"/>
        <v>0</v>
      </c>
      <c r="S50">
        <f t="shared" si="18"/>
        <v>429.00143784764424</v>
      </c>
      <c r="T50">
        <f t="shared" si="19"/>
        <v>0.14492715266933581</v>
      </c>
      <c r="U50">
        <f t="shared" si="20"/>
        <v>0</v>
      </c>
      <c r="V50">
        <f t="shared" si="21"/>
        <v>0</v>
      </c>
    </row>
    <row r="51" spans="1:22" x14ac:dyDescent="0.2">
      <c r="A51" t="s">
        <v>1118</v>
      </c>
      <c r="B51" t="s">
        <v>751</v>
      </c>
      <c r="D51">
        <v>-83.725999999999999</v>
      </c>
      <c r="E51">
        <v>-170.53800000000001</v>
      </c>
      <c r="F51">
        <v>0</v>
      </c>
      <c r="G51">
        <v>384.30200000000002</v>
      </c>
      <c r="H51">
        <v>18.248000000000001</v>
      </c>
      <c r="I51">
        <v>0</v>
      </c>
      <c r="J51">
        <v>1</v>
      </c>
      <c r="K51">
        <v>1</v>
      </c>
      <c r="L51">
        <f t="shared" si="11"/>
        <v>3.9578984759650014E-3</v>
      </c>
      <c r="M51">
        <f t="shared" si="12"/>
        <v>1146.0008412560728</v>
      </c>
      <c r="N51">
        <f t="shared" si="13"/>
        <v>4.53575951882154</v>
      </c>
      <c r="O51">
        <f t="shared" si="14"/>
        <v>0.21600727486837354</v>
      </c>
      <c r="P51">
        <f t="shared" si="15"/>
        <v>8.9995544917781505</v>
      </c>
      <c r="Q51">
        <f t="shared" si="16"/>
        <v>1.9439711847696131</v>
      </c>
      <c r="R51">
        <f t="shared" si="17"/>
        <v>0</v>
      </c>
      <c r="S51">
        <f t="shared" si="18"/>
        <v>1155.0003957478509</v>
      </c>
      <c r="T51">
        <f t="shared" si="19"/>
        <v>5.2355982508910791E-2</v>
      </c>
      <c r="U51">
        <f t="shared" si="20"/>
        <v>6.6669966890933372</v>
      </c>
      <c r="V51">
        <f t="shared" si="21"/>
        <v>0</v>
      </c>
    </row>
    <row r="52" spans="1:22" x14ac:dyDescent="0.2">
      <c r="A52" t="s">
        <v>261</v>
      </c>
      <c r="B52" t="s">
        <v>1164</v>
      </c>
      <c r="D52">
        <v>-80.754000000000005</v>
      </c>
      <c r="E52">
        <v>-161.565</v>
      </c>
      <c r="F52">
        <v>-95.710999999999999</v>
      </c>
      <c r="G52">
        <v>217.83</v>
      </c>
      <c r="H52">
        <v>44.271999999999998</v>
      </c>
      <c r="I52">
        <v>10.050000000000001</v>
      </c>
      <c r="J52">
        <v>1</v>
      </c>
      <c r="K52">
        <v>0</v>
      </c>
      <c r="L52">
        <f t="shared" si="11"/>
        <v>5.8603865384624912E-3</v>
      </c>
      <c r="M52">
        <f t="shared" si="12"/>
        <v>644.99958744247829</v>
      </c>
      <c r="N52">
        <f t="shared" si="13"/>
        <v>3.77995067951244</v>
      </c>
      <c r="O52">
        <f t="shared" si="14"/>
        <v>0.1079995704461187</v>
      </c>
      <c r="P52">
        <f t="shared" si="15"/>
        <v>42.000219515834814</v>
      </c>
      <c r="Q52">
        <f t="shared" si="16"/>
        <v>4.5360102023630535</v>
      </c>
      <c r="R52">
        <f t="shared" si="17"/>
        <v>30.000349980540431</v>
      </c>
      <c r="S52">
        <f t="shared" si="18"/>
        <v>686.99980695831312</v>
      </c>
      <c r="T52">
        <f t="shared" si="19"/>
        <v>9.3023315313904537E-2</v>
      </c>
      <c r="U52">
        <f t="shared" si="20"/>
        <v>0</v>
      </c>
      <c r="V52">
        <f t="shared" si="21"/>
        <v>4.3668643974394659</v>
      </c>
    </row>
    <row r="53" spans="1:22" x14ac:dyDescent="0.2">
      <c r="A53" t="s">
        <v>41</v>
      </c>
      <c r="B53" t="s">
        <v>41</v>
      </c>
      <c r="D53">
        <v>-82.875</v>
      </c>
      <c r="E53">
        <v>0</v>
      </c>
      <c r="F53">
        <v>0</v>
      </c>
      <c r="G53">
        <v>120.934</v>
      </c>
      <c r="H53">
        <v>0</v>
      </c>
      <c r="I53">
        <v>0</v>
      </c>
      <c r="J53">
        <v>0</v>
      </c>
      <c r="K53">
        <v>0</v>
      </c>
      <c r="L53">
        <f t="shared" si="11"/>
        <v>4.4999850671878835E-3</v>
      </c>
      <c r="M53">
        <f t="shared" si="12"/>
        <v>360.00041106786909</v>
      </c>
      <c r="N53">
        <f t="shared" si="13"/>
        <v>1.6199980939850045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360.00041106786909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9005</v>
      </c>
      <c r="B54" t="s">
        <v>9006</v>
      </c>
      <c r="D54">
        <v>-83.072999999999993</v>
      </c>
      <c r="E54">
        <v>-165.17400000000001</v>
      </c>
      <c r="F54">
        <v>0</v>
      </c>
      <c r="G54">
        <v>107.78700000000001</v>
      </c>
      <c r="H54">
        <v>35.170999999999999</v>
      </c>
      <c r="I54">
        <v>0</v>
      </c>
      <c r="J54">
        <v>1</v>
      </c>
      <c r="K54">
        <v>0</v>
      </c>
      <c r="L54">
        <f t="shared" si="11"/>
        <v>4.373688326409656E-3</v>
      </c>
      <c r="M54">
        <f t="shared" si="12"/>
        <v>321.0006647153092</v>
      </c>
      <c r="N54">
        <f t="shared" si="13"/>
        <v>1.4039582639933519</v>
      </c>
      <c r="O54">
        <f t="shared" si="14"/>
        <v>0.13600446966423904</v>
      </c>
      <c r="P54">
        <f t="shared" si="15"/>
        <v>26.999137255538859</v>
      </c>
      <c r="Q54">
        <f t="shared" si="16"/>
        <v>3.6720070158385751</v>
      </c>
      <c r="R54">
        <f t="shared" si="17"/>
        <v>0</v>
      </c>
      <c r="S54">
        <f t="shared" si="18"/>
        <v>347.99980197084807</v>
      </c>
      <c r="T54">
        <f t="shared" si="19"/>
        <v>0.18691550079253924</v>
      </c>
      <c r="U54">
        <f t="shared" si="20"/>
        <v>0</v>
      </c>
      <c r="V54">
        <f t="shared" si="21"/>
        <v>0</v>
      </c>
    </row>
    <row r="55" spans="1:22" x14ac:dyDescent="0.2">
      <c r="A55" t="s">
        <v>7909</v>
      </c>
      <c r="B55" t="s">
        <v>9007</v>
      </c>
      <c r="D55">
        <v>-83.774000000000001</v>
      </c>
      <c r="E55">
        <v>-173.29</v>
      </c>
      <c r="F55">
        <v>0</v>
      </c>
      <c r="G55">
        <v>55.326000000000001</v>
      </c>
      <c r="H55">
        <v>17.117000000000001</v>
      </c>
      <c r="I55">
        <v>0</v>
      </c>
      <c r="J55">
        <v>1</v>
      </c>
      <c r="K55">
        <v>0</v>
      </c>
      <c r="L55">
        <f t="shared" si="11"/>
        <v>3.9273774800879652E-3</v>
      </c>
      <c r="M55">
        <f t="shared" si="12"/>
        <v>164.99903736760882</v>
      </c>
      <c r="N55">
        <f t="shared" si="13"/>
        <v>0.64801415160789133</v>
      </c>
      <c r="O55">
        <f t="shared" si="14"/>
        <v>0.30599218337530759</v>
      </c>
      <c r="P55">
        <f t="shared" si="15"/>
        <v>6.0000601620886069</v>
      </c>
      <c r="Q55">
        <f t="shared" si="16"/>
        <v>1.8359733453540406</v>
      </c>
      <c r="R55">
        <f t="shared" si="17"/>
        <v>0</v>
      </c>
      <c r="S55">
        <f t="shared" si="18"/>
        <v>170.99909752969742</v>
      </c>
      <c r="T55">
        <f t="shared" si="19"/>
        <v>0.36363848515263325</v>
      </c>
      <c r="U55">
        <f t="shared" si="20"/>
        <v>0</v>
      </c>
      <c r="V55">
        <f t="shared" si="21"/>
        <v>0</v>
      </c>
    </row>
    <row r="56" spans="1:22" x14ac:dyDescent="0.2">
      <c r="A56" t="s">
        <v>41</v>
      </c>
      <c r="B56" t="s">
        <v>41</v>
      </c>
      <c r="D56">
        <v>-79.918999999999997</v>
      </c>
      <c r="E56">
        <v>-173.99100000000001</v>
      </c>
      <c r="F56">
        <v>0</v>
      </c>
      <c r="G56">
        <v>91.411000000000001</v>
      </c>
      <c r="H56">
        <v>19.105</v>
      </c>
      <c r="I56">
        <v>0</v>
      </c>
      <c r="J56">
        <v>1</v>
      </c>
      <c r="K56">
        <v>0</v>
      </c>
      <c r="L56">
        <f t="shared" si="11"/>
        <v>6.4002541750918709E-3</v>
      </c>
      <c r="M56">
        <f t="shared" si="12"/>
        <v>269.99919340242349</v>
      </c>
      <c r="N56">
        <f t="shared" si="13"/>
        <v>1.7280651929104913</v>
      </c>
      <c r="O56">
        <f t="shared" si="14"/>
        <v>0.34199999956738092</v>
      </c>
      <c r="P56">
        <f t="shared" si="15"/>
        <v>6.0000024979032514</v>
      </c>
      <c r="Q56">
        <f t="shared" si="16"/>
        <v>2.0520029036900995</v>
      </c>
      <c r="R56">
        <f t="shared" si="17"/>
        <v>0</v>
      </c>
      <c r="S56">
        <f t="shared" si="18"/>
        <v>275.99919590032675</v>
      </c>
      <c r="T56">
        <f t="shared" si="19"/>
        <v>0.22222288609052357</v>
      </c>
      <c r="U56">
        <f t="shared" si="20"/>
        <v>0</v>
      </c>
      <c r="V56">
        <f t="shared" si="21"/>
        <v>0</v>
      </c>
    </row>
    <row r="57" spans="1:22" x14ac:dyDescent="0.2">
      <c r="A57" t="s">
        <v>9008</v>
      </c>
      <c r="B57" t="s">
        <v>9009</v>
      </c>
      <c r="D57">
        <v>-84.927999999999997</v>
      </c>
      <c r="E57">
        <v>-161.565</v>
      </c>
      <c r="F57">
        <v>0</v>
      </c>
      <c r="G57">
        <v>339.32900000000001</v>
      </c>
      <c r="H57">
        <v>41.11</v>
      </c>
      <c r="I57">
        <v>0</v>
      </c>
      <c r="J57">
        <v>2</v>
      </c>
      <c r="K57">
        <v>1</v>
      </c>
      <c r="L57">
        <f t="shared" si="11"/>
        <v>3.1951789330670753E-3</v>
      </c>
      <c r="M57">
        <f t="shared" si="12"/>
        <v>1014.0009583149325</v>
      </c>
      <c r="N57">
        <f t="shared" si="13"/>
        <v>3.2399177400354384</v>
      </c>
      <c r="O57">
        <f t="shared" si="14"/>
        <v>0.1079995704461187</v>
      </c>
      <c r="P57">
        <f t="shared" si="15"/>
        <v>39.000474889229523</v>
      </c>
      <c r="Q57">
        <f t="shared" si="16"/>
        <v>4.2120387472701735</v>
      </c>
      <c r="R57">
        <f t="shared" si="17"/>
        <v>0</v>
      </c>
      <c r="S57">
        <f t="shared" si="18"/>
        <v>1053.0014332041621</v>
      </c>
      <c r="T57">
        <f t="shared" si="19"/>
        <v>0.11834308342214594</v>
      </c>
      <c r="U57">
        <f t="shared" si="20"/>
        <v>1.5384428053867047</v>
      </c>
      <c r="V57">
        <f t="shared" si="21"/>
        <v>0</v>
      </c>
    </row>
    <row r="58" spans="1:22" x14ac:dyDescent="0.2">
      <c r="A58" t="s">
        <v>261</v>
      </c>
      <c r="B58" t="s">
        <v>9010</v>
      </c>
      <c r="D58">
        <v>-80.171999999999997</v>
      </c>
      <c r="E58">
        <v>-168.232</v>
      </c>
      <c r="F58">
        <v>-90</v>
      </c>
      <c r="G58">
        <v>386.67399999999998</v>
      </c>
      <c r="H58">
        <v>24.515000000000001</v>
      </c>
      <c r="I58">
        <v>11</v>
      </c>
      <c r="J58">
        <v>2</v>
      </c>
      <c r="K58">
        <v>2</v>
      </c>
      <c r="L58">
        <f t="shared" si="11"/>
        <v>6.2363928487560822E-3</v>
      </c>
      <c r="M58">
        <f t="shared" si="12"/>
        <v>1142.9982140300281</v>
      </c>
      <c r="N58">
        <f t="shared" si="13"/>
        <v>7.128193016310858</v>
      </c>
      <c r="O58">
        <f t="shared" si="14"/>
        <v>0.17280419155515558</v>
      </c>
      <c r="P58">
        <f t="shared" si="15"/>
        <v>14.999452540254053</v>
      </c>
      <c r="Q58">
        <f t="shared" si="16"/>
        <v>2.5919708619593886</v>
      </c>
      <c r="R58">
        <f t="shared" si="17"/>
        <v>33</v>
      </c>
      <c r="S58">
        <f t="shared" si="18"/>
        <v>1157.997666570282</v>
      </c>
      <c r="T58">
        <f t="shared" si="19"/>
        <v>0.10498704068565363</v>
      </c>
      <c r="U58">
        <f t="shared" si="20"/>
        <v>8.0002919891879927</v>
      </c>
      <c r="V58">
        <f t="shared" si="21"/>
        <v>2.8497466750289986</v>
      </c>
    </row>
    <row r="59" spans="1:22" x14ac:dyDescent="0.2">
      <c r="A59" t="s">
        <v>1830</v>
      </c>
      <c r="B59" t="s">
        <v>2739</v>
      </c>
      <c r="D59">
        <v>-81.674000000000007</v>
      </c>
      <c r="E59">
        <v>-164.32</v>
      </c>
      <c r="F59">
        <v>-90</v>
      </c>
      <c r="G59">
        <v>290.05700000000002</v>
      </c>
      <c r="H59">
        <v>59.203000000000003</v>
      </c>
      <c r="I59">
        <v>11</v>
      </c>
      <c r="J59">
        <v>1</v>
      </c>
      <c r="K59">
        <v>0</v>
      </c>
      <c r="L59">
        <f t="shared" si="11"/>
        <v>5.2685118236220577E-3</v>
      </c>
      <c r="M59">
        <f t="shared" si="12"/>
        <v>860.99955465875951</v>
      </c>
      <c r="N59">
        <f t="shared" si="13"/>
        <v>4.5361908700438702</v>
      </c>
      <c r="O59">
        <f t="shared" si="14"/>
        <v>0.12824577810775215</v>
      </c>
      <c r="P59">
        <f t="shared" si="15"/>
        <v>48.001387454492445</v>
      </c>
      <c r="Q59">
        <f t="shared" si="16"/>
        <v>6.155981440334517</v>
      </c>
      <c r="R59">
        <f t="shared" si="17"/>
        <v>33</v>
      </c>
      <c r="S59">
        <f t="shared" si="18"/>
        <v>909.00094211325199</v>
      </c>
      <c r="T59">
        <f t="shared" si="19"/>
        <v>6.9686447194249518E-2</v>
      </c>
      <c r="U59">
        <f t="shared" si="20"/>
        <v>0</v>
      </c>
      <c r="V59">
        <f t="shared" si="21"/>
        <v>3.63035927369683</v>
      </c>
    </row>
    <row r="60" spans="1:22" x14ac:dyDescent="0.2">
      <c r="A60" t="s">
        <v>9011</v>
      </c>
      <c r="B60" t="s">
        <v>9012</v>
      </c>
      <c r="D60">
        <v>-83.596000000000004</v>
      </c>
      <c r="E60">
        <v>-172.23500000000001</v>
      </c>
      <c r="F60">
        <v>0</v>
      </c>
      <c r="G60">
        <v>394.46199999999999</v>
      </c>
      <c r="H60">
        <v>22.204000000000001</v>
      </c>
      <c r="I60">
        <v>0</v>
      </c>
      <c r="J60">
        <v>2</v>
      </c>
      <c r="K60">
        <v>2</v>
      </c>
      <c r="L60">
        <f t="shared" si="11"/>
        <v>4.040587869341342E-3</v>
      </c>
      <c r="M60">
        <f t="shared" si="12"/>
        <v>1176.0018308086342</v>
      </c>
      <c r="N60">
        <f t="shared" si="13"/>
        <v>4.7517434836320609</v>
      </c>
      <c r="O60">
        <f t="shared" si="14"/>
        <v>0.26400545012007914</v>
      </c>
      <c r="P60">
        <f t="shared" si="15"/>
        <v>8.999969550743689</v>
      </c>
      <c r="Q60">
        <f t="shared" si="16"/>
        <v>2.376043388354482</v>
      </c>
      <c r="R60">
        <f t="shared" si="17"/>
        <v>0</v>
      </c>
      <c r="S60">
        <f t="shared" si="18"/>
        <v>1185.001800359378</v>
      </c>
      <c r="T60">
        <f t="shared" si="19"/>
        <v>0.10204065746860821</v>
      </c>
      <c r="U60">
        <f t="shared" si="20"/>
        <v>13.333378443495302</v>
      </c>
      <c r="V60">
        <f t="shared" si="21"/>
        <v>0</v>
      </c>
    </row>
    <row r="61" spans="1:22" x14ac:dyDescent="0.2">
      <c r="A61" t="s">
        <v>9013</v>
      </c>
      <c r="B61" t="s">
        <v>9014</v>
      </c>
      <c r="D61">
        <v>-86.906000000000006</v>
      </c>
      <c r="E61">
        <v>-167.471</v>
      </c>
      <c r="F61">
        <v>-90</v>
      </c>
      <c r="G61">
        <v>370.54</v>
      </c>
      <c r="H61">
        <v>55.317</v>
      </c>
      <c r="I61">
        <v>70</v>
      </c>
      <c r="J61">
        <v>1</v>
      </c>
      <c r="K61">
        <v>1</v>
      </c>
      <c r="L61">
        <f t="shared" si="11"/>
        <v>1.9459074139578196E-3</v>
      </c>
      <c r="M61">
        <f t="shared" si="12"/>
        <v>1109.9996226193057</v>
      </c>
      <c r="N61">
        <f t="shared" si="13"/>
        <v>2.159958655103944</v>
      </c>
      <c r="O61">
        <f t="shared" si="14"/>
        <v>0.16199727061839408</v>
      </c>
      <c r="P61">
        <f t="shared" si="15"/>
        <v>36.000370092204641</v>
      </c>
      <c r="Q61">
        <f t="shared" si="16"/>
        <v>5.8319675281567447</v>
      </c>
      <c r="R61">
        <f t="shared" si="17"/>
        <v>210</v>
      </c>
      <c r="S61">
        <f t="shared" si="18"/>
        <v>1145.9999927115102</v>
      </c>
      <c r="T61">
        <f t="shared" si="19"/>
        <v>5.405407243149854E-2</v>
      </c>
      <c r="U61">
        <f t="shared" si="20"/>
        <v>1.6666495329444442</v>
      </c>
      <c r="V61">
        <f t="shared" si="21"/>
        <v>18.324607446386313</v>
      </c>
    </row>
    <row r="62" spans="1:22" x14ac:dyDescent="0.2">
      <c r="A62" t="s">
        <v>41</v>
      </c>
      <c r="B62" t="s">
        <v>41</v>
      </c>
      <c r="D62">
        <v>-82.724999999999994</v>
      </c>
      <c r="E62">
        <v>0</v>
      </c>
      <c r="F62">
        <v>-90</v>
      </c>
      <c r="G62">
        <v>379.05099999999999</v>
      </c>
      <c r="H62">
        <v>0</v>
      </c>
      <c r="I62">
        <v>12</v>
      </c>
      <c r="J62">
        <v>0</v>
      </c>
      <c r="K62">
        <v>0</v>
      </c>
      <c r="L62">
        <f t="shared" si="11"/>
        <v>4.5957369192086654E-3</v>
      </c>
      <c r="M62">
        <f t="shared" si="12"/>
        <v>1127.9986801863715</v>
      </c>
      <c r="N62">
        <f t="shared" si="13"/>
        <v>5.1839903633415201</v>
      </c>
      <c r="O62" t="str">
        <f t="shared" si="14"/>
        <v/>
      </c>
      <c r="P62">
        <f t="shared" si="15"/>
        <v>0</v>
      </c>
      <c r="Q62">
        <f t="shared" si="16"/>
        <v>0</v>
      </c>
      <c r="R62">
        <f t="shared" si="17"/>
        <v>36</v>
      </c>
      <c r="S62">
        <f t="shared" si="18"/>
        <v>1127.9986801863715</v>
      </c>
      <c r="T62">
        <f t="shared" si="19"/>
        <v>0</v>
      </c>
      <c r="U62" t="str">
        <f t="shared" si="20"/>
        <v/>
      </c>
      <c r="V62">
        <f t="shared" si="21"/>
        <v>3.1914930959007832</v>
      </c>
    </row>
    <row r="63" spans="1:22" x14ac:dyDescent="0.2">
      <c r="A63" t="s">
        <v>9015</v>
      </c>
      <c r="B63" t="s">
        <v>9016</v>
      </c>
      <c r="D63">
        <v>-83.98</v>
      </c>
      <c r="E63">
        <v>-173.36699999999999</v>
      </c>
      <c r="F63">
        <v>0</v>
      </c>
      <c r="G63">
        <v>276.52499999999998</v>
      </c>
      <c r="H63">
        <v>43.29</v>
      </c>
      <c r="I63">
        <v>0</v>
      </c>
      <c r="J63">
        <v>1</v>
      </c>
      <c r="K63">
        <v>1</v>
      </c>
      <c r="L63">
        <f t="shared" si="11"/>
        <v>3.7964543298285029E-3</v>
      </c>
      <c r="M63">
        <f t="shared" si="12"/>
        <v>825.00018212108307</v>
      </c>
      <c r="N63">
        <f t="shared" si="13"/>
        <v>3.1320786456015344</v>
      </c>
      <c r="O63">
        <f t="shared" si="14"/>
        <v>0.30957683106461187</v>
      </c>
      <c r="P63">
        <f t="shared" si="15"/>
        <v>15.001189289371947</v>
      </c>
      <c r="Q63">
        <f t="shared" si="16"/>
        <v>4.6440252864294509</v>
      </c>
      <c r="R63">
        <f t="shared" si="17"/>
        <v>0</v>
      </c>
      <c r="S63">
        <f t="shared" si="18"/>
        <v>840.00137141045502</v>
      </c>
      <c r="T63">
        <f t="shared" si="19"/>
        <v>7.2727256672525137E-2</v>
      </c>
      <c r="U63">
        <f t="shared" si="20"/>
        <v>3.9996828813105405</v>
      </c>
      <c r="V63">
        <f t="shared" si="21"/>
        <v>0</v>
      </c>
    </row>
    <row r="64" spans="1:22" x14ac:dyDescent="0.2">
      <c r="A64" t="s">
        <v>81</v>
      </c>
      <c r="B64" t="s">
        <v>1695</v>
      </c>
      <c r="D64">
        <v>-85.075000000000003</v>
      </c>
      <c r="E64">
        <v>-165.256</v>
      </c>
      <c r="F64">
        <v>-90</v>
      </c>
      <c r="G64">
        <v>384.41899999999998</v>
      </c>
      <c r="H64">
        <v>58.941000000000003</v>
      </c>
      <c r="I64">
        <v>24</v>
      </c>
      <c r="J64">
        <v>2</v>
      </c>
      <c r="K64">
        <v>2</v>
      </c>
      <c r="L64">
        <f t="shared" si="11"/>
        <v>3.102109606528629E-3</v>
      </c>
      <c r="M64">
        <f t="shared" si="12"/>
        <v>1148.9990957927826</v>
      </c>
      <c r="N64">
        <f t="shared" si="13"/>
        <v>3.5643246972761968</v>
      </c>
      <c r="O64">
        <f t="shared" si="14"/>
        <v>0.13679562229970846</v>
      </c>
      <c r="P64">
        <f t="shared" si="15"/>
        <v>45.001573385249344</v>
      </c>
      <c r="Q64">
        <f t="shared" si="16"/>
        <v>6.1560243917255733</v>
      </c>
      <c r="R64">
        <f t="shared" si="17"/>
        <v>72</v>
      </c>
      <c r="S64">
        <f t="shared" si="18"/>
        <v>1194.0006691780318</v>
      </c>
      <c r="T64">
        <f t="shared" si="19"/>
        <v>0.10443872448585592</v>
      </c>
      <c r="U64">
        <f t="shared" si="20"/>
        <v>2.6665734322821191</v>
      </c>
      <c r="V64">
        <f t="shared" si="21"/>
        <v>6.0301473741690526</v>
      </c>
    </row>
    <row r="65" spans="1:22" x14ac:dyDescent="0.2">
      <c r="A65" t="s">
        <v>41</v>
      </c>
      <c r="B65" t="s">
        <v>41</v>
      </c>
      <c r="D65">
        <v>-83.968000000000004</v>
      </c>
      <c r="E65">
        <v>-162.89699999999999</v>
      </c>
      <c r="F65">
        <v>-90</v>
      </c>
      <c r="G65">
        <v>390.16</v>
      </c>
      <c r="H65">
        <v>68.007000000000005</v>
      </c>
      <c r="I65">
        <v>18</v>
      </c>
      <c r="J65">
        <v>2</v>
      </c>
      <c r="K65">
        <v>2</v>
      </c>
      <c r="L65">
        <f t="shared" si="11"/>
        <v>3.8040781650554652E-3</v>
      </c>
      <c r="M65">
        <f t="shared" si="12"/>
        <v>1163.9994742618394</v>
      </c>
      <c r="N65">
        <f t="shared" si="13"/>
        <v>4.4279494121249172</v>
      </c>
      <c r="O65">
        <f t="shared" si="14"/>
        <v>0.11699791401056107</v>
      </c>
      <c r="P65">
        <f t="shared" si="15"/>
        <v>60.000611384797423</v>
      </c>
      <c r="Q65">
        <f t="shared" si="16"/>
        <v>7.0199533913330132</v>
      </c>
      <c r="R65">
        <f t="shared" si="17"/>
        <v>54</v>
      </c>
      <c r="S65">
        <f t="shared" si="18"/>
        <v>1224.0000856466368</v>
      </c>
      <c r="T65">
        <f t="shared" si="19"/>
        <v>0.10309283006858665</v>
      </c>
      <c r="U65">
        <f t="shared" si="20"/>
        <v>1.999979620714412</v>
      </c>
      <c r="V65">
        <f t="shared" si="21"/>
        <v>4.4117643971790992</v>
      </c>
    </row>
    <row r="66" spans="1:22" x14ac:dyDescent="0.2">
      <c r="A66" t="s">
        <v>9017</v>
      </c>
      <c r="B66" t="s">
        <v>9018</v>
      </c>
      <c r="D66">
        <v>-84.125</v>
      </c>
      <c r="E66">
        <v>-170.91</v>
      </c>
      <c r="F66">
        <v>-90</v>
      </c>
      <c r="G66">
        <v>381.00099999999998</v>
      </c>
      <c r="H66">
        <v>75.953999999999994</v>
      </c>
      <c r="I66">
        <v>18</v>
      </c>
      <c r="J66">
        <v>1</v>
      </c>
      <c r="K66">
        <v>1</v>
      </c>
      <c r="L66">
        <f t="shared" si="11"/>
        <v>3.7043594055166224E-3</v>
      </c>
      <c r="M66">
        <f t="shared" si="12"/>
        <v>1136.999461476054</v>
      </c>
      <c r="N66">
        <f t="shared" si="13"/>
        <v>4.2118588610450169</v>
      </c>
      <c r="O66">
        <f t="shared" si="14"/>
        <v>0.22500674585762356</v>
      </c>
      <c r="P66">
        <f t="shared" si="15"/>
        <v>35.998944096268588</v>
      </c>
      <c r="Q66">
        <f t="shared" si="16"/>
        <v>8.1000133654252693</v>
      </c>
      <c r="R66">
        <f t="shared" si="17"/>
        <v>54</v>
      </c>
      <c r="S66">
        <f t="shared" si="18"/>
        <v>1172.9984055723226</v>
      </c>
      <c r="T66">
        <f t="shared" si="19"/>
        <v>5.2770473542800039E-2</v>
      </c>
      <c r="U66">
        <f t="shared" si="20"/>
        <v>1.6667155525325312</v>
      </c>
      <c r="V66">
        <f t="shared" si="21"/>
        <v>4.6035868201928745</v>
      </c>
    </row>
    <row r="67" spans="1:22" x14ac:dyDescent="0.2">
      <c r="A67" t="s">
        <v>530</v>
      </c>
      <c r="B67" t="s">
        <v>531</v>
      </c>
      <c r="D67">
        <v>-80.165999999999997</v>
      </c>
      <c r="E67">
        <v>0</v>
      </c>
      <c r="F67">
        <v>0</v>
      </c>
      <c r="G67">
        <v>380.59199999999998</v>
      </c>
      <c r="H67">
        <v>0</v>
      </c>
      <c r="I67">
        <v>0</v>
      </c>
      <c r="J67">
        <v>0</v>
      </c>
      <c r="K67">
        <v>0</v>
      </c>
      <c r="L67">
        <f t="shared" si="11"/>
        <v>6.2402759607162661E-3</v>
      </c>
      <c r="M67">
        <f t="shared" si="12"/>
        <v>1124.9995662651099</v>
      </c>
      <c r="N67">
        <f t="shared" si="13"/>
        <v>7.02031476949516</v>
      </c>
      <c r="O67" t="str">
        <f t="shared" si="14"/>
        <v/>
      </c>
      <c r="P67">
        <f t="shared" si="15"/>
        <v>0</v>
      </c>
      <c r="Q67">
        <f t="shared" si="16"/>
        <v>0</v>
      </c>
      <c r="R67">
        <f t="shared" si="17"/>
        <v>0</v>
      </c>
      <c r="S67">
        <f t="shared" si="18"/>
        <v>1124.9995662651099</v>
      </c>
      <c r="T67">
        <f t="shared" si="19"/>
        <v>0</v>
      </c>
      <c r="U67" t="str">
        <f t="shared" si="20"/>
        <v/>
      </c>
      <c r="V67">
        <f t="shared" si="21"/>
        <v>0</v>
      </c>
    </row>
    <row r="68" spans="1:22" x14ac:dyDescent="0.2">
      <c r="A68" t="s">
        <v>41</v>
      </c>
      <c r="B68" t="s">
        <v>41</v>
      </c>
      <c r="D68">
        <v>-85.715000000000003</v>
      </c>
      <c r="E68">
        <v>-165.964</v>
      </c>
      <c r="F68">
        <v>0</v>
      </c>
      <c r="G68">
        <v>388.08499999999998</v>
      </c>
      <c r="H68">
        <v>49.476999999999997</v>
      </c>
      <c r="I68">
        <v>0</v>
      </c>
      <c r="J68">
        <v>1</v>
      </c>
      <c r="K68">
        <v>1</v>
      </c>
      <c r="L68">
        <f t="shared" si="11"/>
        <v>2.697373024350211E-3</v>
      </c>
      <c r="M68">
        <f t="shared" si="12"/>
        <v>1161.0005914553199</v>
      </c>
      <c r="N68">
        <f t="shared" si="13"/>
        <v>3.131654808301028</v>
      </c>
      <c r="O68">
        <f t="shared" si="14"/>
        <v>0.14400245662357042</v>
      </c>
      <c r="P68">
        <f t="shared" si="15"/>
        <v>35.999193461111858</v>
      </c>
      <c r="Q68">
        <f t="shared" si="16"/>
        <v>5.1839774788447599</v>
      </c>
      <c r="R68">
        <f t="shared" si="17"/>
        <v>0</v>
      </c>
      <c r="S68">
        <f t="shared" si="18"/>
        <v>1196.9997849164317</v>
      </c>
      <c r="T68">
        <f t="shared" si="19"/>
        <v>5.1679560235873528E-2</v>
      </c>
      <c r="U68">
        <f t="shared" si="20"/>
        <v>1.6667040072665802</v>
      </c>
      <c r="V68">
        <f t="shared" si="21"/>
        <v>0</v>
      </c>
    </row>
    <row r="69" spans="1:22" x14ac:dyDescent="0.2">
      <c r="A69" t="s">
        <v>2520</v>
      </c>
      <c r="B69" t="s">
        <v>9019</v>
      </c>
      <c r="D69">
        <v>-83.694999999999993</v>
      </c>
      <c r="E69">
        <v>-167.542</v>
      </c>
      <c r="F69">
        <v>0</v>
      </c>
      <c r="G69">
        <v>355.14800000000002</v>
      </c>
      <c r="H69">
        <v>88.073999999999998</v>
      </c>
      <c r="I69">
        <v>0</v>
      </c>
      <c r="J69">
        <v>1</v>
      </c>
      <c r="K69">
        <v>1</v>
      </c>
      <c r="L69">
        <f t="shared" si="11"/>
        <v>3.9776129379973883E-3</v>
      </c>
      <c r="M69">
        <f t="shared" si="12"/>
        <v>1058.999529366502</v>
      </c>
      <c r="N69">
        <f t="shared" si="13"/>
        <v>4.2122944416357866</v>
      </c>
      <c r="O69">
        <f t="shared" si="14"/>
        <v>0.16295053272562809</v>
      </c>
      <c r="P69">
        <f t="shared" si="15"/>
        <v>56.998998588167673</v>
      </c>
      <c r="Q69">
        <f t="shared" si="16"/>
        <v>9.2880264727957194</v>
      </c>
      <c r="R69">
        <f t="shared" si="17"/>
        <v>0</v>
      </c>
      <c r="S69">
        <f t="shared" si="18"/>
        <v>1115.9985279546697</v>
      </c>
      <c r="T69">
        <f t="shared" si="19"/>
        <v>5.6657248975258992E-2</v>
      </c>
      <c r="U69">
        <f t="shared" si="20"/>
        <v>1.0526500725655783</v>
      </c>
      <c r="V69">
        <f t="shared" si="21"/>
        <v>0</v>
      </c>
    </row>
    <row r="70" spans="1:22" x14ac:dyDescent="0.2">
      <c r="A70" t="s">
        <v>66</v>
      </c>
      <c r="B70" t="s">
        <v>1189</v>
      </c>
      <c r="D70">
        <v>-81.724000000000004</v>
      </c>
      <c r="E70">
        <v>0</v>
      </c>
      <c r="F70">
        <v>0</v>
      </c>
      <c r="G70">
        <v>389.05099999999999</v>
      </c>
      <c r="H70">
        <v>0</v>
      </c>
      <c r="I70">
        <v>0</v>
      </c>
      <c r="J70">
        <v>0</v>
      </c>
      <c r="K70">
        <v>0</v>
      </c>
      <c r="L70">
        <f t="shared" si="11"/>
        <v>5.2364271633718708E-3</v>
      </c>
      <c r="M70">
        <f t="shared" si="12"/>
        <v>1154.9984671211178</v>
      </c>
      <c r="N70">
        <f t="shared" si="13"/>
        <v>6.0480713949572902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1154.9984671211178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113</v>
      </c>
      <c r="B71" t="s">
        <v>1410</v>
      </c>
      <c r="D71">
        <v>-82.472999999999999</v>
      </c>
      <c r="E71">
        <v>-168.93</v>
      </c>
      <c r="F71">
        <v>0</v>
      </c>
      <c r="G71">
        <v>389.35500000000002</v>
      </c>
      <c r="H71">
        <v>46.872</v>
      </c>
      <c r="I71">
        <v>0</v>
      </c>
      <c r="J71">
        <v>1</v>
      </c>
      <c r="K71">
        <v>0</v>
      </c>
      <c r="L71">
        <f t="shared" si="11"/>
        <v>4.7567448656936533E-3</v>
      </c>
      <c r="M71">
        <f t="shared" si="12"/>
        <v>1158.0000668867283</v>
      </c>
      <c r="N71">
        <f t="shared" si="13"/>
        <v>5.5083163809527314</v>
      </c>
      <c r="O71">
        <f t="shared" si="14"/>
        <v>0.18400326842672302</v>
      </c>
      <c r="P71">
        <f t="shared" si="15"/>
        <v>26.99941612511001</v>
      </c>
      <c r="Q71">
        <f t="shared" si="16"/>
        <v>4.9679857806191912</v>
      </c>
      <c r="R71">
        <f t="shared" si="17"/>
        <v>0</v>
      </c>
      <c r="S71">
        <f t="shared" si="18"/>
        <v>1184.9994830118383</v>
      </c>
      <c r="T71">
        <f t="shared" si="19"/>
        <v>5.1813468509815726E-2</v>
      </c>
      <c r="U71">
        <f t="shared" si="20"/>
        <v>0</v>
      </c>
      <c r="V71">
        <f t="shared" si="21"/>
        <v>0</v>
      </c>
    </row>
    <row r="72" spans="1:22" x14ac:dyDescent="0.2">
      <c r="A72" t="s">
        <v>9020</v>
      </c>
      <c r="B72" t="s">
        <v>9021</v>
      </c>
      <c r="D72">
        <v>-88.277000000000001</v>
      </c>
      <c r="E72">
        <v>-163.61000000000001</v>
      </c>
      <c r="F72">
        <v>0</v>
      </c>
      <c r="G72">
        <v>266.12</v>
      </c>
      <c r="H72">
        <v>17.72</v>
      </c>
      <c r="I72">
        <v>0</v>
      </c>
      <c r="J72">
        <v>1</v>
      </c>
      <c r="K72">
        <v>0</v>
      </c>
      <c r="L72">
        <f t="shared" si="11"/>
        <v>1.0829182027502096E-3</v>
      </c>
      <c r="M72">
        <f t="shared" si="12"/>
        <v>797.99903812409002</v>
      </c>
      <c r="N72">
        <f t="shared" si="13"/>
        <v>0.86416854833028378</v>
      </c>
      <c r="O72">
        <f t="shared" si="14"/>
        <v>0.12239625016552642</v>
      </c>
      <c r="P72">
        <f t="shared" si="15"/>
        <v>15.00037093877779</v>
      </c>
      <c r="Q72">
        <f t="shared" si="16"/>
        <v>1.8359909899893287</v>
      </c>
      <c r="R72">
        <f t="shared" si="17"/>
        <v>0</v>
      </c>
      <c r="S72">
        <f t="shared" si="18"/>
        <v>812.99940906286781</v>
      </c>
      <c r="T72">
        <f t="shared" si="19"/>
        <v>7.518806055336362E-2</v>
      </c>
      <c r="U72">
        <f t="shared" si="20"/>
        <v>0</v>
      </c>
      <c r="V72">
        <f t="shared" si="21"/>
        <v>0</v>
      </c>
    </row>
    <row r="73" spans="1:22" x14ac:dyDescent="0.2">
      <c r="A73" t="s">
        <v>41</v>
      </c>
      <c r="B73" t="s">
        <v>41</v>
      </c>
      <c r="D73">
        <v>-85.272999999999996</v>
      </c>
      <c r="E73">
        <v>-165.964</v>
      </c>
      <c r="F73">
        <v>0</v>
      </c>
      <c r="G73">
        <v>388.32100000000003</v>
      </c>
      <c r="H73">
        <v>49.476999999999997</v>
      </c>
      <c r="I73">
        <v>0</v>
      </c>
      <c r="J73">
        <v>1</v>
      </c>
      <c r="K73">
        <v>1</v>
      </c>
      <c r="L73">
        <f t="shared" si="11"/>
        <v>2.9768157226094868E-3</v>
      </c>
      <c r="M73">
        <f t="shared" si="12"/>
        <v>1161.0005688820133</v>
      </c>
      <c r="N73">
        <f t="shared" si="13"/>
        <v>3.45608820349474</v>
      </c>
      <c r="O73">
        <f t="shared" si="14"/>
        <v>0.14400245662357042</v>
      </c>
      <c r="P73">
        <f t="shared" si="15"/>
        <v>35.999193461111858</v>
      </c>
      <c r="Q73">
        <f t="shared" si="16"/>
        <v>5.1839774788447599</v>
      </c>
      <c r="R73">
        <f t="shared" si="17"/>
        <v>0</v>
      </c>
      <c r="S73">
        <f t="shared" si="18"/>
        <v>1196.9997623431252</v>
      </c>
      <c r="T73">
        <f t="shared" si="19"/>
        <v>5.167956124067799E-2</v>
      </c>
      <c r="U73">
        <f t="shared" si="20"/>
        <v>1.6667040072665802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-83.66</v>
      </c>
      <c r="E74">
        <v>-167.471</v>
      </c>
      <c r="F74">
        <v>0</v>
      </c>
      <c r="G74">
        <v>27.166</v>
      </c>
      <c r="H74">
        <v>18.439</v>
      </c>
      <c r="I74">
        <v>0</v>
      </c>
      <c r="J74">
        <v>1</v>
      </c>
      <c r="K74">
        <v>0</v>
      </c>
      <c r="L74">
        <f t="shared" si="11"/>
        <v>3.9998740352822863E-3</v>
      </c>
      <c r="M74">
        <f t="shared" si="12"/>
        <v>80.999566727181787</v>
      </c>
      <c r="N74">
        <f t="shared" si="13"/>
        <v>0.32398838780955724</v>
      </c>
      <c r="O74">
        <f t="shared" si="14"/>
        <v>0.16199727061839408</v>
      </c>
      <c r="P74">
        <f t="shared" si="15"/>
        <v>12.000123364068214</v>
      </c>
      <c r="Q74">
        <f t="shared" si="16"/>
        <v>1.9439891760522481</v>
      </c>
      <c r="R74">
        <f t="shared" si="17"/>
        <v>0</v>
      </c>
      <c r="S74">
        <f t="shared" si="18"/>
        <v>92.999690091250002</v>
      </c>
      <c r="T74">
        <f t="shared" si="19"/>
        <v>0.7407447030190748</v>
      </c>
      <c r="U74">
        <f t="shared" si="20"/>
        <v>0</v>
      </c>
      <c r="V74">
        <f t="shared" si="21"/>
        <v>0</v>
      </c>
    </row>
    <row r="75" spans="1:22" x14ac:dyDescent="0.2">
      <c r="A75" t="s">
        <v>2900</v>
      </c>
      <c r="B75" t="s">
        <v>1006</v>
      </c>
      <c r="D75">
        <v>-78.753</v>
      </c>
      <c r="E75">
        <v>0</v>
      </c>
      <c r="F75">
        <v>0</v>
      </c>
      <c r="G75">
        <v>358.89299999999997</v>
      </c>
      <c r="H75">
        <v>0</v>
      </c>
      <c r="I75">
        <v>0</v>
      </c>
      <c r="J75">
        <v>0</v>
      </c>
      <c r="K75">
        <v>0</v>
      </c>
      <c r="L75">
        <f t="shared" si="11"/>
        <v>7.1588785511986306E-3</v>
      </c>
      <c r="M75">
        <f t="shared" si="12"/>
        <v>1056.0019116458384</v>
      </c>
      <c r="N75">
        <f t="shared" si="13"/>
        <v>7.559796995103139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1056.0019116458384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187</v>
      </c>
      <c r="B76" t="s">
        <v>1946</v>
      </c>
      <c r="D76">
        <v>-80.393000000000001</v>
      </c>
      <c r="E76">
        <v>-168.33099999999999</v>
      </c>
      <c r="F76">
        <v>0</v>
      </c>
      <c r="G76">
        <v>389.46199999999999</v>
      </c>
      <c r="H76">
        <v>93.941000000000003</v>
      </c>
      <c r="I76">
        <v>0</v>
      </c>
      <c r="J76">
        <v>1</v>
      </c>
      <c r="K76">
        <v>1</v>
      </c>
      <c r="L76">
        <f t="shared" si="11"/>
        <v>6.0934622829189253E-3</v>
      </c>
      <c r="M76">
        <f t="shared" si="12"/>
        <v>1152.0001517198325</v>
      </c>
      <c r="N76">
        <f t="shared" si="13"/>
        <v>7.0196764940981726</v>
      </c>
      <c r="O76">
        <f t="shared" si="14"/>
        <v>0.17431214390398625</v>
      </c>
      <c r="P76">
        <f t="shared" si="15"/>
        <v>57.000802789451704</v>
      </c>
      <c r="Q76">
        <f t="shared" si="16"/>
        <v>9.9359420744197191</v>
      </c>
      <c r="R76">
        <f t="shared" si="17"/>
        <v>0</v>
      </c>
      <c r="S76">
        <f t="shared" si="18"/>
        <v>1209.0009545092842</v>
      </c>
      <c r="T76">
        <f t="shared" si="19"/>
        <v>5.2083326473894472E-2</v>
      </c>
      <c r="U76">
        <f t="shared" si="20"/>
        <v>1.0526167538661984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-78.930000000000007</v>
      </c>
      <c r="E77">
        <v>0</v>
      </c>
      <c r="F77">
        <v>0</v>
      </c>
      <c r="G77">
        <v>328.10500000000002</v>
      </c>
      <c r="H77">
        <v>0</v>
      </c>
      <c r="I77">
        <v>0</v>
      </c>
      <c r="J77">
        <v>0</v>
      </c>
      <c r="K77">
        <v>0</v>
      </c>
      <c r="L77">
        <f t="shared" si="11"/>
        <v>7.0433390617591829E-3</v>
      </c>
      <c r="M77">
        <f t="shared" si="12"/>
        <v>966.00017930039962</v>
      </c>
      <c r="N77">
        <f t="shared" si="13"/>
        <v>6.8038736004064804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0</v>
      </c>
      <c r="S77">
        <f t="shared" si="18"/>
        <v>966.00017930039962</v>
      </c>
      <c r="T77">
        <f t="shared" si="19"/>
        <v>0</v>
      </c>
      <c r="U77" t="str">
        <f t="shared" si="20"/>
        <v/>
      </c>
      <c r="V77">
        <f t="shared" si="21"/>
        <v>0</v>
      </c>
    </row>
    <row r="78" spans="1:22" x14ac:dyDescent="0.2">
      <c r="A78" t="s">
        <v>7445</v>
      </c>
      <c r="B78" t="s">
        <v>7446</v>
      </c>
      <c r="D78">
        <v>-82.620999999999995</v>
      </c>
      <c r="E78">
        <v>-168.31100000000001</v>
      </c>
      <c r="F78">
        <v>0</v>
      </c>
      <c r="G78">
        <v>280.32100000000003</v>
      </c>
      <c r="H78">
        <v>59.228000000000002</v>
      </c>
      <c r="I78">
        <v>0</v>
      </c>
      <c r="J78">
        <v>1</v>
      </c>
      <c r="K78">
        <v>1</v>
      </c>
      <c r="L78">
        <f t="shared" si="11"/>
        <v>4.6621623709717352E-3</v>
      </c>
      <c r="M78">
        <f t="shared" si="12"/>
        <v>833.99839825765343</v>
      </c>
      <c r="N78">
        <f t="shared" si="13"/>
        <v>3.8882398380473702</v>
      </c>
      <c r="O78">
        <f t="shared" si="14"/>
        <v>0.17400547696805507</v>
      </c>
      <c r="P78">
        <f t="shared" si="15"/>
        <v>35.998653014924408</v>
      </c>
      <c r="Q78">
        <f t="shared" si="16"/>
        <v>6.2639690520384876</v>
      </c>
      <c r="R78">
        <f t="shared" si="17"/>
        <v>0</v>
      </c>
      <c r="S78">
        <f t="shared" si="18"/>
        <v>869.99705127257789</v>
      </c>
      <c r="T78">
        <f t="shared" si="19"/>
        <v>7.1942584212810134E-2</v>
      </c>
      <c r="U78">
        <f t="shared" si="20"/>
        <v>1.6667290294202135</v>
      </c>
      <c r="V78">
        <f t="shared" si="21"/>
        <v>0</v>
      </c>
    </row>
    <row r="79" spans="1:22" x14ac:dyDescent="0.2">
      <c r="A79" t="s">
        <v>382</v>
      </c>
      <c r="B79" t="s">
        <v>1968</v>
      </c>
      <c r="D79">
        <v>-84.525000000000006</v>
      </c>
      <c r="E79">
        <v>-167.32</v>
      </c>
      <c r="F79">
        <v>0</v>
      </c>
      <c r="G79">
        <v>387.76900000000001</v>
      </c>
      <c r="H79">
        <v>41</v>
      </c>
      <c r="I79">
        <v>0</v>
      </c>
      <c r="J79">
        <v>1</v>
      </c>
      <c r="K79">
        <v>0</v>
      </c>
      <c r="L79">
        <f t="shared" si="11"/>
        <v>3.4505493486795156E-3</v>
      </c>
      <c r="M79">
        <f t="shared" si="12"/>
        <v>1157.9999052990174</v>
      </c>
      <c r="N79">
        <f t="shared" si="13"/>
        <v>3.9957398147402809</v>
      </c>
      <c r="O79">
        <f t="shared" si="14"/>
        <v>0.16000484070404436</v>
      </c>
      <c r="P79">
        <f t="shared" si="15"/>
        <v>26.999196816005998</v>
      </c>
      <c r="Q79">
        <f t="shared" si="16"/>
        <v>4.3200065056886867</v>
      </c>
      <c r="R79">
        <f t="shared" si="17"/>
        <v>0</v>
      </c>
      <c r="S79">
        <f t="shared" si="18"/>
        <v>1184.9991021150233</v>
      </c>
      <c r="T79">
        <f t="shared" si="19"/>
        <v>5.1813475739885206E-2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-81.733000000000004</v>
      </c>
      <c r="E80">
        <v>-171.25399999999999</v>
      </c>
      <c r="F80">
        <v>-90</v>
      </c>
      <c r="G80">
        <v>354.68599999999998</v>
      </c>
      <c r="H80">
        <v>13.153</v>
      </c>
      <c r="I80">
        <v>10</v>
      </c>
      <c r="J80">
        <v>1</v>
      </c>
      <c r="K80">
        <v>1</v>
      </c>
      <c r="L80">
        <f t="shared" si="11"/>
        <v>5.2306527909578831E-3</v>
      </c>
      <c r="M80">
        <f t="shared" si="12"/>
        <v>1053.0011266101419</v>
      </c>
      <c r="N80">
        <f t="shared" si="13"/>
        <v>5.5078887896739239</v>
      </c>
      <c r="O80">
        <f t="shared" si="14"/>
        <v>0.23400417552542527</v>
      </c>
      <c r="P80">
        <f t="shared" si="15"/>
        <v>5.9999139843846461</v>
      </c>
      <c r="Q80">
        <f t="shared" si="16"/>
        <v>1.4040063291457276</v>
      </c>
      <c r="R80">
        <f t="shared" si="17"/>
        <v>30</v>
      </c>
      <c r="S80">
        <f t="shared" si="18"/>
        <v>1059.0010405945266</v>
      </c>
      <c r="T80">
        <f t="shared" si="19"/>
        <v>5.6979996016864765E-2</v>
      </c>
      <c r="U80">
        <f t="shared" si="20"/>
        <v>10.000143361414143</v>
      </c>
      <c r="V80">
        <f t="shared" si="21"/>
        <v>2.8328584061785156</v>
      </c>
    </row>
    <row r="81" spans="1:22" x14ac:dyDescent="0.2">
      <c r="A81" t="s">
        <v>8977</v>
      </c>
      <c r="B81" t="s">
        <v>8978</v>
      </c>
      <c r="D81">
        <v>-83.643000000000001</v>
      </c>
      <c r="E81">
        <v>-169.50899999999999</v>
      </c>
      <c r="F81">
        <v>0</v>
      </c>
      <c r="G81">
        <v>370.27699999999999</v>
      </c>
      <c r="H81">
        <v>27.459</v>
      </c>
      <c r="I81">
        <v>0</v>
      </c>
      <c r="J81">
        <v>1</v>
      </c>
      <c r="K81">
        <v>1</v>
      </c>
      <c r="L81">
        <f t="shared" si="11"/>
        <v>4.0106876575735969E-3</v>
      </c>
      <c r="M81">
        <f t="shared" si="12"/>
        <v>1104.0008287469168</v>
      </c>
      <c r="N81">
        <f t="shared" si="13"/>
        <v>4.4278069256132078</v>
      </c>
      <c r="O81">
        <f t="shared" si="14"/>
        <v>0.19440884542249698</v>
      </c>
      <c r="P81">
        <f t="shared" si="15"/>
        <v>14.999292626705842</v>
      </c>
      <c r="Q81">
        <f t="shared" si="16"/>
        <v>2.9159980777101322</v>
      </c>
      <c r="R81">
        <f t="shared" si="17"/>
        <v>0</v>
      </c>
      <c r="S81">
        <f t="shared" si="18"/>
        <v>1119.0001213736227</v>
      </c>
      <c r="T81">
        <f t="shared" si="19"/>
        <v>5.4347785289348291E-2</v>
      </c>
      <c r="U81">
        <f t="shared" si="20"/>
        <v>4.0001886417744528</v>
      </c>
      <c r="V81">
        <f t="shared" si="21"/>
        <v>0</v>
      </c>
    </row>
    <row r="82" spans="1:22" x14ac:dyDescent="0.2">
      <c r="A82" t="s">
        <v>41</v>
      </c>
      <c r="B82" t="s">
        <v>41</v>
      </c>
      <c r="D82">
        <v>-83.558000000000007</v>
      </c>
      <c r="E82">
        <v>-171.63399999999999</v>
      </c>
      <c r="F82">
        <v>0</v>
      </c>
      <c r="G82">
        <v>374.363</v>
      </c>
      <c r="H82">
        <v>34.366</v>
      </c>
      <c r="I82">
        <v>0</v>
      </c>
      <c r="J82">
        <v>1</v>
      </c>
      <c r="K82">
        <v>0</v>
      </c>
      <c r="L82">
        <f t="shared" si="11"/>
        <v>4.0647665323701367E-3</v>
      </c>
      <c r="M82">
        <f t="shared" si="12"/>
        <v>1115.9977499880226</v>
      </c>
      <c r="N82">
        <f t="shared" si="13"/>
        <v>4.5362748406265316</v>
      </c>
      <c r="O82">
        <f t="shared" si="14"/>
        <v>0.24479637520908459</v>
      </c>
      <c r="P82">
        <f t="shared" si="15"/>
        <v>15.000342159969101</v>
      </c>
      <c r="Q82">
        <f t="shared" si="16"/>
        <v>3.6720330596895061</v>
      </c>
      <c r="R82">
        <f t="shared" si="17"/>
        <v>0</v>
      </c>
      <c r="S82">
        <f t="shared" si="18"/>
        <v>1130.9980921479917</v>
      </c>
      <c r="T82">
        <f t="shared" si="19"/>
        <v>5.3763549255044597E-2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-83.146000000000001</v>
      </c>
      <c r="E83">
        <v>-171.87</v>
      </c>
      <c r="F83">
        <v>0</v>
      </c>
      <c r="G83">
        <v>393.815</v>
      </c>
      <c r="H83">
        <v>35.354999999999997</v>
      </c>
      <c r="I83">
        <v>0</v>
      </c>
      <c r="J83">
        <v>1</v>
      </c>
      <c r="K83">
        <v>1</v>
      </c>
      <c r="L83">
        <f t="shared" si="11"/>
        <v>4.3271512898355189E-3</v>
      </c>
      <c r="M83">
        <f t="shared" si="12"/>
        <v>1173.0017725947034</v>
      </c>
      <c r="N83">
        <f t="shared" si="13"/>
        <v>5.0757612090237298</v>
      </c>
      <c r="O83">
        <f t="shared" si="14"/>
        <v>0.25200296358763974</v>
      </c>
      <c r="P83">
        <f t="shared" si="15"/>
        <v>14.999668577297539</v>
      </c>
      <c r="Q83">
        <f t="shared" si="16"/>
        <v>3.779964714276089</v>
      </c>
      <c r="R83">
        <f t="shared" si="17"/>
        <v>0</v>
      </c>
      <c r="S83">
        <f t="shared" si="18"/>
        <v>1188.001441172001</v>
      </c>
      <c r="T83">
        <f t="shared" si="19"/>
        <v>5.115081784341962E-2</v>
      </c>
      <c r="U83">
        <f t="shared" si="20"/>
        <v>4.0000883813400945</v>
      </c>
      <c r="V83">
        <f t="shared" si="21"/>
        <v>0</v>
      </c>
    </row>
    <row r="84" spans="1:22" x14ac:dyDescent="0.2">
      <c r="A84" t="s">
        <v>9022</v>
      </c>
      <c r="B84" t="s">
        <v>9023</v>
      </c>
      <c r="D84">
        <v>-86.236000000000004</v>
      </c>
      <c r="E84">
        <v>-171.02699999999999</v>
      </c>
      <c r="F84">
        <v>0</v>
      </c>
      <c r="G84">
        <v>380.82100000000003</v>
      </c>
      <c r="H84">
        <v>38.470999999999997</v>
      </c>
      <c r="I84">
        <v>0</v>
      </c>
      <c r="J84">
        <v>2</v>
      </c>
      <c r="K84">
        <v>2</v>
      </c>
      <c r="L84">
        <f t="shared" si="11"/>
        <v>2.3683966831511702E-3</v>
      </c>
      <c r="M84">
        <f t="shared" si="12"/>
        <v>1139.9986072874219</v>
      </c>
      <c r="N84">
        <f t="shared" si="13"/>
        <v>2.6999716202681046</v>
      </c>
      <c r="O84">
        <f t="shared" si="14"/>
        <v>0.22799012754453557</v>
      </c>
      <c r="P84">
        <f t="shared" si="15"/>
        <v>18.000851411471899</v>
      </c>
      <c r="Q84">
        <f t="shared" si="16"/>
        <v>4.1040205132322249</v>
      </c>
      <c r="R84">
        <f t="shared" si="17"/>
        <v>0</v>
      </c>
      <c r="S84">
        <f t="shared" si="18"/>
        <v>1157.9994586988937</v>
      </c>
      <c r="T84">
        <f t="shared" si="19"/>
        <v>0.10526328649254658</v>
      </c>
      <c r="U84">
        <f t="shared" si="20"/>
        <v>6.6663513439994455</v>
      </c>
      <c r="V84">
        <f t="shared" si="21"/>
        <v>0</v>
      </c>
    </row>
    <row r="85" spans="1:22" x14ac:dyDescent="0.2">
      <c r="A85" t="s">
        <v>2705</v>
      </c>
      <c r="B85" t="s">
        <v>2706</v>
      </c>
      <c r="D85">
        <v>-85.135000000000005</v>
      </c>
      <c r="E85">
        <v>-167.471</v>
      </c>
      <c r="F85">
        <v>0</v>
      </c>
      <c r="G85">
        <v>377.35899999999998</v>
      </c>
      <c r="H85">
        <v>55.317</v>
      </c>
      <c r="I85">
        <v>0</v>
      </c>
      <c r="J85">
        <v>2</v>
      </c>
      <c r="K85">
        <v>2</v>
      </c>
      <c r="L85">
        <f t="shared" si="11"/>
        <v>3.0641340208514885E-3</v>
      </c>
      <c r="M85">
        <f t="shared" si="12"/>
        <v>1127.9984531964037</v>
      </c>
      <c r="N85">
        <f t="shared" si="13"/>
        <v>3.4563418922488487</v>
      </c>
      <c r="O85">
        <f t="shared" si="14"/>
        <v>0.16199727061839408</v>
      </c>
      <c r="P85">
        <f t="shared" si="15"/>
        <v>36.000370092204641</v>
      </c>
      <c r="Q85">
        <f t="shared" si="16"/>
        <v>5.8319675281567447</v>
      </c>
      <c r="R85">
        <f t="shared" si="17"/>
        <v>0</v>
      </c>
      <c r="S85">
        <f t="shared" si="18"/>
        <v>1163.9988232886083</v>
      </c>
      <c r="T85">
        <f t="shared" si="19"/>
        <v>0.10638312460443239</v>
      </c>
      <c r="U85">
        <f t="shared" si="20"/>
        <v>3.3332990658888884</v>
      </c>
      <c r="V85">
        <f t="shared" si="21"/>
        <v>0</v>
      </c>
    </row>
    <row r="86" spans="1:22" x14ac:dyDescent="0.2">
      <c r="A86" t="s">
        <v>113</v>
      </c>
      <c r="B86" t="s">
        <v>114</v>
      </c>
      <c r="D86">
        <v>-83.869</v>
      </c>
      <c r="E86">
        <v>-164.624</v>
      </c>
      <c r="F86">
        <v>-90</v>
      </c>
      <c r="G86">
        <v>393.24900000000002</v>
      </c>
      <c r="H86">
        <v>41.484999999999999</v>
      </c>
      <c r="I86">
        <v>22</v>
      </c>
      <c r="J86">
        <v>2</v>
      </c>
      <c r="K86">
        <v>2</v>
      </c>
      <c r="L86">
        <f t="shared" si="11"/>
        <v>3.8669877455553736E-3</v>
      </c>
      <c r="M86">
        <f t="shared" si="12"/>
        <v>1172.9992060396598</v>
      </c>
      <c r="N86">
        <f t="shared" si="13"/>
        <v>4.535978091279639</v>
      </c>
      <c r="O86">
        <f t="shared" si="14"/>
        <v>0.13091120535958201</v>
      </c>
      <c r="P86">
        <f t="shared" si="15"/>
        <v>32.999523878956701</v>
      </c>
      <c r="Q86">
        <f t="shared" si="16"/>
        <v>4.3200117672982978</v>
      </c>
      <c r="R86">
        <f t="shared" si="17"/>
        <v>66</v>
      </c>
      <c r="S86">
        <f t="shared" si="18"/>
        <v>1205.9987299186166</v>
      </c>
      <c r="T86">
        <f t="shared" si="19"/>
        <v>0.10230185952567705</v>
      </c>
      <c r="U86">
        <f t="shared" si="20"/>
        <v>3.6364161022493477</v>
      </c>
      <c r="V86">
        <f t="shared" si="21"/>
        <v>5.4726425793544431</v>
      </c>
    </row>
    <row r="87" spans="1:22" x14ac:dyDescent="0.2">
      <c r="A87" t="s">
        <v>5221</v>
      </c>
      <c r="B87" t="s">
        <v>5222</v>
      </c>
      <c r="D87">
        <v>-84.525999999999996</v>
      </c>
      <c r="E87">
        <v>-172.56899999999999</v>
      </c>
      <c r="F87">
        <v>0</v>
      </c>
      <c r="G87">
        <v>241.1</v>
      </c>
      <c r="H87">
        <v>23.195</v>
      </c>
      <c r="I87">
        <v>0</v>
      </c>
      <c r="J87">
        <v>1</v>
      </c>
      <c r="K87">
        <v>1</v>
      </c>
      <c r="L87">
        <f t="shared" si="11"/>
        <v>3.4499152594993586E-3</v>
      </c>
      <c r="M87">
        <f t="shared" si="12"/>
        <v>720.00145494203116</v>
      </c>
      <c r="N87">
        <f t="shared" si="13"/>
        <v>2.4839464902127437</v>
      </c>
      <c r="O87">
        <f t="shared" si="14"/>
        <v>0.27601504800855431</v>
      </c>
      <c r="P87">
        <f t="shared" si="15"/>
        <v>8.9995758090885083</v>
      </c>
      <c r="Q87">
        <f t="shared" si="16"/>
        <v>2.4840208330230209</v>
      </c>
      <c r="R87">
        <f t="shared" si="17"/>
        <v>0</v>
      </c>
      <c r="S87">
        <f t="shared" si="18"/>
        <v>729.00103075111963</v>
      </c>
      <c r="T87">
        <f t="shared" si="19"/>
        <v>8.3333164937605189E-2</v>
      </c>
      <c r="U87">
        <f t="shared" si="20"/>
        <v>6.6669808969670648</v>
      </c>
      <c r="V87">
        <f t="shared" si="21"/>
        <v>0</v>
      </c>
    </row>
    <row r="88" spans="1:22" x14ac:dyDescent="0.2">
      <c r="A88" t="s">
        <v>303</v>
      </c>
      <c r="B88" t="s">
        <v>304</v>
      </c>
      <c r="D88">
        <v>-78.849000000000004</v>
      </c>
      <c r="E88">
        <v>-171.67400000000001</v>
      </c>
      <c r="F88">
        <v>0</v>
      </c>
      <c r="G88">
        <v>212.00200000000001</v>
      </c>
      <c r="H88">
        <v>41.436999999999998</v>
      </c>
      <c r="I88">
        <v>0</v>
      </c>
      <c r="J88">
        <v>1</v>
      </c>
      <c r="K88">
        <v>0</v>
      </c>
      <c r="L88">
        <f t="shared" si="11"/>
        <v>7.0961955948388991E-3</v>
      </c>
      <c r="M88">
        <f t="shared" si="12"/>
        <v>623.99878422542827</v>
      </c>
      <c r="N88">
        <f t="shared" si="13"/>
        <v>4.4280218518271655</v>
      </c>
      <c r="O88">
        <f t="shared" si="14"/>
        <v>0.24598927579331353</v>
      </c>
      <c r="P88">
        <f t="shared" si="15"/>
        <v>18.000881539567828</v>
      </c>
      <c r="Q88">
        <f t="shared" si="16"/>
        <v>4.428028241587759</v>
      </c>
      <c r="R88">
        <f t="shared" si="17"/>
        <v>0</v>
      </c>
      <c r="S88">
        <f t="shared" si="18"/>
        <v>641.99966576499605</v>
      </c>
      <c r="T88">
        <f t="shared" si="19"/>
        <v>9.615403349620015E-2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-82.917000000000002</v>
      </c>
      <c r="E89">
        <v>-168.887</v>
      </c>
      <c r="F89">
        <v>0</v>
      </c>
      <c r="G89">
        <v>340.59899999999999</v>
      </c>
      <c r="H89">
        <v>57.07</v>
      </c>
      <c r="I89">
        <v>0</v>
      </c>
      <c r="J89">
        <v>2</v>
      </c>
      <c r="K89">
        <v>2</v>
      </c>
      <c r="L89">
        <f t="shared" si="11"/>
        <v>4.4731858343776869E-3</v>
      </c>
      <c r="M89">
        <f t="shared" si="12"/>
        <v>1013.9992251674947</v>
      </c>
      <c r="N89">
        <f t="shared" si="13"/>
        <v>4.5358115059006945</v>
      </c>
      <c r="O89">
        <f t="shared" si="14"/>
        <v>0.18327322957302958</v>
      </c>
      <c r="P89">
        <f t="shared" si="15"/>
        <v>32.999804645794143</v>
      </c>
      <c r="Q89">
        <f t="shared" si="16"/>
        <v>6.0479868207005785</v>
      </c>
      <c r="R89">
        <f t="shared" si="17"/>
        <v>0</v>
      </c>
      <c r="S89">
        <f t="shared" si="18"/>
        <v>1046.9990298132889</v>
      </c>
      <c r="T89">
        <f t="shared" si="19"/>
        <v>0.11834328569647391</v>
      </c>
      <c r="U89">
        <f t="shared" si="20"/>
        <v>3.636385163125325</v>
      </c>
      <c r="V89">
        <f t="shared" si="21"/>
        <v>0</v>
      </c>
    </row>
    <row r="90" spans="1:22" x14ac:dyDescent="0.2">
      <c r="A90" t="s">
        <v>3310</v>
      </c>
      <c r="B90" t="s">
        <v>9024</v>
      </c>
      <c r="D90">
        <v>-83.230999999999995</v>
      </c>
      <c r="E90">
        <v>-166.239</v>
      </c>
      <c r="F90">
        <v>0</v>
      </c>
      <c r="G90">
        <v>398.779</v>
      </c>
      <c r="H90">
        <v>50.448</v>
      </c>
      <c r="I90">
        <v>0</v>
      </c>
      <c r="J90">
        <v>3</v>
      </c>
      <c r="K90">
        <v>3</v>
      </c>
      <c r="L90">
        <f t="shared" si="11"/>
        <v>4.2729822767699297E-3</v>
      </c>
      <c r="M90">
        <f t="shared" si="12"/>
        <v>1187.9978437860398</v>
      </c>
      <c r="N90">
        <f t="shared" si="13"/>
        <v>5.076298807637448</v>
      </c>
      <c r="O90">
        <f t="shared" si="14"/>
        <v>0.14699746677899964</v>
      </c>
      <c r="P90">
        <f t="shared" si="15"/>
        <v>36.000556303492324</v>
      </c>
      <c r="Q90">
        <f t="shared" si="16"/>
        <v>5.2919958712439907</v>
      </c>
      <c r="R90">
        <f t="shared" si="17"/>
        <v>0</v>
      </c>
      <c r="S90">
        <f t="shared" si="18"/>
        <v>1223.9984000895322</v>
      </c>
      <c r="T90">
        <f t="shared" si="19"/>
        <v>0.15151542651488034</v>
      </c>
      <c r="U90">
        <f t="shared" si="20"/>
        <v>4.9999227368200039</v>
      </c>
      <c r="V90">
        <f t="shared" si="21"/>
        <v>0</v>
      </c>
    </row>
    <row r="91" spans="1:22" x14ac:dyDescent="0.2">
      <c r="A91" t="s">
        <v>41</v>
      </c>
      <c r="B91" t="s">
        <v>41</v>
      </c>
      <c r="D91">
        <v>-82.793999999999997</v>
      </c>
      <c r="E91">
        <v>-172.23500000000001</v>
      </c>
      <c r="F91">
        <v>0</v>
      </c>
      <c r="G91">
        <v>87.692999999999998</v>
      </c>
      <c r="H91">
        <v>22.204000000000001</v>
      </c>
      <c r="I91">
        <v>0</v>
      </c>
      <c r="J91">
        <v>1</v>
      </c>
      <c r="K91">
        <v>0</v>
      </c>
      <c r="L91">
        <f t="shared" si="11"/>
        <v>4.5516831986741751E-3</v>
      </c>
      <c r="M91">
        <f t="shared" si="12"/>
        <v>261.00108919950219</v>
      </c>
      <c r="N91">
        <f t="shared" si="13"/>
        <v>1.1879954605404943</v>
      </c>
      <c r="O91">
        <f t="shared" si="14"/>
        <v>0.26400545012007914</v>
      </c>
      <c r="P91">
        <f t="shared" si="15"/>
        <v>8.999969550743689</v>
      </c>
      <c r="Q91">
        <f t="shared" si="16"/>
        <v>2.376043388354482</v>
      </c>
      <c r="R91">
        <f t="shared" si="17"/>
        <v>0</v>
      </c>
      <c r="S91">
        <f t="shared" si="18"/>
        <v>270.00105875024587</v>
      </c>
      <c r="T91">
        <f t="shared" si="19"/>
        <v>0.2298840981239646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-81.617000000000004</v>
      </c>
      <c r="E92">
        <v>-164.476</v>
      </c>
      <c r="F92">
        <v>0</v>
      </c>
      <c r="G92">
        <v>288.07799999999997</v>
      </c>
      <c r="H92">
        <v>18.681999999999999</v>
      </c>
      <c r="I92">
        <v>0</v>
      </c>
      <c r="J92">
        <v>1</v>
      </c>
      <c r="K92">
        <v>1</v>
      </c>
      <c r="L92">
        <f t="shared" si="11"/>
        <v>5.3050983370797342E-3</v>
      </c>
      <c r="M92">
        <f t="shared" si="12"/>
        <v>855.00020687766937</v>
      </c>
      <c r="N92">
        <f t="shared" si="13"/>
        <v>4.5358647115742645</v>
      </c>
      <c r="O92">
        <f t="shared" si="14"/>
        <v>0.12960084399460917</v>
      </c>
      <c r="P92">
        <f t="shared" si="15"/>
        <v>15.000263375184598</v>
      </c>
      <c r="Q92">
        <f t="shared" si="16"/>
        <v>1.9440487376140865</v>
      </c>
      <c r="R92">
        <f t="shared" si="17"/>
        <v>0</v>
      </c>
      <c r="S92">
        <f t="shared" si="18"/>
        <v>870.00047025285392</v>
      </c>
      <c r="T92">
        <f t="shared" si="19"/>
        <v>7.0175421616692782E-2</v>
      </c>
      <c r="U92">
        <f t="shared" si="20"/>
        <v>3.9999297678506003</v>
      </c>
      <c r="V92">
        <f t="shared" si="21"/>
        <v>0</v>
      </c>
    </row>
    <row r="93" spans="1:22" x14ac:dyDescent="0.2">
      <c r="A93" t="s">
        <v>9025</v>
      </c>
      <c r="B93" t="s">
        <v>9026</v>
      </c>
      <c r="D93">
        <v>-83.921000000000006</v>
      </c>
      <c r="E93">
        <v>-169.50899999999999</v>
      </c>
      <c r="F93">
        <v>0</v>
      </c>
      <c r="G93">
        <v>387.17700000000002</v>
      </c>
      <c r="H93">
        <v>27.459</v>
      </c>
      <c r="I93">
        <v>0</v>
      </c>
      <c r="J93">
        <v>3</v>
      </c>
      <c r="K93">
        <v>3</v>
      </c>
      <c r="L93">
        <f t="shared" ref="L93:L156" si="22">1/TAN(-D93*$L$1/180)*0.108*0.333333</f>
        <v>3.8339414420332668E-3</v>
      </c>
      <c r="M93">
        <f t="shared" ref="M93:M156" si="23">SIN(-D93*$L$1/180)*G93*3</f>
        <v>1154.9995081059087</v>
      </c>
      <c r="N93">
        <f t="shared" ref="N93:N156" si="24">COS(-D93*$L$1/180)*G93*0.108</f>
        <v>4.4282049078601897</v>
      </c>
      <c r="O93">
        <f t="shared" ref="O93:O156" si="25">IFERROR(1/TAN(E93*$L$1/180)*0.108*0.333333,"")</f>
        <v>0.19440884542249698</v>
      </c>
      <c r="P93">
        <f t="shared" ref="P93:P156" si="26">SIN(-E93*$L$1/180)*H93*3</f>
        <v>14.999292626705842</v>
      </c>
      <c r="Q93">
        <f t="shared" ref="Q93:Q156" si="27">-COS(E93*$L$1/180)*H93*0.108</f>
        <v>2.9159980777101322</v>
      </c>
      <c r="R93">
        <f t="shared" ref="R93:R156" si="28">ABS(SIN(-F93*$L$1/180)*I93*3)</f>
        <v>0</v>
      </c>
      <c r="S93">
        <f t="shared" ref="S93:S156" si="29">M93+P93</f>
        <v>1169.9988007326147</v>
      </c>
      <c r="T93">
        <f t="shared" ref="T93:T156" si="30">60*(J93/M93)</f>
        <v>0.15584422221545632</v>
      </c>
      <c r="U93">
        <f t="shared" ref="U93:U156" si="31">IFERROR(60*(K93/P93),"")</f>
        <v>12.000565925323357</v>
      </c>
      <c r="V93">
        <f t="shared" ref="V93:V156" si="32">100*(R93/(S93))</f>
        <v>0</v>
      </c>
    </row>
    <row r="94" spans="1:22" x14ac:dyDescent="0.2">
      <c r="A94" t="s">
        <v>8302</v>
      </c>
      <c r="B94" t="s">
        <v>8303</v>
      </c>
      <c r="D94">
        <v>-86.691999999999993</v>
      </c>
      <c r="E94">
        <v>-174.28899999999999</v>
      </c>
      <c r="F94">
        <v>0</v>
      </c>
      <c r="G94">
        <v>173.28899999999999</v>
      </c>
      <c r="H94">
        <v>20.100000000000001</v>
      </c>
      <c r="I94">
        <v>0</v>
      </c>
      <c r="J94">
        <v>1</v>
      </c>
      <c r="K94">
        <v>1</v>
      </c>
      <c r="L94">
        <f t="shared" si="22"/>
        <v>2.0807881591561272E-3</v>
      </c>
      <c r="M94">
        <f t="shared" si="23"/>
        <v>519.00078171125278</v>
      </c>
      <c r="N94">
        <f t="shared" si="24"/>
        <v>1.0799317611093096</v>
      </c>
      <c r="O94">
        <f t="shared" si="25"/>
        <v>0.35997382229506519</v>
      </c>
      <c r="P94">
        <f t="shared" si="26"/>
        <v>6.0005003275020741</v>
      </c>
      <c r="Q94">
        <f t="shared" si="27"/>
        <v>2.1600251985989107</v>
      </c>
      <c r="R94">
        <f t="shared" si="28"/>
        <v>0</v>
      </c>
      <c r="S94">
        <f t="shared" si="29"/>
        <v>525.00128203875488</v>
      </c>
      <c r="T94">
        <f t="shared" si="30"/>
        <v>0.11560676229073799</v>
      </c>
      <c r="U94">
        <f t="shared" si="31"/>
        <v>9.9991661903595244</v>
      </c>
      <c r="V94">
        <f t="shared" si="32"/>
        <v>0</v>
      </c>
    </row>
    <row r="95" spans="1:22" x14ac:dyDescent="0.2">
      <c r="A95" t="s">
        <v>113</v>
      </c>
      <c r="B95" t="s">
        <v>3615</v>
      </c>
      <c r="D95">
        <v>-80.028000000000006</v>
      </c>
      <c r="E95">
        <v>0</v>
      </c>
      <c r="F95">
        <v>0</v>
      </c>
      <c r="G95">
        <v>184.792</v>
      </c>
      <c r="H95">
        <v>0</v>
      </c>
      <c r="I95">
        <v>0</v>
      </c>
      <c r="J95">
        <v>0</v>
      </c>
      <c r="K95">
        <v>0</v>
      </c>
      <c r="L95">
        <f t="shared" si="22"/>
        <v>6.3296266335103324E-3</v>
      </c>
      <c r="M95">
        <f t="shared" si="23"/>
        <v>546.00076231883406</v>
      </c>
      <c r="N95">
        <f t="shared" si="24"/>
        <v>3.4559844230746606</v>
      </c>
      <c r="O95" t="str">
        <f t="shared" si="25"/>
        <v/>
      </c>
      <c r="P95">
        <f t="shared" si="26"/>
        <v>0</v>
      </c>
      <c r="Q95">
        <f t="shared" si="27"/>
        <v>0</v>
      </c>
      <c r="R95">
        <f t="shared" si="28"/>
        <v>0</v>
      </c>
      <c r="S95">
        <f t="shared" si="29"/>
        <v>546.00076231883406</v>
      </c>
      <c r="T95">
        <f t="shared" si="30"/>
        <v>0</v>
      </c>
      <c r="U95" t="str">
        <f t="shared" si="31"/>
        <v/>
      </c>
      <c r="V95">
        <f t="shared" si="32"/>
        <v>0</v>
      </c>
    </row>
    <row r="96" spans="1:22" x14ac:dyDescent="0.2">
      <c r="A96" t="s">
        <v>5468</v>
      </c>
      <c r="B96" t="s">
        <v>5469</v>
      </c>
      <c r="D96">
        <v>-81.119</v>
      </c>
      <c r="E96">
        <v>-161.565</v>
      </c>
      <c r="F96">
        <v>0</v>
      </c>
      <c r="G96">
        <v>64.777000000000001</v>
      </c>
      <c r="H96">
        <v>37.947000000000003</v>
      </c>
      <c r="I96">
        <v>0</v>
      </c>
      <c r="J96">
        <v>1</v>
      </c>
      <c r="K96">
        <v>0</v>
      </c>
      <c r="L96">
        <f t="shared" si="22"/>
        <v>5.6252137655943965E-3</v>
      </c>
      <c r="M96">
        <f t="shared" si="23"/>
        <v>192.00118805784734</v>
      </c>
      <c r="N96">
        <f t="shared" si="24"/>
        <v>1.0800488061222873</v>
      </c>
      <c r="O96">
        <f t="shared" si="25"/>
        <v>0.1079995704461187</v>
      </c>
      <c r="P96">
        <f t="shared" si="26"/>
        <v>35.999781576784066</v>
      </c>
      <c r="Q96">
        <f t="shared" si="27"/>
        <v>3.8879648344116102</v>
      </c>
      <c r="R96">
        <f t="shared" si="28"/>
        <v>0</v>
      </c>
      <c r="S96">
        <f t="shared" si="29"/>
        <v>228.00096963463142</v>
      </c>
      <c r="T96">
        <f t="shared" si="30"/>
        <v>0.31249806632406263</v>
      </c>
      <c r="U96">
        <f t="shared" si="31"/>
        <v>0</v>
      </c>
      <c r="V96">
        <f t="shared" si="32"/>
        <v>0</v>
      </c>
    </row>
    <row r="97" spans="1:22" x14ac:dyDescent="0.2">
      <c r="A97" t="s">
        <v>66</v>
      </c>
      <c r="B97" t="s">
        <v>1040</v>
      </c>
      <c r="D97">
        <v>-83.903999999999996</v>
      </c>
      <c r="E97">
        <v>-170.91</v>
      </c>
      <c r="F97">
        <v>0</v>
      </c>
      <c r="G97">
        <v>103.586</v>
      </c>
      <c r="H97">
        <v>25.318000000000001</v>
      </c>
      <c r="I97">
        <v>0</v>
      </c>
      <c r="J97">
        <v>1</v>
      </c>
      <c r="K97">
        <v>1</v>
      </c>
      <c r="L97">
        <f t="shared" si="22"/>
        <v>3.8447443357487983E-3</v>
      </c>
      <c r="M97">
        <f t="shared" si="23"/>
        <v>309.00077548907927</v>
      </c>
      <c r="N97">
        <f t="shared" si="24"/>
        <v>1.1880301693337931</v>
      </c>
      <c r="O97">
        <f t="shared" si="25"/>
        <v>0.22500674585762356</v>
      </c>
      <c r="P97">
        <f t="shared" si="26"/>
        <v>11.999648032089532</v>
      </c>
      <c r="Q97">
        <f t="shared" si="27"/>
        <v>2.700004455141757</v>
      </c>
      <c r="R97">
        <f t="shared" si="28"/>
        <v>0</v>
      </c>
      <c r="S97">
        <f t="shared" si="29"/>
        <v>321.00042352116878</v>
      </c>
      <c r="T97">
        <f t="shared" si="30"/>
        <v>0.19417426996755394</v>
      </c>
      <c r="U97">
        <f t="shared" si="31"/>
        <v>5.0001466575975924</v>
      </c>
      <c r="V97">
        <f t="shared" si="32"/>
        <v>0</v>
      </c>
    </row>
    <row r="98" spans="1:22" x14ac:dyDescent="0.2">
      <c r="A98" t="s">
        <v>41</v>
      </c>
      <c r="B98" t="s">
        <v>41</v>
      </c>
      <c r="D98">
        <v>-82.022999999999996</v>
      </c>
      <c r="E98">
        <v>-166.75899999999999</v>
      </c>
      <c r="F98">
        <v>0</v>
      </c>
      <c r="G98">
        <v>158.53399999999999</v>
      </c>
      <c r="H98">
        <v>17.463999999999999</v>
      </c>
      <c r="I98">
        <v>0</v>
      </c>
      <c r="J98">
        <v>1</v>
      </c>
      <c r="K98">
        <v>0</v>
      </c>
      <c r="L98">
        <f t="shared" si="22"/>
        <v>5.0447290702680878E-3</v>
      </c>
      <c r="M98">
        <f t="shared" si="23"/>
        <v>471.00000685439835</v>
      </c>
      <c r="N98">
        <f t="shared" si="24"/>
        <v>2.376069802744655</v>
      </c>
      <c r="O98">
        <f t="shared" si="25"/>
        <v>0.15299409708012415</v>
      </c>
      <c r="P98">
        <f t="shared" si="26"/>
        <v>12.000256098124323</v>
      </c>
      <c r="Q98">
        <f t="shared" si="27"/>
        <v>1.8359701824329666</v>
      </c>
      <c r="R98">
        <f t="shared" si="28"/>
        <v>0</v>
      </c>
      <c r="S98">
        <f t="shared" si="29"/>
        <v>483.00026295252269</v>
      </c>
      <c r="T98">
        <f t="shared" si="30"/>
        <v>0.1273885331779793</v>
      </c>
      <c r="U98">
        <f t="shared" si="31"/>
        <v>0</v>
      </c>
      <c r="V98">
        <f t="shared" si="32"/>
        <v>0</v>
      </c>
    </row>
    <row r="99" spans="1:22" x14ac:dyDescent="0.2">
      <c r="A99" t="s">
        <v>3027</v>
      </c>
      <c r="B99" t="s">
        <v>9027</v>
      </c>
      <c r="D99">
        <v>-83.134</v>
      </c>
      <c r="E99">
        <v>-165.964</v>
      </c>
      <c r="F99">
        <v>0</v>
      </c>
      <c r="G99">
        <v>384.76</v>
      </c>
      <c r="H99">
        <v>53.6</v>
      </c>
      <c r="I99">
        <v>0</v>
      </c>
      <c r="J99">
        <v>1</v>
      </c>
      <c r="K99">
        <v>1</v>
      </c>
      <c r="L99">
        <f t="shared" si="22"/>
        <v>4.3348002306450315E-3</v>
      </c>
      <c r="M99">
        <f t="shared" si="23"/>
        <v>1146.00203223116</v>
      </c>
      <c r="N99">
        <f t="shared" si="24"/>
        <v>4.9676948413301485</v>
      </c>
      <c r="O99">
        <f t="shared" si="25"/>
        <v>0.14400245662357042</v>
      </c>
      <c r="P99">
        <f t="shared" si="26"/>
        <v>38.999065616662207</v>
      </c>
      <c r="Q99">
        <f t="shared" si="27"/>
        <v>5.6159668707900465</v>
      </c>
      <c r="R99">
        <f t="shared" si="28"/>
        <v>0</v>
      </c>
      <c r="S99">
        <f t="shared" si="29"/>
        <v>1185.0010978478222</v>
      </c>
      <c r="T99">
        <f t="shared" si="30"/>
        <v>5.2355928098299746E-2</v>
      </c>
      <c r="U99">
        <f t="shared" si="31"/>
        <v>1.538498398647921</v>
      </c>
      <c r="V99">
        <f t="shared" si="32"/>
        <v>0</v>
      </c>
    </row>
    <row r="100" spans="1:22" x14ac:dyDescent="0.2">
      <c r="A100" t="s">
        <v>514</v>
      </c>
      <c r="B100" t="s">
        <v>190</v>
      </c>
      <c r="D100">
        <v>-81.572999999999993</v>
      </c>
      <c r="E100">
        <v>-164.05500000000001</v>
      </c>
      <c r="F100">
        <v>0</v>
      </c>
      <c r="G100">
        <v>54.588999999999999</v>
      </c>
      <c r="H100">
        <v>14.56</v>
      </c>
      <c r="I100">
        <v>0</v>
      </c>
      <c r="J100">
        <v>1</v>
      </c>
      <c r="K100">
        <v>0</v>
      </c>
      <c r="L100">
        <f t="shared" si="22"/>
        <v>5.3333478915611604E-3</v>
      </c>
      <c r="M100">
        <f t="shared" si="23"/>
        <v>161.99887044312027</v>
      </c>
      <c r="N100">
        <f t="shared" si="24"/>
        <v>0.86399719811030329</v>
      </c>
      <c r="O100">
        <f t="shared" si="25"/>
        <v>0.12600317003890771</v>
      </c>
      <c r="P100">
        <f t="shared" si="26"/>
        <v>11.999528660117734</v>
      </c>
      <c r="Q100">
        <f t="shared" si="27"/>
        <v>1.5119801621277236</v>
      </c>
      <c r="R100">
        <f t="shared" si="28"/>
        <v>0</v>
      </c>
      <c r="S100">
        <f t="shared" si="29"/>
        <v>173.998399103238</v>
      </c>
      <c r="T100">
        <f t="shared" si="30"/>
        <v>0.37037295282294402</v>
      </c>
      <c r="U100">
        <f t="shared" si="31"/>
        <v>0</v>
      </c>
      <c r="V100">
        <f t="shared" si="32"/>
        <v>0</v>
      </c>
    </row>
    <row r="101" spans="1:22" x14ac:dyDescent="0.2">
      <c r="A101" t="s">
        <v>113</v>
      </c>
      <c r="B101" t="s">
        <v>2334</v>
      </c>
      <c r="D101">
        <v>-83.597999999999999</v>
      </c>
      <c r="E101">
        <v>-172.405</v>
      </c>
      <c r="F101">
        <v>-90</v>
      </c>
      <c r="G101">
        <v>304.90199999999999</v>
      </c>
      <c r="H101">
        <v>45.398000000000003</v>
      </c>
      <c r="I101">
        <v>12</v>
      </c>
      <c r="J101">
        <v>1</v>
      </c>
      <c r="K101">
        <v>0</v>
      </c>
      <c r="L101">
        <f t="shared" si="22"/>
        <v>4.0393154080295302E-3</v>
      </c>
      <c r="M101">
        <f t="shared" si="23"/>
        <v>909.00191858908761</v>
      </c>
      <c r="N101">
        <f t="shared" si="24"/>
        <v>3.6717491274344338</v>
      </c>
      <c r="O101">
        <f t="shared" si="25"/>
        <v>0.26998690213915028</v>
      </c>
      <c r="P101">
        <f t="shared" si="26"/>
        <v>18.00074598228478</v>
      </c>
      <c r="Q101">
        <f t="shared" si="27"/>
        <v>4.8599705039213275</v>
      </c>
      <c r="R101">
        <f t="shared" si="28"/>
        <v>36</v>
      </c>
      <c r="S101">
        <f t="shared" si="29"/>
        <v>927.00266457137241</v>
      </c>
      <c r="T101">
        <f t="shared" si="30"/>
        <v>6.6006461342930201E-2</v>
      </c>
      <c r="U101">
        <f t="shared" si="31"/>
        <v>0</v>
      </c>
      <c r="V101">
        <f t="shared" si="32"/>
        <v>3.8834839829339307</v>
      </c>
    </row>
    <row r="102" spans="1:22" x14ac:dyDescent="0.2">
      <c r="A102" t="s">
        <v>9028</v>
      </c>
      <c r="B102" t="s">
        <v>9029</v>
      </c>
      <c r="D102">
        <v>-78.379000000000005</v>
      </c>
      <c r="E102">
        <v>0</v>
      </c>
      <c r="F102">
        <v>0</v>
      </c>
      <c r="G102">
        <v>397.14100000000002</v>
      </c>
      <c r="H102">
        <v>0</v>
      </c>
      <c r="I102">
        <v>0</v>
      </c>
      <c r="J102">
        <v>0</v>
      </c>
      <c r="K102">
        <v>0</v>
      </c>
      <c r="L102">
        <f t="shared" si="22"/>
        <v>7.4034830224789924E-3</v>
      </c>
      <c r="M102">
        <f t="shared" si="23"/>
        <v>1167.0005976409484</v>
      </c>
      <c r="N102">
        <f t="shared" si="24"/>
        <v>8.6398777517353516</v>
      </c>
      <c r="O102" t="str">
        <f t="shared" si="25"/>
        <v/>
      </c>
      <c r="P102">
        <f t="shared" si="26"/>
        <v>0</v>
      </c>
      <c r="Q102">
        <f t="shared" si="27"/>
        <v>0</v>
      </c>
      <c r="R102">
        <f t="shared" si="28"/>
        <v>0</v>
      </c>
      <c r="S102">
        <f t="shared" si="29"/>
        <v>1167.0005976409484</v>
      </c>
      <c r="T102">
        <f t="shared" si="30"/>
        <v>0</v>
      </c>
      <c r="U102" t="str">
        <f t="shared" si="31"/>
        <v/>
      </c>
      <c r="V102">
        <f t="shared" si="32"/>
        <v>0</v>
      </c>
    </row>
    <row r="103" spans="1:22" x14ac:dyDescent="0.2">
      <c r="A103" t="s">
        <v>46</v>
      </c>
      <c r="B103" t="s">
        <v>6332</v>
      </c>
      <c r="D103">
        <v>-86.572000000000003</v>
      </c>
      <c r="E103">
        <v>-167.15199999999999</v>
      </c>
      <c r="F103">
        <v>-90</v>
      </c>
      <c r="G103">
        <v>384.68799999999999</v>
      </c>
      <c r="H103">
        <v>58.463999999999999</v>
      </c>
      <c r="I103">
        <v>28</v>
      </c>
      <c r="J103">
        <v>1</v>
      </c>
      <c r="K103">
        <v>1</v>
      </c>
      <c r="L103">
        <f t="shared" si="22"/>
        <v>2.1564474678301849E-3</v>
      </c>
      <c r="M103">
        <f t="shared" si="23"/>
        <v>1151.999063479105</v>
      </c>
      <c r="N103">
        <f t="shared" si="24"/>
        <v>2.4842279476102083</v>
      </c>
      <c r="O103">
        <f t="shared" si="25"/>
        <v>0.1578422455365372</v>
      </c>
      <c r="P103">
        <f t="shared" si="26"/>
        <v>39.001105044145902</v>
      </c>
      <c r="Q103">
        <f t="shared" si="27"/>
        <v>6.1560281546025113</v>
      </c>
      <c r="R103">
        <f t="shared" si="28"/>
        <v>84</v>
      </c>
      <c r="S103">
        <f t="shared" si="29"/>
        <v>1191.000168523251</v>
      </c>
      <c r="T103">
        <f t="shared" si="30"/>
        <v>5.2083375674626391E-2</v>
      </c>
      <c r="U103">
        <f t="shared" si="31"/>
        <v>1.5384179482115994</v>
      </c>
      <c r="V103">
        <f t="shared" si="32"/>
        <v>7.0528957274752999</v>
      </c>
    </row>
    <row r="104" spans="1:22" x14ac:dyDescent="0.2">
      <c r="A104" t="s">
        <v>41</v>
      </c>
      <c r="B104" t="s">
        <v>41</v>
      </c>
      <c r="D104">
        <v>-80.031999999999996</v>
      </c>
      <c r="E104">
        <v>-165.203</v>
      </c>
      <c r="F104">
        <v>0</v>
      </c>
      <c r="G104">
        <v>167.529</v>
      </c>
      <c r="H104">
        <v>54.817999999999998</v>
      </c>
      <c r="I104">
        <v>0</v>
      </c>
      <c r="J104">
        <v>1</v>
      </c>
      <c r="K104">
        <v>1</v>
      </c>
      <c r="L104">
        <f t="shared" si="22"/>
        <v>6.3270356989845655E-3</v>
      </c>
      <c r="M104">
        <f t="shared" si="23"/>
        <v>495.00023958112877</v>
      </c>
      <c r="N104">
        <f t="shared" si="24"/>
        <v>3.1318873187230341</v>
      </c>
      <c r="O104">
        <f t="shared" si="25"/>
        <v>0.13628328770950401</v>
      </c>
      <c r="P104">
        <f t="shared" si="26"/>
        <v>42.000751503563919</v>
      </c>
      <c r="Q104">
        <f t="shared" si="27"/>
        <v>5.7240062251818076</v>
      </c>
      <c r="R104">
        <f t="shared" si="28"/>
        <v>0</v>
      </c>
      <c r="S104">
        <f t="shared" si="29"/>
        <v>537.00099108469271</v>
      </c>
      <c r="T104">
        <f t="shared" si="30"/>
        <v>0.12121206254520653</v>
      </c>
      <c r="U104">
        <f t="shared" si="31"/>
        <v>1.4285458676830765</v>
      </c>
      <c r="V104">
        <f t="shared" si="32"/>
        <v>0</v>
      </c>
    </row>
    <row r="105" spans="1:22" x14ac:dyDescent="0.2">
      <c r="A105" t="s">
        <v>7581</v>
      </c>
      <c r="B105" t="s">
        <v>4713</v>
      </c>
      <c r="D105">
        <v>-80.477000000000004</v>
      </c>
      <c r="E105">
        <v>-166.86600000000001</v>
      </c>
      <c r="F105">
        <v>0</v>
      </c>
      <c r="G105">
        <v>308.24799999999999</v>
      </c>
      <c r="H105">
        <v>61.612000000000002</v>
      </c>
      <c r="I105">
        <v>0</v>
      </c>
      <c r="J105">
        <v>1</v>
      </c>
      <c r="K105">
        <v>1</v>
      </c>
      <c r="L105">
        <f t="shared" si="22"/>
        <v>6.0391849011927814E-3</v>
      </c>
      <c r="M105">
        <f t="shared" si="23"/>
        <v>912.0003505060231</v>
      </c>
      <c r="N105">
        <f t="shared" si="24"/>
        <v>5.5077442544027546</v>
      </c>
      <c r="O105">
        <f t="shared" si="25"/>
        <v>0.15428583144366212</v>
      </c>
      <c r="P105">
        <f t="shared" si="26"/>
        <v>42.000143152258076</v>
      </c>
      <c r="Q105">
        <f t="shared" si="27"/>
        <v>6.4800334870324559</v>
      </c>
      <c r="R105">
        <f t="shared" si="28"/>
        <v>0</v>
      </c>
      <c r="S105">
        <f t="shared" si="29"/>
        <v>954.00049365828113</v>
      </c>
      <c r="T105">
        <f t="shared" si="30"/>
        <v>6.5789448399563688E-2</v>
      </c>
      <c r="U105">
        <f t="shared" si="31"/>
        <v>1.4285665594636001</v>
      </c>
      <c r="V105">
        <f t="shared" si="32"/>
        <v>0</v>
      </c>
    </row>
    <row r="106" spans="1:22" x14ac:dyDescent="0.2">
      <c r="A106" t="s">
        <v>265</v>
      </c>
      <c r="B106" t="s">
        <v>450</v>
      </c>
      <c r="D106">
        <v>-79.114000000000004</v>
      </c>
      <c r="E106">
        <v>-171.25399999999999</v>
      </c>
      <c r="F106">
        <v>0</v>
      </c>
      <c r="G106">
        <v>26.475999999999999</v>
      </c>
      <c r="H106">
        <v>13.153</v>
      </c>
      <c r="I106">
        <v>0</v>
      </c>
      <c r="J106">
        <v>1</v>
      </c>
      <c r="K106">
        <v>0</v>
      </c>
      <c r="L106">
        <f t="shared" si="22"/>
        <v>6.9233781501598177E-3</v>
      </c>
      <c r="M106">
        <f t="shared" si="23"/>
        <v>77.998684253212843</v>
      </c>
      <c r="N106">
        <f t="shared" si="24"/>
        <v>0.54001492631483494</v>
      </c>
      <c r="O106">
        <f t="shared" si="25"/>
        <v>0.23400417552542527</v>
      </c>
      <c r="P106">
        <f t="shared" si="26"/>
        <v>5.9999139843846461</v>
      </c>
      <c r="Q106">
        <f t="shared" si="27"/>
        <v>1.4040063291457276</v>
      </c>
      <c r="R106">
        <f t="shared" si="28"/>
        <v>0</v>
      </c>
      <c r="S106">
        <f t="shared" si="29"/>
        <v>83.998598237597491</v>
      </c>
      <c r="T106">
        <f t="shared" si="30"/>
        <v>0.7692437452562354</v>
      </c>
      <c r="U106">
        <f t="shared" si="31"/>
        <v>0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-81.379000000000005</v>
      </c>
      <c r="E107">
        <v>-171.703</v>
      </c>
      <c r="F107">
        <v>0</v>
      </c>
      <c r="G107">
        <v>346.91899999999998</v>
      </c>
      <c r="H107">
        <v>48.508000000000003</v>
      </c>
      <c r="I107">
        <v>0</v>
      </c>
      <c r="J107">
        <v>1</v>
      </c>
      <c r="K107">
        <v>1</v>
      </c>
      <c r="L107">
        <f t="shared" si="22"/>
        <v>5.4579798860244968E-3</v>
      </c>
      <c r="M107">
        <f t="shared" si="23"/>
        <v>1028.9980143930175</v>
      </c>
      <c r="N107">
        <f t="shared" si="24"/>
        <v>5.6162560815723186</v>
      </c>
      <c r="O107">
        <f t="shared" si="25"/>
        <v>0.24686127011771455</v>
      </c>
      <c r="P107">
        <f t="shared" si="26"/>
        <v>20.99975195634552</v>
      </c>
      <c r="Q107">
        <f t="shared" si="27"/>
        <v>5.1840306241310401</v>
      </c>
      <c r="R107">
        <f t="shared" si="28"/>
        <v>0</v>
      </c>
      <c r="S107">
        <f t="shared" si="29"/>
        <v>1049.997766349363</v>
      </c>
      <c r="T107">
        <f t="shared" si="30"/>
        <v>5.8309150416964245E-2</v>
      </c>
      <c r="U107">
        <f t="shared" si="31"/>
        <v>2.857176604977457</v>
      </c>
      <c r="V107">
        <f t="shared" si="32"/>
        <v>0</v>
      </c>
    </row>
    <row r="108" spans="1:22" x14ac:dyDescent="0.2">
      <c r="A108" t="s">
        <v>9030</v>
      </c>
      <c r="B108" t="s">
        <v>9031</v>
      </c>
      <c r="D108">
        <v>-78.207999999999998</v>
      </c>
      <c r="E108">
        <v>0</v>
      </c>
      <c r="F108">
        <v>0</v>
      </c>
      <c r="G108">
        <v>396.36500000000001</v>
      </c>
      <c r="H108">
        <v>0</v>
      </c>
      <c r="I108">
        <v>0</v>
      </c>
      <c r="J108">
        <v>0</v>
      </c>
      <c r="K108">
        <v>0</v>
      </c>
      <c r="L108">
        <f t="shared" si="22"/>
        <v>7.5155385481243979E-3</v>
      </c>
      <c r="M108">
        <f t="shared" si="23"/>
        <v>1164.0002585649092</v>
      </c>
      <c r="N108">
        <f t="shared" si="24"/>
        <v>8.7480975613689047</v>
      </c>
      <c r="O108" t="str">
        <f t="shared" si="25"/>
        <v/>
      </c>
      <c r="P108">
        <f t="shared" si="26"/>
        <v>0</v>
      </c>
      <c r="Q108">
        <f t="shared" si="27"/>
        <v>0</v>
      </c>
      <c r="R108">
        <f t="shared" si="28"/>
        <v>0</v>
      </c>
      <c r="S108">
        <f t="shared" si="29"/>
        <v>1164.0002585649092</v>
      </c>
      <c r="T108">
        <f t="shared" si="30"/>
        <v>0</v>
      </c>
      <c r="U108" t="str">
        <f t="shared" si="31"/>
        <v/>
      </c>
      <c r="V108">
        <f t="shared" si="32"/>
        <v>0</v>
      </c>
    </row>
    <row r="109" spans="1:22" x14ac:dyDescent="0.2">
      <c r="A109" t="s">
        <v>223</v>
      </c>
      <c r="B109" t="s">
        <v>556</v>
      </c>
      <c r="D109">
        <v>-81.578000000000003</v>
      </c>
      <c r="E109">
        <v>-171.57300000000001</v>
      </c>
      <c r="F109">
        <v>0</v>
      </c>
      <c r="G109">
        <v>389.197</v>
      </c>
      <c r="H109">
        <v>27.295000000000002</v>
      </c>
      <c r="I109">
        <v>0</v>
      </c>
      <c r="J109">
        <v>2</v>
      </c>
      <c r="K109">
        <v>2</v>
      </c>
      <c r="L109">
        <f t="shared" si="22"/>
        <v>5.330137391823201E-3</v>
      </c>
      <c r="M109">
        <f t="shared" si="23"/>
        <v>1154.9998950232227</v>
      </c>
      <c r="N109">
        <f t="shared" si="24"/>
        <v>6.1563142843294356</v>
      </c>
      <c r="O109">
        <f t="shared" si="25"/>
        <v>0.2429988506941255</v>
      </c>
      <c r="P109">
        <f t="shared" si="26"/>
        <v>12.000180908659186</v>
      </c>
      <c r="Q109">
        <f t="shared" si="27"/>
        <v>2.9160330849588538</v>
      </c>
      <c r="R109">
        <f t="shared" si="28"/>
        <v>0</v>
      </c>
      <c r="S109">
        <f t="shared" si="29"/>
        <v>1167.0000759318818</v>
      </c>
      <c r="T109">
        <f t="shared" si="30"/>
        <v>0.10389611333911614</v>
      </c>
      <c r="U109">
        <f t="shared" si="31"/>
        <v>9.9998492450567529</v>
      </c>
      <c r="V109">
        <f t="shared" si="32"/>
        <v>0</v>
      </c>
    </row>
    <row r="110" spans="1:22" x14ac:dyDescent="0.2">
      <c r="A110" t="s">
        <v>41</v>
      </c>
      <c r="B110" t="s">
        <v>41</v>
      </c>
      <c r="D110">
        <v>-77.652000000000001</v>
      </c>
      <c r="E110">
        <v>-166.75899999999999</v>
      </c>
      <c r="F110">
        <v>0</v>
      </c>
      <c r="G110">
        <v>378.762</v>
      </c>
      <c r="H110">
        <v>34.927999999999997</v>
      </c>
      <c r="I110">
        <v>0</v>
      </c>
      <c r="J110">
        <v>1</v>
      </c>
      <c r="K110">
        <v>0</v>
      </c>
      <c r="L110">
        <f t="shared" si="22"/>
        <v>7.8808603171474454E-3</v>
      </c>
      <c r="M110">
        <f t="shared" si="23"/>
        <v>1110.0000274269069</v>
      </c>
      <c r="N110">
        <f t="shared" si="24"/>
        <v>8.7477639159452014</v>
      </c>
      <c r="O110">
        <f t="shared" si="25"/>
        <v>0.15299409708012415</v>
      </c>
      <c r="P110">
        <f t="shared" si="26"/>
        <v>24.000512196248646</v>
      </c>
      <c r="Q110">
        <f t="shared" si="27"/>
        <v>3.6719403648659332</v>
      </c>
      <c r="R110">
        <f t="shared" si="28"/>
        <v>0</v>
      </c>
      <c r="S110">
        <f t="shared" si="29"/>
        <v>1134.0005396231554</v>
      </c>
      <c r="T110">
        <f t="shared" si="30"/>
        <v>5.4054052718436517E-2</v>
      </c>
      <c r="U110">
        <f t="shared" si="31"/>
        <v>0</v>
      </c>
      <c r="V110">
        <f t="shared" si="32"/>
        <v>0</v>
      </c>
    </row>
    <row r="111" spans="1:22" x14ac:dyDescent="0.2">
      <c r="A111" t="s">
        <v>9032</v>
      </c>
      <c r="B111" t="s">
        <v>9033</v>
      </c>
      <c r="D111">
        <v>-83.384</v>
      </c>
      <c r="E111">
        <v>-171.67400000000001</v>
      </c>
      <c r="F111">
        <v>0</v>
      </c>
      <c r="G111">
        <v>390.601</v>
      </c>
      <c r="H111">
        <v>41.436999999999998</v>
      </c>
      <c r="I111">
        <v>0</v>
      </c>
      <c r="J111">
        <v>1</v>
      </c>
      <c r="K111">
        <v>0</v>
      </c>
      <c r="L111">
        <f t="shared" si="22"/>
        <v>4.1755259515690165E-3</v>
      </c>
      <c r="M111">
        <f t="shared" si="23"/>
        <v>1163.9995306787275</v>
      </c>
      <c r="N111">
        <f t="shared" si="24"/>
        <v>4.8603151082782903</v>
      </c>
      <c r="O111">
        <f t="shared" si="25"/>
        <v>0.24598927579331353</v>
      </c>
      <c r="P111">
        <f t="shared" si="26"/>
        <v>18.000881539567828</v>
      </c>
      <c r="Q111">
        <f t="shared" si="27"/>
        <v>4.428028241587759</v>
      </c>
      <c r="R111">
        <f t="shared" si="28"/>
        <v>0</v>
      </c>
      <c r="S111">
        <f t="shared" si="29"/>
        <v>1182.0004122182954</v>
      </c>
      <c r="T111">
        <f t="shared" si="30"/>
        <v>5.1546412535934637E-2</v>
      </c>
      <c r="U111">
        <f t="shared" si="31"/>
        <v>0</v>
      </c>
      <c r="V111">
        <f t="shared" si="32"/>
        <v>0</v>
      </c>
    </row>
    <row r="112" spans="1:22" x14ac:dyDescent="0.2">
      <c r="A112" t="s">
        <v>41</v>
      </c>
      <c r="B112" t="s">
        <v>41</v>
      </c>
      <c r="D112">
        <v>-82.893000000000001</v>
      </c>
      <c r="E112">
        <v>-168.69</v>
      </c>
      <c r="F112">
        <v>0</v>
      </c>
      <c r="G112">
        <v>387.98099999999999</v>
      </c>
      <c r="H112">
        <v>40.792000000000002</v>
      </c>
      <c r="I112">
        <v>0</v>
      </c>
      <c r="J112">
        <v>1</v>
      </c>
      <c r="K112">
        <v>1</v>
      </c>
      <c r="L112">
        <f t="shared" si="22"/>
        <v>4.4884990820287024E-3</v>
      </c>
      <c r="M112">
        <f t="shared" si="23"/>
        <v>1155.0002277237531</v>
      </c>
      <c r="N112">
        <f t="shared" si="24"/>
        <v>5.1842226461036542</v>
      </c>
      <c r="O112">
        <f t="shared" si="25"/>
        <v>0.17999871688416874</v>
      </c>
      <c r="P112">
        <f t="shared" si="26"/>
        <v>24.000049579193899</v>
      </c>
      <c r="Q112">
        <f t="shared" si="27"/>
        <v>4.3199824493937848</v>
      </c>
      <c r="R112">
        <f t="shared" si="28"/>
        <v>0</v>
      </c>
      <c r="S112">
        <f t="shared" si="29"/>
        <v>1179.0002773029471</v>
      </c>
      <c r="T112">
        <f t="shared" si="30"/>
        <v>5.1948041705798247E-2</v>
      </c>
      <c r="U112">
        <f t="shared" si="31"/>
        <v>2.4999948355113046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-84.197999999999993</v>
      </c>
      <c r="E113">
        <v>-168.69</v>
      </c>
      <c r="F113">
        <v>0</v>
      </c>
      <c r="G113">
        <v>375.92599999999999</v>
      </c>
      <c r="H113">
        <v>45.890999999999998</v>
      </c>
      <c r="I113">
        <v>0</v>
      </c>
      <c r="J113">
        <v>1</v>
      </c>
      <c r="K113">
        <v>1</v>
      </c>
      <c r="L113">
        <f t="shared" si="22"/>
        <v>3.6580125986304915E-3</v>
      </c>
      <c r="M113">
        <f t="shared" si="23"/>
        <v>1122.0005970869602</v>
      </c>
      <c r="N113">
        <f t="shared" si="24"/>
        <v>4.1042964241114586</v>
      </c>
      <c r="O113">
        <f t="shared" si="25"/>
        <v>0.17999871688416874</v>
      </c>
      <c r="P113">
        <f t="shared" si="26"/>
        <v>27.000055776593129</v>
      </c>
      <c r="Q113">
        <f t="shared" si="27"/>
        <v>4.8599802555680069</v>
      </c>
      <c r="R113">
        <f t="shared" si="28"/>
        <v>0</v>
      </c>
      <c r="S113">
        <f t="shared" si="29"/>
        <v>1149.0006528635533</v>
      </c>
      <c r="T113">
        <f t="shared" si="30"/>
        <v>5.3475907370974178E-2</v>
      </c>
      <c r="U113">
        <f t="shared" si="31"/>
        <v>2.2222176315656044</v>
      </c>
      <c r="V113">
        <f t="shared" si="32"/>
        <v>0</v>
      </c>
    </row>
    <row r="114" spans="1:22" x14ac:dyDescent="0.2">
      <c r="A114" t="s">
        <v>9034</v>
      </c>
      <c r="B114" t="s">
        <v>9035</v>
      </c>
      <c r="D114">
        <v>-83.611000000000004</v>
      </c>
      <c r="E114">
        <v>0</v>
      </c>
      <c r="F114">
        <v>-90</v>
      </c>
      <c r="G114">
        <v>386.4</v>
      </c>
      <c r="H114">
        <v>0</v>
      </c>
      <c r="I114">
        <v>20</v>
      </c>
      <c r="J114">
        <v>0</v>
      </c>
      <c r="K114">
        <v>0</v>
      </c>
      <c r="L114">
        <f t="shared" si="22"/>
        <v>4.0310446523165759E-3</v>
      </c>
      <c r="M114">
        <f t="shared" si="23"/>
        <v>1152.0005581187204</v>
      </c>
      <c r="N114">
        <f t="shared" si="24"/>
        <v>4.6437703330405116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60</v>
      </c>
      <c r="S114">
        <f t="shared" si="29"/>
        <v>1152.0005581187204</v>
      </c>
      <c r="T114">
        <f t="shared" si="30"/>
        <v>0</v>
      </c>
      <c r="U114" t="str">
        <f t="shared" si="31"/>
        <v/>
      </c>
      <c r="V114">
        <f t="shared" si="32"/>
        <v>5.2083308100113479</v>
      </c>
    </row>
    <row r="115" spans="1:22" x14ac:dyDescent="0.2">
      <c r="A115" t="s">
        <v>66</v>
      </c>
      <c r="B115" t="s">
        <v>487</v>
      </c>
      <c r="D115">
        <v>-85.03</v>
      </c>
      <c r="E115">
        <v>-163.072</v>
      </c>
      <c r="F115">
        <v>0</v>
      </c>
      <c r="G115">
        <v>23.087</v>
      </c>
      <c r="H115">
        <v>24.042000000000002</v>
      </c>
      <c r="I115">
        <v>0</v>
      </c>
      <c r="J115">
        <v>1</v>
      </c>
      <c r="K115">
        <v>0</v>
      </c>
      <c r="L115">
        <f t="shared" si="22"/>
        <v>3.1305957892055112E-3</v>
      </c>
      <c r="M115">
        <f t="shared" si="23"/>
        <v>69.00059222718221</v>
      </c>
      <c r="N115">
        <f t="shared" si="24"/>
        <v>0.21601317949228266</v>
      </c>
      <c r="O115">
        <f t="shared" si="25"/>
        <v>0.11828198713348953</v>
      </c>
      <c r="P115">
        <f t="shared" si="26"/>
        <v>21.000909113933197</v>
      </c>
      <c r="Q115">
        <f t="shared" si="27"/>
        <v>2.4840317456375751</v>
      </c>
      <c r="R115">
        <f t="shared" si="28"/>
        <v>0</v>
      </c>
      <c r="S115">
        <f t="shared" si="29"/>
        <v>90.001501341115414</v>
      </c>
      <c r="T115">
        <f t="shared" si="30"/>
        <v>0.86955775397480572</v>
      </c>
      <c r="U115">
        <f t="shared" si="31"/>
        <v>0</v>
      </c>
      <c r="V115">
        <f t="shared" si="32"/>
        <v>0</v>
      </c>
    </row>
    <row r="116" spans="1:22" x14ac:dyDescent="0.2">
      <c r="A116" t="s">
        <v>113</v>
      </c>
      <c r="B116" t="s">
        <v>1410</v>
      </c>
      <c r="D116">
        <v>-79.108000000000004</v>
      </c>
      <c r="E116">
        <v>-166.50399999999999</v>
      </c>
      <c r="F116">
        <v>0</v>
      </c>
      <c r="G116">
        <v>349.29199999999997</v>
      </c>
      <c r="H116">
        <v>25.71</v>
      </c>
      <c r="I116">
        <v>0</v>
      </c>
      <c r="J116">
        <v>1</v>
      </c>
      <c r="K116">
        <v>1</v>
      </c>
      <c r="L116">
        <f t="shared" si="22"/>
        <v>6.9272875683859796E-3</v>
      </c>
      <c r="M116">
        <f t="shared" si="23"/>
        <v>1028.9986247557822</v>
      </c>
      <c r="N116">
        <f t="shared" si="24"/>
        <v>7.1281765093335112</v>
      </c>
      <c r="O116">
        <f t="shared" si="25"/>
        <v>0.14999677302295841</v>
      </c>
      <c r="P116">
        <f t="shared" si="26"/>
        <v>18.000404959931387</v>
      </c>
      <c r="Q116">
        <f t="shared" si="27"/>
        <v>2.7000053571015203</v>
      </c>
      <c r="R116">
        <f t="shared" si="28"/>
        <v>0</v>
      </c>
      <c r="S116">
        <f t="shared" si="29"/>
        <v>1046.9990297157135</v>
      </c>
      <c r="T116">
        <f t="shared" si="30"/>
        <v>5.8309115830198627E-2</v>
      </c>
      <c r="U116">
        <f t="shared" si="31"/>
        <v>3.3332583424405753</v>
      </c>
      <c r="V116">
        <f t="shared" si="32"/>
        <v>0</v>
      </c>
    </row>
    <row r="117" spans="1:22" x14ac:dyDescent="0.2">
      <c r="A117" t="s">
        <v>3448</v>
      </c>
      <c r="B117" t="s">
        <v>2567</v>
      </c>
      <c r="D117">
        <v>-82.304000000000002</v>
      </c>
      <c r="E117">
        <v>-160.71</v>
      </c>
      <c r="F117">
        <v>0</v>
      </c>
      <c r="G117">
        <v>373.363</v>
      </c>
      <c r="H117">
        <v>63.569000000000003</v>
      </c>
      <c r="I117">
        <v>0</v>
      </c>
      <c r="J117">
        <v>0</v>
      </c>
      <c r="K117">
        <v>0</v>
      </c>
      <c r="L117">
        <f t="shared" si="22"/>
        <v>4.8648269086750927E-3</v>
      </c>
      <c r="M117">
        <f t="shared" si="23"/>
        <v>1109.999855793305</v>
      </c>
      <c r="N117">
        <f t="shared" si="24"/>
        <v>5.3999625670513103</v>
      </c>
      <c r="O117">
        <f t="shared" si="25"/>
        <v>0.10285730610498736</v>
      </c>
      <c r="P117">
        <f t="shared" si="26"/>
        <v>62.999993246419564</v>
      </c>
      <c r="Q117">
        <f t="shared" si="27"/>
        <v>6.4800160699751821</v>
      </c>
      <c r="R117">
        <f t="shared" si="28"/>
        <v>0</v>
      </c>
      <c r="S117">
        <f t="shared" si="29"/>
        <v>1172.9998490397245</v>
      </c>
      <c r="T117">
        <f t="shared" si="30"/>
        <v>0</v>
      </c>
      <c r="U117">
        <f t="shared" si="31"/>
        <v>0</v>
      </c>
      <c r="V117">
        <f t="shared" si="32"/>
        <v>0</v>
      </c>
    </row>
    <row r="118" spans="1:22" x14ac:dyDescent="0.2">
      <c r="A118" t="s">
        <v>269</v>
      </c>
      <c r="B118" t="s">
        <v>2536</v>
      </c>
      <c r="D118">
        <v>-82.396000000000001</v>
      </c>
      <c r="E118">
        <v>-173.83</v>
      </c>
      <c r="F118">
        <v>0</v>
      </c>
      <c r="G118">
        <v>385.38900000000001</v>
      </c>
      <c r="H118">
        <v>37.216000000000001</v>
      </c>
      <c r="I118">
        <v>0</v>
      </c>
      <c r="J118">
        <v>2</v>
      </c>
      <c r="K118">
        <v>2</v>
      </c>
      <c r="L118">
        <f t="shared" si="22"/>
        <v>4.8059787838305862E-3</v>
      </c>
      <c r="M118">
        <f t="shared" si="23"/>
        <v>1146.0000195683292</v>
      </c>
      <c r="N118">
        <f t="shared" si="24"/>
        <v>5.5076572879721146</v>
      </c>
      <c r="O118">
        <f t="shared" si="25"/>
        <v>0.33300919047222588</v>
      </c>
      <c r="P118">
        <f t="shared" si="26"/>
        <v>11.999793586921619</v>
      </c>
      <c r="Q118">
        <f t="shared" si="27"/>
        <v>3.9960455442601219</v>
      </c>
      <c r="R118">
        <f t="shared" si="28"/>
        <v>0</v>
      </c>
      <c r="S118">
        <f t="shared" si="29"/>
        <v>1157.9998131552509</v>
      </c>
      <c r="T118">
        <f t="shared" si="30"/>
        <v>0.10471204009682403</v>
      </c>
      <c r="U118">
        <f t="shared" si="31"/>
        <v>10.000172013857476</v>
      </c>
      <c r="V118">
        <f t="shared" si="32"/>
        <v>0</v>
      </c>
    </row>
    <row r="119" spans="1:22" x14ac:dyDescent="0.2">
      <c r="A119" t="s">
        <v>1830</v>
      </c>
      <c r="B119" t="s">
        <v>1261</v>
      </c>
      <c r="D119">
        <v>-81.620999999999995</v>
      </c>
      <c r="E119">
        <v>-173.99100000000001</v>
      </c>
      <c r="F119">
        <v>-90</v>
      </c>
      <c r="G119">
        <v>391.17500000000001</v>
      </c>
      <c r="H119">
        <v>19.105</v>
      </c>
      <c r="I119">
        <v>17</v>
      </c>
      <c r="J119">
        <v>1</v>
      </c>
      <c r="K119">
        <v>1</v>
      </c>
      <c r="L119">
        <f t="shared" si="22"/>
        <v>5.302530513311492E-3</v>
      </c>
      <c r="M119">
        <f t="shared" si="23"/>
        <v>1160.9985697023483</v>
      </c>
      <c r="N119">
        <f t="shared" si="24"/>
        <v>6.1562364979941995</v>
      </c>
      <c r="O119">
        <f t="shared" si="25"/>
        <v>0.34199999956738092</v>
      </c>
      <c r="P119">
        <f t="shared" si="26"/>
        <v>6.0000024979032514</v>
      </c>
      <c r="Q119">
        <f t="shared" si="27"/>
        <v>2.0520029036900995</v>
      </c>
      <c r="R119">
        <f t="shared" si="28"/>
        <v>51</v>
      </c>
      <c r="S119">
        <f t="shared" si="29"/>
        <v>1166.9985722002516</v>
      </c>
      <c r="T119">
        <f t="shared" si="30"/>
        <v>5.1679650230217367E-2</v>
      </c>
      <c r="U119">
        <f t="shared" si="31"/>
        <v>9.9999958368296475</v>
      </c>
      <c r="V119">
        <f t="shared" si="32"/>
        <v>4.3701852954151379</v>
      </c>
    </row>
    <row r="120" spans="1:22" x14ac:dyDescent="0.2">
      <c r="A120" t="s">
        <v>1387</v>
      </c>
      <c r="B120" t="s">
        <v>1388</v>
      </c>
      <c r="D120">
        <v>-83.626000000000005</v>
      </c>
      <c r="E120">
        <v>-168.11099999999999</v>
      </c>
      <c r="F120">
        <v>0</v>
      </c>
      <c r="G120">
        <v>378.33800000000002</v>
      </c>
      <c r="H120">
        <v>19.416</v>
      </c>
      <c r="I120">
        <v>0</v>
      </c>
      <c r="J120">
        <v>2</v>
      </c>
      <c r="K120">
        <v>2</v>
      </c>
      <c r="L120">
        <f t="shared" si="22"/>
        <v>4.021501994786846E-3</v>
      </c>
      <c r="M120">
        <f t="shared" si="23"/>
        <v>1127.9977972722877</v>
      </c>
      <c r="N120">
        <f t="shared" si="24"/>
        <v>4.5362499280956028</v>
      </c>
      <c r="O120">
        <f t="shared" si="25"/>
        <v>0.17099476650892431</v>
      </c>
      <c r="P120">
        <f t="shared" si="26"/>
        <v>12.000038686491074</v>
      </c>
      <c r="Q120">
        <f t="shared" si="27"/>
        <v>2.0519458652404654</v>
      </c>
      <c r="R120">
        <f t="shared" si="28"/>
        <v>0</v>
      </c>
      <c r="S120">
        <f t="shared" si="29"/>
        <v>1139.9978359587788</v>
      </c>
      <c r="T120">
        <f t="shared" si="30"/>
        <v>0.10638318646559658</v>
      </c>
      <c r="U120">
        <f t="shared" si="31"/>
        <v>9.999967761361372</v>
      </c>
      <c r="V120">
        <f t="shared" si="32"/>
        <v>0</v>
      </c>
    </row>
    <row r="121" spans="1:22" x14ac:dyDescent="0.2">
      <c r="A121" t="s">
        <v>3019</v>
      </c>
      <c r="B121" t="s">
        <v>3020</v>
      </c>
      <c r="D121">
        <v>-84.876000000000005</v>
      </c>
      <c r="E121">
        <v>-174.80600000000001</v>
      </c>
      <c r="F121">
        <v>0</v>
      </c>
      <c r="G121">
        <v>369.47699999999998</v>
      </c>
      <c r="H121">
        <v>22.091000000000001</v>
      </c>
      <c r="I121">
        <v>0</v>
      </c>
      <c r="J121">
        <v>1</v>
      </c>
      <c r="K121">
        <v>1</v>
      </c>
      <c r="L121">
        <f t="shared" si="22"/>
        <v>3.2281115023753424E-3</v>
      </c>
      <c r="M121">
        <f t="shared" si="23"/>
        <v>1104.0014238301187</v>
      </c>
      <c r="N121">
        <f t="shared" si="24"/>
        <v>3.5638432587480202</v>
      </c>
      <c r="O121">
        <f t="shared" si="25"/>
        <v>0.39603248453733669</v>
      </c>
      <c r="P121">
        <f t="shared" si="26"/>
        <v>5.9995814248483663</v>
      </c>
      <c r="Q121">
        <f t="shared" si="27"/>
        <v>2.3760315138982673</v>
      </c>
      <c r="R121">
        <f t="shared" si="28"/>
        <v>0</v>
      </c>
      <c r="S121">
        <f t="shared" si="29"/>
        <v>1110.0010052549671</v>
      </c>
      <c r="T121">
        <f t="shared" si="30"/>
        <v>5.4347755994590699E-2</v>
      </c>
      <c r="U121">
        <f t="shared" si="31"/>
        <v>10.000697673924217</v>
      </c>
      <c r="V121">
        <f t="shared" si="32"/>
        <v>0</v>
      </c>
    </row>
    <row r="122" spans="1:22" x14ac:dyDescent="0.2">
      <c r="A122" t="s">
        <v>41</v>
      </c>
      <c r="B122" t="s">
        <v>41</v>
      </c>
      <c r="D122">
        <v>-83.492999999999995</v>
      </c>
      <c r="E122">
        <v>-172.72499999999999</v>
      </c>
      <c r="F122">
        <v>0</v>
      </c>
      <c r="G122">
        <v>379.44400000000002</v>
      </c>
      <c r="H122">
        <v>47.381</v>
      </c>
      <c r="I122">
        <v>0</v>
      </c>
      <c r="J122">
        <v>1</v>
      </c>
      <c r="K122">
        <v>1</v>
      </c>
      <c r="L122">
        <f t="shared" si="22"/>
        <v>4.1061331793173636E-3</v>
      </c>
      <c r="M122">
        <f t="shared" si="23"/>
        <v>1130.9988856091948</v>
      </c>
      <c r="N122">
        <f t="shared" si="24"/>
        <v>4.644036694007573</v>
      </c>
      <c r="O122">
        <f t="shared" si="25"/>
        <v>0.28199991226313526</v>
      </c>
      <c r="P122">
        <f t="shared" si="26"/>
        <v>17.999824078604249</v>
      </c>
      <c r="Q122">
        <f t="shared" si="27"/>
        <v>5.0759538868721545</v>
      </c>
      <c r="R122">
        <f t="shared" si="28"/>
        <v>0</v>
      </c>
      <c r="S122">
        <f t="shared" si="29"/>
        <v>1148.998709687799</v>
      </c>
      <c r="T122">
        <f t="shared" si="30"/>
        <v>5.3050450149366803E-2</v>
      </c>
      <c r="U122">
        <f t="shared" si="31"/>
        <v>3.3333659116879852</v>
      </c>
      <c r="V122">
        <f t="shared" si="32"/>
        <v>0</v>
      </c>
    </row>
    <row r="123" spans="1:22" x14ac:dyDescent="0.2">
      <c r="A123" t="s">
        <v>9036</v>
      </c>
      <c r="B123" t="s">
        <v>9037</v>
      </c>
      <c r="D123">
        <v>-81.643000000000001</v>
      </c>
      <c r="E123">
        <v>0</v>
      </c>
      <c r="F123">
        <v>0</v>
      </c>
      <c r="G123">
        <v>357.79899999999998</v>
      </c>
      <c r="H123">
        <v>0</v>
      </c>
      <c r="I123">
        <v>0</v>
      </c>
      <c r="J123">
        <v>0</v>
      </c>
      <c r="K123">
        <v>0</v>
      </c>
      <c r="L123">
        <f t="shared" si="22"/>
        <v>5.2884084258349815E-3</v>
      </c>
      <c r="M123">
        <f t="shared" si="23"/>
        <v>1061.9993362239563</v>
      </c>
      <c r="N123">
        <f t="shared" si="24"/>
        <v>5.6162918542097824</v>
      </c>
      <c r="O123" t="str">
        <f t="shared" si="25"/>
        <v/>
      </c>
      <c r="P123">
        <f t="shared" si="26"/>
        <v>0</v>
      </c>
      <c r="Q123">
        <f t="shared" si="27"/>
        <v>0</v>
      </c>
      <c r="R123">
        <f t="shared" si="28"/>
        <v>0</v>
      </c>
      <c r="S123">
        <f t="shared" si="29"/>
        <v>1061.9993362239563</v>
      </c>
      <c r="T123">
        <f t="shared" si="30"/>
        <v>0</v>
      </c>
      <c r="U123" t="str">
        <f t="shared" si="31"/>
        <v/>
      </c>
      <c r="V123">
        <f t="shared" si="32"/>
        <v>0</v>
      </c>
    </row>
    <row r="124" spans="1:22" x14ac:dyDescent="0.2">
      <c r="A124" t="s">
        <v>734</v>
      </c>
      <c r="B124" t="s">
        <v>1349</v>
      </c>
      <c r="D124">
        <v>-83.578999999999994</v>
      </c>
      <c r="E124">
        <v>-168.024</v>
      </c>
      <c r="F124">
        <v>0</v>
      </c>
      <c r="G124">
        <v>393.46800000000002</v>
      </c>
      <c r="H124">
        <v>33.734000000000002</v>
      </c>
      <c r="I124">
        <v>0</v>
      </c>
      <c r="J124">
        <v>2</v>
      </c>
      <c r="K124">
        <v>1</v>
      </c>
      <c r="L124">
        <f t="shared" si="22"/>
        <v>4.0514041933840967E-3</v>
      </c>
      <c r="M124">
        <f t="shared" si="23"/>
        <v>1172.9993220658325</v>
      </c>
      <c r="N124">
        <f t="shared" si="24"/>
        <v>4.7522991245533417</v>
      </c>
      <c r="O124">
        <f t="shared" si="25"/>
        <v>0.16971604869491594</v>
      </c>
      <c r="P124">
        <f t="shared" si="26"/>
        <v>20.999612048471935</v>
      </c>
      <c r="Q124">
        <f t="shared" si="27"/>
        <v>3.5639747449675512</v>
      </c>
      <c r="R124">
        <f t="shared" si="28"/>
        <v>0</v>
      </c>
      <c r="S124">
        <f t="shared" si="29"/>
        <v>1193.9989341143046</v>
      </c>
      <c r="T124">
        <f t="shared" si="30"/>
        <v>0.10230184940658066</v>
      </c>
      <c r="U124">
        <f t="shared" si="31"/>
        <v>2.8571956406387984</v>
      </c>
      <c r="V124">
        <f t="shared" si="32"/>
        <v>0</v>
      </c>
    </row>
    <row r="125" spans="1:22" x14ac:dyDescent="0.2">
      <c r="A125" t="s">
        <v>41</v>
      </c>
      <c r="B125" t="s">
        <v>41</v>
      </c>
      <c r="D125">
        <v>-80.69</v>
      </c>
      <c r="E125">
        <v>-166.21799999999999</v>
      </c>
      <c r="F125">
        <v>0</v>
      </c>
      <c r="G125">
        <v>247.25700000000001</v>
      </c>
      <c r="H125">
        <v>54.570999999999998</v>
      </c>
      <c r="I125">
        <v>0</v>
      </c>
      <c r="J125">
        <v>1</v>
      </c>
      <c r="K125">
        <v>1</v>
      </c>
      <c r="L125">
        <f t="shared" si="22"/>
        <v>5.9016720419457032E-3</v>
      </c>
      <c r="M125">
        <f t="shared" si="23"/>
        <v>732.00001867535684</v>
      </c>
      <c r="N125">
        <f t="shared" si="24"/>
        <v>4.3200283649484508</v>
      </c>
      <c r="O125">
        <f t="shared" si="25"/>
        <v>0.14676462480981503</v>
      </c>
      <c r="P125">
        <f t="shared" si="26"/>
        <v>39.001078678923257</v>
      </c>
      <c r="Q125">
        <f t="shared" si="27"/>
        <v>5.7239844034746499</v>
      </c>
      <c r="R125">
        <f t="shared" si="28"/>
        <v>0</v>
      </c>
      <c r="S125">
        <f t="shared" si="29"/>
        <v>771.00109735428009</v>
      </c>
      <c r="T125">
        <f t="shared" si="30"/>
        <v>8.1967211023542472E-2</v>
      </c>
      <c r="U125">
        <f t="shared" si="31"/>
        <v>1.5384189882015971</v>
      </c>
      <c r="V125">
        <f t="shared" si="32"/>
        <v>0</v>
      </c>
    </row>
    <row r="126" spans="1:22" x14ac:dyDescent="0.2">
      <c r="A126" t="s">
        <v>1453</v>
      </c>
      <c r="B126" t="s">
        <v>9038</v>
      </c>
      <c r="D126">
        <v>-82.912999999999997</v>
      </c>
      <c r="E126">
        <v>-168.40799999999999</v>
      </c>
      <c r="F126">
        <v>0</v>
      </c>
      <c r="G126">
        <v>372.84800000000001</v>
      </c>
      <c r="H126">
        <v>39.811999999999998</v>
      </c>
      <c r="I126">
        <v>0</v>
      </c>
      <c r="J126">
        <v>1</v>
      </c>
      <c r="K126">
        <v>1</v>
      </c>
      <c r="L126">
        <f t="shared" si="22"/>
        <v>4.4757379314758145E-3</v>
      </c>
      <c r="M126">
        <f t="shared" si="23"/>
        <v>1109.9982753264385</v>
      </c>
      <c r="N126">
        <f t="shared" si="24"/>
        <v>4.9680663528176288</v>
      </c>
      <c r="O126">
        <f t="shared" si="25"/>
        <v>0.17550255404511936</v>
      </c>
      <c r="P126">
        <f t="shared" si="26"/>
        <v>23.999606555921432</v>
      </c>
      <c r="Q126">
        <f t="shared" si="27"/>
        <v>4.2119964586386613</v>
      </c>
      <c r="R126">
        <f t="shared" si="28"/>
        <v>0</v>
      </c>
      <c r="S126">
        <f t="shared" si="29"/>
        <v>1133.9978818823599</v>
      </c>
      <c r="T126">
        <f t="shared" si="30"/>
        <v>5.4054138041209704E-2</v>
      </c>
      <c r="U126">
        <f t="shared" si="31"/>
        <v>2.5000409844300626</v>
      </c>
      <c r="V126">
        <f t="shared" si="32"/>
        <v>0</v>
      </c>
    </row>
    <row r="127" spans="1:22" x14ac:dyDescent="0.2">
      <c r="A127" t="s">
        <v>41</v>
      </c>
      <c r="B127" t="s">
        <v>41</v>
      </c>
      <c r="D127">
        <v>-80.153000000000006</v>
      </c>
      <c r="E127">
        <v>-172.23500000000001</v>
      </c>
      <c r="F127">
        <v>0</v>
      </c>
      <c r="G127">
        <v>391.77199999999999</v>
      </c>
      <c r="H127">
        <v>22.204000000000001</v>
      </c>
      <c r="I127">
        <v>0</v>
      </c>
      <c r="J127">
        <v>1</v>
      </c>
      <c r="K127">
        <v>1</v>
      </c>
      <c r="L127">
        <f t="shared" si="22"/>
        <v>6.248689853716495E-3</v>
      </c>
      <c r="M127">
        <f t="shared" si="23"/>
        <v>1158.0011780456364</v>
      </c>
      <c r="N127">
        <f t="shared" si="24"/>
        <v>7.2359974478429638</v>
      </c>
      <c r="O127">
        <f t="shared" si="25"/>
        <v>0.26400545012007914</v>
      </c>
      <c r="P127">
        <f t="shared" si="26"/>
        <v>8.999969550743689</v>
      </c>
      <c r="Q127">
        <f t="shared" si="27"/>
        <v>2.376043388354482</v>
      </c>
      <c r="R127">
        <f t="shared" si="28"/>
        <v>0</v>
      </c>
      <c r="S127">
        <f t="shared" si="29"/>
        <v>1167.0011475963802</v>
      </c>
      <c r="T127">
        <f t="shared" si="30"/>
        <v>5.1813418792252236E-2</v>
      </c>
      <c r="U127">
        <f t="shared" si="31"/>
        <v>6.6666892217476512</v>
      </c>
      <c r="V127">
        <f t="shared" si="32"/>
        <v>0</v>
      </c>
    </row>
    <row r="128" spans="1:22" x14ac:dyDescent="0.2">
      <c r="A128" t="s">
        <v>41</v>
      </c>
      <c r="B128" t="s">
        <v>41</v>
      </c>
      <c r="D128">
        <v>-86.317999999999998</v>
      </c>
      <c r="E128">
        <v>-166.67500000000001</v>
      </c>
      <c r="F128">
        <v>0</v>
      </c>
      <c r="G128">
        <v>373.77100000000002</v>
      </c>
      <c r="H128">
        <v>39.051000000000002</v>
      </c>
      <c r="I128">
        <v>0</v>
      </c>
      <c r="J128">
        <v>1</v>
      </c>
      <c r="K128">
        <v>0</v>
      </c>
      <c r="L128">
        <f t="shared" si="22"/>
        <v>2.3166564549348292E-3</v>
      </c>
      <c r="M128">
        <f t="shared" si="23"/>
        <v>1118.9984333042812</v>
      </c>
      <c r="N128">
        <f t="shared" si="24"/>
        <v>2.5923375359138596</v>
      </c>
      <c r="O128">
        <f t="shared" si="25"/>
        <v>0.15199430328125493</v>
      </c>
      <c r="P128">
        <f t="shared" si="26"/>
        <v>27.000760900426187</v>
      </c>
      <c r="Q128">
        <f t="shared" si="27"/>
        <v>4.1039659450899721</v>
      </c>
      <c r="R128">
        <f t="shared" si="28"/>
        <v>0</v>
      </c>
      <c r="S128">
        <f t="shared" si="29"/>
        <v>1145.9991942047075</v>
      </c>
      <c r="T128">
        <f t="shared" si="30"/>
        <v>5.3619378020777472E-2</v>
      </c>
      <c r="U128">
        <f t="shared" si="31"/>
        <v>0</v>
      </c>
      <c r="V128">
        <f t="shared" si="32"/>
        <v>0</v>
      </c>
    </row>
    <row r="129" spans="1:22" x14ac:dyDescent="0.2">
      <c r="A129" t="s">
        <v>8529</v>
      </c>
      <c r="B129" t="s">
        <v>8530</v>
      </c>
      <c r="D129">
        <v>-83.884</v>
      </c>
      <c r="E129">
        <v>-173.99100000000001</v>
      </c>
      <c r="F129">
        <v>0</v>
      </c>
      <c r="G129">
        <v>56.320999999999998</v>
      </c>
      <c r="H129">
        <v>19.105</v>
      </c>
      <c r="I129">
        <v>0</v>
      </c>
      <c r="J129">
        <v>1</v>
      </c>
      <c r="K129">
        <v>1</v>
      </c>
      <c r="L129">
        <f t="shared" si="22"/>
        <v>3.8574544991766394E-3</v>
      </c>
      <c r="M129">
        <f t="shared" si="23"/>
        <v>168.00130160684239</v>
      </c>
      <c r="N129">
        <f t="shared" si="24"/>
        <v>0.64805802480887076</v>
      </c>
      <c r="O129">
        <f t="shared" si="25"/>
        <v>0.34199999956738092</v>
      </c>
      <c r="P129">
        <f t="shared" si="26"/>
        <v>6.0000024979032514</v>
      </c>
      <c r="Q129">
        <f t="shared" si="27"/>
        <v>2.0520029036900995</v>
      </c>
      <c r="R129">
        <f t="shared" si="28"/>
        <v>0</v>
      </c>
      <c r="S129">
        <f t="shared" si="29"/>
        <v>174.00130410474563</v>
      </c>
      <c r="T129">
        <f t="shared" si="30"/>
        <v>0.35714009014294629</v>
      </c>
      <c r="U129">
        <f t="shared" si="31"/>
        <v>9.9999958368296475</v>
      </c>
      <c r="V129">
        <f t="shared" si="32"/>
        <v>0</v>
      </c>
    </row>
    <row r="130" spans="1:22" x14ac:dyDescent="0.2">
      <c r="A130" t="s">
        <v>149</v>
      </c>
      <c r="B130" t="s">
        <v>1398</v>
      </c>
      <c r="D130">
        <v>-82.515000000000001</v>
      </c>
      <c r="E130">
        <v>-169.50899999999999</v>
      </c>
      <c r="F130">
        <v>0</v>
      </c>
      <c r="G130">
        <v>138.17699999999999</v>
      </c>
      <c r="H130">
        <v>27.459</v>
      </c>
      <c r="I130">
        <v>0</v>
      </c>
      <c r="J130">
        <v>2</v>
      </c>
      <c r="K130">
        <v>2</v>
      </c>
      <c r="L130">
        <f t="shared" si="22"/>
        <v>4.7298973816885343E-3</v>
      </c>
      <c r="M130">
        <f t="shared" si="23"/>
        <v>410.99878096529164</v>
      </c>
      <c r="N130">
        <f t="shared" si="24"/>
        <v>1.9439840019489143</v>
      </c>
      <c r="O130">
        <f t="shared" si="25"/>
        <v>0.19440884542249698</v>
      </c>
      <c r="P130">
        <f t="shared" si="26"/>
        <v>14.999292626705842</v>
      </c>
      <c r="Q130">
        <f t="shared" si="27"/>
        <v>2.9159980777101322</v>
      </c>
      <c r="R130">
        <f t="shared" si="28"/>
        <v>0</v>
      </c>
      <c r="S130">
        <f t="shared" si="29"/>
        <v>425.99807359199747</v>
      </c>
      <c r="T130">
        <f t="shared" si="30"/>
        <v>0.29197166891386439</v>
      </c>
      <c r="U130">
        <f t="shared" si="31"/>
        <v>8.0003772835489055</v>
      </c>
      <c r="V130">
        <f t="shared" si="32"/>
        <v>0</v>
      </c>
    </row>
    <row r="131" spans="1:22" x14ac:dyDescent="0.2">
      <c r="A131" t="s">
        <v>113</v>
      </c>
      <c r="B131" t="s">
        <v>1421</v>
      </c>
      <c r="D131">
        <v>-82.057000000000002</v>
      </c>
      <c r="E131">
        <v>-165.06899999999999</v>
      </c>
      <c r="F131">
        <v>0</v>
      </c>
      <c r="G131">
        <v>43.417000000000002</v>
      </c>
      <c r="H131">
        <v>15.523999999999999</v>
      </c>
      <c r="I131">
        <v>0</v>
      </c>
      <c r="J131">
        <v>1</v>
      </c>
      <c r="K131">
        <v>0</v>
      </c>
      <c r="L131">
        <f t="shared" si="22"/>
        <v>5.0229485721853548E-3</v>
      </c>
      <c r="M131">
        <f t="shared" si="23"/>
        <v>129.00137624695611</v>
      </c>
      <c r="N131">
        <f t="shared" si="24"/>
        <v>0.64796792659752056</v>
      </c>
      <c r="O131">
        <f t="shared" si="25"/>
        <v>0.13500381329772082</v>
      </c>
      <c r="P131">
        <f t="shared" si="26"/>
        <v>11.999537314321788</v>
      </c>
      <c r="Q131">
        <f t="shared" si="27"/>
        <v>1.6199849152266479</v>
      </c>
      <c r="R131">
        <f t="shared" si="28"/>
        <v>0</v>
      </c>
      <c r="S131">
        <f t="shared" si="29"/>
        <v>141.00091356127791</v>
      </c>
      <c r="T131">
        <f t="shared" si="30"/>
        <v>0.46511131699198249</v>
      </c>
      <c r="U131">
        <f t="shared" si="31"/>
        <v>0</v>
      </c>
      <c r="V131">
        <f t="shared" si="32"/>
        <v>0</v>
      </c>
    </row>
    <row r="132" spans="1:22" x14ac:dyDescent="0.2">
      <c r="A132" t="s">
        <v>9039</v>
      </c>
      <c r="B132" t="s">
        <v>9040</v>
      </c>
      <c r="D132">
        <v>-87.721999999999994</v>
      </c>
      <c r="E132">
        <v>-165.964</v>
      </c>
      <c r="F132">
        <v>0</v>
      </c>
      <c r="G132">
        <v>377.298</v>
      </c>
      <c r="H132">
        <v>57.722999999999999</v>
      </c>
      <c r="I132">
        <v>0</v>
      </c>
      <c r="J132">
        <v>2</v>
      </c>
      <c r="K132">
        <v>2</v>
      </c>
      <c r="L132">
        <f t="shared" si="22"/>
        <v>1.4320628372091111E-3</v>
      </c>
      <c r="M132">
        <f t="shared" si="23"/>
        <v>1130.9994992131521</v>
      </c>
      <c r="N132">
        <f t="shared" si="24"/>
        <v>1.6196639713892422</v>
      </c>
      <c r="O132">
        <f t="shared" si="25"/>
        <v>0.14400245662357042</v>
      </c>
      <c r="P132">
        <f t="shared" si="26"/>
        <v>41.998937772212543</v>
      </c>
      <c r="Q132">
        <f t="shared" si="27"/>
        <v>6.0479562627353332</v>
      </c>
      <c r="R132">
        <f t="shared" si="28"/>
        <v>0</v>
      </c>
      <c r="S132">
        <f t="shared" si="29"/>
        <v>1172.9984369853646</v>
      </c>
      <c r="T132">
        <f t="shared" si="30"/>
        <v>0.10610084273554959</v>
      </c>
      <c r="U132">
        <f t="shared" si="31"/>
        <v>2.8572151193641555</v>
      </c>
      <c r="V132">
        <f t="shared" si="32"/>
        <v>0</v>
      </c>
    </row>
    <row r="133" spans="1:22" x14ac:dyDescent="0.2">
      <c r="A133" t="s">
        <v>9041</v>
      </c>
      <c r="B133" t="s">
        <v>1150</v>
      </c>
      <c r="D133">
        <v>-83.037000000000006</v>
      </c>
      <c r="E133">
        <v>-170.13399999999999</v>
      </c>
      <c r="F133">
        <v>0</v>
      </c>
      <c r="G133">
        <v>395.92</v>
      </c>
      <c r="H133">
        <v>46.69</v>
      </c>
      <c r="I133">
        <v>0</v>
      </c>
      <c r="J133">
        <v>1</v>
      </c>
      <c r="K133">
        <v>1</v>
      </c>
      <c r="L133">
        <f t="shared" si="22"/>
        <v>4.3966433931766557E-3</v>
      </c>
      <c r="M133">
        <f t="shared" si="23"/>
        <v>1178.9998477127531</v>
      </c>
      <c r="N133">
        <f t="shared" si="24"/>
        <v>5.1836470746496355</v>
      </c>
      <c r="O133">
        <f t="shared" si="25"/>
        <v>0.20699566126077698</v>
      </c>
      <c r="P133">
        <f t="shared" si="26"/>
        <v>24.000223330666536</v>
      </c>
      <c r="Q133">
        <f t="shared" si="27"/>
        <v>4.9679470666847134</v>
      </c>
      <c r="R133">
        <f t="shared" si="28"/>
        <v>0</v>
      </c>
      <c r="S133">
        <f t="shared" si="29"/>
        <v>1203.0000710434197</v>
      </c>
      <c r="T133">
        <f t="shared" si="30"/>
        <v>5.0890591815087462E-2</v>
      </c>
      <c r="U133">
        <f t="shared" si="31"/>
        <v>2.4999767366053787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-88.275999999999996</v>
      </c>
      <c r="E134">
        <v>-164.745</v>
      </c>
      <c r="F134">
        <v>0</v>
      </c>
      <c r="G134">
        <v>299.13499999999999</v>
      </c>
      <c r="H134">
        <v>45.606999999999999</v>
      </c>
      <c r="I134">
        <v>0</v>
      </c>
      <c r="J134">
        <v>1</v>
      </c>
      <c r="K134">
        <v>0</v>
      </c>
      <c r="L134">
        <f t="shared" si="22"/>
        <v>1.0835470895301633E-3</v>
      </c>
      <c r="M134">
        <f t="shared" si="23"/>
        <v>896.99878591264337</v>
      </c>
      <c r="N134">
        <f t="shared" si="24"/>
        <v>0.97194139572913052</v>
      </c>
      <c r="O134">
        <f t="shared" si="25"/>
        <v>0.1320009453218855</v>
      </c>
      <c r="P134">
        <f t="shared" si="26"/>
        <v>35.999713105693687</v>
      </c>
      <c r="Q134">
        <f t="shared" si="27"/>
        <v>4.7520009132691499</v>
      </c>
      <c r="R134">
        <f t="shared" si="28"/>
        <v>0</v>
      </c>
      <c r="S134">
        <f t="shared" si="29"/>
        <v>932.99849901833704</v>
      </c>
      <c r="T134">
        <f t="shared" si="30"/>
        <v>6.6889722642103175E-2</v>
      </c>
      <c r="U134">
        <f t="shared" si="31"/>
        <v>0</v>
      </c>
      <c r="V134">
        <f t="shared" si="32"/>
        <v>0</v>
      </c>
    </row>
    <row r="135" spans="1:22" x14ac:dyDescent="0.2">
      <c r="A135" t="s">
        <v>9042</v>
      </c>
      <c r="B135" t="s">
        <v>9043</v>
      </c>
      <c r="D135">
        <v>-84.724000000000004</v>
      </c>
      <c r="E135">
        <v>-171.18</v>
      </c>
      <c r="F135">
        <v>-90</v>
      </c>
      <c r="G135">
        <v>380.613</v>
      </c>
      <c r="H135">
        <v>58.694000000000003</v>
      </c>
      <c r="I135">
        <v>13</v>
      </c>
      <c r="J135">
        <v>2</v>
      </c>
      <c r="K135">
        <v>2</v>
      </c>
      <c r="L135">
        <f t="shared" si="22"/>
        <v>3.3244068766273829E-3</v>
      </c>
      <c r="M135">
        <f t="shared" si="23"/>
        <v>1137.0013740541708</v>
      </c>
      <c r="N135">
        <f t="shared" si="24"/>
        <v>3.7798589664994351</v>
      </c>
      <c r="O135">
        <f t="shared" si="25"/>
        <v>0.23200991116500569</v>
      </c>
      <c r="P135">
        <f t="shared" si="26"/>
        <v>26.998791061971559</v>
      </c>
      <c r="Q135">
        <f t="shared" si="27"/>
        <v>6.2639933798439502</v>
      </c>
      <c r="R135">
        <f t="shared" si="28"/>
        <v>39</v>
      </c>
      <c r="S135">
        <f t="shared" si="29"/>
        <v>1164.0001651161424</v>
      </c>
      <c r="T135">
        <f t="shared" si="30"/>
        <v>0.10554076955256411</v>
      </c>
      <c r="U135">
        <f t="shared" si="31"/>
        <v>4.4446434554998602</v>
      </c>
      <c r="V135">
        <f t="shared" si="32"/>
        <v>3.3505149886390804</v>
      </c>
    </row>
    <row r="136" spans="1:22" x14ac:dyDescent="0.2">
      <c r="A136" t="s">
        <v>153</v>
      </c>
      <c r="B136" t="s">
        <v>154</v>
      </c>
      <c r="D136">
        <v>-85.236000000000004</v>
      </c>
      <c r="E136">
        <v>-173.66</v>
      </c>
      <c r="F136">
        <v>0</v>
      </c>
      <c r="G136">
        <v>48.165999999999997</v>
      </c>
      <c r="H136">
        <v>27.166</v>
      </c>
      <c r="I136">
        <v>0</v>
      </c>
      <c r="J136">
        <v>1</v>
      </c>
      <c r="K136">
        <v>0</v>
      </c>
      <c r="L136">
        <f t="shared" si="22"/>
        <v>3.0002236956670528E-3</v>
      </c>
      <c r="M136">
        <f t="shared" si="23"/>
        <v>143.99879392852341</v>
      </c>
      <c r="N136">
        <f t="shared" si="24"/>
        <v>0.43202902572085877</v>
      </c>
      <c r="O136">
        <f t="shared" si="25"/>
        <v>0.32400955544337012</v>
      </c>
      <c r="P136">
        <f t="shared" si="26"/>
        <v>8.9996774391543912</v>
      </c>
      <c r="Q136">
        <f t="shared" si="27"/>
        <v>2.9159844021785446</v>
      </c>
      <c r="R136">
        <f t="shared" si="28"/>
        <v>0</v>
      </c>
      <c r="S136">
        <f t="shared" si="29"/>
        <v>152.99847136767781</v>
      </c>
      <c r="T136">
        <f t="shared" si="30"/>
        <v>0.41667015648604777</v>
      </c>
      <c r="U136">
        <f t="shared" si="31"/>
        <v>0</v>
      </c>
      <c r="V136">
        <f t="shared" si="32"/>
        <v>0</v>
      </c>
    </row>
    <row r="137" spans="1:22" x14ac:dyDescent="0.2">
      <c r="A137" t="s">
        <v>113</v>
      </c>
      <c r="B137" t="s">
        <v>956</v>
      </c>
      <c r="D137">
        <v>-85.445999999999998</v>
      </c>
      <c r="E137">
        <v>-171.63399999999999</v>
      </c>
      <c r="F137">
        <v>-90</v>
      </c>
      <c r="G137">
        <v>340.07400000000001</v>
      </c>
      <c r="H137">
        <v>34.366</v>
      </c>
      <c r="I137">
        <v>16</v>
      </c>
      <c r="J137">
        <v>3</v>
      </c>
      <c r="K137">
        <v>2</v>
      </c>
      <c r="L137">
        <f t="shared" si="22"/>
        <v>2.8674004775789568E-3</v>
      </c>
      <c r="M137">
        <f t="shared" si="23"/>
        <v>1017.0011030597011</v>
      </c>
      <c r="N137">
        <f t="shared" si="24"/>
        <v>2.9161523647640784</v>
      </c>
      <c r="O137">
        <f t="shared" si="25"/>
        <v>0.24479637520908459</v>
      </c>
      <c r="P137">
        <f t="shared" si="26"/>
        <v>15.000342159969101</v>
      </c>
      <c r="Q137">
        <f t="shared" si="27"/>
        <v>3.6720330596895061</v>
      </c>
      <c r="R137">
        <f t="shared" si="28"/>
        <v>48</v>
      </c>
      <c r="S137">
        <f t="shared" si="29"/>
        <v>1032.0014452196701</v>
      </c>
      <c r="T137">
        <f t="shared" si="30"/>
        <v>0.17699095847434243</v>
      </c>
      <c r="U137">
        <f t="shared" si="31"/>
        <v>7.9998175188456626</v>
      </c>
      <c r="V137">
        <f t="shared" si="32"/>
        <v>4.6511562771874608</v>
      </c>
    </row>
    <row r="138" spans="1:22" x14ac:dyDescent="0.2">
      <c r="A138" t="s">
        <v>2447</v>
      </c>
      <c r="B138" t="s">
        <v>9044</v>
      </c>
      <c r="D138">
        <v>-85.494</v>
      </c>
      <c r="E138">
        <v>-166.809</v>
      </c>
      <c r="F138">
        <v>-90</v>
      </c>
      <c r="G138">
        <v>369.14100000000002</v>
      </c>
      <c r="H138">
        <v>65.733999999999995</v>
      </c>
      <c r="I138">
        <v>39</v>
      </c>
      <c r="J138">
        <v>1</v>
      </c>
      <c r="K138">
        <v>1</v>
      </c>
      <c r="L138">
        <f t="shared" si="22"/>
        <v>2.8370519017666086E-3</v>
      </c>
      <c r="M138">
        <f t="shared" si="23"/>
        <v>1104.000079593349</v>
      </c>
      <c r="N138">
        <f t="shared" si="24"/>
        <v>3.1321086574694572</v>
      </c>
      <c r="O138">
        <f t="shared" si="25"/>
        <v>0.15359514919647194</v>
      </c>
      <c r="P138">
        <f t="shared" si="26"/>
        <v>45.001089745352488</v>
      </c>
      <c r="Q138">
        <f t="shared" si="27"/>
        <v>6.9119560053972435</v>
      </c>
      <c r="R138">
        <f t="shared" si="28"/>
        <v>117</v>
      </c>
      <c r="S138">
        <f t="shared" si="29"/>
        <v>1149.0011693387014</v>
      </c>
      <c r="T138">
        <f t="shared" si="30"/>
        <v>5.4347822168727196E-2</v>
      </c>
      <c r="U138">
        <f t="shared" si="31"/>
        <v>1.3333010453640521</v>
      </c>
      <c r="V138">
        <f t="shared" si="32"/>
        <v>10.182757261016404</v>
      </c>
    </row>
    <row r="139" spans="1:22" x14ac:dyDescent="0.2">
      <c r="A139" t="s">
        <v>311</v>
      </c>
      <c r="B139" t="s">
        <v>312</v>
      </c>
      <c r="D139">
        <v>-86.227999999999994</v>
      </c>
      <c r="E139">
        <v>-175.23599999999999</v>
      </c>
      <c r="F139">
        <v>0</v>
      </c>
      <c r="G139">
        <v>91.197999999999993</v>
      </c>
      <c r="H139">
        <v>12.042</v>
      </c>
      <c r="I139">
        <v>0</v>
      </c>
      <c r="J139">
        <v>1</v>
      </c>
      <c r="K139">
        <v>0</v>
      </c>
      <c r="L139">
        <f t="shared" si="22"/>
        <v>2.3734450285324243E-3</v>
      </c>
      <c r="M139">
        <f t="shared" si="23"/>
        <v>273.00132335345353</v>
      </c>
      <c r="N139">
        <f t="shared" si="24"/>
        <v>0.64795428165030899</v>
      </c>
      <c r="O139">
        <f t="shared" si="25"/>
        <v>0.43196692629052102</v>
      </c>
      <c r="P139">
        <f t="shared" si="26"/>
        <v>3.0003261450738798</v>
      </c>
      <c r="Q139">
        <f t="shared" si="27"/>
        <v>1.2960429587996107</v>
      </c>
      <c r="R139">
        <f t="shared" si="28"/>
        <v>0</v>
      </c>
      <c r="S139">
        <f t="shared" si="29"/>
        <v>276.0016494985274</v>
      </c>
      <c r="T139">
        <f t="shared" si="30"/>
        <v>0.2197791544120769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-80.322000000000003</v>
      </c>
      <c r="E140">
        <v>-171.63399999999999</v>
      </c>
      <c r="F140">
        <v>0</v>
      </c>
      <c r="G140">
        <v>130.863</v>
      </c>
      <c r="H140">
        <v>34.366</v>
      </c>
      <c r="I140">
        <v>0</v>
      </c>
      <c r="J140">
        <v>1</v>
      </c>
      <c r="K140">
        <v>0</v>
      </c>
      <c r="L140">
        <f t="shared" si="22"/>
        <v>6.1393605959369777E-3</v>
      </c>
      <c r="M140">
        <f t="shared" si="23"/>
        <v>387.00170935287042</v>
      </c>
      <c r="N140">
        <f t="shared" si="24"/>
        <v>2.3759454209066884</v>
      </c>
      <c r="O140">
        <f t="shared" si="25"/>
        <v>0.24479637520908459</v>
      </c>
      <c r="P140">
        <f t="shared" si="26"/>
        <v>15.000342159969101</v>
      </c>
      <c r="Q140">
        <f t="shared" si="27"/>
        <v>3.6720330596895061</v>
      </c>
      <c r="R140">
        <f t="shared" si="28"/>
        <v>0</v>
      </c>
      <c r="S140">
        <f t="shared" si="29"/>
        <v>402.0020515128395</v>
      </c>
      <c r="T140">
        <f t="shared" si="30"/>
        <v>0.15503807489721358</v>
      </c>
      <c r="U140">
        <f t="shared" si="31"/>
        <v>0</v>
      </c>
      <c r="V140">
        <f t="shared" si="32"/>
        <v>0</v>
      </c>
    </row>
    <row r="141" spans="1:22" x14ac:dyDescent="0.2">
      <c r="A141" t="s">
        <v>9045</v>
      </c>
      <c r="B141" t="s">
        <v>9046</v>
      </c>
      <c r="D141">
        <v>-85.763999999999996</v>
      </c>
      <c r="E141">
        <v>0</v>
      </c>
      <c r="F141">
        <v>0</v>
      </c>
      <c r="G141">
        <v>81.221999999999994</v>
      </c>
      <c r="H141">
        <v>0</v>
      </c>
      <c r="I141">
        <v>0</v>
      </c>
      <c r="J141">
        <v>0</v>
      </c>
      <c r="K141">
        <v>0</v>
      </c>
      <c r="L141">
        <f t="shared" si="22"/>
        <v>2.6664145797171499E-3</v>
      </c>
      <c r="M141">
        <f t="shared" si="23"/>
        <v>243.00036868158679</v>
      </c>
      <c r="N141">
        <f t="shared" si="24"/>
        <v>0.64794037386959979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243.00036868158679</v>
      </c>
      <c r="T141">
        <f t="shared" si="30"/>
        <v>0</v>
      </c>
      <c r="U141" t="str">
        <f t="shared" si="31"/>
        <v/>
      </c>
      <c r="V141">
        <f t="shared" si="32"/>
        <v>0</v>
      </c>
    </row>
    <row r="142" spans="1:22" x14ac:dyDescent="0.2">
      <c r="A142" t="s">
        <v>3019</v>
      </c>
      <c r="B142" t="s">
        <v>5345</v>
      </c>
      <c r="D142">
        <v>-79.804000000000002</v>
      </c>
      <c r="E142">
        <v>-163.142</v>
      </c>
      <c r="F142">
        <v>0</v>
      </c>
      <c r="G142">
        <v>70.614999999999995</v>
      </c>
      <c r="H142">
        <v>17.241</v>
      </c>
      <c r="I142">
        <v>0</v>
      </c>
      <c r="J142">
        <v>1</v>
      </c>
      <c r="K142">
        <v>0</v>
      </c>
      <c r="L142">
        <f t="shared" si="22"/>
        <v>6.4748212923786495E-3</v>
      </c>
      <c r="M142">
        <f t="shared" si="23"/>
        <v>208.49953706949029</v>
      </c>
      <c r="N142">
        <f t="shared" si="24"/>
        <v>1.3499985920672195</v>
      </c>
      <c r="O142">
        <f t="shared" si="25"/>
        <v>0.11880286034250923</v>
      </c>
      <c r="P142">
        <f t="shared" si="26"/>
        <v>14.999707994052539</v>
      </c>
      <c r="Q142">
        <f t="shared" si="27"/>
        <v>1.7820099960058389</v>
      </c>
      <c r="R142">
        <f t="shared" si="28"/>
        <v>0</v>
      </c>
      <c r="S142">
        <f t="shared" si="29"/>
        <v>223.49924506354282</v>
      </c>
      <c r="T142">
        <f t="shared" si="30"/>
        <v>0.28777042310651635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-83.83</v>
      </c>
      <c r="E143">
        <v>-171.38399999999999</v>
      </c>
      <c r="F143">
        <v>0</v>
      </c>
      <c r="G143">
        <v>74.430999999999997</v>
      </c>
      <c r="H143">
        <v>16.687999999999999</v>
      </c>
      <c r="I143">
        <v>0</v>
      </c>
      <c r="J143">
        <v>1</v>
      </c>
      <c r="K143">
        <v>0</v>
      </c>
      <c r="L143">
        <f t="shared" si="22"/>
        <v>3.8917766989058087E-3</v>
      </c>
      <c r="M143">
        <f t="shared" si="23"/>
        <v>221.99954761454535</v>
      </c>
      <c r="N143">
        <f t="shared" si="24"/>
        <v>0.86397353054744874</v>
      </c>
      <c r="O143">
        <f t="shared" si="25"/>
        <v>0.23758991271367097</v>
      </c>
      <c r="P143">
        <f t="shared" si="26"/>
        <v>7.5001604567893967</v>
      </c>
      <c r="Q143">
        <f t="shared" si="27"/>
        <v>1.7819642502313691</v>
      </c>
      <c r="R143">
        <f t="shared" si="28"/>
        <v>0</v>
      </c>
      <c r="S143">
        <f t="shared" si="29"/>
        <v>229.49970807133474</v>
      </c>
      <c r="T143">
        <f t="shared" si="30"/>
        <v>0.2702708210206678</v>
      </c>
      <c r="U143">
        <f t="shared" si="31"/>
        <v>0</v>
      </c>
      <c r="V143">
        <f t="shared" si="32"/>
        <v>0</v>
      </c>
    </row>
    <row r="144" spans="1:22" x14ac:dyDescent="0.2">
      <c r="A144" t="s">
        <v>933</v>
      </c>
      <c r="B144" t="s">
        <v>6584</v>
      </c>
      <c r="D144">
        <v>-81.808999999999997</v>
      </c>
      <c r="E144">
        <v>0</v>
      </c>
      <c r="F144">
        <v>0</v>
      </c>
      <c r="G144">
        <v>200.041</v>
      </c>
      <c r="H144">
        <v>0</v>
      </c>
      <c r="I144">
        <v>0</v>
      </c>
      <c r="J144">
        <v>0</v>
      </c>
      <c r="K144">
        <v>0</v>
      </c>
      <c r="L144">
        <f t="shared" si="22"/>
        <v>5.1819019042590921E-3</v>
      </c>
      <c r="M144">
        <f t="shared" si="23"/>
        <v>594.00091890900683</v>
      </c>
      <c r="N144">
        <f t="shared" si="24"/>
        <v>3.0780575708838045</v>
      </c>
      <c r="O144" t="str">
        <f t="shared" si="25"/>
        <v/>
      </c>
      <c r="P144">
        <f t="shared" si="26"/>
        <v>0</v>
      </c>
      <c r="Q144">
        <f t="shared" si="27"/>
        <v>0</v>
      </c>
      <c r="R144">
        <f t="shared" si="28"/>
        <v>0</v>
      </c>
      <c r="S144">
        <f t="shared" si="29"/>
        <v>594.00091890900683</v>
      </c>
      <c r="T144">
        <f t="shared" si="30"/>
        <v>0</v>
      </c>
      <c r="U144" t="str">
        <f t="shared" si="31"/>
        <v/>
      </c>
      <c r="V144">
        <f t="shared" si="32"/>
        <v>0</v>
      </c>
    </row>
    <row r="145" spans="1:22" x14ac:dyDescent="0.2">
      <c r="A145" t="s">
        <v>896</v>
      </c>
      <c r="B145" t="s">
        <v>897</v>
      </c>
      <c r="D145">
        <v>-87.296000000000006</v>
      </c>
      <c r="E145">
        <v>-165.06899999999999</v>
      </c>
      <c r="F145">
        <v>-90</v>
      </c>
      <c r="G145">
        <v>360.40100000000001</v>
      </c>
      <c r="H145">
        <v>46.573</v>
      </c>
      <c r="I145">
        <v>40</v>
      </c>
      <c r="J145">
        <v>1</v>
      </c>
      <c r="K145">
        <v>1</v>
      </c>
      <c r="L145">
        <f t="shared" si="22"/>
        <v>1.7002340751761267E-3</v>
      </c>
      <c r="M145">
        <f t="shared" si="23"/>
        <v>1079.9991711476541</v>
      </c>
      <c r="N145">
        <f t="shared" si="24"/>
        <v>1.8362532282004433</v>
      </c>
      <c r="O145">
        <f t="shared" si="25"/>
        <v>0.13500381329772082</v>
      </c>
      <c r="P145">
        <f t="shared" si="26"/>
        <v>35.999384909811177</v>
      </c>
      <c r="Q145">
        <f t="shared" si="27"/>
        <v>4.8600590992560342</v>
      </c>
      <c r="R145">
        <f t="shared" si="28"/>
        <v>120</v>
      </c>
      <c r="S145">
        <f t="shared" si="29"/>
        <v>1115.9985560574653</v>
      </c>
      <c r="T145">
        <f t="shared" si="30"/>
        <v>5.5555598192025824E-2</v>
      </c>
      <c r="U145">
        <f t="shared" si="31"/>
        <v>1.6666951435508488</v>
      </c>
      <c r="V145">
        <f t="shared" si="32"/>
        <v>10.752702084483785</v>
      </c>
    </row>
    <row r="146" spans="1:22" x14ac:dyDescent="0.2">
      <c r="A146" t="s">
        <v>41</v>
      </c>
      <c r="B146" t="s">
        <v>41</v>
      </c>
      <c r="D146">
        <v>-81.87</v>
      </c>
      <c r="E146">
        <v>-164.667</v>
      </c>
      <c r="F146">
        <v>0</v>
      </c>
      <c r="G146">
        <v>395.98</v>
      </c>
      <c r="H146">
        <v>64.287999999999997</v>
      </c>
      <c r="I146">
        <v>0</v>
      </c>
      <c r="J146">
        <v>2</v>
      </c>
      <c r="K146">
        <v>2</v>
      </c>
      <c r="L146">
        <f t="shared" si="22"/>
        <v>5.1427863765998181E-3</v>
      </c>
      <c r="M146">
        <f t="shared" si="23"/>
        <v>1176.0009016161835</v>
      </c>
      <c r="N146">
        <f t="shared" si="24"/>
        <v>6.047927463628274</v>
      </c>
      <c r="O146">
        <f t="shared" si="25"/>
        <v>0.13129654543529223</v>
      </c>
      <c r="P146">
        <f t="shared" si="26"/>
        <v>50.998748129340612</v>
      </c>
      <c r="Q146">
        <f t="shared" si="27"/>
        <v>6.6959661468731406</v>
      </c>
      <c r="R146">
        <f t="shared" si="28"/>
        <v>0</v>
      </c>
      <c r="S146">
        <f t="shared" si="29"/>
        <v>1226.999649745524</v>
      </c>
      <c r="T146">
        <f t="shared" si="30"/>
        <v>0.10204073809389384</v>
      </c>
      <c r="U146">
        <f t="shared" si="31"/>
        <v>2.3529989343201461</v>
      </c>
      <c r="V146">
        <f t="shared" si="32"/>
        <v>0</v>
      </c>
    </row>
    <row r="147" spans="1:22" x14ac:dyDescent="0.2">
      <c r="A147" t="s">
        <v>3531</v>
      </c>
      <c r="B147" t="s">
        <v>9047</v>
      </c>
      <c r="D147">
        <v>-82.436999999999998</v>
      </c>
      <c r="E147">
        <v>-171.57300000000001</v>
      </c>
      <c r="F147">
        <v>0</v>
      </c>
      <c r="G147">
        <v>357.10599999999999</v>
      </c>
      <c r="H147">
        <v>27.295000000000002</v>
      </c>
      <c r="I147">
        <v>0</v>
      </c>
      <c r="J147">
        <v>3</v>
      </c>
      <c r="K147">
        <v>2</v>
      </c>
      <c r="L147">
        <f t="shared" si="22"/>
        <v>4.779761133483584E-3</v>
      </c>
      <c r="M147">
        <f t="shared" si="23"/>
        <v>1061.9983272647576</v>
      </c>
      <c r="N147">
        <f t="shared" si="24"/>
        <v>5.0761034045880722</v>
      </c>
      <c r="O147">
        <f t="shared" si="25"/>
        <v>0.2429988506941255</v>
      </c>
      <c r="P147">
        <f t="shared" si="26"/>
        <v>12.000180908659186</v>
      </c>
      <c r="Q147">
        <f t="shared" si="27"/>
        <v>2.9160330849588538</v>
      </c>
      <c r="R147">
        <f t="shared" si="28"/>
        <v>0</v>
      </c>
      <c r="S147">
        <f t="shared" si="29"/>
        <v>1073.9985081734167</v>
      </c>
      <c r="T147">
        <f t="shared" si="30"/>
        <v>0.16949179238690623</v>
      </c>
      <c r="U147">
        <f t="shared" si="31"/>
        <v>9.9998492450567529</v>
      </c>
      <c r="V147">
        <f t="shared" si="32"/>
        <v>0</v>
      </c>
    </row>
    <row r="148" spans="1:22" x14ac:dyDescent="0.2">
      <c r="A148" t="s">
        <v>223</v>
      </c>
      <c r="B148" t="s">
        <v>592</v>
      </c>
      <c r="D148">
        <v>-81.367000000000004</v>
      </c>
      <c r="E148">
        <v>-175.42599999999999</v>
      </c>
      <c r="F148">
        <v>0</v>
      </c>
      <c r="G148">
        <v>386.37799999999999</v>
      </c>
      <c r="H148">
        <v>25.08</v>
      </c>
      <c r="I148">
        <v>0</v>
      </c>
      <c r="J148">
        <v>2</v>
      </c>
      <c r="K148">
        <v>2</v>
      </c>
      <c r="L148">
        <f t="shared" si="22"/>
        <v>5.4656932546084244E-3</v>
      </c>
      <c r="M148">
        <f t="shared" si="23"/>
        <v>1146.00111711919</v>
      </c>
      <c r="N148">
        <f t="shared" si="24"/>
        <v>6.263696839308917</v>
      </c>
      <c r="O148">
        <f t="shared" si="25"/>
        <v>0.44999177037640009</v>
      </c>
      <c r="P148">
        <f t="shared" si="26"/>
        <v>6.0001335956321125</v>
      </c>
      <c r="Q148">
        <f t="shared" si="27"/>
        <v>2.7000134392068489</v>
      </c>
      <c r="R148">
        <f t="shared" si="28"/>
        <v>0</v>
      </c>
      <c r="S148">
        <f t="shared" si="29"/>
        <v>1152.0012507148222</v>
      </c>
      <c r="T148">
        <f t="shared" si="30"/>
        <v>0.10471193981176494</v>
      </c>
      <c r="U148">
        <f t="shared" si="31"/>
        <v>19.999554691141512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-81.384</v>
      </c>
      <c r="E149">
        <v>-164.96199999999999</v>
      </c>
      <c r="F149">
        <v>0</v>
      </c>
      <c r="G149">
        <v>400.52</v>
      </c>
      <c r="H149">
        <v>69.376000000000005</v>
      </c>
      <c r="I149">
        <v>0</v>
      </c>
      <c r="J149">
        <v>1</v>
      </c>
      <c r="K149">
        <v>1</v>
      </c>
      <c r="L149">
        <f t="shared" si="22"/>
        <v>5.454766127058381E-3</v>
      </c>
      <c r="M149">
        <f t="shared" si="23"/>
        <v>1187.9998959709374</v>
      </c>
      <c r="N149">
        <f t="shared" si="24"/>
        <v>6.4802680717592214</v>
      </c>
      <c r="O149">
        <f t="shared" si="25"/>
        <v>0.13399814773387025</v>
      </c>
      <c r="P149">
        <f t="shared" si="26"/>
        <v>54.00081062593943</v>
      </c>
      <c r="Q149">
        <f t="shared" si="27"/>
        <v>7.2360158360192175</v>
      </c>
      <c r="R149">
        <f t="shared" si="28"/>
        <v>0</v>
      </c>
      <c r="S149">
        <f t="shared" si="29"/>
        <v>1242.0007065968769</v>
      </c>
      <c r="T149">
        <f t="shared" si="30"/>
        <v>5.0505054927603973E-2</v>
      </c>
      <c r="U149">
        <f t="shared" si="31"/>
        <v>1.111094431815415</v>
      </c>
      <c r="V149">
        <f t="shared" si="32"/>
        <v>0</v>
      </c>
    </row>
    <row r="150" spans="1:22" x14ac:dyDescent="0.2">
      <c r="A150" t="s">
        <v>1387</v>
      </c>
      <c r="B150" t="s">
        <v>9048</v>
      </c>
      <c r="D150">
        <v>-79.492999999999995</v>
      </c>
      <c r="E150">
        <v>-168.69</v>
      </c>
      <c r="F150">
        <v>-90</v>
      </c>
      <c r="G150">
        <v>405.80399999999997</v>
      </c>
      <c r="H150">
        <v>25.495000000000001</v>
      </c>
      <c r="I150">
        <v>20</v>
      </c>
      <c r="J150">
        <v>1</v>
      </c>
      <c r="K150">
        <v>1</v>
      </c>
      <c r="L150">
        <f t="shared" si="22"/>
        <v>6.6767483551928956E-3</v>
      </c>
      <c r="M150">
        <f t="shared" si="23"/>
        <v>1196.999209804851</v>
      </c>
      <c r="N150">
        <f t="shared" si="24"/>
        <v>7.9920704973022323</v>
      </c>
      <c r="O150">
        <f t="shared" si="25"/>
        <v>0.17999871688416874</v>
      </c>
      <c r="P150">
        <f t="shared" si="26"/>
        <v>15.000030986996185</v>
      </c>
      <c r="Q150">
        <f t="shared" si="27"/>
        <v>2.6999890308711154</v>
      </c>
      <c r="R150">
        <f t="shared" si="28"/>
        <v>60</v>
      </c>
      <c r="S150">
        <f t="shared" si="29"/>
        <v>1211.9992407918471</v>
      </c>
      <c r="T150">
        <f t="shared" si="30"/>
        <v>5.012534637327113E-2</v>
      </c>
      <c r="U150">
        <f t="shared" si="31"/>
        <v>3.9999917368180871</v>
      </c>
      <c r="V150">
        <f t="shared" si="32"/>
        <v>4.9504981505433632</v>
      </c>
    </row>
    <row r="151" spans="1:22" x14ac:dyDescent="0.2">
      <c r="A151" t="s">
        <v>382</v>
      </c>
      <c r="B151" t="s">
        <v>9049</v>
      </c>
      <c r="D151">
        <v>-83.04</v>
      </c>
      <c r="E151">
        <v>-171.25399999999999</v>
      </c>
      <c r="F151">
        <v>-90</v>
      </c>
      <c r="G151">
        <v>387.858</v>
      </c>
      <c r="H151">
        <v>26.306000000000001</v>
      </c>
      <c r="I151">
        <v>39</v>
      </c>
      <c r="J151">
        <v>1</v>
      </c>
      <c r="K151">
        <v>1</v>
      </c>
      <c r="L151">
        <f t="shared" si="22"/>
        <v>4.394730336639445E-3</v>
      </c>
      <c r="M151">
        <f t="shared" si="23"/>
        <v>1154.999612266794</v>
      </c>
      <c r="N151">
        <f t="shared" si="24"/>
        <v>5.0759169107525874</v>
      </c>
      <c r="O151">
        <f t="shared" si="25"/>
        <v>0.23400417552542527</v>
      </c>
      <c r="P151">
        <f t="shared" si="26"/>
        <v>11.999827968769292</v>
      </c>
      <c r="Q151">
        <f t="shared" si="27"/>
        <v>2.8080126582914553</v>
      </c>
      <c r="R151">
        <f t="shared" si="28"/>
        <v>117</v>
      </c>
      <c r="S151">
        <f t="shared" si="29"/>
        <v>1166.9994402355633</v>
      </c>
      <c r="T151">
        <f t="shared" si="30"/>
        <v>5.1948069387005621E-2</v>
      </c>
      <c r="U151">
        <f t="shared" si="31"/>
        <v>5.0000716807070713</v>
      </c>
      <c r="V151">
        <f t="shared" si="32"/>
        <v>10.025711749817386</v>
      </c>
    </row>
    <row r="152" spans="1:22" x14ac:dyDescent="0.2">
      <c r="A152" t="s">
        <v>9050</v>
      </c>
      <c r="B152" t="s">
        <v>433</v>
      </c>
      <c r="D152">
        <v>-82.424999999999997</v>
      </c>
      <c r="E152">
        <v>-167.196</v>
      </c>
      <c r="F152">
        <v>0</v>
      </c>
      <c r="G152">
        <v>394.44299999999998</v>
      </c>
      <c r="H152">
        <v>67.683000000000007</v>
      </c>
      <c r="I152">
        <v>0</v>
      </c>
      <c r="J152">
        <v>1</v>
      </c>
      <c r="K152">
        <v>1</v>
      </c>
      <c r="L152">
        <f t="shared" si="22"/>
        <v>4.7874340752412292E-3</v>
      </c>
      <c r="M152">
        <f t="shared" si="23"/>
        <v>1173.0022696114279</v>
      </c>
      <c r="N152">
        <f t="shared" si="24"/>
        <v>5.615676651549701</v>
      </c>
      <c r="O152">
        <f t="shared" si="25"/>
        <v>0.15840324532369318</v>
      </c>
      <c r="P152">
        <f t="shared" si="26"/>
        <v>44.999024007681193</v>
      </c>
      <c r="Q152">
        <f t="shared" si="27"/>
        <v>7.1279985672140507</v>
      </c>
      <c r="R152">
        <f t="shared" si="28"/>
        <v>0</v>
      </c>
      <c r="S152">
        <f t="shared" si="29"/>
        <v>1218.001293619109</v>
      </c>
      <c r="T152">
        <f t="shared" si="30"/>
        <v>5.1150796170135099E-2</v>
      </c>
      <c r="U152">
        <f t="shared" si="31"/>
        <v>1.3333622522514752</v>
      </c>
      <c r="V152">
        <f t="shared" si="32"/>
        <v>0</v>
      </c>
    </row>
    <row r="153" spans="1:22" x14ac:dyDescent="0.2">
      <c r="A153" t="s">
        <v>1118</v>
      </c>
      <c r="B153" t="s">
        <v>9051</v>
      </c>
      <c r="D153">
        <v>-79.694999999999993</v>
      </c>
      <c r="E153">
        <v>-168.69</v>
      </c>
      <c r="F153">
        <v>0</v>
      </c>
      <c r="G153">
        <v>268.32799999999997</v>
      </c>
      <c r="H153">
        <v>45.890999999999998</v>
      </c>
      <c r="I153">
        <v>0</v>
      </c>
      <c r="J153">
        <v>1</v>
      </c>
      <c r="K153">
        <v>1</v>
      </c>
      <c r="L153">
        <f t="shared" si="22"/>
        <v>6.5455476554440962E-3</v>
      </c>
      <c r="M153">
        <f t="shared" si="23"/>
        <v>791.99914984316922</v>
      </c>
      <c r="N153">
        <f t="shared" si="24"/>
        <v>5.1840733624430362</v>
      </c>
      <c r="O153">
        <f t="shared" si="25"/>
        <v>0.17999871688416874</v>
      </c>
      <c r="P153">
        <f t="shared" si="26"/>
        <v>27.000055776593129</v>
      </c>
      <c r="Q153">
        <f t="shared" si="27"/>
        <v>4.8599802555680069</v>
      </c>
      <c r="R153">
        <f t="shared" si="28"/>
        <v>0</v>
      </c>
      <c r="S153">
        <f t="shared" si="29"/>
        <v>818.99920561976239</v>
      </c>
      <c r="T153">
        <f t="shared" si="30"/>
        <v>7.5757657078143498E-2</v>
      </c>
      <c r="U153">
        <f t="shared" si="31"/>
        <v>2.2222176315656044</v>
      </c>
      <c r="V153">
        <f t="shared" si="32"/>
        <v>0</v>
      </c>
    </row>
    <row r="154" spans="1:22" x14ac:dyDescent="0.2">
      <c r="A154" t="s">
        <v>41</v>
      </c>
      <c r="B154" t="s">
        <v>41</v>
      </c>
      <c r="D154">
        <v>-85.236000000000004</v>
      </c>
      <c r="E154">
        <v>-165.964</v>
      </c>
      <c r="F154">
        <v>0</v>
      </c>
      <c r="G154">
        <v>24.082999999999998</v>
      </c>
      <c r="H154">
        <v>24.739000000000001</v>
      </c>
      <c r="I154">
        <v>0</v>
      </c>
      <c r="J154">
        <v>1</v>
      </c>
      <c r="K154">
        <v>0</v>
      </c>
      <c r="L154">
        <f t="shared" si="22"/>
        <v>3.0002236956670528E-3</v>
      </c>
      <c r="M154">
        <f t="shared" si="23"/>
        <v>71.999396964261706</v>
      </c>
      <c r="N154">
        <f t="shared" si="24"/>
        <v>0.21601451286042939</v>
      </c>
      <c r="O154">
        <f t="shared" si="25"/>
        <v>0.14400245662357042</v>
      </c>
      <c r="P154">
        <f t="shared" si="26"/>
        <v>17.999960527809819</v>
      </c>
      <c r="Q154">
        <f t="shared" si="27"/>
        <v>2.5920411271730406</v>
      </c>
      <c r="R154">
        <f t="shared" si="28"/>
        <v>0</v>
      </c>
      <c r="S154">
        <f t="shared" si="29"/>
        <v>89.999357492071525</v>
      </c>
      <c r="T154">
        <f t="shared" si="30"/>
        <v>0.83334031297209554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-78.992000000000004</v>
      </c>
      <c r="E155">
        <v>-167.661</v>
      </c>
      <c r="F155">
        <v>0</v>
      </c>
      <c r="G155">
        <v>335.16699999999997</v>
      </c>
      <c r="H155">
        <v>65.513000000000005</v>
      </c>
      <c r="I155">
        <v>0</v>
      </c>
      <c r="J155">
        <v>1</v>
      </c>
      <c r="K155">
        <v>1</v>
      </c>
      <c r="L155">
        <f t="shared" si="22"/>
        <v>7.0029007375257673E-3</v>
      </c>
      <c r="M155">
        <f t="shared" si="23"/>
        <v>987.00031644347041</v>
      </c>
      <c r="N155">
        <f t="shared" si="24"/>
        <v>6.9118721558323006</v>
      </c>
      <c r="O155">
        <f t="shared" si="25"/>
        <v>0.16457246486036006</v>
      </c>
      <c r="P155">
        <f t="shared" si="26"/>
        <v>41.999478392609433</v>
      </c>
      <c r="Q155">
        <f t="shared" si="27"/>
        <v>6.9119645938857621</v>
      </c>
      <c r="R155">
        <f t="shared" si="28"/>
        <v>0</v>
      </c>
      <c r="S155">
        <f t="shared" si="29"/>
        <v>1028.9997948360799</v>
      </c>
      <c r="T155">
        <f t="shared" si="30"/>
        <v>6.0790254066181396E-2</v>
      </c>
      <c r="U155">
        <f t="shared" si="31"/>
        <v>1.4285891705397487</v>
      </c>
      <c r="V155">
        <f t="shared" si="32"/>
        <v>0</v>
      </c>
    </row>
    <row r="156" spans="1:22" x14ac:dyDescent="0.2">
      <c r="A156" t="s">
        <v>9052</v>
      </c>
      <c r="B156" t="s">
        <v>9053</v>
      </c>
      <c r="D156">
        <v>-82.405000000000001</v>
      </c>
      <c r="E156">
        <v>-173.99100000000001</v>
      </c>
      <c r="F156">
        <v>0</v>
      </c>
      <c r="G156">
        <v>45.398000000000003</v>
      </c>
      <c r="H156">
        <v>19.105</v>
      </c>
      <c r="I156">
        <v>0</v>
      </c>
      <c r="J156">
        <v>1</v>
      </c>
      <c r="K156">
        <v>0</v>
      </c>
      <c r="L156">
        <f t="shared" si="22"/>
        <v>4.800223261694915E-3</v>
      </c>
      <c r="M156">
        <f t="shared" si="23"/>
        <v>134.99918066448129</v>
      </c>
      <c r="N156">
        <f t="shared" si="24"/>
        <v>0.64802685536225291</v>
      </c>
      <c r="O156">
        <f t="shared" si="25"/>
        <v>0.34199999956738092</v>
      </c>
      <c r="P156">
        <f t="shared" si="26"/>
        <v>6.0000024979032514</v>
      </c>
      <c r="Q156">
        <f t="shared" si="27"/>
        <v>2.0520029036900995</v>
      </c>
      <c r="R156">
        <f t="shared" si="28"/>
        <v>0</v>
      </c>
      <c r="S156">
        <f t="shared" si="29"/>
        <v>140.99918316238453</v>
      </c>
      <c r="T156">
        <f t="shared" si="30"/>
        <v>0.44444714186170009</v>
      </c>
      <c r="U156">
        <f t="shared" si="31"/>
        <v>0</v>
      </c>
      <c r="V156">
        <f t="shared" si="32"/>
        <v>0</v>
      </c>
    </row>
    <row r="157" spans="1:22" x14ac:dyDescent="0.2">
      <c r="A157" t="s">
        <v>745</v>
      </c>
      <c r="B157" t="s">
        <v>746</v>
      </c>
      <c r="D157">
        <v>-83.700999999999993</v>
      </c>
      <c r="E157">
        <v>-172.405</v>
      </c>
      <c r="F157">
        <v>0</v>
      </c>
      <c r="G157">
        <v>309.87099999999998</v>
      </c>
      <c r="H157">
        <v>60.530999999999999</v>
      </c>
      <c r="I157">
        <v>0</v>
      </c>
      <c r="J157">
        <v>1</v>
      </c>
      <c r="K157">
        <v>1</v>
      </c>
      <c r="L157">
        <f t="shared" ref="L157:L173" si="33">1/TAN(-D157*$L$1/180)*0.108*0.333333</f>
        <v>3.9737970520737475E-3</v>
      </c>
      <c r="M157">
        <f t="shared" ref="M157:M173" si="34">SIN(-D157*$L$1/180)*G157*3</f>
        <v>924.00080596090936</v>
      </c>
      <c r="N157">
        <f t="shared" ref="N157:N173" si="35">COS(-D157*$L$1/180)*G157*0.108</f>
        <v>3.6717953506365792</v>
      </c>
      <c r="O157">
        <f t="shared" ref="O157:O173" si="36">IFERROR(1/TAN(E157*$L$1/180)*0.108*0.333333,"")</f>
        <v>0.26998690213915028</v>
      </c>
      <c r="P157">
        <f t="shared" ref="P157:P173" si="37">SIN(-E157*$L$1/180)*H157*3</f>
        <v>24.001126812936249</v>
      </c>
      <c r="Q157">
        <f t="shared" ref="Q157:Q173" si="38">-COS(E157*$L$1/180)*H157*0.108</f>
        <v>6.4799963560699112</v>
      </c>
      <c r="R157">
        <f t="shared" ref="R157:R173" si="39">ABS(SIN(-F157*$L$1/180)*I157*3)</f>
        <v>0</v>
      </c>
      <c r="S157">
        <f t="shared" ref="S157:S173" si="40">M157+P157</f>
        <v>948.00193277384562</v>
      </c>
      <c r="T157">
        <f t="shared" ref="T157:T173" si="41">60*(J157/M157)</f>
        <v>6.4935008295369759E-2</v>
      </c>
      <c r="U157">
        <f t="shared" ref="U157:U173" si="42">IFERROR(60*(K157/P157),"")</f>
        <v>2.499882629163098</v>
      </c>
      <c r="V157">
        <f t="shared" ref="V157:V173" si="43">100*(R157/(S157))</f>
        <v>0</v>
      </c>
    </row>
    <row r="158" spans="1:22" x14ac:dyDescent="0.2">
      <c r="A158" t="s">
        <v>41</v>
      </c>
      <c r="B158" t="s">
        <v>41</v>
      </c>
      <c r="D158">
        <v>-80.751000000000005</v>
      </c>
      <c r="E158">
        <v>-172.23500000000001</v>
      </c>
      <c r="F158">
        <v>-90</v>
      </c>
      <c r="G158">
        <v>398.17700000000002</v>
      </c>
      <c r="H158">
        <v>22.204000000000001</v>
      </c>
      <c r="I158">
        <v>17</v>
      </c>
      <c r="J158">
        <v>3</v>
      </c>
      <c r="K158">
        <v>3</v>
      </c>
      <c r="L158">
        <f t="shared" si="33"/>
        <v>5.8623214602267241E-3</v>
      </c>
      <c r="M158">
        <f t="shared" si="34"/>
        <v>1179.0011078052016</v>
      </c>
      <c r="N158">
        <f t="shared" si="35"/>
        <v>6.9116904076079235</v>
      </c>
      <c r="O158">
        <f t="shared" si="36"/>
        <v>0.26400545012007914</v>
      </c>
      <c r="P158">
        <f t="shared" si="37"/>
        <v>8.999969550743689</v>
      </c>
      <c r="Q158">
        <f t="shared" si="38"/>
        <v>2.376043388354482</v>
      </c>
      <c r="R158">
        <f t="shared" si="39"/>
        <v>51</v>
      </c>
      <c r="S158">
        <f t="shared" si="40"/>
        <v>1188.0010773559454</v>
      </c>
      <c r="T158">
        <f t="shared" si="41"/>
        <v>0.15267161227276826</v>
      </c>
      <c r="U158">
        <f t="shared" si="42"/>
        <v>20.000067665242955</v>
      </c>
      <c r="V158">
        <f t="shared" si="43"/>
        <v>4.2929253998243242</v>
      </c>
    </row>
    <row r="159" spans="1:22" x14ac:dyDescent="0.2">
      <c r="A159" t="s">
        <v>1504</v>
      </c>
      <c r="B159" t="s">
        <v>646</v>
      </c>
      <c r="D159">
        <v>-79.734999999999999</v>
      </c>
      <c r="E159">
        <v>-172.14699999999999</v>
      </c>
      <c r="F159">
        <v>0</v>
      </c>
      <c r="G159">
        <v>387.19799999999998</v>
      </c>
      <c r="H159">
        <v>58.548999999999999</v>
      </c>
      <c r="I159">
        <v>0</v>
      </c>
      <c r="J159">
        <v>1</v>
      </c>
      <c r="K159">
        <v>1</v>
      </c>
      <c r="L159">
        <f t="shared" si="33"/>
        <v>6.5195873715090972E-3</v>
      </c>
      <c r="M159">
        <f t="shared" si="34"/>
        <v>1143.0016175200844</v>
      </c>
      <c r="N159">
        <f t="shared" si="35"/>
        <v>7.4519063631047766</v>
      </c>
      <c r="O159">
        <f t="shared" si="36"/>
        <v>0.26101028336978344</v>
      </c>
      <c r="P159">
        <f t="shared" si="37"/>
        <v>23.998997438308706</v>
      </c>
      <c r="Q159">
        <f t="shared" si="38"/>
        <v>6.2639913859550473</v>
      </c>
      <c r="R159">
        <f t="shared" si="39"/>
        <v>0</v>
      </c>
      <c r="S159">
        <f t="shared" si="40"/>
        <v>1167.000614958393</v>
      </c>
      <c r="T159">
        <f t="shared" si="41"/>
        <v>5.2493364034058951E-2</v>
      </c>
      <c r="U159">
        <f t="shared" si="42"/>
        <v>2.5001044378722352</v>
      </c>
      <c r="V159">
        <f t="shared" si="43"/>
        <v>0</v>
      </c>
    </row>
    <row r="160" spans="1:22" x14ac:dyDescent="0.2">
      <c r="A160" t="s">
        <v>55</v>
      </c>
      <c r="B160" t="s">
        <v>56</v>
      </c>
      <c r="D160">
        <v>-82.822999999999993</v>
      </c>
      <c r="E160">
        <v>-165.37899999999999</v>
      </c>
      <c r="F160">
        <v>-90</v>
      </c>
      <c r="G160">
        <v>272.13200000000001</v>
      </c>
      <c r="H160">
        <v>71.308999999999997</v>
      </c>
      <c r="I160">
        <v>12</v>
      </c>
      <c r="J160">
        <v>1</v>
      </c>
      <c r="K160">
        <v>1</v>
      </c>
      <c r="L160">
        <f t="shared" si="33"/>
        <v>4.5331718780686082E-3</v>
      </c>
      <c r="M160">
        <f t="shared" si="34"/>
        <v>809.9994829367339</v>
      </c>
      <c r="N160">
        <f t="shared" si="35"/>
        <v>3.6718705491694652</v>
      </c>
      <c r="O160">
        <f t="shared" si="36"/>
        <v>0.13799861939971964</v>
      </c>
      <c r="P160">
        <f t="shared" si="37"/>
        <v>54.000314447496542</v>
      </c>
      <c r="Q160">
        <f t="shared" si="38"/>
        <v>7.4519762928815503</v>
      </c>
      <c r="R160">
        <f t="shared" si="39"/>
        <v>36</v>
      </c>
      <c r="S160">
        <f t="shared" si="40"/>
        <v>863.99979738423042</v>
      </c>
      <c r="T160">
        <f t="shared" si="41"/>
        <v>7.4074121359268053E-2</v>
      </c>
      <c r="U160">
        <f t="shared" si="42"/>
        <v>1.1111046410356893</v>
      </c>
      <c r="V160">
        <f t="shared" si="43"/>
        <v>4.1666676437876982</v>
      </c>
    </row>
    <row r="161" spans="1:22" x14ac:dyDescent="0.2">
      <c r="A161" t="s">
        <v>41</v>
      </c>
      <c r="B161" t="s">
        <v>41</v>
      </c>
      <c r="D161">
        <v>-82.320999999999998</v>
      </c>
      <c r="E161">
        <v>0</v>
      </c>
      <c r="F161">
        <v>0</v>
      </c>
      <c r="G161">
        <v>89.805000000000007</v>
      </c>
      <c r="H161">
        <v>0</v>
      </c>
      <c r="I161">
        <v>0</v>
      </c>
      <c r="J161">
        <v>0</v>
      </c>
      <c r="K161">
        <v>0</v>
      </c>
      <c r="L161">
        <f t="shared" si="33"/>
        <v>4.8539508842282818E-3</v>
      </c>
      <c r="M161">
        <f t="shared" si="34"/>
        <v>266.9989513849647</v>
      </c>
      <c r="N161">
        <f t="shared" si="35"/>
        <v>1.2960010921641658</v>
      </c>
      <c r="O161" t="str">
        <f t="shared" si="36"/>
        <v/>
      </c>
      <c r="P161">
        <f t="shared" si="37"/>
        <v>0</v>
      </c>
      <c r="Q161">
        <f t="shared" si="38"/>
        <v>0</v>
      </c>
      <c r="R161">
        <f t="shared" si="39"/>
        <v>0</v>
      </c>
      <c r="S161">
        <f t="shared" si="40"/>
        <v>266.9989513849647</v>
      </c>
      <c r="T161">
        <f t="shared" si="41"/>
        <v>0</v>
      </c>
      <c r="U161" t="str">
        <f t="shared" si="42"/>
        <v/>
      </c>
      <c r="V161">
        <f t="shared" si="43"/>
        <v>0</v>
      </c>
    </row>
    <row r="162" spans="1:22" x14ac:dyDescent="0.2">
      <c r="A162" t="s">
        <v>1890</v>
      </c>
      <c r="B162" t="s">
        <v>1891</v>
      </c>
      <c r="D162">
        <v>-78.906000000000006</v>
      </c>
      <c r="E162">
        <v>-167.125</v>
      </c>
      <c r="F162">
        <v>0</v>
      </c>
      <c r="G162">
        <v>207.88499999999999</v>
      </c>
      <c r="H162">
        <v>71.805000000000007</v>
      </c>
      <c r="I162">
        <v>0</v>
      </c>
      <c r="J162">
        <v>1</v>
      </c>
      <c r="K162">
        <v>0</v>
      </c>
      <c r="L162">
        <f t="shared" si="33"/>
        <v>7.0589971987059475E-3</v>
      </c>
      <c r="M162">
        <f t="shared" si="34"/>
        <v>612.00064642335656</v>
      </c>
      <c r="N162">
        <f t="shared" si="35"/>
        <v>4.3201151688238726</v>
      </c>
      <c r="O162">
        <f t="shared" si="36"/>
        <v>0.1574998622364539</v>
      </c>
      <c r="P162">
        <f t="shared" si="37"/>
        <v>47.999798899328773</v>
      </c>
      <c r="Q162">
        <f t="shared" si="38"/>
        <v>7.5599692739910465</v>
      </c>
      <c r="R162">
        <f t="shared" si="39"/>
        <v>0</v>
      </c>
      <c r="S162">
        <f t="shared" si="40"/>
        <v>660.00044532268532</v>
      </c>
      <c r="T162">
        <f t="shared" si="41"/>
        <v>9.8039112132725592E-2</v>
      </c>
      <c r="U162">
        <f t="shared" si="42"/>
        <v>0</v>
      </c>
      <c r="V162">
        <f t="shared" si="43"/>
        <v>0</v>
      </c>
    </row>
    <row r="163" spans="1:22" x14ac:dyDescent="0.2">
      <c r="A163" t="s">
        <v>208</v>
      </c>
      <c r="B163" t="s">
        <v>209</v>
      </c>
      <c r="D163">
        <v>-85.100999999999999</v>
      </c>
      <c r="E163">
        <v>-171.87</v>
      </c>
      <c r="F163">
        <v>0</v>
      </c>
      <c r="G163">
        <v>35.128</v>
      </c>
      <c r="H163">
        <v>14.141999999999999</v>
      </c>
      <c r="I163">
        <v>0</v>
      </c>
      <c r="J163">
        <v>1</v>
      </c>
      <c r="K163">
        <v>0</v>
      </c>
      <c r="L163">
        <f t="shared" si="33"/>
        <v>3.0856526828517078E-3</v>
      </c>
      <c r="M163">
        <f t="shared" si="34"/>
        <v>104.99900978494725</v>
      </c>
      <c r="N163">
        <f t="shared" si="35"/>
        <v>0.32399080023049542</v>
      </c>
      <c r="O163">
        <f t="shared" si="36"/>
        <v>0.25200296358763974</v>
      </c>
      <c r="P163">
        <f t="shared" si="37"/>
        <v>5.9998674309190161</v>
      </c>
      <c r="Q163">
        <f t="shared" si="38"/>
        <v>1.5119858857104358</v>
      </c>
      <c r="R163">
        <f t="shared" si="39"/>
        <v>0</v>
      </c>
      <c r="S163">
        <f t="shared" si="40"/>
        <v>110.99887721586626</v>
      </c>
      <c r="T163">
        <f t="shared" si="41"/>
        <v>0.57143396040484995</v>
      </c>
      <c r="U163">
        <f t="shared" si="42"/>
        <v>0</v>
      </c>
      <c r="V163">
        <f t="shared" si="43"/>
        <v>0</v>
      </c>
    </row>
    <row r="164" spans="1:22" x14ac:dyDescent="0.2">
      <c r="A164" t="s">
        <v>41</v>
      </c>
      <c r="B164" t="s">
        <v>41</v>
      </c>
      <c r="D164">
        <v>-81.468999999999994</v>
      </c>
      <c r="E164">
        <v>-167.905</v>
      </c>
      <c r="F164">
        <v>0</v>
      </c>
      <c r="G164">
        <v>80.894999999999996</v>
      </c>
      <c r="H164">
        <v>14.318</v>
      </c>
      <c r="I164">
        <v>0</v>
      </c>
      <c r="J164">
        <v>1</v>
      </c>
      <c r="K164">
        <v>0</v>
      </c>
      <c r="L164">
        <f t="shared" si="33"/>
        <v>5.4001451851661188E-3</v>
      </c>
      <c r="M164">
        <f t="shared" si="34"/>
        <v>239.99987152220996</v>
      </c>
      <c r="N164">
        <f t="shared" si="35"/>
        <v>1.296035446676596</v>
      </c>
      <c r="O164">
        <f t="shared" si="36"/>
        <v>0.16799635543136984</v>
      </c>
      <c r="P164">
        <f t="shared" si="37"/>
        <v>9.0002905513411289</v>
      </c>
      <c r="Q164">
        <f t="shared" si="38"/>
        <v>1.5120175224662264</v>
      </c>
      <c r="R164">
        <f t="shared" si="39"/>
        <v>0</v>
      </c>
      <c r="S164">
        <f t="shared" si="40"/>
        <v>249.00016207355108</v>
      </c>
      <c r="T164">
        <f t="shared" si="41"/>
        <v>0.25000013383110292</v>
      </c>
      <c r="U164">
        <f t="shared" si="42"/>
        <v>0</v>
      </c>
      <c r="V164">
        <f t="shared" si="43"/>
        <v>0</v>
      </c>
    </row>
    <row r="165" spans="1:22" x14ac:dyDescent="0.2">
      <c r="A165" t="s">
        <v>9054</v>
      </c>
      <c r="B165" t="s">
        <v>9055</v>
      </c>
      <c r="D165">
        <v>-81.265000000000001</v>
      </c>
      <c r="E165">
        <v>-166.37299999999999</v>
      </c>
      <c r="F165">
        <v>-90</v>
      </c>
      <c r="G165">
        <v>388.50599999999997</v>
      </c>
      <c r="H165">
        <v>33.956000000000003</v>
      </c>
      <c r="I165">
        <v>24</v>
      </c>
      <c r="J165">
        <v>3</v>
      </c>
      <c r="K165">
        <v>3</v>
      </c>
      <c r="L165">
        <f t="shared" si="33"/>
        <v>5.5312767668884467E-3</v>
      </c>
      <c r="M165">
        <f t="shared" si="34"/>
        <v>1151.9995091777123</v>
      </c>
      <c r="N165">
        <f t="shared" si="35"/>
        <v>6.3720344926160681</v>
      </c>
      <c r="O165">
        <f t="shared" si="36"/>
        <v>0.14849979331635918</v>
      </c>
      <c r="P165">
        <f t="shared" si="37"/>
        <v>24.000112291519475</v>
      </c>
      <c r="Q165">
        <f t="shared" si="38"/>
        <v>3.564015278875333</v>
      </c>
      <c r="R165">
        <f t="shared" si="39"/>
        <v>72</v>
      </c>
      <c r="S165">
        <f t="shared" si="40"/>
        <v>1175.9996214692317</v>
      </c>
      <c r="T165">
        <f t="shared" si="41"/>
        <v>0.15625006657206172</v>
      </c>
      <c r="U165">
        <f t="shared" si="42"/>
        <v>7.4999649090643477</v>
      </c>
      <c r="V165">
        <f t="shared" si="43"/>
        <v>6.1224509502857671</v>
      </c>
    </row>
    <row r="166" spans="1:22" x14ac:dyDescent="0.2">
      <c r="A166" t="s">
        <v>382</v>
      </c>
      <c r="B166" t="s">
        <v>3706</v>
      </c>
      <c r="D166">
        <v>-83.774000000000001</v>
      </c>
      <c r="E166">
        <v>-171.87</v>
      </c>
      <c r="F166">
        <v>0</v>
      </c>
      <c r="G166">
        <v>55.326000000000001</v>
      </c>
      <c r="H166">
        <v>14.141999999999999</v>
      </c>
      <c r="I166">
        <v>0</v>
      </c>
      <c r="J166">
        <v>1</v>
      </c>
      <c r="K166">
        <v>0</v>
      </c>
      <c r="L166">
        <f t="shared" si="33"/>
        <v>3.9273774800879652E-3</v>
      </c>
      <c r="M166">
        <f t="shared" si="34"/>
        <v>164.99903736760882</v>
      </c>
      <c r="N166">
        <f t="shared" si="35"/>
        <v>0.64801415160789133</v>
      </c>
      <c r="O166">
        <f t="shared" si="36"/>
        <v>0.25200296358763974</v>
      </c>
      <c r="P166">
        <f t="shared" si="37"/>
        <v>5.9998674309190161</v>
      </c>
      <c r="Q166">
        <f t="shared" si="38"/>
        <v>1.5119858857104358</v>
      </c>
      <c r="R166">
        <f t="shared" si="39"/>
        <v>0</v>
      </c>
      <c r="S166">
        <f t="shared" si="40"/>
        <v>170.99890479852783</v>
      </c>
      <c r="T166">
        <f t="shared" si="41"/>
        <v>0.36363848515263325</v>
      </c>
      <c r="U166">
        <f t="shared" si="42"/>
        <v>0</v>
      </c>
      <c r="V166">
        <f t="shared" si="43"/>
        <v>0</v>
      </c>
    </row>
    <row r="167" spans="1:22" x14ac:dyDescent="0.2">
      <c r="A167" t="s">
        <v>41</v>
      </c>
      <c r="B167" t="s">
        <v>41</v>
      </c>
      <c r="D167">
        <v>-83.135999999999996</v>
      </c>
      <c r="E167">
        <v>-165.964</v>
      </c>
      <c r="F167">
        <v>0</v>
      </c>
      <c r="G167">
        <v>108.78</v>
      </c>
      <c r="H167">
        <v>12.369</v>
      </c>
      <c r="I167">
        <v>0</v>
      </c>
      <c r="J167">
        <v>1</v>
      </c>
      <c r="K167">
        <v>0</v>
      </c>
      <c r="L167">
        <f t="shared" si="33"/>
        <v>4.333525380403669E-3</v>
      </c>
      <c r="M167">
        <f t="shared" si="34"/>
        <v>324.00100052775321</v>
      </c>
      <c r="N167">
        <f t="shared" si="35"/>
        <v>1.4040679631311641</v>
      </c>
      <c r="O167">
        <f t="shared" si="36"/>
        <v>0.14400245662357042</v>
      </c>
      <c r="P167">
        <f t="shared" si="37"/>
        <v>8.9996164666510232</v>
      </c>
      <c r="Q167">
        <f t="shared" si="38"/>
        <v>1.2959681758358597</v>
      </c>
      <c r="R167">
        <f t="shared" si="39"/>
        <v>0</v>
      </c>
      <c r="S167">
        <f t="shared" si="40"/>
        <v>333.00061699440425</v>
      </c>
      <c r="T167">
        <f t="shared" si="41"/>
        <v>0.18518461332609537</v>
      </c>
      <c r="U167">
        <f t="shared" si="42"/>
        <v>0</v>
      </c>
      <c r="V167">
        <f t="shared" si="43"/>
        <v>0</v>
      </c>
    </row>
    <row r="168" spans="1:22" x14ac:dyDescent="0.2">
      <c r="A168" t="s">
        <v>7020</v>
      </c>
      <c r="B168" t="s">
        <v>9056</v>
      </c>
      <c r="D168">
        <v>-78.861000000000004</v>
      </c>
      <c r="E168">
        <v>0</v>
      </c>
      <c r="F168">
        <v>0</v>
      </c>
      <c r="G168">
        <v>196.70500000000001</v>
      </c>
      <c r="H168">
        <v>0</v>
      </c>
      <c r="I168">
        <v>0</v>
      </c>
      <c r="J168">
        <v>0</v>
      </c>
      <c r="K168">
        <v>0</v>
      </c>
      <c r="L168">
        <f t="shared" si="33"/>
        <v>7.0883631436720997E-3</v>
      </c>
      <c r="M168">
        <f t="shared" si="34"/>
        <v>578.99805432600886</v>
      </c>
      <c r="N168">
        <f t="shared" si="35"/>
        <v>4.1041525726949111</v>
      </c>
      <c r="O168" t="str">
        <f t="shared" si="36"/>
        <v/>
      </c>
      <c r="P168">
        <f t="shared" si="37"/>
        <v>0</v>
      </c>
      <c r="Q168">
        <f t="shared" si="38"/>
        <v>0</v>
      </c>
      <c r="R168">
        <f t="shared" si="39"/>
        <v>0</v>
      </c>
      <c r="S168">
        <f t="shared" si="40"/>
        <v>578.99805432600886</v>
      </c>
      <c r="T168">
        <f t="shared" si="41"/>
        <v>0</v>
      </c>
      <c r="U168" t="str">
        <f t="shared" si="42"/>
        <v/>
      </c>
      <c r="V168">
        <f t="shared" si="43"/>
        <v>0</v>
      </c>
    </row>
    <row r="169" spans="1:22" x14ac:dyDescent="0.2">
      <c r="A169" t="s">
        <v>153</v>
      </c>
      <c r="B169" t="s">
        <v>546</v>
      </c>
      <c r="D169">
        <v>-83.102999999999994</v>
      </c>
      <c r="E169">
        <v>-165.964</v>
      </c>
      <c r="F169">
        <v>-90</v>
      </c>
      <c r="G169">
        <v>249.80799999999999</v>
      </c>
      <c r="H169">
        <v>49.476999999999997</v>
      </c>
      <c r="I169">
        <v>14</v>
      </c>
      <c r="J169">
        <v>1</v>
      </c>
      <c r="K169">
        <v>1</v>
      </c>
      <c r="L169">
        <f t="shared" si="33"/>
        <v>4.354561781801586E-3</v>
      </c>
      <c r="M169">
        <f t="shared" si="34"/>
        <v>744.00089133766392</v>
      </c>
      <c r="N169">
        <f t="shared" si="35"/>
        <v>3.2398010868463927</v>
      </c>
      <c r="O169">
        <f t="shared" si="36"/>
        <v>0.14400245662357042</v>
      </c>
      <c r="P169">
        <f t="shared" si="37"/>
        <v>35.999193461111858</v>
      </c>
      <c r="Q169">
        <f t="shared" si="38"/>
        <v>5.1839774788447599</v>
      </c>
      <c r="R169">
        <f t="shared" si="39"/>
        <v>42</v>
      </c>
      <c r="S169">
        <f t="shared" si="40"/>
        <v>780.00008479877579</v>
      </c>
      <c r="T169">
        <f t="shared" si="41"/>
        <v>8.0645064674753297E-2</v>
      </c>
      <c r="U169">
        <f t="shared" si="42"/>
        <v>1.6667040072665802</v>
      </c>
      <c r="V169">
        <f t="shared" si="43"/>
        <v>5.3846147992195599</v>
      </c>
    </row>
    <row r="170" spans="1:22" x14ac:dyDescent="0.2">
      <c r="A170" t="s">
        <v>113</v>
      </c>
      <c r="B170" t="s">
        <v>285</v>
      </c>
      <c r="D170">
        <v>-82.835999999999999</v>
      </c>
      <c r="E170">
        <v>-166.149</v>
      </c>
      <c r="F170">
        <v>0</v>
      </c>
      <c r="G170">
        <v>368.87900000000002</v>
      </c>
      <c r="H170">
        <v>75.186000000000007</v>
      </c>
      <c r="I170">
        <v>0</v>
      </c>
      <c r="J170">
        <v>2</v>
      </c>
      <c r="K170">
        <v>2</v>
      </c>
      <c r="L170">
        <f t="shared" si="33"/>
        <v>4.5248744663765033E-3</v>
      </c>
      <c r="M170">
        <f t="shared" si="34"/>
        <v>1097.997766764785</v>
      </c>
      <c r="N170">
        <f t="shared" si="35"/>
        <v>4.968307027279427</v>
      </c>
      <c r="O170">
        <f t="shared" si="36"/>
        <v>0.14600444761530232</v>
      </c>
      <c r="P170">
        <f t="shared" si="37"/>
        <v>53.998086038355339</v>
      </c>
      <c r="Q170">
        <f t="shared" si="38"/>
        <v>7.8839686082822471</v>
      </c>
      <c r="R170">
        <f t="shared" si="39"/>
        <v>0</v>
      </c>
      <c r="S170">
        <f t="shared" si="40"/>
        <v>1151.9958528031402</v>
      </c>
      <c r="T170">
        <f t="shared" si="41"/>
        <v>0.10928983977223937</v>
      </c>
      <c r="U170">
        <f t="shared" si="42"/>
        <v>2.2223009888676959</v>
      </c>
      <c r="V170">
        <f t="shared" si="43"/>
        <v>0</v>
      </c>
    </row>
    <row r="171" spans="1:22" x14ac:dyDescent="0.2">
      <c r="A171" t="s">
        <v>2729</v>
      </c>
      <c r="B171" t="s">
        <v>9057</v>
      </c>
      <c r="D171">
        <v>-80.197999999999993</v>
      </c>
      <c r="E171">
        <v>-162.85400000000001</v>
      </c>
      <c r="F171">
        <v>0</v>
      </c>
      <c r="G171">
        <v>387.66</v>
      </c>
      <c r="H171">
        <v>98.372</v>
      </c>
      <c r="I171">
        <v>0</v>
      </c>
      <c r="J171">
        <v>1</v>
      </c>
      <c r="K171">
        <v>1</v>
      </c>
      <c r="L171">
        <f t="shared" si="33"/>
        <v>6.2195676570645057E-3</v>
      </c>
      <c r="M171">
        <f t="shared" si="34"/>
        <v>1146.002767313139</v>
      </c>
      <c r="N171">
        <f t="shared" si="35"/>
        <v>7.1276488741360939</v>
      </c>
      <c r="O171">
        <f t="shared" si="36"/>
        <v>0.11668629181415964</v>
      </c>
      <c r="P171">
        <f t="shared" si="37"/>
        <v>87.002436789022099</v>
      </c>
      <c r="Q171">
        <f t="shared" si="38"/>
        <v>10.152001879708692</v>
      </c>
      <c r="R171">
        <f t="shared" si="39"/>
        <v>0</v>
      </c>
      <c r="S171">
        <f t="shared" si="40"/>
        <v>1233.0052041021611</v>
      </c>
      <c r="T171">
        <f t="shared" si="41"/>
        <v>5.2355894515571731E-2</v>
      </c>
      <c r="U171">
        <f t="shared" si="42"/>
        <v>0.68963585635535618</v>
      </c>
      <c r="V171">
        <f t="shared" si="43"/>
        <v>0</v>
      </c>
    </row>
    <row r="172" spans="1:22" x14ac:dyDescent="0.2">
      <c r="A172" t="s">
        <v>9058</v>
      </c>
      <c r="B172" t="s">
        <v>1888</v>
      </c>
      <c r="D172">
        <v>-85.206000000000003</v>
      </c>
      <c r="E172">
        <v>-169.114</v>
      </c>
      <c r="F172">
        <v>0</v>
      </c>
      <c r="G172">
        <v>155.54400000000001</v>
      </c>
      <c r="H172">
        <v>26.475999999999999</v>
      </c>
      <c r="I172">
        <v>0</v>
      </c>
      <c r="J172">
        <v>1</v>
      </c>
      <c r="K172">
        <v>1</v>
      </c>
      <c r="L172">
        <f t="shared" si="33"/>
        <v>3.0192049820977744E-3</v>
      </c>
      <c r="M172">
        <f t="shared" si="34"/>
        <v>464.9995423147659</v>
      </c>
      <c r="N172">
        <f t="shared" si="35"/>
        <v>1.4039303387602649</v>
      </c>
      <c r="O172">
        <f t="shared" si="36"/>
        <v>0.18719148079054132</v>
      </c>
      <c r="P172">
        <f t="shared" si="37"/>
        <v>15.000414619856532</v>
      </c>
      <c r="Q172">
        <f t="shared" si="38"/>
        <v>2.8079526331156623</v>
      </c>
      <c r="R172">
        <f t="shared" si="39"/>
        <v>0</v>
      </c>
      <c r="S172">
        <f t="shared" si="40"/>
        <v>479.99995693462245</v>
      </c>
      <c r="T172">
        <f t="shared" si="41"/>
        <v>0.1290323850671341</v>
      </c>
      <c r="U172">
        <f t="shared" si="42"/>
        <v>3.9998894377610119</v>
      </c>
      <c r="V172">
        <f t="shared" si="43"/>
        <v>0</v>
      </c>
    </row>
    <row r="173" spans="1:22" x14ac:dyDescent="0.2">
      <c r="A173" t="s">
        <v>113</v>
      </c>
      <c r="B173" t="s">
        <v>285</v>
      </c>
      <c r="D173">
        <v>-80.796999999999997</v>
      </c>
      <c r="E173">
        <v>-168.69</v>
      </c>
      <c r="F173">
        <v>0</v>
      </c>
      <c r="G173">
        <v>400.15100000000001</v>
      </c>
      <c r="H173">
        <v>20.396000000000001</v>
      </c>
      <c r="I173">
        <v>0</v>
      </c>
      <c r="J173">
        <v>1</v>
      </c>
      <c r="K173">
        <v>1</v>
      </c>
      <c r="L173">
        <f t="shared" si="33"/>
        <v>5.8326562789016061E-3</v>
      </c>
      <c r="M173">
        <f t="shared" si="34"/>
        <v>1185.0006397677612</v>
      </c>
      <c r="N173">
        <f t="shared" si="35"/>
        <v>6.9117083337521867</v>
      </c>
      <c r="O173">
        <f t="shared" si="36"/>
        <v>0.17999871688416874</v>
      </c>
      <c r="P173">
        <f t="shared" si="37"/>
        <v>12.000024789596949</v>
      </c>
      <c r="Q173">
        <f t="shared" si="38"/>
        <v>2.1599912246968924</v>
      </c>
      <c r="R173">
        <f t="shared" si="39"/>
        <v>0</v>
      </c>
      <c r="S173">
        <f t="shared" si="40"/>
        <v>1197.000664557358</v>
      </c>
      <c r="T173">
        <f t="shared" si="41"/>
        <v>5.0632884056297997E-2</v>
      </c>
      <c r="U173">
        <f t="shared" si="42"/>
        <v>4.9999896710226093</v>
      </c>
      <c r="V173">
        <f t="shared" si="43"/>
        <v>0</v>
      </c>
    </row>
    <row r="174" spans="1:22" x14ac:dyDescent="0.2">
      <c r="A174" t="s">
        <v>6448</v>
      </c>
      <c r="B174" t="s">
        <v>9059</v>
      </c>
    </row>
    <row r="175" spans="1:22" x14ac:dyDescent="0.2">
      <c r="A175" t="s">
        <v>227</v>
      </c>
      <c r="B175" t="s">
        <v>228</v>
      </c>
    </row>
    <row r="176" spans="1:22" x14ac:dyDescent="0.2">
      <c r="A176" t="s">
        <v>41</v>
      </c>
      <c r="B176" t="s">
        <v>41</v>
      </c>
    </row>
    <row r="177" spans="1:2" x14ac:dyDescent="0.2">
      <c r="A177" t="s">
        <v>9060</v>
      </c>
      <c r="B177" t="s">
        <v>9061</v>
      </c>
    </row>
    <row r="178" spans="1:2" x14ac:dyDescent="0.2">
      <c r="A178" t="s">
        <v>187</v>
      </c>
      <c r="B178" t="s">
        <v>2559</v>
      </c>
    </row>
    <row r="179" spans="1:2" x14ac:dyDescent="0.2">
      <c r="A179" t="s">
        <v>113</v>
      </c>
      <c r="B179" t="s">
        <v>8378</v>
      </c>
    </row>
    <row r="180" spans="1:2" x14ac:dyDescent="0.2">
      <c r="A180" t="s">
        <v>6238</v>
      </c>
      <c r="B180" t="s">
        <v>9062</v>
      </c>
    </row>
    <row r="181" spans="1:2" x14ac:dyDescent="0.2">
      <c r="A181" t="s">
        <v>41</v>
      </c>
      <c r="B181" t="s">
        <v>41</v>
      </c>
    </row>
    <row r="182" spans="1:2" x14ac:dyDescent="0.2">
      <c r="A182" t="s">
        <v>113</v>
      </c>
      <c r="B182" t="s">
        <v>2519</v>
      </c>
    </row>
    <row r="183" spans="1:2" x14ac:dyDescent="0.2">
      <c r="A183" t="s">
        <v>9063</v>
      </c>
      <c r="B183" t="s">
        <v>5555</v>
      </c>
    </row>
    <row r="184" spans="1:2" x14ac:dyDescent="0.2">
      <c r="A184" t="s">
        <v>988</v>
      </c>
      <c r="B184" t="s">
        <v>989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9064</v>
      </c>
      <c r="B186" t="s">
        <v>9065</v>
      </c>
    </row>
    <row r="187" spans="1:2" x14ac:dyDescent="0.2">
      <c r="A187" t="s">
        <v>1609</v>
      </c>
      <c r="B187" t="s">
        <v>1397</v>
      </c>
    </row>
    <row r="188" spans="1:2" x14ac:dyDescent="0.2">
      <c r="A188" t="s">
        <v>113</v>
      </c>
      <c r="B188" t="s">
        <v>4604</v>
      </c>
    </row>
    <row r="189" spans="1:2" x14ac:dyDescent="0.2">
      <c r="A189" t="s">
        <v>9066</v>
      </c>
      <c r="B189" t="s">
        <v>9067</v>
      </c>
    </row>
    <row r="190" spans="1:2" x14ac:dyDescent="0.2">
      <c r="A190" t="s">
        <v>1179</v>
      </c>
      <c r="B190" t="s">
        <v>4869</v>
      </c>
    </row>
    <row r="191" spans="1:2" x14ac:dyDescent="0.2">
      <c r="A191" t="s">
        <v>113</v>
      </c>
      <c r="B191" t="s">
        <v>1029</v>
      </c>
    </row>
    <row r="192" spans="1:2" x14ac:dyDescent="0.2">
      <c r="A192" t="s">
        <v>8202</v>
      </c>
      <c r="B192" t="s">
        <v>8203</v>
      </c>
    </row>
    <row r="193" spans="1:2" x14ac:dyDescent="0.2">
      <c r="A193" t="s">
        <v>473</v>
      </c>
      <c r="B193" t="s">
        <v>807</v>
      </c>
    </row>
    <row r="194" spans="1:2" x14ac:dyDescent="0.2">
      <c r="A194" t="s">
        <v>113</v>
      </c>
      <c r="B194" t="s">
        <v>1029</v>
      </c>
    </row>
    <row r="195" spans="1:2" x14ac:dyDescent="0.2">
      <c r="A195" t="s">
        <v>2184</v>
      </c>
      <c r="B195" t="s">
        <v>7908</v>
      </c>
    </row>
    <row r="196" spans="1:2" x14ac:dyDescent="0.2">
      <c r="A196" t="s">
        <v>41</v>
      </c>
      <c r="B196" t="s">
        <v>41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9068</v>
      </c>
      <c r="B198" t="s">
        <v>9069</v>
      </c>
    </row>
    <row r="199" spans="1:2" x14ac:dyDescent="0.2">
      <c r="A199" t="s">
        <v>66</v>
      </c>
      <c r="B199" t="s">
        <v>487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9070</v>
      </c>
      <c r="B201" t="s">
        <v>9071</v>
      </c>
    </row>
    <row r="202" spans="1:2" x14ac:dyDescent="0.2">
      <c r="A202" t="s">
        <v>1850</v>
      </c>
      <c r="B202" t="s">
        <v>8051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2769</v>
      </c>
      <c r="B204" t="s">
        <v>9072</v>
      </c>
    </row>
    <row r="205" spans="1:2" x14ac:dyDescent="0.2">
      <c r="A205" t="s">
        <v>41</v>
      </c>
      <c r="B205" t="s">
        <v>41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7514</v>
      </c>
      <c r="B207" t="s">
        <v>7515</v>
      </c>
    </row>
    <row r="208" spans="1:2" x14ac:dyDescent="0.2">
      <c r="A208" t="s">
        <v>536</v>
      </c>
      <c r="B208" t="s">
        <v>207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9073</v>
      </c>
      <c r="B210" t="s">
        <v>9074</v>
      </c>
    </row>
    <row r="211" spans="1:2" x14ac:dyDescent="0.2">
      <c r="A211" t="s">
        <v>1856</v>
      </c>
      <c r="B211" t="s">
        <v>1827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9075</v>
      </c>
      <c r="B213" t="s">
        <v>9076</v>
      </c>
    </row>
    <row r="214" spans="1:2" x14ac:dyDescent="0.2">
      <c r="A214" t="s">
        <v>66</v>
      </c>
      <c r="B214" t="s">
        <v>487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979</v>
      </c>
      <c r="B216" t="s">
        <v>158</v>
      </c>
    </row>
    <row r="217" spans="1:2" x14ac:dyDescent="0.2">
      <c r="A217" t="s">
        <v>187</v>
      </c>
      <c r="B217" t="s">
        <v>1271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9077</v>
      </c>
      <c r="B219" t="s">
        <v>9078</v>
      </c>
    </row>
    <row r="220" spans="1:2" x14ac:dyDescent="0.2">
      <c r="A220" t="s">
        <v>41</v>
      </c>
      <c r="B220" t="s">
        <v>41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7312</v>
      </c>
      <c r="B222" t="s">
        <v>7313</v>
      </c>
    </row>
    <row r="223" spans="1:2" x14ac:dyDescent="0.2">
      <c r="A223" t="s">
        <v>9079</v>
      </c>
      <c r="B223" t="s">
        <v>9080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206</v>
      </c>
      <c r="B225" t="s">
        <v>9081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7065</v>
      </c>
      <c r="B228" t="s">
        <v>9082</v>
      </c>
    </row>
    <row r="229" spans="1:2" x14ac:dyDescent="0.2">
      <c r="A229" t="s">
        <v>1027</v>
      </c>
      <c r="B229" t="s">
        <v>5591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9083</v>
      </c>
      <c r="B231" t="s">
        <v>9084</v>
      </c>
    </row>
    <row r="232" spans="1:2" x14ac:dyDescent="0.2">
      <c r="A232" t="s">
        <v>8611</v>
      </c>
      <c r="B232" t="s">
        <v>2098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5197</v>
      </c>
      <c r="B234" t="s">
        <v>9085</v>
      </c>
    </row>
    <row r="235" spans="1:2" x14ac:dyDescent="0.2">
      <c r="A235" t="s">
        <v>379</v>
      </c>
      <c r="B235" t="s">
        <v>380</v>
      </c>
    </row>
    <row r="236" spans="1:2" x14ac:dyDescent="0.2">
      <c r="A236" t="s">
        <v>113</v>
      </c>
      <c r="B236" t="s">
        <v>597</v>
      </c>
    </row>
    <row r="237" spans="1:2" x14ac:dyDescent="0.2">
      <c r="A237" t="s">
        <v>7447</v>
      </c>
      <c r="B237" t="s">
        <v>7448</v>
      </c>
    </row>
    <row r="238" spans="1:2" x14ac:dyDescent="0.2">
      <c r="A238" t="s">
        <v>2224</v>
      </c>
      <c r="B238" t="s">
        <v>1969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3021</v>
      </c>
      <c r="B240" t="s">
        <v>9086</v>
      </c>
    </row>
    <row r="241" spans="1:2" x14ac:dyDescent="0.2">
      <c r="A241" t="s">
        <v>896</v>
      </c>
      <c r="B241" t="s">
        <v>897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9087</v>
      </c>
      <c r="B243" t="s">
        <v>9088</v>
      </c>
    </row>
    <row r="244" spans="1:2" x14ac:dyDescent="0.2">
      <c r="A244" t="s">
        <v>261</v>
      </c>
      <c r="B244" t="s">
        <v>629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7608</v>
      </c>
      <c r="B246" t="s">
        <v>9089</v>
      </c>
    </row>
    <row r="247" spans="1:2" x14ac:dyDescent="0.2">
      <c r="A247" t="s">
        <v>81</v>
      </c>
      <c r="B247" t="s">
        <v>1695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630</v>
      </c>
      <c r="B249" t="s">
        <v>9090</v>
      </c>
    </row>
    <row r="250" spans="1:2" x14ac:dyDescent="0.2">
      <c r="A250" t="s">
        <v>187</v>
      </c>
      <c r="B250" t="s">
        <v>2559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9091</v>
      </c>
      <c r="B252" t="s">
        <v>9092</v>
      </c>
    </row>
    <row r="253" spans="1:2" x14ac:dyDescent="0.2">
      <c r="A253" t="s">
        <v>2642</v>
      </c>
      <c r="B253" t="s">
        <v>2643</v>
      </c>
    </row>
    <row r="254" spans="1:2" x14ac:dyDescent="0.2">
      <c r="A254" t="s">
        <v>113</v>
      </c>
      <c r="B254" t="s">
        <v>722</v>
      </c>
    </row>
    <row r="255" spans="1:2" x14ac:dyDescent="0.2">
      <c r="A255" t="s">
        <v>9093</v>
      </c>
      <c r="B255" t="s">
        <v>9094</v>
      </c>
    </row>
    <row r="256" spans="1:2" x14ac:dyDescent="0.2">
      <c r="A256" t="s">
        <v>504</v>
      </c>
      <c r="B256" t="s">
        <v>505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9095</v>
      </c>
      <c r="B258" t="s">
        <v>9096</v>
      </c>
    </row>
    <row r="259" spans="1:2" x14ac:dyDescent="0.2">
      <c r="A259" t="s">
        <v>288</v>
      </c>
      <c r="B259" t="s">
        <v>289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9097</v>
      </c>
      <c r="B261" t="s">
        <v>9098</v>
      </c>
    </row>
    <row r="262" spans="1:2" x14ac:dyDescent="0.2">
      <c r="A262" t="s">
        <v>1109</v>
      </c>
      <c r="B262" t="s">
        <v>1071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9099</v>
      </c>
      <c r="B264" t="s">
        <v>9100</v>
      </c>
    </row>
    <row r="265" spans="1:2" x14ac:dyDescent="0.2">
      <c r="A265" t="s">
        <v>9101</v>
      </c>
      <c r="B265" t="s">
        <v>2842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1514</v>
      </c>
      <c r="B267" t="s">
        <v>3731</v>
      </c>
    </row>
    <row r="268" spans="1:2" x14ac:dyDescent="0.2">
      <c r="A268" t="s">
        <v>227</v>
      </c>
      <c r="B268" t="s">
        <v>228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9102</v>
      </c>
      <c r="B270" t="s">
        <v>9103</v>
      </c>
    </row>
    <row r="271" spans="1:2" x14ac:dyDescent="0.2">
      <c r="A271" t="s">
        <v>4190</v>
      </c>
      <c r="B271" t="s">
        <v>1614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9104</v>
      </c>
      <c r="B273" t="s">
        <v>9105</v>
      </c>
    </row>
    <row r="274" spans="1:2" x14ac:dyDescent="0.2">
      <c r="A274" t="s">
        <v>2224</v>
      </c>
      <c r="B274" t="s">
        <v>1969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9106</v>
      </c>
      <c r="B276" t="s">
        <v>9107</v>
      </c>
    </row>
    <row r="277" spans="1:2" x14ac:dyDescent="0.2">
      <c r="A277" t="s">
        <v>279</v>
      </c>
      <c r="B277" t="s">
        <v>1067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4335</v>
      </c>
      <c r="B279" t="s">
        <v>9108</v>
      </c>
    </row>
    <row r="280" spans="1:2" x14ac:dyDescent="0.2">
      <c r="A280" t="s">
        <v>41</v>
      </c>
      <c r="B280" t="s">
        <v>41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2630</v>
      </c>
      <c r="B282" t="s">
        <v>205</v>
      </c>
    </row>
    <row r="283" spans="1:2" x14ac:dyDescent="0.2">
      <c r="A283" t="s">
        <v>382</v>
      </c>
      <c r="B283" t="s">
        <v>9109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7603</v>
      </c>
      <c r="B285" t="s">
        <v>804</v>
      </c>
    </row>
    <row r="286" spans="1:2" x14ac:dyDescent="0.2">
      <c r="A286" t="s">
        <v>473</v>
      </c>
      <c r="B286" t="s">
        <v>474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6992</v>
      </c>
      <c r="B288" t="s">
        <v>6993</v>
      </c>
    </row>
    <row r="289" spans="1:2" x14ac:dyDescent="0.2">
      <c r="A289" t="s">
        <v>1907</v>
      </c>
      <c r="B289" t="s">
        <v>2512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9110</v>
      </c>
      <c r="B291" t="s">
        <v>9111</v>
      </c>
    </row>
    <row r="292" spans="1:2" x14ac:dyDescent="0.2">
      <c r="A292" t="s">
        <v>66</v>
      </c>
      <c r="B292" t="s">
        <v>1066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554</v>
      </c>
      <c r="B294" t="s">
        <v>862</v>
      </c>
    </row>
    <row r="295" spans="1:2" x14ac:dyDescent="0.2">
      <c r="A295" t="s">
        <v>514</v>
      </c>
      <c r="B295" t="s">
        <v>515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9112</v>
      </c>
      <c r="B297" t="s">
        <v>9113</v>
      </c>
    </row>
    <row r="298" spans="1:2" x14ac:dyDescent="0.2">
      <c r="A298" t="s">
        <v>303</v>
      </c>
      <c r="B298" t="s">
        <v>959</v>
      </c>
    </row>
    <row r="299" spans="1:2" x14ac:dyDescent="0.2">
      <c r="A299" t="s">
        <v>113</v>
      </c>
      <c r="B299" t="s">
        <v>2519</v>
      </c>
    </row>
    <row r="300" spans="1:2" x14ac:dyDescent="0.2">
      <c r="A300" t="s">
        <v>9114</v>
      </c>
      <c r="B300" t="s">
        <v>9115</v>
      </c>
    </row>
    <row r="301" spans="1:2" x14ac:dyDescent="0.2">
      <c r="A301" t="s">
        <v>41</v>
      </c>
      <c r="B301" t="s">
        <v>41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9116</v>
      </c>
      <c r="B303" t="s">
        <v>9117</v>
      </c>
    </row>
    <row r="304" spans="1:2" x14ac:dyDescent="0.2">
      <c r="A304" t="s">
        <v>2744</v>
      </c>
      <c r="B304" t="s">
        <v>9118</v>
      </c>
    </row>
    <row r="305" spans="1:2" x14ac:dyDescent="0.2">
      <c r="A305" t="s">
        <v>113</v>
      </c>
      <c r="B305" t="s">
        <v>5272</v>
      </c>
    </row>
    <row r="306" spans="1:2" x14ac:dyDescent="0.2">
      <c r="A306" t="s">
        <v>9119</v>
      </c>
      <c r="B306" t="s">
        <v>9120</v>
      </c>
    </row>
    <row r="307" spans="1:2" x14ac:dyDescent="0.2">
      <c r="A307" t="s">
        <v>6386</v>
      </c>
      <c r="B307" t="s">
        <v>6387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9121</v>
      </c>
      <c r="B309" t="s">
        <v>9122</v>
      </c>
    </row>
    <row r="310" spans="1:2" x14ac:dyDescent="0.2">
      <c r="A310" t="s">
        <v>2887</v>
      </c>
      <c r="B310" t="s">
        <v>682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1787</v>
      </c>
      <c r="B312" t="s">
        <v>2515</v>
      </c>
    </row>
    <row r="313" spans="1:2" x14ac:dyDescent="0.2">
      <c r="A313" t="s">
        <v>379</v>
      </c>
      <c r="B313" t="s">
        <v>380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9123</v>
      </c>
      <c r="B315" t="s">
        <v>9124</v>
      </c>
    </row>
    <row r="316" spans="1:2" x14ac:dyDescent="0.2">
      <c r="A316" t="s">
        <v>1585</v>
      </c>
      <c r="B316" t="s">
        <v>1586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9125</v>
      </c>
      <c r="B318" t="s">
        <v>9126</v>
      </c>
    </row>
    <row r="319" spans="1:2" x14ac:dyDescent="0.2">
      <c r="A319" t="s">
        <v>41</v>
      </c>
      <c r="B319" t="s">
        <v>41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8248</v>
      </c>
      <c r="B321" t="s">
        <v>8249</v>
      </c>
    </row>
    <row r="322" spans="1:2" x14ac:dyDescent="0.2">
      <c r="A322" t="s">
        <v>638</v>
      </c>
      <c r="B322" t="s">
        <v>555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9127</v>
      </c>
      <c r="B324" t="s">
        <v>9128</v>
      </c>
    </row>
    <row r="325" spans="1:2" x14ac:dyDescent="0.2">
      <c r="A325" t="s">
        <v>1907</v>
      </c>
      <c r="B325" t="s">
        <v>973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9129</v>
      </c>
      <c r="B327" t="s">
        <v>9130</v>
      </c>
    </row>
    <row r="328" spans="1:2" x14ac:dyDescent="0.2">
      <c r="A328" t="s">
        <v>288</v>
      </c>
      <c r="B328" t="s">
        <v>289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5621</v>
      </c>
      <c r="B330" t="s">
        <v>5622</v>
      </c>
    </row>
    <row r="331" spans="1:2" x14ac:dyDescent="0.2">
      <c r="A331" t="s">
        <v>121</v>
      </c>
      <c r="B331" t="s">
        <v>889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9131</v>
      </c>
      <c r="B333" t="s">
        <v>9132</v>
      </c>
    </row>
    <row r="334" spans="1:2" x14ac:dyDescent="0.2">
      <c r="A334" t="s">
        <v>121</v>
      </c>
      <c r="B334" t="s">
        <v>2495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9133</v>
      </c>
      <c r="B336" t="s">
        <v>9134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113</v>
      </c>
      <c r="B338" t="s">
        <v>1074</v>
      </c>
    </row>
    <row r="339" spans="1:2" x14ac:dyDescent="0.2">
      <c r="A339" t="s">
        <v>2051</v>
      </c>
      <c r="B339" t="s">
        <v>310</v>
      </c>
    </row>
    <row r="340" spans="1:2" x14ac:dyDescent="0.2">
      <c r="A340" t="s">
        <v>6689</v>
      </c>
      <c r="B340" t="s">
        <v>4107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9135</v>
      </c>
      <c r="B342" t="s">
        <v>9136</v>
      </c>
    </row>
    <row r="343" spans="1:2" x14ac:dyDescent="0.2">
      <c r="A343" t="s">
        <v>2090</v>
      </c>
      <c r="B343" t="s">
        <v>4991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4672</v>
      </c>
      <c r="B345" t="s">
        <v>9137</v>
      </c>
    </row>
    <row r="346" spans="1:2" x14ac:dyDescent="0.2">
      <c r="A346" t="s">
        <v>9001</v>
      </c>
      <c r="B346" t="s">
        <v>9138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9139</v>
      </c>
      <c r="B348" t="s">
        <v>9140</v>
      </c>
    </row>
    <row r="349" spans="1:2" x14ac:dyDescent="0.2">
      <c r="A349" t="s">
        <v>873</v>
      </c>
      <c r="B349" t="s">
        <v>874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728</v>
      </c>
      <c r="B351" t="s">
        <v>9141</v>
      </c>
    </row>
    <row r="352" spans="1:2" x14ac:dyDescent="0.2">
      <c r="A352" t="s">
        <v>208</v>
      </c>
      <c r="B352" t="s">
        <v>209</v>
      </c>
    </row>
    <row r="353" spans="1:2" x14ac:dyDescent="0.2">
      <c r="A353" t="s">
        <v>113</v>
      </c>
      <c r="B353" t="s">
        <v>1421</v>
      </c>
    </row>
    <row r="354" spans="1:2" x14ac:dyDescent="0.2">
      <c r="A354" t="s">
        <v>9142</v>
      </c>
      <c r="B354" t="s">
        <v>9143</v>
      </c>
    </row>
    <row r="355" spans="1:2" x14ac:dyDescent="0.2">
      <c r="A355" t="s">
        <v>149</v>
      </c>
      <c r="B355" t="s">
        <v>150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8781</v>
      </c>
      <c r="B357" t="s">
        <v>8782</v>
      </c>
    </row>
    <row r="358" spans="1:2" x14ac:dyDescent="0.2">
      <c r="A358" t="s">
        <v>265</v>
      </c>
      <c r="B358" t="s">
        <v>266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8681</v>
      </c>
      <c r="B360" t="s">
        <v>8682</v>
      </c>
    </row>
    <row r="361" spans="1:2" x14ac:dyDescent="0.2">
      <c r="A361" t="s">
        <v>817</v>
      </c>
      <c r="B361" t="s">
        <v>818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5327</v>
      </c>
      <c r="B363" t="s">
        <v>5328</v>
      </c>
    </row>
    <row r="364" spans="1:2" x14ac:dyDescent="0.2">
      <c r="A364" t="s">
        <v>41</v>
      </c>
      <c r="B364" t="s">
        <v>41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9144</v>
      </c>
      <c r="B366" t="s">
        <v>9145</v>
      </c>
    </row>
    <row r="367" spans="1:2" x14ac:dyDescent="0.2">
      <c r="A367" t="s">
        <v>2613</v>
      </c>
      <c r="B367" t="s">
        <v>596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3465</v>
      </c>
      <c r="B369" t="s">
        <v>9146</v>
      </c>
    </row>
    <row r="370" spans="1:2" x14ac:dyDescent="0.2">
      <c r="A370" t="s">
        <v>6166</v>
      </c>
      <c r="B370" t="s">
        <v>6167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9147</v>
      </c>
      <c r="B372" t="s">
        <v>9148</v>
      </c>
    </row>
    <row r="373" spans="1:2" x14ac:dyDescent="0.2">
      <c r="A373" t="s">
        <v>1696</v>
      </c>
      <c r="B373" t="s">
        <v>4127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9149</v>
      </c>
      <c r="B375" t="s">
        <v>9150</v>
      </c>
    </row>
    <row r="376" spans="1:2" x14ac:dyDescent="0.2">
      <c r="A376" t="s">
        <v>227</v>
      </c>
      <c r="B376" t="s">
        <v>228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9151</v>
      </c>
      <c r="B378" t="s">
        <v>9152</v>
      </c>
    </row>
    <row r="379" spans="1:2" x14ac:dyDescent="0.2">
      <c r="A379" t="s">
        <v>2028</v>
      </c>
      <c r="B379" t="s">
        <v>1148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2617</v>
      </c>
      <c r="B381" t="s">
        <v>765</v>
      </c>
    </row>
    <row r="382" spans="1:2" x14ac:dyDescent="0.2">
      <c r="A382" t="s">
        <v>208</v>
      </c>
      <c r="B382" t="s">
        <v>209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9153</v>
      </c>
      <c r="B384" t="s">
        <v>9154</v>
      </c>
    </row>
    <row r="385" spans="1:2" x14ac:dyDescent="0.2">
      <c r="A385" t="s">
        <v>2224</v>
      </c>
      <c r="B385" t="s">
        <v>1969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486</v>
      </c>
      <c r="B387" t="s">
        <v>802</v>
      </c>
    </row>
    <row r="388" spans="1:2" x14ac:dyDescent="0.2">
      <c r="A388" t="s">
        <v>2101</v>
      </c>
      <c r="B388" t="s">
        <v>2102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9155</v>
      </c>
      <c r="B390" t="s">
        <v>9156</v>
      </c>
    </row>
    <row r="391" spans="1:2" x14ac:dyDescent="0.2">
      <c r="A391" t="s">
        <v>66</v>
      </c>
      <c r="B391" t="s">
        <v>4456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8451</v>
      </c>
      <c r="B393" t="s">
        <v>9157</v>
      </c>
    </row>
    <row r="394" spans="1:2" x14ac:dyDescent="0.2">
      <c r="A394" t="s">
        <v>107</v>
      </c>
      <c r="B394" t="s">
        <v>108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9158</v>
      </c>
      <c r="B396" t="s">
        <v>9159</v>
      </c>
    </row>
    <row r="397" spans="1:2" x14ac:dyDescent="0.2">
      <c r="A397" t="s">
        <v>2099</v>
      </c>
      <c r="B397" t="s">
        <v>1174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9160</v>
      </c>
      <c r="B399" t="s">
        <v>9161</v>
      </c>
    </row>
    <row r="400" spans="1:2" x14ac:dyDescent="0.2">
      <c r="A400" t="s">
        <v>794</v>
      </c>
      <c r="B400" t="s">
        <v>795</v>
      </c>
    </row>
    <row r="401" spans="1:2" x14ac:dyDescent="0.2">
      <c r="A401" t="s">
        <v>113</v>
      </c>
      <c r="B401" t="s">
        <v>2134</v>
      </c>
    </row>
    <row r="402" spans="1:2" x14ac:dyDescent="0.2">
      <c r="A402" t="s">
        <v>2890</v>
      </c>
      <c r="B402" t="s">
        <v>3453</v>
      </c>
    </row>
    <row r="403" spans="1:2" x14ac:dyDescent="0.2">
      <c r="A403" t="s">
        <v>157</v>
      </c>
      <c r="B403" t="s">
        <v>158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9162</v>
      </c>
      <c r="B405" t="s">
        <v>9163</v>
      </c>
    </row>
    <row r="406" spans="1:2" x14ac:dyDescent="0.2">
      <c r="A406" t="s">
        <v>896</v>
      </c>
      <c r="B406" t="s">
        <v>897</v>
      </c>
    </row>
    <row r="407" spans="1:2" x14ac:dyDescent="0.2">
      <c r="A407" t="s">
        <v>113</v>
      </c>
      <c r="B407" t="s">
        <v>114</v>
      </c>
    </row>
    <row r="408" spans="1:2" x14ac:dyDescent="0.2">
      <c r="A408" t="s">
        <v>9164</v>
      </c>
      <c r="B408" t="s">
        <v>9165</v>
      </c>
    </row>
    <row r="409" spans="1:2" x14ac:dyDescent="0.2">
      <c r="A409" t="s">
        <v>3357</v>
      </c>
      <c r="B409" t="s">
        <v>699</v>
      </c>
    </row>
    <row r="410" spans="1:2" x14ac:dyDescent="0.2">
      <c r="A410" t="s">
        <v>113</v>
      </c>
      <c r="B410" t="s">
        <v>4984</v>
      </c>
    </row>
    <row r="411" spans="1:2" x14ac:dyDescent="0.2">
      <c r="A411" t="s">
        <v>9166</v>
      </c>
      <c r="B411" t="s">
        <v>1637</v>
      </c>
    </row>
    <row r="412" spans="1:2" x14ac:dyDescent="0.2">
      <c r="A412" t="s">
        <v>453</v>
      </c>
      <c r="B412" t="s">
        <v>454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3430</v>
      </c>
      <c r="B414" t="s">
        <v>3431</v>
      </c>
    </row>
    <row r="415" spans="1:2" x14ac:dyDescent="0.2">
      <c r="A415" t="s">
        <v>896</v>
      </c>
      <c r="B415" t="s">
        <v>897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6075</v>
      </c>
      <c r="B417" t="s">
        <v>6076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5835</v>
      </c>
      <c r="B420" t="s">
        <v>9167</v>
      </c>
    </row>
    <row r="421" spans="1:2" x14ac:dyDescent="0.2">
      <c r="A421" t="s">
        <v>9168</v>
      </c>
      <c r="B421" t="s">
        <v>4027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1471</v>
      </c>
      <c r="B423" t="s">
        <v>5875</v>
      </c>
    </row>
    <row r="424" spans="1:2" x14ac:dyDescent="0.2">
      <c r="A424" t="s">
        <v>191</v>
      </c>
      <c r="B424" t="s">
        <v>978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3343</v>
      </c>
      <c r="B426" t="s">
        <v>9169</v>
      </c>
    </row>
    <row r="427" spans="1:2" x14ac:dyDescent="0.2">
      <c r="A427" t="s">
        <v>41</v>
      </c>
      <c r="B427" t="s">
        <v>41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9170</v>
      </c>
      <c r="B429" t="s">
        <v>9171</v>
      </c>
    </row>
    <row r="430" spans="1:2" x14ac:dyDescent="0.2">
      <c r="A430" t="s">
        <v>2101</v>
      </c>
      <c r="B430" t="s">
        <v>9172</v>
      </c>
    </row>
    <row r="431" spans="1:2" x14ac:dyDescent="0.2">
      <c r="A431" t="s">
        <v>113</v>
      </c>
      <c r="B431" t="s">
        <v>5195</v>
      </c>
    </row>
    <row r="432" spans="1:2" x14ac:dyDescent="0.2">
      <c r="A432" t="s">
        <v>1470</v>
      </c>
      <c r="B432" t="s">
        <v>5551</v>
      </c>
    </row>
    <row r="433" spans="1:2" x14ac:dyDescent="0.2">
      <c r="A433" t="s">
        <v>9173</v>
      </c>
      <c r="B433" t="s">
        <v>1406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9174</v>
      </c>
      <c r="B435" t="s">
        <v>9175</v>
      </c>
    </row>
    <row r="436" spans="1:2" x14ac:dyDescent="0.2">
      <c r="A436" t="s">
        <v>638</v>
      </c>
      <c r="B436" t="s">
        <v>555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7120</v>
      </c>
      <c r="B438" t="s">
        <v>9176</v>
      </c>
    </row>
    <row r="439" spans="1:2" x14ac:dyDescent="0.2">
      <c r="A439" t="s">
        <v>1485</v>
      </c>
      <c r="B439" t="s">
        <v>1486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3271</v>
      </c>
      <c r="B441" t="s">
        <v>9177</v>
      </c>
    </row>
    <row r="442" spans="1:2" x14ac:dyDescent="0.2">
      <c r="A442" t="s">
        <v>9178</v>
      </c>
      <c r="B442" t="s">
        <v>847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9179</v>
      </c>
      <c r="B444" t="s">
        <v>9180</v>
      </c>
    </row>
    <row r="445" spans="1:2" x14ac:dyDescent="0.2">
      <c r="A445" t="s">
        <v>121</v>
      </c>
      <c r="B445" t="s">
        <v>1155</v>
      </c>
    </row>
    <row r="446" spans="1:2" x14ac:dyDescent="0.2">
      <c r="A446" t="s">
        <v>113</v>
      </c>
      <c r="B446" t="s">
        <v>1074</v>
      </c>
    </row>
    <row r="447" spans="1:2" x14ac:dyDescent="0.2">
      <c r="A447" t="s">
        <v>8525</v>
      </c>
      <c r="B447" t="s">
        <v>8526</v>
      </c>
    </row>
    <row r="448" spans="1:2" x14ac:dyDescent="0.2">
      <c r="A448" t="s">
        <v>379</v>
      </c>
      <c r="B448" t="s">
        <v>388</v>
      </c>
    </row>
    <row r="449" spans="1:2" x14ac:dyDescent="0.2">
      <c r="A449" t="s">
        <v>113</v>
      </c>
      <c r="B449" t="s">
        <v>4984</v>
      </c>
    </row>
    <row r="450" spans="1:2" x14ac:dyDescent="0.2">
      <c r="A450" t="s">
        <v>8447</v>
      </c>
      <c r="B450" t="s">
        <v>8365</v>
      </c>
    </row>
    <row r="451" spans="1:2" x14ac:dyDescent="0.2">
      <c r="A451" t="s">
        <v>2214</v>
      </c>
      <c r="B451" t="s">
        <v>960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892</v>
      </c>
      <c r="B453" t="s">
        <v>9181</v>
      </c>
    </row>
    <row r="454" spans="1:2" x14ac:dyDescent="0.2">
      <c r="A454" t="s">
        <v>121</v>
      </c>
      <c r="B454" t="s">
        <v>2495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2890</v>
      </c>
      <c r="B456" t="s">
        <v>1784</v>
      </c>
    </row>
    <row r="457" spans="1:2" x14ac:dyDescent="0.2">
      <c r="A457" t="s">
        <v>66</v>
      </c>
      <c r="B457" t="s">
        <v>67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9182</v>
      </c>
      <c r="B459" t="s">
        <v>9183</v>
      </c>
    </row>
    <row r="460" spans="1:2" x14ac:dyDescent="0.2">
      <c r="A460" t="s">
        <v>176</v>
      </c>
      <c r="B460" t="s">
        <v>2326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1640</v>
      </c>
      <c r="B462" t="s">
        <v>959</v>
      </c>
    </row>
    <row r="463" spans="1:2" x14ac:dyDescent="0.2">
      <c r="A463" t="s">
        <v>208</v>
      </c>
      <c r="B463" t="s">
        <v>209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3074</v>
      </c>
      <c r="B465" t="s">
        <v>9184</v>
      </c>
    </row>
    <row r="466" spans="1:2" x14ac:dyDescent="0.2">
      <c r="A466" t="s">
        <v>303</v>
      </c>
      <c r="B466" t="s">
        <v>4700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9185</v>
      </c>
      <c r="B468" t="s">
        <v>9186</v>
      </c>
    </row>
    <row r="469" spans="1:2" x14ac:dyDescent="0.2">
      <c r="A469" t="s">
        <v>227</v>
      </c>
      <c r="B469" t="s">
        <v>228</v>
      </c>
    </row>
    <row r="470" spans="1:2" x14ac:dyDescent="0.2">
      <c r="A470" t="s">
        <v>113</v>
      </c>
      <c r="B470" t="s">
        <v>1421</v>
      </c>
    </row>
    <row r="471" spans="1:2" x14ac:dyDescent="0.2">
      <c r="A471" t="s">
        <v>9187</v>
      </c>
      <c r="B471" t="s">
        <v>9188</v>
      </c>
    </row>
    <row r="472" spans="1:2" x14ac:dyDescent="0.2">
      <c r="A472" t="s">
        <v>311</v>
      </c>
      <c r="B472" t="s">
        <v>1204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9189</v>
      </c>
      <c r="B474" t="s">
        <v>9190</v>
      </c>
    </row>
    <row r="475" spans="1:2" x14ac:dyDescent="0.2">
      <c r="A475" t="s">
        <v>1892</v>
      </c>
      <c r="B475" t="s">
        <v>2697</v>
      </c>
    </row>
    <row r="476" spans="1:2" x14ac:dyDescent="0.2">
      <c r="A476" t="s">
        <v>113</v>
      </c>
      <c r="B476" t="s">
        <v>2519</v>
      </c>
    </row>
    <row r="477" spans="1:2" x14ac:dyDescent="0.2">
      <c r="A477" t="s">
        <v>1247</v>
      </c>
      <c r="B477" t="s">
        <v>870</v>
      </c>
    </row>
    <row r="478" spans="1:2" x14ac:dyDescent="0.2">
      <c r="A478" t="s">
        <v>41</v>
      </c>
      <c r="B478" t="s">
        <v>41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1872</v>
      </c>
      <c r="B480" t="s">
        <v>9191</v>
      </c>
    </row>
    <row r="481" spans="1:2" x14ac:dyDescent="0.2">
      <c r="A481" t="s">
        <v>6421</v>
      </c>
      <c r="B481" t="s">
        <v>230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7841</v>
      </c>
      <c r="B483" t="s">
        <v>776</v>
      </c>
    </row>
    <row r="484" spans="1:2" x14ac:dyDescent="0.2">
      <c r="A484" t="s">
        <v>261</v>
      </c>
      <c r="B484" t="s">
        <v>1164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1676</v>
      </c>
      <c r="B486" t="s">
        <v>5596</v>
      </c>
    </row>
    <row r="487" spans="1:2" x14ac:dyDescent="0.2">
      <c r="A487" t="s">
        <v>315</v>
      </c>
      <c r="B487" t="s">
        <v>611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4945</v>
      </c>
      <c r="B489" t="s">
        <v>4946</v>
      </c>
    </row>
    <row r="490" spans="1:2" x14ac:dyDescent="0.2">
      <c r="A490" t="s">
        <v>1871</v>
      </c>
      <c r="B490" t="s">
        <v>1813</v>
      </c>
    </row>
    <row r="491" spans="1:2" x14ac:dyDescent="0.2">
      <c r="A491" t="s">
        <v>113</v>
      </c>
      <c r="B491" t="s">
        <v>4604</v>
      </c>
    </row>
    <row r="492" spans="1:2" x14ac:dyDescent="0.2">
      <c r="A492" t="s">
        <v>1504</v>
      </c>
      <c r="B492" t="s">
        <v>646</v>
      </c>
    </row>
    <row r="493" spans="1:2" x14ac:dyDescent="0.2">
      <c r="A493" t="s">
        <v>261</v>
      </c>
      <c r="B493" t="s">
        <v>1164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1735</v>
      </c>
      <c r="B495" t="s">
        <v>1736</v>
      </c>
    </row>
    <row r="496" spans="1:2" x14ac:dyDescent="0.2">
      <c r="A496" t="s">
        <v>66</v>
      </c>
      <c r="B496" t="s">
        <v>381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9192</v>
      </c>
      <c r="B498" t="s">
        <v>9193</v>
      </c>
    </row>
    <row r="499" spans="1:2" x14ac:dyDescent="0.2">
      <c r="A499" t="s">
        <v>41</v>
      </c>
      <c r="B499" t="s">
        <v>41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7174</v>
      </c>
      <c r="B501" t="s">
        <v>8139</v>
      </c>
    </row>
    <row r="502" spans="1:2" x14ac:dyDescent="0.2">
      <c r="A502" t="s">
        <v>66</v>
      </c>
      <c r="B502" t="s">
        <v>487</v>
      </c>
    </row>
    <row r="503" spans="1:2" x14ac:dyDescent="0.2">
      <c r="A503" t="s">
        <v>113</v>
      </c>
      <c r="B503" t="s">
        <v>2334</v>
      </c>
    </row>
    <row r="504" spans="1:2" x14ac:dyDescent="0.2">
      <c r="A504" t="s">
        <v>8278</v>
      </c>
      <c r="B504" t="s">
        <v>9194</v>
      </c>
    </row>
    <row r="505" spans="1:2" x14ac:dyDescent="0.2">
      <c r="A505" t="s">
        <v>9195</v>
      </c>
      <c r="B505" t="s">
        <v>783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8027</v>
      </c>
      <c r="B507" t="s">
        <v>9196</v>
      </c>
    </row>
    <row r="508" spans="1:2" x14ac:dyDescent="0.2">
      <c r="A508" t="s">
        <v>9197</v>
      </c>
      <c r="B508" t="s">
        <v>9198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9199</v>
      </c>
      <c r="B510" t="s">
        <v>9200</v>
      </c>
    </row>
    <row r="511" spans="1:2" x14ac:dyDescent="0.2">
      <c r="A511" t="s">
        <v>399</v>
      </c>
      <c r="B511" t="s">
        <v>2515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9201</v>
      </c>
      <c r="B513" t="s">
        <v>9202</v>
      </c>
    </row>
    <row r="514" spans="1:2" x14ac:dyDescent="0.2">
      <c r="A514" t="s">
        <v>121</v>
      </c>
      <c r="B514" t="s">
        <v>375</v>
      </c>
    </row>
    <row r="515" spans="1:2" x14ac:dyDescent="0.2">
      <c r="A515" t="s">
        <v>41</v>
      </c>
      <c r="B515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J479"/>
  <sheetViews>
    <sheetView zoomScaleNormal="100" workbookViewId="0">
      <selection activeCell="V3" sqref="V3:V161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8720</v>
      </c>
      <c r="B3" t="s">
        <v>8721</v>
      </c>
      <c r="D3">
        <v>-76.921000000000006</v>
      </c>
      <c r="E3">
        <v>-174.685</v>
      </c>
      <c r="F3">
        <v>0</v>
      </c>
      <c r="G3">
        <v>101.637</v>
      </c>
      <c r="H3">
        <v>43.186</v>
      </c>
      <c r="I3">
        <v>0</v>
      </c>
      <c r="J3">
        <v>1</v>
      </c>
      <c r="K3">
        <v>0</v>
      </c>
      <c r="L3">
        <f>1/TAN(-D3*$L$1/180)*0.108*0.333333</f>
        <v>8.3635460290702249E-3</v>
      </c>
      <c r="M3">
        <f>SIN(-D3*$L$1/180)*G3*3</f>
        <v>297.00129579081693</v>
      </c>
      <c r="N3">
        <f>COS(-D3*$L$1/180)*G3*0.108</f>
        <v>2.4839864920264905</v>
      </c>
      <c r="O3">
        <f>IFERROR(1/TAN(E3*$L$1/180)*0.108*0.333333,"")</f>
        <v>0.38696634147277076</v>
      </c>
      <c r="P3">
        <f>SIN(-E3*$L$1/180)*H3*3</f>
        <v>12.001121352421986</v>
      </c>
      <c r="Q3">
        <f>-COS(E3*$L$1/180)*H3*0.108</f>
        <v>4.6440346673521544</v>
      </c>
      <c r="R3">
        <f>ABS(SIN(-F3*$L$1/180)*I3*3)</f>
        <v>0</v>
      </c>
      <c r="S3">
        <f>M3+P3</f>
        <v>309.00241714323892</v>
      </c>
      <c r="T3">
        <f>60*(J3/M3)</f>
        <v>0.20201932062363467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6.1181018290571631E-3</v>
      </c>
      <c r="Z3">
        <f>STDEVA(L3:L2000)</f>
        <v>2.3336769380434114E-3</v>
      </c>
      <c r="AA3">
        <f>COUNTA(L3:L2000)</f>
        <v>159</v>
      </c>
      <c r="AB3">
        <f>AVERAGE(O3:O2000)</f>
        <v>0.25215997428948028</v>
      </c>
      <c r="AC3">
        <f>STDEVA(O3:O2001)</f>
        <v>0.14204940345288231</v>
      </c>
      <c r="AD3">
        <f>COUNTA(O3:O2001)</f>
        <v>159</v>
      </c>
      <c r="AE3">
        <f>1/Y8</f>
        <v>1.5780151947552873E-3</v>
      </c>
      <c r="AF3">
        <f>Z8/Y8^2</f>
        <v>8.9246254909981109E-4</v>
      </c>
      <c r="AG3">
        <f>COUNTA(M3:M2001)</f>
        <v>159</v>
      </c>
      <c r="AH3">
        <f>1/AB8</f>
        <v>6.0063907602579264E-2</v>
      </c>
      <c r="AI3">
        <f>AC8/AB8^2</f>
        <v>5.0222524946709049E-2</v>
      </c>
      <c r="AJ3">
        <f>COUNTA(P3:P2001)</f>
        <v>159</v>
      </c>
    </row>
    <row r="4" spans="1:36" x14ac:dyDescent="0.2">
      <c r="A4" t="s">
        <v>906</v>
      </c>
      <c r="B4" t="s">
        <v>907</v>
      </c>
      <c r="D4">
        <v>-75.343000000000004</v>
      </c>
      <c r="E4">
        <v>-171.25399999999999</v>
      </c>
      <c r="F4">
        <v>-90</v>
      </c>
      <c r="G4">
        <v>134.37299999999999</v>
      </c>
      <c r="H4">
        <v>52.612000000000002</v>
      </c>
      <c r="I4">
        <v>18</v>
      </c>
      <c r="J4">
        <v>1</v>
      </c>
      <c r="K4">
        <v>0</v>
      </c>
      <c r="L4">
        <f t="shared" ref="L4:L27" si="0">1/TAN(-D4*$L$1/180)*0.108*0.333333</f>
        <v>9.4155422752674484E-3</v>
      </c>
      <c r="M4">
        <f t="shared" ref="M4:M27" si="1">SIN(-D4*$L$1/180)*G4*3</f>
        <v>390.0006706866065</v>
      </c>
      <c r="N4">
        <f t="shared" ref="N4:N27" si="2">COS(-D4*$L$1/180)*G4*0.108</f>
        <v>3.672071474303876</v>
      </c>
      <c r="O4">
        <f t="shared" ref="O4:O27" si="3">IFERROR(1/TAN(E4*$L$1/180)*0.108*0.333333,"")</f>
        <v>0.23400417552542527</v>
      </c>
      <c r="P4">
        <f t="shared" ref="P4:P27" si="4">SIN(-E4*$L$1/180)*H4*3</f>
        <v>23.999655937538584</v>
      </c>
      <c r="Q4">
        <f t="shared" ref="Q4:Q27" si="5">-COS(E4*$L$1/180)*H4*0.108</f>
        <v>5.6160253165829106</v>
      </c>
      <c r="R4">
        <f t="shared" ref="R4:R27" si="6">ABS(SIN(-F4*$L$1/180)*I4*3)</f>
        <v>54</v>
      </c>
      <c r="S4">
        <f t="shared" ref="S4:S27" si="7">M4+P4</f>
        <v>414.00032662414509</v>
      </c>
      <c r="T4">
        <f t="shared" ref="T4:T27" si="8">60*(J4/M4)</f>
        <v>0.15384588927595538</v>
      </c>
      <c r="U4">
        <f t="shared" ref="U4:U27" si="9">IFERROR(60*(K4/P4),"")</f>
        <v>0</v>
      </c>
      <c r="V4">
        <f t="shared" ref="V4:V27" si="10">100*(R4/(S4))</f>
        <v>13.043467970261895</v>
      </c>
      <c r="X4" t="s">
        <v>40</v>
      </c>
      <c r="Y4">
        <f>Y3*60</f>
        <v>0.36708610974342981</v>
      </c>
      <c r="Z4">
        <f>Z3*60</f>
        <v>0.14002061628260468</v>
      </c>
      <c r="AA4">
        <f>AA3</f>
        <v>159</v>
      </c>
      <c r="AB4">
        <f>AB3*60</f>
        <v>15.129598457368816</v>
      </c>
      <c r="AC4">
        <f>AC3*60</f>
        <v>8.5229642071729383</v>
      </c>
      <c r="AD4">
        <f>AD3</f>
        <v>159</v>
      </c>
      <c r="AE4">
        <f>AE3*60</f>
        <v>9.468091168531724E-2</v>
      </c>
      <c r="AF4">
        <f>AF3*60</f>
        <v>5.3547752945988666E-2</v>
      </c>
      <c r="AG4">
        <f>AG3</f>
        <v>159</v>
      </c>
      <c r="AH4">
        <f>AH3*60</f>
        <v>3.6038344561547557</v>
      </c>
      <c r="AI4">
        <f>AI3*60</f>
        <v>3.0133514968025428</v>
      </c>
      <c r="AJ4">
        <f>AJ3</f>
        <v>159</v>
      </c>
    </row>
    <row r="5" spans="1:36" x14ac:dyDescent="0.2">
      <c r="A5" t="s">
        <v>41</v>
      </c>
      <c r="B5" t="s">
        <v>41</v>
      </c>
      <c r="D5">
        <v>-80.134</v>
      </c>
      <c r="E5">
        <v>-172.405</v>
      </c>
      <c r="F5">
        <v>0</v>
      </c>
      <c r="G5">
        <v>46.69</v>
      </c>
      <c r="H5">
        <v>15.132999999999999</v>
      </c>
      <c r="I5">
        <v>0</v>
      </c>
      <c r="J5">
        <v>1</v>
      </c>
      <c r="K5">
        <v>0</v>
      </c>
      <c r="L5">
        <f t="shared" si="0"/>
        <v>6.2609882743801673E-3</v>
      </c>
      <c r="M5">
        <f t="shared" si="1"/>
        <v>137.99852963013097</v>
      </c>
      <c r="N5">
        <f t="shared" si="2"/>
        <v>0.864008039903994</v>
      </c>
      <c r="O5">
        <f t="shared" si="3"/>
        <v>0.26998690213915028</v>
      </c>
      <c r="P5">
        <f t="shared" si="4"/>
        <v>6.0003808306514728</v>
      </c>
      <c r="Q5">
        <f t="shared" si="5"/>
        <v>1.6200258521485842</v>
      </c>
      <c r="R5">
        <f t="shared" si="6"/>
        <v>0</v>
      </c>
      <c r="S5">
        <f t="shared" si="7"/>
        <v>143.99891046078244</v>
      </c>
      <c r="T5">
        <f t="shared" si="8"/>
        <v>0.43478724129028284</v>
      </c>
      <c r="U5">
        <f t="shared" si="9"/>
        <v>0</v>
      </c>
      <c r="V5">
        <f t="shared" si="10"/>
        <v>0</v>
      </c>
    </row>
    <row r="6" spans="1:36" x14ac:dyDescent="0.2">
      <c r="A6" t="s">
        <v>6676</v>
      </c>
      <c r="B6" t="s">
        <v>9203</v>
      </c>
      <c r="D6">
        <v>-80.537999999999997</v>
      </c>
      <c r="E6">
        <v>0</v>
      </c>
      <c r="F6">
        <v>0</v>
      </c>
      <c r="G6">
        <v>48.661999999999999</v>
      </c>
      <c r="H6">
        <v>0</v>
      </c>
      <c r="I6">
        <v>0</v>
      </c>
      <c r="J6">
        <v>0</v>
      </c>
      <c r="K6">
        <v>0</v>
      </c>
      <c r="L6">
        <f t="shared" si="0"/>
        <v>5.999785927538929E-3</v>
      </c>
      <c r="M6">
        <f t="shared" si="1"/>
        <v>143.99983832818648</v>
      </c>
      <c r="N6">
        <f t="shared" si="2"/>
        <v>0.86396906753840175</v>
      </c>
      <c r="O6" t="str">
        <f t="shared" si="3"/>
        <v/>
      </c>
      <c r="P6">
        <f t="shared" si="4"/>
        <v>0</v>
      </c>
      <c r="Q6">
        <f t="shared" si="5"/>
        <v>0</v>
      </c>
      <c r="R6">
        <f t="shared" si="6"/>
        <v>0</v>
      </c>
      <c r="S6">
        <f t="shared" si="7"/>
        <v>143.99983832818648</v>
      </c>
      <c r="T6">
        <f t="shared" si="8"/>
        <v>0</v>
      </c>
      <c r="U6" t="str">
        <f t="shared" si="9"/>
        <v/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379</v>
      </c>
      <c r="B7" t="s">
        <v>787</v>
      </c>
      <c r="D7">
        <v>-73.686000000000007</v>
      </c>
      <c r="E7">
        <v>-167.09299999999999</v>
      </c>
      <c r="F7">
        <v>-90</v>
      </c>
      <c r="G7">
        <v>128.16</v>
      </c>
      <c r="H7">
        <v>49.244</v>
      </c>
      <c r="I7">
        <v>18</v>
      </c>
      <c r="J7">
        <v>1</v>
      </c>
      <c r="K7">
        <v>0</v>
      </c>
      <c r="L7">
        <f t="shared" si="0"/>
        <v>1.0536675495543407E-2</v>
      </c>
      <c r="M7">
        <f t="shared" si="1"/>
        <v>368.99956007549247</v>
      </c>
      <c r="N7">
        <f t="shared" si="2"/>
        <v>3.8880325105462501</v>
      </c>
      <c r="O7">
        <f t="shared" si="3"/>
        <v>0.15709589828018128</v>
      </c>
      <c r="P7">
        <f t="shared" si="4"/>
        <v>32.998779229125788</v>
      </c>
      <c r="Q7">
        <f t="shared" si="5"/>
        <v>5.1839780491269529</v>
      </c>
      <c r="R7">
        <f t="shared" si="6"/>
        <v>54</v>
      </c>
      <c r="S7">
        <f t="shared" si="7"/>
        <v>401.99833930461824</v>
      </c>
      <c r="T7">
        <f t="shared" si="8"/>
        <v>0.1626018198713429</v>
      </c>
      <c r="U7">
        <f t="shared" si="9"/>
        <v>0</v>
      </c>
      <c r="V7">
        <f t="shared" si="10"/>
        <v>13.432891313284994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1029</v>
      </c>
      <c r="D8">
        <v>-88.697999999999993</v>
      </c>
      <c r="E8">
        <v>-169.69499999999999</v>
      </c>
      <c r="F8">
        <v>0</v>
      </c>
      <c r="G8">
        <v>44.011000000000003</v>
      </c>
      <c r="H8">
        <v>11.18</v>
      </c>
      <c r="I8">
        <v>0</v>
      </c>
      <c r="J8">
        <v>1</v>
      </c>
      <c r="K8">
        <v>0</v>
      </c>
      <c r="L8">
        <f t="shared" si="0"/>
        <v>8.1821075202638592E-4</v>
      </c>
      <c r="M8">
        <f t="shared" si="1"/>
        <v>131.99891129442281</v>
      </c>
      <c r="N8">
        <f t="shared" si="2"/>
        <v>0.10800303647991034</v>
      </c>
      <c r="O8">
        <f t="shared" si="3"/>
        <v>0.19799678746871249</v>
      </c>
      <c r="P8">
        <f t="shared" si="4"/>
        <v>5.9999060221604035</v>
      </c>
      <c r="Q8">
        <f t="shared" si="5"/>
        <v>1.1879633054652468</v>
      </c>
      <c r="R8">
        <f t="shared" si="6"/>
        <v>0</v>
      </c>
      <c r="S8">
        <f t="shared" si="7"/>
        <v>137.99881731658323</v>
      </c>
      <c r="T8">
        <f t="shared" si="8"/>
        <v>0.45454920356252293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633.70745942346662</v>
      </c>
      <c r="Z8">
        <f>STDEVA(M3:M2000)</f>
        <v>358.39970140993296</v>
      </c>
      <c r="AA8">
        <f>COUNTA(M3:M2001)</f>
        <v>159</v>
      </c>
      <c r="AB8">
        <f>AVERAGE(P3:P2000)</f>
        <v>16.648933442969302</v>
      </c>
      <c r="AC8">
        <f>STDEVA(P3:P2000)</f>
        <v>13.921030258439567</v>
      </c>
      <c r="AD8">
        <f>COUNTA(P3:P2001)</f>
        <v>159</v>
      </c>
      <c r="AE8" t="s">
        <v>51</v>
      </c>
      <c r="AF8">
        <f>AG8+AH8</f>
        <v>103406.66646576331</v>
      </c>
      <c r="AG8">
        <f>SUM(M3:M2000)</f>
        <v>100759.48604833119</v>
      </c>
      <c r="AH8">
        <f>SUM(P3:P2000)</f>
        <v>2647.1804174321187</v>
      </c>
    </row>
    <row r="9" spans="1:36" x14ac:dyDescent="0.2">
      <c r="A9" t="s">
        <v>1272</v>
      </c>
      <c r="B9" t="s">
        <v>108</v>
      </c>
      <c r="D9">
        <v>-85.486000000000004</v>
      </c>
      <c r="E9">
        <v>-171.25399999999999</v>
      </c>
      <c r="F9">
        <v>-90</v>
      </c>
      <c r="G9">
        <v>76.236000000000004</v>
      </c>
      <c r="H9">
        <v>26.306000000000001</v>
      </c>
      <c r="I9">
        <v>20</v>
      </c>
      <c r="J9">
        <v>1</v>
      </c>
      <c r="K9">
        <v>1</v>
      </c>
      <c r="L9">
        <f t="shared" si="0"/>
        <v>2.8421097182969096E-3</v>
      </c>
      <c r="M9">
        <f t="shared" si="1"/>
        <v>227.99857815622954</v>
      </c>
      <c r="N9">
        <f t="shared" si="2"/>
        <v>0.6479976227333204</v>
      </c>
      <c r="O9">
        <f t="shared" si="3"/>
        <v>0.23400417552542527</v>
      </c>
      <c r="P9">
        <f t="shared" si="4"/>
        <v>11.999827968769292</v>
      </c>
      <c r="Q9">
        <f t="shared" si="5"/>
        <v>2.8080126582914553</v>
      </c>
      <c r="R9">
        <f t="shared" si="6"/>
        <v>60</v>
      </c>
      <c r="S9">
        <f t="shared" si="7"/>
        <v>239.99840612499884</v>
      </c>
      <c r="T9">
        <f t="shared" si="8"/>
        <v>0.26315953584099422</v>
      </c>
      <c r="U9">
        <f t="shared" si="9"/>
        <v>5.0000716807070713</v>
      </c>
      <c r="V9">
        <f t="shared" si="10"/>
        <v>25.000166029748584</v>
      </c>
      <c r="X9" t="s">
        <v>54</v>
      </c>
      <c r="Y9">
        <f>Y8/60</f>
        <v>10.56179099039111</v>
      </c>
      <c r="Z9">
        <f>Z8/60</f>
        <v>5.9733283568322157</v>
      </c>
      <c r="AA9">
        <f>AA8</f>
        <v>159</v>
      </c>
      <c r="AB9">
        <f>AB8/60</f>
        <v>0.27748222404948836</v>
      </c>
      <c r="AC9">
        <f>AC8/60</f>
        <v>0.23201717097399277</v>
      </c>
      <c r="AD9">
        <f>AD8</f>
        <v>159</v>
      </c>
      <c r="AE9" t="s">
        <v>54</v>
      </c>
      <c r="AF9">
        <f>AF8/60</f>
        <v>1723.4444410960552</v>
      </c>
      <c r="AG9">
        <f>AG8/60</f>
        <v>1679.3247674721865</v>
      </c>
      <c r="AH9">
        <f>AH8/60</f>
        <v>44.119673623868643</v>
      </c>
    </row>
    <row r="10" spans="1:36" x14ac:dyDescent="0.2">
      <c r="A10" t="s">
        <v>303</v>
      </c>
      <c r="B10" t="s">
        <v>965</v>
      </c>
      <c r="D10">
        <v>-77.819000000000003</v>
      </c>
      <c r="E10">
        <v>-171.38399999999999</v>
      </c>
      <c r="F10">
        <v>-90</v>
      </c>
      <c r="G10">
        <v>232.22800000000001</v>
      </c>
      <c r="H10">
        <v>66.753</v>
      </c>
      <c r="I10">
        <v>21</v>
      </c>
      <c r="J10">
        <v>1</v>
      </c>
      <c r="K10">
        <v>1</v>
      </c>
      <c r="L10">
        <f t="shared" si="0"/>
        <v>7.7709725252047956E-3</v>
      </c>
      <c r="M10">
        <f t="shared" si="1"/>
        <v>680.99879964384672</v>
      </c>
      <c r="N10">
        <f t="shared" si="2"/>
        <v>5.2920282537580317</v>
      </c>
      <c r="O10">
        <f t="shared" si="3"/>
        <v>0.23758991271367097</v>
      </c>
      <c r="P10">
        <f t="shared" si="4"/>
        <v>30.001091261509028</v>
      </c>
      <c r="Q10">
        <f t="shared" si="5"/>
        <v>7.1279637821005863</v>
      </c>
      <c r="R10">
        <f t="shared" si="6"/>
        <v>63</v>
      </c>
      <c r="S10">
        <f t="shared" si="7"/>
        <v>710.99989090535576</v>
      </c>
      <c r="T10">
        <f t="shared" si="8"/>
        <v>8.8105882170980615E-2</v>
      </c>
      <c r="U10">
        <f t="shared" si="9"/>
        <v>1.9999272518789724</v>
      </c>
      <c r="V10">
        <f t="shared" si="10"/>
        <v>8.8607608532511293</v>
      </c>
    </row>
    <row r="11" spans="1:36" x14ac:dyDescent="0.2">
      <c r="A11" t="s">
        <v>41</v>
      </c>
      <c r="B11" t="s">
        <v>41</v>
      </c>
      <c r="D11">
        <v>-76.171000000000006</v>
      </c>
      <c r="E11">
        <v>0</v>
      </c>
      <c r="F11">
        <v>0</v>
      </c>
      <c r="G11">
        <v>66.94</v>
      </c>
      <c r="H11">
        <v>0</v>
      </c>
      <c r="I11">
        <v>0</v>
      </c>
      <c r="J11">
        <v>0</v>
      </c>
      <c r="K11">
        <v>0</v>
      </c>
      <c r="L11">
        <f t="shared" si="0"/>
        <v>8.8617621884989946E-3</v>
      </c>
      <c r="M11">
        <f t="shared" si="1"/>
        <v>194.99891558447041</v>
      </c>
      <c r="N11">
        <f t="shared" si="2"/>
        <v>1.7280357449605126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194.99891558447041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418</v>
      </c>
      <c r="B12" t="s">
        <v>2982</v>
      </c>
      <c r="D12">
        <v>-85.807000000000002</v>
      </c>
      <c r="E12">
        <v>-161.114</v>
      </c>
      <c r="F12">
        <v>-90</v>
      </c>
      <c r="G12">
        <v>341.91500000000002</v>
      </c>
      <c r="H12">
        <v>40.161999999999999</v>
      </c>
      <c r="I12">
        <v>38</v>
      </c>
      <c r="J12">
        <v>2</v>
      </c>
      <c r="K12">
        <v>1</v>
      </c>
      <c r="L12">
        <f t="shared" si="0"/>
        <v>2.6392501974226421E-3</v>
      </c>
      <c r="M12">
        <f t="shared" si="1"/>
        <v>1022.9995088990242</v>
      </c>
      <c r="N12">
        <f t="shared" si="2"/>
        <v>2.6999543557793722</v>
      </c>
      <c r="O12">
        <f t="shared" si="3"/>
        <v>0.10523118795009495</v>
      </c>
      <c r="P12">
        <f t="shared" si="4"/>
        <v>38.999659862922655</v>
      </c>
      <c r="Q12">
        <f t="shared" si="5"/>
        <v>4.103984641009629</v>
      </c>
      <c r="R12">
        <f t="shared" si="6"/>
        <v>114</v>
      </c>
      <c r="S12">
        <f t="shared" si="7"/>
        <v>1061.999168761947</v>
      </c>
      <c r="T12">
        <f t="shared" si="8"/>
        <v>0.1173021090979279</v>
      </c>
      <c r="U12">
        <f t="shared" si="9"/>
        <v>1.5384749562147482</v>
      </c>
      <c r="V12">
        <f t="shared" si="10"/>
        <v>10.734471678814819</v>
      </c>
      <c r="Y12">
        <f>Y3</f>
        <v>6.1181018290571631E-3</v>
      </c>
      <c r="Z12">
        <f>AE3</f>
        <v>1.5780151947552873E-3</v>
      </c>
      <c r="AA12">
        <f>AB3</f>
        <v>0.25215997428948028</v>
      </c>
      <c r="AB12">
        <f>AH3</f>
        <v>6.0063907602579264E-2</v>
      </c>
      <c r="AE12" t="s">
        <v>1</v>
      </c>
      <c r="AF12">
        <f>AG12+AH12</f>
        <v>1218.5698526266694</v>
      </c>
      <c r="AG12">
        <f>SUM(N3:N2000)</f>
        <v>622.5660843603066</v>
      </c>
      <c r="AH12">
        <f>SUM(Q3:Q2000)</f>
        <v>596.00376826636284</v>
      </c>
    </row>
    <row r="13" spans="1:36" x14ac:dyDescent="0.2">
      <c r="A13" t="s">
        <v>41</v>
      </c>
      <c r="B13" t="s">
        <v>41</v>
      </c>
      <c r="D13">
        <v>-79.509</v>
      </c>
      <c r="E13">
        <v>-168.959</v>
      </c>
      <c r="F13">
        <v>-90</v>
      </c>
      <c r="G13">
        <v>137.29499999999999</v>
      </c>
      <c r="H13">
        <v>41.773000000000003</v>
      </c>
      <c r="I13">
        <v>15</v>
      </c>
      <c r="J13">
        <v>1</v>
      </c>
      <c r="K13">
        <v>1</v>
      </c>
      <c r="L13">
        <f t="shared" si="0"/>
        <v>6.6663500067848398E-3</v>
      </c>
      <c r="M13">
        <f t="shared" si="1"/>
        <v>404.9997330152961</v>
      </c>
      <c r="N13">
        <f t="shared" si="2"/>
        <v>2.6998726728070501</v>
      </c>
      <c r="O13">
        <f t="shared" si="3"/>
        <v>0.18449879070587757</v>
      </c>
      <c r="P13">
        <f t="shared" si="4"/>
        <v>24.000015149679705</v>
      </c>
      <c r="Q13">
        <f t="shared" si="5"/>
        <v>4.4279782000168462</v>
      </c>
      <c r="R13">
        <f t="shared" si="6"/>
        <v>45</v>
      </c>
      <c r="S13">
        <f t="shared" si="7"/>
        <v>428.99974816497581</v>
      </c>
      <c r="T13">
        <f t="shared" si="8"/>
        <v>0.14814824581065567</v>
      </c>
      <c r="U13">
        <f t="shared" si="9"/>
        <v>2.4999984219093605</v>
      </c>
      <c r="V13">
        <f t="shared" si="10"/>
        <v>10.489516647150767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-80.043999999999997</v>
      </c>
      <c r="E14">
        <v>0</v>
      </c>
      <c r="F14">
        <v>0</v>
      </c>
      <c r="G14">
        <v>190.874</v>
      </c>
      <c r="H14">
        <v>0</v>
      </c>
      <c r="I14">
        <v>0</v>
      </c>
      <c r="J14">
        <v>0</v>
      </c>
      <c r="K14">
        <v>0</v>
      </c>
      <c r="L14">
        <f t="shared" si="0"/>
        <v>6.3192632767735245E-3</v>
      </c>
      <c r="M14">
        <f t="shared" si="1"/>
        <v>563.99877927334182</v>
      </c>
      <c r="N14">
        <f t="shared" si="2"/>
        <v>3.5640603380674647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0</v>
      </c>
      <c r="S14">
        <f t="shared" si="7"/>
        <v>563.99877927334182</v>
      </c>
      <c r="T14">
        <f t="shared" si="8"/>
        <v>0</v>
      </c>
      <c r="U14" t="str">
        <f t="shared" si="9"/>
        <v/>
      </c>
      <c r="V14">
        <f t="shared" si="10"/>
        <v>0</v>
      </c>
      <c r="X14" t="s">
        <v>68</v>
      </c>
      <c r="Y14">
        <f>AVERAGE(T3:T2345)</f>
        <v>0.15321942949342635</v>
      </c>
      <c r="Z14">
        <f>STDEVA(T3:T2345)</f>
        <v>0.19425336834463094</v>
      </c>
      <c r="AA14">
        <f>COUNTA(T3:T2345)</f>
        <v>159</v>
      </c>
    </row>
    <row r="15" spans="1:36" x14ac:dyDescent="0.2">
      <c r="A15" t="s">
        <v>1854</v>
      </c>
      <c r="B15" t="s">
        <v>9204</v>
      </c>
      <c r="D15">
        <v>-77.168000000000006</v>
      </c>
      <c r="E15">
        <v>-169.91900000000001</v>
      </c>
      <c r="F15">
        <v>0</v>
      </c>
      <c r="G15">
        <v>184.61</v>
      </c>
      <c r="H15">
        <v>45.706000000000003</v>
      </c>
      <c r="I15">
        <v>0</v>
      </c>
      <c r="J15">
        <v>1</v>
      </c>
      <c r="K15">
        <v>0</v>
      </c>
      <c r="L15">
        <f t="shared" si="0"/>
        <v>8.2001378346193542E-3</v>
      </c>
      <c r="M15">
        <f t="shared" si="1"/>
        <v>539.99835394561705</v>
      </c>
      <c r="N15">
        <f t="shared" si="2"/>
        <v>4.4280653608869889</v>
      </c>
      <c r="O15">
        <f t="shared" si="3"/>
        <v>0.20249155307690403</v>
      </c>
      <c r="P15">
        <f t="shared" si="4"/>
        <v>24.001168017454482</v>
      </c>
      <c r="Q15">
        <f t="shared" si="5"/>
        <v>4.8600386475527237</v>
      </c>
      <c r="R15">
        <f t="shared" si="6"/>
        <v>0</v>
      </c>
      <c r="S15">
        <f t="shared" si="7"/>
        <v>563.99952196307152</v>
      </c>
      <c r="T15">
        <f t="shared" si="8"/>
        <v>0.11111144980646102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2.3088663951572421</v>
      </c>
      <c r="Z15">
        <f>STDEVA(U3:U2345)</f>
        <v>2.9346099218225565</v>
      </c>
      <c r="AA15">
        <f>COUNTA(U3:U2345)</f>
        <v>159</v>
      </c>
    </row>
    <row r="16" spans="1:36" x14ac:dyDescent="0.2">
      <c r="A16" t="s">
        <v>549</v>
      </c>
      <c r="B16" t="s">
        <v>550</v>
      </c>
      <c r="D16">
        <v>-79.346000000000004</v>
      </c>
      <c r="E16">
        <v>-173.66</v>
      </c>
      <c r="F16">
        <v>-90</v>
      </c>
      <c r="G16">
        <v>102.77200000000001</v>
      </c>
      <c r="H16">
        <v>27.166</v>
      </c>
      <c r="I16">
        <v>29</v>
      </c>
      <c r="J16">
        <v>1</v>
      </c>
      <c r="K16">
        <v>1</v>
      </c>
      <c r="L16">
        <f t="shared" si="0"/>
        <v>6.7723338193921975E-3</v>
      </c>
      <c r="M16">
        <f t="shared" si="1"/>
        <v>303.00110775546801</v>
      </c>
      <c r="N16">
        <f t="shared" si="2"/>
        <v>2.0520267013923568</v>
      </c>
      <c r="O16">
        <f t="shared" si="3"/>
        <v>0.32400955544337012</v>
      </c>
      <c r="P16">
        <f t="shared" si="4"/>
        <v>8.9996774391543912</v>
      </c>
      <c r="Q16">
        <f t="shared" si="5"/>
        <v>2.9159844021785446</v>
      </c>
      <c r="R16">
        <f t="shared" si="6"/>
        <v>87</v>
      </c>
      <c r="S16">
        <f t="shared" si="7"/>
        <v>312.00078519462238</v>
      </c>
      <c r="T16">
        <f t="shared" si="8"/>
        <v>0.19801907803063873</v>
      </c>
      <c r="U16">
        <f t="shared" si="9"/>
        <v>6.6669056091900991</v>
      </c>
      <c r="V16">
        <f t="shared" si="10"/>
        <v>27.884545208990559</v>
      </c>
      <c r="X16" t="s">
        <v>74</v>
      </c>
      <c r="Y16">
        <f>AVERAGE(V3:V2345)</f>
        <v>4.7731766529680231</v>
      </c>
      <c r="Z16">
        <f>STDEVA(V3:V2345)</f>
        <v>7.342743009685341</v>
      </c>
      <c r="AA16">
        <f>COUNTA(V3:V2345)</f>
        <v>159</v>
      </c>
      <c r="AD16" t="s">
        <v>75</v>
      </c>
      <c r="AE16" t="s">
        <v>76</v>
      </c>
    </row>
    <row r="17" spans="1:35" x14ac:dyDescent="0.2">
      <c r="A17" t="s">
        <v>113</v>
      </c>
      <c r="B17" t="s">
        <v>1029</v>
      </c>
      <c r="D17">
        <v>-83.781000000000006</v>
      </c>
      <c r="E17">
        <v>-167.39099999999999</v>
      </c>
      <c r="F17">
        <v>0</v>
      </c>
      <c r="G17">
        <v>313.84699999999998</v>
      </c>
      <c r="H17">
        <v>77.878</v>
      </c>
      <c r="I17">
        <v>0</v>
      </c>
      <c r="J17">
        <v>1</v>
      </c>
      <c r="K17">
        <v>1</v>
      </c>
      <c r="L17">
        <f t="shared" si="0"/>
        <v>3.9229269686537728E-3</v>
      </c>
      <c r="M17">
        <f t="shared" si="1"/>
        <v>936.00012100838421</v>
      </c>
      <c r="N17">
        <f t="shared" si="2"/>
        <v>3.6718637892307742</v>
      </c>
      <c r="O17">
        <f t="shared" si="3"/>
        <v>0.16093583087386379</v>
      </c>
      <c r="P17">
        <f t="shared" si="4"/>
        <v>51.001492740235093</v>
      </c>
      <c r="Q17">
        <f t="shared" si="5"/>
        <v>8.2079758179328834</v>
      </c>
      <c r="R17">
        <f t="shared" si="6"/>
        <v>0</v>
      </c>
      <c r="S17">
        <f t="shared" si="7"/>
        <v>987.00161374861932</v>
      </c>
      <c r="T17">
        <f t="shared" si="8"/>
        <v>6.4102555815227877E-2</v>
      </c>
      <c r="U17">
        <f t="shared" si="9"/>
        <v>1.1764361546356463</v>
      </c>
      <c r="V17">
        <f t="shared" si="10"/>
        <v>0</v>
      </c>
      <c r="AD17">
        <f>(AA12*Y12)/((AA12*Z12)-(Y12*AB12))</f>
        <v>50.689399881779636</v>
      </c>
      <c r="AE17">
        <f>(Y12*AB12-AA12*Z12)/(Z12+AB12)</f>
        <v>-4.9374137913098747E-4</v>
      </c>
    </row>
    <row r="18" spans="1:35" x14ac:dyDescent="0.2">
      <c r="A18" t="s">
        <v>9205</v>
      </c>
      <c r="B18" t="s">
        <v>9206</v>
      </c>
      <c r="D18">
        <v>-79.97</v>
      </c>
      <c r="E18">
        <v>-173.797</v>
      </c>
      <c r="F18">
        <v>-90</v>
      </c>
      <c r="G18">
        <v>149.28200000000001</v>
      </c>
      <c r="H18">
        <v>46.271000000000001</v>
      </c>
      <c r="I18">
        <v>13</v>
      </c>
      <c r="J18">
        <v>1</v>
      </c>
      <c r="K18">
        <v>0</v>
      </c>
      <c r="L18">
        <f t="shared" si="0"/>
        <v>6.3672023459354085E-3</v>
      </c>
      <c r="M18">
        <f t="shared" si="1"/>
        <v>441.00143345823915</v>
      </c>
      <c r="N18">
        <f t="shared" si="2"/>
        <v>2.807948169624348</v>
      </c>
      <c r="O18">
        <f t="shared" si="3"/>
        <v>0.33122377174062911</v>
      </c>
      <c r="P18">
        <f t="shared" si="4"/>
        <v>14.998940262601348</v>
      </c>
      <c r="Q18">
        <f t="shared" si="5"/>
        <v>4.9680105339017349</v>
      </c>
      <c r="R18">
        <f t="shared" si="6"/>
        <v>39</v>
      </c>
      <c r="S18">
        <f t="shared" si="7"/>
        <v>456.00037372084051</v>
      </c>
      <c r="T18">
        <f t="shared" si="8"/>
        <v>0.13605397952902964</v>
      </c>
      <c r="U18">
        <f t="shared" si="9"/>
        <v>0</v>
      </c>
      <c r="V18">
        <f t="shared" si="10"/>
        <v>8.5526245695306073</v>
      </c>
      <c r="X18" t="s">
        <v>79</v>
      </c>
      <c r="Z18">
        <f>(SUM(R3:R1401))/60</f>
        <v>77.874971412121596</v>
      </c>
      <c r="AB18" t="s">
        <v>80</v>
      </c>
    </row>
    <row r="19" spans="1:35" x14ac:dyDescent="0.2">
      <c r="A19" t="s">
        <v>269</v>
      </c>
      <c r="B19" t="s">
        <v>485</v>
      </c>
      <c r="D19">
        <v>-81.795000000000002</v>
      </c>
      <c r="E19">
        <v>-173.66</v>
      </c>
      <c r="F19">
        <v>-90</v>
      </c>
      <c r="G19">
        <v>217.22300000000001</v>
      </c>
      <c r="H19">
        <v>45.277000000000001</v>
      </c>
      <c r="I19">
        <v>11</v>
      </c>
      <c r="J19">
        <v>2</v>
      </c>
      <c r="K19">
        <v>1</v>
      </c>
      <c r="L19">
        <f t="shared" si="0"/>
        <v>5.1908809268266269E-3</v>
      </c>
      <c r="M19">
        <f t="shared" si="1"/>
        <v>644.99837302024491</v>
      </c>
      <c r="N19">
        <f t="shared" si="2"/>
        <v>3.3481131004580962</v>
      </c>
      <c r="O19">
        <f t="shared" si="3"/>
        <v>0.32400955544337012</v>
      </c>
      <c r="P19">
        <f t="shared" si="4"/>
        <v>14.999572826790597</v>
      </c>
      <c r="Q19">
        <f t="shared" si="5"/>
        <v>4.8600097834586604</v>
      </c>
      <c r="R19">
        <f t="shared" si="6"/>
        <v>33</v>
      </c>
      <c r="S19">
        <f t="shared" si="7"/>
        <v>659.99794584703545</v>
      </c>
      <c r="T19">
        <f t="shared" si="8"/>
        <v>0.18604698092197125</v>
      </c>
      <c r="U19">
        <f t="shared" si="9"/>
        <v>4.0001139160999681</v>
      </c>
      <c r="V19">
        <f t="shared" si="10"/>
        <v>5.0000155618133171</v>
      </c>
      <c r="X19" t="s">
        <v>83</v>
      </c>
      <c r="Z19">
        <f>Z27</f>
        <v>78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-78.397999999999996</v>
      </c>
      <c r="E20">
        <v>0</v>
      </c>
      <c r="F20">
        <v>-90</v>
      </c>
      <c r="G20">
        <v>154.149</v>
      </c>
      <c r="H20">
        <v>0</v>
      </c>
      <c r="I20">
        <v>12</v>
      </c>
      <c r="J20">
        <v>0</v>
      </c>
      <c r="K20">
        <v>0</v>
      </c>
      <c r="L20">
        <f t="shared" si="0"/>
        <v>7.3910409353876855E-3</v>
      </c>
      <c r="M20">
        <f t="shared" si="1"/>
        <v>452.99838928609432</v>
      </c>
      <c r="N20">
        <f t="shared" si="2"/>
        <v>3.3481329870111969</v>
      </c>
      <c r="O20" t="str">
        <f t="shared" si="3"/>
        <v/>
      </c>
      <c r="P20">
        <f t="shared" si="4"/>
        <v>0</v>
      </c>
      <c r="Q20">
        <f t="shared" si="5"/>
        <v>0</v>
      </c>
      <c r="R20">
        <f t="shared" si="6"/>
        <v>36</v>
      </c>
      <c r="S20">
        <f t="shared" si="7"/>
        <v>452.99838928609432</v>
      </c>
      <c r="T20">
        <f t="shared" si="8"/>
        <v>0</v>
      </c>
      <c r="U20" t="str">
        <f t="shared" si="9"/>
        <v/>
      </c>
      <c r="V20">
        <f t="shared" si="10"/>
        <v>7.9470481245494993</v>
      </c>
      <c r="AB20">
        <f>X27/AG9</f>
        <v>9.0512569661435352E-2</v>
      </c>
      <c r="AC20">
        <f>Y27/AH9</f>
        <v>1.8585812918533964</v>
      </c>
      <c r="AD20">
        <f>Z19/AF9</f>
        <v>4.5258203943258253E-2</v>
      </c>
      <c r="AF20">
        <f>X27/AG12</f>
        <v>0.24415078787367875</v>
      </c>
      <c r="AG20">
        <f>Y27/AH12</f>
        <v>0.13758302273577738</v>
      </c>
      <c r="AH20">
        <f>Z19/AF12</f>
        <v>6.4009461445208332E-2</v>
      </c>
    </row>
    <row r="21" spans="1:35" x14ac:dyDescent="0.2">
      <c r="A21" t="s">
        <v>2760</v>
      </c>
      <c r="B21" t="s">
        <v>6347</v>
      </c>
      <c r="D21">
        <v>-82.367000000000004</v>
      </c>
      <c r="E21">
        <v>-170.727</v>
      </c>
      <c r="F21">
        <v>-90</v>
      </c>
      <c r="G21">
        <v>195.73500000000001</v>
      </c>
      <c r="H21">
        <v>49.649000000000001</v>
      </c>
      <c r="I21">
        <v>19</v>
      </c>
      <c r="J21">
        <v>1</v>
      </c>
      <c r="K21">
        <v>0</v>
      </c>
      <c r="L21">
        <f t="shared" si="0"/>
        <v>4.8245259987285127E-3</v>
      </c>
      <c r="M21">
        <f t="shared" si="1"/>
        <v>582.00189489678246</v>
      </c>
      <c r="N21">
        <f t="shared" si="2"/>
        <v>2.8078860811248685</v>
      </c>
      <c r="O21">
        <f t="shared" si="3"/>
        <v>0.22049014289590005</v>
      </c>
      <c r="P21">
        <f t="shared" si="4"/>
        <v>24.001134643961983</v>
      </c>
      <c r="Q21">
        <f t="shared" si="5"/>
        <v>5.292018899329813</v>
      </c>
      <c r="R21">
        <f t="shared" si="6"/>
        <v>57</v>
      </c>
      <c r="S21">
        <f t="shared" si="7"/>
        <v>606.00302954074448</v>
      </c>
      <c r="T21">
        <f t="shared" si="8"/>
        <v>0.10309244785301078</v>
      </c>
      <c r="U21">
        <f t="shared" si="9"/>
        <v>0</v>
      </c>
      <c r="V21">
        <f t="shared" si="10"/>
        <v>9.4058935717197798</v>
      </c>
    </row>
    <row r="22" spans="1:35" x14ac:dyDescent="0.2">
      <c r="A22" t="s">
        <v>379</v>
      </c>
      <c r="B22" t="s">
        <v>388</v>
      </c>
      <c r="D22">
        <v>-79.242000000000004</v>
      </c>
      <c r="E22">
        <v>-168.071</v>
      </c>
      <c r="F22">
        <v>0</v>
      </c>
      <c r="G22">
        <v>203.578</v>
      </c>
      <c r="H22">
        <v>72.566999999999993</v>
      </c>
      <c r="I22">
        <v>0</v>
      </c>
      <c r="J22">
        <v>1</v>
      </c>
      <c r="K22">
        <v>0</v>
      </c>
      <c r="L22">
        <f t="shared" si="0"/>
        <v>6.8400145854663266E-3</v>
      </c>
      <c r="M22">
        <f t="shared" si="1"/>
        <v>599.99994960189656</v>
      </c>
      <c r="N22">
        <f t="shared" si="2"/>
        <v>4.1040125105685439</v>
      </c>
      <c r="O22">
        <f t="shared" si="3"/>
        <v>0.17040456748139246</v>
      </c>
      <c r="P22">
        <f t="shared" si="4"/>
        <v>44.998671928027747</v>
      </c>
      <c r="Q22">
        <f t="shared" si="5"/>
        <v>7.6679868951195385</v>
      </c>
      <c r="R22">
        <f t="shared" si="6"/>
        <v>0</v>
      </c>
      <c r="S22">
        <f t="shared" si="7"/>
        <v>644.99862152992432</v>
      </c>
      <c r="T22">
        <f t="shared" si="8"/>
        <v>0.10000000839968462</v>
      </c>
      <c r="U22">
        <f t="shared" si="9"/>
        <v>0</v>
      </c>
      <c r="V22">
        <f t="shared" si="10"/>
        <v>0</v>
      </c>
      <c r="X22" t="s">
        <v>94</v>
      </c>
      <c r="Z22">
        <f>Z18/AF9</f>
        <v>4.5185658182630838E-2</v>
      </c>
      <c r="AA22" t="s">
        <v>95</v>
      </c>
    </row>
    <row r="23" spans="1:35" x14ac:dyDescent="0.2">
      <c r="A23" t="s">
        <v>113</v>
      </c>
      <c r="B23" t="s">
        <v>1074</v>
      </c>
      <c r="D23">
        <v>-85.275999999999996</v>
      </c>
      <c r="E23">
        <v>-174.47200000000001</v>
      </c>
      <c r="F23">
        <v>0</v>
      </c>
      <c r="G23">
        <v>242.82499999999999</v>
      </c>
      <c r="H23">
        <v>31.145</v>
      </c>
      <c r="I23">
        <v>0</v>
      </c>
      <c r="J23">
        <v>1</v>
      </c>
      <c r="K23">
        <v>0</v>
      </c>
      <c r="L23">
        <f t="shared" si="0"/>
        <v>2.974917888674359E-3</v>
      </c>
      <c r="M23">
        <f t="shared" si="1"/>
        <v>726.00035371523427</v>
      </c>
      <c r="N23">
        <f t="shared" si="2"/>
        <v>2.1597935992449622</v>
      </c>
      <c r="O23">
        <f t="shared" si="3"/>
        <v>0.37196849024699774</v>
      </c>
      <c r="P23">
        <f t="shared" si="4"/>
        <v>9.0007975564061571</v>
      </c>
      <c r="Q23">
        <f t="shared" si="5"/>
        <v>3.3480164260916903</v>
      </c>
      <c r="R23">
        <f t="shared" si="6"/>
        <v>0</v>
      </c>
      <c r="S23">
        <f t="shared" si="7"/>
        <v>735.00115127164042</v>
      </c>
      <c r="T23">
        <f t="shared" si="8"/>
        <v>8.2644587833815772E-2</v>
      </c>
      <c r="U23">
        <f t="shared" si="9"/>
        <v>0</v>
      </c>
      <c r="V23">
        <f t="shared" si="10"/>
        <v>0</v>
      </c>
      <c r="X23" t="s">
        <v>96</v>
      </c>
      <c r="Z23">
        <f>Z19/AF9</f>
        <v>4.5258203943258253E-2</v>
      </c>
      <c r="AA23" t="s">
        <v>97</v>
      </c>
      <c r="AB23">
        <f>Z27/AF9</f>
        <v>4.5258203943258253E-2</v>
      </c>
      <c r="AC23" t="s">
        <v>98</v>
      </c>
      <c r="AD23">
        <f>Z27/AF9</f>
        <v>4.5258203943258253E-2</v>
      </c>
      <c r="AE23" t="s">
        <v>98</v>
      </c>
      <c r="AH23">
        <f>Z27/AF12</f>
        <v>6.4009461445208332E-2</v>
      </c>
      <c r="AI23" t="s">
        <v>98</v>
      </c>
    </row>
    <row r="24" spans="1:35" x14ac:dyDescent="0.2">
      <c r="A24" t="s">
        <v>9207</v>
      </c>
      <c r="B24" t="s">
        <v>9208</v>
      </c>
      <c r="D24">
        <v>-81.254000000000005</v>
      </c>
      <c r="E24">
        <v>-164.745</v>
      </c>
      <c r="F24">
        <v>0</v>
      </c>
      <c r="G24">
        <v>26.306000000000001</v>
      </c>
      <c r="H24">
        <v>11.401999999999999</v>
      </c>
      <c r="I24">
        <v>0</v>
      </c>
      <c r="J24">
        <v>1</v>
      </c>
      <c r="K24">
        <v>0</v>
      </c>
      <c r="L24">
        <f t="shared" si="0"/>
        <v>5.5383516345009652E-3</v>
      </c>
      <c r="M24">
        <f t="shared" si="1"/>
        <v>78.000351619207095</v>
      </c>
      <c r="N24">
        <f t="shared" si="2"/>
        <v>0.4319938068756925</v>
      </c>
      <c r="O24">
        <f t="shared" si="3"/>
        <v>0.1320009453218855</v>
      </c>
      <c r="P24">
        <f t="shared" si="4"/>
        <v>9.0001256129786942</v>
      </c>
      <c r="Q24">
        <f t="shared" si="5"/>
        <v>1.188026276955179</v>
      </c>
      <c r="R24">
        <f t="shared" si="6"/>
        <v>0</v>
      </c>
      <c r="S24">
        <f t="shared" si="7"/>
        <v>87.000477232185787</v>
      </c>
      <c r="T24">
        <f t="shared" si="8"/>
        <v>0.76922730160136066</v>
      </c>
      <c r="U24">
        <f t="shared" si="9"/>
        <v>0</v>
      </c>
      <c r="V24">
        <f t="shared" si="10"/>
        <v>0</v>
      </c>
    </row>
    <row r="25" spans="1:35" x14ac:dyDescent="0.2">
      <c r="A25" t="s">
        <v>191</v>
      </c>
      <c r="B25" t="s">
        <v>4334</v>
      </c>
      <c r="D25">
        <v>-85.855000000000004</v>
      </c>
      <c r="E25">
        <v>-171.46899999999999</v>
      </c>
      <c r="F25">
        <v>-90</v>
      </c>
      <c r="G25">
        <v>69.180999999999997</v>
      </c>
      <c r="H25">
        <v>20.224</v>
      </c>
      <c r="I25">
        <v>6</v>
      </c>
      <c r="J25">
        <v>1</v>
      </c>
      <c r="K25">
        <v>1</v>
      </c>
      <c r="L25">
        <f t="shared" si="0"/>
        <v>2.6089306951808697E-3</v>
      </c>
      <c r="M25">
        <f t="shared" si="1"/>
        <v>207.00013420375467</v>
      </c>
      <c r="N25">
        <f t="shared" si="2"/>
        <v>0.54004954408027916</v>
      </c>
      <c r="O25">
        <f t="shared" si="3"/>
        <v>0.23999306751257837</v>
      </c>
      <c r="P25">
        <f t="shared" si="4"/>
        <v>9.0003574158502637</v>
      </c>
      <c r="Q25">
        <f t="shared" si="5"/>
        <v>2.1600255449650327</v>
      </c>
      <c r="R25">
        <f t="shared" si="6"/>
        <v>18</v>
      </c>
      <c r="S25">
        <f t="shared" si="7"/>
        <v>216.00049161960493</v>
      </c>
      <c r="T25">
        <f t="shared" si="8"/>
        <v>0.2898548845429284</v>
      </c>
      <c r="U25">
        <f t="shared" si="9"/>
        <v>6.6664019246986541</v>
      </c>
      <c r="V25">
        <f t="shared" si="10"/>
        <v>8.3333143665707556</v>
      </c>
      <c r="X25" t="s">
        <v>101</v>
      </c>
    </row>
    <row r="26" spans="1:35" x14ac:dyDescent="0.2">
      <c r="A26" t="s">
        <v>113</v>
      </c>
      <c r="B26" t="s">
        <v>5759</v>
      </c>
      <c r="D26">
        <v>-78.524000000000001</v>
      </c>
      <c r="E26">
        <v>-167.196</v>
      </c>
      <c r="F26">
        <v>0</v>
      </c>
      <c r="G26">
        <v>135.71299999999999</v>
      </c>
      <c r="H26">
        <v>45.122</v>
      </c>
      <c r="I26">
        <v>0</v>
      </c>
      <c r="J26">
        <v>1</v>
      </c>
      <c r="K26">
        <v>1</v>
      </c>
      <c r="L26">
        <f t="shared" si="0"/>
        <v>7.308572973920055E-3</v>
      </c>
      <c r="M26">
        <f t="shared" si="1"/>
        <v>398.9995299158345</v>
      </c>
      <c r="N26">
        <f t="shared" si="2"/>
        <v>2.916120097069772</v>
      </c>
      <c r="O26">
        <f t="shared" si="3"/>
        <v>0.15840324532369318</v>
      </c>
      <c r="P26">
        <f t="shared" si="4"/>
        <v>29.999349338454124</v>
      </c>
      <c r="Q26">
        <f t="shared" si="5"/>
        <v>4.7519990448093665</v>
      </c>
      <c r="R26">
        <f t="shared" si="6"/>
        <v>0</v>
      </c>
      <c r="S26">
        <f t="shared" si="7"/>
        <v>428.99887925428862</v>
      </c>
      <c r="T26">
        <f t="shared" si="8"/>
        <v>0.150376117016119</v>
      </c>
      <c r="U26">
        <f t="shared" si="9"/>
        <v>2.0000433783772129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1764</v>
      </c>
      <c r="B27" t="s">
        <v>1765</v>
      </c>
      <c r="D27">
        <v>-72.525000000000006</v>
      </c>
      <c r="E27">
        <v>0</v>
      </c>
      <c r="F27">
        <v>0</v>
      </c>
      <c r="G27">
        <v>113.22499999999999</v>
      </c>
      <c r="H27">
        <v>0</v>
      </c>
      <c r="I27">
        <v>0</v>
      </c>
      <c r="J27">
        <v>0</v>
      </c>
      <c r="K27">
        <v>0</v>
      </c>
      <c r="L27">
        <f t="shared" si="0"/>
        <v>1.1333477896444779E-2</v>
      </c>
      <c r="M27">
        <f t="shared" si="1"/>
        <v>323.99834236677549</v>
      </c>
      <c r="N27">
        <f t="shared" si="2"/>
        <v>3.6720317237303224</v>
      </c>
      <c r="O27" t="str">
        <f t="shared" si="3"/>
        <v/>
      </c>
      <c r="P27">
        <f t="shared" si="4"/>
        <v>0</v>
      </c>
      <c r="Q27">
        <f t="shared" si="5"/>
        <v>0</v>
      </c>
      <c r="R27">
        <f t="shared" si="6"/>
        <v>0</v>
      </c>
      <c r="S27">
        <f t="shared" si="7"/>
        <v>323.99834236677549</v>
      </c>
      <c r="T27">
        <f t="shared" si="8"/>
        <v>0</v>
      </c>
      <c r="U27" t="str">
        <f t="shared" si="9"/>
        <v/>
      </c>
      <c r="V27">
        <f t="shared" si="10"/>
        <v>0</v>
      </c>
      <c r="X27">
        <f>SUM(J3:J2345)</f>
        <v>152</v>
      </c>
      <c r="Y27">
        <f>SUM(K3:K2345)</f>
        <v>82</v>
      </c>
      <c r="Z27">
        <f>COUNTIF(V3:V2345,"&gt;0")</f>
        <v>78</v>
      </c>
      <c r="AB27">
        <v>401</v>
      </c>
    </row>
    <row r="28" spans="1:35" x14ac:dyDescent="0.2">
      <c r="A28" t="s">
        <v>41</v>
      </c>
      <c r="B28" t="s">
        <v>41</v>
      </c>
      <c r="D28">
        <v>-88.204999999999998</v>
      </c>
      <c r="E28">
        <v>-169.56299999999999</v>
      </c>
      <c r="F28">
        <v>-90</v>
      </c>
      <c r="G28">
        <v>351.17200000000003</v>
      </c>
      <c r="H28">
        <v>77.278999999999996</v>
      </c>
      <c r="I28">
        <v>18</v>
      </c>
      <c r="J28">
        <v>4</v>
      </c>
      <c r="K28">
        <v>4</v>
      </c>
      <c r="L28">
        <f>1/TAN(-D28*$L$1/180)*0.108*0.333333</f>
        <v>1.1281997626534238E-3</v>
      </c>
      <c r="M28">
        <f>SIN(-D28*$L$1/180)*G28*3</f>
        <v>1052.9990372396003</v>
      </c>
      <c r="N28">
        <f>COS(-D28*$L$1/180)*G28*0.108</f>
        <v>1.1879944518824526</v>
      </c>
      <c r="O28">
        <f>IFERROR(1/TAN(E28*$L$1/180)*0.108*0.333333,"")</f>
        <v>0.19543747675120191</v>
      </c>
      <c r="P28">
        <f>SIN(-E28*$L$1/180)*H28*3</f>
        <v>41.998262565453352</v>
      </c>
      <c r="Q28">
        <f>-COS(E28*$L$1/180)*H28*0.108</f>
        <v>8.2080426717693342</v>
      </c>
      <c r="R28">
        <f>ABS(SIN(-F28*$L$1/180)*I28*3)</f>
        <v>54</v>
      </c>
      <c r="S28">
        <f>M28+P28</f>
        <v>1094.9972998050537</v>
      </c>
      <c r="T28">
        <f>60*(J28/M28)</f>
        <v>0.2279204363084239</v>
      </c>
      <c r="U28">
        <f>IFERROR(60*(K28/P28),"")</f>
        <v>5.7145221097174046</v>
      </c>
      <c r="V28">
        <f>100*(R28/(S28))</f>
        <v>4.9315190101029307</v>
      </c>
    </row>
    <row r="29" spans="1:35" x14ac:dyDescent="0.2">
      <c r="A29" t="s">
        <v>41</v>
      </c>
      <c r="B29" t="s">
        <v>41</v>
      </c>
      <c r="D29">
        <v>-85.647000000000006</v>
      </c>
      <c r="E29">
        <v>-174.958</v>
      </c>
      <c r="F29">
        <v>-90</v>
      </c>
      <c r="G29">
        <v>382.10199999999998</v>
      </c>
      <c r="H29">
        <v>68.263999999999996</v>
      </c>
      <c r="I29">
        <v>14</v>
      </c>
      <c r="J29">
        <v>2</v>
      </c>
      <c r="K29">
        <v>2</v>
      </c>
      <c r="L29">
        <f t="shared" ref="L29:L58" si="11">1/TAN(-D29*$L$1/180)*0.108*0.333333</f>
        <v>2.7403423475888915E-3</v>
      </c>
      <c r="M29">
        <f t="shared" ref="M29:M58" si="12">SIN(-D29*$L$1/180)*G29*3</f>
        <v>1142.9993081043451</v>
      </c>
      <c r="N29">
        <f t="shared" ref="N29:N58" si="13">COS(-D29*$L$1/180)*G29*0.108</f>
        <v>3.1322125394756792</v>
      </c>
      <c r="O29">
        <f t="shared" ref="O29:O58" si="14">IFERROR(1/TAN(E29*$L$1/180)*0.108*0.333333,"")</f>
        <v>0.40803628174948231</v>
      </c>
      <c r="P29">
        <f t="shared" ref="P29:P58" si="15">SIN(-E29*$L$1/180)*H29*3</f>
        <v>17.99834318318047</v>
      </c>
      <c r="Q29">
        <f t="shared" ref="Q29:Q58" si="16">-COS(E29*$L$1/180)*H29*0.108</f>
        <v>7.3439843741004749</v>
      </c>
      <c r="R29">
        <f t="shared" ref="R29:R58" si="17">ABS(SIN(-F29*$L$1/180)*I29*3)</f>
        <v>42</v>
      </c>
      <c r="S29">
        <f t="shared" ref="S29:S58" si="18">M29+P29</f>
        <v>1160.9976512875255</v>
      </c>
      <c r="T29">
        <f t="shared" ref="T29:T58" si="19">60*(J29/M29)</f>
        <v>0.10498694019248271</v>
      </c>
      <c r="U29">
        <f t="shared" ref="U29:U58" si="20">IFERROR(60*(K29/P29),"")</f>
        <v>6.6672803590132972</v>
      </c>
      <c r="V29">
        <f t="shared" ref="V29:V58" si="21">100*(R29/(S29))</f>
        <v>3.6175783778221047</v>
      </c>
    </row>
    <row r="30" spans="1:35" x14ac:dyDescent="0.2">
      <c r="A30" t="s">
        <v>9209</v>
      </c>
      <c r="B30" t="s">
        <v>9210</v>
      </c>
      <c r="D30">
        <v>-86.73</v>
      </c>
      <c r="E30">
        <v>-168.024</v>
      </c>
      <c r="F30">
        <v>0</v>
      </c>
      <c r="G30">
        <v>105.17100000000001</v>
      </c>
      <c r="H30">
        <v>33.734000000000002</v>
      </c>
      <c r="I30">
        <v>0</v>
      </c>
      <c r="J30">
        <v>1</v>
      </c>
      <c r="K30">
        <v>0</v>
      </c>
      <c r="L30">
        <f t="shared" si="11"/>
        <v>2.0568332282306853E-3</v>
      </c>
      <c r="M30">
        <f t="shared" si="12"/>
        <v>314.99928811185816</v>
      </c>
      <c r="N30">
        <f t="shared" si="13"/>
        <v>0.64790165055913151</v>
      </c>
      <c r="O30">
        <f t="shared" si="14"/>
        <v>0.16971604869491594</v>
      </c>
      <c r="P30">
        <f t="shared" si="15"/>
        <v>20.999612048471935</v>
      </c>
      <c r="Q30">
        <f t="shared" si="16"/>
        <v>3.5639747449675512</v>
      </c>
      <c r="R30">
        <f t="shared" si="17"/>
        <v>0</v>
      </c>
      <c r="S30">
        <f t="shared" si="18"/>
        <v>335.99890016033009</v>
      </c>
      <c r="T30">
        <f t="shared" si="19"/>
        <v>0.19047662094618334</v>
      </c>
      <c r="U30">
        <f t="shared" si="20"/>
        <v>0</v>
      </c>
      <c r="V30">
        <f t="shared" si="21"/>
        <v>0</v>
      </c>
    </row>
    <row r="31" spans="1:35" x14ac:dyDescent="0.2">
      <c r="A31" t="s">
        <v>9211</v>
      </c>
      <c r="B31" t="s">
        <v>4227</v>
      </c>
      <c r="D31">
        <v>-81.805999999999997</v>
      </c>
      <c r="E31">
        <v>-167.905</v>
      </c>
      <c r="F31">
        <v>-90</v>
      </c>
      <c r="G31">
        <v>252.57900000000001</v>
      </c>
      <c r="H31">
        <v>57.271000000000001</v>
      </c>
      <c r="I31">
        <v>26</v>
      </c>
      <c r="J31">
        <v>1</v>
      </c>
      <c r="K31">
        <v>1</v>
      </c>
      <c r="L31">
        <f t="shared" si="11"/>
        <v>5.1838259273150576E-3</v>
      </c>
      <c r="M31">
        <f t="shared" si="12"/>
        <v>750.00138537768225</v>
      </c>
      <c r="N31">
        <f t="shared" si="13"/>
        <v>3.8878805149235576</v>
      </c>
      <c r="O31">
        <f t="shared" si="14"/>
        <v>0.16799635543136984</v>
      </c>
      <c r="P31">
        <f t="shared" si="15"/>
        <v>36.000533605661253</v>
      </c>
      <c r="Q31">
        <f t="shared" si="16"/>
        <v>6.0479644873001304</v>
      </c>
      <c r="R31">
        <f t="shared" si="17"/>
        <v>78</v>
      </c>
      <c r="S31">
        <f t="shared" si="18"/>
        <v>786.00191898334356</v>
      </c>
      <c r="T31">
        <f t="shared" si="19"/>
        <v>7.9999852226653526E-2</v>
      </c>
      <c r="U31">
        <f t="shared" si="20"/>
        <v>1.6666419630670339</v>
      </c>
      <c r="V31">
        <f t="shared" si="21"/>
        <v>9.9236398940207824</v>
      </c>
    </row>
    <row r="32" spans="1:35" x14ac:dyDescent="0.2">
      <c r="A32" t="s">
        <v>113</v>
      </c>
      <c r="B32" t="s">
        <v>5199</v>
      </c>
      <c r="D32">
        <v>-87.897999999999996</v>
      </c>
      <c r="E32">
        <v>-170.53800000000001</v>
      </c>
      <c r="F32">
        <v>0</v>
      </c>
      <c r="G32">
        <v>218.14699999999999</v>
      </c>
      <c r="H32">
        <v>36.497</v>
      </c>
      <c r="I32">
        <v>0</v>
      </c>
      <c r="J32">
        <v>1</v>
      </c>
      <c r="K32">
        <v>1</v>
      </c>
      <c r="L32">
        <f t="shared" si="11"/>
        <v>1.3213170809809251E-3</v>
      </c>
      <c r="M32">
        <f t="shared" si="12"/>
        <v>654.00063585456701</v>
      </c>
      <c r="N32">
        <f t="shared" si="13"/>
        <v>0.8641430752701007</v>
      </c>
      <c r="O32">
        <f t="shared" si="14"/>
        <v>0.21600727486837354</v>
      </c>
      <c r="P32">
        <f t="shared" si="15"/>
        <v>17.999602163876979</v>
      </c>
      <c r="Q32">
        <f t="shared" si="16"/>
        <v>3.8880489001828455</v>
      </c>
      <c r="R32">
        <f t="shared" si="17"/>
        <v>0</v>
      </c>
      <c r="S32">
        <f t="shared" si="18"/>
        <v>672.00023801844395</v>
      </c>
      <c r="T32">
        <f t="shared" si="19"/>
        <v>9.1743030068463821E-2</v>
      </c>
      <c r="U32">
        <f t="shared" si="20"/>
        <v>3.3334070083178133</v>
      </c>
      <c r="V32">
        <f t="shared" si="21"/>
        <v>0</v>
      </c>
    </row>
    <row r="33" spans="1:22" x14ac:dyDescent="0.2">
      <c r="A33" t="s">
        <v>259</v>
      </c>
      <c r="B33" t="s">
        <v>9212</v>
      </c>
      <c r="D33">
        <v>-84.123000000000005</v>
      </c>
      <c r="E33">
        <v>0</v>
      </c>
      <c r="F33">
        <v>-85.600999999999999</v>
      </c>
      <c r="G33">
        <v>136.71899999999999</v>
      </c>
      <c r="H33">
        <v>0</v>
      </c>
      <c r="I33">
        <v>13.038</v>
      </c>
      <c r="J33">
        <v>0</v>
      </c>
      <c r="K33">
        <v>0</v>
      </c>
      <c r="L33">
        <f t="shared" si="11"/>
        <v>3.7056293513935044E-3</v>
      </c>
      <c r="M33">
        <f t="shared" si="12"/>
        <v>408.00121502967716</v>
      </c>
      <c r="N33">
        <f t="shared" si="13"/>
        <v>1.511902789720974</v>
      </c>
      <c r="O33" t="str">
        <f t="shared" si="14"/>
        <v/>
      </c>
      <c r="P33">
        <f t="shared" si="15"/>
        <v>0</v>
      </c>
      <c r="Q33">
        <f t="shared" si="16"/>
        <v>0</v>
      </c>
      <c r="R33">
        <f t="shared" si="17"/>
        <v>38.998773718295823</v>
      </c>
      <c r="S33">
        <f t="shared" si="18"/>
        <v>408.00121502967716</v>
      </c>
      <c r="T33">
        <f t="shared" si="19"/>
        <v>0</v>
      </c>
      <c r="U33" t="str">
        <f t="shared" si="20"/>
        <v/>
      </c>
      <c r="V33">
        <f t="shared" si="21"/>
        <v>9.5584945048409065</v>
      </c>
    </row>
    <row r="34" spans="1:22" x14ac:dyDescent="0.2">
      <c r="A34" t="s">
        <v>1745</v>
      </c>
      <c r="B34" t="s">
        <v>1534</v>
      </c>
      <c r="D34">
        <v>-80.701999999999998</v>
      </c>
      <c r="E34">
        <v>-172.56899999999999</v>
      </c>
      <c r="F34">
        <v>-90</v>
      </c>
      <c r="G34">
        <v>229.00899999999999</v>
      </c>
      <c r="H34">
        <v>46.39</v>
      </c>
      <c r="I34">
        <v>17</v>
      </c>
      <c r="J34">
        <v>1</v>
      </c>
      <c r="K34">
        <v>0</v>
      </c>
      <c r="L34">
        <f t="shared" si="11"/>
        <v>5.893929861453334E-3</v>
      </c>
      <c r="M34">
        <f t="shared" si="12"/>
        <v>678.00039740784678</v>
      </c>
      <c r="N34">
        <f t="shared" si="13"/>
        <v>3.9960907844501206</v>
      </c>
      <c r="O34">
        <f t="shared" si="14"/>
        <v>0.27601504800855431</v>
      </c>
      <c r="P34">
        <f t="shared" si="15"/>
        <v>17.999151618177017</v>
      </c>
      <c r="Q34">
        <f t="shared" si="16"/>
        <v>4.9680416660460418</v>
      </c>
      <c r="R34">
        <f t="shared" si="17"/>
        <v>51</v>
      </c>
      <c r="S34">
        <f t="shared" si="18"/>
        <v>695.99954902602383</v>
      </c>
      <c r="T34">
        <f t="shared" si="19"/>
        <v>8.849552334982981E-2</v>
      </c>
      <c r="U34">
        <f t="shared" si="20"/>
        <v>0</v>
      </c>
      <c r="V34">
        <f t="shared" si="21"/>
        <v>7.3275909548172828</v>
      </c>
    </row>
    <row r="35" spans="1:22" x14ac:dyDescent="0.2">
      <c r="A35" t="s">
        <v>113</v>
      </c>
      <c r="B35" t="s">
        <v>1410</v>
      </c>
      <c r="D35">
        <v>-83.796999999999997</v>
      </c>
      <c r="E35">
        <v>-173.66</v>
      </c>
      <c r="F35">
        <v>-88.451999999999998</v>
      </c>
      <c r="G35">
        <v>46.271000000000001</v>
      </c>
      <c r="H35">
        <v>18.111000000000001</v>
      </c>
      <c r="I35">
        <v>18.507000000000001</v>
      </c>
      <c r="J35">
        <v>1</v>
      </c>
      <c r="K35">
        <v>0</v>
      </c>
      <c r="L35">
        <f t="shared" si="11"/>
        <v>3.9127548158474097E-3</v>
      </c>
      <c r="M35">
        <f t="shared" si="12"/>
        <v>138.00029260838153</v>
      </c>
      <c r="N35">
        <f t="shared" si="13"/>
        <v>0.539961849453646</v>
      </c>
      <c r="O35">
        <f t="shared" si="14"/>
        <v>0.32400955544337012</v>
      </c>
      <c r="P35">
        <f t="shared" si="15"/>
        <v>5.9998953876362062</v>
      </c>
      <c r="Q35">
        <f t="shared" si="16"/>
        <v>1.9440253812801156</v>
      </c>
      <c r="R35">
        <f t="shared" si="17"/>
        <v>55.500737290704606</v>
      </c>
      <c r="S35">
        <f t="shared" si="18"/>
        <v>144.00018799601773</v>
      </c>
      <c r="T35">
        <f t="shared" si="19"/>
        <v>0.43478168680604568</v>
      </c>
      <c r="U35">
        <f t="shared" si="20"/>
        <v>0</v>
      </c>
      <c r="V35">
        <f t="shared" si="21"/>
        <v>38.542128356276493</v>
      </c>
    </row>
    <row r="36" spans="1:22" x14ac:dyDescent="0.2">
      <c r="A36" t="s">
        <v>7520</v>
      </c>
      <c r="B36" t="s">
        <v>9213</v>
      </c>
      <c r="D36">
        <v>-83.233999999999995</v>
      </c>
      <c r="E36">
        <v>-169.82400000000001</v>
      </c>
      <c r="F36">
        <v>-90</v>
      </c>
      <c r="G36">
        <v>89.120999999999995</v>
      </c>
      <c r="H36">
        <v>19.812000000000001</v>
      </c>
      <c r="I36">
        <v>6</v>
      </c>
      <c r="J36">
        <v>1</v>
      </c>
      <c r="K36">
        <v>0</v>
      </c>
      <c r="L36">
        <f t="shared" si="11"/>
        <v>4.2710707791803479E-3</v>
      </c>
      <c r="M36">
        <f t="shared" si="12"/>
        <v>265.50097594675401</v>
      </c>
      <c r="N36">
        <f t="shared" si="13"/>
        <v>1.1339745941846398</v>
      </c>
      <c r="O36">
        <f t="shared" si="14"/>
        <v>0.20056138084930977</v>
      </c>
      <c r="P36">
        <f t="shared" si="15"/>
        <v>10.500704683458366</v>
      </c>
      <c r="Q36">
        <f t="shared" si="16"/>
        <v>2.1060379372431615</v>
      </c>
      <c r="R36">
        <f t="shared" si="17"/>
        <v>18</v>
      </c>
      <c r="S36">
        <f t="shared" si="18"/>
        <v>276.00168063021238</v>
      </c>
      <c r="T36">
        <f t="shared" si="19"/>
        <v>0.22598786986015806</v>
      </c>
      <c r="U36">
        <f t="shared" si="20"/>
        <v>0</v>
      </c>
      <c r="V36">
        <f t="shared" si="21"/>
        <v>6.5216994182424699</v>
      </c>
    </row>
    <row r="37" spans="1:22" x14ac:dyDescent="0.2">
      <c r="A37" t="s">
        <v>41</v>
      </c>
      <c r="B37" t="s">
        <v>41</v>
      </c>
      <c r="D37">
        <v>-84.721000000000004</v>
      </c>
      <c r="E37">
        <v>-172.14699999999999</v>
      </c>
      <c r="F37">
        <v>-90</v>
      </c>
      <c r="G37">
        <v>184.78399999999999</v>
      </c>
      <c r="H37">
        <v>58.548999999999999</v>
      </c>
      <c r="I37">
        <v>10</v>
      </c>
      <c r="J37">
        <v>1</v>
      </c>
      <c r="K37">
        <v>1</v>
      </c>
      <c r="L37">
        <f t="shared" si="11"/>
        <v>3.3263079135627729E-3</v>
      </c>
      <c r="M37">
        <f t="shared" si="12"/>
        <v>552.00070872521565</v>
      </c>
      <c r="N37">
        <f t="shared" si="13"/>
        <v>1.8361261618511062</v>
      </c>
      <c r="O37">
        <f t="shared" si="14"/>
        <v>0.26101028336978344</v>
      </c>
      <c r="P37">
        <f t="shared" si="15"/>
        <v>23.998997438308706</v>
      </c>
      <c r="Q37">
        <f t="shared" si="16"/>
        <v>6.2639913859550473</v>
      </c>
      <c r="R37">
        <f t="shared" si="17"/>
        <v>30</v>
      </c>
      <c r="S37">
        <f t="shared" si="18"/>
        <v>575.99970616352437</v>
      </c>
      <c r="T37">
        <f t="shared" si="19"/>
        <v>0.10869551261729961</v>
      </c>
      <c r="U37">
        <f t="shared" si="20"/>
        <v>2.5001044378722352</v>
      </c>
      <c r="V37">
        <f t="shared" si="21"/>
        <v>5.2083359902761996</v>
      </c>
    </row>
    <row r="38" spans="1:22" x14ac:dyDescent="0.2">
      <c r="A38" t="s">
        <v>41</v>
      </c>
      <c r="B38" t="s">
        <v>41</v>
      </c>
      <c r="D38">
        <v>-83.540999999999997</v>
      </c>
      <c r="E38">
        <v>-165.46600000000001</v>
      </c>
      <c r="F38">
        <v>0</v>
      </c>
      <c r="G38">
        <v>53.338999999999999</v>
      </c>
      <c r="H38">
        <v>27.893000000000001</v>
      </c>
      <c r="I38">
        <v>0</v>
      </c>
      <c r="J38">
        <v>2</v>
      </c>
      <c r="K38">
        <v>2</v>
      </c>
      <c r="L38">
        <f t="shared" si="11"/>
        <v>4.0755844738307777E-3</v>
      </c>
      <c r="M38">
        <f t="shared" si="12"/>
        <v>159.00130934321513</v>
      </c>
      <c r="N38">
        <f t="shared" si="13"/>
        <v>0.64802391570188789</v>
      </c>
      <c r="O38">
        <f t="shared" si="14"/>
        <v>0.13886154409061663</v>
      </c>
      <c r="P38">
        <f t="shared" si="15"/>
        <v>20.999619121202819</v>
      </c>
      <c r="Q38">
        <f t="shared" si="16"/>
        <v>2.9160424525275142</v>
      </c>
      <c r="R38">
        <f t="shared" si="17"/>
        <v>0</v>
      </c>
      <c r="S38">
        <f t="shared" si="18"/>
        <v>180.00092846441794</v>
      </c>
      <c r="T38">
        <f t="shared" si="19"/>
        <v>0.75471076619232014</v>
      </c>
      <c r="U38">
        <f t="shared" si="20"/>
        <v>5.7143893566545136</v>
      </c>
      <c r="V38">
        <f t="shared" si="21"/>
        <v>0</v>
      </c>
    </row>
    <row r="39" spans="1:22" x14ac:dyDescent="0.2">
      <c r="A39" t="s">
        <v>9214</v>
      </c>
      <c r="B39" t="s">
        <v>9215</v>
      </c>
      <c r="D39">
        <v>-76.816999999999993</v>
      </c>
      <c r="E39">
        <v>0</v>
      </c>
      <c r="F39">
        <v>0</v>
      </c>
      <c r="G39">
        <v>114.004</v>
      </c>
      <c r="H39">
        <v>0</v>
      </c>
      <c r="I39">
        <v>0</v>
      </c>
      <c r="J39">
        <v>0</v>
      </c>
      <c r="K39">
        <v>0</v>
      </c>
      <c r="L39">
        <f t="shared" si="11"/>
        <v>8.4324470926084635E-3</v>
      </c>
      <c r="M39">
        <f t="shared" si="12"/>
        <v>332.99882543442612</v>
      </c>
      <c r="N39">
        <f t="shared" si="13"/>
        <v>2.8079977853743454</v>
      </c>
      <c r="O39" t="str">
        <f t="shared" si="14"/>
        <v/>
      </c>
      <c r="P39">
        <f t="shared" si="15"/>
        <v>0</v>
      </c>
      <c r="Q39">
        <f t="shared" si="16"/>
        <v>0</v>
      </c>
      <c r="R39">
        <f t="shared" si="17"/>
        <v>0</v>
      </c>
      <c r="S39">
        <f t="shared" si="18"/>
        <v>332.99882543442612</v>
      </c>
      <c r="T39">
        <f t="shared" si="19"/>
        <v>0</v>
      </c>
      <c r="U39" t="str">
        <f t="shared" si="20"/>
        <v/>
      </c>
      <c r="V39">
        <f t="shared" si="21"/>
        <v>0</v>
      </c>
    </row>
    <row r="40" spans="1:22" x14ac:dyDescent="0.2">
      <c r="A40" t="s">
        <v>3015</v>
      </c>
      <c r="B40" t="s">
        <v>3016</v>
      </c>
      <c r="D40">
        <v>-84.656000000000006</v>
      </c>
      <c r="E40">
        <v>-174.92</v>
      </c>
      <c r="F40">
        <v>-90</v>
      </c>
      <c r="G40">
        <v>311.35300000000001</v>
      </c>
      <c r="H40">
        <v>45.177</v>
      </c>
      <c r="I40">
        <v>20</v>
      </c>
      <c r="J40">
        <v>1</v>
      </c>
      <c r="K40">
        <v>1</v>
      </c>
      <c r="L40">
        <f t="shared" si="11"/>
        <v>3.3675015820567177E-3</v>
      </c>
      <c r="M40">
        <f t="shared" si="12"/>
        <v>929.99908366018326</v>
      </c>
      <c r="N40">
        <f t="shared" si="13"/>
        <v>3.1317765173134831</v>
      </c>
      <c r="O40">
        <f t="shared" si="14"/>
        <v>0.40496816747745212</v>
      </c>
      <c r="P40">
        <f t="shared" si="15"/>
        <v>12.000810265991781</v>
      </c>
      <c r="Q40">
        <f t="shared" si="16"/>
        <v>4.8599510016142888</v>
      </c>
      <c r="R40">
        <f t="shared" si="17"/>
        <v>60</v>
      </c>
      <c r="S40">
        <f t="shared" si="18"/>
        <v>941.99989392617499</v>
      </c>
      <c r="T40">
        <f t="shared" si="19"/>
        <v>6.451619260081301E-2</v>
      </c>
      <c r="U40">
        <f t="shared" si="20"/>
        <v>4.999662411964767</v>
      </c>
      <c r="V40">
        <f t="shared" si="21"/>
        <v>6.3694274688211623</v>
      </c>
    </row>
    <row r="41" spans="1:22" x14ac:dyDescent="0.2">
      <c r="A41" t="s">
        <v>41</v>
      </c>
      <c r="B41" t="s">
        <v>41</v>
      </c>
      <c r="D41">
        <v>-87.206999999999994</v>
      </c>
      <c r="E41">
        <v>-169.99199999999999</v>
      </c>
      <c r="F41">
        <v>0</v>
      </c>
      <c r="G41">
        <v>41.048999999999999</v>
      </c>
      <c r="H41">
        <v>17.263000000000002</v>
      </c>
      <c r="I41">
        <v>0</v>
      </c>
      <c r="J41">
        <v>2</v>
      </c>
      <c r="K41">
        <v>1</v>
      </c>
      <c r="L41">
        <f t="shared" si="11"/>
        <v>1.7562832588708002E-3</v>
      </c>
      <c r="M41">
        <f t="shared" si="12"/>
        <v>123.00071343393977</v>
      </c>
      <c r="N41">
        <f t="shared" si="13"/>
        <v>0.21602430985750301</v>
      </c>
      <c r="O41">
        <f t="shared" si="14"/>
        <v>0.2039993757838871</v>
      </c>
      <c r="P41">
        <f t="shared" si="15"/>
        <v>9.0001866372510282</v>
      </c>
      <c r="Q41">
        <f t="shared" si="16"/>
        <v>1.8360342919719841</v>
      </c>
      <c r="R41">
        <f t="shared" si="17"/>
        <v>0</v>
      </c>
      <c r="S41">
        <f t="shared" si="18"/>
        <v>132.00090007119078</v>
      </c>
      <c r="T41">
        <f t="shared" si="19"/>
        <v>0.97560409732459508</v>
      </c>
      <c r="U41">
        <f t="shared" si="20"/>
        <v>6.6665284197179826</v>
      </c>
      <c r="V41">
        <f t="shared" si="21"/>
        <v>0</v>
      </c>
    </row>
    <row r="42" spans="1:22" x14ac:dyDescent="0.2">
      <c r="A42" t="s">
        <v>2520</v>
      </c>
      <c r="B42" t="s">
        <v>2521</v>
      </c>
      <c r="D42">
        <v>-77.905000000000001</v>
      </c>
      <c r="E42">
        <v>-168.959</v>
      </c>
      <c r="F42">
        <v>-90</v>
      </c>
      <c r="G42">
        <v>143.178</v>
      </c>
      <c r="H42">
        <v>41.773000000000003</v>
      </c>
      <c r="I42">
        <v>16</v>
      </c>
      <c r="J42">
        <v>2</v>
      </c>
      <c r="K42">
        <v>1</v>
      </c>
      <c r="L42">
        <f t="shared" si="11"/>
        <v>7.7144376416590785E-3</v>
      </c>
      <c r="M42">
        <f t="shared" si="12"/>
        <v>419.99900054257535</v>
      </c>
      <c r="N42">
        <f t="shared" si="13"/>
        <v>3.2400593393041741</v>
      </c>
      <c r="O42">
        <f t="shared" si="14"/>
        <v>0.18449879070587757</v>
      </c>
      <c r="P42">
        <f t="shared" si="15"/>
        <v>24.000015149679705</v>
      </c>
      <c r="Q42">
        <f t="shared" si="16"/>
        <v>4.4279782000168462</v>
      </c>
      <c r="R42">
        <f t="shared" si="17"/>
        <v>48</v>
      </c>
      <c r="S42">
        <f t="shared" si="18"/>
        <v>443.99901569225506</v>
      </c>
      <c r="T42">
        <f t="shared" si="19"/>
        <v>0.28571496561891363</v>
      </c>
      <c r="U42">
        <f t="shared" si="20"/>
        <v>2.4999984219093605</v>
      </c>
      <c r="V42">
        <f t="shared" si="21"/>
        <v>10.810834777451353</v>
      </c>
    </row>
    <row r="43" spans="1:22" x14ac:dyDescent="0.2">
      <c r="A43" t="s">
        <v>157</v>
      </c>
      <c r="B43" t="s">
        <v>158</v>
      </c>
      <c r="D43">
        <v>-79.864000000000004</v>
      </c>
      <c r="E43">
        <v>0</v>
      </c>
      <c r="F43">
        <v>0</v>
      </c>
      <c r="G43">
        <v>181.83799999999999</v>
      </c>
      <c r="H43">
        <v>0</v>
      </c>
      <c r="I43">
        <v>0</v>
      </c>
      <c r="J43">
        <v>0</v>
      </c>
      <c r="K43">
        <v>0</v>
      </c>
      <c r="L43">
        <f t="shared" si="11"/>
        <v>6.4359100318598979E-3</v>
      </c>
      <c r="M43">
        <f t="shared" si="12"/>
        <v>537.00005361819467</v>
      </c>
      <c r="N43">
        <f t="shared" si="13"/>
        <v>3.4560874882781314</v>
      </c>
      <c r="O43" t="str">
        <f t="shared" si="14"/>
        <v/>
      </c>
      <c r="P43">
        <f t="shared" si="15"/>
        <v>0</v>
      </c>
      <c r="Q43">
        <f t="shared" si="16"/>
        <v>0</v>
      </c>
      <c r="R43">
        <f t="shared" si="17"/>
        <v>0</v>
      </c>
      <c r="S43">
        <f t="shared" si="18"/>
        <v>537.00005361819467</v>
      </c>
      <c r="T43">
        <f t="shared" si="19"/>
        <v>0</v>
      </c>
      <c r="U43" t="str">
        <f t="shared" si="20"/>
        <v/>
      </c>
      <c r="V43">
        <f t="shared" si="21"/>
        <v>0</v>
      </c>
    </row>
    <row r="44" spans="1:22" x14ac:dyDescent="0.2">
      <c r="A44" t="s">
        <v>113</v>
      </c>
      <c r="B44" t="s">
        <v>413</v>
      </c>
      <c r="D44">
        <v>-80.284999999999997</v>
      </c>
      <c r="E44">
        <v>0</v>
      </c>
      <c r="F44">
        <v>-90</v>
      </c>
      <c r="G44">
        <v>373.35399999999998</v>
      </c>
      <c r="H44">
        <v>0</v>
      </c>
      <c r="I44">
        <v>25</v>
      </c>
      <c r="J44">
        <v>0</v>
      </c>
      <c r="K44">
        <v>0</v>
      </c>
      <c r="L44">
        <f t="shared" si="11"/>
        <v>6.1632871159102605E-3</v>
      </c>
      <c r="M44">
        <f t="shared" si="12"/>
        <v>1103.9995547587641</v>
      </c>
      <c r="N44">
        <f t="shared" si="13"/>
        <v>6.8042730360883912</v>
      </c>
      <c r="O44" t="str">
        <f t="shared" si="14"/>
        <v/>
      </c>
      <c r="P44">
        <f t="shared" si="15"/>
        <v>0</v>
      </c>
      <c r="Q44">
        <f t="shared" si="16"/>
        <v>0</v>
      </c>
      <c r="R44">
        <f t="shared" si="17"/>
        <v>75</v>
      </c>
      <c r="S44">
        <f t="shared" si="18"/>
        <v>1103.9995547587641</v>
      </c>
      <c r="T44">
        <f t="shared" si="19"/>
        <v>0</v>
      </c>
      <c r="U44" t="str">
        <f t="shared" si="20"/>
        <v/>
      </c>
      <c r="V44">
        <f t="shared" si="21"/>
        <v>6.7934810006683666</v>
      </c>
    </row>
    <row r="45" spans="1:22" x14ac:dyDescent="0.2">
      <c r="A45" t="s">
        <v>6339</v>
      </c>
      <c r="B45" t="s">
        <v>9216</v>
      </c>
      <c r="D45">
        <v>-72.153999999999996</v>
      </c>
      <c r="E45">
        <v>0</v>
      </c>
      <c r="F45">
        <v>0</v>
      </c>
      <c r="G45">
        <v>215.36199999999999</v>
      </c>
      <c r="H45">
        <v>0</v>
      </c>
      <c r="I45">
        <v>0</v>
      </c>
      <c r="J45">
        <v>0</v>
      </c>
      <c r="K45">
        <v>0</v>
      </c>
      <c r="L45">
        <f t="shared" si="11"/>
        <v>1.1590214170279995E-2</v>
      </c>
      <c r="M45">
        <f t="shared" si="12"/>
        <v>614.99870505653018</v>
      </c>
      <c r="N45">
        <f t="shared" si="13"/>
        <v>7.1279738340238801</v>
      </c>
      <c r="O45" t="str">
        <f t="shared" si="14"/>
        <v/>
      </c>
      <c r="P45">
        <f t="shared" si="15"/>
        <v>0</v>
      </c>
      <c r="Q45">
        <f t="shared" si="16"/>
        <v>0</v>
      </c>
      <c r="R45">
        <f t="shared" si="17"/>
        <v>0</v>
      </c>
      <c r="S45">
        <f t="shared" si="18"/>
        <v>614.99870505653018</v>
      </c>
      <c r="T45">
        <f t="shared" si="19"/>
        <v>0</v>
      </c>
      <c r="U45" t="str">
        <f t="shared" si="20"/>
        <v/>
      </c>
      <c r="V45">
        <f t="shared" si="21"/>
        <v>0</v>
      </c>
    </row>
    <row r="46" spans="1:22" x14ac:dyDescent="0.2">
      <c r="A46" t="s">
        <v>9217</v>
      </c>
      <c r="B46" t="s">
        <v>1874</v>
      </c>
      <c r="D46">
        <v>-86.790999999999997</v>
      </c>
      <c r="E46">
        <v>-173.66</v>
      </c>
      <c r="F46">
        <v>-90</v>
      </c>
      <c r="G46">
        <v>321.50400000000002</v>
      </c>
      <c r="H46">
        <v>54.332000000000001</v>
      </c>
      <c r="I46">
        <v>21</v>
      </c>
      <c r="J46">
        <v>2</v>
      </c>
      <c r="K46">
        <v>1</v>
      </c>
      <c r="L46">
        <f t="shared" si="11"/>
        <v>2.0183830472609724E-3</v>
      </c>
      <c r="M46">
        <f t="shared" si="12"/>
        <v>962.99962921433166</v>
      </c>
      <c r="N46">
        <f t="shared" si="13"/>
        <v>1.9437040698288794</v>
      </c>
      <c r="O46">
        <f t="shared" si="14"/>
        <v>0.32400955544337012</v>
      </c>
      <c r="P46">
        <f t="shared" si="15"/>
        <v>17.999354878308782</v>
      </c>
      <c r="Q46">
        <f t="shared" si="16"/>
        <v>5.8319688043570892</v>
      </c>
      <c r="R46">
        <f t="shared" si="17"/>
        <v>63</v>
      </c>
      <c r="S46">
        <f t="shared" si="18"/>
        <v>980.9989840926404</v>
      </c>
      <c r="T46">
        <f t="shared" si="19"/>
        <v>0.1246106398793763</v>
      </c>
      <c r="U46">
        <f t="shared" si="20"/>
        <v>3.3334528045950496</v>
      </c>
      <c r="V46">
        <f t="shared" si="21"/>
        <v>6.4220249991666254</v>
      </c>
    </row>
    <row r="47" spans="1:22" x14ac:dyDescent="0.2">
      <c r="A47" t="s">
        <v>41</v>
      </c>
      <c r="B47" t="s">
        <v>41</v>
      </c>
      <c r="D47">
        <v>-82.519000000000005</v>
      </c>
      <c r="E47">
        <v>-169.46100000000001</v>
      </c>
      <c r="F47">
        <v>90</v>
      </c>
      <c r="G47">
        <v>199.7</v>
      </c>
      <c r="H47">
        <v>43.738</v>
      </c>
      <c r="I47">
        <v>1</v>
      </c>
      <c r="J47">
        <v>1</v>
      </c>
      <c r="K47">
        <v>1</v>
      </c>
      <c r="L47">
        <f t="shared" si="11"/>
        <v>4.727340748612599E-3</v>
      </c>
      <c r="M47">
        <f t="shared" si="12"/>
        <v>594.0005153087759</v>
      </c>
      <c r="N47">
        <f t="shared" si="13"/>
        <v>2.8080456487617074</v>
      </c>
      <c r="O47">
        <f t="shared" si="14"/>
        <v>0.19350325713281508</v>
      </c>
      <c r="P47">
        <f t="shared" si="15"/>
        <v>23.999665652180177</v>
      </c>
      <c r="Q47">
        <f t="shared" si="16"/>
        <v>4.6440181178135269</v>
      </c>
      <c r="R47">
        <f t="shared" si="17"/>
        <v>3</v>
      </c>
      <c r="S47">
        <f t="shared" si="18"/>
        <v>618.00018096095607</v>
      </c>
      <c r="T47">
        <f t="shared" si="19"/>
        <v>0.10101001338157181</v>
      </c>
      <c r="U47">
        <f t="shared" si="20"/>
        <v>2.500034828383098</v>
      </c>
      <c r="V47">
        <f t="shared" si="21"/>
        <v>0.48543675105971107</v>
      </c>
    </row>
    <row r="48" spans="1:22" x14ac:dyDescent="0.2">
      <c r="A48" t="s">
        <v>9218</v>
      </c>
      <c r="B48" t="s">
        <v>9219</v>
      </c>
      <c r="D48">
        <v>-79.275999999999996</v>
      </c>
      <c r="E48">
        <v>-171.529</v>
      </c>
      <c r="F48">
        <v>0</v>
      </c>
      <c r="G48">
        <v>134.34700000000001</v>
      </c>
      <c r="H48">
        <v>47.518000000000001</v>
      </c>
      <c r="I48">
        <v>0</v>
      </c>
      <c r="J48">
        <v>1</v>
      </c>
      <c r="K48">
        <v>0</v>
      </c>
      <c r="L48">
        <f t="shared" si="11"/>
        <v>6.8178830672603833E-3</v>
      </c>
      <c r="M48">
        <f t="shared" si="12"/>
        <v>396.00186414453725</v>
      </c>
      <c r="N48">
        <f t="shared" si="13"/>
        <v>2.6998971040516913</v>
      </c>
      <c r="O48">
        <f t="shared" si="14"/>
        <v>0.24171823176296187</v>
      </c>
      <c r="P48">
        <f t="shared" si="15"/>
        <v>20.99945957413183</v>
      </c>
      <c r="Q48">
        <f t="shared" si="16"/>
        <v>5.0759573121942569</v>
      </c>
      <c r="R48">
        <f t="shared" si="17"/>
        <v>0</v>
      </c>
      <c r="S48">
        <f t="shared" si="18"/>
        <v>417.00132371866908</v>
      </c>
      <c r="T48">
        <f t="shared" si="19"/>
        <v>0.15151443827067571</v>
      </c>
      <c r="U48">
        <f t="shared" si="20"/>
        <v>0</v>
      </c>
      <c r="V48">
        <f t="shared" si="21"/>
        <v>0</v>
      </c>
    </row>
    <row r="49" spans="1:22" x14ac:dyDescent="0.2">
      <c r="A49" t="s">
        <v>3370</v>
      </c>
      <c r="B49" t="s">
        <v>3866</v>
      </c>
      <c r="D49">
        <v>-76.551000000000002</v>
      </c>
      <c r="E49">
        <v>-174.447</v>
      </c>
      <c r="F49">
        <v>-90</v>
      </c>
      <c r="G49">
        <v>236.48500000000001</v>
      </c>
      <c r="H49">
        <v>72.338999999999999</v>
      </c>
      <c r="I49">
        <v>13</v>
      </c>
      <c r="J49">
        <v>1</v>
      </c>
      <c r="K49">
        <v>1</v>
      </c>
      <c r="L49">
        <f t="shared" si="11"/>
        <v>8.6089427447416361E-3</v>
      </c>
      <c r="M49">
        <f t="shared" si="12"/>
        <v>689.99984899001038</v>
      </c>
      <c r="N49">
        <f t="shared" si="13"/>
        <v>5.9401751340105102</v>
      </c>
      <c r="O49">
        <f t="shared" si="14"/>
        <v>0.37028340027509971</v>
      </c>
      <c r="P49">
        <f t="shared" si="15"/>
        <v>20.999970594875634</v>
      </c>
      <c r="Q49">
        <f t="shared" si="16"/>
        <v>7.7759482934959507</v>
      </c>
      <c r="R49">
        <f t="shared" si="17"/>
        <v>39</v>
      </c>
      <c r="S49">
        <f t="shared" si="18"/>
        <v>710.99981958488604</v>
      </c>
      <c r="T49">
        <f t="shared" si="19"/>
        <v>8.6956540770009152E-2</v>
      </c>
      <c r="U49">
        <f t="shared" si="20"/>
        <v>2.857146857845652</v>
      </c>
      <c r="V49">
        <f t="shared" si="21"/>
        <v>5.4852334593797742</v>
      </c>
    </row>
    <row r="50" spans="1:22" x14ac:dyDescent="0.2">
      <c r="A50" t="s">
        <v>113</v>
      </c>
      <c r="B50" t="s">
        <v>2134</v>
      </c>
      <c r="D50">
        <v>-82.875</v>
      </c>
      <c r="E50">
        <v>-171.529</v>
      </c>
      <c r="F50">
        <v>-90</v>
      </c>
      <c r="G50">
        <v>282.17899999999997</v>
      </c>
      <c r="H50">
        <v>47.518000000000001</v>
      </c>
      <c r="I50">
        <v>27</v>
      </c>
      <c r="J50">
        <v>1</v>
      </c>
      <c r="K50">
        <v>1</v>
      </c>
      <c r="L50">
        <f t="shared" si="11"/>
        <v>4.4999850671878835E-3</v>
      </c>
      <c r="M50">
        <f t="shared" si="12"/>
        <v>839.99996688044894</v>
      </c>
      <c r="N50">
        <f t="shared" si="13"/>
        <v>3.7799910873914246</v>
      </c>
      <c r="O50">
        <f t="shared" si="14"/>
        <v>0.24171823176296187</v>
      </c>
      <c r="P50">
        <f t="shared" si="15"/>
        <v>20.99945957413183</v>
      </c>
      <c r="Q50">
        <f t="shared" si="16"/>
        <v>5.0759573121942569</v>
      </c>
      <c r="R50">
        <f t="shared" si="17"/>
        <v>81</v>
      </c>
      <c r="S50">
        <f t="shared" si="18"/>
        <v>860.99942645458077</v>
      </c>
      <c r="T50">
        <f t="shared" si="19"/>
        <v>7.1428574244859905E-2</v>
      </c>
      <c r="U50">
        <f t="shared" si="20"/>
        <v>2.8572163863641022</v>
      </c>
      <c r="V50">
        <f t="shared" si="21"/>
        <v>9.4076717720407093</v>
      </c>
    </row>
    <row r="51" spans="1:22" x14ac:dyDescent="0.2">
      <c r="A51" t="s">
        <v>9220</v>
      </c>
      <c r="B51" t="s">
        <v>9221</v>
      </c>
      <c r="D51">
        <v>-81.501000000000005</v>
      </c>
      <c r="E51">
        <v>-166.32900000000001</v>
      </c>
      <c r="F51">
        <v>0</v>
      </c>
      <c r="G51">
        <v>87.965999999999994</v>
      </c>
      <c r="H51">
        <v>38.079000000000001</v>
      </c>
      <c r="I51">
        <v>0</v>
      </c>
      <c r="J51">
        <v>1</v>
      </c>
      <c r="K51">
        <v>0</v>
      </c>
      <c r="L51">
        <f t="shared" si="11"/>
        <v>5.3795883182471251E-3</v>
      </c>
      <c r="M51">
        <f t="shared" si="12"/>
        <v>260.99998906346985</v>
      </c>
      <c r="N51">
        <f t="shared" si="13"/>
        <v>1.4040738963023662</v>
      </c>
      <c r="O51">
        <f t="shared" si="14"/>
        <v>0.14800330659653446</v>
      </c>
      <c r="P51">
        <f t="shared" si="15"/>
        <v>26.99950033262968</v>
      </c>
      <c r="Q51">
        <f t="shared" si="16"/>
        <v>3.9960193217027462</v>
      </c>
      <c r="R51">
        <f t="shared" si="17"/>
        <v>0</v>
      </c>
      <c r="S51">
        <f t="shared" si="18"/>
        <v>287.99948939609953</v>
      </c>
      <c r="T51">
        <f t="shared" si="19"/>
        <v>0.22988506710400369</v>
      </c>
      <c r="U51">
        <f t="shared" si="20"/>
        <v>0</v>
      </c>
      <c r="V51">
        <f t="shared" si="21"/>
        <v>0</v>
      </c>
    </row>
    <row r="52" spans="1:22" x14ac:dyDescent="0.2">
      <c r="A52" t="s">
        <v>157</v>
      </c>
      <c r="B52" t="s">
        <v>704</v>
      </c>
      <c r="D52">
        <v>-77.828999999999994</v>
      </c>
      <c r="E52">
        <v>-167.905</v>
      </c>
      <c r="F52">
        <v>0</v>
      </c>
      <c r="G52">
        <v>52.173000000000002</v>
      </c>
      <c r="H52">
        <v>28.635999999999999</v>
      </c>
      <c r="I52">
        <v>0</v>
      </c>
      <c r="J52">
        <v>1</v>
      </c>
      <c r="K52">
        <v>0</v>
      </c>
      <c r="L52">
        <f t="shared" si="11"/>
        <v>7.764396824205759E-3</v>
      </c>
      <c r="M52">
        <f t="shared" si="12"/>
        <v>153.00088020409331</v>
      </c>
      <c r="N52">
        <f t="shared" si="13"/>
        <v>1.1879607363180844</v>
      </c>
      <c r="O52">
        <f t="shared" si="14"/>
        <v>0.16799635543136984</v>
      </c>
      <c r="P52">
        <f t="shared" si="15"/>
        <v>18.000581102682258</v>
      </c>
      <c r="Q52">
        <f t="shared" si="16"/>
        <v>3.0240350449324529</v>
      </c>
      <c r="R52">
        <f t="shared" si="17"/>
        <v>0</v>
      </c>
      <c r="S52">
        <f t="shared" si="18"/>
        <v>171.00146130677555</v>
      </c>
      <c r="T52">
        <f t="shared" si="19"/>
        <v>0.39215460669222207</v>
      </c>
      <c r="U52">
        <f t="shared" si="20"/>
        <v>0</v>
      </c>
      <c r="V52">
        <f t="shared" si="21"/>
        <v>0</v>
      </c>
    </row>
    <row r="53" spans="1:22" x14ac:dyDescent="0.2">
      <c r="A53" t="s">
        <v>113</v>
      </c>
      <c r="B53" t="s">
        <v>285</v>
      </c>
      <c r="D53">
        <v>-73.326999999999998</v>
      </c>
      <c r="E53">
        <v>0</v>
      </c>
      <c r="F53">
        <v>0</v>
      </c>
      <c r="G53">
        <v>205.64500000000001</v>
      </c>
      <c r="H53">
        <v>0</v>
      </c>
      <c r="I53">
        <v>0</v>
      </c>
      <c r="J53">
        <v>0</v>
      </c>
      <c r="K53">
        <v>0</v>
      </c>
      <c r="L53">
        <f t="shared" si="11"/>
        <v>1.0782017871226386E-2</v>
      </c>
      <c r="M53">
        <f t="shared" si="12"/>
        <v>590.99769777684946</v>
      </c>
      <c r="N53">
        <f t="shared" si="13"/>
        <v>6.3721541114377525</v>
      </c>
      <c r="O53" t="str">
        <f t="shared" si="14"/>
        <v/>
      </c>
      <c r="P53">
        <f t="shared" si="15"/>
        <v>0</v>
      </c>
      <c r="Q53">
        <f t="shared" si="16"/>
        <v>0</v>
      </c>
      <c r="R53">
        <f t="shared" si="17"/>
        <v>0</v>
      </c>
      <c r="S53">
        <f t="shared" si="18"/>
        <v>590.99769777684946</v>
      </c>
      <c r="T53">
        <f t="shared" si="19"/>
        <v>0</v>
      </c>
      <c r="U53" t="str">
        <f t="shared" si="20"/>
        <v/>
      </c>
      <c r="V53">
        <f t="shared" si="21"/>
        <v>0</v>
      </c>
    </row>
    <row r="54" spans="1:22" x14ac:dyDescent="0.2">
      <c r="A54" t="s">
        <v>2207</v>
      </c>
      <c r="B54" t="s">
        <v>2208</v>
      </c>
      <c r="D54">
        <v>-81.84</v>
      </c>
      <c r="E54">
        <v>-170.78899999999999</v>
      </c>
      <c r="F54">
        <v>-90</v>
      </c>
      <c r="G54">
        <v>274.78199999999998</v>
      </c>
      <c r="H54">
        <v>74.966999999999999</v>
      </c>
      <c r="I54">
        <v>22</v>
      </c>
      <c r="J54">
        <v>1</v>
      </c>
      <c r="K54">
        <v>0</v>
      </c>
      <c r="L54">
        <f t="shared" si="11"/>
        <v>5.1620220288475906E-3</v>
      </c>
      <c r="M54">
        <f t="shared" si="12"/>
        <v>815.99996125027133</v>
      </c>
      <c r="N54">
        <f t="shared" si="13"/>
        <v>4.2122139877266687</v>
      </c>
      <c r="O54">
        <f t="shared" si="14"/>
        <v>0.22200042883182261</v>
      </c>
      <c r="P54">
        <f t="shared" si="15"/>
        <v>36.000060793536655</v>
      </c>
      <c r="Q54">
        <f t="shared" si="16"/>
        <v>7.9920369261737481</v>
      </c>
      <c r="R54">
        <f t="shared" si="17"/>
        <v>66</v>
      </c>
      <c r="S54">
        <f t="shared" si="18"/>
        <v>852.00002204380803</v>
      </c>
      <c r="T54">
        <f t="shared" si="19"/>
        <v>7.352941525642756E-2</v>
      </c>
      <c r="U54">
        <f t="shared" si="20"/>
        <v>0</v>
      </c>
      <c r="V54">
        <f t="shared" si="21"/>
        <v>7.7464786728146846</v>
      </c>
    </row>
    <row r="55" spans="1:22" x14ac:dyDescent="0.2">
      <c r="A55" t="s">
        <v>41</v>
      </c>
      <c r="B55" t="s">
        <v>41</v>
      </c>
      <c r="D55">
        <v>-78.19</v>
      </c>
      <c r="E55">
        <v>-172.09299999999999</v>
      </c>
      <c r="F55">
        <v>0</v>
      </c>
      <c r="G55">
        <v>112.379</v>
      </c>
      <c r="H55">
        <v>36.345999999999997</v>
      </c>
      <c r="I55">
        <v>0</v>
      </c>
      <c r="J55">
        <v>1</v>
      </c>
      <c r="K55">
        <v>1</v>
      </c>
      <c r="L55">
        <f t="shared" si="11"/>
        <v>7.5273419553316566E-3</v>
      </c>
      <c r="M55">
        <f t="shared" si="12"/>
        <v>330.0003769628072</v>
      </c>
      <c r="N55">
        <f t="shared" si="13"/>
        <v>2.4840281668155675</v>
      </c>
      <c r="O55">
        <f t="shared" si="14"/>
        <v>0.25920514270040018</v>
      </c>
      <c r="P55">
        <f t="shared" si="15"/>
        <v>14.999873375455927</v>
      </c>
      <c r="Q55">
        <f t="shared" si="16"/>
        <v>3.8880482068211926</v>
      </c>
      <c r="R55">
        <f t="shared" si="17"/>
        <v>0</v>
      </c>
      <c r="S55">
        <f t="shared" si="18"/>
        <v>345.00025033826313</v>
      </c>
      <c r="T55">
        <f t="shared" si="19"/>
        <v>0.18181797412541234</v>
      </c>
      <c r="U55">
        <f t="shared" si="20"/>
        <v>4.0000337668301338</v>
      </c>
      <c r="V55">
        <f t="shared" si="21"/>
        <v>0</v>
      </c>
    </row>
    <row r="56" spans="1:22" x14ac:dyDescent="0.2">
      <c r="A56" t="s">
        <v>113</v>
      </c>
      <c r="B56" t="s">
        <v>2519</v>
      </c>
      <c r="D56">
        <v>-80.117000000000004</v>
      </c>
      <c r="E56">
        <v>-172.76300000000001</v>
      </c>
      <c r="F56">
        <v>-90</v>
      </c>
      <c r="G56">
        <v>291.32299999999998</v>
      </c>
      <c r="H56">
        <v>63.506</v>
      </c>
      <c r="I56">
        <v>21</v>
      </c>
      <c r="J56">
        <v>1</v>
      </c>
      <c r="K56">
        <v>0</v>
      </c>
      <c r="L56">
        <f t="shared" si="11"/>
        <v>6.2719933268746792E-3</v>
      </c>
      <c r="M56">
        <f t="shared" si="12"/>
        <v>860.99955802097679</v>
      </c>
      <c r="N56">
        <f t="shared" si="13"/>
        <v>5.4001888825384974</v>
      </c>
      <c r="O56">
        <f t="shared" si="14"/>
        <v>0.28349662924132446</v>
      </c>
      <c r="P56">
        <f t="shared" si="15"/>
        <v>24.000293023659779</v>
      </c>
      <c r="Q56">
        <f t="shared" si="16"/>
        <v>6.8040089770205983</v>
      </c>
      <c r="R56">
        <f t="shared" si="17"/>
        <v>63</v>
      </c>
      <c r="S56">
        <f t="shared" si="18"/>
        <v>884.99985104463656</v>
      </c>
      <c r="T56">
        <f t="shared" si="19"/>
        <v>6.9686446922122808E-2</v>
      </c>
      <c r="U56">
        <f t="shared" si="20"/>
        <v>0</v>
      </c>
      <c r="V56">
        <f t="shared" si="21"/>
        <v>7.1186452659439476</v>
      </c>
    </row>
    <row r="57" spans="1:22" x14ac:dyDescent="0.2">
      <c r="A57" t="s">
        <v>9222</v>
      </c>
      <c r="B57" t="s">
        <v>9223</v>
      </c>
      <c r="D57">
        <v>-78.69</v>
      </c>
      <c r="E57">
        <v>-170.91</v>
      </c>
      <c r="F57">
        <v>-90</v>
      </c>
      <c r="G57">
        <v>158.07</v>
      </c>
      <c r="H57">
        <v>50.636000000000003</v>
      </c>
      <c r="I57">
        <v>24</v>
      </c>
      <c r="J57">
        <v>1</v>
      </c>
      <c r="K57">
        <v>0</v>
      </c>
      <c r="L57">
        <f t="shared" si="11"/>
        <v>7.2000369249036579E-3</v>
      </c>
      <c r="M57">
        <f t="shared" si="12"/>
        <v>465.00105261358124</v>
      </c>
      <c r="N57">
        <f t="shared" si="13"/>
        <v>3.3480280969649505</v>
      </c>
      <c r="O57">
        <f t="shared" si="14"/>
        <v>0.22500674585762356</v>
      </c>
      <c r="P57">
        <f t="shared" si="15"/>
        <v>23.999296064179063</v>
      </c>
      <c r="Q57">
        <f t="shared" si="16"/>
        <v>5.400008910283514</v>
      </c>
      <c r="R57">
        <f t="shared" si="17"/>
        <v>72</v>
      </c>
      <c r="S57">
        <f t="shared" si="18"/>
        <v>489.00034867776031</v>
      </c>
      <c r="T57">
        <f t="shared" si="19"/>
        <v>0.1290319659767746</v>
      </c>
      <c r="U57">
        <f t="shared" si="20"/>
        <v>0</v>
      </c>
      <c r="V57">
        <f t="shared" si="21"/>
        <v>14.723915881590976</v>
      </c>
    </row>
    <row r="58" spans="1:22" x14ac:dyDescent="0.2">
      <c r="A58" t="s">
        <v>3321</v>
      </c>
      <c r="B58" t="s">
        <v>4420</v>
      </c>
      <c r="D58">
        <v>-78.593000000000004</v>
      </c>
      <c r="E58">
        <v>0</v>
      </c>
      <c r="F58">
        <v>0</v>
      </c>
      <c r="G58">
        <v>232.59399999999999</v>
      </c>
      <c r="H58">
        <v>0</v>
      </c>
      <c r="I58">
        <v>0</v>
      </c>
      <c r="J58">
        <v>0</v>
      </c>
      <c r="K58">
        <v>0</v>
      </c>
      <c r="L58">
        <f t="shared" si="11"/>
        <v>7.2634431944619245E-3</v>
      </c>
      <c r="M58">
        <f t="shared" si="12"/>
        <v>683.99872534642805</v>
      </c>
      <c r="N58">
        <f t="shared" si="13"/>
        <v>4.9681908548289995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683.99872534642805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113</v>
      </c>
      <c r="B59" t="s">
        <v>956</v>
      </c>
      <c r="D59">
        <v>-81.254000000000005</v>
      </c>
      <c r="E59">
        <v>-174.28899999999999</v>
      </c>
      <c r="F59">
        <v>0</v>
      </c>
      <c r="G59">
        <v>118.377</v>
      </c>
      <c r="H59">
        <v>40.200000000000003</v>
      </c>
      <c r="I59">
        <v>0</v>
      </c>
      <c r="J59">
        <v>1</v>
      </c>
      <c r="K59">
        <v>0</v>
      </c>
      <c r="L59">
        <f t="shared" ref="L59:L122" si="22">1/TAN(-D59*$L$1/180)*0.108*0.333333</f>
        <v>5.5383516345009652E-3</v>
      </c>
      <c r="M59">
        <f t="shared" ref="M59:M122" si="23">SIN(-D59*$L$1/180)*G59*3</f>
        <v>351.00158228643193</v>
      </c>
      <c r="N59">
        <f t="shared" ref="N59:N122" si="24">COS(-D59*$L$1/180)*G59*0.108</f>
        <v>1.9439721309406159</v>
      </c>
      <c r="O59">
        <f t="shared" ref="O59:O122" si="25">IFERROR(1/TAN(E59*$L$1/180)*0.108*0.333333,"")</f>
        <v>0.35997382229506519</v>
      </c>
      <c r="P59">
        <f t="shared" ref="P59:P122" si="26">SIN(-E59*$L$1/180)*H59*3</f>
        <v>12.001000655004148</v>
      </c>
      <c r="Q59">
        <f t="shared" ref="Q59:Q122" si="27">-COS(E59*$L$1/180)*H59*0.108</f>
        <v>4.3200503971978215</v>
      </c>
      <c r="R59">
        <f t="shared" ref="R59:R122" si="28">ABS(SIN(-F59*$L$1/180)*I59*3)</f>
        <v>0</v>
      </c>
      <c r="S59">
        <f t="shared" ref="S59:S122" si="29">M59+P59</f>
        <v>363.00258294143606</v>
      </c>
      <c r="T59">
        <f t="shared" ref="T59:T122" si="30">60*(J59/M59)</f>
        <v>0.17093940035585792</v>
      </c>
      <c r="U59">
        <f t="shared" ref="U59:U122" si="31">IFERROR(60*(K59/P59),"")</f>
        <v>0</v>
      </c>
      <c r="V59">
        <f t="shared" ref="V59:V122" si="32">100*(R59/(S59))</f>
        <v>0</v>
      </c>
    </row>
    <row r="60" spans="1:22" x14ac:dyDescent="0.2">
      <c r="A60" t="s">
        <v>5117</v>
      </c>
      <c r="B60" t="s">
        <v>9224</v>
      </c>
      <c r="D60">
        <v>-78.902000000000001</v>
      </c>
      <c r="E60">
        <v>0</v>
      </c>
      <c r="F60">
        <v>0</v>
      </c>
      <c r="G60">
        <v>264.95499999999998</v>
      </c>
      <c r="H60">
        <v>0</v>
      </c>
      <c r="I60">
        <v>0</v>
      </c>
      <c r="J60">
        <v>0</v>
      </c>
      <c r="K60">
        <v>0</v>
      </c>
      <c r="L60">
        <f t="shared" si="22"/>
        <v>7.0616071381241806E-3</v>
      </c>
      <c r="M60">
        <f t="shared" si="23"/>
        <v>780.00053460785136</v>
      </c>
      <c r="N60">
        <f t="shared" si="24"/>
        <v>5.5080628509903313</v>
      </c>
      <c r="O60" t="str">
        <f t="shared" si="25"/>
        <v/>
      </c>
      <c r="P60">
        <f t="shared" si="26"/>
        <v>0</v>
      </c>
      <c r="Q60">
        <f t="shared" si="27"/>
        <v>0</v>
      </c>
      <c r="R60">
        <f t="shared" si="28"/>
        <v>0</v>
      </c>
      <c r="S60">
        <f t="shared" si="29"/>
        <v>780.00053460785136</v>
      </c>
      <c r="T60">
        <f t="shared" si="30"/>
        <v>0</v>
      </c>
      <c r="U60" t="str">
        <f t="shared" si="31"/>
        <v/>
      </c>
      <c r="V60">
        <f t="shared" si="32"/>
        <v>0</v>
      </c>
    </row>
    <row r="61" spans="1:22" x14ac:dyDescent="0.2">
      <c r="A61" t="s">
        <v>9225</v>
      </c>
      <c r="B61" t="s">
        <v>9226</v>
      </c>
      <c r="D61">
        <v>-85.882999999999996</v>
      </c>
      <c r="E61">
        <v>-169.82400000000001</v>
      </c>
      <c r="F61">
        <v>90</v>
      </c>
      <c r="G61">
        <v>390.00599999999997</v>
      </c>
      <c r="H61">
        <v>39.622999999999998</v>
      </c>
      <c r="I61">
        <v>1</v>
      </c>
      <c r="J61">
        <v>1</v>
      </c>
      <c r="K61">
        <v>1</v>
      </c>
      <c r="L61">
        <f t="shared" si="22"/>
        <v>2.591246021704692E-3</v>
      </c>
      <c r="M61">
        <f t="shared" si="23"/>
        <v>1166.9987981617123</v>
      </c>
      <c r="N61">
        <f t="shared" si="24"/>
        <v>3.0239840170547114</v>
      </c>
      <c r="O61">
        <f t="shared" si="25"/>
        <v>0.20056138084930977</v>
      </c>
      <c r="P61">
        <f t="shared" si="26"/>
        <v>21.000879349519018</v>
      </c>
      <c r="Q61">
        <f t="shared" si="27"/>
        <v>4.2119695733588625</v>
      </c>
      <c r="R61">
        <f t="shared" si="28"/>
        <v>3</v>
      </c>
      <c r="S61">
        <f t="shared" si="29"/>
        <v>1187.9996775112313</v>
      </c>
      <c r="T61">
        <f t="shared" si="30"/>
        <v>5.1413934696859676E-2</v>
      </c>
      <c r="U61">
        <f t="shared" si="31"/>
        <v>2.8570232227620593</v>
      </c>
      <c r="V61">
        <f t="shared" si="32"/>
        <v>0.25252532107456216</v>
      </c>
    </row>
    <row r="62" spans="1:22" x14ac:dyDescent="0.2">
      <c r="A62" t="s">
        <v>41</v>
      </c>
      <c r="B62" t="s">
        <v>41</v>
      </c>
      <c r="D62">
        <v>-83.066000000000003</v>
      </c>
      <c r="E62">
        <v>-169.50899999999999</v>
      </c>
      <c r="F62">
        <v>-90</v>
      </c>
      <c r="G62">
        <v>372.726</v>
      </c>
      <c r="H62">
        <v>54.917999999999999</v>
      </c>
      <c r="I62">
        <v>27</v>
      </c>
      <c r="J62">
        <v>2</v>
      </c>
      <c r="K62">
        <v>2</v>
      </c>
      <c r="L62">
        <f t="shared" si="22"/>
        <v>4.378151536574882E-3</v>
      </c>
      <c r="M62">
        <f t="shared" si="23"/>
        <v>1109.9995080182637</v>
      </c>
      <c r="N62">
        <f t="shared" si="24"/>
        <v>4.8597509113784358</v>
      </c>
      <c r="O62">
        <f t="shared" si="25"/>
        <v>0.19440884542249698</v>
      </c>
      <c r="P62">
        <f t="shared" si="26"/>
        <v>29.998585253411683</v>
      </c>
      <c r="Q62">
        <f t="shared" si="27"/>
        <v>5.8319961554202644</v>
      </c>
      <c r="R62">
        <f t="shared" si="28"/>
        <v>81</v>
      </c>
      <c r="S62">
        <f t="shared" si="29"/>
        <v>1139.9980932716753</v>
      </c>
      <c r="T62">
        <f t="shared" si="30"/>
        <v>0.10810815602453902</v>
      </c>
      <c r="U62">
        <f t="shared" si="31"/>
        <v>4.0001886417744528</v>
      </c>
      <c r="V62">
        <f t="shared" si="32"/>
        <v>7.1052750419554185</v>
      </c>
    </row>
    <row r="63" spans="1:22" x14ac:dyDescent="0.2">
      <c r="A63" t="s">
        <v>9227</v>
      </c>
      <c r="B63" t="s">
        <v>9228</v>
      </c>
      <c r="D63">
        <v>-80.126000000000005</v>
      </c>
      <c r="E63">
        <v>-173.13</v>
      </c>
      <c r="F63">
        <v>-90</v>
      </c>
      <c r="G63">
        <v>297.40499999999997</v>
      </c>
      <c r="H63">
        <v>83.6</v>
      </c>
      <c r="I63">
        <v>21</v>
      </c>
      <c r="J63">
        <v>2</v>
      </c>
      <c r="K63">
        <v>2</v>
      </c>
      <c r="L63">
        <f t="shared" si="22"/>
        <v>6.2661669810114944E-3</v>
      </c>
      <c r="M63">
        <f t="shared" si="23"/>
        <v>878.99883661588342</v>
      </c>
      <c r="N63">
        <f t="shared" si="24"/>
        <v>5.5079589943089591</v>
      </c>
      <c r="O63">
        <f t="shared" si="25"/>
        <v>0.29879936342992558</v>
      </c>
      <c r="P63">
        <f t="shared" si="26"/>
        <v>29.999947578089348</v>
      </c>
      <c r="Q63">
        <f t="shared" si="27"/>
        <v>8.963974203238438</v>
      </c>
      <c r="R63">
        <f t="shared" si="28"/>
        <v>63</v>
      </c>
      <c r="S63">
        <f t="shared" si="29"/>
        <v>908.99878419397282</v>
      </c>
      <c r="T63">
        <f t="shared" si="30"/>
        <v>0.13651895201818021</v>
      </c>
      <c r="U63">
        <f t="shared" si="31"/>
        <v>4.0000069896003012</v>
      </c>
      <c r="V63">
        <f t="shared" si="32"/>
        <v>6.9307023392625702</v>
      </c>
    </row>
    <row r="64" spans="1:22" x14ac:dyDescent="0.2">
      <c r="A64" t="s">
        <v>734</v>
      </c>
      <c r="B64" t="s">
        <v>735</v>
      </c>
      <c r="D64">
        <v>-78.088999999999999</v>
      </c>
      <c r="E64">
        <v>-169.38</v>
      </c>
      <c r="F64">
        <v>-90</v>
      </c>
      <c r="G64">
        <v>392.45</v>
      </c>
      <c r="H64">
        <v>81.394000000000005</v>
      </c>
      <c r="I64">
        <v>28</v>
      </c>
      <c r="J64">
        <v>1</v>
      </c>
      <c r="K64">
        <v>0</v>
      </c>
      <c r="L64">
        <f t="shared" si="22"/>
        <v>7.5936010238151375E-3</v>
      </c>
      <c r="M64">
        <f t="shared" si="23"/>
        <v>1152.0009230208054</v>
      </c>
      <c r="N64">
        <f t="shared" si="24"/>
        <v>8.7478441363309098</v>
      </c>
      <c r="O64">
        <f t="shared" si="25"/>
        <v>0.19199343065094673</v>
      </c>
      <c r="P64">
        <f t="shared" si="26"/>
        <v>45.001387038847703</v>
      </c>
      <c r="Q64">
        <f t="shared" si="27"/>
        <v>8.6399793216187426</v>
      </c>
      <c r="R64">
        <f t="shared" si="28"/>
        <v>84</v>
      </c>
      <c r="S64">
        <f t="shared" si="29"/>
        <v>1197.0023100596532</v>
      </c>
      <c r="T64">
        <f t="shared" si="30"/>
        <v>5.2083291602463742E-2</v>
      </c>
      <c r="U64">
        <f t="shared" si="31"/>
        <v>0</v>
      </c>
      <c r="V64">
        <f t="shared" si="32"/>
        <v>7.0175303166970346</v>
      </c>
    </row>
    <row r="65" spans="1:22" x14ac:dyDescent="0.2">
      <c r="A65" t="s">
        <v>41</v>
      </c>
      <c r="B65" t="s">
        <v>41</v>
      </c>
      <c r="D65">
        <v>-78.340999999999994</v>
      </c>
      <c r="E65">
        <v>-167.619</v>
      </c>
      <c r="F65">
        <v>-90</v>
      </c>
      <c r="G65">
        <v>128.655</v>
      </c>
      <c r="H65">
        <v>41.975999999999999</v>
      </c>
      <c r="I65">
        <v>12</v>
      </c>
      <c r="J65">
        <v>1</v>
      </c>
      <c r="K65">
        <v>0</v>
      </c>
      <c r="L65">
        <f t="shared" si="22"/>
        <v>7.4283722911684027E-3</v>
      </c>
      <c r="M65">
        <f t="shared" si="23"/>
        <v>378.00164330866988</v>
      </c>
      <c r="N65">
        <f t="shared" si="24"/>
        <v>2.8079397411099869</v>
      </c>
      <c r="O65">
        <f t="shared" si="25"/>
        <v>0.16399651380272134</v>
      </c>
      <c r="P65">
        <f t="shared" si="26"/>
        <v>27.000403636706789</v>
      </c>
      <c r="Q65">
        <f t="shared" si="27"/>
        <v>4.427976495662727</v>
      </c>
      <c r="R65">
        <f t="shared" si="28"/>
        <v>36</v>
      </c>
      <c r="S65">
        <f t="shared" si="29"/>
        <v>405.00204694537666</v>
      </c>
      <c r="T65">
        <f t="shared" si="30"/>
        <v>0.15872946867324858</v>
      </c>
      <c r="U65">
        <f t="shared" si="31"/>
        <v>0</v>
      </c>
      <c r="V65">
        <f t="shared" si="32"/>
        <v>8.8888439630171519</v>
      </c>
    </row>
    <row r="66" spans="1:22" x14ac:dyDescent="0.2">
      <c r="A66" t="s">
        <v>387</v>
      </c>
      <c r="B66" t="s">
        <v>388</v>
      </c>
      <c r="D66">
        <v>-79.634</v>
      </c>
      <c r="E66">
        <v>-171.57300000000001</v>
      </c>
      <c r="F66">
        <v>0</v>
      </c>
      <c r="G66">
        <v>83.361000000000004</v>
      </c>
      <c r="H66">
        <v>27.295000000000002</v>
      </c>
      <c r="I66">
        <v>0</v>
      </c>
      <c r="J66">
        <v>1</v>
      </c>
      <c r="K66">
        <v>0</v>
      </c>
      <c r="L66">
        <f t="shared" si="22"/>
        <v>6.5851497882750158E-3</v>
      </c>
      <c r="M66">
        <f t="shared" si="23"/>
        <v>246.00125027084817</v>
      </c>
      <c r="N66">
        <f t="shared" si="24"/>
        <v>1.6199567010931664</v>
      </c>
      <c r="O66">
        <f t="shared" si="25"/>
        <v>0.2429988506941255</v>
      </c>
      <c r="P66">
        <f t="shared" si="26"/>
        <v>12.000180908659186</v>
      </c>
      <c r="Q66">
        <f t="shared" si="27"/>
        <v>2.9160330849588538</v>
      </c>
      <c r="R66">
        <f t="shared" si="28"/>
        <v>0</v>
      </c>
      <c r="S66">
        <f t="shared" si="29"/>
        <v>258.00143117950734</v>
      </c>
      <c r="T66">
        <f t="shared" si="30"/>
        <v>0.24390119942048996</v>
      </c>
      <c r="U66">
        <f t="shared" si="31"/>
        <v>0</v>
      </c>
      <c r="V66">
        <f t="shared" si="32"/>
        <v>0</v>
      </c>
    </row>
    <row r="67" spans="1:22" x14ac:dyDescent="0.2">
      <c r="A67" t="s">
        <v>2099</v>
      </c>
      <c r="B67" t="s">
        <v>2100</v>
      </c>
      <c r="D67">
        <v>-73.61</v>
      </c>
      <c r="E67">
        <v>-169.50899999999999</v>
      </c>
      <c r="F67">
        <v>0</v>
      </c>
      <c r="G67">
        <v>70.88</v>
      </c>
      <c r="H67">
        <v>27.459</v>
      </c>
      <c r="I67">
        <v>0</v>
      </c>
      <c r="J67">
        <v>1</v>
      </c>
      <c r="K67">
        <v>0</v>
      </c>
      <c r="L67">
        <f t="shared" si="22"/>
        <v>1.0588538507091641E-2</v>
      </c>
      <c r="M67">
        <f t="shared" si="23"/>
        <v>203.99899888770315</v>
      </c>
      <c r="N67">
        <f t="shared" si="24"/>
        <v>2.160053415184005</v>
      </c>
      <c r="O67">
        <f t="shared" si="25"/>
        <v>0.19440884542249698</v>
      </c>
      <c r="P67">
        <f t="shared" si="26"/>
        <v>14.999292626705842</v>
      </c>
      <c r="Q67">
        <f t="shared" si="27"/>
        <v>2.9159980777101322</v>
      </c>
      <c r="R67">
        <f t="shared" si="28"/>
        <v>0</v>
      </c>
      <c r="S67">
        <f t="shared" si="29"/>
        <v>218.998291514409</v>
      </c>
      <c r="T67">
        <f t="shared" si="30"/>
        <v>0.2941190904227361</v>
      </c>
      <c r="U67">
        <f t="shared" si="31"/>
        <v>0</v>
      </c>
      <c r="V67">
        <f t="shared" si="32"/>
        <v>0</v>
      </c>
    </row>
    <row r="68" spans="1:22" x14ac:dyDescent="0.2">
      <c r="A68" t="s">
        <v>41</v>
      </c>
      <c r="B68" t="s">
        <v>41</v>
      </c>
      <c r="D68">
        <v>-75.227000000000004</v>
      </c>
      <c r="E68">
        <v>0</v>
      </c>
      <c r="F68">
        <v>-90</v>
      </c>
      <c r="G68">
        <v>396.09300000000002</v>
      </c>
      <c r="H68">
        <v>0</v>
      </c>
      <c r="I68">
        <v>36</v>
      </c>
      <c r="J68">
        <v>0</v>
      </c>
      <c r="K68">
        <v>0</v>
      </c>
      <c r="L68">
        <f t="shared" si="22"/>
        <v>9.4934541889686256E-3</v>
      </c>
      <c r="M68">
        <f t="shared" si="23"/>
        <v>1148.9988420673913</v>
      </c>
      <c r="N68">
        <f t="shared" si="24"/>
        <v>10.907978778323558</v>
      </c>
      <c r="O68" t="str">
        <f t="shared" si="25"/>
        <v/>
      </c>
      <c r="P68">
        <f t="shared" si="26"/>
        <v>0</v>
      </c>
      <c r="Q68">
        <f t="shared" si="27"/>
        <v>0</v>
      </c>
      <c r="R68">
        <f t="shared" si="28"/>
        <v>108</v>
      </c>
      <c r="S68">
        <f t="shared" si="29"/>
        <v>1148.9988420673913</v>
      </c>
      <c r="T68">
        <f t="shared" si="30"/>
        <v>0</v>
      </c>
      <c r="U68" t="str">
        <f t="shared" si="31"/>
        <v/>
      </c>
      <c r="V68">
        <f t="shared" si="32"/>
        <v>9.3994872793497173</v>
      </c>
    </row>
    <row r="69" spans="1:22" x14ac:dyDescent="0.2">
      <c r="A69" t="s">
        <v>9229</v>
      </c>
      <c r="B69" t="s">
        <v>9230</v>
      </c>
      <c r="D69">
        <v>-80.537999999999997</v>
      </c>
      <c r="E69">
        <v>-171.46899999999999</v>
      </c>
      <c r="F69">
        <v>-90</v>
      </c>
      <c r="G69">
        <v>121.655</v>
      </c>
      <c r="H69">
        <v>40.447000000000003</v>
      </c>
      <c r="I69">
        <v>23</v>
      </c>
      <c r="J69">
        <v>1</v>
      </c>
      <c r="K69">
        <v>1</v>
      </c>
      <c r="L69">
        <f t="shared" si="22"/>
        <v>5.999785927538929E-3</v>
      </c>
      <c r="M69">
        <f t="shared" si="23"/>
        <v>359.99959582046625</v>
      </c>
      <c r="N69">
        <f t="shared" si="24"/>
        <v>2.1599226688460043</v>
      </c>
      <c r="O69">
        <f t="shared" si="25"/>
        <v>0.23999306751257837</v>
      </c>
      <c r="P69">
        <f t="shared" si="26"/>
        <v>18.000269798204886</v>
      </c>
      <c r="Q69">
        <f t="shared" si="27"/>
        <v>4.3199442848694956</v>
      </c>
      <c r="R69">
        <f t="shared" si="28"/>
        <v>69</v>
      </c>
      <c r="S69">
        <f t="shared" si="29"/>
        <v>377.99986561867115</v>
      </c>
      <c r="T69">
        <f t="shared" si="30"/>
        <v>0.16666685378703128</v>
      </c>
      <c r="U69">
        <f t="shared" si="31"/>
        <v>3.3332833714516665</v>
      </c>
      <c r="V69">
        <f t="shared" si="32"/>
        <v>18.253974743368737</v>
      </c>
    </row>
    <row r="70" spans="1:22" x14ac:dyDescent="0.2">
      <c r="A70" t="s">
        <v>331</v>
      </c>
      <c r="B70" t="s">
        <v>332</v>
      </c>
      <c r="D70">
        <v>-77.486999999999995</v>
      </c>
      <c r="E70">
        <v>-169.99199999999999</v>
      </c>
      <c r="F70">
        <v>0</v>
      </c>
      <c r="G70">
        <v>392.31900000000002</v>
      </c>
      <c r="H70">
        <v>86.313000000000002</v>
      </c>
      <c r="I70">
        <v>0</v>
      </c>
      <c r="J70">
        <v>1</v>
      </c>
      <c r="K70">
        <v>1</v>
      </c>
      <c r="L70">
        <f t="shared" si="22"/>
        <v>7.9895698897589733E-3</v>
      </c>
      <c r="M70">
        <f t="shared" si="23"/>
        <v>1149.0005913758828</v>
      </c>
      <c r="N70">
        <f t="shared" si="24"/>
        <v>9.1800297082017153</v>
      </c>
      <c r="O70">
        <f t="shared" si="25"/>
        <v>0.2039993757838871</v>
      </c>
      <c r="P70">
        <f t="shared" si="26"/>
        <v>44.999890472168687</v>
      </c>
      <c r="Q70">
        <f t="shared" si="27"/>
        <v>9.1799587466244486</v>
      </c>
      <c r="R70">
        <f t="shared" si="28"/>
        <v>0</v>
      </c>
      <c r="S70">
        <f t="shared" si="29"/>
        <v>1194.0004818480515</v>
      </c>
      <c r="T70">
        <f t="shared" si="30"/>
        <v>5.2219294272209532E-2</v>
      </c>
      <c r="U70">
        <f t="shared" si="31"/>
        <v>1.333336578610308</v>
      </c>
      <c r="V70">
        <f t="shared" si="32"/>
        <v>0</v>
      </c>
    </row>
    <row r="71" spans="1:22" x14ac:dyDescent="0.2">
      <c r="A71" t="s">
        <v>113</v>
      </c>
      <c r="B71" t="s">
        <v>893</v>
      </c>
      <c r="D71">
        <v>-79.460999999999999</v>
      </c>
      <c r="E71">
        <v>-169.50899999999999</v>
      </c>
      <c r="F71">
        <v>0</v>
      </c>
      <c r="G71">
        <v>262.42700000000002</v>
      </c>
      <c r="H71">
        <v>54.917999999999999</v>
      </c>
      <c r="I71">
        <v>0</v>
      </c>
      <c r="J71">
        <v>1</v>
      </c>
      <c r="K71">
        <v>1</v>
      </c>
      <c r="L71">
        <f t="shared" si="22"/>
        <v>6.6975482852557966E-3</v>
      </c>
      <c r="M71">
        <f t="shared" si="23"/>
        <v>774.00007024367983</v>
      </c>
      <c r="N71">
        <f t="shared" si="24"/>
        <v>5.1839080271564528</v>
      </c>
      <c r="O71">
        <f t="shared" si="25"/>
        <v>0.19440884542249698</v>
      </c>
      <c r="P71">
        <f t="shared" si="26"/>
        <v>29.998585253411683</v>
      </c>
      <c r="Q71">
        <f t="shared" si="27"/>
        <v>5.8319961554202644</v>
      </c>
      <c r="R71">
        <f t="shared" si="28"/>
        <v>0</v>
      </c>
      <c r="S71">
        <f t="shared" si="29"/>
        <v>803.99865549709148</v>
      </c>
      <c r="T71">
        <f t="shared" si="30"/>
        <v>7.7519372809759679E-2</v>
      </c>
      <c r="U71">
        <f t="shared" si="31"/>
        <v>2.0000943208872264</v>
      </c>
      <c r="V71">
        <f t="shared" si="32"/>
        <v>0</v>
      </c>
    </row>
    <row r="72" spans="1:22" x14ac:dyDescent="0.2">
      <c r="A72" t="s">
        <v>4472</v>
      </c>
      <c r="B72" t="s">
        <v>4473</v>
      </c>
      <c r="D72">
        <v>-79.665999999999997</v>
      </c>
      <c r="E72">
        <v>-176.00899999999999</v>
      </c>
      <c r="F72">
        <v>-90</v>
      </c>
      <c r="G72">
        <v>356.78699999999998</v>
      </c>
      <c r="H72">
        <v>43.104999999999997</v>
      </c>
      <c r="I72">
        <v>13</v>
      </c>
      <c r="J72">
        <v>1</v>
      </c>
      <c r="K72">
        <v>1</v>
      </c>
      <c r="L72">
        <f t="shared" si="22"/>
        <v>6.5643729813703033E-3</v>
      </c>
      <c r="M72">
        <f t="shared" si="23"/>
        <v>1052.9984187643795</v>
      </c>
      <c r="N72">
        <f t="shared" si="24"/>
        <v>6.9122812818438275</v>
      </c>
      <c r="O72">
        <f t="shared" si="25"/>
        <v>0.51598821200423672</v>
      </c>
      <c r="P72">
        <f t="shared" si="26"/>
        <v>9.00029501916298</v>
      </c>
      <c r="Q72">
        <f t="shared" si="27"/>
        <v>4.6440507784993228</v>
      </c>
      <c r="R72">
        <f t="shared" si="28"/>
        <v>39</v>
      </c>
      <c r="S72">
        <f t="shared" si="29"/>
        <v>1061.9987137835424</v>
      </c>
      <c r="T72">
        <f t="shared" si="30"/>
        <v>5.6980142544189032E-2</v>
      </c>
      <c r="U72">
        <f t="shared" si="31"/>
        <v>6.6664481411165948</v>
      </c>
      <c r="V72">
        <f t="shared" si="32"/>
        <v>3.672320831826263</v>
      </c>
    </row>
    <row r="73" spans="1:22" x14ac:dyDescent="0.2">
      <c r="A73" t="s">
        <v>2214</v>
      </c>
      <c r="B73" t="s">
        <v>1010</v>
      </c>
      <c r="D73">
        <v>-80.185000000000002</v>
      </c>
      <c r="E73">
        <v>-167.73500000000001</v>
      </c>
      <c r="F73">
        <v>0</v>
      </c>
      <c r="G73">
        <v>240.52</v>
      </c>
      <c r="H73">
        <v>70.611999999999995</v>
      </c>
      <c r="I73">
        <v>0</v>
      </c>
      <c r="J73">
        <v>1</v>
      </c>
      <c r="K73">
        <v>1</v>
      </c>
      <c r="L73">
        <f t="shared" si="22"/>
        <v>6.2279799226959802E-3</v>
      </c>
      <c r="M73">
        <f t="shared" si="23"/>
        <v>710.99874561398133</v>
      </c>
      <c r="N73">
        <f t="shared" si="24"/>
        <v>4.4280903408362438</v>
      </c>
      <c r="O73">
        <f t="shared" si="25"/>
        <v>0.16559668395194924</v>
      </c>
      <c r="P73">
        <f t="shared" si="26"/>
        <v>45.001063623640952</v>
      </c>
      <c r="Q73">
        <f t="shared" si="27"/>
        <v>7.452034362419993</v>
      </c>
      <c r="R73">
        <f t="shared" si="28"/>
        <v>0</v>
      </c>
      <c r="S73">
        <f t="shared" si="29"/>
        <v>755.99980923762223</v>
      </c>
      <c r="T73">
        <f t="shared" si="30"/>
        <v>8.4388334536634288E-2</v>
      </c>
      <c r="U73">
        <f t="shared" si="31"/>
        <v>1.3333018193036548</v>
      </c>
      <c r="V73">
        <f t="shared" si="32"/>
        <v>0</v>
      </c>
    </row>
    <row r="74" spans="1:22" x14ac:dyDescent="0.2">
      <c r="A74" t="s">
        <v>41</v>
      </c>
      <c r="B74" t="s">
        <v>41</v>
      </c>
      <c r="D74">
        <v>-83.796999999999997</v>
      </c>
      <c r="E74">
        <v>-175.601</v>
      </c>
      <c r="F74">
        <v>0</v>
      </c>
      <c r="G74">
        <v>92.542000000000002</v>
      </c>
      <c r="H74">
        <v>26.077000000000002</v>
      </c>
      <c r="I74">
        <v>0</v>
      </c>
      <c r="J74">
        <v>1</v>
      </c>
      <c r="K74">
        <v>0</v>
      </c>
      <c r="L74">
        <f t="shared" si="22"/>
        <v>3.9127548158474097E-3</v>
      </c>
      <c r="M74">
        <f t="shared" si="23"/>
        <v>276.00058521676306</v>
      </c>
      <c r="N74">
        <f t="shared" si="24"/>
        <v>1.079923698907292</v>
      </c>
      <c r="O74">
        <f t="shared" si="25"/>
        <v>0.4679680618795688</v>
      </c>
      <c r="P74">
        <f t="shared" si="26"/>
        <v>6.0004449240862634</v>
      </c>
      <c r="Q74">
        <f t="shared" si="27"/>
        <v>2.808019389559135</v>
      </c>
      <c r="R74">
        <f t="shared" si="28"/>
        <v>0</v>
      </c>
      <c r="S74">
        <f t="shared" si="29"/>
        <v>282.00103014084931</v>
      </c>
      <c r="T74">
        <f t="shared" si="30"/>
        <v>0.21739084340302284</v>
      </c>
      <c r="U74">
        <f t="shared" si="31"/>
        <v>0</v>
      </c>
      <c r="V74">
        <f t="shared" si="32"/>
        <v>0</v>
      </c>
    </row>
    <row r="75" spans="1:22" x14ac:dyDescent="0.2">
      <c r="A75" t="s">
        <v>9231</v>
      </c>
      <c r="B75" t="s">
        <v>9232</v>
      </c>
      <c r="D75">
        <v>-81.578999999999994</v>
      </c>
      <c r="E75">
        <v>-167.905</v>
      </c>
      <c r="F75">
        <v>-90</v>
      </c>
      <c r="G75">
        <v>361.90199999999999</v>
      </c>
      <c r="H75">
        <v>28.635999999999999</v>
      </c>
      <c r="I75">
        <v>20</v>
      </c>
      <c r="J75">
        <v>1</v>
      </c>
      <c r="K75">
        <v>1</v>
      </c>
      <c r="L75">
        <f t="shared" si="22"/>
        <v>5.329495301832762E-3</v>
      </c>
      <c r="M75">
        <f t="shared" si="23"/>
        <v>1074.0007042741947</v>
      </c>
      <c r="N75">
        <f t="shared" si="24"/>
        <v>5.7238874314818311</v>
      </c>
      <c r="O75">
        <f t="shared" si="25"/>
        <v>0.16799635543136984</v>
      </c>
      <c r="P75">
        <f t="shared" si="26"/>
        <v>18.000581102682258</v>
      </c>
      <c r="Q75">
        <f t="shared" si="27"/>
        <v>3.0240350449324529</v>
      </c>
      <c r="R75">
        <f t="shared" si="28"/>
        <v>60</v>
      </c>
      <c r="S75">
        <f t="shared" si="29"/>
        <v>1092.0012853768769</v>
      </c>
      <c r="T75">
        <f t="shared" si="30"/>
        <v>5.5865885153723205E-2</v>
      </c>
      <c r="U75">
        <f t="shared" si="31"/>
        <v>3.333225725199473</v>
      </c>
      <c r="V75">
        <f t="shared" si="32"/>
        <v>5.4944990270128207</v>
      </c>
    </row>
    <row r="76" spans="1:22" x14ac:dyDescent="0.2">
      <c r="A76" t="s">
        <v>41</v>
      </c>
      <c r="B76" t="s">
        <v>41</v>
      </c>
      <c r="D76">
        <v>-74.899000000000001</v>
      </c>
      <c r="E76">
        <v>-171.529</v>
      </c>
      <c r="F76">
        <v>0</v>
      </c>
      <c r="G76">
        <v>130.50700000000001</v>
      </c>
      <c r="H76">
        <v>47.518000000000001</v>
      </c>
      <c r="I76">
        <v>0</v>
      </c>
      <c r="J76">
        <v>1</v>
      </c>
      <c r="K76">
        <v>0</v>
      </c>
      <c r="L76">
        <f t="shared" si="22"/>
        <v>9.7142098325388847E-3</v>
      </c>
      <c r="M76">
        <f t="shared" si="23"/>
        <v>378.00102974347715</v>
      </c>
      <c r="N76">
        <f t="shared" si="24"/>
        <v>3.6719849918289018</v>
      </c>
      <c r="O76">
        <f t="shared" si="25"/>
        <v>0.24171823176296187</v>
      </c>
      <c r="P76">
        <f t="shared" si="26"/>
        <v>20.99945957413183</v>
      </c>
      <c r="Q76">
        <f t="shared" si="27"/>
        <v>5.0759573121942569</v>
      </c>
      <c r="R76">
        <f t="shared" si="28"/>
        <v>0</v>
      </c>
      <c r="S76">
        <f t="shared" si="29"/>
        <v>399.00048931760898</v>
      </c>
      <c r="T76">
        <f t="shared" si="30"/>
        <v>0.15872972632036955</v>
      </c>
      <c r="U76">
        <f t="shared" si="31"/>
        <v>0</v>
      </c>
      <c r="V76">
        <f t="shared" si="32"/>
        <v>0</v>
      </c>
    </row>
    <row r="77" spans="1:22" x14ac:dyDescent="0.2">
      <c r="A77" t="s">
        <v>41</v>
      </c>
      <c r="B77" t="s">
        <v>41</v>
      </c>
      <c r="D77">
        <v>-77.224999999999994</v>
      </c>
      <c r="E77">
        <v>0</v>
      </c>
      <c r="F77">
        <v>0</v>
      </c>
      <c r="G77">
        <v>176.36600000000001</v>
      </c>
      <c r="H77">
        <v>0</v>
      </c>
      <c r="I77">
        <v>0</v>
      </c>
      <c r="J77">
        <v>0</v>
      </c>
      <c r="K77">
        <v>0</v>
      </c>
      <c r="L77">
        <f t="shared" si="22"/>
        <v>8.1624740365728032E-3</v>
      </c>
      <c r="M77">
        <f t="shared" si="23"/>
        <v>516.00067120001108</v>
      </c>
      <c r="N77">
        <f t="shared" si="24"/>
        <v>4.211846293370523</v>
      </c>
      <c r="O77" t="str">
        <f t="shared" si="25"/>
        <v/>
      </c>
      <c r="P77">
        <f t="shared" si="26"/>
        <v>0</v>
      </c>
      <c r="Q77">
        <f t="shared" si="27"/>
        <v>0</v>
      </c>
      <c r="R77">
        <f t="shared" si="28"/>
        <v>0</v>
      </c>
      <c r="S77">
        <f t="shared" si="29"/>
        <v>516.00067120001108</v>
      </c>
      <c r="T77">
        <f t="shared" si="30"/>
        <v>0</v>
      </c>
      <c r="U77" t="str">
        <f t="shared" si="31"/>
        <v/>
      </c>
      <c r="V77">
        <f t="shared" si="32"/>
        <v>0</v>
      </c>
    </row>
    <row r="78" spans="1:22" x14ac:dyDescent="0.2">
      <c r="A78" t="s">
        <v>9233</v>
      </c>
      <c r="B78" t="s">
        <v>9234</v>
      </c>
      <c r="D78">
        <v>-78.465000000000003</v>
      </c>
      <c r="E78">
        <v>0</v>
      </c>
      <c r="F78">
        <v>0</v>
      </c>
      <c r="G78">
        <v>300.06</v>
      </c>
      <c r="H78">
        <v>0</v>
      </c>
      <c r="I78">
        <v>0</v>
      </c>
      <c r="J78">
        <v>0</v>
      </c>
      <c r="K78">
        <v>0</v>
      </c>
      <c r="L78">
        <f t="shared" si="22"/>
        <v>7.3471797061312634E-3</v>
      </c>
      <c r="M78">
        <f t="shared" si="23"/>
        <v>881.99882586186845</v>
      </c>
      <c r="N78">
        <f t="shared" si="24"/>
        <v>6.4802103544142771</v>
      </c>
      <c r="O78" t="str">
        <f t="shared" si="25"/>
        <v/>
      </c>
      <c r="P78">
        <f t="shared" si="26"/>
        <v>0</v>
      </c>
      <c r="Q78">
        <f t="shared" si="27"/>
        <v>0</v>
      </c>
      <c r="R78">
        <f t="shared" si="28"/>
        <v>0</v>
      </c>
      <c r="S78">
        <f t="shared" si="29"/>
        <v>881.99882586186845</v>
      </c>
      <c r="T78">
        <f t="shared" si="30"/>
        <v>0</v>
      </c>
      <c r="U78" t="str">
        <f t="shared" si="31"/>
        <v/>
      </c>
      <c r="V78">
        <f t="shared" si="32"/>
        <v>0</v>
      </c>
    </row>
    <row r="79" spans="1:22" x14ac:dyDescent="0.2">
      <c r="A79" t="s">
        <v>1045</v>
      </c>
      <c r="B79" t="s">
        <v>1046</v>
      </c>
      <c r="D79">
        <v>-77.224999999999994</v>
      </c>
      <c r="E79">
        <v>-168.87100000000001</v>
      </c>
      <c r="F79">
        <v>-90</v>
      </c>
      <c r="G79">
        <v>176.36600000000001</v>
      </c>
      <c r="H79">
        <v>62.168999999999997</v>
      </c>
      <c r="I79">
        <v>23</v>
      </c>
      <c r="J79">
        <v>1</v>
      </c>
      <c r="K79">
        <v>0</v>
      </c>
      <c r="L79">
        <f t="shared" si="22"/>
        <v>8.1624740365728032E-3</v>
      </c>
      <c r="M79">
        <f t="shared" si="23"/>
        <v>516.00067120001108</v>
      </c>
      <c r="N79">
        <f t="shared" si="24"/>
        <v>4.211846293370523</v>
      </c>
      <c r="O79">
        <f t="shared" si="25"/>
        <v>0.18300300927658911</v>
      </c>
      <c r="P79">
        <f t="shared" si="26"/>
        <v>35.999323516707236</v>
      </c>
      <c r="Q79">
        <f t="shared" si="27"/>
        <v>6.5879911234700312</v>
      </c>
      <c r="R79">
        <f t="shared" si="28"/>
        <v>69</v>
      </c>
      <c r="S79">
        <f t="shared" si="29"/>
        <v>551.99999471671833</v>
      </c>
      <c r="T79">
        <f t="shared" si="30"/>
        <v>0.11627891851470661</v>
      </c>
      <c r="U79">
        <f t="shared" si="31"/>
        <v>0</v>
      </c>
      <c r="V79">
        <f t="shared" si="32"/>
        <v>12.500000119639532</v>
      </c>
    </row>
    <row r="80" spans="1:22" x14ac:dyDescent="0.2">
      <c r="A80" t="s">
        <v>113</v>
      </c>
      <c r="B80" t="s">
        <v>1029</v>
      </c>
      <c r="D80">
        <v>-87.614000000000004</v>
      </c>
      <c r="E80">
        <v>-175.23599999999999</v>
      </c>
      <c r="F80">
        <v>0</v>
      </c>
      <c r="G80">
        <v>24.021000000000001</v>
      </c>
      <c r="H80">
        <v>12.042</v>
      </c>
      <c r="I80">
        <v>0</v>
      </c>
      <c r="J80">
        <v>1</v>
      </c>
      <c r="K80">
        <v>0</v>
      </c>
      <c r="L80">
        <f t="shared" si="22"/>
        <v>1.5000337277634422E-3</v>
      </c>
      <c r="M80">
        <f t="shared" si="23"/>
        <v>72.000523715636376</v>
      </c>
      <c r="N80">
        <f t="shared" si="24"/>
        <v>0.10800332199340815</v>
      </c>
      <c r="O80">
        <f t="shared" si="25"/>
        <v>0.43196692629052102</v>
      </c>
      <c r="P80">
        <f t="shared" si="26"/>
        <v>3.0003261450738798</v>
      </c>
      <c r="Q80">
        <f t="shared" si="27"/>
        <v>1.2960429587996107</v>
      </c>
      <c r="R80">
        <f t="shared" si="28"/>
        <v>0</v>
      </c>
      <c r="S80">
        <f t="shared" si="29"/>
        <v>75.000849860710261</v>
      </c>
      <c r="T80">
        <f t="shared" si="30"/>
        <v>0.83332727185385436</v>
      </c>
      <c r="U80">
        <f t="shared" si="31"/>
        <v>0</v>
      </c>
      <c r="V80">
        <f t="shared" si="32"/>
        <v>0</v>
      </c>
    </row>
    <row r="81" spans="1:22" x14ac:dyDescent="0.2">
      <c r="A81" t="s">
        <v>8321</v>
      </c>
      <c r="B81" t="s">
        <v>8322</v>
      </c>
      <c r="D81">
        <v>-82.176000000000002</v>
      </c>
      <c r="E81">
        <v>-171.119</v>
      </c>
      <c r="F81">
        <v>0</v>
      </c>
      <c r="G81">
        <v>132.23099999999999</v>
      </c>
      <c r="H81">
        <v>32.387999999999998</v>
      </c>
      <c r="I81">
        <v>0</v>
      </c>
      <c r="J81">
        <v>1</v>
      </c>
      <c r="K81">
        <v>0</v>
      </c>
      <c r="L81">
        <f t="shared" si="22"/>
        <v>4.9467451228823109E-3</v>
      </c>
      <c r="M81">
        <f t="shared" si="23"/>
        <v>393.00014723624679</v>
      </c>
      <c r="N81">
        <f t="shared" si="24"/>
        <v>1.9440735057064396</v>
      </c>
      <c r="O81">
        <f t="shared" si="25"/>
        <v>0.23039078371172803</v>
      </c>
      <c r="P81">
        <f t="shared" si="26"/>
        <v>15.000446288672723</v>
      </c>
      <c r="Q81">
        <f t="shared" si="27"/>
        <v>3.4559680324410227</v>
      </c>
      <c r="R81">
        <f t="shared" si="28"/>
        <v>0</v>
      </c>
      <c r="S81">
        <f t="shared" si="29"/>
        <v>408.00059352491951</v>
      </c>
      <c r="T81">
        <f t="shared" si="30"/>
        <v>0.15267169852720641</v>
      </c>
      <c r="U81">
        <f t="shared" si="31"/>
        <v>0</v>
      </c>
      <c r="V81">
        <f t="shared" si="32"/>
        <v>0</v>
      </c>
    </row>
    <row r="82" spans="1:22" x14ac:dyDescent="0.2">
      <c r="A82" t="s">
        <v>1005</v>
      </c>
      <c r="B82" t="s">
        <v>2901</v>
      </c>
      <c r="D82">
        <v>-81.653000000000006</v>
      </c>
      <c r="E82">
        <v>-172.27799999999999</v>
      </c>
      <c r="F82">
        <v>-90</v>
      </c>
      <c r="G82">
        <v>261.77300000000002</v>
      </c>
      <c r="H82">
        <v>59.54</v>
      </c>
      <c r="I82">
        <v>24</v>
      </c>
      <c r="J82">
        <v>1</v>
      </c>
      <c r="K82">
        <v>0</v>
      </c>
      <c r="L82">
        <f t="shared" si="22"/>
        <v>5.2819898220559606E-3</v>
      </c>
      <c r="M82">
        <f t="shared" si="23"/>
        <v>777.00014730797966</v>
      </c>
      <c r="N82">
        <f t="shared" si="24"/>
        <v>4.1041109739277051</v>
      </c>
      <c r="O82">
        <f t="shared" si="25"/>
        <v>0.26549367197160262</v>
      </c>
      <c r="P82">
        <f t="shared" si="26"/>
        <v>24.000577411255115</v>
      </c>
      <c r="Q82">
        <f t="shared" si="27"/>
        <v>6.3720077983606194</v>
      </c>
      <c r="R82">
        <f t="shared" si="28"/>
        <v>72</v>
      </c>
      <c r="S82">
        <f t="shared" si="29"/>
        <v>801.00072471923477</v>
      </c>
      <c r="T82">
        <f t="shared" si="30"/>
        <v>7.7220062580268464E-2</v>
      </c>
      <c r="U82">
        <f t="shared" si="31"/>
        <v>0</v>
      </c>
      <c r="V82">
        <f t="shared" si="32"/>
        <v>8.9887559122043612</v>
      </c>
    </row>
    <row r="83" spans="1:22" x14ac:dyDescent="0.2">
      <c r="A83" t="s">
        <v>113</v>
      </c>
      <c r="B83" t="s">
        <v>2334</v>
      </c>
      <c r="D83">
        <v>-79.489000000000004</v>
      </c>
      <c r="E83">
        <v>-169.846</v>
      </c>
      <c r="F83">
        <v>0</v>
      </c>
      <c r="G83">
        <v>323.42700000000002</v>
      </c>
      <c r="H83">
        <v>68.066000000000003</v>
      </c>
      <c r="I83">
        <v>0</v>
      </c>
      <c r="J83">
        <v>1</v>
      </c>
      <c r="K83">
        <v>0</v>
      </c>
      <c r="L83">
        <f t="shared" si="22"/>
        <v>6.6793481105300824E-3</v>
      </c>
      <c r="M83">
        <f t="shared" si="23"/>
        <v>953.9995904447876</v>
      </c>
      <c r="N83">
        <f t="shared" si="24"/>
        <v>6.3721017339855974</v>
      </c>
      <c r="O83">
        <f t="shared" si="25"/>
        <v>0.20100518812694784</v>
      </c>
      <c r="P83">
        <f t="shared" si="26"/>
        <v>35.998988488056085</v>
      </c>
      <c r="Q83">
        <f t="shared" si="27"/>
        <v>7.2359906894122314</v>
      </c>
      <c r="R83">
        <f t="shared" si="28"/>
        <v>0</v>
      </c>
      <c r="S83">
        <f t="shared" si="29"/>
        <v>989.99857893284366</v>
      </c>
      <c r="T83">
        <f t="shared" si="30"/>
        <v>6.2893108761216468E-2</v>
      </c>
      <c r="U83">
        <f t="shared" si="31"/>
        <v>0</v>
      </c>
      <c r="V83">
        <f t="shared" si="32"/>
        <v>0</v>
      </c>
    </row>
    <row r="84" spans="1:22" x14ac:dyDescent="0.2">
      <c r="A84" t="s">
        <v>7625</v>
      </c>
      <c r="B84" t="s">
        <v>9235</v>
      </c>
      <c r="D84">
        <v>-79.495999999999995</v>
      </c>
      <c r="E84">
        <v>-168.07900000000001</v>
      </c>
      <c r="F84">
        <v>0</v>
      </c>
      <c r="G84">
        <v>334.60700000000003</v>
      </c>
      <c r="H84">
        <v>91.983999999999995</v>
      </c>
      <c r="I84">
        <v>0</v>
      </c>
      <c r="J84">
        <v>1</v>
      </c>
      <c r="K84">
        <v>0</v>
      </c>
      <c r="L84">
        <f t="shared" si="22"/>
        <v>6.6747985828716199E-3</v>
      </c>
      <c r="M84">
        <f t="shared" si="23"/>
        <v>986.99915110830057</v>
      </c>
      <c r="N84">
        <f t="shared" si="24"/>
        <v>6.5880271231403</v>
      </c>
      <c r="O84">
        <f t="shared" si="25"/>
        <v>0.17052229500432764</v>
      </c>
      <c r="P84">
        <f t="shared" si="26"/>
        <v>57.001421597271403</v>
      </c>
      <c r="Q84">
        <f t="shared" si="27"/>
        <v>9.7200229492989152</v>
      </c>
      <c r="R84">
        <f t="shared" si="28"/>
        <v>0</v>
      </c>
      <c r="S84">
        <f t="shared" si="29"/>
        <v>1044.000572705572</v>
      </c>
      <c r="T84">
        <f t="shared" si="30"/>
        <v>6.0790325840327265E-2</v>
      </c>
      <c r="U84">
        <f t="shared" si="31"/>
        <v>0</v>
      </c>
      <c r="V84">
        <f t="shared" si="32"/>
        <v>0</v>
      </c>
    </row>
    <row r="85" spans="1:22" x14ac:dyDescent="0.2">
      <c r="A85" t="s">
        <v>2613</v>
      </c>
      <c r="B85" t="s">
        <v>596</v>
      </c>
      <c r="D85">
        <v>-81.87</v>
      </c>
      <c r="E85">
        <v>-173.15700000000001</v>
      </c>
      <c r="F85">
        <v>0</v>
      </c>
      <c r="G85">
        <v>21.213000000000001</v>
      </c>
      <c r="H85">
        <v>25.178999999999998</v>
      </c>
      <c r="I85">
        <v>0</v>
      </c>
      <c r="J85">
        <v>1</v>
      </c>
      <c r="K85">
        <v>0</v>
      </c>
      <c r="L85">
        <f t="shared" si="22"/>
        <v>5.1427863765998181E-3</v>
      </c>
      <c r="M85">
        <f t="shared" si="23"/>
        <v>62.999411904601502</v>
      </c>
      <c r="N85">
        <f t="shared" si="24"/>
        <v>0.32399284126962619</v>
      </c>
      <c r="O85">
        <f t="shared" si="25"/>
        <v>0.29998967123240877</v>
      </c>
      <c r="P85">
        <f t="shared" si="26"/>
        <v>9.0001691277556439</v>
      </c>
      <c r="Q85">
        <f t="shared" si="27"/>
        <v>2.6999604776319677</v>
      </c>
      <c r="R85">
        <f t="shared" si="28"/>
        <v>0</v>
      </c>
      <c r="S85">
        <f t="shared" si="29"/>
        <v>71.999581032357142</v>
      </c>
      <c r="T85">
        <f t="shared" si="30"/>
        <v>0.95238984279498606</v>
      </c>
      <c r="U85">
        <f t="shared" si="31"/>
        <v>0</v>
      </c>
      <c r="V85">
        <f t="shared" si="32"/>
        <v>0</v>
      </c>
    </row>
    <row r="86" spans="1:22" x14ac:dyDescent="0.2">
      <c r="A86" t="s">
        <v>41</v>
      </c>
      <c r="B86" t="s">
        <v>41</v>
      </c>
      <c r="D86">
        <v>-81.995000000000005</v>
      </c>
      <c r="E86">
        <v>-176.90600000000001</v>
      </c>
      <c r="F86">
        <v>0</v>
      </c>
      <c r="G86">
        <v>129.25899999999999</v>
      </c>
      <c r="H86">
        <v>37.054000000000002</v>
      </c>
      <c r="I86">
        <v>0</v>
      </c>
      <c r="J86">
        <v>1</v>
      </c>
      <c r="K86">
        <v>0</v>
      </c>
      <c r="L86">
        <f t="shared" si="22"/>
        <v>5.0626686704436522E-3</v>
      </c>
      <c r="M86">
        <f t="shared" si="23"/>
        <v>383.99846982264387</v>
      </c>
      <c r="N86">
        <f t="shared" si="24"/>
        <v>1.9440589667283679</v>
      </c>
      <c r="O86">
        <f t="shared" si="25"/>
        <v>0.66601185580836297</v>
      </c>
      <c r="P86">
        <f t="shared" si="26"/>
        <v>5.9998851530664936</v>
      </c>
      <c r="Q86">
        <f t="shared" si="27"/>
        <v>3.9959986414295008</v>
      </c>
      <c r="R86">
        <f t="shared" si="28"/>
        <v>0</v>
      </c>
      <c r="S86">
        <f t="shared" si="29"/>
        <v>389.99835497571036</v>
      </c>
      <c r="T86">
        <f t="shared" si="30"/>
        <v>0.15625062263324124</v>
      </c>
      <c r="U86">
        <f t="shared" si="31"/>
        <v>0</v>
      </c>
      <c r="V86">
        <f t="shared" si="32"/>
        <v>0</v>
      </c>
    </row>
    <row r="87" spans="1:22" x14ac:dyDescent="0.2">
      <c r="A87" t="s">
        <v>5217</v>
      </c>
      <c r="B87" t="s">
        <v>5218</v>
      </c>
      <c r="D87">
        <v>-83.156999999999996</v>
      </c>
      <c r="E87">
        <v>-171.02699999999999</v>
      </c>
      <c r="F87">
        <v>-90</v>
      </c>
      <c r="G87">
        <v>75.537999999999997</v>
      </c>
      <c r="H87">
        <v>19.234999999999999</v>
      </c>
      <c r="I87">
        <v>8</v>
      </c>
      <c r="J87">
        <v>2</v>
      </c>
      <c r="K87">
        <v>2</v>
      </c>
      <c r="L87">
        <f t="shared" si="22"/>
        <v>4.3201400990811427E-3</v>
      </c>
      <c r="M87">
        <f t="shared" si="23"/>
        <v>224.99968509843256</v>
      </c>
      <c r="N87">
        <f t="shared" si="24"/>
        <v>0.97203113390550211</v>
      </c>
      <c r="O87">
        <f t="shared" si="25"/>
        <v>0.22799012754453557</v>
      </c>
      <c r="P87">
        <f t="shared" si="26"/>
        <v>9.0001917522201644</v>
      </c>
      <c r="Q87">
        <f t="shared" si="27"/>
        <v>2.0519569174708701</v>
      </c>
      <c r="R87">
        <f t="shared" si="28"/>
        <v>24</v>
      </c>
      <c r="S87">
        <f t="shared" si="29"/>
        <v>233.99987685065273</v>
      </c>
      <c r="T87">
        <f t="shared" si="30"/>
        <v>0.53333407976772307</v>
      </c>
      <c r="U87">
        <f t="shared" si="31"/>
        <v>13.333049262022493</v>
      </c>
      <c r="V87">
        <f t="shared" si="32"/>
        <v>10.256415654149116</v>
      </c>
    </row>
    <row r="88" spans="1:22" x14ac:dyDescent="0.2">
      <c r="A88" t="s">
        <v>315</v>
      </c>
      <c r="B88" t="s">
        <v>316</v>
      </c>
      <c r="D88">
        <v>-74.12</v>
      </c>
      <c r="E88">
        <v>0</v>
      </c>
      <c r="F88">
        <v>-90</v>
      </c>
      <c r="G88">
        <v>120.60299999999999</v>
      </c>
      <c r="H88">
        <v>0</v>
      </c>
      <c r="I88">
        <v>8</v>
      </c>
      <c r="J88">
        <v>0</v>
      </c>
      <c r="K88">
        <v>0</v>
      </c>
      <c r="L88">
        <f t="shared" si="22"/>
        <v>1.0241274816089198E-2</v>
      </c>
      <c r="M88">
        <f t="shared" si="23"/>
        <v>348.00123999172195</v>
      </c>
      <c r="N88">
        <f t="shared" si="24"/>
        <v>3.5639798990749356</v>
      </c>
      <c r="O88" t="str">
        <f t="shared" si="25"/>
        <v/>
      </c>
      <c r="P88">
        <f t="shared" si="26"/>
        <v>0</v>
      </c>
      <c r="Q88">
        <f t="shared" si="27"/>
        <v>0</v>
      </c>
      <c r="R88">
        <f t="shared" si="28"/>
        <v>24</v>
      </c>
      <c r="S88">
        <f t="shared" si="29"/>
        <v>348.00123999172195</v>
      </c>
      <c r="T88">
        <f t="shared" si="30"/>
        <v>0</v>
      </c>
      <c r="U88" t="str">
        <f t="shared" si="31"/>
        <v/>
      </c>
      <c r="V88">
        <f t="shared" si="32"/>
        <v>6.8965271504696073</v>
      </c>
    </row>
    <row r="89" spans="1:22" x14ac:dyDescent="0.2">
      <c r="A89" t="s">
        <v>113</v>
      </c>
      <c r="B89" t="s">
        <v>3615</v>
      </c>
      <c r="D89">
        <v>-78.953999999999994</v>
      </c>
      <c r="E89">
        <v>-171.327</v>
      </c>
      <c r="F89">
        <v>0</v>
      </c>
      <c r="G89">
        <v>255.738</v>
      </c>
      <c r="H89">
        <v>59.682000000000002</v>
      </c>
      <c r="I89">
        <v>0</v>
      </c>
      <c r="J89">
        <v>2</v>
      </c>
      <c r="K89">
        <v>2</v>
      </c>
      <c r="L89">
        <f t="shared" si="22"/>
        <v>7.0276834910665189E-3</v>
      </c>
      <c r="M89">
        <f t="shared" si="23"/>
        <v>753.00034472091465</v>
      </c>
      <c r="N89">
        <f t="shared" si="24"/>
        <v>5.2918533832159529</v>
      </c>
      <c r="O89">
        <f t="shared" si="25"/>
        <v>0.23600457312113021</v>
      </c>
      <c r="P89">
        <f t="shared" si="26"/>
        <v>26.999239188611554</v>
      </c>
      <c r="Q89">
        <f t="shared" si="27"/>
        <v>6.3719502912538513</v>
      </c>
      <c r="R89">
        <f t="shared" si="28"/>
        <v>0</v>
      </c>
      <c r="S89">
        <f t="shared" si="29"/>
        <v>779.99958390952622</v>
      </c>
      <c r="T89">
        <f t="shared" si="30"/>
        <v>0.1593624768451809</v>
      </c>
      <c r="U89">
        <f t="shared" si="31"/>
        <v>4.4445696844160238</v>
      </c>
      <c r="V89">
        <f t="shared" si="32"/>
        <v>0</v>
      </c>
    </row>
    <row r="90" spans="1:22" x14ac:dyDescent="0.2">
      <c r="A90" t="s">
        <v>9236</v>
      </c>
      <c r="B90" t="s">
        <v>9237</v>
      </c>
      <c r="D90">
        <v>-77.275999999999996</v>
      </c>
      <c r="E90">
        <v>0</v>
      </c>
      <c r="F90">
        <v>0</v>
      </c>
      <c r="G90">
        <v>63.561</v>
      </c>
      <c r="H90">
        <v>0</v>
      </c>
      <c r="I90">
        <v>0</v>
      </c>
      <c r="J90">
        <v>0</v>
      </c>
      <c r="K90">
        <v>0</v>
      </c>
      <c r="L90">
        <f t="shared" si="22"/>
        <v>8.128789250741647E-3</v>
      </c>
      <c r="M90">
        <f t="shared" si="23"/>
        <v>186.00027732474803</v>
      </c>
      <c r="N90">
        <f t="shared" si="24"/>
        <v>1.5119585669109443</v>
      </c>
      <c r="O90" t="str">
        <f t="shared" si="25"/>
        <v/>
      </c>
      <c r="P90">
        <f t="shared" si="26"/>
        <v>0</v>
      </c>
      <c r="Q90">
        <f t="shared" si="27"/>
        <v>0</v>
      </c>
      <c r="R90">
        <f t="shared" si="28"/>
        <v>0</v>
      </c>
      <c r="S90">
        <f t="shared" si="29"/>
        <v>186.00027732474803</v>
      </c>
      <c r="T90">
        <f t="shared" si="30"/>
        <v>0</v>
      </c>
      <c r="U90" t="str">
        <f t="shared" si="31"/>
        <v/>
      </c>
      <c r="V90">
        <f t="shared" si="32"/>
        <v>0</v>
      </c>
    </row>
    <row r="91" spans="1:22" x14ac:dyDescent="0.2">
      <c r="A91" t="s">
        <v>223</v>
      </c>
      <c r="B91" t="s">
        <v>248</v>
      </c>
      <c r="D91">
        <v>-83.748999999999995</v>
      </c>
      <c r="E91">
        <v>-173.48</v>
      </c>
      <c r="F91">
        <v>-90</v>
      </c>
      <c r="G91">
        <v>284.69299999999998</v>
      </c>
      <c r="H91">
        <v>70.456000000000003</v>
      </c>
      <c r="I91">
        <v>25</v>
      </c>
      <c r="J91">
        <v>1</v>
      </c>
      <c r="K91">
        <v>0</v>
      </c>
      <c r="L91">
        <f t="shared" si="22"/>
        <v>3.9432731332131876E-3</v>
      </c>
      <c r="M91">
        <f t="shared" si="23"/>
        <v>849.00102034022098</v>
      </c>
      <c r="N91">
        <f t="shared" si="24"/>
        <v>3.3478462614244382</v>
      </c>
      <c r="O91">
        <f t="shared" si="25"/>
        <v>0.31499002387612429</v>
      </c>
      <c r="P91">
        <f t="shared" si="26"/>
        <v>24.000842501954075</v>
      </c>
      <c r="Q91">
        <f t="shared" si="27"/>
        <v>7.5600335127711258</v>
      </c>
      <c r="R91">
        <f t="shared" si="28"/>
        <v>75</v>
      </c>
      <c r="S91">
        <f t="shared" si="29"/>
        <v>873.001862842175</v>
      </c>
      <c r="T91">
        <f t="shared" si="30"/>
        <v>7.0671293158112047E-2</v>
      </c>
      <c r="U91">
        <f t="shared" si="31"/>
        <v>0</v>
      </c>
      <c r="V91">
        <f t="shared" si="32"/>
        <v>8.5910469601780015</v>
      </c>
    </row>
    <row r="92" spans="1:22" x14ac:dyDescent="0.2">
      <c r="A92" t="s">
        <v>41</v>
      </c>
      <c r="B92" t="s">
        <v>41</v>
      </c>
      <c r="D92">
        <v>-76.674999999999997</v>
      </c>
      <c r="E92">
        <v>0</v>
      </c>
      <c r="F92">
        <v>-90</v>
      </c>
      <c r="G92">
        <v>78.102000000000004</v>
      </c>
      <c r="H92">
        <v>0</v>
      </c>
      <c r="I92">
        <v>16</v>
      </c>
      <c r="J92">
        <v>0</v>
      </c>
      <c r="K92">
        <v>0</v>
      </c>
      <c r="L92">
        <f t="shared" si="22"/>
        <v>8.5266183009710811E-3</v>
      </c>
      <c r="M92">
        <f t="shared" si="23"/>
        <v>227.99810806055402</v>
      </c>
      <c r="N92">
        <f t="shared" si="24"/>
        <v>1.9440547848306871</v>
      </c>
      <c r="O92" t="str">
        <f t="shared" si="25"/>
        <v/>
      </c>
      <c r="P92">
        <f t="shared" si="26"/>
        <v>0</v>
      </c>
      <c r="Q92">
        <f t="shared" si="27"/>
        <v>0</v>
      </c>
      <c r="R92">
        <f t="shared" si="28"/>
        <v>48</v>
      </c>
      <c r="S92">
        <f t="shared" si="29"/>
        <v>227.99810806055402</v>
      </c>
      <c r="T92">
        <f t="shared" si="30"/>
        <v>0</v>
      </c>
      <c r="U92" t="str">
        <f t="shared" si="31"/>
        <v/>
      </c>
      <c r="V92">
        <f t="shared" si="32"/>
        <v>21.052806274713333</v>
      </c>
    </row>
    <row r="93" spans="1:22" x14ac:dyDescent="0.2">
      <c r="A93" t="s">
        <v>7235</v>
      </c>
      <c r="B93" t="s">
        <v>9238</v>
      </c>
      <c r="D93">
        <v>-80.272000000000006</v>
      </c>
      <c r="E93">
        <v>-170.53800000000001</v>
      </c>
      <c r="F93">
        <v>0</v>
      </c>
      <c r="G93">
        <v>71.021000000000001</v>
      </c>
      <c r="H93">
        <v>24.331</v>
      </c>
      <c r="I93">
        <v>0</v>
      </c>
      <c r="J93">
        <v>1</v>
      </c>
      <c r="K93">
        <v>0</v>
      </c>
      <c r="L93">
        <f t="shared" si="22"/>
        <v>6.1716949860293078E-3</v>
      </c>
      <c r="M93">
        <f t="shared" si="23"/>
        <v>209.99936966809472</v>
      </c>
      <c r="N93">
        <f t="shared" si="24"/>
        <v>1.2960533529032481</v>
      </c>
      <c r="O93">
        <f t="shared" si="25"/>
        <v>0.21600727486837354</v>
      </c>
      <c r="P93">
        <f t="shared" si="26"/>
        <v>11.99957038247776</v>
      </c>
      <c r="Q93">
        <f t="shared" si="27"/>
        <v>2.5919970899073572</v>
      </c>
      <c r="R93">
        <f t="shared" si="28"/>
        <v>0</v>
      </c>
      <c r="S93">
        <f t="shared" si="29"/>
        <v>221.99894005057249</v>
      </c>
      <c r="T93">
        <f t="shared" si="30"/>
        <v>0.28571514331128883</v>
      </c>
      <c r="U93">
        <f t="shared" si="31"/>
        <v>0</v>
      </c>
      <c r="V93">
        <f t="shared" si="32"/>
        <v>0</v>
      </c>
    </row>
    <row r="94" spans="1:22" x14ac:dyDescent="0.2">
      <c r="A94" t="s">
        <v>41</v>
      </c>
      <c r="B94" t="s">
        <v>41</v>
      </c>
      <c r="D94">
        <v>-75.7</v>
      </c>
      <c r="E94">
        <v>-171.02699999999999</v>
      </c>
      <c r="F94">
        <v>-90</v>
      </c>
      <c r="G94">
        <v>315.78500000000003</v>
      </c>
      <c r="H94">
        <v>19.234999999999999</v>
      </c>
      <c r="I94">
        <v>9</v>
      </c>
      <c r="J94">
        <v>2</v>
      </c>
      <c r="K94">
        <v>2</v>
      </c>
      <c r="L94">
        <f t="shared" si="22"/>
        <v>9.1762757588511584E-3</v>
      </c>
      <c r="M94">
        <f t="shared" si="23"/>
        <v>918.00189822695495</v>
      </c>
      <c r="N94">
        <f t="shared" si="24"/>
        <v>8.4238469891263428</v>
      </c>
      <c r="O94">
        <f t="shared" si="25"/>
        <v>0.22799012754453557</v>
      </c>
      <c r="P94">
        <f t="shared" si="26"/>
        <v>9.0001917522201644</v>
      </c>
      <c r="Q94">
        <f t="shared" si="27"/>
        <v>2.0519569174708701</v>
      </c>
      <c r="R94">
        <f t="shared" si="28"/>
        <v>27</v>
      </c>
      <c r="S94">
        <f t="shared" si="29"/>
        <v>927.00208997917514</v>
      </c>
      <c r="T94">
        <f t="shared" si="30"/>
        <v>0.13071868395018585</v>
      </c>
      <c r="U94">
        <f t="shared" si="31"/>
        <v>13.333049262022493</v>
      </c>
      <c r="V94">
        <f t="shared" si="32"/>
        <v>2.9126147925520369</v>
      </c>
    </row>
    <row r="95" spans="1:22" x14ac:dyDescent="0.2">
      <c r="A95" t="s">
        <v>2124</v>
      </c>
      <c r="B95" t="s">
        <v>587</v>
      </c>
      <c r="D95">
        <v>-83.138999999999996</v>
      </c>
      <c r="E95">
        <v>-175.23599999999999</v>
      </c>
      <c r="F95">
        <v>-90</v>
      </c>
      <c r="G95">
        <v>376.697</v>
      </c>
      <c r="H95">
        <v>36.125</v>
      </c>
      <c r="I95">
        <v>24</v>
      </c>
      <c r="J95">
        <v>2</v>
      </c>
      <c r="K95">
        <v>1</v>
      </c>
      <c r="L95">
        <f t="shared" si="22"/>
        <v>4.3316131251285592E-3</v>
      </c>
      <c r="M95">
        <f t="shared" si="23"/>
        <v>1121.9982900742589</v>
      </c>
      <c r="N95">
        <f t="shared" si="24"/>
        <v>4.8600673797248399</v>
      </c>
      <c r="O95">
        <f t="shared" si="25"/>
        <v>0.43196692629052102</v>
      </c>
      <c r="P95">
        <f t="shared" si="26"/>
        <v>9.00072928008586</v>
      </c>
      <c r="Q95">
        <f t="shared" si="27"/>
        <v>3.8880212495130322</v>
      </c>
      <c r="R95">
        <f t="shared" si="28"/>
        <v>72</v>
      </c>
      <c r="S95">
        <f t="shared" si="29"/>
        <v>1130.9990193543447</v>
      </c>
      <c r="T95">
        <f t="shared" si="30"/>
        <v>0.10695203465243951</v>
      </c>
      <c r="U95">
        <f t="shared" si="31"/>
        <v>6.6661265029657297</v>
      </c>
      <c r="V95">
        <f t="shared" si="32"/>
        <v>6.3660532651127104</v>
      </c>
    </row>
    <row r="96" spans="1:22" x14ac:dyDescent="0.2">
      <c r="A96" t="s">
        <v>9239</v>
      </c>
      <c r="B96" t="s">
        <v>9240</v>
      </c>
      <c r="D96">
        <v>-82.614000000000004</v>
      </c>
      <c r="E96">
        <v>-168.69</v>
      </c>
      <c r="F96">
        <v>0</v>
      </c>
      <c r="G96">
        <v>54.451999999999998</v>
      </c>
      <c r="H96">
        <v>20.396000000000001</v>
      </c>
      <c r="I96">
        <v>0</v>
      </c>
      <c r="J96">
        <v>1</v>
      </c>
      <c r="K96">
        <v>0</v>
      </c>
      <c r="L96">
        <f t="shared" si="22"/>
        <v>4.6666344316912273E-3</v>
      </c>
      <c r="M96">
        <f t="shared" si="23"/>
        <v>162.00057049408213</v>
      </c>
      <c r="N96">
        <f t="shared" si="24"/>
        <v>0.75599819621950171</v>
      </c>
      <c r="O96">
        <f t="shared" si="25"/>
        <v>0.17999871688416874</v>
      </c>
      <c r="P96">
        <f t="shared" si="26"/>
        <v>12.000024789596949</v>
      </c>
      <c r="Q96">
        <f t="shared" si="27"/>
        <v>2.1599912246968924</v>
      </c>
      <c r="R96">
        <f t="shared" si="28"/>
        <v>0</v>
      </c>
      <c r="S96">
        <f t="shared" si="29"/>
        <v>174.00059528367908</v>
      </c>
      <c r="T96">
        <f t="shared" si="30"/>
        <v>0.37036906609036785</v>
      </c>
      <c r="U96">
        <f t="shared" si="31"/>
        <v>0</v>
      </c>
      <c r="V96">
        <f t="shared" si="32"/>
        <v>0</v>
      </c>
    </row>
    <row r="97" spans="1:22" x14ac:dyDescent="0.2">
      <c r="A97" t="s">
        <v>504</v>
      </c>
      <c r="B97" t="s">
        <v>725</v>
      </c>
      <c r="D97">
        <v>-81.363</v>
      </c>
      <c r="E97">
        <v>-169.42599999999999</v>
      </c>
      <c r="F97">
        <v>0</v>
      </c>
      <c r="G97">
        <v>319.625</v>
      </c>
      <c r="H97">
        <v>76.295000000000002</v>
      </c>
      <c r="I97">
        <v>0</v>
      </c>
      <c r="J97">
        <v>1</v>
      </c>
      <c r="K97">
        <v>0</v>
      </c>
      <c r="L97">
        <f t="shared" si="22"/>
        <v>5.4682644864467297E-3</v>
      </c>
      <c r="M97">
        <f t="shared" si="23"/>
        <v>948.000982748772</v>
      </c>
      <c r="N97">
        <f t="shared" si="24"/>
        <v>5.1839252910070002</v>
      </c>
      <c r="O97">
        <f t="shared" si="25"/>
        <v>0.19284805719571202</v>
      </c>
      <c r="P97">
        <f t="shared" si="26"/>
        <v>42.001608250304734</v>
      </c>
      <c r="Q97">
        <f t="shared" si="27"/>
        <v>8.0999366501033059</v>
      </c>
      <c r="R97">
        <f t="shared" si="28"/>
        <v>0</v>
      </c>
      <c r="S97">
        <f t="shared" si="29"/>
        <v>990.00259099907669</v>
      </c>
      <c r="T97">
        <f t="shared" si="30"/>
        <v>6.3291073629509614E-2</v>
      </c>
      <c r="U97">
        <f t="shared" si="31"/>
        <v>0</v>
      </c>
      <c r="V97">
        <f t="shared" si="32"/>
        <v>0</v>
      </c>
    </row>
    <row r="98" spans="1:22" x14ac:dyDescent="0.2">
      <c r="A98" t="s">
        <v>113</v>
      </c>
      <c r="B98" t="s">
        <v>1421</v>
      </c>
      <c r="D98">
        <v>-83.756</v>
      </c>
      <c r="E98">
        <v>-170.24799999999999</v>
      </c>
      <c r="F98">
        <v>-90</v>
      </c>
      <c r="G98">
        <v>395.34500000000003</v>
      </c>
      <c r="H98">
        <v>64.938000000000002</v>
      </c>
      <c r="I98">
        <v>50</v>
      </c>
      <c r="J98">
        <v>1</v>
      </c>
      <c r="K98">
        <v>1</v>
      </c>
      <c r="L98">
        <f t="shared" si="22"/>
        <v>3.9388221974419905E-3</v>
      </c>
      <c r="M98">
        <f t="shared" si="23"/>
        <v>1178.9991240457857</v>
      </c>
      <c r="N98">
        <f t="shared" si="24"/>
        <v>4.6438725644287677</v>
      </c>
      <c r="O98">
        <f t="shared" si="25"/>
        <v>0.20946364162847123</v>
      </c>
      <c r="P98">
        <f t="shared" si="26"/>
        <v>32.998356291192721</v>
      </c>
      <c r="Q98">
        <f t="shared" si="27"/>
        <v>6.9119627884697872</v>
      </c>
      <c r="R98">
        <f t="shared" si="28"/>
        <v>150</v>
      </c>
      <c r="S98">
        <f t="shared" si="29"/>
        <v>1211.9974803369785</v>
      </c>
      <c r="T98">
        <f t="shared" si="30"/>
        <v>5.0890623051616395E-2</v>
      </c>
      <c r="U98">
        <f t="shared" si="31"/>
        <v>1.8182723851616218</v>
      </c>
      <c r="V98">
        <f t="shared" si="32"/>
        <v>12.376263353146134</v>
      </c>
    </row>
    <row r="99" spans="1:22" x14ac:dyDescent="0.2">
      <c r="A99" t="s">
        <v>3401</v>
      </c>
      <c r="B99" t="s">
        <v>3866</v>
      </c>
      <c r="D99">
        <v>-78.231999999999999</v>
      </c>
      <c r="E99">
        <v>-172.50399999999999</v>
      </c>
      <c r="F99">
        <v>0</v>
      </c>
      <c r="G99">
        <v>294.18400000000003</v>
      </c>
      <c r="H99">
        <v>38.328000000000003</v>
      </c>
      <c r="I99">
        <v>0</v>
      </c>
      <c r="J99">
        <v>1</v>
      </c>
      <c r="K99">
        <v>1</v>
      </c>
      <c r="L99">
        <f t="shared" si="22"/>
        <v>7.4998030796471788E-3</v>
      </c>
      <c r="M99">
        <f t="shared" si="23"/>
        <v>864.00203509717494</v>
      </c>
      <c r="N99">
        <f t="shared" si="24"/>
        <v>6.4798516034948275</v>
      </c>
      <c r="O99">
        <f t="shared" si="25"/>
        <v>0.27359447056377628</v>
      </c>
      <c r="P99">
        <f t="shared" si="26"/>
        <v>15.00046492761266</v>
      </c>
      <c r="Q99">
        <f t="shared" si="27"/>
        <v>4.1040483641290439</v>
      </c>
      <c r="R99">
        <f t="shared" si="28"/>
        <v>0</v>
      </c>
      <c r="S99">
        <f t="shared" si="29"/>
        <v>879.00250002478765</v>
      </c>
      <c r="T99">
        <f t="shared" si="30"/>
        <v>6.944428087284743E-2</v>
      </c>
      <c r="U99">
        <f t="shared" si="31"/>
        <v>3.9998760231459745</v>
      </c>
      <c r="V99">
        <f t="shared" si="32"/>
        <v>0</v>
      </c>
    </row>
    <row r="100" spans="1:22" x14ac:dyDescent="0.2">
      <c r="A100" t="s">
        <v>157</v>
      </c>
      <c r="B100" t="s">
        <v>991</v>
      </c>
      <c r="D100">
        <v>-80.087000000000003</v>
      </c>
      <c r="E100">
        <v>-169.38</v>
      </c>
      <c r="F100">
        <v>-90</v>
      </c>
      <c r="G100">
        <v>104.56100000000001</v>
      </c>
      <c r="H100">
        <v>32.558</v>
      </c>
      <c r="I100">
        <v>14</v>
      </c>
      <c r="J100">
        <v>1</v>
      </c>
      <c r="K100">
        <v>0</v>
      </c>
      <c r="L100">
        <f t="shared" si="22"/>
        <v>6.2914167847183513E-3</v>
      </c>
      <c r="M100">
        <f t="shared" si="23"/>
        <v>308.99980419300584</v>
      </c>
      <c r="N100">
        <f t="shared" si="24"/>
        <v>1.9440484986230593</v>
      </c>
      <c r="O100">
        <f t="shared" si="25"/>
        <v>0.19199343065094673</v>
      </c>
      <c r="P100">
        <f t="shared" si="26"/>
        <v>18.000775968877356</v>
      </c>
      <c r="Q100">
        <f t="shared" si="27"/>
        <v>3.4560341886780717</v>
      </c>
      <c r="R100">
        <f t="shared" si="28"/>
        <v>42</v>
      </c>
      <c r="S100">
        <f t="shared" si="29"/>
        <v>327.00058016188319</v>
      </c>
      <c r="T100">
        <f t="shared" si="30"/>
        <v>0.19417488032621247</v>
      </c>
      <c r="U100">
        <f t="shared" si="31"/>
        <v>0</v>
      </c>
      <c r="V100">
        <f t="shared" si="32"/>
        <v>12.844013909457805</v>
      </c>
    </row>
    <row r="101" spans="1:22" x14ac:dyDescent="0.2">
      <c r="A101" t="s">
        <v>9241</v>
      </c>
      <c r="B101" t="s">
        <v>9242</v>
      </c>
      <c r="D101">
        <v>-77.058999999999997</v>
      </c>
      <c r="E101">
        <v>-168.99600000000001</v>
      </c>
      <c r="F101">
        <v>-90</v>
      </c>
      <c r="G101">
        <v>241.124</v>
      </c>
      <c r="H101">
        <v>36.673999999999999</v>
      </c>
      <c r="I101">
        <v>24</v>
      </c>
      <c r="J101">
        <v>1</v>
      </c>
      <c r="K101">
        <v>1</v>
      </c>
      <c r="L101">
        <f t="shared" si="22"/>
        <v>8.2722092039631892E-3</v>
      </c>
      <c r="M101">
        <f t="shared" si="23"/>
        <v>704.99921215957261</v>
      </c>
      <c r="N101">
        <f t="shared" si="24"/>
        <v>5.8319068035200168</v>
      </c>
      <c r="O101">
        <f t="shared" si="25"/>
        <v>0.18513475354097089</v>
      </c>
      <c r="P101">
        <f t="shared" si="26"/>
        <v>21.000727101430464</v>
      </c>
      <c r="Q101">
        <f t="shared" si="27"/>
        <v>3.8879683240728409</v>
      </c>
      <c r="R101">
        <f t="shared" si="28"/>
        <v>72</v>
      </c>
      <c r="S101">
        <f t="shared" si="29"/>
        <v>725.99993926100308</v>
      </c>
      <c r="T101">
        <f t="shared" si="30"/>
        <v>8.5106478085566054E-2</v>
      </c>
      <c r="U101">
        <f t="shared" si="31"/>
        <v>2.8570439352032295</v>
      </c>
      <c r="V101">
        <f t="shared" si="32"/>
        <v>9.9173562016119394</v>
      </c>
    </row>
    <row r="102" spans="1:22" x14ac:dyDescent="0.2">
      <c r="A102" t="s">
        <v>6906</v>
      </c>
      <c r="B102" t="s">
        <v>9243</v>
      </c>
      <c r="D102">
        <v>-79.823999999999998</v>
      </c>
      <c r="E102">
        <v>-168.69</v>
      </c>
      <c r="F102">
        <v>0</v>
      </c>
      <c r="G102">
        <v>39.622999999999998</v>
      </c>
      <c r="H102">
        <v>25.495000000000001</v>
      </c>
      <c r="I102">
        <v>0</v>
      </c>
      <c r="J102">
        <v>1</v>
      </c>
      <c r="K102">
        <v>0</v>
      </c>
      <c r="L102">
        <f t="shared" si="22"/>
        <v>6.4618492479119631E-3</v>
      </c>
      <c r="M102">
        <f t="shared" si="23"/>
        <v>116.99915481552395</v>
      </c>
      <c r="N102">
        <f t="shared" si="24"/>
        <v>0.75603165658268545</v>
      </c>
      <c r="O102">
        <f t="shared" si="25"/>
        <v>0.17999871688416874</v>
      </c>
      <c r="P102">
        <f t="shared" si="26"/>
        <v>15.000030986996185</v>
      </c>
      <c r="Q102">
        <f t="shared" si="27"/>
        <v>2.6999890308711154</v>
      </c>
      <c r="R102">
        <f t="shared" si="28"/>
        <v>0</v>
      </c>
      <c r="S102">
        <f t="shared" si="29"/>
        <v>131.99918580252015</v>
      </c>
      <c r="T102">
        <f t="shared" si="30"/>
        <v>0.51282421735955086</v>
      </c>
      <c r="U102">
        <f t="shared" si="31"/>
        <v>0</v>
      </c>
      <c r="V102">
        <f t="shared" si="32"/>
        <v>0</v>
      </c>
    </row>
    <row r="103" spans="1:22" x14ac:dyDescent="0.2">
      <c r="A103" t="s">
        <v>519</v>
      </c>
      <c r="B103" t="s">
        <v>9244</v>
      </c>
      <c r="D103">
        <v>-84.403999999999996</v>
      </c>
      <c r="E103">
        <v>-172.23500000000001</v>
      </c>
      <c r="F103">
        <v>-90</v>
      </c>
      <c r="G103">
        <v>348.66199999999998</v>
      </c>
      <c r="H103">
        <v>66.611000000000004</v>
      </c>
      <c r="I103">
        <v>54</v>
      </c>
      <c r="J103">
        <v>3</v>
      </c>
      <c r="K103">
        <v>3</v>
      </c>
      <c r="L103">
        <f t="shared" si="22"/>
        <v>3.5272899155715425E-3</v>
      </c>
      <c r="M103">
        <f t="shared" si="23"/>
        <v>1041.0010505150451</v>
      </c>
      <c r="N103">
        <f t="shared" si="24"/>
        <v>3.6719161794972797</v>
      </c>
      <c r="O103">
        <f t="shared" si="25"/>
        <v>0.26400545012007914</v>
      </c>
      <c r="P103">
        <f t="shared" si="26"/>
        <v>26.999503321229859</v>
      </c>
      <c r="Q103">
        <f t="shared" si="27"/>
        <v>7.1280231553630173</v>
      </c>
      <c r="R103">
        <f t="shared" si="28"/>
        <v>162</v>
      </c>
      <c r="S103">
        <f t="shared" si="29"/>
        <v>1068.000553836275</v>
      </c>
      <c r="T103">
        <f t="shared" si="30"/>
        <v>0.17291048833326661</v>
      </c>
      <c r="U103">
        <f t="shared" si="31"/>
        <v>6.6667893056560414</v>
      </c>
      <c r="V103">
        <f t="shared" si="32"/>
        <v>15.168531459847415</v>
      </c>
    </row>
    <row r="104" spans="1:22" x14ac:dyDescent="0.2">
      <c r="A104" t="s">
        <v>113</v>
      </c>
      <c r="B104" t="s">
        <v>893</v>
      </c>
      <c r="D104">
        <v>-82.555999999999997</v>
      </c>
      <c r="E104">
        <v>-172.36</v>
      </c>
      <c r="F104">
        <v>-90</v>
      </c>
      <c r="G104">
        <v>378.18799999999999</v>
      </c>
      <c r="H104">
        <v>82.734999999999999</v>
      </c>
      <c r="I104">
        <v>38</v>
      </c>
      <c r="J104">
        <v>2</v>
      </c>
      <c r="K104">
        <v>2</v>
      </c>
      <c r="L104">
        <f t="shared" si="22"/>
        <v>4.7036941114390754E-3</v>
      </c>
      <c r="M104">
        <f t="shared" si="23"/>
        <v>1125.0018515641193</v>
      </c>
      <c r="N104">
        <f t="shared" si="24"/>
        <v>5.291669876230082</v>
      </c>
      <c r="O104">
        <f t="shared" si="25"/>
        <v>0.26837782671960275</v>
      </c>
      <c r="P104">
        <f t="shared" si="26"/>
        <v>32.998446939704735</v>
      </c>
      <c r="Q104">
        <f t="shared" si="27"/>
        <v>8.856060330860414</v>
      </c>
      <c r="R104">
        <f t="shared" si="28"/>
        <v>114</v>
      </c>
      <c r="S104">
        <f t="shared" si="29"/>
        <v>1158.0002985038241</v>
      </c>
      <c r="T104">
        <f t="shared" si="30"/>
        <v>0.10666649111124651</v>
      </c>
      <c r="U104">
        <f t="shared" si="31"/>
        <v>3.6365347805387884</v>
      </c>
      <c r="V104">
        <f t="shared" si="32"/>
        <v>9.8445570478083546</v>
      </c>
    </row>
    <row r="105" spans="1:22" x14ac:dyDescent="0.2">
      <c r="A105" t="s">
        <v>9245</v>
      </c>
      <c r="B105" t="s">
        <v>9246</v>
      </c>
      <c r="D105">
        <v>-89.192999999999998</v>
      </c>
      <c r="E105">
        <v>-166.75899999999999</v>
      </c>
      <c r="F105">
        <v>-90</v>
      </c>
      <c r="G105">
        <v>71.007000000000005</v>
      </c>
      <c r="H105">
        <v>17.463999999999999</v>
      </c>
      <c r="I105">
        <v>26</v>
      </c>
      <c r="J105">
        <v>1</v>
      </c>
      <c r="K105">
        <v>0</v>
      </c>
      <c r="L105">
        <f t="shared" si="22"/>
        <v>5.0708607989456581E-4</v>
      </c>
      <c r="M105">
        <f t="shared" si="23"/>
        <v>212.99987060566497</v>
      </c>
      <c r="N105">
        <f t="shared" si="24"/>
        <v>0.10800937741285382</v>
      </c>
      <c r="O105">
        <f t="shared" si="25"/>
        <v>0.15299409708012415</v>
      </c>
      <c r="P105">
        <f t="shared" si="26"/>
        <v>12.000256098124323</v>
      </c>
      <c r="Q105">
        <f t="shared" si="27"/>
        <v>1.8359701824329666</v>
      </c>
      <c r="R105">
        <f t="shared" si="28"/>
        <v>78</v>
      </c>
      <c r="S105">
        <f t="shared" si="29"/>
        <v>225.00012670378928</v>
      </c>
      <c r="T105">
        <f t="shared" si="30"/>
        <v>0.2816903119677493</v>
      </c>
      <c r="U105">
        <f t="shared" si="31"/>
        <v>0</v>
      </c>
      <c r="V105">
        <f t="shared" si="32"/>
        <v>34.666647144908644</v>
      </c>
    </row>
    <row r="106" spans="1:22" x14ac:dyDescent="0.2">
      <c r="A106" t="s">
        <v>311</v>
      </c>
      <c r="B106" t="s">
        <v>1204</v>
      </c>
      <c r="D106">
        <v>-76.445999999999998</v>
      </c>
      <c r="E106">
        <v>-170.24799999999999</v>
      </c>
      <c r="F106">
        <v>-90</v>
      </c>
      <c r="G106">
        <v>230.417</v>
      </c>
      <c r="H106">
        <v>64.938000000000002</v>
      </c>
      <c r="I106">
        <v>16</v>
      </c>
      <c r="J106">
        <v>1</v>
      </c>
      <c r="K106">
        <v>1</v>
      </c>
      <c r="L106">
        <f t="shared" si="22"/>
        <v>8.6787195857377323E-3</v>
      </c>
      <c r="M106">
        <f t="shared" si="23"/>
        <v>671.99929432209024</v>
      </c>
      <c r="N106">
        <f t="shared" si="24"/>
        <v>5.8320992693343294</v>
      </c>
      <c r="O106">
        <f t="shared" si="25"/>
        <v>0.20946364162847123</v>
      </c>
      <c r="P106">
        <f t="shared" si="26"/>
        <v>32.998356291192721</v>
      </c>
      <c r="Q106">
        <f t="shared" si="27"/>
        <v>6.9119627884697872</v>
      </c>
      <c r="R106">
        <f t="shared" si="28"/>
        <v>48</v>
      </c>
      <c r="S106">
        <f t="shared" si="29"/>
        <v>704.99765061328299</v>
      </c>
      <c r="T106">
        <f t="shared" si="30"/>
        <v>8.9285808046164275E-2</v>
      </c>
      <c r="U106">
        <f t="shared" si="31"/>
        <v>1.8182723851616218</v>
      </c>
      <c r="V106">
        <f t="shared" si="32"/>
        <v>6.8085333274861863</v>
      </c>
    </row>
    <row r="107" spans="1:22" x14ac:dyDescent="0.2">
      <c r="A107" t="s">
        <v>113</v>
      </c>
      <c r="B107" t="s">
        <v>597</v>
      </c>
      <c r="D107">
        <v>-81.989000000000004</v>
      </c>
      <c r="E107">
        <v>-174.47200000000001</v>
      </c>
      <c r="F107">
        <v>0</v>
      </c>
      <c r="G107">
        <v>136.33000000000001</v>
      </c>
      <c r="H107">
        <v>31.145</v>
      </c>
      <c r="I107">
        <v>0</v>
      </c>
      <c r="J107">
        <v>1</v>
      </c>
      <c r="K107">
        <v>1</v>
      </c>
      <c r="L107">
        <f t="shared" si="22"/>
        <v>5.0665131909979665E-3</v>
      </c>
      <c r="M107">
        <f t="shared" si="23"/>
        <v>404.99880203704743</v>
      </c>
      <c r="N107">
        <f t="shared" si="24"/>
        <v>2.0519338247928998</v>
      </c>
      <c r="O107">
        <f t="shared" si="25"/>
        <v>0.37196849024699774</v>
      </c>
      <c r="P107">
        <f t="shared" si="26"/>
        <v>9.0007975564061571</v>
      </c>
      <c r="Q107">
        <f t="shared" si="27"/>
        <v>3.3480164260916903</v>
      </c>
      <c r="R107">
        <f t="shared" si="28"/>
        <v>0</v>
      </c>
      <c r="S107">
        <f t="shared" si="29"/>
        <v>413.99959959345358</v>
      </c>
      <c r="T107">
        <f t="shared" si="30"/>
        <v>0.14814858636177267</v>
      </c>
      <c r="U107">
        <f t="shared" si="31"/>
        <v>6.6660759364925468</v>
      </c>
      <c r="V107">
        <f t="shared" si="32"/>
        <v>0</v>
      </c>
    </row>
    <row r="108" spans="1:22" x14ac:dyDescent="0.2">
      <c r="A108" t="s">
        <v>6461</v>
      </c>
      <c r="B108" t="s">
        <v>524</v>
      </c>
      <c r="D108">
        <v>-85.236000000000004</v>
      </c>
      <c r="E108">
        <v>-167.471</v>
      </c>
      <c r="F108">
        <v>0</v>
      </c>
      <c r="G108">
        <v>24.082999999999998</v>
      </c>
      <c r="H108">
        <v>9.2200000000000006</v>
      </c>
      <c r="I108">
        <v>0</v>
      </c>
      <c r="J108">
        <v>1</v>
      </c>
      <c r="K108">
        <v>0</v>
      </c>
      <c r="L108">
        <f t="shared" si="22"/>
        <v>3.0002236956670528E-3</v>
      </c>
      <c r="M108">
        <f t="shared" si="23"/>
        <v>71.999396964261706</v>
      </c>
      <c r="N108">
        <f t="shared" si="24"/>
        <v>0.21601451286042939</v>
      </c>
      <c r="O108">
        <f t="shared" si="25"/>
        <v>0.16199727061839408</v>
      </c>
      <c r="P108">
        <f t="shared" si="26"/>
        <v>6.0003870826351182</v>
      </c>
      <c r="Q108">
        <f t="shared" si="27"/>
        <v>0.97204730208805956</v>
      </c>
      <c r="R108">
        <f t="shared" si="28"/>
        <v>0</v>
      </c>
      <c r="S108">
        <f t="shared" si="29"/>
        <v>77.999784046896821</v>
      </c>
      <c r="T108">
        <f t="shared" si="30"/>
        <v>0.83334031297209554</v>
      </c>
      <c r="U108">
        <f t="shared" si="31"/>
        <v>0</v>
      </c>
      <c r="V108">
        <f t="shared" si="32"/>
        <v>0</v>
      </c>
    </row>
    <row r="109" spans="1:22" x14ac:dyDescent="0.2">
      <c r="A109" t="s">
        <v>3019</v>
      </c>
      <c r="B109" t="s">
        <v>1386</v>
      </c>
      <c r="D109">
        <v>-80.394999999999996</v>
      </c>
      <c r="E109">
        <v>0</v>
      </c>
      <c r="F109">
        <v>-90</v>
      </c>
      <c r="G109">
        <v>197.773</v>
      </c>
      <c r="H109">
        <v>0</v>
      </c>
      <c r="I109">
        <v>60</v>
      </c>
      <c r="J109">
        <v>0</v>
      </c>
      <c r="K109">
        <v>0</v>
      </c>
      <c r="L109">
        <f t="shared" si="22"/>
        <v>6.0921696521770031E-3</v>
      </c>
      <c r="M109">
        <f t="shared" si="23"/>
        <v>585.00154573065493</v>
      </c>
      <c r="N109">
        <f t="shared" si="24"/>
        <v>3.563932227309162</v>
      </c>
      <c r="O109" t="str">
        <f t="shared" si="25"/>
        <v/>
      </c>
      <c r="P109">
        <f t="shared" si="26"/>
        <v>0</v>
      </c>
      <c r="Q109">
        <f t="shared" si="27"/>
        <v>0</v>
      </c>
      <c r="R109">
        <f t="shared" si="28"/>
        <v>180</v>
      </c>
      <c r="S109">
        <f t="shared" si="29"/>
        <v>585.00154573065493</v>
      </c>
      <c r="T109">
        <f t="shared" si="30"/>
        <v>0</v>
      </c>
      <c r="U109" t="str">
        <f t="shared" si="31"/>
        <v/>
      </c>
      <c r="V109">
        <f t="shared" si="32"/>
        <v>30.769149468687935</v>
      </c>
    </row>
    <row r="110" spans="1:22" x14ac:dyDescent="0.2">
      <c r="A110" t="s">
        <v>41</v>
      </c>
      <c r="B110" t="s">
        <v>41</v>
      </c>
      <c r="D110">
        <v>-79.311999999999998</v>
      </c>
      <c r="E110">
        <v>0</v>
      </c>
      <c r="F110">
        <v>-90</v>
      </c>
      <c r="G110">
        <v>361.267</v>
      </c>
      <c r="H110">
        <v>0</v>
      </c>
      <c r="I110">
        <v>11</v>
      </c>
      <c r="J110">
        <v>0</v>
      </c>
      <c r="K110">
        <v>0</v>
      </c>
      <c r="L110">
        <f t="shared" si="22"/>
        <v>6.7944551160419742E-3</v>
      </c>
      <c r="M110">
        <f t="shared" si="23"/>
        <v>1064.9988527537384</v>
      </c>
      <c r="N110">
        <f t="shared" si="24"/>
        <v>7.2360941397656111</v>
      </c>
      <c r="O110" t="str">
        <f t="shared" si="25"/>
        <v/>
      </c>
      <c r="P110">
        <f t="shared" si="26"/>
        <v>0</v>
      </c>
      <c r="Q110">
        <f t="shared" si="27"/>
        <v>0</v>
      </c>
      <c r="R110">
        <f t="shared" si="28"/>
        <v>33</v>
      </c>
      <c r="S110">
        <f t="shared" si="29"/>
        <v>1064.9988527537384</v>
      </c>
      <c r="T110">
        <f t="shared" si="30"/>
        <v>0</v>
      </c>
      <c r="U110" t="str">
        <f t="shared" si="31"/>
        <v/>
      </c>
      <c r="V110">
        <f t="shared" si="32"/>
        <v>3.0985948871844133</v>
      </c>
    </row>
    <row r="111" spans="1:22" x14ac:dyDescent="0.2">
      <c r="A111" t="s">
        <v>9247</v>
      </c>
      <c r="B111" t="s">
        <v>9248</v>
      </c>
      <c r="D111">
        <v>-82.837999999999994</v>
      </c>
      <c r="E111">
        <v>-170.53800000000001</v>
      </c>
      <c r="F111">
        <v>-90</v>
      </c>
      <c r="G111">
        <v>385.00400000000002</v>
      </c>
      <c r="H111">
        <v>24.331</v>
      </c>
      <c r="I111">
        <v>11</v>
      </c>
      <c r="J111">
        <v>1</v>
      </c>
      <c r="K111">
        <v>1</v>
      </c>
      <c r="L111">
        <f t="shared" si="22"/>
        <v>4.5235979835271363E-3</v>
      </c>
      <c r="M111">
        <f t="shared" si="23"/>
        <v>1146.00014275335</v>
      </c>
      <c r="N111">
        <f t="shared" si="24"/>
        <v>5.1840491189299849</v>
      </c>
      <c r="O111">
        <f t="shared" si="25"/>
        <v>0.21600727486837354</v>
      </c>
      <c r="P111">
        <f t="shared" si="26"/>
        <v>11.99957038247776</v>
      </c>
      <c r="Q111">
        <f t="shared" si="27"/>
        <v>2.5919970899073572</v>
      </c>
      <c r="R111">
        <f t="shared" si="28"/>
        <v>33</v>
      </c>
      <c r="S111">
        <f t="shared" si="29"/>
        <v>1157.9997131358277</v>
      </c>
      <c r="T111">
        <f t="shared" si="30"/>
        <v>5.2356014420596467E-2</v>
      </c>
      <c r="U111">
        <f t="shared" si="31"/>
        <v>5.0001790137098849</v>
      </c>
      <c r="V111">
        <f t="shared" si="32"/>
        <v>2.8497416385913441</v>
      </c>
    </row>
    <row r="112" spans="1:22" x14ac:dyDescent="0.2">
      <c r="A112" t="s">
        <v>41</v>
      </c>
      <c r="B112" t="s">
        <v>41</v>
      </c>
      <c r="D112">
        <v>-81.87</v>
      </c>
      <c r="E112">
        <v>-170.21799999999999</v>
      </c>
      <c r="F112">
        <v>0</v>
      </c>
      <c r="G112">
        <v>98.995000000000005</v>
      </c>
      <c r="H112">
        <v>29.428000000000001</v>
      </c>
      <c r="I112">
        <v>0</v>
      </c>
      <c r="J112">
        <v>1</v>
      </c>
      <c r="K112">
        <v>0</v>
      </c>
      <c r="L112">
        <f t="shared" si="22"/>
        <v>5.1427863765998181E-3</v>
      </c>
      <c r="M112">
        <f t="shared" si="23"/>
        <v>294.00022540404586</v>
      </c>
      <c r="N112">
        <f t="shared" si="24"/>
        <v>1.5119818659070685</v>
      </c>
      <c r="O112">
        <f t="shared" si="25"/>
        <v>0.20880865058470088</v>
      </c>
      <c r="P112">
        <f t="shared" si="26"/>
        <v>14.999444162086846</v>
      </c>
      <c r="Q112">
        <f t="shared" si="27"/>
        <v>3.13201682702275</v>
      </c>
      <c r="R112">
        <f t="shared" si="28"/>
        <v>0</v>
      </c>
      <c r="S112">
        <f t="shared" si="29"/>
        <v>308.9996695661327</v>
      </c>
      <c r="T112">
        <f t="shared" si="30"/>
        <v>0.20408147618778769</v>
      </c>
      <c r="U112">
        <f t="shared" si="31"/>
        <v>0</v>
      </c>
      <c r="V112">
        <f t="shared" si="32"/>
        <v>0</v>
      </c>
    </row>
    <row r="113" spans="1:22" x14ac:dyDescent="0.2">
      <c r="A113" t="s">
        <v>41</v>
      </c>
      <c r="B113" t="s">
        <v>41</v>
      </c>
      <c r="D113">
        <v>-78.632999999999996</v>
      </c>
      <c r="E113">
        <v>0</v>
      </c>
      <c r="F113">
        <v>0</v>
      </c>
      <c r="G113">
        <v>197.881</v>
      </c>
      <c r="H113">
        <v>0</v>
      </c>
      <c r="I113">
        <v>0</v>
      </c>
      <c r="J113">
        <v>0</v>
      </c>
      <c r="K113">
        <v>0</v>
      </c>
      <c r="L113">
        <f t="shared" si="22"/>
        <v>7.237291052414295E-3</v>
      </c>
      <c r="M113">
        <f t="shared" si="23"/>
        <v>581.99860616753892</v>
      </c>
      <c r="N113">
        <f t="shared" si="24"/>
        <v>4.2120975170314381</v>
      </c>
      <c r="O113" t="str">
        <f t="shared" si="25"/>
        <v/>
      </c>
      <c r="P113">
        <f t="shared" si="26"/>
        <v>0</v>
      </c>
      <c r="Q113">
        <f t="shared" si="27"/>
        <v>0</v>
      </c>
      <c r="R113">
        <f t="shared" si="28"/>
        <v>0</v>
      </c>
      <c r="S113">
        <f t="shared" si="29"/>
        <v>581.99860616753892</v>
      </c>
      <c r="T113">
        <f t="shared" si="30"/>
        <v>0</v>
      </c>
      <c r="U113" t="str">
        <f t="shared" si="31"/>
        <v/>
      </c>
      <c r="V113">
        <f t="shared" si="32"/>
        <v>0</v>
      </c>
    </row>
    <row r="114" spans="1:22" x14ac:dyDescent="0.2">
      <c r="A114" t="s">
        <v>9249</v>
      </c>
      <c r="B114" t="s">
        <v>9250</v>
      </c>
      <c r="D114">
        <v>-76.072999999999993</v>
      </c>
      <c r="E114">
        <v>0</v>
      </c>
      <c r="F114">
        <v>-90</v>
      </c>
      <c r="G114">
        <v>382.23700000000002</v>
      </c>
      <c r="H114">
        <v>0</v>
      </c>
      <c r="I114">
        <v>18</v>
      </c>
      <c r="J114">
        <v>0</v>
      </c>
      <c r="K114">
        <v>0</v>
      </c>
      <c r="L114">
        <f t="shared" si="22"/>
        <v>8.9270960548214293E-3</v>
      </c>
      <c r="M114">
        <f t="shared" si="23"/>
        <v>1113.00133053032</v>
      </c>
      <c r="N114">
        <f t="shared" si="24"/>
        <v>9.9358797226679449</v>
      </c>
      <c r="O114" t="str">
        <f t="shared" si="25"/>
        <v/>
      </c>
      <c r="P114">
        <f t="shared" si="26"/>
        <v>0</v>
      </c>
      <c r="Q114">
        <f t="shared" si="27"/>
        <v>0</v>
      </c>
      <c r="R114">
        <f t="shared" si="28"/>
        <v>54</v>
      </c>
      <c r="S114">
        <f t="shared" si="29"/>
        <v>1113.00133053032</v>
      </c>
      <c r="T114">
        <f t="shared" si="30"/>
        <v>0</v>
      </c>
      <c r="U114" t="str">
        <f t="shared" si="31"/>
        <v/>
      </c>
      <c r="V114">
        <f t="shared" si="32"/>
        <v>4.8517462215674279</v>
      </c>
    </row>
    <row r="115" spans="1:22" x14ac:dyDescent="0.2">
      <c r="A115" t="s">
        <v>424</v>
      </c>
      <c r="B115" t="s">
        <v>425</v>
      </c>
      <c r="D115">
        <v>-77.111999999999995</v>
      </c>
      <c r="E115">
        <v>-174.14400000000001</v>
      </c>
      <c r="F115">
        <v>0</v>
      </c>
      <c r="G115">
        <v>121.05</v>
      </c>
      <c r="H115">
        <v>39.204999999999998</v>
      </c>
      <c r="I115">
        <v>0</v>
      </c>
      <c r="J115">
        <v>1</v>
      </c>
      <c r="K115">
        <v>0</v>
      </c>
      <c r="L115">
        <f t="shared" si="22"/>
        <v>8.2371574906676473E-3</v>
      </c>
      <c r="M115">
        <f t="shared" si="23"/>
        <v>354.0014998546477</v>
      </c>
      <c r="N115">
        <f t="shared" si="24"/>
        <v>2.9159690222043158</v>
      </c>
      <c r="O115">
        <f t="shared" si="25"/>
        <v>0.35100046898834275</v>
      </c>
      <c r="P115">
        <f t="shared" si="26"/>
        <v>12.000097273400439</v>
      </c>
      <c r="Q115">
        <f t="shared" si="27"/>
        <v>4.2120439829132712</v>
      </c>
      <c r="R115">
        <f t="shared" si="28"/>
        <v>0</v>
      </c>
      <c r="S115">
        <f t="shared" si="29"/>
        <v>366.00159712804816</v>
      </c>
      <c r="T115">
        <f t="shared" si="30"/>
        <v>0.16949080731193478</v>
      </c>
      <c r="U115">
        <f t="shared" si="31"/>
        <v>0</v>
      </c>
      <c r="V115">
        <f t="shared" si="32"/>
        <v>0</v>
      </c>
    </row>
    <row r="116" spans="1:22" x14ac:dyDescent="0.2">
      <c r="A116" t="s">
        <v>113</v>
      </c>
      <c r="B116" t="s">
        <v>1074</v>
      </c>
      <c r="D116">
        <v>-78.864000000000004</v>
      </c>
      <c r="E116">
        <v>-168.69</v>
      </c>
      <c r="F116">
        <v>0</v>
      </c>
      <c r="G116">
        <v>129.43700000000001</v>
      </c>
      <c r="H116">
        <v>25.495000000000001</v>
      </c>
      <c r="I116">
        <v>0</v>
      </c>
      <c r="J116">
        <v>1</v>
      </c>
      <c r="K116">
        <v>0</v>
      </c>
      <c r="L116">
        <f t="shared" si="22"/>
        <v>7.0864051318431584E-3</v>
      </c>
      <c r="M116">
        <f t="shared" si="23"/>
        <v>380.99968834859726</v>
      </c>
      <c r="N116">
        <f t="shared" si="24"/>
        <v>2.6999208466649902</v>
      </c>
      <c r="O116">
        <f t="shared" si="25"/>
        <v>0.17999871688416874</v>
      </c>
      <c r="P116">
        <f t="shared" si="26"/>
        <v>15.000030986996185</v>
      </c>
      <c r="Q116">
        <f t="shared" si="27"/>
        <v>2.6999890308711154</v>
      </c>
      <c r="R116">
        <f t="shared" si="28"/>
        <v>0</v>
      </c>
      <c r="S116">
        <f t="shared" si="29"/>
        <v>395.99971933559345</v>
      </c>
      <c r="T116">
        <f t="shared" si="30"/>
        <v>0.15748044377690606</v>
      </c>
      <c r="U116">
        <f t="shared" si="31"/>
        <v>0</v>
      </c>
      <c r="V116">
        <f t="shared" si="32"/>
        <v>0</v>
      </c>
    </row>
    <row r="117" spans="1:22" x14ac:dyDescent="0.2">
      <c r="A117" t="s">
        <v>3578</v>
      </c>
      <c r="B117" t="s">
        <v>838</v>
      </c>
      <c r="D117">
        <v>-84.325000000000003</v>
      </c>
      <c r="E117">
        <v>-172.14699999999999</v>
      </c>
      <c r="F117">
        <v>0</v>
      </c>
      <c r="G117">
        <v>161.79300000000001</v>
      </c>
      <c r="H117">
        <v>29.274999999999999</v>
      </c>
      <c r="I117">
        <v>0</v>
      </c>
      <c r="J117">
        <v>1</v>
      </c>
      <c r="K117">
        <v>0</v>
      </c>
      <c r="L117">
        <f t="shared" si="22"/>
        <v>3.5774103566304739E-3</v>
      </c>
      <c r="M117">
        <f t="shared" si="23"/>
        <v>483.00006610166906</v>
      </c>
      <c r="N117">
        <f t="shared" si="24"/>
        <v>1.7278911666164807</v>
      </c>
      <c r="O117">
        <f t="shared" si="25"/>
        <v>0.26101028336978344</v>
      </c>
      <c r="P117">
        <f t="shared" si="26"/>
        <v>11.999703667124756</v>
      </c>
      <c r="Q117">
        <f t="shared" si="27"/>
        <v>3.1320491865588482</v>
      </c>
      <c r="R117">
        <f t="shared" si="28"/>
        <v>0</v>
      </c>
      <c r="S117">
        <f t="shared" si="29"/>
        <v>494.99976976879384</v>
      </c>
      <c r="T117">
        <f t="shared" si="30"/>
        <v>0.12422358548367218</v>
      </c>
      <c r="U117">
        <f t="shared" si="31"/>
        <v>0</v>
      </c>
      <c r="V117">
        <f t="shared" si="32"/>
        <v>0</v>
      </c>
    </row>
    <row r="118" spans="1:22" x14ac:dyDescent="0.2">
      <c r="A118" t="s">
        <v>575</v>
      </c>
      <c r="B118" t="s">
        <v>576</v>
      </c>
      <c r="D118">
        <v>-79.569999999999993</v>
      </c>
      <c r="E118">
        <v>0</v>
      </c>
      <c r="F118">
        <v>-90</v>
      </c>
      <c r="G118">
        <v>204.37700000000001</v>
      </c>
      <c r="H118">
        <v>0</v>
      </c>
      <c r="I118">
        <v>12</v>
      </c>
      <c r="J118">
        <v>1</v>
      </c>
      <c r="K118">
        <v>0</v>
      </c>
      <c r="L118">
        <f t="shared" si="22"/>
        <v>6.6267161533032637E-3</v>
      </c>
      <c r="M118">
        <f t="shared" si="23"/>
        <v>603.00012390905499</v>
      </c>
      <c r="N118">
        <f t="shared" si="24"/>
        <v>3.9959146574666624</v>
      </c>
      <c r="O118" t="str">
        <f t="shared" si="25"/>
        <v/>
      </c>
      <c r="P118">
        <f t="shared" si="26"/>
        <v>0</v>
      </c>
      <c r="Q118">
        <f t="shared" si="27"/>
        <v>0</v>
      </c>
      <c r="R118">
        <f t="shared" si="28"/>
        <v>36</v>
      </c>
      <c r="S118">
        <f t="shared" si="29"/>
        <v>603.00012390905499</v>
      </c>
      <c r="T118">
        <f t="shared" si="30"/>
        <v>9.9502467115660576E-2</v>
      </c>
      <c r="U118" t="str">
        <f t="shared" si="31"/>
        <v/>
      </c>
      <c r="V118">
        <f t="shared" si="32"/>
        <v>5.9701480269396345</v>
      </c>
    </row>
    <row r="119" spans="1:22" x14ac:dyDescent="0.2">
      <c r="A119" t="s">
        <v>41</v>
      </c>
      <c r="B119" t="s">
        <v>41</v>
      </c>
      <c r="D119">
        <v>-79.126000000000005</v>
      </c>
      <c r="E119">
        <v>-173.44300000000001</v>
      </c>
      <c r="F119">
        <v>-90</v>
      </c>
      <c r="G119">
        <v>360.47199999999998</v>
      </c>
      <c r="H119">
        <v>87.572999999999993</v>
      </c>
      <c r="I119">
        <v>24</v>
      </c>
      <c r="J119">
        <v>1</v>
      </c>
      <c r="K119">
        <v>1</v>
      </c>
      <c r="L119">
        <f t="shared" si="22"/>
        <v>6.9155597860006707E-3</v>
      </c>
      <c r="M119">
        <f t="shared" si="23"/>
        <v>1061.9985489101487</v>
      </c>
      <c r="N119">
        <f t="shared" si="24"/>
        <v>7.3443218019558945</v>
      </c>
      <c r="O119">
        <f t="shared" si="25"/>
        <v>0.3131971087974984</v>
      </c>
      <c r="P119">
        <f t="shared" si="26"/>
        <v>30.000303039120148</v>
      </c>
      <c r="Q119">
        <f t="shared" si="27"/>
        <v>9.3960175709188078</v>
      </c>
      <c r="R119">
        <f t="shared" si="28"/>
        <v>72</v>
      </c>
      <c r="S119">
        <f t="shared" si="29"/>
        <v>1091.9988519492688</v>
      </c>
      <c r="T119">
        <f t="shared" si="30"/>
        <v>5.6497252337654895E-2</v>
      </c>
      <c r="U119">
        <f t="shared" si="31"/>
        <v>1.9999797975960607</v>
      </c>
      <c r="V119">
        <f t="shared" si="32"/>
        <v>6.5934135252502006</v>
      </c>
    </row>
    <row r="120" spans="1:22" x14ac:dyDescent="0.2">
      <c r="A120" t="s">
        <v>325</v>
      </c>
      <c r="B120" t="s">
        <v>9251</v>
      </c>
      <c r="D120">
        <v>-76.858000000000004</v>
      </c>
      <c r="E120">
        <v>-169.64099999999999</v>
      </c>
      <c r="F120">
        <v>0</v>
      </c>
      <c r="G120">
        <v>233.10499999999999</v>
      </c>
      <c r="H120">
        <v>94.540999999999997</v>
      </c>
      <c r="I120">
        <v>0</v>
      </c>
      <c r="J120">
        <v>1</v>
      </c>
      <c r="K120">
        <v>1</v>
      </c>
      <c r="L120">
        <f t="shared" si="22"/>
        <v>8.4052772037537579E-3</v>
      </c>
      <c r="M120">
        <f t="shared" si="23"/>
        <v>680.99963351955876</v>
      </c>
      <c r="N120">
        <f t="shared" si="24"/>
        <v>5.7239964193830311</v>
      </c>
      <c r="O120">
        <f t="shared" si="25"/>
        <v>0.19694199949339339</v>
      </c>
      <c r="P120">
        <f t="shared" si="26"/>
        <v>50.999746353776892</v>
      </c>
      <c r="Q120">
        <f t="shared" si="27"/>
        <v>10.044002064570781</v>
      </c>
      <c r="R120">
        <f t="shared" si="28"/>
        <v>0</v>
      </c>
      <c r="S120">
        <f t="shared" si="29"/>
        <v>731.99937987333567</v>
      </c>
      <c r="T120">
        <f t="shared" si="30"/>
        <v>8.8105774286406799E-2</v>
      </c>
      <c r="U120">
        <f t="shared" si="31"/>
        <v>1.1764764393883416</v>
      </c>
      <c r="V120">
        <f t="shared" si="32"/>
        <v>0</v>
      </c>
    </row>
    <row r="121" spans="1:22" x14ac:dyDescent="0.2">
      <c r="A121" t="s">
        <v>1745</v>
      </c>
      <c r="B121" t="s">
        <v>1534</v>
      </c>
      <c r="D121">
        <v>-83.712999999999994</v>
      </c>
      <c r="E121">
        <v>0</v>
      </c>
      <c r="F121">
        <v>0</v>
      </c>
      <c r="G121">
        <v>118.714</v>
      </c>
      <c r="H121">
        <v>0</v>
      </c>
      <c r="I121">
        <v>0</v>
      </c>
      <c r="J121">
        <v>0</v>
      </c>
      <c r="K121">
        <v>0</v>
      </c>
      <c r="L121">
        <f t="shared" si="22"/>
        <v>3.9661655447909006E-3</v>
      </c>
      <c r="M121">
        <f t="shared" si="23"/>
        <v>354.00010068279568</v>
      </c>
      <c r="N121">
        <f t="shared" si="24"/>
        <v>1.4040244062050204</v>
      </c>
      <c r="O121" t="str">
        <f t="shared" si="25"/>
        <v/>
      </c>
      <c r="P121">
        <f t="shared" si="26"/>
        <v>0</v>
      </c>
      <c r="Q121">
        <f t="shared" si="27"/>
        <v>0</v>
      </c>
      <c r="R121">
        <f t="shared" si="28"/>
        <v>0</v>
      </c>
      <c r="S121">
        <f t="shared" si="29"/>
        <v>354.00010068279568</v>
      </c>
      <c r="T121">
        <f t="shared" si="30"/>
        <v>0</v>
      </c>
      <c r="U121" t="str">
        <f t="shared" si="31"/>
        <v/>
      </c>
      <c r="V121">
        <f t="shared" si="32"/>
        <v>0</v>
      </c>
    </row>
    <row r="122" spans="1:22" x14ac:dyDescent="0.2">
      <c r="A122" t="s">
        <v>113</v>
      </c>
      <c r="B122" t="s">
        <v>114</v>
      </c>
      <c r="D122">
        <v>-81.638999999999996</v>
      </c>
      <c r="E122">
        <v>-171.703</v>
      </c>
      <c r="F122">
        <v>-90</v>
      </c>
      <c r="G122">
        <v>350.72800000000001</v>
      </c>
      <c r="H122">
        <v>48.508000000000003</v>
      </c>
      <c r="I122">
        <v>32</v>
      </c>
      <c r="J122">
        <v>1</v>
      </c>
      <c r="K122">
        <v>0</v>
      </c>
      <c r="L122">
        <f t="shared" si="22"/>
        <v>5.2909759594827622E-3</v>
      </c>
      <c r="M122">
        <f t="shared" si="23"/>
        <v>1041.0009037513566</v>
      </c>
      <c r="N122">
        <f t="shared" si="24"/>
        <v>5.5079162634645211</v>
      </c>
      <c r="O122">
        <f t="shared" si="25"/>
        <v>0.24686127011771455</v>
      </c>
      <c r="P122">
        <f t="shared" si="26"/>
        <v>20.99975195634552</v>
      </c>
      <c r="Q122">
        <f t="shared" si="27"/>
        <v>5.1840306241310401</v>
      </c>
      <c r="R122">
        <f t="shared" si="28"/>
        <v>96</v>
      </c>
      <c r="S122">
        <f t="shared" si="29"/>
        <v>1062.0006557077022</v>
      </c>
      <c r="T122">
        <f t="shared" si="30"/>
        <v>5.7636837570249615E-2</v>
      </c>
      <c r="U122">
        <f t="shared" si="31"/>
        <v>0</v>
      </c>
      <c r="V122">
        <f t="shared" si="32"/>
        <v>9.039542441339357</v>
      </c>
    </row>
    <row r="123" spans="1:22" x14ac:dyDescent="0.2">
      <c r="A123" t="s">
        <v>9252</v>
      </c>
      <c r="B123" t="s">
        <v>9253</v>
      </c>
      <c r="D123">
        <v>-83.968000000000004</v>
      </c>
      <c r="E123">
        <v>-169.77799999999999</v>
      </c>
      <c r="F123">
        <v>0</v>
      </c>
      <c r="G123">
        <v>390.16</v>
      </c>
      <c r="H123">
        <v>61.984000000000002</v>
      </c>
      <c r="I123">
        <v>2</v>
      </c>
      <c r="J123">
        <v>1</v>
      </c>
      <c r="K123">
        <v>0</v>
      </c>
      <c r="L123">
        <f t="shared" ref="L123:L161" si="33">1/TAN(-D123*$L$1/180)*0.108*0.333333</f>
        <v>3.8040781650554652E-3</v>
      </c>
      <c r="M123">
        <f t="shared" ref="M123:M161" si="34">SIN(-D123*$L$1/180)*G123*3</f>
        <v>1163.9994742618394</v>
      </c>
      <c r="N123">
        <f t="shared" ref="N123:N161" si="35">COS(-D123*$L$1/180)*G123*0.108</f>
        <v>4.4279494121249172</v>
      </c>
      <c r="O123">
        <f t="shared" ref="O123:O161" si="36">IFERROR(1/TAN(E123*$L$1/180)*0.108*0.333333,"")</f>
        <v>0.19963952836198529</v>
      </c>
      <c r="P123">
        <f t="shared" ref="P123:P161" si="37">SIN(-E123*$L$1/180)*H123*3</f>
        <v>32.999531204453561</v>
      </c>
      <c r="Q123">
        <f t="shared" ref="Q123:Q161" si="38">-COS(E123*$L$1/180)*H123*0.108</f>
        <v>6.5880174338411583</v>
      </c>
      <c r="R123">
        <f t="shared" ref="R123:R161" si="39">ABS(SIN(-F123*$L$1/180)*I123*3)</f>
        <v>0</v>
      </c>
      <c r="S123">
        <f t="shared" ref="S123:S161" si="40">M123+P123</f>
        <v>1196.9990054662931</v>
      </c>
      <c r="T123">
        <f t="shared" ref="T123:T161" si="41">60*(J123/M123)</f>
        <v>5.1546415034293323E-2</v>
      </c>
      <c r="U123">
        <f t="shared" ref="U123:U161" si="42">IFERROR(60*(K123/P123),"")</f>
        <v>0</v>
      </c>
      <c r="V123">
        <f t="shared" ref="V123:V161" si="43">100*(R123/(S123))</f>
        <v>0</v>
      </c>
    </row>
    <row r="124" spans="1:22" x14ac:dyDescent="0.2">
      <c r="A124" t="s">
        <v>41</v>
      </c>
      <c r="B124" t="s">
        <v>41</v>
      </c>
      <c r="D124">
        <v>-76.274000000000001</v>
      </c>
      <c r="E124">
        <v>-172.80099999999999</v>
      </c>
      <c r="F124">
        <v>-90</v>
      </c>
      <c r="G124">
        <v>358.23</v>
      </c>
      <c r="H124">
        <v>95.754999999999995</v>
      </c>
      <c r="I124">
        <v>17</v>
      </c>
      <c r="J124">
        <v>2</v>
      </c>
      <c r="K124">
        <v>2</v>
      </c>
      <c r="L124">
        <f t="shared" si="33"/>
        <v>8.7931542266051852E-3</v>
      </c>
      <c r="M124">
        <f t="shared" si="34"/>
        <v>1043.9985153162513</v>
      </c>
      <c r="N124">
        <f t="shared" si="35"/>
        <v>9.180049137571773</v>
      </c>
      <c r="O124">
        <f t="shared" si="36"/>
        <v>0.28500906253496266</v>
      </c>
      <c r="P124">
        <f t="shared" si="37"/>
        <v>35.998877148971019</v>
      </c>
      <c r="Q124">
        <f t="shared" si="38"/>
        <v>10.26001648855601</v>
      </c>
      <c r="R124">
        <f t="shared" si="39"/>
        <v>51</v>
      </c>
      <c r="S124">
        <f t="shared" si="40"/>
        <v>1079.9973924652222</v>
      </c>
      <c r="T124">
        <f t="shared" si="41"/>
        <v>0.11494269219688423</v>
      </c>
      <c r="U124">
        <f t="shared" si="42"/>
        <v>3.3334373042640872</v>
      </c>
      <c r="V124">
        <f t="shared" si="43"/>
        <v>4.7222336235077798</v>
      </c>
    </row>
    <row r="125" spans="1:22" x14ac:dyDescent="0.2">
      <c r="A125" t="s">
        <v>41</v>
      </c>
      <c r="B125" t="s">
        <v>41</v>
      </c>
      <c r="D125">
        <v>-81.388999999999996</v>
      </c>
      <c r="E125">
        <v>-172.321</v>
      </c>
      <c r="F125">
        <v>-90</v>
      </c>
      <c r="G125">
        <v>387.36700000000002</v>
      </c>
      <c r="H125">
        <v>89.805000000000007</v>
      </c>
      <c r="I125">
        <v>22</v>
      </c>
      <c r="J125">
        <v>1</v>
      </c>
      <c r="K125">
        <v>1</v>
      </c>
      <c r="L125">
        <f t="shared" si="33"/>
        <v>5.451552453080535E-3</v>
      </c>
      <c r="M125">
        <f t="shared" si="34"/>
        <v>1149.0013955573083</v>
      </c>
      <c r="N125">
        <f t="shared" si="35"/>
        <v>6.2638476403910417</v>
      </c>
      <c r="O125">
        <f t="shared" si="36"/>
        <v>0.26699845938126765</v>
      </c>
      <c r="P125">
        <f t="shared" si="37"/>
        <v>36.00003033789357</v>
      </c>
      <c r="Q125">
        <f t="shared" si="38"/>
        <v>9.6119622498587294</v>
      </c>
      <c r="R125">
        <f t="shared" si="39"/>
        <v>66</v>
      </c>
      <c r="S125">
        <f t="shared" si="40"/>
        <v>1185.0014258952019</v>
      </c>
      <c r="T125">
        <f t="shared" si="41"/>
        <v>5.2219257724136853E-2</v>
      </c>
      <c r="U125">
        <f t="shared" si="42"/>
        <v>1.6666652621357407</v>
      </c>
      <c r="V125">
        <f t="shared" si="43"/>
        <v>5.5696135513204732</v>
      </c>
    </row>
    <row r="126" spans="1:22" x14ac:dyDescent="0.2">
      <c r="A126" t="s">
        <v>5545</v>
      </c>
      <c r="B126" t="s">
        <v>5546</v>
      </c>
      <c r="D126">
        <v>-83.974999999999994</v>
      </c>
      <c r="E126">
        <v>-170.27199999999999</v>
      </c>
      <c r="F126">
        <v>-90</v>
      </c>
      <c r="G126">
        <v>381.10500000000002</v>
      </c>
      <c r="H126">
        <v>35.511000000000003</v>
      </c>
      <c r="I126">
        <v>17</v>
      </c>
      <c r="J126">
        <v>1</v>
      </c>
      <c r="K126">
        <v>1</v>
      </c>
      <c r="L126">
        <f t="shared" si="33"/>
        <v>3.7996308868736262E-3</v>
      </c>
      <c r="M126">
        <f t="shared" si="34"/>
        <v>1136.9995469443934</v>
      </c>
      <c r="N126">
        <f t="shared" si="35"/>
        <v>4.3201829171141544</v>
      </c>
      <c r="O126">
        <f t="shared" si="36"/>
        <v>0.20999051491284104</v>
      </c>
      <c r="P126">
        <f t="shared" si="37"/>
        <v>18.000994469142668</v>
      </c>
      <c r="Q126">
        <f t="shared" si="38"/>
        <v>3.7800418775603499</v>
      </c>
      <c r="R126">
        <f t="shared" si="39"/>
        <v>51</v>
      </c>
      <c r="S126">
        <f t="shared" si="40"/>
        <v>1155.000541413536</v>
      </c>
      <c r="T126">
        <f t="shared" si="41"/>
        <v>5.2770469576039675E-2</v>
      </c>
      <c r="U126">
        <f t="shared" si="42"/>
        <v>3.3331491825550024</v>
      </c>
      <c r="V126">
        <f t="shared" si="43"/>
        <v>4.4155823457523367</v>
      </c>
    </row>
    <row r="127" spans="1:22" x14ac:dyDescent="0.2">
      <c r="A127" t="s">
        <v>41</v>
      </c>
      <c r="B127" t="s">
        <v>41</v>
      </c>
      <c r="D127">
        <v>-80.563000000000002</v>
      </c>
      <c r="E127">
        <v>-174.28899999999999</v>
      </c>
      <c r="F127">
        <v>-90</v>
      </c>
      <c r="G127">
        <v>378.11799999999999</v>
      </c>
      <c r="H127">
        <v>30.15</v>
      </c>
      <c r="I127">
        <v>26</v>
      </c>
      <c r="J127">
        <v>2</v>
      </c>
      <c r="K127">
        <v>2</v>
      </c>
      <c r="L127">
        <f t="shared" si="33"/>
        <v>5.9836428512571186E-3</v>
      </c>
      <c r="M127">
        <f t="shared" si="34"/>
        <v>1119.0022026709405</v>
      </c>
      <c r="N127">
        <f t="shared" si="35"/>
        <v>6.6957162262691696</v>
      </c>
      <c r="O127">
        <f t="shared" si="36"/>
        <v>0.35997382229506519</v>
      </c>
      <c r="P127">
        <f t="shared" si="37"/>
        <v>9.0007504912531093</v>
      </c>
      <c r="Q127">
        <f t="shared" si="38"/>
        <v>3.2400377978983657</v>
      </c>
      <c r="R127">
        <f t="shared" si="39"/>
        <v>78</v>
      </c>
      <c r="S127">
        <f t="shared" si="40"/>
        <v>1128.0029531621935</v>
      </c>
      <c r="T127">
        <f t="shared" si="41"/>
        <v>0.1072383948070635</v>
      </c>
      <c r="U127">
        <f t="shared" si="42"/>
        <v>13.332221587146037</v>
      </c>
      <c r="V127">
        <f t="shared" si="43"/>
        <v>6.9148755135204434</v>
      </c>
    </row>
    <row r="128" spans="1:22" x14ac:dyDescent="0.2">
      <c r="A128" t="s">
        <v>113</v>
      </c>
      <c r="B128" t="s">
        <v>432</v>
      </c>
      <c r="D128">
        <v>-80.763999999999996</v>
      </c>
      <c r="E128">
        <v>-168.69</v>
      </c>
      <c r="F128">
        <v>0</v>
      </c>
      <c r="G128">
        <v>249.23099999999999</v>
      </c>
      <c r="H128">
        <v>76.484999999999999</v>
      </c>
      <c r="I128">
        <v>0</v>
      </c>
      <c r="J128">
        <v>2</v>
      </c>
      <c r="K128">
        <v>1</v>
      </c>
      <c r="L128">
        <f t="shared" si="33"/>
        <v>5.8539370374068918E-3</v>
      </c>
      <c r="M128">
        <f t="shared" si="34"/>
        <v>737.99961927403263</v>
      </c>
      <c r="N128">
        <f t="shared" si="35"/>
        <v>4.3202076250680701</v>
      </c>
      <c r="O128">
        <f t="shared" si="36"/>
        <v>0.17999871688416874</v>
      </c>
      <c r="P128">
        <f t="shared" si="37"/>
        <v>45.000092960988553</v>
      </c>
      <c r="Q128">
        <f t="shared" si="38"/>
        <v>8.0999670926133458</v>
      </c>
      <c r="R128">
        <f t="shared" si="39"/>
        <v>0</v>
      </c>
      <c r="S128">
        <f t="shared" si="40"/>
        <v>782.99971223502121</v>
      </c>
      <c r="T128">
        <f t="shared" si="41"/>
        <v>0.16260170990066844</v>
      </c>
      <c r="U128">
        <f t="shared" si="42"/>
        <v>1.3333305789393626</v>
      </c>
      <c r="V128">
        <f t="shared" si="43"/>
        <v>0</v>
      </c>
    </row>
    <row r="129" spans="1:22" x14ac:dyDescent="0.2">
      <c r="A129" t="s">
        <v>9254</v>
      </c>
      <c r="B129" t="s">
        <v>9255</v>
      </c>
      <c r="D129">
        <v>-82.114000000000004</v>
      </c>
      <c r="E129">
        <v>-170.858</v>
      </c>
      <c r="F129">
        <v>-90</v>
      </c>
      <c r="G129">
        <v>364.44600000000003</v>
      </c>
      <c r="H129">
        <v>88.119</v>
      </c>
      <c r="I129">
        <v>18</v>
      </c>
      <c r="J129">
        <v>1</v>
      </c>
      <c r="K129">
        <v>0</v>
      </c>
      <c r="L129">
        <f t="shared" si="33"/>
        <v>4.9864422905619536E-3</v>
      </c>
      <c r="M129">
        <f t="shared" si="34"/>
        <v>1082.9983218936545</v>
      </c>
      <c r="N129">
        <f t="shared" si="35"/>
        <v>5.4003140332121813</v>
      </c>
      <c r="O129">
        <f t="shared" si="36"/>
        <v>0.22370510668969595</v>
      </c>
      <c r="P129">
        <f t="shared" si="37"/>
        <v>42.001525736553099</v>
      </c>
      <c r="Q129">
        <f t="shared" si="38"/>
        <v>9.3959651919908129</v>
      </c>
      <c r="R129">
        <f t="shared" si="39"/>
        <v>54</v>
      </c>
      <c r="S129">
        <f t="shared" si="40"/>
        <v>1124.9998476302076</v>
      </c>
      <c r="T129">
        <f t="shared" si="41"/>
        <v>5.5401747894759643E-2</v>
      </c>
      <c r="U129">
        <f t="shared" si="42"/>
        <v>0</v>
      </c>
      <c r="V129">
        <f t="shared" si="43"/>
        <v>4.8000006501112029</v>
      </c>
    </row>
    <row r="130" spans="1:22" x14ac:dyDescent="0.2">
      <c r="A130" t="s">
        <v>41</v>
      </c>
      <c r="B130" t="s">
        <v>41</v>
      </c>
      <c r="D130">
        <v>-80.537999999999997</v>
      </c>
      <c r="E130">
        <v>-168.90600000000001</v>
      </c>
      <c r="F130">
        <v>0</v>
      </c>
      <c r="G130">
        <v>249.393</v>
      </c>
      <c r="H130">
        <v>51.970999999999997</v>
      </c>
      <c r="I130">
        <v>0</v>
      </c>
      <c r="J130">
        <v>2</v>
      </c>
      <c r="K130">
        <v>1</v>
      </c>
      <c r="L130">
        <f t="shared" si="33"/>
        <v>5.999785927538929E-3</v>
      </c>
      <c r="M130">
        <f t="shared" si="34"/>
        <v>737.99991122809206</v>
      </c>
      <c r="N130">
        <f t="shared" si="35"/>
        <v>4.4278459097571954</v>
      </c>
      <c r="O130">
        <f t="shared" si="36"/>
        <v>0.18359511578200896</v>
      </c>
      <c r="P130">
        <f t="shared" si="37"/>
        <v>30.000655469095566</v>
      </c>
      <c r="Q130">
        <f t="shared" si="38"/>
        <v>5.5079793223640836</v>
      </c>
      <c r="R130">
        <f t="shared" si="39"/>
        <v>0</v>
      </c>
      <c r="S130">
        <f t="shared" si="40"/>
        <v>768.00056669718765</v>
      </c>
      <c r="T130">
        <f t="shared" si="41"/>
        <v>0.16260164557514675</v>
      </c>
      <c r="U130">
        <f t="shared" si="42"/>
        <v>1.9999563030150296</v>
      </c>
      <c r="V130">
        <f t="shared" si="43"/>
        <v>0</v>
      </c>
    </row>
    <row r="131" spans="1:22" x14ac:dyDescent="0.2">
      <c r="A131" t="s">
        <v>41</v>
      </c>
      <c r="B131" t="s">
        <v>41</v>
      </c>
      <c r="D131">
        <v>-80.617999999999995</v>
      </c>
      <c r="E131">
        <v>0</v>
      </c>
      <c r="F131">
        <v>0</v>
      </c>
      <c r="G131">
        <v>116.559</v>
      </c>
      <c r="H131">
        <v>0</v>
      </c>
      <c r="I131">
        <v>0</v>
      </c>
      <c r="J131">
        <v>0</v>
      </c>
      <c r="K131">
        <v>0</v>
      </c>
      <c r="L131">
        <f t="shared" si="33"/>
        <v>5.9481363156104116E-3</v>
      </c>
      <c r="M131">
        <f t="shared" si="34"/>
        <v>344.99951878404744</v>
      </c>
      <c r="N131">
        <f t="shared" si="35"/>
        <v>2.0521062186537282</v>
      </c>
      <c r="O131" t="str">
        <f t="shared" si="36"/>
        <v/>
      </c>
      <c r="P131">
        <f t="shared" si="37"/>
        <v>0</v>
      </c>
      <c r="Q131">
        <f t="shared" si="38"/>
        <v>0</v>
      </c>
      <c r="R131">
        <f t="shared" si="39"/>
        <v>0</v>
      </c>
      <c r="S131">
        <f t="shared" si="40"/>
        <v>344.99951878404744</v>
      </c>
      <c r="T131">
        <f t="shared" si="41"/>
        <v>0</v>
      </c>
      <c r="U131" t="str">
        <f t="shared" si="42"/>
        <v/>
      </c>
      <c r="V131">
        <f t="shared" si="43"/>
        <v>0</v>
      </c>
    </row>
    <row r="132" spans="1:22" x14ac:dyDescent="0.2">
      <c r="A132" t="s">
        <v>9256</v>
      </c>
      <c r="B132" t="s">
        <v>9257</v>
      </c>
      <c r="D132">
        <v>-81.680999999999997</v>
      </c>
      <c r="E132">
        <v>-169.82400000000001</v>
      </c>
      <c r="F132">
        <v>0</v>
      </c>
      <c r="G132">
        <v>387.072</v>
      </c>
      <c r="H132">
        <v>39.622999999999998</v>
      </c>
      <c r="I132">
        <v>0</v>
      </c>
      <c r="J132">
        <v>1</v>
      </c>
      <c r="K132">
        <v>1</v>
      </c>
      <c r="L132">
        <f t="shared" si="33"/>
        <v>5.2640194789613775E-3</v>
      </c>
      <c r="M132">
        <f t="shared" si="34"/>
        <v>1148.9975277096009</v>
      </c>
      <c r="N132">
        <f t="shared" si="35"/>
        <v>6.0483514154932214</v>
      </c>
      <c r="O132">
        <f t="shared" si="36"/>
        <v>0.20056138084930977</v>
      </c>
      <c r="P132">
        <f t="shared" si="37"/>
        <v>21.000879349519018</v>
      </c>
      <c r="Q132">
        <f t="shared" si="38"/>
        <v>4.2119695733588625</v>
      </c>
      <c r="R132">
        <f t="shared" si="39"/>
        <v>0</v>
      </c>
      <c r="S132">
        <f t="shared" si="40"/>
        <v>1169.9984070591199</v>
      </c>
      <c r="T132">
        <f t="shared" si="41"/>
        <v>5.2219433508793829E-2</v>
      </c>
      <c r="U132">
        <f t="shared" si="42"/>
        <v>2.8570232227620593</v>
      </c>
      <c r="V132">
        <f t="shared" si="43"/>
        <v>0</v>
      </c>
    </row>
    <row r="133" spans="1:22" x14ac:dyDescent="0.2">
      <c r="A133" t="s">
        <v>157</v>
      </c>
      <c r="B133" t="s">
        <v>859</v>
      </c>
      <c r="D133">
        <v>-76.117999999999995</v>
      </c>
      <c r="E133">
        <v>-169.82400000000001</v>
      </c>
      <c r="F133">
        <v>-90</v>
      </c>
      <c r="G133">
        <v>270.91300000000001</v>
      </c>
      <c r="H133">
        <v>11</v>
      </c>
      <c r="I133">
        <v>1</v>
      </c>
      <c r="J133">
        <v>1</v>
      </c>
      <c r="K133">
        <v>1</v>
      </c>
      <c r="L133">
        <f t="shared" si="33"/>
        <v>8.8970889529542529E-3</v>
      </c>
      <c r="M133">
        <f t="shared" si="34"/>
        <v>789.0004408906716</v>
      </c>
      <c r="N133">
        <f t="shared" si="35"/>
        <v>7.0198141263385541</v>
      </c>
      <c r="O133">
        <f t="shared" si="36"/>
        <v>0.20056138084930977</v>
      </c>
      <c r="P133">
        <f t="shared" si="37"/>
        <v>5.8301913748254606</v>
      </c>
      <c r="Q133">
        <f t="shared" si="38"/>
        <v>1.1693124020631323</v>
      </c>
      <c r="R133">
        <f t="shared" si="39"/>
        <v>3</v>
      </c>
      <c r="S133">
        <f t="shared" si="40"/>
        <v>794.83063226549712</v>
      </c>
      <c r="T133">
        <f t="shared" si="41"/>
        <v>7.6045584882396725E-2</v>
      </c>
      <c r="U133">
        <f t="shared" si="42"/>
        <v>10.291257377772823</v>
      </c>
      <c r="V133">
        <f t="shared" si="43"/>
        <v>0.37743890059309021</v>
      </c>
    </row>
    <row r="134" spans="1:22" x14ac:dyDescent="0.2">
      <c r="A134" t="s">
        <v>113</v>
      </c>
      <c r="B134" t="s">
        <v>5759</v>
      </c>
      <c r="D134">
        <v>-82.137</v>
      </c>
      <c r="E134">
        <v>-172.786</v>
      </c>
      <c r="F134">
        <v>0</v>
      </c>
      <c r="G134">
        <v>394.71100000000001</v>
      </c>
      <c r="H134">
        <v>79.63</v>
      </c>
      <c r="I134">
        <v>0</v>
      </c>
      <c r="J134">
        <v>1</v>
      </c>
      <c r="K134">
        <v>1</v>
      </c>
      <c r="L134">
        <f t="shared" si="33"/>
        <v>4.9717145385027601E-3</v>
      </c>
      <c r="M134">
        <f t="shared" si="34"/>
        <v>1172.99979872227</v>
      </c>
      <c r="N134">
        <f t="shared" si="35"/>
        <v>5.8318259847943068</v>
      </c>
      <c r="O134">
        <f t="shared" si="36"/>
        <v>0.28441015604848335</v>
      </c>
      <c r="P134">
        <f t="shared" si="37"/>
        <v>29.998766831109045</v>
      </c>
      <c r="Q134">
        <f t="shared" si="38"/>
        <v>8.5319624876602767</v>
      </c>
      <c r="R134">
        <f t="shared" si="39"/>
        <v>0</v>
      </c>
      <c r="S134">
        <f t="shared" si="40"/>
        <v>1202.9985655533792</v>
      </c>
      <c r="T134">
        <f t="shared" si="41"/>
        <v>5.1150903917764556E-2</v>
      </c>
      <c r="U134">
        <f t="shared" si="42"/>
        <v>2.0000822146388813</v>
      </c>
      <c r="V134">
        <f t="shared" si="43"/>
        <v>0</v>
      </c>
    </row>
    <row r="135" spans="1:22" x14ac:dyDescent="0.2">
      <c r="A135" t="s">
        <v>5925</v>
      </c>
      <c r="B135" t="s">
        <v>9258</v>
      </c>
      <c r="D135">
        <v>-80.025999999999996</v>
      </c>
      <c r="E135">
        <v>0</v>
      </c>
      <c r="F135">
        <v>-90</v>
      </c>
      <c r="G135">
        <v>386.846</v>
      </c>
      <c r="H135">
        <v>0</v>
      </c>
      <c r="I135">
        <v>19</v>
      </c>
      <c r="J135">
        <v>0</v>
      </c>
      <c r="K135">
        <v>0</v>
      </c>
      <c r="L135">
        <f t="shared" si="33"/>
        <v>6.3309221246241349E-3</v>
      </c>
      <c r="M135">
        <f t="shared" si="34"/>
        <v>1142.9981516719602</v>
      </c>
      <c r="N135">
        <f t="shared" si="35"/>
        <v>7.2362395230640262</v>
      </c>
      <c r="O135" t="str">
        <f t="shared" si="36"/>
        <v/>
      </c>
      <c r="P135">
        <f t="shared" si="37"/>
        <v>0</v>
      </c>
      <c r="Q135">
        <f t="shared" si="38"/>
        <v>0</v>
      </c>
      <c r="R135">
        <f t="shared" si="39"/>
        <v>57</v>
      </c>
      <c r="S135">
        <f t="shared" si="40"/>
        <v>1142.9981516719602</v>
      </c>
      <c r="T135">
        <f t="shared" si="41"/>
        <v>0</v>
      </c>
      <c r="U135" t="str">
        <f t="shared" si="42"/>
        <v/>
      </c>
      <c r="V135">
        <f t="shared" si="43"/>
        <v>4.9868847046358979</v>
      </c>
    </row>
    <row r="136" spans="1:22" x14ac:dyDescent="0.2">
      <c r="A136" t="s">
        <v>1320</v>
      </c>
      <c r="B136" t="s">
        <v>1321</v>
      </c>
      <c r="D136">
        <v>-73.668999999999997</v>
      </c>
      <c r="E136">
        <v>-171.57300000000001</v>
      </c>
      <c r="F136">
        <v>-90</v>
      </c>
      <c r="G136">
        <v>387.64</v>
      </c>
      <c r="H136">
        <v>27.295000000000002</v>
      </c>
      <c r="I136">
        <v>15</v>
      </c>
      <c r="J136">
        <v>1</v>
      </c>
      <c r="K136">
        <v>1</v>
      </c>
      <c r="L136">
        <f t="shared" si="33"/>
        <v>1.054827292914629E-2</v>
      </c>
      <c r="M136">
        <f t="shared" si="34"/>
        <v>1116.0000112097653</v>
      </c>
      <c r="N136">
        <f t="shared" si="35"/>
        <v>11.771884479055405</v>
      </c>
      <c r="O136">
        <f t="shared" si="36"/>
        <v>0.2429988506941255</v>
      </c>
      <c r="P136">
        <f t="shared" si="37"/>
        <v>12.000180908659186</v>
      </c>
      <c r="Q136">
        <f t="shared" si="38"/>
        <v>2.9160330849588538</v>
      </c>
      <c r="R136">
        <f t="shared" si="39"/>
        <v>45</v>
      </c>
      <c r="S136">
        <f t="shared" si="40"/>
        <v>1128.0001921184244</v>
      </c>
      <c r="T136">
        <f t="shared" si="41"/>
        <v>5.3763440320183202E-2</v>
      </c>
      <c r="U136">
        <f t="shared" si="42"/>
        <v>4.9999246225283764</v>
      </c>
      <c r="V136">
        <f t="shared" si="43"/>
        <v>3.9893610226686582</v>
      </c>
    </row>
    <row r="137" spans="1:22" x14ac:dyDescent="0.2">
      <c r="A137" t="s">
        <v>1830</v>
      </c>
      <c r="B137" t="s">
        <v>401</v>
      </c>
      <c r="D137">
        <v>-80.489000000000004</v>
      </c>
      <c r="E137">
        <v>-173.66</v>
      </c>
      <c r="F137">
        <v>-90</v>
      </c>
      <c r="G137">
        <v>387.32400000000001</v>
      </c>
      <c r="H137">
        <v>45.277000000000001</v>
      </c>
      <c r="I137">
        <v>18</v>
      </c>
      <c r="J137">
        <v>1</v>
      </c>
      <c r="K137">
        <v>1</v>
      </c>
      <c r="L137">
        <f t="shared" si="33"/>
        <v>6.0314331743268586E-3</v>
      </c>
      <c r="M137">
        <f t="shared" si="34"/>
        <v>1145.9994126183519</v>
      </c>
      <c r="N137">
        <f t="shared" si="35"/>
        <v>6.9120257870512072</v>
      </c>
      <c r="O137">
        <f t="shared" si="36"/>
        <v>0.32400955544337012</v>
      </c>
      <c r="P137">
        <f t="shared" si="37"/>
        <v>14.999572826790597</v>
      </c>
      <c r="Q137">
        <f t="shared" si="38"/>
        <v>4.8600097834586604</v>
      </c>
      <c r="R137">
        <f t="shared" si="39"/>
        <v>54</v>
      </c>
      <c r="S137">
        <f t="shared" si="40"/>
        <v>1160.9989854451426</v>
      </c>
      <c r="T137">
        <f t="shared" si="41"/>
        <v>5.2356047777470882E-2</v>
      </c>
      <c r="U137">
        <f t="shared" si="42"/>
        <v>4.0001139160999681</v>
      </c>
      <c r="V137">
        <f t="shared" si="43"/>
        <v>4.6511668551799525</v>
      </c>
    </row>
    <row r="138" spans="1:22" x14ac:dyDescent="0.2">
      <c r="A138" t="s">
        <v>2758</v>
      </c>
      <c r="B138" t="s">
        <v>2759</v>
      </c>
      <c r="D138">
        <v>-83.126000000000005</v>
      </c>
      <c r="E138">
        <v>-172.614</v>
      </c>
      <c r="F138">
        <v>0</v>
      </c>
      <c r="G138">
        <v>367.642</v>
      </c>
      <c r="H138">
        <v>54.451999999999998</v>
      </c>
      <c r="I138">
        <v>0</v>
      </c>
      <c r="J138">
        <v>2</v>
      </c>
      <c r="K138">
        <v>1</v>
      </c>
      <c r="L138">
        <f t="shared" si="33"/>
        <v>4.3398997388109338E-3</v>
      </c>
      <c r="M138">
        <f t="shared" si="34"/>
        <v>1094.9978988871208</v>
      </c>
      <c r="N138">
        <f t="shared" si="35"/>
        <v>4.7521858475645846</v>
      </c>
      <c r="O138">
        <f t="shared" si="36"/>
        <v>0.27771564860537346</v>
      </c>
      <c r="P138">
        <f t="shared" si="37"/>
        <v>20.999949894986131</v>
      </c>
      <c r="Q138">
        <f t="shared" si="38"/>
        <v>5.8320205377869563</v>
      </c>
      <c r="R138">
        <f t="shared" si="39"/>
        <v>0</v>
      </c>
      <c r="S138">
        <f t="shared" si="40"/>
        <v>1115.997848782107</v>
      </c>
      <c r="T138">
        <f t="shared" si="41"/>
        <v>0.10958925137843607</v>
      </c>
      <c r="U138">
        <f t="shared" si="42"/>
        <v>2.857149674167812</v>
      </c>
      <c r="V138">
        <f t="shared" si="43"/>
        <v>0</v>
      </c>
    </row>
    <row r="139" spans="1:22" x14ac:dyDescent="0.2">
      <c r="A139" t="s">
        <v>164</v>
      </c>
      <c r="B139" t="s">
        <v>212</v>
      </c>
      <c r="D139">
        <v>-74.3</v>
      </c>
      <c r="E139">
        <v>-177.80099999999999</v>
      </c>
      <c r="F139">
        <v>-90</v>
      </c>
      <c r="G139">
        <v>384.33800000000002</v>
      </c>
      <c r="H139">
        <v>65.254000000000005</v>
      </c>
      <c r="I139">
        <v>15</v>
      </c>
      <c r="J139">
        <v>1</v>
      </c>
      <c r="K139">
        <v>1</v>
      </c>
      <c r="L139">
        <f t="shared" si="33"/>
        <v>1.0119133512545401E-2</v>
      </c>
      <c r="M139">
        <f t="shared" si="34"/>
        <v>1109.99706131418</v>
      </c>
      <c r="N139">
        <f t="shared" si="35"/>
        <v>11.232219694190926</v>
      </c>
      <c r="O139">
        <f t="shared" si="36"/>
        <v>0.93753212162913824</v>
      </c>
      <c r="P139">
        <f t="shared" si="37"/>
        <v>7.5114601083836225</v>
      </c>
      <c r="Q139">
        <f t="shared" si="38"/>
        <v>7.0422421741877104</v>
      </c>
      <c r="R139">
        <f t="shared" si="39"/>
        <v>45</v>
      </c>
      <c r="S139">
        <f t="shared" si="40"/>
        <v>1117.5085214225635</v>
      </c>
      <c r="T139">
        <f t="shared" si="41"/>
        <v>5.4054197160633068E-2</v>
      </c>
      <c r="U139">
        <f t="shared" si="42"/>
        <v>7.9877945345184411</v>
      </c>
      <c r="V139">
        <f t="shared" si="43"/>
        <v>4.0268149313721562</v>
      </c>
    </row>
    <row r="140" spans="1:22" x14ac:dyDescent="0.2">
      <c r="A140" t="s">
        <v>41</v>
      </c>
      <c r="B140" t="s">
        <v>41</v>
      </c>
      <c r="D140">
        <v>-87.614000000000004</v>
      </c>
      <c r="E140">
        <v>-175.91399999999999</v>
      </c>
      <c r="F140">
        <v>0</v>
      </c>
      <c r="G140">
        <v>48.042000000000002</v>
      </c>
      <c r="H140">
        <v>28.071000000000002</v>
      </c>
      <c r="I140">
        <v>0</v>
      </c>
      <c r="J140">
        <v>1</v>
      </c>
      <c r="K140">
        <v>0</v>
      </c>
      <c r="L140">
        <f t="shared" si="33"/>
        <v>1.5000337277634422E-3</v>
      </c>
      <c r="M140">
        <f t="shared" si="34"/>
        <v>144.00104743127275</v>
      </c>
      <c r="N140">
        <f t="shared" si="35"/>
        <v>0.21600664398681629</v>
      </c>
      <c r="O140">
        <f t="shared" si="36"/>
        <v>0.50395206599280151</v>
      </c>
      <c r="P140">
        <f t="shared" si="37"/>
        <v>6.0004896436395274</v>
      </c>
      <c r="Q140">
        <f t="shared" si="38"/>
        <v>3.0239621768427267</v>
      </c>
      <c r="R140">
        <f t="shared" si="39"/>
        <v>0</v>
      </c>
      <c r="S140">
        <f t="shared" si="40"/>
        <v>150.00153707491228</v>
      </c>
      <c r="T140">
        <f t="shared" si="41"/>
        <v>0.41666363592692718</v>
      </c>
      <c r="U140">
        <f t="shared" si="42"/>
        <v>0</v>
      </c>
      <c r="V140">
        <f t="shared" si="43"/>
        <v>0</v>
      </c>
    </row>
    <row r="141" spans="1:22" x14ac:dyDescent="0.2">
      <c r="A141" t="s">
        <v>2141</v>
      </c>
      <c r="B141" t="s">
        <v>9259</v>
      </c>
      <c r="D141">
        <v>-79.38</v>
      </c>
      <c r="E141">
        <v>-172.405</v>
      </c>
      <c r="F141">
        <v>0</v>
      </c>
      <c r="G141">
        <v>162.78800000000001</v>
      </c>
      <c r="H141">
        <v>45.398000000000003</v>
      </c>
      <c r="I141">
        <v>0</v>
      </c>
      <c r="J141">
        <v>1</v>
      </c>
      <c r="K141">
        <v>0</v>
      </c>
      <c r="L141">
        <f t="shared" si="33"/>
        <v>6.750217461124911E-3</v>
      </c>
      <c r="M141">
        <f t="shared" si="34"/>
        <v>479.99885120104125</v>
      </c>
      <c r="N141">
        <f t="shared" si="35"/>
        <v>3.240099866797034</v>
      </c>
      <c r="O141">
        <f t="shared" si="36"/>
        <v>0.26998690213915028</v>
      </c>
      <c r="P141">
        <f t="shared" si="37"/>
        <v>18.00074598228478</v>
      </c>
      <c r="Q141">
        <f t="shared" si="38"/>
        <v>4.8599705039213275</v>
      </c>
      <c r="R141">
        <f t="shared" si="39"/>
        <v>0</v>
      </c>
      <c r="S141">
        <f t="shared" si="40"/>
        <v>497.99959718332605</v>
      </c>
      <c r="T141">
        <f t="shared" si="41"/>
        <v>0.12500029916711153</v>
      </c>
      <c r="U141">
        <f t="shared" si="42"/>
        <v>0</v>
      </c>
      <c r="V141">
        <f t="shared" si="43"/>
        <v>0</v>
      </c>
    </row>
    <row r="142" spans="1:22" x14ac:dyDescent="0.2">
      <c r="A142" t="s">
        <v>878</v>
      </c>
      <c r="B142" t="s">
        <v>5076</v>
      </c>
      <c r="D142">
        <v>-78.968000000000004</v>
      </c>
      <c r="E142">
        <v>0</v>
      </c>
      <c r="F142">
        <v>0</v>
      </c>
      <c r="G142">
        <v>161.994</v>
      </c>
      <c r="H142">
        <v>0</v>
      </c>
      <c r="I142">
        <v>0</v>
      </c>
      <c r="J142">
        <v>0</v>
      </c>
      <c r="K142">
        <v>0</v>
      </c>
      <c r="L142">
        <f t="shared" si="33"/>
        <v>7.0185522575043225E-3</v>
      </c>
      <c r="M142">
        <f t="shared" si="34"/>
        <v>477.00127741047231</v>
      </c>
      <c r="N142">
        <f t="shared" si="35"/>
        <v>3.3478617402634563</v>
      </c>
      <c r="O142" t="str">
        <f t="shared" si="36"/>
        <v/>
      </c>
      <c r="P142">
        <f t="shared" si="37"/>
        <v>0</v>
      </c>
      <c r="Q142">
        <f t="shared" si="38"/>
        <v>0</v>
      </c>
      <c r="R142">
        <f t="shared" si="39"/>
        <v>0</v>
      </c>
      <c r="S142">
        <f t="shared" si="40"/>
        <v>477.00127741047231</v>
      </c>
      <c r="T142">
        <f t="shared" si="41"/>
        <v>0</v>
      </c>
      <c r="U142" t="str">
        <f t="shared" si="42"/>
        <v/>
      </c>
      <c r="V142">
        <f t="shared" si="43"/>
        <v>0</v>
      </c>
    </row>
    <row r="143" spans="1:22" x14ac:dyDescent="0.2">
      <c r="A143" t="s">
        <v>113</v>
      </c>
      <c r="B143" t="s">
        <v>2134</v>
      </c>
      <c r="D143">
        <v>-76.930999999999997</v>
      </c>
      <c r="E143">
        <v>-174.56</v>
      </c>
      <c r="F143">
        <v>0</v>
      </c>
      <c r="G143">
        <v>57.488999999999997</v>
      </c>
      <c r="H143">
        <v>21.094999999999999</v>
      </c>
      <c r="I143">
        <v>0</v>
      </c>
      <c r="J143">
        <v>1</v>
      </c>
      <c r="K143">
        <v>0</v>
      </c>
      <c r="L143">
        <f t="shared" si="33"/>
        <v>8.3569239963002199E-3</v>
      </c>
      <c r="M143">
        <f t="shared" si="34"/>
        <v>167.99983821643255</v>
      </c>
      <c r="N143">
        <f t="shared" si="35"/>
        <v>1.4039632833287434</v>
      </c>
      <c r="O143">
        <f t="shared" si="36"/>
        <v>0.37802283250133095</v>
      </c>
      <c r="P143">
        <f t="shared" si="37"/>
        <v>5.9996283401032189</v>
      </c>
      <c r="Q143">
        <f t="shared" si="38"/>
        <v>2.2679987670798445</v>
      </c>
      <c r="R143">
        <f t="shared" si="39"/>
        <v>0</v>
      </c>
      <c r="S143">
        <f t="shared" si="40"/>
        <v>173.99946655653576</v>
      </c>
      <c r="T143">
        <f t="shared" si="41"/>
        <v>0.35714320107084024</v>
      </c>
      <c r="U143">
        <f t="shared" si="42"/>
        <v>0</v>
      </c>
      <c r="V143">
        <f t="shared" si="43"/>
        <v>0</v>
      </c>
    </row>
    <row r="144" spans="1:22" x14ac:dyDescent="0.2">
      <c r="A144" t="s">
        <v>1118</v>
      </c>
      <c r="B144" t="s">
        <v>9260</v>
      </c>
      <c r="D144">
        <v>-80.847999999999999</v>
      </c>
      <c r="E144">
        <v>-170.07400000000001</v>
      </c>
      <c r="F144">
        <v>0</v>
      </c>
      <c r="G144">
        <v>182.321</v>
      </c>
      <c r="H144">
        <v>40.607999999999997</v>
      </c>
      <c r="I144">
        <v>0</v>
      </c>
      <c r="J144">
        <v>1</v>
      </c>
      <c r="K144">
        <v>0</v>
      </c>
      <c r="L144">
        <f t="shared" si="33"/>
        <v>5.7997756398032972E-3</v>
      </c>
      <c r="M144">
        <f t="shared" si="34"/>
        <v>540.0000846554924</v>
      </c>
      <c r="N144">
        <f t="shared" si="35"/>
        <v>3.131882468359112</v>
      </c>
      <c r="O144">
        <f t="shared" si="36"/>
        <v>0.2057192713212754</v>
      </c>
      <c r="P144">
        <f t="shared" si="37"/>
        <v>20.999547345757435</v>
      </c>
      <c r="Q144">
        <f t="shared" si="38"/>
        <v>4.3200158980617402</v>
      </c>
      <c r="R144">
        <f t="shared" si="39"/>
        <v>0</v>
      </c>
      <c r="S144">
        <f t="shared" si="40"/>
        <v>560.99963200124989</v>
      </c>
      <c r="T144">
        <f t="shared" si="41"/>
        <v>0.11111109369228825</v>
      </c>
      <c r="U144">
        <f t="shared" si="42"/>
        <v>0</v>
      </c>
      <c r="V144">
        <f t="shared" si="43"/>
        <v>0</v>
      </c>
    </row>
    <row r="145" spans="1:22" x14ac:dyDescent="0.2">
      <c r="A145" t="s">
        <v>164</v>
      </c>
      <c r="B145" t="s">
        <v>212</v>
      </c>
      <c r="D145">
        <v>-77.905000000000001</v>
      </c>
      <c r="E145">
        <v>0</v>
      </c>
      <c r="F145">
        <v>0</v>
      </c>
      <c r="G145">
        <v>85.906999999999996</v>
      </c>
      <c r="H145">
        <v>0</v>
      </c>
      <c r="I145">
        <v>0</v>
      </c>
      <c r="J145">
        <v>0</v>
      </c>
      <c r="K145">
        <v>0</v>
      </c>
      <c r="L145">
        <f t="shared" si="33"/>
        <v>7.7144376416590785E-3</v>
      </c>
      <c r="M145">
        <f t="shared" si="34"/>
        <v>251.99998700646063</v>
      </c>
      <c r="N145">
        <f t="shared" si="35"/>
        <v>1.9440401295003678</v>
      </c>
      <c r="O145" t="str">
        <f t="shared" si="36"/>
        <v/>
      </c>
      <c r="P145">
        <f t="shared" si="37"/>
        <v>0</v>
      </c>
      <c r="Q145">
        <f t="shared" si="38"/>
        <v>0</v>
      </c>
      <c r="R145">
        <f t="shared" si="39"/>
        <v>0</v>
      </c>
      <c r="S145">
        <f t="shared" si="40"/>
        <v>251.99998700646063</v>
      </c>
      <c r="T145">
        <f t="shared" si="41"/>
        <v>0</v>
      </c>
      <c r="U145" t="str">
        <f t="shared" si="42"/>
        <v/>
      </c>
      <c r="V145">
        <f t="shared" si="43"/>
        <v>0</v>
      </c>
    </row>
    <row r="146" spans="1:22" x14ac:dyDescent="0.2">
      <c r="A146" t="s">
        <v>113</v>
      </c>
      <c r="B146" t="s">
        <v>5019</v>
      </c>
      <c r="D146">
        <v>-78.33</v>
      </c>
      <c r="E146">
        <v>0</v>
      </c>
      <c r="F146">
        <v>0</v>
      </c>
      <c r="G146">
        <v>405.38</v>
      </c>
      <c r="H146">
        <v>0</v>
      </c>
      <c r="I146">
        <v>0</v>
      </c>
      <c r="J146">
        <v>0</v>
      </c>
      <c r="K146">
        <v>0</v>
      </c>
      <c r="L146">
        <f t="shared" si="33"/>
        <v>7.4355783499675974E-3</v>
      </c>
      <c r="M146">
        <f t="shared" si="34"/>
        <v>1191.0009944089184</v>
      </c>
      <c r="N146">
        <f t="shared" si="35"/>
        <v>8.8557900646068983</v>
      </c>
      <c r="O146" t="str">
        <f t="shared" si="36"/>
        <v/>
      </c>
      <c r="P146">
        <f t="shared" si="37"/>
        <v>0</v>
      </c>
      <c r="Q146">
        <f t="shared" si="38"/>
        <v>0</v>
      </c>
      <c r="R146">
        <f t="shared" si="39"/>
        <v>0</v>
      </c>
      <c r="S146">
        <f t="shared" si="40"/>
        <v>1191.0009944089184</v>
      </c>
      <c r="T146">
        <f t="shared" si="41"/>
        <v>0</v>
      </c>
      <c r="U146" t="str">
        <f t="shared" si="42"/>
        <v/>
      </c>
      <c r="V146">
        <f t="shared" si="43"/>
        <v>0</v>
      </c>
    </row>
    <row r="147" spans="1:22" x14ac:dyDescent="0.2">
      <c r="A147" t="s">
        <v>2853</v>
      </c>
      <c r="B147" t="s">
        <v>2854</v>
      </c>
      <c r="D147">
        <v>-84.253</v>
      </c>
      <c r="E147">
        <v>-164.578</v>
      </c>
      <c r="F147">
        <v>-90</v>
      </c>
      <c r="G147">
        <v>309.55599999999998</v>
      </c>
      <c r="H147">
        <v>60.165999999999997</v>
      </c>
      <c r="I147">
        <v>9</v>
      </c>
      <c r="J147">
        <v>2</v>
      </c>
      <c r="K147">
        <v>2</v>
      </c>
      <c r="L147">
        <f t="shared" si="33"/>
        <v>3.6231017055800693E-3</v>
      </c>
      <c r="M147">
        <f t="shared" si="34"/>
        <v>924.00029427920481</v>
      </c>
      <c r="N147">
        <f t="shared" si="35"/>
        <v>3.347750389909864</v>
      </c>
      <c r="O147">
        <f t="shared" si="36"/>
        <v>0.13050130280062253</v>
      </c>
      <c r="P147">
        <f t="shared" si="37"/>
        <v>47.999162402566071</v>
      </c>
      <c r="Q147">
        <f t="shared" si="38"/>
        <v>6.2639594908330229</v>
      </c>
      <c r="R147">
        <f t="shared" si="39"/>
        <v>27</v>
      </c>
      <c r="S147">
        <f t="shared" si="40"/>
        <v>971.99945668177088</v>
      </c>
      <c r="T147">
        <f t="shared" si="41"/>
        <v>0.12987008850858617</v>
      </c>
      <c r="U147">
        <f t="shared" si="42"/>
        <v>2.5000436256276153</v>
      </c>
      <c r="V147">
        <f t="shared" si="43"/>
        <v>2.7777793304713443</v>
      </c>
    </row>
    <row r="148" spans="1:22" x14ac:dyDescent="0.2">
      <c r="A148" t="s">
        <v>9261</v>
      </c>
      <c r="B148" t="s">
        <v>2004</v>
      </c>
      <c r="D148">
        <v>-76.994</v>
      </c>
      <c r="E148">
        <v>0</v>
      </c>
      <c r="F148">
        <v>0</v>
      </c>
      <c r="G148">
        <v>377.68900000000002</v>
      </c>
      <c r="H148">
        <v>0</v>
      </c>
      <c r="I148">
        <v>0</v>
      </c>
      <c r="J148">
        <v>0</v>
      </c>
      <c r="K148">
        <v>0</v>
      </c>
      <c r="L148">
        <f t="shared" si="33"/>
        <v>8.3152175092214668E-3</v>
      </c>
      <c r="M148">
        <f t="shared" si="34"/>
        <v>1103.999868687956</v>
      </c>
      <c r="N148">
        <f t="shared" si="35"/>
        <v>9.1800082183005092</v>
      </c>
      <c r="O148" t="str">
        <f t="shared" si="36"/>
        <v/>
      </c>
      <c r="P148">
        <f t="shared" si="37"/>
        <v>0</v>
      </c>
      <c r="Q148">
        <f t="shared" si="38"/>
        <v>0</v>
      </c>
      <c r="R148">
        <f t="shared" si="39"/>
        <v>0</v>
      </c>
      <c r="S148">
        <f t="shared" si="40"/>
        <v>1103.999868687956</v>
      </c>
      <c r="T148">
        <f t="shared" si="41"/>
        <v>0</v>
      </c>
      <c r="U148" t="str">
        <f t="shared" si="42"/>
        <v/>
      </c>
      <c r="V148">
        <f t="shared" si="43"/>
        <v>0</v>
      </c>
    </row>
    <row r="149" spans="1:22" x14ac:dyDescent="0.2">
      <c r="A149" t="s">
        <v>41</v>
      </c>
      <c r="B149" t="s">
        <v>41</v>
      </c>
      <c r="D149">
        <v>-78.356999999999999</v>
      </c>
      <c r="E149">
        <v>-172.875</v>
      </c>
      <c r="F149">
        <v>0</v>
      </c>
      <c r="G149">
        <v>371.64600000000002</v>
      </c>
      <c r="H149">
        <v>40.311</v>
      </c>
      <c r="I149">
        <v>0</v>
      </c>
      <c r="J149">
        <v>1</v>
      </c>
      <c r="K149">
        <v>1</v>
      </c>
      <c r="L149">
        <f t="shared" si="33"/>
        <v>7.4178917700907388E-3</v>
      </c>
      <c r="M149">
        <f t="shared" si="34"/>
        <v>1091.9971098111125</v>
      </c>
      <c r="N149">
        <f t="shared" si="35"/>
        <v>8.1003244741551992</v>
      </c>
      <c r="O149">
        <f t="shared" si="36"/>
        <v>0.28800037970152381</v>
      </c>
      <c r="P149">
        <f t="shared" si="37"/>
        <v>14.999858317261534</v>
      </c>
      <c r="Q149">
        <f t="shared" si="38"/>
        <v>4.3199692108095924</v>
      </c>
      <c r="R149">
        <f t="shared" si="39"/>
        <v>0</v>
      </c>
      <c r="S149">
        <f t="shared" si="40"/>
        <v>1106.996968128374</v>
      </c>
      <c r="T149">
        <f t="shared" si="41"/>
        <v>5.4945200368138762E-2</v>
      </c>
      <c r="U149">
        <f t="shared" si="42"/>
        <v>4.0000377824204651</v>
      </c>
      <c r="V149">
        <f t="shared" si="43"/>
        <v>0</v>
      </c>
    </row>
    <row r="150" spans="1:22" x14ac:dyDescent="0.2">
      <c r="A150" t="s">
        <v>3113</v>
      </c>
      <c r="B150" t="s">
        <v>3114</v>
      </c>
      <c r="D150">
        <v>-78.554000000000002</v>
      </c>
      <c r="E150">
        <v>0</v>
      </c>
      <c r="F150">
        <v>0</v>
      </c>
      <c r="G150">
        <v>246.911</v>
      </c>
      <c r="H150">
        <v>0</v>
      </c>
      <c r="I150">
        <v>0</v>
      </c>
      <c r="J150">
        <v>0</v>
      </c>
      <c r="K150">
        <v>0</v>
      </c>
      <c r="L150">
        <f t="shared" si="33"/>
        <v>7.2889486271678948E-3</v>
      </c>
      <c r="M150">
        <f t="shared" si="34"/>
        <v>726.00142744903769</v>
      </c>
      <c r="N150">
        <f t="shared" si="35"/>
        <v>5.2917923997189957</v>
      </c>
      <c r="O150" t="str">
        <f t="shared" si="36"/>
        <v/>
      </c>
      <c r="P150">
        <f t="shared" si="37"/>
        <v>0</v>
      </c>
      <c r="Q150">
        <f t="shared" si="38"/>
        <v>0</v>
      </c>
      <c r="R150">
        <f t="shared" si="39"/>
        <v>0</v>
      </c>
      <c r="S150">
        <f t="shared" si="40"/>
        <v>726.00142744903769</v>
      </c>
      <c r="T150">
        <f t="shared" si="41"/>
        <v>0</v>
      </c>
      <c r="U150" t="str">
        <f t="shared" si="42"/>
        <v/>
      </c>
      <c r="V150">
        <f t="shared" si="43"/>
        <v>0</v>
      </c>
    </row>
    <row r="151" spans="1:22" x14ac:dyDescent="0.2">
      <c r="A151" t="s">
        <v>315</v>
      </c>
      <c r="B151" t="s">
        <v>326</v>
      </c>
      <c r="D151">
        <v>-85.100999999999999</v>
      </c>
      <c r="E151">
        <v>-165.53</v>
      </c>
      <c r="F151">
        <v>-90</v>
      </c>
      <c r="G151">
        <v>70.257000000000005</v>
      </c>
      <c r="H151">
        <v>32.015999999999998</v>
      </c>
      <c r="I151">
        <v>29</v>
      </c>
      <c r="J151">
        <v>1</v>
      </c>
      <c r="K151">
        <v>0</v>
      </c>
      <c r="L151">
        <f t="shared" si="33"/>
        <v>3.0856526828517078E-3</v>
      </c>
      <c r="M151">
        <f t="shared" si="34"/>
        <v>210.00100861025504</v>
      </c>
      <c r="N151">
        <f t="shared" si="35"/>
        <v>0.64799082361062177</v>
      </c>
      <c r="O151">
        <f t="shared" si="36"/>
        <v>0.13950282005956863</v>
      </c>
      <c r="P151">
        <f t="shared" si="37"/>
        <v>23.999806594691801</v>
      </c>
      <c r="Q151">
        <f t="shared" si="38"/>
        <v>3.3480440488877883</v>
      </c>
      <c r="R151">
        <f t="shared" si="39"/>
        <v>87</v>
      </c>
      <c r="S151">
        <f t="shared" si="40"/>
        <v>234.00081520494683</v>
      </c>
      <c r="T151">
        <f t="shared" si="41"/>
        <v>0.2857129134620261</v>
      </c>
      <c r="U151">
        <f t="shared" si="42"/>
        <v>0</v>
      </c>
      <c r="V151">
        <f t="shared" si="43"/>
        <v>37.179357654716746</v>
      </c>
    </row>
    <row r="152" spans="1:22" x14ac:dyDescent="0.2">
      <c r="A152" t="s">
        <v>41</v>
      </c>
      <c r="B152" t="s">
        <v>41</v>
      </c>
      <c r="D152">
        <v>-86.197999999999993</v>
      </c>
      <c r="E152">
        <v>-166.21799999999999</v>
      </c>
      <c r="F152">
        <v>-90</v>
      </c>
      <c r="G152">
        <v>316.697</v>
      </c>
      <c r="H152">
        <v>54.570999999999998</v>
      </c>
      <c r="I152">
        <v>27</v>
      </c>
      <c r="J152">
        <v>2</v>
      </c>
      <c r="K152">
        <v>1</v>
      </c>
      <c r="L152">
        <f t="shared" si="33"/>
        <v>2.3923771531344186E-3</v>
      </c>
      <c r="M152">
        <f t="shared" si="34"/>
        <v>947.99999629722436</v>
      </c>
      <c r="N152">
        <f t="shared" si="35"/>
        <v>2.2679758002887938</v>
      </c>
      <c r="O152">
        <f t="shared" si="36"/>
        <v>0.14676462480981503</v>
      </c>
      <c r="P152">
        <f t="shared" si="37"/>
        <v>39.001078678923257</v>
      </c>
      <c r="Q152">
        <f t="shared" si="38"/>
        <v>5.7239844034746499</v>
      </c>
      <c r="R152">
        <f t="shared" si="39"/>
        <v>81</v>
      </c>
      <c r="S152">
        <f t="shared" si="40"/>
        <v>987.00107497614761</v>
      </c>
      <c r="T152">
        <f t="shared" si="41"/>
        <v>0.12658227897542804</v>
      </c>
      <c r="U152">
        <f t="shared" si="42"/>
        <v>1.5384189882015971</v>
      </c>
      <c r="V152">
        <f t="shared" si="43"/>
        <v>8.2066779919117607</v>
      </c>
    </row>
    <row r="153" spans="1:22" x14ac:dyDescent="0.2">
      <c r="A153" t="s">
        <v>9262</v>
      </c>
      <c r="B153" t="s">
        <v>9263</v>
      </c>
      <c r="D153">
        <v>-84.144000000000005</v>
      </c>
      <c r="E153">
        <v>-169.69499999999999</v>
      </c>
      <c r="F153">
        <v>0</v>
      </c>
      <c r="G153">
        <v>39.204999999999998</v>
      </c>
      <c r="H153">
        <v>11.18</v>
      </c>
      <c r="I153">
        <v>0</v>
      </c>
      <c r="J153">
        <v>1</v>
      </c>
      <c r="K153">
        <v>1</v>
      </c>
      <c r="L153">
        <f t="shared" si="33"/>
        <v>3.6922953742387567E-3</v>
      </c>
      <c r="M153">
        <f t="shared" si="34"/>
        <v>117.00122174759086</v>
      </c>
      <c r="N153">
        <f t="shared" si="35"/>
        <v>0.43200350184241465</v>
      </c>
      <c r="O153">
        <f t="shared" si="36"/>
        <v>0.19799678746871249</v>
      </c>
      <c r="P153">
        <f t="shared" si="37"/>
        <v>5.9999060221604035</v>
      </c>
      <c r="Q153">
        <f t="shared" si="38"/>
        <v>1.1879633054652468</v>
      </c>
      <c r="R153">
        <f t="shared" si="39"/>
        <v>0</v>
      </c>
      <c r="S153">
        <f t="shared" si="40"/>
        <v>123.00112776975126</v>
      </c>
      <c r="T153">
        <f t="shared" si="41"/>
        <v>0.5128151578574045</v>
      </c>
      <c r="U153">
        <f t="shared" si="42"/>
        <v>10.000156632185986</v>
      </c>
      <c r="V153">
        <f t="shared" si="43"/>
        <v>0</v>
      </c>
    </row>
    <row r="154" spans="1:22" x14ac:dyDescent="0.2">
      <c r="A154" t="s">
        <v>41</v>
      </c>
      <c r="B154" t="s">
        <v>41</v>
      </c>
      <c r="D154">
        <v>-82.278000000000006</v>
      </c>
      <c r="E154">
        <v>-166.75899999999999</v>
      </c>
      <c r="F154">
        <v>-90</v>
      </c>
      <c r="G154">
        <v>59.54</v>
      </c>
      <c r="H154">
        <v>17.463999999999999</v>
      </c>
      <c r="I154">
        <v>15</v>
      </c>
      <c r="J154">
        <v>1</v>
      </c>
      <c r="K154">
        <v>0</v>
      </c>
      <c r="L154">
        <f t="shared" si="33"/>
        <v>4.8814625161382819E-3</v>
      </c>
      <c r="M154">
        <f t="shared" si="34"/>
        <v>177.00021662112835</v>
      </c>
      <c r="N154">
        <f t="shared" si="35"/>
        <v>0.8640207868051808</v>
      </c>
      <c r="O154">
        <f t="shared" si="36"/>
        <v>0.15299409708012415</v>
      </c>
      <c r="P154">
        <f t="shared" si="37"/>
        <v>12.000256098124323</v>
      </c>
      <c r="Q154">
        <f t="shared" si="38"/>
        <v>1.8359701824329666</v>
      </c>
      <c r="R154">
        <f t="shared" si="39"/>
        <v>45</v>
      </c>
      <c r="S154">
        <f t="shared" si="40"/>
        <v>189.00047271925266</v>
      </c>
      <c r="T154">
        <f t="shared" si="41"/>
        <v>0.33898263598417455</v>
      </c>
      <c r="U154">
        <f t="shared" si="42"/>
        <v>0</v>
      </c>
      <c r="V154">
        <f t="shared" si="43"/>
        <v>23.809464258242592</v>
      </c>
    </row>
    <row r="155" spans="1:22" x14ac:dyDescent="0.2">
      <c r="A155" t="s">
        <v>41</v>
      </c>
      <c r="B155" t="s">
        <v>41</v>
      </c>
      <c r="D155">
        <v>-75.545000000000002</v>
      </c>
      <c r="E155">
        <v>0</v>
      </c>
      <c r="F155">
        <v>-90</v>
      </c>
      <c r="G155">
        <v>232.35499999999999</v>
      </c>
      <c r="H155">
        <v>0</v>
      </c>
      <c r="I155">
        <v>24</v>
      </c>
      <c r="J155">
        <v>0</v>
      </c>
      <c r="K155">
        <v>0</v>
      </c>
      <c r="L155">
        <f t="shared" si="33"/>
        <v>9.2800644687158571E-3</v>
      </c>
      <c r="M155">
        <f t="shared" si="34"/>
        <v>674.9987032165983</v>
      </c>
      <c r="N155">
        <f t="shared" si="35"/>
        <v>6.2640377461873795</v>
      </c>
      <c r="O155" t="str">
        <f t="shared" si="36"/>
        <v/>
      </c>
      <c r="P155">
        <f t="shared" si="37"/>
        <v>0</v>
      </c>
      <c r="Q155">
        <f t="shared" si="38"/>
        <v>0</v>
      </c>
      <c r="R155">
        <f t="shared" si="39"/>
        <v>72</v>
      </c>
      <c r="S155">
        <f t="shared" si="40"/>
        <v>674.9987032165983</v>
      </c>
      <c r="T155">
        <f t="shared" si="41"/>
        <v>0</v>
      </c>
      <c r="U155" t="str">
        <f t="shared" si="42"/>
        <v/>
      </c>
      <c r="V155">
        <f t="shared" si="43"/>
        <v>10.666687159085717</v>
      </c>
    </row>
    <row r="156" spans="1:22" x14ac:dyDescent="0.2">
      <c r="A156" t="s">
        <v>9264</v>
      </c>
      <c r="B156" t="s">
        <v>9265</v>
      </c>
      <c r="D156">
        <v>-77.844999999999999</v>
      </c>
      <c r="E156">
        <v>-173.66</v>
      </c>
      <c r="F156">
        <v>0</v>
      </c>
      <c r="G156">
        <v>398.94400000000002</v>
      </c>
      <c r="H156">
        <v>27.166</v>
      </c>
      <c r="I156">
        <v>0</v>
      </c>
      <c r="J156">
        <v>2</v>
      </c>
      <c r="K156">
        <v>2</v>
      </c>
      <c r="L156">
        <f t="shared" si="33"/>
        <v>7.7538767320969289E-3</v>
      </c>
      <c r="M156">
        <f t="shared" si="34"/>
        <v>1170.0009018957278</v>
      </c>
      <c r="N156">
        <f t="shared" si="35"/>
        <v>9.0720518417935487</v>
      </c>
      <c r="O156">
        <f t="shared" si="36"/>
        <v>0.32400955544337012</v>
      </c>
      <c r="P156">
        <f t="shared" si="37"/>
        <v>8.9996774391543912</v>
      </c>
      <c r="Q156">
        <f t="shared" si="38"/>
        <v>2.9159844021785446</v>
      </c>
      <c r="R156">
        <f t="shared" si="39"/>
        <v>0</v>
      </c>
      <c r="S156">
        <f t="shared" si="40"/>
        <v>1179.0005793348821</v>
      </c>
      <c r="T156">
        <f t="shared" si="41"/>
        <v>0.10256402350251742</v>
      </c>
      <c r="U156">
        <f t="shared" si="42"/>
        <v>13.333811218380198</v>
      </c>
      <c r="V156">
        <f t="shared" si="43"/>
        <v>0</v>
      </c>
    </row>
    <row r="157" spans="1:22" x14ac:dyDescent="0.2">
      <c r="A157" t="s">
        <v>530</v>
      </c>
      <c r="B157" t="s">
        <v>4141</v>
      </c>
      <c r="D157">
        <v>-78.171999999999997</v>
      </c>
      <c r="E157">
        <v>-173.66</v>
      </c>
      <c r="F157">
        <v>-90</v>
      </c>
      <c r="G157">
        <v>390.28699999999998</v>
      </c>
      <c r="H157">
        <v>31.210999999999999</v>
      </c>
      <c r="I157">
        <v>32</v>
      </c>
      <c r="J157">
        <v>1</v>
      </c>
      <c r="K157">
        <v>1</v>
      </c>
      <c r="L157">
        <f t="shared" si="33"/>
        <v>7.5391469133374456E-3</v>
      </c>
      <c r="M157">
        <f t="shared" si="34"/>
        <v>1146.0005020955061</v>
      </c>
      <c r="N157">
        <f t="shared" si="35"/>
        <v>8.6398747879312872</v>
      </c>
      <c r="O157">
        <f t="shared" si="36"/>
        <v>0.32400955544337012</v>
      </c>
      <c r="P157">
        <f t="shared" si="37"/>
        <v>10.339723645492443</v>
      </c>
      <c r="Q157">
        <f t="shared" si="38"/>
        <v>3.3501726119559208</v>
      </c>
      <c r="R157">
        <f t="shared" si="39"/>
        <v>96</v>
      </c>
      <c r="S157">
        <f t="shared" si="40"/>
        <v>1156.3402257409987</v>
      </c>
      <c r="T157">
        <f t="shared" si="41"/>
        <v>5.2355998003742306E-2</v>
      </c>
      <c r="U157">
        <f t="shared" si="42"/>
        <v>5.8028630219877044</v>
      </c>
      <c r="V157">
        <f t="shared" si="43"/>
        <v>8.3020548678466906</v>
      </c>
    </row>
    <row r="158" spans="1:22" x14ac:dyDescent="0.2">
      <c r="A158" t="s">
        <v>113</v>
      </c>
      <c r="B158" t="s">
        <v>722</v>
      </c>
      <c r="D158">
        <v>-75.963999999999999</v>
      </c>
      <c r="E158">
        <v>-172.23500000000001</v>
      </c>
      <c r="F158">
        <v>0</v>
      </c>
      <c r="G158">
        <v>20.616</v>
      </c>
      <c r="H158">
        <v>22.204000000000001</v>
      </c>
      <c r="I158">
        <v>0</v>
      </c>
      <c r="J158">
        <v>1</v>
      </c>
      <c r="K158">
        <v>0</v>
      </c>
      <c r="L158">
        <f t="shared" si="33"/>
        <v>8.9998284639622485E-3</v>
      </c>
      <c r="M158">
        <f t="shared" si="34"/>
        <v>60.001437089659817</v>
      </c>
      <c r="N158">
        <f t="shared" si="35"/>
        <v>0.54000318140134207</v>
      </c>
      <c r="O158">
        <f t="shared" si="36"/>
        <v>0.26400545012007914</v>
      </c>
      <c r="P158">
        <f t="shared" si="37"/>
        <v>8.999969550743689</v>
      </c>
      <c r="Q158">
        <f t="shared" si="38"/>
        <v>2.376043388354482</v>
      </c>
      <c r="R158">
        <f t="shared" si="39"/>
        <v>0</v>
      </c>
      <c r="S158">
        <f t="shared" si="40"/>
        <v>69.001406640403502</v>
      </c>
      <c r="T158">
        <f t="shared" si="41"/>
        <v>0.99997604907933013</v>
      </c>
      <c r="U158">
        <f t="shared" si="42"/>
        <v>0</v>
      </c>
      <c r="V158">
        <f t="shared" si="43"/>
        <v>0</v>
      </c>
    </row>
    <row r="159" spans="1:22" x14ac:dyDescent="0.2">
      <c r="A159" t="s">
        <v>8003</v>
      </c>
      <c r="B159" t="s">
        <v>8004</v>
      </c>
      <c r="D159">
        <v>-72.787999999999997</v>
      </c>
      <c r="E159">
        <v>0</v>
      </c>
      <c r="F159">
        <v>0</v>
      </c>
      <c r="G159">
        <v>385.25299999999999</v>
      </c>
      <c r="H159">
        <v>0</v>
      </c>
      <c r="I159">
        <v>0</v>
      </c>
      <c r="J159">
        <v>0</v>
      </c>
      <c r="K159">
        <v>0</v>
      </c>
      <c r="L159">
        <f t="shared" si="33"/>
        <v>1.1152113230917282E-2</v>
      </c>
      <c r="M159">
        <f t="shared" si="34"/>
        <v>1103.9999607502764</v>
      </c>
      <c r="N159">
        <f t="shared" si="35"/>
        <v>12.311944881160198</v>
      </c>
      <c r="O159" t="str">
        <f t="shared" si="36"/>
        <v/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1103.9999607502764</v>
      </c>
      <c r="T159">
        <f t="shared" si="41"/>
        <v>0</v>
      </c>
      <c r="U159" t="str">
        <f t="shared" si="42"/>
        <v/>
      </c>
      <c r="V159">
        <f t="shared" si="43"/>
        <v>0</v>
      </c>
    </row>
    <row r="160" spans="1:22" x14ac:dyDescent="0.2">
      <c r="A160" t="s">
        <v>371</v>
      </c>
      <c r="B160" t="s">
        <v>372</v>
      </c>
      <c r="D160">
        <v>-81.254000000000005</v>
      </c>
      <c r="E160">
        <v>-164.578</v>
      </c>
      <c r="F160">
        <v>0</v>
      </c>
      <c r="G160">
        <v>65.765000000000001</v>
      </c>
      <c r="H160">
        <v>30.082999999999998</v>
      </c>
      <c r="I160">
        <v>0</v>
      </c>
      <c r="J160">
        <v>1</v>
      </c>
      <c r="K160">
        <v>0</v>
      </c>
      <c r="L160">
        <f t="shared" si="33"/>
        <v>5.5383516345009652E-3</v>
      </c>
      <c r="M160">
        <f t="shared" si="34"/>
        <v>195.00087904801774</v>
      </c>
      <c r="N160">
        <f t="shared" si="35"/>
        <v>1.0799845171892313</v>
      </c>
      <c r="O160">
        <f t="shared" si="36"/>
        <v>0.13050130280062253</v>
      </c>
      <c r="P160">
        <f t="shared" si="37"/>
        <v>23.999581201283036</v>
      </c>
      <c r="Q160">
        <f t="shared" si="38"/>
        <v>3.1319797454165115</v>
      </c>
      <c r="R160">
        <f t="shared" si="39"/>
        <v>0</v>
      </c>
      <c r="S160">
        <f t="shared" si="40"/>
        <v>219.00046024930077</v>
      </c>
      <c r="T160">
        <f t="shared" si="41"/>
        <v>0.30769092064054432</v>
      </c>
      <c r="U160">
        <f t="shared" si="42"/>
        <v>0</v>
      </c>
      <c r="V160">
        <f t="shared" si="43"/>
        <v>0</v>
      </c>
    </row>
    <row r="161" spans="1:22" x14ac:dyDescent="0.2">
      <c r="A161" t="s">
        <v>41</v>
      </c>
      <c r="B161" t="s">
        <v>41</v>
      </c>
      <c r="D161">
        <v>-75.13</v>
      </c>
      <c r="E161">
        <v>0</v>
      </c>
      <c r="F161">
        <v>-85.600999999999999</v>
      </c>
      <c r="G161">
        <v>300.048</v>
      </c>
      <c r="H161">
        <v>0</v>
      </c>
      <c r="I161">
        <v>13.038</v>
      </c>
      <c r="J161">
        <v>0</v>
      </c>
      <c r="K161">
        <v>0</v>
      </c>
      <c r="L161">
        <f t="shared" si="33"/>
        <v>9.5586685403133836E-3</v>
      </c>
      <c r="M161">
        <f t="shared" si="34"/>
        <v>869.99870065958999</v>
      </c>
      <c r="N161">
        <f t="shared" si="35"/>
        <v>8.3160375261458679</v>
      </c>
      <c r="O161" t="str">
        <f t="shared" si="36"/>
        <v/>
      </c>
      <c r="P161">
        <f t="shared" si="37"/>
        <v>0</v>
      </c>
      <c r="Q161">
        <f t="shared" si="38"/>
        <v>0</v>
      </c>
      <c r="R161">
        <f t="shared" si="39"/>
        <v>38.998773718295823</v>
      </c>
      <c r="S161">
        <f t="shared" si="40"/>
        <v>869.99870065958999</v>
      </c>
      <c r="T161">
        <f t="shared" si="41"/>
        <v>0</v>
      </c>
      <c r="U161" t="str">
        <f t="shared" si="42"/>
        <v/>
      </c>
      <c r="V161">
        <f t="shared" si="43"/>
        <v>4.4826243635454714</v>
      </c>
    </row>
    <row r="162" spans="1:22" x14ac:dyDescent="0.2">
      <c r="A162" t="s">
        <v>9266</v>
      </c>
      <c r="B162" t="s">
        <v>9267</v>
      </c>
    </row>
    <row r="163" spans="1:22" x14ac:dyDescent="0.2">
      <c r="A163" t="s">
        <v>3538</v>
      </c>
      <c r="B163" t="s">
        <v>2766</v>
      </c>
    </row>
    <row r="164" spans="1:22" x14ac:dyDescent="0.2">
      <c r="A164" t="s">
        <v>113</v>
      </c>
      <c r="B164" t="s">
        <v>5759</v>
      </c>
    </row>
    <row r="165" spans="1:22" x14ac:dyDescent="0.2">
      <c r="A165" t="s">
        <v>366</v>
      </c>
      <c r="B165" t="s">
        <v>9268</v>
      </c>
    </row>
    <row r="166" spans="1:22" x14ac:dyDescent="0.2">
      <c r="A166" t="s">
        <v>473</v>
      </c>
      <c r="B166" t="s">
        <v>1178</v>
      </c>
    </row>
    <row r="167" spans="1:22" x14ac:dyDescent="0.2">
      <c r="A167" t="s">
        <v>113</v>
      </c>
      <c r="B167" t="s">
        <v>4604</v>
      </c>
    </row>
    <row r="168" spans="1:22" x14ac:dyDescent="0.2">
      <c r="A168" t="s">
        <v>3127</v>
      </c>
      <c r="B168" t="s">
        <v>9269</v>
      </c>
    </row>
    <row r="169" spans="1:22" x14ac:dyDescent="0.2">
      <c r="A169" t="s">
        <v>41</v>
      </c>
      <c r="B169" t="s">
        <v>41</v>
      </c>
    </row>
    <row r="170" spans="1:22" x14ac:dyDescent="0.2">
      <c r="A170" t="s">
        <v>41</v>
      </c>
      <c r="B170" t="s">
        <v>41</v>
      </c>
    </row>
    <row r="171" spans="1:22" x14ac:dyDescent="0.2">
      <c r="A171" t="s">
        <v>387</v>
      </c>
      <c r="B171" t="s">
        <v>9270</v>
      </c>
    </row>
    <row r="172" spans="1:22" x14ac:dyDescent="0.2">
      <c r="A172" t="s">
        <v>279</v>
      </c>
      <c r="B172" t="s">
        <v>791</v>
      </c>
    </row>
    <row r="173" spans="1:22" x14ac:dyDescent="0.2">
      <c r="A173" t="s">
        <v>41</v>
      </c>
      <c r="B173" t="s">
        <v>41</v>
      </c>
    </row>
    <row r="174" spans="1:22" x14ac:dyDescent="0.2">
      <c r="A174" t="s">
        <v>9271</v>
      </c>
      <c r="B174" t="s">
        <v>9272</v>
      </c>
    </row>
    <row r="175" spans="1:22" x14ac:dyDescent="0.2">
      <c r="A175" t="s">
        <v>41</v>
      </c>
      <c r="B175" t="s">
        <v>41</v>
      </c>
    </row>
    <row r="176" spans="1:22" x14ac:dyDescent="0.2">
      <c r="A176" t="s">
        <v>41</v>
      </c>
      <c r="B176" t="s">
        <v>41</v>
      </c>
    </row>
    <row r="177" spans="1:2" x14ac:dyDescent="0.2">
      <c r="A177" t="s">
        <v>9273</v>
      </c>
      <c r="B177" t="s">
        <v>8808</v>
      </c>
    </row>
    <row r="178" spans="1:2" x14ac:dyDescent="0.2">
      <c r="A178" t="s">
        <v>519</v>
      </c>
      <c r="B178" t="s">
        <v>520</v>
      </c>
    </row>
    <row r="179" spans="1:2" x14ac:dyDescent="0.2">
      <c r="A179" t="s">
        <v>1830</v>
      </c>
      <c r="B179" t="s">
        <v>401</v>
      </c>
    </row>
    <row r="180" spans="1:2" x14ac:dyDescent="0.2">
      <c r="A180" t="s">
        <v>3151</v>
      </c>
      <c r="B180" t="s">
        <v>9274</v>
      </c>
    </row>
    <row r="181" spans="1:2" x14ac:dyDescent="0.2">
      <c r="A181" t="s">
        <v>2224</v>
      </c>
      <c r="B181" t="s">
        <v>2225</v>
      </c>
    </row>
    <row r="182" spans="1:2" x14ac:dyDescent="0.2">
      <c r="A182" t="s">
        <v>113</v>
      </c>
      <c r="B182" t="s">
        <v>5019</v>
      </c>
    </row>
    <row r="183" spans="1:2" x14ac:dyDescent="0.2">
      <c r="A183" t="s">
        <v>8987</v>
      </c>
      <c r="B183" t="s">
        <v>8944</v>
      </c>
    </row>
    <row r="184" spans="1:2" x14ac:dyDescent="0.2">
      <c r="A184" t="s">
        <v>5981</v>
      </c>
      <c r="B184" t="s">
        <v>3033</v>
      </c>
    </row>
    <row r="185" spans="1:2" x14ac:dyDescent="0.2">
      <c r="A185" t="s">
        <v>113</v>
      </c>
      <c r="B185" t="s">
        <v>5759</v>
      </c>
    </row>
    <row r="186" spans="1:2" x14ac:dyDescent="0.2">
      <c r="A186" t="s">
        <v>9275</v>
      </c>
      <c r="B186" t="s">
        <v>9276</v>
      </c>
    </row>
    <row r="187" spans="1:2" x14ac:dyDescent="0.2">
      <c r="A187" t="s">
        <v>488</v>
      </c>
      <c r="B187" t="s">
        <v>4632</v>
      </c>
    </row>
    <row r="188" spans="1:2" x14ac:dyDescent="0.2">
      <c r="A188" t="s">
        <v>113</v>
      </c>
      <c r="B188" t="s">
        <v>5272</v>
      </c>
    </row>
    <row r="189" spans="1:2" x14ac:dyDescent="0.2">
      <c r="A189" t="s">
        <v>2848</v>
      </c>
      <c r="B189" t="s">
        <v>9277</v>
      </c>
    </row>
    <row r="190" spans="1:2" x14ac:dyDescent="0.2">
      <c r="A190" t="s">
        <v>3976</v>
      </c>
      <c r="B190" t="s">
        <v>1512</v>
      </c>
    </row>
    <row r="191" spans="1:2" x14ac:dyDescent="0.2">
      <c r="A191" t="s">
        <v>113</v>
      </c>
      <c r="B191" t="s">
        <v>2519</v>
      </c>
    </row>
    <row r="192" spans="1:2" x14ac:dyDescent="0.2">
      <c r="A192" t="s">
        <v>1630</v>
      </c>
      <c r="B192" t="s">
        <v>6703</v>
      </c>
    </row>
    <row r="193" spans="1:2" x14ac:dyDescent="0.2">
      <c r="A193" t="s">
        <v>638</v>
      </c>
      <c r="B193" t="s">
        <v>555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373</v>
      </c>
      <c r="B195" t="s">
        <v>1182</v>
      </c>
    </row>
    <row r="196" spans="1:2" x14ac:dyDescent="0.2">
      <c r="A196" t="s">
        <v>2224</v>
      </c>
      <c r="B196" t="s">
        <v>1969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9278</v>
      </c>
      <c r="B198" t="s">
        <v>9279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113</v>
      </c>
      <c r="B200" t="s">
        <v>5148</v>
      </c>
    </row>
    <row r="201" spans="1:2" x14ac:dyDescent="0.2">
      <c r="A201" t="s">
        <v>418</v>
      </c>
      <c r="B201" t="s">
        <v>419</v>
      </c>
    </row>
    <row r="202" spans="1:2" x14ac:dyDescent="0.2">
      <c r="A202" t="s">
        <v>331</v>
      </c>
      <c r="B202" t="s">
        <v>479</v>
      </c>
    </row>
    <row r="203" spans="1:2" x14ac:dyDescent="0.2">
      <c r="A203" t="s">
        <v>113</v>
      </c>
      <c r="B203" t="s">
        <v>2045</v>
      </c>
    </row>
    <row r="204" spans="1:2" x14ac:dyDescent="0.2">
      <c r="A204" t="s">
        <v>5766</v>
      </c>
      <c r="B204" t="s">
        <v>9280</v>
      </c>
    </row>
    <row r="205" spans="1:2" x14ac:dyDescent="0.2">
      <c r="A205" t="s">
        <v>575</v>
      </c>
      <c r="B205" t="s">
        <v>1790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985</v>
      </c>
      <c r="B207" t="s">
        <v>9281</v>
      </c>
    </row>
    <row r="208" spans="1:2" x14ac:dyDescent="0.2">
      <c r="A208" t="s">
        <v>2224</v>
      </c>
      <c r="B208" t="s">
        <v>2225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9282</v>
      </c>
      <c r="B210" t="s">
        <v>9283</v>
      </c>
    </row>
    <row r="211" spans="1:2" x14ac:dyDescent="0.2">
      <c r="A211" t="s">
        <v>1715</v>
      </c>
      <c r="B211" t="s">
        <v>1716</v>
      </c>
    </row>
    <row r="212" spans="1:2" x14ac:dyDescent="0.2">
      <c r="A212" t="s">
        <v>113</v>
      </c>
      <c r="B212" t="s">
        <v>2134</v>
      </c>
    </row>
    <row r="213" spans="1:2" x14ac:dyDescent="0.2">
      <c r="A213" t="s">
        <v>9284</v>
      </c>
      <c r="B213" t="s">
        <v>9285</v>
      </c>
    </row>
    <row r="214" spans="1:2" x14ac:dyDescent="0.2">
      <c r="A214" t="s">
        <v>195</v>
      </c>
      <c r="B214" t="s">
        <v>8589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3401</v>
      </c>
      <c r="B216" t="s">
        <v>3564</v>
      </c>
    </row>
    <row r="217" spans="1:2" x14ac:dyDescent="0.2">
      <c r="A217" t="s">
        <v>184</v>
      </c>
      <c r="B217" t="s">
        <v>185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9286</v>
      </c>
      <c r="B219" t="s">
        <v>9287</v>
      </c>
    </row>
    <row r="220" spans="1:2" x14ac:dyDescent="0.2">
      <c r="A220" t="s">
        <v>315</v>
      </c>
      <c r="B220" t="s">
        <v>326</v>
      </c>
    </row>
    <row r="221" spans="1:2" x14ac:dyDescent="0.2">
      <c r="A221" t="s">
        <v>113</v>
      </c>
      <c r="B221" t="s">
        <v>1074</v>
      </c>
    </row>
    <row r="222" spans="1:2" x14ac:dyDescent="0.2">
      <c r="A222" t="s">
        <v>5156</v>
      </c>
      <c r="B222" t="s">
        <v>9288</v>
      </c>
    </row>
    <row r="223" spans="1:2" x14ac:dyDescent="0.2">
      <c r="A223" t="s">
        <v>164</v>
      </c>
      <c r="B223" t="s">
        <v>212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9289</v>
      </c>
      <c r="B225" t="s">
        <v>9290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267</v>
      </c>
      <c r="B228" t="s">
        <v>7327</v>
      </c>
    </row>
    <row r="229" spans="1:2" x14ac:dyDescent="0.2">
      <c r="A229" t="s">
        <v>41</v>
      </c>
      <c r="B229" t="s">
        <v>41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9289</v>
      </c>
      <c r="B231" t="s">
        <v>9290</v>
      </c>
    </row>
    <row r="232" spans="1:2" x14ac:dyDescent="0.2">
      <c r="A232" t="s">
        <v>6158</v>
      </c>
      <c r="B232" t="s">
        <v>2453</v>
      </c>
    </row>
    <row r="233" spans="1:2" x14ac:dyDescent="0.2">
      <c r="A233" t="s">
        <v>113</v>
      </c>
      <c r="B233" t="s">
        <v>2045</v>
      </c>
    </row>
    <row r="234" spans="1:2" x14ac:dyDescent="0.2">
      <c r="A234" t="s">
        <v>3036</v>
      </c>
      <c r="B234" t="s">
        <v>1900</v>
      </c>
    </row>
    <row r="235" spans="1:2" x14ac:dyDescent="0.2">
      <c r="A235" t="s">
        <v>453</v>
      </c>
      <c r="B235" t="s">
        <v>454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9291</v>
      </c>
      <c r="B237" t="s">
        <v>9292</v>
      </c>
    </row>
    <row r="238" spans="1:2" x14ac:dyDescent="0.2">
      <c r="A238" t="s">
        <v>204</v>
      </c>
      <c r="B238" t="s">
        <v>363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9293</v>
      </c>
      <c r="B240" t="s">
        <v>9294</v>
      </c>
    </row>
    <row r="241" spans="1:2" x14ac:dyDescent="0.2">
      <c r="A241" t="s">
        <v>511</v>
      </c>
      <c r="B241" t="s">
        <v>512</v>
      </c>
    </row>
    <row r="242" spans="1:2" x14ac:dyDescent="0.2">
      <c r="A242" t="s">
        <v>113</v>
      </c>
      <c r="B242" t="s">
        <v>4604</v>
      </c>
    </row>
    <row r="243" spans="1:2" x14ac:dyDescent="0.2">
      <c r="A243" t="s">
        <v>9295</v>
      </c>
      <c r="B243" t="s">
        <v>9296</v>
      </c>
    </row>
    <row r="244" spans="1:2" x14ac:dyDescent="0.2">
      <c r="A244" t="s">
        <v>5634</v>
      </c>
      <c r="B244" t="s">
        <v>5635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5119</v>
      </c>
      <c r="B246" t="s">
        <v>5120</v>
      </c>
    </row>
    <row r="247" spans="1:2" x14ac:dyDescent="0.2">
      <c r="A247" t="s">
        <v>9297</v>
      </c>
      <c r="B247" t="s">
        <v>2542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1470</v>
      </c>
      <c r="B249" t="s">
        <v>262</v>
      </c>
    </row>
    <row r="250" spans="1:2" x14ac:dyDescent="0.2">
      <c r="A250" t="s">
        <v>255</v>
      </c>
      <c r="B250" t="s">
        <v>300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9298</v>
      </c>
      <c r="B252" t="s">
        <v>9299</v>
      </c>
    </row>
    <row r="253" spans="1:2" x14ac:dyDescent="0.2">
      <c r="A253" t="s">
        <v>685</v>
      </c>
      <c r="B253" t="s">
        <v>686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910</v>
      </c>
      <c r="B255" t="s">
        <v>911</v>
      </c>
    </row>
    <row r="256" spans="1:2" x14ac:dyDescent="0.2">
      <c r="A256" t="s">
        <v>81</v>
      </c>
      <c r="B256" t="s">
        <v>82</v>
      </c>
    </row>
    <row r="257" spans="1:2" x14ac:dyDescent="0.2">
      <c r="A257" t="s">
        <v>113</v>
      </c>
      <c r="B257" t="s">
        <v>369</v>
      </c>
    </row>
    <row r="258" spans="1:2" x14ac:dyDescent="0.2">
      <c r="A258" t="s">
        <v>9300</v>
      </c>
      <c r="B258" t="s">
        <v>9301</v>
      </c>
    </row>
    <row r="259" spans="1:2" x14ac:dyDescent="0.2">
      <c r="A259" t="s">
        <v>41</v>
      </c>
      <c r="B259" t="s">
        <v>41</v>
      </c>
    </row>
    <row r="260" spans="1:2" x14ac:dyDescent="0.2">
      <c r="A260" t="s">
        <v>113</v>
      </c>
      <c r="B260" t="s">
        <v>369</v>
      </c>
    </row>
    <row r="261" spans="1:2" x14ac:dyDescent="0.2">
      <c r="A261" t="s">
        <v>5817</v>
      </c>
      <c r="B261" t="s">
        <v>9302</v>
      </c>
    </row>
    <row r="262" spans="1:2" x14ac:dyDescent="0.2">
      <c r="A262" t="s">
        <v>1463</v>
      </c>
      <c r="B262" t="s">
        <v>1464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1868</v>
      </c>
      <c r="B264" t="s">
        <v>1869</v>
      </c>
    </row>
    <row r="265" spans="1:2" x14ac:dyDescent="0.2">
      <c r="A265" t="s">
        <v>41</v>
      </c>
      <c r="B265" t="s">
        <v>41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9303</v>
      </c>
      <c r="B267" t="s">
        <v>9304</v>
      </c>
    </row>
    <row r="268" spans="1:2" x14ac:dyDescent="0.2">
      <c r="A268" t="s">
        <v>2348</v>
      </c>
      <c r="B268" t="s">
        <v>9305</v>
      </c>
    </row>
    <row r="269" spans="1:2" x14ac:dyDescent="0.2">
      <c r="A269" t="s">
        <v>113</v>
      </c>
      <c r="B269" t="s">
        <v>432</v>
      </c>
    </row>
    <row r="270" spans="1:2" x14ac:dyDescent="0.2">
      <c r="A270" t="s">
        <v>1147</v>
      </c>
      <c r="B270" t="s">
        <v>5368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113</v>
      </c>
      <c r="B272" t="s">
        <v>114</v>
      </c>
    </row>
    <row r="273" spans="1:2" x14ac:dyDescent="0.2">
      <c r="A273" t="s">
        <v>346</v>
      </c>
      <c r="B273" t="s">
        <v>5467</v>
      </c>
    </row>
    <row r="274" spans="1:2" x14ac:dyDescent="0.2">
      <c r="A274" t="s">
        <v>223</v>
      </c>
      <c r="B274" t="s">
        <v>241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2710</v>
      </c>
      <c r="B276" t="s">
        <v>9306</v>
      </c>
    </row>
    <row r="277" spans="1:2" x14ac:dyDescent="0.2">
      <c r="A277" t="s">
        <v>81</v>
      </c>
      <c r="B277" t="s">
        <v>82</v>
      </c>
    </row>
    <row r="278" spans="1:2" x14ac:dyDescent="0.2">
      <c r="A278" t="s">
        <v>113</v>
      </c>
      <c r="B278" t="s">
        <v>2054</v>
      </c>
    </row>
    <row r="279" spans="1:2" x14ac:dyDescent="0.2">
      <c r="A279" t="s">
        <v>9307</v>
      </c>
      <c r="B279" t="s">
        <v>9308</v>
      </c>
    </row>
    <row r="280" spans="1:2" x14ac:dyDescent="0.2">
      <c r="A280" t="s">
        <v>453</v>
      </c>
      <c r="B280" t="s">
        <v>963</v>
      </c>
    </row>
    <row r="281" spans="1:2" x14ac:dyDescent="0.2">
      <c r="A281" t="s">
        <v>113</v>
      </c>
      <c r="B281" t="s">
        <v>4604</v>
      </c>
    </row>
    <row r="282" spans="1:2" x14ac:dyDescent="0.2">
      <c r="A282" t="s">
        <v>6054</v>
      </c>
      <c r="B282" t="s">
        <v>1131</v>
      </c>
    </row>
    <row r="283" spans="1:2" x14ac:dyDescent="0.2">
      <c r="A283" t="s">
        <v>121</v>
      </c>
      <c r="B283" t="s">
        <v>375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1915</v>
      </c>
      <c r="B285" t="s">
        <v>9309</v>
      </c>
    </row>
    <row r="286" spans="1:2" x14ac:dyDescent="0.2">
      <c r="A286" t="s">
        <v>2061</v>
      </c>
      <c r="B286" t="s">
        <v>1442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9310</v>
      </c>
      <c r="B288" t="s">
        <v>9311</v>
      </c>
    </row>
    <row r="289" spans="1:2" x14ac:dyDescent="0.2">
      <c r="A289" t="s">
        <v>1116</v>
      </c>
      <c r="B289" t="s">
        <v>1117</v>
      </c>
    </row>
    <row r="290" spans="1:2" x14ac:dyDescent="0.2">
      <c r="A290" t="s">
        <v>113</v>
      </c>
      <c r="B290" t="s">
        <v>4369</v>
      </c>
    </row>
    <row r="291" spans="1:2" x14ac:dyDescent="0.2">
      <c r="A291" t="s">
        <v>457</v>
      </c>
      <c r="B291" t="s">
        <v>458</v>
      </c>
    </row>
    <row r="292" spans="1:2" x14ac:dyDescent="0.2">
      <c r="A292" t="s">
        <v>283</v>
      </c>
      <c r="B292" t="s">
        <v>284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9312</v>
      </c>
      <c r="B294" t="s">
        <v>258</v>
      </c>
    </row>
    <row r="295" spans="1:2" x14ac:dyDescent="0.2">
      <c r="A295" t="s">
        <v>488</v>
      </c>
      <c r="B295" t="s">
        <v>648</v>
      </c>
    </row>
    <row r="296" spans="1:2" x14ac:dyDescent="0.2">
      <c r="A296" t="s">
        <v>113</v>
      </c>
      <c r="B296" t="s">
        <v>2334</v>
      </c>
    </row>
    <row r="297" spans="1:2" x14ac:dyDescent="0.2">
      <c r="A297" t="s">
        <v>9313</v>
      </c>
      <c r="B297" t="s">
        <v>9314</v>
      </c>
    </row>
    <row r="298" spans="1:2" x14ac:dyDescent="0.2">
      <c r="A298" t="s">
        <v>829</v>
      </c>
      <c r="B298" t="s">
        <v>385</v>
      </c>
    </row>
    <row r="299" spans="1:2" x14ac:dyDescent="0.2">
      <c r="A299" t="s">
        <v>113</v>
      </c>
      <c r="B299" t="s">
        <v>4604</v>
      </c>
    </row>
    <row r="300" spans="1:2" x14ac:dyDescent="0.2">
      <c r="A300" t="s">
        <v>1648</v>
      </c>
      <c r="B300" t="s">
        <v>520</v>
      </c>
    </row>
    <row r="301" spans="1:2" x14ac:dyDescent="0.2">
      <c r="A301" t="s">
        <v>121</v>
      </c>
      <c r="B301" t="s">
        <v>1155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9315</v>
      </c>
      <c r="B303" t="s">
        <v>9316</v>
      </c>
    </row>
    <row r="304" spans="1:2" x14ac:dyDescent="0.2">
      <c r="A304" t="s">
        <v>227</v>
      </c>
      <c r="B304" t="s">
        <v>1107</v>
      </c>
    </row>
    <row r="305" spans="1:2" x14ac:dyDescent="0.2">
      <c r="A305" t="s">
        <v>113</v>
      </c>
      <c r="B305" t="s">
        <v>8599</v>
      </c>
    </row>
    <row r="306" spans="1:2" x14ac:dyDescent="0.2">
      <c r="A306" t="s">
        <v>5778</v>
      </c>
      <c r="B306" t="s">
        <v>5779</v>
      </c>
    </row>
    <row r="307" spans="1:2" x14ac:dyDescent="0.2">
      <c r="A307" t="s">
        <v>4542</v>
      </c>
      <c r="B307" t="s">
        <v>3109</v>
      </c>
    </row>
    <row r="308" spans="1:2" x14ac:dyDescent="0.2">
      <c r="A308" t="s">
        <v>113</v>
      </c>
      <c r="B308" t="s">
        <v>5199</v>
      </c>
    </row>
    <row r="309" spans="1:2" x14ac:dyDescent="0.2">
      <c r="A309" t="s">
        <v>9317</v>
      </c>
      <c r="B309" t="s">
        <v>9318</v>
      </c>
    </row>
    <row r="310" spans="1:2" x14ac:dyDescent="0.2">
      <c r="A310" t="s">
        <v>1907</v>
      </c>
      <c r="B310" t="s">
        <v>2512</v>
      </c>
    </row>
    <row r="311" spans="1:2" x14ac:dyDescent="0.2">
      <c r="A311" t="s">
        <v>113</v>
      </c>
      <c r="B311" t="s">
        <v>3615</v>
      </c>
    </row>
    <row r="312" spans="1:2" x14ac:dyDescent="0.2">
      <c r="A312" t="s">
        <v>5400</v>
      </c>
      <c r="B312" t="s">
        <v>9319</v>
      </c>
    </row>
    <row r="313" spans="1:2" x14ac:dyDescent="0.2">
      <c r="A313" t="s">
        <v>1116</v>
      </c>
      <c r="B313" t="s">
        <v>1117</v>
      </c>
    </row>
    <row r="314" spans="1:2" x14ac:dyDescent="0.2">
      <c r="A314" t="s">
        <v>113</v>
      </c>
      <c r="B314" t="s">
        <v>114</v>
      </c>
    </row>
    <row r="315" spans="1:2" x14ac:dyDescent="0.2">
      <c r="A315" t="s">
        <v>7016</v>
      </c>
      <c r="B315" t="s">
        <v>7017</v>
      </c>
    </row>
    <row r="316" spans="1:2" x14ac:dyDescent="0.2">
      <c r="A316" t="s">
        <v>734</v>
      </c>
      <c r="B316" t="s">
        <v>735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2890</v>
      </c>
      <c r="B318" t="s">
        <v>1784</v>
      </c>
    </row>
    <row r="319" spans="1:2" x14ac:dyDescent="0.2">
      <c r="A319" t="s">
        <v>187</v>
      </c>
      <c r="B319" t="s">
        <v>188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3296</v>
      </c>
      <c r="B321" t="s">
        <v>9320</v>
      </c>
    </row>
    <row r="322" spans="1:2" x14ac:dyDescent="0.2">
      <c r="A322" t="s">
        <v>41</v>
      </c>
      <c r="B322" t="s">
        <v>41</v>
      </c>
    </row>
    <row r="323" spans="1:2" x14ac:dyDescent="0.2">
      <c r="A323" t="s">
        <v>113</v>
      </c>
      <c r="B323" t="s">
        <v>8383</v>
      </c>
    </row>
    <row r="324" spans="1:2" x14ac:dyDescent="0.2">
      <c r="A324" t="s">
        <v>9321</v>
      </c>
      <c r="B324" t="s">
        <v>9322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113</v>
      </c>
      <c r="B326" t="s">
        <v>285</v>
      </c>
    </row>
    <row r="327" spans="1:2" x14ac:dyDescent="0.2">
      <c r="A327" t="s">
        <v>7984</v>
      </c>
      <c r="B327" t="s">
        <v>7985</v>
      </c>
    </row>
    <row r="328" spans="1:2" x14ac:dyDescent="0.2">
      <c r="A328" t="s">
        <v>223</v>
      </c>
      <c r="B328" t="s">
        <v>241</v>
      </c>
    </row>
    <row r="329" spans="1:2" x14ac:dyDescent="0.2">
      <c r="A329" t="s">
        <v>113</v>
      </c>
      <c r="B329" t="s">
        <v>285</v>
      </c>
    </row>
    <row r="330" spans="1:2" x14ac:dyDescent="0.2">
      <c r="A330" t="s">
        <v>1470</v>
      </c>
      <c r="B330" t="s">
        <v>6067</v>
      </c>
    </row>
    <row r="331" spans="1:2" x14ac:dyDescent="0.2">
      <c r="A331" t="s">
        <v>38</v>
      </c>
      <c r="B331" t="s">
        <v>2002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3178</v>
      </c>
      <c r="B333" t="s">
        <v>9323</v>
      </c>
    </row>
    <row r="334" spans="1:2" x14ac:dyDescent="0.2">
      <c r="A334" t="s">
        <v>41</v>
      </c>
      <c r="B334" t="s">
        <v>41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9324</v>
      </c>
      <c r="B336" t="s">
        <v>9325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113</v>
      </c>
      <c r="B338" t="s">
        <v>1029</v>
      </c>
    </row>
    <row r="339" spans="1:2" x14ac:dyDescent="0.2">
      <c r="A339" t="s">
        <v>9326</v>
      </c>
      <c r="B339" t="s">
        <v>9327</v>
      </c>
    </row>
    <row r="340" spans="1:2" x14ac:dyDescent="0.2">
      <c r="A340" t="s">
        <v>351</v>
      </c>
      <c r="B340" t="s">
        <v>352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2882</v>
      </c>
      <c r="B342" t="s">
        <v>2883</v>
      </c>
    </row>
    <row r="343" spans="1:2" x14ac:dyDescent="0.2">
      <c r="A343" t="s">
        <v>121</v>
      </c>
      <c r="B343" t="s">
        <v>1155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9328</v>
      </c>
      <c r="B345" t="s">
        <v>9329</v>
      </c>
    </row>
    <row r="346" spans="1:2" x14ac:dyDescent="0.2">
      <c r="A346" t="s">
        <v>311</v>
      </c>
      <c r="B346" t="s">
        <v>312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9330</v>
      </c>
      <c r="B348" t="s">
        <v>9331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113</v>
      </c>
      <c r="B350" t="s">
        <v>2519</v>
      </c>
    </row>
    <row r="351" spans="1:2" x14ac:dyDescent="0.2">
      <c r="A351" t="s">
        <v>7126</v>
      </c>
      <c r="B351" t="s">
        <v>9332</v>
      </c>
    </row>
    <row r="352" spans="1:2" x14ac:dyDescent="0.2">
      <c r="A352" t="s">
        <v>9333</v>
      </c>
      <c r="B352" t="s">
        <v>9334</v>
      </c>
    </row>
    <row r="353" spans="1:2" x14ac:dyDescent="0.2">
      <c r="A353" t="s">
        <v>113</v>
      </c>
      <c r="B353" t="s">
        <v>4604</v>
      </c>
    </row>
    <row r="354" spans="1:2" x14ac:dyDescent="0.2">
      <c r="A354" t="s">
        <v>9335</v>
      </c>
      <c r="B354" t="s">
        <v>9336</v>
      </c>
    </row>
    <row r="355" spans="1:2" x14ac:dyDescent="0.2">
      <c r="A355" t="s">
        <v>9337</v>
      </c>
      <c r="B355" t="s">
        <v>6413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9338</v>
      </c>
      <c r="B357" t="s">
        <v>7195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9339</v>
      </c>
      <c r="B360" t="s">
        <v>9340</v>
      </c>
    </row>
    <row r="361" spans="1:2" x14ac:dyDescent="0.2">
      <c r="A361" t="s">
        <v>1585</v>
      </c>
      <c r="B361" t="s">
        <v>1586</v>
      </c>
    </row>
    <row r="362" spans="1:2" x14ac:dyDescent="0.2">
      <c r="A362" t="s">
        <v>113</v>
      </c>
      <c r="B362" t="s">
        <v>5145</v>
      </c>
    </row>
    <row r="363" spans="1:2" x14ac:dyDescent="0.2">
      <c r="A363" t="s">
        <v>9066</v>
      </c>
      <c r="B363" t="s">
        <v>9067</v>
      </c>
    </row>
    <row r="364" spans="1:2" x14ac:dyDescent="0.2">
      <c r="A364" t="s">
        <v>1197</v>
      </c>
      <c r="B364" t="s">
        <v>1150</v>
      </c>
    </row>
    <row r="365" spans="1:2" x14ac:dyDescent="0.2">
      <c r="A365" t="s">
        <v>41</v>
      </c>
      <c r="B365" t="s">
        <v>2107</v>
      </c>
    </row>
    <row r="366" spans="1:2" x14ac:dyDescent="0.2">
      <c r="A366" t="s">
        <v>9341</v>
      </c>
      <c r="B366" t="s">
        <v>9342</v>
      </c>
    </row>
    <row r="367" spans="1:2" x14ac:dyDescent="0.2">
      <c r="A367" t="s">
        <v>1352</v>
      </c>
      <c r="B367" t="s">
        <v>7671</v>
      </c>
    </row>
    <row r="368" spans="1:2" x14ac:dyDescent="0.2">
      <c r="A368" t="s">
        <v>113</v>
      </c>
      <c r="B368" t="s">
        <v>1421</v>
      </c>
    </row>
    <row r="369" spans="1:2" x14ac:dyDescent="0.2">
      <c r="A369" t="s">
        <v>7957</v>
      </c>
      <c r="B369" t="s">
        <v>7958</v>
      </c>
    </row>
    <row r="370" spans="1:2" x14ac:dyDescent="0.2">
      <c r="A370" t="s">
        <v>869</v>
      </c>
      <c r="B370" t="s">
        <v>870</v>
      </c>
    </row>
    <row r="371" spans="1:2" x14ac:dyDescent="0.2">
      <c r="A371" t="s">
        <v>113</v>
      </c>
      <c r="B371" t="s">
        <v>722</v>
      </c>
    </row>
    <row r="372" spans="1:2" x14ac:dyDescent="0.2">
      <c r="A372" t="s">
        <v>9343</v>
      </c>
      <c r="B372" t="s">
        <v>9344</v>
      </c>
    </row>
    <row r="373" spans="1:2" x14ac:dyDescent="0.2">
      <c r="A373" t="s">
        <v>168</v>
      </c>
      <c r="B373" t="s">
        <v>169</v>
      </c>
    </row>
    <row r="374" spans="1:2" x14ac:dyDescent="0.2">
      <c r="A374" t="s">
        <v>113</v>
      </c>
      <c r="B374" t="s">
        <v>1421</v>
      </c>
    </row>
    <row r="375" spans="1:2" x14ac:dyDescent="0.2">
      <c r="A375" t="s">
        <v>9345</v>
      </c>
      <c r="B375" t="s">
        <v>9346</v>
      </c>
    </row>
    <row r="376" spans="1:2" x14ac:dyDescent="0.2">
      <c r="A376" t="s">
        <v>279</v>
      </c>
      <c r="B376" t="s">
        <v>280</v>
      </c>
    </row>
    <row r="377" spans="1:2" x14ac:dyDescent="0.2">
      <c r="A377" t="s">
        <v>113</v>
      </c>
      <c r="B377" t="s">
        <v>3615</v>
      </c>
    </row>
    <row r="378" spans="1:2" x14ac:dyDescent="0.2">
      <c r="A378" t="s">
        <v>9347</v>
      </c>
      <c r="B378" t="s">
        <v>9348</v>
      </c>
    </row>
    <row r="379" spans="1:2" x14ac:dyDescent="0.2">
      <c r="A379" t="s">
        <v>121</v>
      </c>
      <c r="B379" t="s">
        <v>1007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9349</v>
      </c>
      <c r="B381" t="s">
        <v>9350</v>
      </c>
    </row>
    <row r="382" spans="1:2" x14ac:dyDescent="0.2">
      <c r="A382" t="s">
        <v>4330</v>
      </c>
      <c r="B382" t="s">
        <v>4331</v>
      </c>
    </row>
    <row r="383" spans="1:2" x14ac:dyDescent="0.2">
      <c r="A383" t="s">
        <v>113</v>
      </c>
      <c r="B383" t="s">
        <v>1029</v>
      </c>
    </row>
    <row r="384" spans="1:2" x14ac:dyDescent="0.2">
      <c r="A384" t="s">
        <v>418</v>
      </c>
      <c r="B384" t="s">
        <v>9351</v>
      </c>
    </row>
    <row r="385" spans="1:2" x14ac:dyDescent="0.2">
      <c r="A385" t="s">
        <v>235</v>
      </c>
      <c r="B385" t="s">
        <v>236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2971</v>
      </c>
      <c r="B387" t="s">
        <v>9352</v>
      </c>
    </row>
    <row r="388" spans="1:2" x14ac:dyDescent="0.2">
      <c r="A388" t="s">
        <v>41</v>
      </c>
      <c r="B388" t="s">
        <v>41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7577</v>
      </c>
      <c r="B390" t="s">
        <v>7578</v>
      </c>
    </row>
    <row r="391" spans="1:2" x14ac:dyDescent="0.2">
      <c r="A391" t="s">
        <v>519</v>
      </c>
      <c r="B391" t="s">
        <v>520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9353</v>
      </c>
      <c r="B393" t="s">
        <v>9354</v>
      </c>
    </row>
    <row r="394" spans="1:2" x14ac:dyDescent="0.2">
      <c r="A394" t="s">
        <v>368</v>
      </c>
      <c r="B394" t="s">
        <v>401</v>
      </c>
    </row>
    <row r="395" spans="1:2" x14ac:dyDescent="0.2">
      <c r="A395" t="s">
        <v>368</v>
      </c>
      <c r="B395" t="s">
        <v>401</v>
      </c>
    </row>
    <row r="396" spans="1:2" x14ac:dyDescent="0.2">
      <c r="A396" t="s">
        <v>9355</v>
      </c>
      <c r="B396" t="s">
        <v>9356</v>
      </c>
    </row>
    <row r="397" spans="1:2" x14ac:dyDescent="0.2">
      <c r="A397" t="s">
        <v>4239</v>
      </c>
      <c r="B397" t="s">
        <v>1650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9357</v>
      </c>
      <c r="B399" t="s">
        <v>9358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113</v>
      </c>
      <c r="B401" t="s">
        <v>956</v>
      </c>
    </row>
    <row r="402" spans="1:2" x14ac:dyDescent="0.2">
      <c r="A402" t="s">
        <v>9359</v>
      </c>
      <c r="B402" t="s">
        <v>2118</v>
      </c>
    </row>
    <row r="403" spans="1:2" x14ac:dyDescent="0.2">
      <c r="A403" t="s">
        <v>638</v>
      </c>
      <c r="B403" t="s">
        <v>555</v>
      </c>
    </row>
    <row r="404" spans="1:2" x14ac:dyDescent="0.2">
      <c r="A404" t="s">
        <v>113</v>
      </c>
      <c r="B404" t="s">
        <v>1410</v>
      </c>
    </row>
    <row r="405" spans="1:2" x14ac:dyDescent="0.2">
      <c r="A405" t="s">
        <v>9360</v>
      </c>
      <c r="B405" t="s">
        <v>9361</v>
      </c>
    </row>
    <row r="406" spans="1:2" x14ac:dyDescent="0.2">
      <c r="A406" t="s">
        <v>157</v>
      </c>
      <c r="B406" t="s">
        <v>704</v>
      </c>
    </row>
    <row r="407" spans="1:2" x14ac:dyDescent="0.2">
      <c r="A407" t="s">
        <v>113</v>
      </c>
      <c r="B407" t="s">
        <v>1029</v>
      </c>
    </row>
    <row r="408" spans="1:2" x14ac:dyDescent="0.2">
      <c r="A408" t="s">
        <v>9362</v>
      </c>
      <c r="B408" t="s">
        <v>9363</v>
      </c>
    </row>
    <row r="409" spans="1:2" x14ac:dyDescent="0.2">
      <c r="A409" t="s">
        <v>1130</v>
      </c>
      <c r="B409" t="s">
        <v>1131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4820</v>
      </c>
      <c r="B411" t="s">
        <v>4821</v>
      </c>
    </row>
    <row r="412" spans="1:2" x14ac:dyDescent="0.2">
      <c r="A412" t="s">
        <v>1830</v>
      </c>
      <c r="B412" t="s">
        <v>401</v>
      </c>
    </row>
    <row r="413" spans="1:2" x14ac:dyDescent="0.2">
      <c r="A413" t="s">
        <v>113</v>
      </c>
      <c r="B413" t="s">
        <v>1410</v>
      </c>
    </row>
    <row r="414" spans="1:2" x14ac:dyDescent="0.2">
      <c r="A414" t="s">
        <v>3036</v>
      </c>
      <c r="B414" t="s">
        <v>3037</v>
      </c>
    </row>
    <row r="415" spans="1:2" x14ac:dyDescent="0.2">
      <c r="A415" t="s">
        <v>900</v>
      </c>
      <c r="B415" t="s">
        <v>972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338</v>
      </c>
      <c r="B417" t="s">
        <v>9364</v>
      </c>
    </row>
    <row r="418" spans="1:2" x14ac:dyDescent="0.2">
      <c r="A418" t="s">
        <v>303</v>
      </c>
      <c r="B418" t="s">
        <v>959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9365</v>
      </c>
      <c r="B420" t="s">
        <v>9366</v>
      </c>
    </row>
    <row r="421" spans="1:2" x14ac:dyDescent="0.2">
      <c r="A421" t="s">
        <v>41</v>
      </c>
      <c r="B421" t="s">
        <v>41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1704</v>
      </c>
      <c r="B423" t="s">
        <v>8158</v>
      </c>
    </row>
    <row r="424" spans="1:2" x14ac:dyDescent="0.2">
      <c r="A424" t="s">
        <v>137</v>
      </c>
      <c r="B424" t="s">
        <v>138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8764</v>
      </c>
      <c r="B426" t="s">
        <v>9367</v>
      </c>
    </row>
    <row r="427" spans="1:2" x14ac:dyDescent="0.2">
      <c r="A427" t="s">
        <v>391</v>
      </c>
      <c r="B427" t="s">
        <v>392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325</v>
      </c>
      <c r="B429" t="s">
        <v>6452</v>
      </c>
    </row>
    <row r="430" spans="1:2" x14ac:dyDescent="0.2">
      <c r="A430" t="s">
        <v>41</v>
      </c>
      <c r="B430" t="s">
        <v>41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9368</v>
      </c>
      <c r="B432" t="s">
        <v>9369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9370</v>
      </c>
      <c r="B435" t="s">
        <v>9371</v>
      </c>
    </row>
    <row r="436" spans="1:2" x14ac:dyDescent="0.2">
      <c r="A436" t="s">
        <v>6170</v>
      </c>
      <c r="B436" t="s">
        <v>194</v>
      </c>
    </row>
    <row r="437" spans="1:2" x14ac:dyDescent="0.2">
      <c r="A437" t="s">
        <v>113</v>
      </c>
      <c r="B437" t="s">
        <v>2054</v>
      </c>
    </row>
    <row r="438" spans="1:2" x14ac:dyDescent="0.2">
      <c r="A438" t="s">
        <v>9372</v>
      </c>
      <c r="B438" t="s">
        <v>9373</v>
      </c>
    </row>
    <row r="439" spans="1:2" x14ac:dyDescent="0.2">
      <c r="A439" t="s">
        <v>41</v>
      </c>
      <c r="B439" t="s">
        <v>41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8853</v>
      </c>
      <c r="B441" t="s">
        <v>9374</v>
      </c>
    </row>
    <row r="442" spans="1:2" x14ac:dyDescent="0.2">
      <c r="A442" t="s">
        <v>133</v>
      </c>
      <c r="B442" t="s">
        <v>711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9375</v>
      </c>
      <c r="B444" t="s">
        <v>9376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7841</v>
      </c>
      <c r="B447" t="s">
        <v>218</v>
      </c>
    </row>
    <row r="448" spans="1:2" x14ac:dyDescent="0.2">
      <c r="A448" t="s">
        <v>4578</v>
      </c>
      <c r="B448" t="s">
        <v>2702</v>
      </c>
    </row>
    <row r="449" spans="1:2" x14ac:dyDescent="0.2">
      <c r="A449" t="s">
        <v>113</v>
      </c>
      <c r="B449" t="s">
        <v>413</v>
      </c>
    </row>
    <row r="450" spans="1:2" x14ac:dyDescent="0.2">
      <c r="A450" t="s">
        <v>9377</v>
      </c>
      <c r="B450" t="s">
        <v>9378</v>
      </c>
    </row>
    <row r="451" spans="1:2" x14ac:dyDescent="0.2">
      <c r="A451" t="s">
        <v>6166</v>
      </c>
      <c r="B451" t="s">
        <v>6167</v>
      </c>
    </row>
    <row r="452" spans="1:2" x14ac:dyDescent="0.2">
      <c r="A452" t="s">
        <v>113</v>
      </c>
      <c r="B452" t="s">
        <v>5019</v>
      </c>
    </row>
    <row r="453" spans="1:2" x14ac:dyDescent="0.2">
      <c r="A453" t="s">
        <v>2547</v>
      </c>
      <c r="B453" t="s">
        <v>352</v>
      </c>
    </row>
    <row r="454" spans="1:2" x14ac:dyDescent="0.2">
      <c r="A454" t="s">
        <v>269</v>
      </c>
      <c r="B454" t="s">
        <v>485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5712</v>
      </c>
      <c r="B456" t="s">
        <v>512</v>
      </c>
    </row>
    <row r="457" spans="1:2" x14ac:dyDescent="0.2">
      <c r="A457" t="s">
        <v>1907</v>
      </c>
      <c r="B457" t="s">
        <v>2512</v>
      </c>
    </row>
    <row r="458" spans="1:2" x14ac:dyDescent="0.2">
      <c r="A458" t="s">
        <v>113</v>
      </c>
      <c r="B458" t="s">
        <v>1410</v>
      </c>
    </row>
    <row r="459" spans="1:2" x14ac:dyDescent="0.2">
      <c r="A459" t="s">
        <v>9379</v>
      </c>
      <c r="B459" t="s">
        <v>8017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113</v>
      </c>
      <c r="B461" t="s">
        <v>4604</v>
      </c>
    </row>
    <row r="462" spans="1:2" x14ac:dyDescent="0.2">
      <c r="A462" t="s">
        <v>7797</v>
      </c>
      <c r="B462" t="s">
        <v>9380</v>
      </c>
    </row>
    <row r="463" spans="1:2" x14ac:dyDescent="0.2">
      <c r="A463" t="s">
        <v>157</v>
      </c>
      <c r="B463" t="s">
        <v>158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9381</v>
      </c>
      <c r="B465" t="s">
        <v>9382</v>
      </c>
    </row>
    <row r="466" spans="1:2" x14ac:dyDescent="0.2">
      <c r="A466" t="s">
        <v>368</v>
      </c>
      <c r="B466" t="s">
        <v>401</v>
      </c>
    </row>
    <row r="467" spans="1:2" x14ac:dyDescent="0.2">
      <c r="A467" t="s">
        <v>113</v>
      </c>
      <c r="B467" t="s">
        <v>5145</v>
      </c>
    </row>
    <row r="468" spans="1:2" x14ac:dyDescent="0.2">
      <c r="A468" t="s">
        <v>155</v>
      </c>
      <c r="B468" t="s">
        <v>1928</v>
      </c>
    </row>
    <row r="469" spans="1:2" x14ac:dyDescent="0.2">
      <c r="A469" t="s">
        <v>227</v>
      </c>
      <c r="B469" t="s">
        <v>228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9383</v>
      </c>
      <c r="B471" t="s">
        <v>9384</v>
      </c>
    </row>
    <row r="472" spans="1:2" x14ac:dyDescent="0.2">
      <c r="A472" t="s">
        <v>41</v>
      </c>
      <c r="B472" t="s">
        <v>41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387</v>
      </c>
      <c r="B474" t="s">
        <v>404</v>
      </c>
    </row>
    <row r="475" spans="1:2" x14ac:dyDescent="0.2">
      <c r="A475" t="s">
        <v>6170</v>
      </c>
      <c r="B475" t="s">
        <v>6171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9385</v>
      </c>
      <c r="B477" t="s">
        <v>9386</v>
      </c>
    </row>
    <row r="478" spans="1:2" x14ac:dyDescent="0.2">
      <c r="A478" t="s">
        <v>41</v>
      </c>
      <c r="B478" t="s">
        <v>41</v>
      </c>
    </row>
    <row r="479" spans="1:2" x14ac:dyDescent="0.2">
      <c r="A479" t="s">
        <v>2124</v>
      </c>
      <c r="B479" t="s">
        <v>587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J71"/>
  <sheetViews>
    <sheetView topLeftCell="H1" zoomScaleNormal="100" workbookViewId="0">
      <selection activeCell="V3" sqref="V3:V25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1470</v>
      </c>
      <c r="B3" t="s">
        <v>9387</v>
      </c>
      <c r="D3">
        <v>-81.87</v>
      </c>
      <c r="E3">
        <v>-173.517</v>
      </c>
      <c r="F3">
        <v>0</v>
      </c>
      <c r="G3">
        <v>293.44900000000001</v>
      </c>
      <c r="H3">
        <v>44.283000000000001</v>
      </c>
      <c r="I3">
        <v>0</v>
      </c>
      <c r="J3">
        <v>1</v>
      </c>
      <c r="K3">
        <v>1</v>
      </c>
      <c r="L3">
        <f>1/TAN(-D3*$L$1/180)*0.108*0.333333</f>
        <v>5.1427863765998181E-3</v>
      </c>
      <c r="M3">
        <f>SIN(-D3*$L$1/180)*G3*3</f>
        <v>871.49928930341798</v>
      </c>
      <c r="N3">
        <f>COS(-D3*$L$1/180)*G3*0.108</f>
        <v>4.481939154185195</v>
      </c>
      <c r="O3">
        <f>IFERROR(1/TAN(E3*$L$1/180)*0.108*0.333333,"")</f>
        <v>0.31680331521443306</v>
      </c>
      <c r="P3">
        <f>SIN(-E3*$L$1/180)*H3*3</f>
        <v>14.99976937142441</v>
      </c>
      <c r="Q3">
        <f>-COS(E3*$L$1/180)*H3*0.108</f>
        <v>4.7519814163005822</v>
      </c>
      <c r="R3">
        <f>ABS(SIN(-F3*$L$1/180)*I3*3)</f>
        <v>0</v>
      </c>
      <c r="S3">
        <f>M3+P3</f>
        <v>886.49905867484244</v>
      </c>
      <c r="T3">
        <f>60*(J3/M3)</f>
        <v>6.884687197846999E-2</v>
      </c>
      <c r="U3">
        <f>IFERROR(60*(K3/P3),"")</f>
        <v>4.000061501899097</v>
      </c>
      <c r="V3">
        <f>100*(R3/(S3))</f>
        <v>0</v>
      </c>
      <c r="X3" t="s">
        <v>37</v>
      </c>
      <c r="Y3">
        <f>AVERAGE(L3:L2000)</f>
        <v>4.9780445855881206E-3</v>
      </c>
      <c r="Z3">
        <f>STDEVA(L3:L2000)</f>
        <v>1.3271543057905384E-3</v>
      </c>
      <c r="AA3">
        <f>COUNTA(L3:L2000)</f>
        <v>23</v>
      </c>
      <c r="AB3">
        <f>AVERAGE(O3:O2000)</f>
        <v>0.28218616601946661</v>
      </c>
      <c r="AC3">
        <f>STDEVA(O3:O2001)</f>
        <v>0.13081371305546746</v>
      </c>
      <c r="AD3">
        <f>COUNTA(O3:O2001)</f>
        <v>23</v>
      </c>
      <c r="AE3">
        <f>1/Y8</f>
        <v>1.0706139809627288E-3</v>
      </c>
      <c r="AF3">
        <f>Z8/Y8^2</f>
        <v>4.4399723029379625E-4</v>
      </c>
      <c r="AG3">
        <f>COUNTA(M3:M2001)</f>
        <v>23</v>
      </c>
      <c r="AH3">
        <f>1/AB8</f>
        <v>5.8846998799005151E-2</v>
      </c>
      <c r="AI3">
        <f>AC8/AB8^2</f>
        <v>3.3404250574019155E-2</v>
      </c>
      <c r="AJ3">
        <f>COUNTA(P3:P2001)</f>
        <v>23</v>
      </c>
    </row>
    <row r="4" spans="1:36" x14ac:dyDescent="0.2">
      <c r="A4" t="s">
        <v>833</v>
      </c>
      <c r="B4" t="s">
        <v>834</v>
      </c>
      <c r="D4">
        <v>-81.87</v>
      </c>
      <c r="E4">
        <v>-176.42400000000001</v>
      </c>
      <c r="F4">
        <v>-90</v>
      </c>
      <c r="G4">
        <v>28.283999999999999</v>
      </c>
      <c r="H4">
        <v>16.030999999999999</v>
      </c>
      <c r="I4">
        <v>10.5</v>
      </c>
      <c r="J4">
        <v>1</v>
      </c>
      <c r="K4">
        <v>0</v>
      </c>
      <c r="L4">
        <f t="shared" ref="L4:L25" si="0">1/TAN(-D4*$L$1/180)*0.108*0.333333</f>
        <v>5.1427863765998181E-3</v>
      </c>
      <c r="M4">
        <f t="shared" ref="M4:M25" si="1">SIN(-D4*$L$1/180)*G4*3</f>
        <v>83.999215872801983</v>
      </c>
      <c r="N4">
        <f t="shared" ref="N4:N25" si="2">COS(-D4*$L$1/180)*G4*0.108</f>
        <v>0.43199045502616823</v>
      </c>
      <c r="O4">
        <f t="shared" ref="O4:O25" si="3">IFERROR(1/TAN(E4*$L$1/180)*0.108*0.333333,"")</f>
        <v>0.57605342314799368</v>
      </c>
      <c r="P4">
        <f t="shared" ref="P4:P25" si="4">SIN(-E4*$L$1/180)*H4*3</f>
        <v>2.9996787945035024</v>
      </c>
      <c r="Q4">
        <f t="shared" ref="Q4:Q25" si="5">-COS(E4*$L$1/180)*H4*0.108</f>
        <v>1.7279769658951556</v>
      </c>
      <c r="R4">
        <f t="shared" ref="R4:R25" si="6">ABS(SIN(-F4*$L$1/180)*I4*3)</f>
        <v>31.5</v>
      </c>
      <c r="S4">
        <f t="shared" ref="S4:S25" si="7">M4+P4</f>
        <v>86.998894667305478</v>
      </c>
      <c r="T4">
        <f t="shared" ref="T4:T25" si="8">60*(J4/M4)</f>
        <v>0.71429238209623969</v>
      </c>
      <c r="U4">
        <f t="shared" ref="U4:U25" si="9">IFERROR(60*(K4/P4),"")</f>
        <v>0</v>
      </c>
      <c r="V4">
        <f t="shared" ref="V4:V25" si="10">100*(R4/(S4))</f>
        <v>36.207356565229816</v>
      </c>
      <c r="X4" t="s">
        <v>40</v>
      </c>
      <c r="Y4">
        <f>Y3*60</f>
        <v>0.29868267513528723</v>
      </c>
      <c r="Z4">
        <f>Z3*60</f>
        <v>7.96292583474323E-2</v>
      </c>
      <c r="AA4">
        <f>AA3</f>
        <v>23</v>
      </c>
      <c r="AB4">
        <f>AB3*60</f>
        <v>16.931169961167996</v>
      </c>
      <c r="AC4">
        <f>AC3*60</f>
        <v>7.8488227833280479</v>
      </c>
      <c r="AD4">
        <f>AD3</f>
        <v>23</v>
      </c>
      <c r="AE4">
        <f>AE3*60</f>
        <v>6.4236838857763726E-2</v>
      </c>
      <c r="AF4">
        <f>AF3*60</f>
        <v>2.6639833817627776E-2</v>
      </c>
      <c r="AG4">
        <f>AG3</f>
        <v>23</v>
      </c>
      <c r="AH4">
        <f>AH3*60</f>
        <v>3.5308199279403092</v>
      </c>
      <c r="AI4">
        <f>AI3*60</f>
        <v>2.0042550344411492</v>
      </c>
      <c r="AJ4">
        <f>AJ3</f>
        <v>23</v>
      </c>
    </row>
    <row r="5" spans="1:36" x14ac:dyDescent="0.2">
      <c r="A5" t="s">
        <v>41</v>
      </c>
      <c r="B5" t="s">
        <v>41</v>
      </c>
      <c r="D5">
        <v>-79.927999999999997</v>
      </c>
      <c r="E5">
        <v>-175.42599999999999</v>
      </c>
      <c r="F5">
        <v>0</v>
      </c>
      <c r="G5">
        <v>77.19</v>
      </c>
      <c r="H5">
        <v>25.08</v>
      </c>
      <c r="I5">
        <v>0</v>
      </c>
      <c r="J5">
        <v>1</v>
      </c>
      <c r="K5">
        <v>1</v>
      </c>
      <c r="L5">
        <f t="shared" si="0"/>
        <v>6.3944207407389177E-3</v>
      </c>
      <c r="M5">
        <f t="shared" si="1"/>
        <v>228.00121979256477</v>
      </c>
      <c r="N5">
        <f t="shared" si="2"/>
        <v>1.4579371866925355</v>
      </c>
      <c r="O5">
        <f t="shared" si="3"/>
        <v>0.44999177037640009</v>
      </c>
      <c r="P5">
        <f t="shared" si="4"/>
        <v>6.0001335956321125</v>
      </c>
      <c r="Q5">
        <f t="shared" si="5"/>
        <v>2.7000134392068489</v>
      </c>
      <c r="R5">
        <f t="shared" si="6"/>
        <v>0</v>
      </c>
      <c r="S5">
        <f t="shared" si="7"/>
        <v>234.00135338819689</v>
      </c>
      <c r="T5">
        <f t="shared" si="8"/>
        <v>0.26315648685821913</v>
      </c>
      <c r="U5">
        <f t="shared" si="9"/>
        <v>9.9997773455707559</v>
      </c>
      <c r="V5">
        <f t="shared" si="10"/>
        <v>0</v>
      </c>
    </row>
    <row r="6" spans="1:36" x14ac:dyDescent="0.2">
      <c r="A6" t="s">
        <v>1470</v>
      </c>
      <c r="B6" t="s">
        <v>760</v>
      </c>
      <c r="D6">
        <v>-81.900000000000006</v>
      </c>
      <c r="E6">
        <v>-167.15199999999999</v>
      </c>
      <c r="F6">
        <v>-90</v>
      </c>
      <c r="G6">
        <v>273.226</v>
      </c>
      <c r="H6">
        <v>29.231999999999999</v>
      </c>
      <c r="I6">
        <v>39.5</v>
      </c>
      <c r="J6">
        <v>1</v>
      </c>
      <c r="K6">
        <v>1</v>
      </c>
      <c r="L6">
        <f t="shared" si="0"/>
        <v>5.1235536017472253E-3</v>
      </c>
      <c r="M6">
        <f t="shared" si="1"/>
        <v>811.50061170979245</v>
      </c>
      <c r="N6">
        <f t="shared" si="2"/>
        <v>4.1577710397168239</v>
      </c>
      <c r="O6">
        <f t="shared" si="3"/>
        <v>0.1578422455365372</v>
      </c>
      <c r="P6">
        <f t="shared" si="4"/>
        <v>19.500552522072951</v>
      </c>
      <c r="Q6">
        <f t="shared" si="5"/>
        <v>3.0780140773012556</v>
      </c>
      <c r="R6">
        <f t="shared" si="6"/>
        <v>118.5</v>
      </c>
      <c r="S6">
        <f t="shared" si="7"/>
        <v>831.00116423186546</v>
      </c>
      <c r="T6">
        <f t="shared" si="8"/>
        <v>7.393709768570958E-2</v>
      </c>
      <c r="U6">
        <f t="shared" si="9"/>
        <v>3.0768358964231988</v>
      </c>
      <c r="V6">
        <f t="shared" si="10"/>
        <v>14.259907819688229</v>
      </c>
      <c r="Y6" t="s">
        <v>44</v>
      </c>
      <c r="AB6" t="s">
        <v>45</v>
      </c>
    </row>
    <row r="7" spans="1:36" x14ac:dyDescent="0.2">
      <c r="A7" t="s">
        <v>890</v>
      </c>
      <c r="B7" t="s">
        <v>891</v>
      </c>
      <c r="D7">
        <v>-86.186000000000007</v>
      </c>
      <c r="E7">
        <v>-172.23500000000001</v>
      </c>
      <c r="F7">
        <v>0</v>
      </c>
      <c r="G7">
        <v>15.032999999999999</v>
      </c>
      <c r="H7">
        <v>22.204000000000001</v>
      </c>
      <c r="I7">
        <v>0</v>
      </c>
      <c r="J7">
        <v>1</v>
      </c>
      <c r="K7">
        <v>0</v>
      </c>
      <c r="L7">
        <f t="shared" si="0"/>
        <v>2.3999503713032148E-3</v>
      </c>
      <c r="M7">
        <f t="shared" si="1"/>
        <v>44.999116752373851</v>
      </c>
      <c r="N7">
        <f t="shared" si="2"/>
        <v>0.10799575495393132</v>
      </c>
      <c r="O7">
        <f t="shared" si="3"/>
        <v>0.26400545012007914</v>
      </c>
      <c r="P7">
        <f t="shared" si="4"/>
        <v>8.999969550743689</v>
      </c>
      <c r="Q7">
        <f t="shared" si="5"/>
        <v>2.376043388354482</v>
      </c>
      <c r="R7">
        <f t="shared" si="6"/>
        <v>0</v>
      </c>
      <c r="S7">
        <f t="shared" si="7"/>
        <v>53.999086303117537</v>
      </c>
      <c r="T7">
        <f t="shared" si="8"/>
        <v>1.333359504147041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9388</v>
      </c>
      <c r="D8">
        <v>-81.741</v>
      </c>
      <c r="E8">
        <v>-169.69499999999999</v>
      </c>
      <c r="F8">
        <v>-90</v>
      </c>
      <c r="G8">
        <v>375.899</v>
      </c>
      <c r="H8">
        <v>44.720999999999997</v>
      </c>
      <c r="I8">
        <v>16</v>
      </c>
      <c r="J8">
        <v>2</v>
      </c>
      <c r="K8">
        <v>1</v>
      </c>
      <c r="L8">
        <f t="shared" si="0"/>
        <v>5.2255202367581912E-3</v>
      </c>
      <c r="M8">
        <f t="shared" si="1"/>
        <v>1116.0014681649022</v>
      </c>
      <c r="N8">
        <f t="shared" si="2"/>
        <v>5.8316940878416359</v>
      </c>
      <c r="O8">
        <f t="shared" si="3"/>
        <v>0.19799678746871249</v>
      </c>
      <c r="P8">
        <f t="shared" si="4"/>
        <v>24.000160752865419</v>
      </c>
      <c r="Q8">
        <f t="shared" si="5"/>
        <v>4.7519594797595071</v>
      </c>
      <c r="R8">
        <f t="shared" si="6"/>
        <v>48</v>
      </c>
      <c r="S8">
        <f t="shared" si="7"/>
        <v>1140.0016289177677</v>
      </c>
      <c r="T8">
        <f t="shared" si="8"/>
        <v>0.10752674026255726</v>
      </c>
      <c r="U8">
        <f t="shared" si="9"/>
        <v>2.4999832550220105</v>
      </c>
      <c r="V8">
        <f t="shared" si="10"/>
        <v>4.210520299481292</v>
      </c>
      <c r="X8" t="s">
        <v>51</v>
      </c>
      <c r="Y8">
        <f>AVERAGE(M3:M2000)</f>
        <v>934.04347204654425</v>
      </c>
      <c r="Z8">
        <f>STDEVA(M3:M2000)</f>
        <v>387.35970381196051</v>
      </c>
      <c r="AA8">
        <f>COUNTA(M3:M2001)</f>
        <v>23</v>
      </c>
      <c r="AB8">
        <f>AVERAGE(P3:P2000)</f>
        <v>16.993220052148278</v>
      </c>
      <c r="AC8">
        <f>STDEVA(P3:P2000)</f>
        <v>9.6461296627926636</v>
      </c>
      <c r="AD8">
        <f>COUNTA(P3:P2001)</f>
        <v>23</v>
      </c>
      <c r="AE8" t="s">
        <v>51</v>
      </c>
      <c r="AF8">
        <f>AG8+AH8</f>
        <v>21873.843918269929</v>
      </c>
      <c r="AG8">
        <f>SUM(M3:M2000)</f>
        <v>21482.999857070517</v>
      </c>
      <c r="AH8">
        <f>SUM(P3:P2000)</f>
        <v>390.84406119941042</v>
      </c>
    </row>
    <row r="9" spans="1:36" x14ac:dyDescent="0.2">
      <c r="A9" t="s">
        <v>8996</v>
      </c>
      <c r="B9" t="s">
        <v>9389</v>
      </c>
      <c r="D9">
        <v>-81.545000000000002</v>
      </c>
      <c r="E9">
        <v>-168.69</v>
      </c>
      <c r="F9">
        <v>-90</v>
      </c>
      <c r="G9">
        <v>374.06599999999997</v>
      </c>
      <c r="H9">
        <v>40.792000000000002</v>
      </c>
      <c r="I9">
        <v>25</v>
      </c>
      <c r="J9">
        <v>2</v>
      </c>
      <c r="K9">
        <v>1</v>
      </c>
      <c r="L9">
        <f t="shared" si="0"/>
        <v>5.3513282256769778E-3</v>
      </c>
      <c r="M9">
        <f t="shared" si="1"/>
        <v>1110.0015566203201</v>
      </c>
      <c r="N9">
        <f t="shared" si="2"/>
        <v>5.9399886004763003</v>
      </c>
      <c r="O9">
        <f t="shared" si="3"/>
        <v>0.17999871688416874</v>
      </c>
      <c r="P9">
        <f t="shared" si="4"/>
        <v>24.000049579193899</v>
      </c>
      <c r="Q9">
        <f t="shared" si="5"/>
        <v>4.3199824493937848</v>
      </c>
      <c r="R9">
        <f t="shared" si="6"/>
        <v>75</v>
      </c>
      <c r="S9">
        <f t="shared" si="7"/>
        <v>1134.0016061995141</v>
      </c>
      <c r="T9">
        <f t="shared" si="8"/>
        <v>0.10810795650176409</v>
      </c>
      <c r="U9">
        <f t="shared" si="9"/>
        <v>2.4999948355113046</v>
      </c>
      <c r="V9">
        <f t="shared" si="10"/>
        <v>6.6137472460338502</v>
      </c>
      <c r="X9" t="s">
        <v>54</v>
      </c>
      <c r="Y9">
        <f>Y8/60</f>
        <v>15.567391200775738</v>
      </c>
      <c r="Z9">
        <f>Z8/60</f>
        <v>6.4559950635326748</v>
      </c>
      <c r="AA9">
        <f>AA8</f>
        <v>23</v>
      </c>
      <c r="AB9">
        <f>AB8/60</f>
        <v>0.28322033420247128</v>
      </c>
      <c r="AC9">
        <f>AC8/60</f>
        <v>0.16076882771321105</v>
      </c>
      <c r="AD9">
        <f>AD8</f>
        <v>23</v>
      </c>
      <c r="AE9" t="s">
        <v>54</v>
      </c>
      <c r="AF9">
        <f>AF8/60</f>
        <v>364.5640653044988</v>
      </c>
      <c r="AG9">
        <f>AG8/60</f>
        <v>358.04999761784194</v>
      </c>
      <c r="AH9">
        <f>AH8/60</f>
        <v>6.5140676866568406</v>
      </c>
    </row>
    <row r="10" spans="1:36" x14ac:dyDescent="0.2">
      <c r="A10" t="s">
        <v>1485</v>
      </c>
      <c r="B10" t="s">
        <v>1486</v>
      </c>
      <c r="D10">
        <v>-82.195999999999998</v>
      </c>
      <c r="E10">
        <v>-174.685</v>
      </c>
      <c r="F10">
        <v>-90</v>
      </c>
      <c r="G10">
        <v>397.68299999999999</v>
      </c>
      <c r="H10">
        <v>43.186</v>
      </c>
      <c r="I10">
        <v>51</v>
      </c>
      <c r="J10">
        <v>2</v>
      </c>
      <c r="K10">
        <v>1</v>
      </c>
      <c r="L10">
        <f t="shared" si="0"/>
        <v>4.9339421075728493E-3</v>
      </c>
      <c r="M10">
        <f t="shared" si="1"/>
        <v>1181.9994136238054</v>
      </c>
      <c r="N10">
        <f t="shared" si="2"/>
        <v>5.8319225099274208</v>
      </c>
      <c r="O10">
        <f t="shared" si="3"/>
        <v>0.38696634147277076</v>
      </c>
      <c r="P10">
        <f t="shared" si="4"/>
        <v>12.001121352421986</v>
      </c>
      <c r="Q10">
        <f t="shared" si="5"/>
        <v>4.6440346673521544</v>
      </c>
      <c r="R10">
        <f t="shared" si="6"/>
        <v>153</v>
      </c>
      <c r="S10">
        <f t="shared" si="7"/>
        <v>1194.0005349762273</v>
      </c>
      <c r="T10">
        <f t="shared" si="8"/>
        <v>0.10152289300389819</v>
      </c>
      <c r="U10">
        <f t="shared" si="9"/>
        <v>4.9995328134809007</v>
      </c>
      <c r="V10">
        <f t="shared" si="10"/>
        <v>12.814064610368558</v>
      </c>
    </row>
    <row r="11" spans="1:36" x14ac:dyDescent="0.2">
      <c r="A11" t="s">
        <v>41</v>
      </c>
      <c r="B11" t="s">
        <v>41</v>
      </c>
      <c r="D11">
        <v>-81.974999999999994</v>
      </c>
      <c r="E11">
        <v>-167.73500000000001</v>
      </c>
      <c r="F11">
        <v>-90</v>
      </c>
      <c r="G11">
        <v>386.78800000000001</v>
      </c>
      <c r="H11">
        <v>23.536999999999999</v>
      </c>
      <c r="I11">
        <v>19</v>
      </c>
      <c r="J11">
        <v>2</v>
      </c>
      <c r="K11">
        <v>1</v>
      </c>
      <c r="L11">
        <f t="shared" si="0"/>
        <v>5.0754841798092082E-3</v>
      </c>
      <c r="M11">
        <f t="shared" si="1"/>
        <v>1149.0008439954108</v>
      </c>
      <c r="N11">
        <f t="shared" si="2"/>
        <v>5.8317414380275752</v>
      </c>
      <c r="O11">
        <f t="shared" si="3"/>
        <v>0.16559668395194924</v>
      </c>
      <c r="P11">
        <f t="shared" si="4"/>
        <v>15.000142107710264</v>
      </c>
      <c r="Q11">
        <f t="shared" si="5"/>
        <v>2.4839762758210981</v>
      </c>
      <c r="R11">
        <f t="shared" si="6"/>
        <v>57</v>
      </c>
      <c r="S11">
        <f t="shared" si="7"/>
        <v>1164.000986103121</v>
      </c>
      <c r="T11">
        <f t="shared" si="8"/>
        <v>0.10443856558253257</v>
      </c>
      <c r="U11">
        <f t="shared" si="9"/>
        <v>3.9999621049696081</v>
      </c>
      <c r="V11">
        <f t="shared" si="10"/>
        <v>4.89690306799708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9390</v>
      </c>
      <c r="B12" t="s">
        <v>9391</v>
      </c>
      <c r="D12">
        <v>-78.111000000000004</v>
      </c>
      <c r="E12">
        <v>-176.63399999999999</v>
      </c>
      <c r="F12">
        <v>0</v>
      </c>
      <c r="G12">
        <v>388.33</v>
      </c>
      <c r="H12">
        <v>51.088000000000001</v>
      </c>
      <c r="I12">
        <v>0</v>
      </c>
      <c r="J12">
        <v>1</v>
      </c>
      <c r="K12">
        <v>1</v>
      </c>
      <c r="L12">
        <f t="shared" si="0"/>
        <v>7.5791641724523504E-3</v>
      </c>
      <c r="M12">
        <f t="shared" si="1"/>
        <v>1139.9992815902547</v>
      </c>
      <c r="N12">
        <f t="shared" si="2"/>
        <v>8.6402503519006295</v>
      </c>
      <c r="O12">
        <f t="shared" si="3"/>
        <v>0.61208333796759296</v>
      </c>
      <c r="P12">
        <f t="shared" si="4"/>
        <v>8.9987418415903484</v>
      </c>
      <c r="Q12">
        <f t="shared" si="5"/>
        <v>5.5079854518947178</v>
      </c>
      <c r="R12">
        <f t="shared" si="6"/>
        <v>0</v>
      </c>
      <c r="S12">
        <f t="shared" si="7"/>
        <v>1148.998023431845</v>
      </c>
      <c r="T12">
        <f t="shared" si="8"/>
        <v>5.2631612114967592E-2</v>
      </c>
      <c r="U12">
        <f t="shared" si="9"/>
        <v>6.6675987661622029</v>
      </c>
      <c r="V12">
        <f t="shared" si="10"/>
        <v>0</v>
      </c>
      <c r="Y12">
        <f>Y3</f>
        <v>4.9780445855881206E-3</v>
      </c>
      <c r="Z12">
        <f>AE3</f>
        <v>1.0706139809627288E-3</v>
      </c>
      <c r="AA12">
        <f>AB3</f>
        <v>0.28218616601946661</v>
      </c>
      <c r="AB12">
        <f>AH3</f>
        <v>5.8846998799005151E-2</v>
      </c>
      <c r="AE12" t="s">
        <v>1</v>
      </c>
      <c r="AF12">
        <f>AG12+AH12</f>
        <v>199.27588540898648</v>
      </c>
      <c r="AG12">
        <f>SUM(N3:N2000)</f>
        <v>109.13330896418367</v>
      </c>
      <c r="AH12">
        <f>SUM(Q3:Q2000)</f>
        <v>90.142576444802827</v>
      </c>
    </row>
    <row r="13" spans="1:36" x14ac:dyDescent="0.2">
      <c r="A13" t="s">
        <v>2744</v>
      </c>
      <c r="B13" t="s">
        <v>3920</v>
      </c>
      <c r="D13">
        <v>-81.277000000000001</v>
      </c>
      <c r="E13">
        <v>-170.83799999999999</v>
      </c>
      <c r="F13">
        <v>-90</v>
      </c>
      <c r="G13">
        <v>382.42399999999998</v>
      </c>
      <c r="H13">
        <v>31.401</v>
      </c>
      <c r="I13">
        <v>19</v>
      </c>
      <c r="J13">
        <v>2</v>
      </c>
      <c r="K13">
        <v>2</v>
      </c>
      <c r="L13">
        <f t="shared" si="0"/>
        <v>5.5235592054908083E-3</v>
      </c>
      <c r="M13">
        <f t="shared" si="1"/>
        <v>1134.0016047965394</v>
      </c>
      <c r="N13">
        <f t="shared" si="2"/>
        <v>6.2637312669465413</v>
      </c>
      <c r="O13">
        <f t="shared" si="3"/>
        <v>0.22320837721375303</v>
      </c>
      <c r="P13">
        <f t="shared" si="4"/>
        <v>14.999610118391047</v>
      </c>
      <c r="Q13">
        <f t="shared" si="5"/>
        <v>3.3480419814070363</v>
      </c>
      <c r="R13">
        <f t="shared" si="6"/>
        <v>57</v>
      </c>
      <c r="S13">
        <f t="shared" si="7"/>
        <v>1149.0012149149304</v>
      </c>
      <c r="T13">
        <f t="shared" si="8"/>
        <v>0.10581995606746095</v>
      </c>
      <c r="U13">
        <f t="shared" si="9"/>
        <v>8.0002079422629659</v>
      </c>
      <c r="V13">
        <f t="shared" si="10"/>
        <v>4.9608302637190995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9392</v>
      </c>
      <c r="D14">
        <v>-79.12</v>
      </c>
      <c r="E14">
        <v>-171.57300000000001</v>
      </c>
      <c r="F14">
        <v>-90</v>
      </c>
      <c r="G14">
        <v>392.04700000000003</v>
      </c>
      <c r="H14">
        <v>27.295000000000002</v>
      </c>
      <c r="I14">
        <v>16</v>
      </c>
      <c r="J14">
        <v>2</v>
      </c>
      <c r="K14">
        <v>2</v>
      </c>
      <c r="L14">
        <f t="shared" si="0"/>
        <v>6.9194688893964643E-3</v>
      </c>
      <c r="M14">
        <f t="shared" si="1"/>
        <v>1154.9994652046773</v>
      </c>
      <c r="N14">
        <f t="shared" si="2"/>
        <v>7.9919908587441792</v>
      </c>
      <c r="O14">
        <f t="shared" si="3"/>
        <v>0.2429988506941255</v>
      </c>
      <c r="P14">
        <f t="shared" si="4"/>
        <v>12.000180908659186</v>
      </c>
      <c r="Q14">
        <f t="shared" si="5"/>
        <v>2.9160330849588538</v>
      </c>
      <c r="R14">
        <f t="shared" si="6"/>
        <v>48</v>
      </c>
      <c r="S14">
        <f t="shared" si="7"/>
        <v>1166.9996461133364</v>
      </c>
      <c r="T14">
        <f t="shared" si="8"/>
        <v>0.10389615200274989</v>
      </c>
      <c r="U14">
        <f t="shared" si="9"/>
        <v>9.9998492450567529</v>
      </c>
      <c r="V14">
        <f t="shared" si="10"/>
        <v>4.1131117871254563</v>
      </c>
      <c r="X14" t="s">
        <v>68</v>
      </c>
      <c r="Y14">
        <f>AVERAGE(T3:T2345)</f>
        <v>0.1909977360374944</v>
      </c>
      <c r="Z14">
        <f>STDEVA(T3:T2345)</f>
        <v>0.28472721021488634</v>
      </c>
      <c r="AA14">
        <f>COUNTA(T3:T2345)</f>
        <v>23</v>
      </c>
    </row>
    <row r="15" spans="1:36" x14ac:dyDescent="0.2">
      <c r="A15" t="s">
        <v>6130</v>
      </c>
      <c r="B15" t="s">
        <v>1034</v>
      </c>
      <c r="D15">
        <v>-81.954999999999998</v>
      </c>
      <c r="E15">
        <v>-174.47200000000001</v>
      </c>
      <c r="F15">
        <v>0</v>
      </c>
      <c r="G15">
        <v>378.72699999999998</v>
      </c>
      <c r="H15">
        <v>31.145</v>
      </c>
      <c r="I15">
        <v>0</v>
      </c>
      <c r="J15">
        <v>2</v>
      </c>
      <c r="K15">
        <v>2</v>
      </c>
      <c r="L15">
        <f t="shared" si="0"/>
        <v>5.0883009506247304E-3</v>
      </c>
      <c r="M15">
        <f t="shared" si="1"/>
        <v>1124.999225868359</v>
      </c>
      <c r="N15">
        <f t="shared" si="2"/>
        <v>5.7243403547784109</v>
      </c>
      <c r="O15">
        <f t="shared" si="3"/>
        <v>0.37196849024699774</v>
      </c>
      <c r="P15">
        <f t="shared" si="4"/>
        <v>9.0007975564061571</v>
      </c>
      <c r="Q15">
        <f t="shared" si="5"/>
        <v>3.3480164260916903</v>
      </c>
      <c r="R15">
        <f t="shared" si="6"/>
        <v>0</v>
      </c>
      <c r="S15">
        <f t="shared" si="7"/>
        <v>1134.0000234247652</v>
      </c>
      <c r="T15">
        <f t="shared" si="8"/>
        <v>0.10666674006586535</v>
      </c>
      <c r="U15">
        <f t="shared" si="9"/>
        <v>13.332151872985094</v>
      </c>
      <c r="V15">
        <f t="shared" si="10"/>
        <v>0</v>
      </c>
      <c r="X15" t="s">
        <v>71</v>
      </c>
      <c r="Y15">
        <f>AVERAGE(U3:U2345)</f>
        <v>4.9522622070040754</v>
      </c>
      <c r="Z15">
        <f>STDEVA(U3:U2345)</f>
        <v>3.7260371256336975</v>
      </c>
      <c r="AA15">
        <f>COUNTA(U3:U2345)</f>
        <v>23</v>
      </c>
    </row>
    <row r="16" spans="1:36" x14ac:dyDescent="0.2">
      <c r="A16" t="s">
        <v>227</v>
      </c>
      <c r="B16" t="s">
        <v>228</v>
      </c>
      <c r="D16">
        <v>-78.718999999999994</v>
      </c>
      <c r="E16">
        <v>-171.87</v>
      </c>
      <c r="F16">
        <v>-90</v>
      </c>
      <c r="G16">
        <v>383.40699999999998</v>
      </c>
      <c r="H16">
        <v>35.354999999999997</v>
      </c>
      <c r="I16">
        <v>21</v>
      </c>
      <c r="J16">
        <v>1</v>
      </c>
      <c r="K16">
        <v>1</v>
      </c>
      <c r="L16">
        <f t="shared" si="0"/>
        <v>7.1810887645326659E-3</v>
      </c>
      <c r="M16">
        <f t="shared" si="1"/>
        <v>1127.9982504422478</v>
      </c>
      <c r="N16">
        <f t="shared" si="2"/>
        <v>8.1002636629269933</v>
      </c>
      <c r="O16">
        <f t="shared" si="3"/>
        <v>0.25200296358763974</v>
      </c>
      <c r="P16">
        <f t="shared" si="4"/>
        <v>14.999668577297539</v>
      </c>
      <c r="Q16">
        <f t="shared" si="5"/>
        <v>3.779964714276089</v>
      </c>
      <c r="R16">
        <f t="shared" si="6"/>
        <v>63</v>
      </c>
      <c r="S16">
        <f t="shared" si="7"/>
        <v>1142.9979190195454</v>
      </c>
      <c r="T16">
        <f t="shared" si="8"/>
        <v>5.3191571863233075E-2</v>
      </c>
      <c r="U16">
        <f t="shared" si="9"/>
        <v>4.0000883813400945</v>
      </c>
      <c r="V16">
        <f t="shared" si="10"/>
        <v>5.5118210586105798</v>
      </c>
      <c r="X16" t="s">
        <v>74</v>
      </c>
      <c r="Y16">
        <f>AVERAGE(V3:V2345)</f>
        <v>8.0655150347042905</v>
      </c>
      <c r="Z16">
        <f>STDEVA(V3:V2345)</f>
        <v>12.024775809751061</v>
      </c>
      <c r="AA16">
        <f>COUNTA(V3:V2345)</f>
        <v>23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-86.262</v>
      </c>
      <c r="E17">
        <v>-171.08500000000001</v>
      </c>
      <c r="F17">
        <v>-90</v>
      </c>
      <c r="G17">
        <v>398.84800000000001</v>
      </c>
      <c r="H17">
        <v>51.624000000000002</v>
      </c>
      <c r="I17">
        <v>1</v>
      </c>
      <c r="J17">
        <v>2</v>
      </c>
      <c r="K17">
        <v>2</v>
      </c>
      <c r="L17">
        <f t="shared" si="0"/>
        <v>2.3519902001558871E-3</v>
      </c>
      <c r="M17">
        <f t="shared" si="1"/>
        <v>1193.9984715194732</v>
      </c>
      <c r="N17">
        <f t="shared" si="2"/>
        <v>2.8082755122904213</v>
      </c>
      <c r="O17">
        <f t="shared" si="3"/>
        <v>0.22949785945520576</v>
      </c>
      <c r="P17">
        <f t="shared" si="4"/>
        <v>24.000363348198469</v>
      </c>
      <c r="Q17">
        <f t="shared" si="5"/>
        <v>5.5080375225962452</v>
      </c>
      <c r="R17">
        <f t="shared" si="6"/>
        <v>3</v>
      </c>
      <c r="S17">
        <f t="shared" si="7"/>
        <v>1217.9988348676718</v>
      </c>
      <c r="T17">
        <f t="shared" si="8"/>
        <v>0.10050264121970687</v>
      </c>
      <c r="U17">
        <f t="shared" si="9"/>
        <v>4.9999243036046588</v>
      </c>
      <c r="V17">
        <f t="shared" si="10"/>
        <v>0.24630565433389201</v>
      </c>
      <c r="AD17">
        <f>(AA12*Y12)/((AA12*Z12)-(Y12*AB12))</f>
        <v>153.19698842583242</v>
      </c>
      <c r="AE17">
        <f>(Y12*AB12-AA12*Z12)/(Z12+AB12)</f>
        <v>-1.530346487415139E-4</v>
      </c>
    </row>
    <row r="18" spans="1:35" x14ac:dyDescent="0.2">
      <c r="A18" t="s">
        <v>1100</v>
      </c>
      <c r="B18" t="s">
        <v>9393</v>
      </c>
      <c r="D18">
        <v>-84.152000000000001</v>
      </c>
      <c r="E18">
        <v>-167.77500000000001</v>
      </c>
      <c r="F18">
        <v>-90</v>
      </c>
      <c r="G18">
        <v>372.94099999999997</v>
      </c>
      <c r="H18">
        <v>61.392000000000003</v>
      </c>
      <c r="I18">
        <v>27</v>
      </c>
      <c r="J18">
        <v>2</v>
      </c>
      <c r="K18">
        <v>1</v>
      </c>
      <c r="L18">
        <f t="shared" si="0"/>
        <v>3.6872160277786996E-3</v>
      </c>
      <c r="M18">
        <f t="shared" si="1"/>
        <v>1113.0003083314778</v>
      </c>
      <c r="N18">
        <f t="shared" si="2"/>
        <v>4.1038766796791402</v>
      </c>
      <c r="O18">
        <f t="shared" si="3"/>
        <v>0.16615539902356399</v>
      </c>
      <c r="P18">
        <f t="shared" si="4"/>
        <v>38.999499042003748</v>
      </c>
      <c r="Q18">
        <f t="shared" si="5"/>
        <v>6.4799838050270377</v>
      </c>
      <c r="R18">
        <f t="shared" si="6"/>
        <v>81</v>
      </c>
      <c r="S18">
        <f t="shared" si="7"/>
        <v>1151.9998073734814</v>
      </c>
      <c r="T18">
        <f t="shared" si="8"/>
        <v>0.10781668172212326</v>
      </c>
      <c r="U18">
        <f t="shared" si="9"/>
        <v>1.5384813003720386</v>
      </c>
      <c r="V18">
        <f t="shared" si="10"/>
        <v>7.0312511756991629</v>
      </c>
      <c r="X18" t="s">
        <v>79</v>
      </c>
      <c r="Z18">
        <f>(SUM(R3:R1401))/60</f>
        <v>20.3</v>
      </c>
      <c r="AB18" t="s">
        <v>80</v>
      </c>
    </row>
    <row r="19" spans="1:35" x14ac:dyDescent="0.2">
      <c r="A19" t="s">
        <v>269</v>
      </c>
      <c r="B19" t="s">
        <v>1551</v>
      </c>
      <c r="D19">
        <v>-82.986000000000004</v>
      </c>
      <c r="E19">
        <v>-164.876</v>
      </c>
      <c r="F19">
        <v>-90</v>
      </c>
      <c r="G19">
        <v>384.88099999999997</v>
      </c>
      <c r="H19">
        <v>38.328000000000003</v>
      </c>
      <c r="I19">
        <v>16</v>
      </c>
      <c r="J19">
        <v>2</v>
      </c>
      <c r="K19">
        <v>2</v>
      </c>
      <c r="L19">
        <f t="shared" si="0"/>
        <v>4.4291691066843811E-3</v>
      </c>
      <c r="M19">
        <f t="shared" si="1"/>
        <v>1146.0020486543083</v>
      </c>
      <c r="N19">
        <f t="shared" si="2"/>
        <v>5.0758419459386195</v>
      </c>
      <c r="O19">
        <f t="shared" si="3"/>
        <v>0.13319993425566523</v>
      </c>
      <c r="P19">
        <f t="shared" si="4"/>
        <v>30.000349188341954</v>
      </c>
      <c r="Q19">
        <f t="shared" si="5"/>
        <v>3.9960485355826831</v>
      </c>
      <c r="R19">
        <f t="shared" si="6"/>
        <v>48</v>
      </c>
      <c r="S19">
        <f t="shared" si="7"/>
        <v>1176.0023978426502</v>
      </c>
      <c r="T19">
        <f t="shared" si="8"/>
        <v>0.1047118546959928</v>
      </c>
      <c r="U19">
        <f t="shared" si="9"/>
        <v>3.9999534420963219</v>
      </c>
      <c r="V19">
        <f t="shared" si="10"/>
        <v>4.0816243307033142</v>
      </c>
      <c r="X19" t="s">
        <v>83</v>
      </c>
      <c r="Z19">
        <f>Z27</f>
        <v>17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113</v>
      </c>
      <c r="B20" t="s">
        <v>114</v>
      </c>
      <c r="D20">
        <v>-81.745000000000005</v>
      </c>
      <c r="E20">
        <v>-170.96100000000001</v>
      </c>
      <c r="F20">
        <v>-90</v>
      </c>
      <c r="G20">
        <v>390.041</v>
      </c>
      <c r="H20">
        <v>44.552999999999997</v>
      </c>
      <c r="I20">
        <v>40</v>
      </c>
      <c r="J20">
        <v>2</v>
      </c>
      <c r="K20">
        <v>1</v>
      </c>
      <c r="L20">
        <f t="shared" si="0"/>
        <v>5.2229540376871253E-3</v>
      </c>
      <c r="M20">
        <f t="shared" si="1"/>
        <v>1157.9991929005737</v>
      </c>
      <c r="N20">
        <f t="shared" si="2"/>
        <v>6.0481826083810919</v>
      </c>
      <c r="O20">
        <f t="shared" si="3"/>
        <v>0.22629777758303712</v>
      </c>
      <c r="P20">
        <f t="shared" si="4"/>
        <v>20.99872800752162</v>
      </c>
      <c r="Q20">
        <f t="shared" si="5"/>
        <v>4.7519702321430524</v>
      </c>
      <c r="R20">
        <f t="shared" si="6"/>
        <v>120</v>
      </c>
      <c r="S20">
        <f t="shared" si="7"/>
        <v>1178.9979209080952</v>
      </c>
      <c r="T20">
        <f t="shared" si="8"/>
        <v>0.10362701523083294</v>
      </c>
      <c r="U20">
        <f t="shared" si="9"/>
        <v>2.8573159278270741</v>
      </c>
      <c r="V20">
        <f t="shared" si="10"/>
        <v>10.178134996843154</v>
      </c>
      <c r="AB20">
        <f>X27/AG9</f>
        <v>0.10333752337988078</v>
      </c>
      <c r="AC20">
        <f>Y27/AH9</f>
        <v>4.1448755675821021</v>
      </c>
      <c r="AD20">
        <f>Z19/AF9</f>
        <v>4.6631035853193337E-2</v>
      </c>
      <c r="AF20">
        <f>X27/AG12</f>
        <v>0.33903489549778965</v>
      </c>
      <c r="AG20">
        <f>Y27/AH12</f>
        <v>0.29952549688362812</v>
      </c>
      <c r="AH20">
        <f>Z19/AF12</f>
        <v>8.5308866976602948E-2</v>
      </c>
    </row>
    <row r="21" spans="1:35" x14ac:dyDescent="0.2">
      <c r="A21" t="s">
        <v>3248</v>
      </c>
      <c r="B21" t="s">
        <v>9394</v>
      </c>
      <c r="D21">
        <v>-83.945999999999998</v>
      </c>
      <c r="E21">
        <v>-171.57300000000001</v>
      </c>
      <c r="F21">
        <v>-90</v>
      </c>
      <c r="G21">
        <v>66.37</v>
      </c>
      <c r="H21">
        <v>27.295000000000002</v>
      </c>
      <c r="I21">
        <v>35</v>
      </c>
      <c r="J21">
        <v>1</v>
      </c>
      <c r="K21">
        <v>0</v>
      </c>
      <c r="L21">
        <f t="shared" si="0"/>
        <v>3.8180560732557767E-3</v>
      </c>
      <c r="M21">
        <f t="shared" si="1"/>
        <v>197.99955117084559</v>
      </c>
      <c r="N21">
        <f t="shared" si="2"/>
        <v>0.7559741448239099</v>
      </c>
      <c r="O21">
        <f t="shared" si="3"/>
        <v>0.2429988506941255</v>
      </c>
      <c r="P21">
        <f t="shared" si="4"/>
        <v>12.000180908659186</v>
      </c>
      <c r="Q21">
        <f t="shared" si="5"/>
        <v>2.9160330849588538</v>
      </c>
      <c r="R21">
        <f t="shared" si="6"/>
        <v>105</v>
      </c>
      <c r="S21">
        <f t="shared" si="7"/>
        <v>209.99973207950478</v>
      </c>
      <c r="T21">
        <f t="shared" si="8"/>
        <v>0.30303098994516653</v>
      </c>
      <c r="U21">
        <f t="shared" si="9"/>
        <v>0</v>
      </c>
      <c r="V21">
        <f t="shared" si="10"/>
        <v>50.000063790675483</v>
      </c>
    </row>
    <row r="22" spans="1:35" x14ac:dyDescent="0.2">
      <c r="A22" t="s">
        <v>121</v>
      </c>
      <c r="B22" t="s">
        <v>889</v>
      </c>
      <c r="D22">
        <v>-81.923000000000002</v>
      </c>
      <c r="E22">
        <v>-174.685</v>
      </c>
      <c r="F22">
        <v>-90</v>
      </c>
      <c r="G22">
        <v>306.036</v>
      </c>
      <c r="H22">
        <v>19.234999999999999</v>
      </c>
      <c r="I22">
        <v>35</v>
      </c>
      <c r="J22">
        <v>1</v>
      </c>
      <c r="K22">
        <v>1</v>
      </c>
      <c r="L22">
        <f t="shared" si="0"/>
        <v>5.1088104160080016E-3</v>
      </c>
      <c r="M22">
        <f t="shared" si="1"/>
        <v>909.00049655736166</v>
      </c>
      <c r="N22">
        <f t="shared" si="2"/>
        <v>4.6439158488845438</v>
      </c>
      <c r="O22">
        <f t="shared" si="3"/>
        <v>0.38696634147277076</v>
      </c>
      <c r="P22">
        <f t="shared" si="4"/>
        <v>5.3452871118843355</v>
      </c>
      <c r="Q22">
        <f t="shared" si="5"/>
        <v>2.0684482662557007</v>
      </c>
      <c r="R22">
        <f t="shared" si="6"/>
        <v>105</v>
      </c>
      <c r="S22">
        <f t="shared" si="7"/>
        <v>914.34578366924598</v>
      </c>
      <c r="T22">
        <f t="shared" si="8"/>
        <v>6.6006564602810153E-2</v>
      </c>
      <c r="U22">
        <f t="shared" si="9"/>
        <v>11.224841387210095</v>
      </c>
      <c r="V22">
        <f t="shared" si="10"/>
        <v>11.483620515931918</v>
      </c>
      <c r="X22" t="s">
        <v>94</v>
      </c>
      <c r="Z22">
        <f>Z18/AF9</f>
        <v>5.5682942812930868E-2</v>
      </c>
      <c r="AA22" t="s">
        <v>95</v>
      </c>
    </row>
    <row r="23" spans="1:35" x14ac:dyDescent="0.2">
      <c r="A23" t="s">
        <v>113</v>
      </c>
      <c r="B23" t="s">
        <v>432</v>
      </c>
      <c r="D23">
        <v>-81.340999999999994</v>
      </c>
      <c r="E23">
        <v>-171.02699999999999</v>
      </c>
      <c r="F23">
        <v>0</v>
      </c>
      <c r="G23">
        <v>398.54199999999997</v>
      </c>
      <c r="H23">
        <v>38.470999999999997</v>
      </c>
      <c r="I23">
        <v>0</v>
      </c>
      <c r="J23">
        <v>2</v>
      </c>
      <c r="K23">
        <v>2</v>
      </c>
      <c r="L23">
        <f t="shared" si="0"/>
        <v>5.4824072370562244E-3</v>
      </c>
      <c r="M23">
        <f t="shared" si="1"/>
        <v>1181.9981038294695</v>
      </c>
      <c r="N23">
        <f t="shared" si="2"/>
        <v>6.4802014388228573</v>
      </c>
      <c r="O23">
        <f t="shared" si="3"/>
        <v>0.22799012754453557</v>
      </c>
      <c r="P23">
        <f t="shared" si="4"/>
        <v>18.000851411471899</v>
      </c>
      <c r="Q23">
        <f t="shared" si="5"/>
        <v>4.1040205132322249</v>
      </c>
      <c r="R23">
        <f t="shared" si="6"/>
        <v>0</v>
      </c>
      <c r="S23">
        <f t="shared" si="7"/>
        <v>1199.9989552409415</v>
      </c>
      <c r="T23">
        <f t="shared" si="8"/>
        <v>0.10152300550332588</v>
      </c>
      <c r="U23">
        <f t="shared" si="9"/>
        <v>6.6663513439994455</v>
      </c>
      <c r="V23">
        <f t="shared" si="10"/>
        <v>0</v>
      </c>
      <c r="X23" t="s">
        <v>96</v>
      </c>
      <c r="Z23">
        <f>Z19/AF9</f>
        <v>4.6631035853193337E-2</v>
      </c>
      <c r="AA23" t="s">
        <v>97</v>
      </c>
      <c r="AB23">
        <f>Z27/AF9</f>
        <v>4.6631035853193337E-2</v>
      </c>
      <c r="AC23" t="s">
        <v>98</v>
      </c>
      <c r="AD23">
        <f>Z27/AF9</f>
        <v>4.6631035853193337E-2</v>
      </c>
      <c r="AE23" t="s">
        <v>98</v>
      </c>
      <c r="AH23">
        <f>Z27/AF12</f>
        <v>8.5308866976602948E-2</v>
      </c>
      <c r="AI23" t="s">
        <v>98</v>
      </c>
    </row>
    <row r="24" spans="1:35" x14ac:dyDescent="0.2">
      <c r="A24" t="s">
        <v>2948</v>
      </c>
      <c r="B24" t="s">
        <v>9395</v>
      </c>
      <c r="D24">
        <v>-84.510999999999996</v>
      </c>
      <c r="E24">
        <v>-165.7</v>
      </c>
      <c r="F24">
        <v>-90</v>
      </c>
      <c r="G24">
        <v>386.774</v>
      </c>
      <c r="H24">
        <v>52.631</v>
      </c>
      <c r="I24">
        <v>19</v>
      </c>
      <c r="J24">
        <v>2</v>
      </c>
      <c r="K24">
        <v>1</v>
      </c>
      <c r="L24">
        <f t="shared" si="0"/>
        <v>3.4594268201406635E-3</v>
      </c>
      <c r="M24">
        <f t="shared" si="1"/>
        <v>1155.0014375549483</v>
      </c>
      <c r="N24">
        <f t="shared" si="2"/>
        <v>3.9956469460255573</v>
      </c>
      <c r="O24">
        <f t="shared" si="3"/>
        <v>0.14123348535501612</v>
      </c>
      <c r="P24">
        <f t="shared" si="4"/>
        <v>38.999415115832072</v>
      </c>
      <c r="Q24">
        <f t="shared" si="5"/>
        <v>5.5080288316448938</v>
      </c>
      <c r="R24">
        <f t="shared" si="6"/>
        <v>57</v>
      </c>
      <c r="S24">
        <f t="shared" si="7"/>
        <v>1194.0008526707804</v>
      </c>
      <c r="T24">
        <f t="shared" si="8"/>
        <v>0.10389597458340054</v>
      </c>
      <c r="U24">
        <f t="shared" si="9"/>
        <v>1.5384846111613248</v>
      </c>
      <c r="V24">
        <f t="shared" si="10"/>
        <v>4.773865937574544</v>
      </c>
    </row>
    <row r="25" spans="1:35" x14ac:dyDescent="0.2">
      <c r="A25" t="s">
        <v>906</v>
      </c>
      <c r="B25" t="s">
        <v>907</v>
      </c>
      <c r="D25">
        <v>-83.89</v>
      </c>
      <c r="E25">
        <v>-173.928</v>
      </c>
      <c r="F25">
        <v>-90</v>
      </c>
      <c r="G25">
        <v>385.18799999999999</v>
      </c>
      <c r="H25">
        <v>47.265000000000001</v>
      </c>
      <c r="I25">
        <v>16</v>
      </c>
      <c r="J25">
        <v>2</v>
      </c>
      <c r="K25">
        <v>2</v>
      </c>
      <c r="L25">
        <f t="shared" si="0"/>
        <v>3.8536413504567804E-3</v>
      </c>
      <c r="M25">
        <f t="shared" si="1"/>
        <v>1148.9996828145959</v>
      </c>
      <c r="N25">
        <f t="shared" si="2"/>
        <v>4.4278371171931692</v>
      </c>
      <c r="O25">
        <f t="shared" si="3"/>
        <v>0.33842528918065751</v>
      </c>
      <c r="P25">
        <f t="shared" si="4"/>
        <v>14.998810436584673</v>
      </c>
      <c r="Q25">
        <f t="shared" si="5"/>
        <v>5.0759818353488688</v>
      </c>
      <c r="R25">
        <f t="shared" si="6"/>
        <v>48</v>
      </c>
      <c r="S25">
        <f t="shared" si="7"/>
        <v>1163.9984932511804</v>
      </c>
      <c r="T25">
        <f t="shared" si="8"/>
        <v>0.10443867112830471</v>
      </c>
      <c r="U25">
        <f t="shared" si="9"/>
        <v>8.0006344841387822</v>
      </c>
      <c r="V25">
        <f t="shared" si="10"/>
        <v>4.1237166781831931</v>
      </c>
      <c r="X25" t="s">
        <v>101</v>
      </c>
    </row>
    <row r="26" spans="1:35" x14ac:dyDescent="0.2">
      <c r="A26" t="s">
        <v>113</v>
      </c>
      <c r="B26" t="s">
        <v>8000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9396</v>
      </c>
      <c r="B27" t="s">
        <v>9397</v>
      </c>
      <c r="X27">
        <f>SUM(J3:J2345)</f>
        <v>37</v>
      </c>
      <c r="Y27">
        <f>SUM(K3:K2345)</f>
        <v>27</v>
      </c>
      <c r="Z27">
        <f>COUNTIF(V3:V2345,"&gt;0")</f>
        <v>17</v>
      </c>
      <c r="AB27">
        <v>401</v>
      </c>
    </row>
    <row r="28" spans="1:35" x14ac:dyDescent="0.2">
      <c r="A28" t="s">
        <v>195</v>
      </c>
      <c r="B28" t="s">
        <v>196</v>
      </c>
    </row>
    <row r="29" spans="1:35" x14ac:dyDescent="0.2">
      <c r="A29" t="s">
        <v>113</v>
      </c>
      <c r="B29" t="s">
        <v>956</v>
      </c>
    </row>
    <row r="30" spans="1:35" x14ac:dyDescent="0.2">
      <c r="A30" t="s">
        <v>1051</v>
      </c>
      <c r="B30" t="s">
        <v>9398</v>
      </c>
    </row>
    <row r="31" spans="1:35" x14ac:dyDescent="0.2">
      <c r="A31" t="s">
        <v>141</v>
      </c>
      <c r="B31" t="s">
        <v>773</v>
      </c>
    </row>
    <row r="32" spans="1:35" x14ac:dyDescent="0.2">
      <c r="A32" t="s">
        <v>41</v>
      </c>
      <c r="B32" t="s">
        <v>41</v>
      </c>
    </row>
    <row r="33" spans="1:2" x14ac:dyDescent="0.2">
      <c r="A33" t="s">
        <v>9399</v>
      </c>
      <c r="B33" t="s">
        <v>9400</v>
      </c>
    </row>
    <row r="34" spans="1:2" x14ac:dyDescent="0.2">
      <c r="A34" t="s">
        <v>952</v>
      </c>
      <c r="B34" t="s">
        <v>953</v>
      </c>
    </row>
    <row r="35" spans="1:2" x14ac:dyDescent="0.2">
      <c r="A35" t="s">
        <v>113</v>
      </c>
      <c r="B35" t="s">
        <v>956</v>
      </c>
    </row>
    <row r="36" spans="1:2" x14ac:dyDescent="0.2">
      <c r="A36" t="s">
        <v>9401</v>
      </c>
      <c r="B36" t="s">
        <v>9402</v>
      </c>
    </row>
    <row r="37" spans="1:2" x14ac:dyDescent="0.2">
      <c r="A37" t="s">
        <v>638</v>
      </c>
      <c r="B37" t="s">
        <v>555</v>
      </c>
    </row>
    <row r="38" spans="1:2" x14ac:dyDescent="0.2">
      <c r="A38" t="s">
        <v>113</v>
      </c>
      <c r="B38" t="s">
        <v>114</v>
      </c>
    </row>
    <row r="39" spans="1:2" x14ac:dyDescent="0.2">
      <c r="A39" t="s">
        <v>9403</v>
      </c>
      <c r="B39" t="s">
        <v>9404</v>
      </c>
    </row>
    <row r="40" spans="1:2" x14ac:dyDescent="0.2">
      <c r="A40" t="s">
        <v>734</v>
      </c>
      <c r="B40" t="s">
        <v>735</v>
      </c>
    </row>
    <row r="41" spans="1:2" x14ac:dyDescent="0.2">
      <c r="A41" t="s">
        <v>41</v>
      </c>
      <c r="B41" t="s">
        <v>41</v>
      </c>
    </row>
    <row r="42" spans="1:2" x14ac:dyDescent="0.2">
      <c r="A42" t="s">
        <v>9405</v>
      </c>
      <c r="B42" t="s">
        <v>9406</v>
      </c>
    </row>
    <row r="43" spans="1:2" x14ac:dyDescent="0.2">
      <c r="A43" t="s">
        <v>261</v>
      </c>
      <c r="B43" t="s">
        <v>629</v>
      </c>
    </row>
    <row r="44" spans="1:2" x14ac:dyDescent="0.2">
      <c r="A44" t="s">
        <v>113</v>
      </c>
      <c r="B44" t="s">
        <v>5759</v>
      </c>
    </row>
    <row r="45" spans="1:2" x14ac:dyDescent="0.2">
      <c r="A45" t="s">
        <v>7338</v>
      </c>
      <c r="B45" t="s">
        <v>9407</v>
      </c>
    </row>
    <row r="46" spans="1:2" x14ac:dyDescent="0.2">
      <c r="A46" t="s">
        <v>541</v>
      </c>
      <c r="B46" t="s">
        <v>542</v>
      </c>
    </row>
    <row r="47" spans="1:2" x14ac:dyDescent="0.2">
      <c r="A47" t="s">
        <v>113</v>
      </c>
      <c r="B47" t="s">
        <v>401</v>
      </c>
    </row>
    <row r="48" spans="1:2" x14ac:dyDescent="0.2">
      <c r="A48" t="s">
        <v>8120</v>
      </c>
      <c r="B48" t="s">
        <v>8121</v>
      </c>
    </row>
    <row r="49" spans="1:2" x14ac:dyDescent="0.2">
      <c r="A49" t="s">
        <v>9408</v>
      </c>
      <c r="B49" t="s">
        <v>9409</v>
      </c>
    </row>
    <row r="50" spans="1:2" x14ac:dyDescent="0.2">
      <c r="A50" t="s">
        <v>113</v>
      </c>
      <c r="B50" t="s">
        <v>5019</v>
      </c>
    </row>
    <row r="51" spans="1:2" x14ac:dyDescent="0.2">
      <c r="A51" t="s">
        <v>9410</v>
      </c>
      <c r="B51" t="s">
        <v>9411</v>
      </c>
    </row>
    <row r="52" spans="1:2" x14ac:dyDescent="0.2">
      <c r="A52" t="s">
        <v>1880</v>
      </c>
      <c r="B52" t="s">
        <v>284</v>
      </c>
    </row>
    <row r="53" spans="1:2" x14ac:dyDescent="0.2">
      <c r="A53" t="s">
        <v>113</v>
      </c>
      <c r="B53" t="s">
        <v>114</v>
      </c>
    </row>
    <row r="54" spans="1:2" x14ac:dyDescent="0.2">
      <c r="A54" t="s">
        <v>6791</v>
      </c>
      <c r="B54" t="s">
        <v>9412</v>
      </c>
    </row>
    <row r="55" spans="1:2" x14ac:dyDescent="0.2">
      <c r="A55" t="s">
        <v>1092</v>
      </c>
      <c r="B55" t="s">
        <v>1093</v>
      </c>
    </row>
    <row r="56" spans="1:2" x14ac:dyDescent="0.2">
      <c r="A56" t="s">
        <v>113</v>
      </c>
      <c r="B56" t="s">
        <v>5195</v>
      </c>
    </row>
    <row r="57" spans="1:2" x14ac:dyDescent="0.2">
      <c r="A57" t="s">
        <v>1310</v>
      </c>
      <c r="B57" t="s">
        <v>4291</v>
      </c>
    </row>
    <row r="58" spans="1:2" x14ac:dyDescent="0.2">
      <c r="A58" t="s">
        <v>638</v>
      </c>
      <c r="B58" t="s">
        <v>555</v>
      </c>
    </row>
    <row r="59" spans="1:2" x14ac:dyDescent="0.2">
      <c r="A59" t="s">
        <v>113</v>
      </c>
      <c r="B59" t="s">
        <v>742</v>
      </c>
    </row>
    <row r="60" spans="1:2" x14ac:dyDescent="0.2">
      <c r="A60" t="s">
        <v>9413</v>
      </c>
      <c r="B60" t="s">
        <v>9414</v>
      </c>
    </row>
    <row r="61" spans="1:2" x14ac:dyDescent="0.2">
      <c r="A61" t="s">
        <v>9415</v>
      </c>
      <c r="B61" t="s">
        <v>82</v>
      </c>
    </row>
    <row r="62" spans="1:2" x14ac:dyDescent="0.2">
      <c r="A62" t="s">
        <v>113</v>
      </c>
      <c r="B62" t="s">
        <v>742</v>
      </c>
    </row>
    <row r="63" spans="1:2" x14ac:dyDescent="0.2">
      <c r="A63" t="s">
        <v>9416</v>
      </c>
      <c r="B63" t="s">
        <v>9417</v>
      </c>
    </row>
    <row r="64" spans="1:2" x14ac:dyDescent="0.2">
      <c r="A64" t="s">
        <v>81</v>
      </c>
      <c r="B64" t="s">
        <v>1695</v>
      </c>
    </row>
    <row r="65" spans="1:2" x14ac:dyDescent="0.2">
      <c r="A65" t="s">
        <v>41</v>
      </c>
      <c r="B65" t="s">
        <v>41</v>
      </c>
    </row>
    <row r="66" spans="1:2" x14ac:dyDescent="0.2">
      <c r="A66" t="s">
        <v>9418</v>
      </c>
      <c r="B66" t="s">
        <v>9419</v>
      </c>
    </row>
    <row r="67" spans="1:2" x14ac:dyDescent="0.2">
      <c r="A67" t="s">
        <v>9420</v>
      </c>
      <c r="B67" t="s">
        <v>2711</v>
      </c>
    </row>
    <row r="68" spans="1:2" x14ac:dyDescent="0.2">
      <c r="A68" t="s">
        <v>113</v>
      </c>
      <c r="B68" t="s">
        <v>956</v>
      </c>
    </row>
    <row r="69" spans="1:2" x14ac:dyDescent="0.2">
      <c r="A69" t="s">
        <v>9421</v>
      </c>
      <c r="B69" t="s">
        <v>9422</v>
      </c>
    </row>
    <row r="70" spans="1:2" x14ac:dyDescent="0.2">
      <c r="A70" t="s">
        <v>614</v>
      </c>
      <c r="B70" t="s">
        <v>615</v>
      </c>
    </row>
    <row r="71" spans="1:2" x14ac:dyDescent="0.2">
      <c r="A71" t="s">
        <v>113</v>
      </c>
      <c r="B71" t="s">
        <v>114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J326"/>
  <sheetViews>
    <sheetView zoomScaleNormal="100" workbookViewId="0">
      <selection activeCell="V3" sqref="V3:V110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6" t="s">
        <v>17</v>
      </c>
      <c r="K2" s="6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9423</v>
      </c>
      <c r="B3" t="s">
        <v>9424</v>
      </c>
      <c r="D3">
        <v>-80.801000000000002</v>
      </c>
      <c r="E3">
        <v>-174.80600000000001</v>
      </c>
      <c r="F3">
        <v>0</v>
      </c>
      <c r="G3">
        <v>394.06900000000002</v>
      </c>
      <c r="H3">
        <v>44.180999999999997</v>
      </c>
      <c r="I3">
        <v>0</v>
      </c>
      <c r="J3">
        <v>2</v>
      </c>
      <c r="K3">
        <v>2</v>
      </c>
      <c r="L3">
        <f>1/TAN(-D3*$L$1/180)*0.108*0.333333</f>
        <v>5.8300770631838023E-3</v>
      </c>
      <c r="M3">
        <f>SIN(-D3*$L$1/180)*G3*3</f>
        <v>1167.0027012386295</v>
      </c>
      <c r="N3">
        <f>COS(-D3*$L$1/180)*G3*0.108</f>
        <v>6.8037224848873583</v>
      </c>
      <c r="O3">
        <f>IFERROR(1/TAN(E3*$L$1/180)*0.108*0.333333,"")</f>
        <v>0.39603248453733669</v>
      </c>
      <c r="P3">
        <f>SIN(-E3*$L$1/180)*H3*3</f>
        <v>11.998891264823939</v>
      </c>
      <c r="Q3">
        <f>-COS(E3*$L$1/180)*H3*0.108</f>
        <v>4.7519554712570438</v>
      </c>
      <c r="R3">
        <f>ABS(SIN(-F3*$L$1/180)*I3*3)</f>
        <v>0</v>
      </c>
      <c r="S3">
        <f>M3+P3</f>
        <v>1179.0015925034534</v>
      </c>
      <c r="T3">
        <f>60*(J3/M3)</f>
        <v>0.10282752548270437</v>
      </c>
      <c r="U3">
        <f>IFERROR(60*(K3/P3),"")</f>
        <v>10.000924031355556</v>
      </c>
      <c r="V3">
        <f>100*(R3/(S3))</f>
        <v>0</v>
      </c>
      <c r="X3" t="s">
        <v>37</v>
      </c>
      <c r="Y3">
        <f>AVERAGE(L3:L2000)</f>
        <v>5.1793636411950018E-3</v>
      </c>
      <c r="Z3">
        <f>STDEVA(L3:L2000)</f>
        <v>1.7262447532194766E-3</v>
      </c>
      <c r="AA3">
        <f>COUNTA(L3:L2000)</f>
        <v>108</v>
      </c>
      <c r="AB3">
        <f>AVERAGE(O3:O2000)</f>
        <v>0.27132839649279822</v>
      </c>
      <c r="AC3">
        <f>STDEVA(O3:O2001)</f>
        <v>0.14799122067613429</v>
      </c>
      <c r="AD3">
        <f>COUNTA(O3:O2001)</f>
        <v>108</v>
      </c>
      <c r="AE3">
        <f>1/Y8</f>
        <v>1.1191769523579993E-3</v>
      </c>
      <c r="AF3">
        <f>Z8/Y8^2</f>
        <v>4.6879777434235458E-4</v>
      </c>
      <c r="AG3">
        <f>COUNTA(M3:M2001)</f>
        <v>108</v>
      </c>
      <c r="AH3">
        <f>1/AB8</f>
        <v>6.8052558940163793E-2</v>
      </c>
      <c r="AI3">
        <f>AC8/AB8^2</f>
        <v>4.4533899274947018E-2</v>
      </c>
      <c r="AJ3">
        <f>COUNTA(P3:P2001)</f>
        <v>108</v>
      </c>
    </row>
    <row r="4" spans="1:36" x14ac:dyDescent="0.2">
      <c r="A4" t="s">
        <v>265</v>
      </c>
      <c r="B4" t="s">
        <v>4278</v>
      </c>
      <c r="D4">
        <v>-79.858999999999995</v>
      </c>
      <c r="E4">
        <v>-167.125</v>
      </c>
      <c r="F4">
        <v>-90</v>
      </c>
      <c r="G4">
        <v>374.85599999999999</v>
      </c>
      <c r="H4">
        <v>35.902999999999999</v>
      </c>
      <c r="I4">
        <v>118</v>
      </c>
      <c r="J4">
        <v>1</v>
      </c>
      <c r="K4">
        <v>1</v>
      </c>
      <c r="L4">
        <f t="shared" ref="L4:L28" si="0">1/TAN(-D4*$L$1/180)*0.108*0.333333</f>
        <v>6.4391520792470378E-3</v>
      </c>
      <c r="M4">
        <f t="shared" ref="M4:M28" si="1">SIN(-D4*$L$1/180)*G4*3</f>
        <v>1106.999366836638</v>
      </c>
      <c r="N4">
        <f t="shared" ref="N4:N28" si="2">COS(-D4*$L$1/180)*G4*0.108</f>
        <v>7.1281444028356935</v>
      </c>
      <c r="O4">
        <f t="shared" ref="O4:O28" si="3">IFERROR(1/TAN(E4*$L$1/180)*0.108*0.333333,"")</f>
        <v>0.1574998622364539</v>
      </c>
      <c r="P4">
        <f t="shared" ref="P4:P28" si="4">SIN(-E4*$L$1/180)*H4*3</f>
        <v>24.000233686826832</v>
      </c>
      <c r="Q4">
        <f t="shared" ref="Q4:Q28" si="5">-COS(E4*$L$1/180)*H4*0.108</f>
        <v>3.7800372793552048</v>
      </c>
      <c r="R4">
        <f t="shared" ref="R4:R28" si="6">ABS(SIN(-F4*$L$1/180)*I4*3)</f>
        <v>354</v>
      </c>
      <c r="S4">
        <f t="shared" ref="S4:S28" si="7">M4+P4</f>
        <v>1130.9996005234648</v>
      </c>
      <c r="T4">
        <f t="shared" ref="T4:T28" si="8">60*(J4/M4)</f>
        <v>5.4200573006158111E-2</v>
      </c>
      <c r="U4">
        <f t="shared" ref="U4:U28" si="9">IFERROR(60*(K4/P4),"")</f>
        <v>2.4999756578592236</v>
      </c>
      <c r="V4">
        <f t="shared" ref="V4:V28" si="10">100*(R4/(S4))</f>
        <v>31.299745803283823</v>
      </c>
      <c r="X4" t="s">
        <v>40</v>
      </c>
      <c r="Y4">
        <f>Y3*60</f>
        <v>0.31076181847170009</v>
      </c>
      <c r="Z4">
        <f>Z3*60</f>
        <v>0.10357468519316859</v>
      </c>
      <c r="AA4">
        <f>AA3</f>
        <v>108</v>
      </c>
      <c r="AB4">
        <f>AB3*60</f>
        <v>16.279703789567893</v>
      </c>
      <c r="AC4">
        <f>AC3*60</f>
        <v>8.879473240568057</v>
      </c>
      <c r="AD4">
        <f>AD3</f>
        <v>108</v>
      </c>
      <c r="AE4">
        <f>AE3*60</f>
        <v>6.7150617141479962E-2</v>
      </c>
      <c r="AF4">
        <f>AF3*60</f>
        <v>2.8127866460541273E-2</v>
      </c>
      <c r="AG4">
        <f>AG3</f>
        <v>108</v>
      </c>
      <c r="AH4">
        <f>AH3*60</f>
        <v>4.0831535364098279</v>
      </c>
      <c r="AI4">
        <f>AI3*60</f>
        <v>2.6720339564968212</v>
      </c>
      <c r="AJ4">
        <f>AJ3</f>
        <v>108</v>
      </c>
    </row>
    <row r="5" spans="1:36" x14ac:dyDescent="0.2">
      <c r="A5" t="s">
        <v>41</v>
      </c>
      <c r="B5" t="s">
        <v>41</v>
      </c>
      <c r="D5">
        <v>-83.210999999999999</v>
      </c>
      <c r="E5">
        <v>-170.53800000000001</v>
      </c>
      <c r="F5">
        <v>-90</v>
      </c>
      <c r="G5">
        <v>380.66899999999998</v>
      </c>
      <c r="H5">
        <v>36.497</v>
      </c>
      <c r="I5">
        <v>26</v>
      </c>
      <c r="J5">
        <v>2</v>
      </c>
      <c r="K5">
        <v>2</v>
      </c>
      <c r="L5">
        <f t="shared" si="0"/>
        <v>4.2857262017439559E-3</v>
      </c>
      <c r="M5">
        <f t="shared" si="1"/>
        <v>1133.9995001408895</v>
      </c>
      <c r="N5">
        <f t="shared" si="2"/>
        <v>4.8600162305345913</v>
      </c>
      <c r="O5">
        <f t="shared" si="3"/>
        <v>0.21600727486837354</v>
      </c>
      <c r="P5">
        <f t="shared" si="4"/>
        <v>17.999602163876979</v>
      </c>
      <c r="Q5">
        <f t="shared" si="5"/>
        <v>3.8880489001828455</v>
      </c>
      <c r="R5">
        <f t="shared" si="6"/>
        <v>78</v>
      </c>
      <c r="S5">
        <f t="shared" si="7"/>
        <v>1151.9991023047664</v>
      </c>
      <c r="T5">
        <f t="shared" si="8"/>
        <v>0.10582015246487415</v>
      </c>
      <c r="U5">
        <f t="shared" si="9"/>
        <v>6.6668140166356267</v>
      </c>
      <c r="V5">
        <f t="shared" si="10"/>
        <v>6.7708386095048141</v>
      </c>
    </row>
    <row r="6" spans="1:36" x14ac:dyDescent="0.2">
      <c r="A6" t="s">
        <v>8575</v>
      </c>
      <c r="B6" t="s">
        <v>9425</v>
      </c>
      <c r="D6">
        <v>-80.927000000000007</v>
      </c>
      <c r="E6">
        <v>-169.16</v>
      </c>
      <c r="F6">
        <v>-90</v>
      </c>
      <c r="G6">
        <v>386.84</v>
      </c>
      <c r="H6">
        <v>47.853999999999999</v>
      </c>
      <c r="I6">
        <v>20</v>
      </c>
      <c r="J6">
        <v>2</v>
      </c>
      <c r="K6">
        <v>2</v>
      </c>
      <c r="L6">
        <f t="shared" si="0"/>
        <v>5.7488614799201939E-3</v>
      </c>
      <c r="M6">
        <f t="shared" si="1"/>
        <v>1145.9998375994846</v>
      </c>
      <c r="N6">
        <f t="shared" si="2"/>
        <v>6.5882009105713859</v>
      </c>
      <c r="O6">
        <f t="shared" si="3"/>
        <v>0.18800523810602388</v>
      </c>
      <c r="P6">
        <f t="shared" si="4"/>
        <v>26.999279640676864</v>
      </c>
      <c r="Q6">
        <f t="shared" si="5"/>
        <v>5.0760110735476491</v>
      </c>
      <c r="R6">
        <f t="shared" si="6"/>
        <v>60</v>
      </c>
      <c r="S6">
        <f t="shared" si="7"/>
        <v>1172.9991172401615</v>
      </c>
      <c r="T6">
        <f t="shared" si="8"/>
        <v>0.10471205672364046</v>
      </c>
      <c r="U6">
        <f t="shared" si="9"/>
        <v>4.4445630252745376</v>
      </c>
      <c r="V6">
        <f t="shared" si="10"/>
        <v>5.1150933635115017</v>
      </c>
      <c r="Y6" t="s">
        <v>44</v>
      </c>
      <c r="AB6" t="s">
        <v>45</v>
      </c>
    </row>
    <row r="7" spans="1:36" x14ac:dyDescent="0.2">
      <c r="A7" t="s">
        <v>6421</v>
      </c>
      <c r="B7" t="s">
        <v>6422</v>
      </c>
      <c r="D7">
        <v>-86.155000000000001</v>
      </c>
      <c r="E7">
        <v>-168.69</v>
      </c>
      <c r="F7">
        <v>0</v>
      </c>
      <c r="G7">
        <v>372.839</v>
      </c>
      <c r="H7">
        <v>35.692999999999998</v>
      </c>
      <c r="I7">
        <v>0</v>
      </c>
      <c r="J7">
        <v>1</v>
      </c>
      <c r="K7">
        <v>0</v>
      </c>
      <c r="L7">
        <f t="shared" si="0"/>
        <v>2.4195154987269795E-3</v>
      </c>
      <c r="M7">
        <f t="shared" si="1"/>
        <v>1115.999340319921</v>
      </c>
      <c r="N7">
        <f t="shared" si="2"/>
        <v>2.7001804006535348</v>
      </c>
      <c r="O7">
        <f t="shared" si="3"/>
        <v>0.17999871688416874</v>
      </c>
      <c r="P7">
        <f t="shared" si="4"/>
        <v>21.000043381794658</v>
      </c>
      <c r="Q7">
        <f t="shared" si="5"/>
        <v>3.779984643219561</v>
      </c>
      <c r="R7">
        <f t="shared" si="6"/>
        <v>0</v>
      </c>
      <c r="S7">
        <f t="shared" si="7"/>
        <v>1136.9993837017157</v>
      </c>
      <c r="T7">
        <f t="shared" si="8"/>
        <v>5.3763472640404916E-2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113</v>
      </c>
      <c r="B8" t="s">
        <v>1029</v>
      </c>
      <c r="D8">
        <v>-81.825000000000003</v>
      </c>
      <c r="E8">
        <v>-171.25399999999999</v>
      </c>
      <c r="F8">
        <v>0</v>
      </c>
      <c r="G8">
        <v>358.64499999999998</v>
      </c>
      <c r="H8">
        <v>26.306000000000001</v>
      </c>
      <c r="I8">
        <v>0</v>
      </c>
      <c r="J8">
        <v>2</v>
      </c>
      <c r="K8">
        <v>2</v>
      </c>
      <c r="L8">
        <f t="shared" si="0"/>
        <v>5.1716409374929287E-3</v>
      </c>
      <c r="M8">
        <f t="shared" si="1"/>
        <v>1065.0017469472746</v>
      </c>
      <c r="N8">
        <f t="shared" si="2"/>
        <v>5.507812140826152</v>
      </c>
      <c r="O8">
        <f t="shared" si="3"/>
        <v>0.23400417552542527</v>
      </c>
      <c r="P8">
        <f t="shared" si="4"/>
        <v>11.999827968769292</v>
      </c>
      <c r="Q8">
        <f t="shared" si="5"/>
        <v>2.8080126582914553</v>
      </c>
      <c r="R8">
        <f t="shared" si="6"/>
        <v>0</v>
      </c>
      <c r="S8">
        <f t="shared" si="7"/>
        <v>1077.0015749160439</v>
      </c>
      <c r="T8">
        <f t="shared" si="8"/>
        <v>0.1126758715128576</v>
      </c>
      <c r="U8">
        <f t="shared" si="9"/>
        <v>10.000143361414143</v>
      </c>
      <c r="V8">
        <f t="shared" si="10"/>
        <v>0</v>
      </c>
      <c r="X8" t="s">
        <v>51</v>
      </c>
      <c r="Y8">
        <f>AVERAGE(M3:M2000)</f>
        <v>893.5137539180871</v>
      </c>
      <c r="Z8">
        <f>STDEVA(M3:M2000)</f>
        <v>374.2725922818077</v>
      </c>
      <c r="AA8">
        <f>COUNTA(M3:M2001)</f>
        <v>108</v>
      </c>
      <c r="AB8">
        <f>AVERAGE(P3:P2000)</f>
        <v>14.694524578851835</v>
      </c>
      <c r="AC8">
        <f>STDEVA(P3:P2000)</f>
        <v>9.6161626789554759</v>
      </c>
      <c r="AD8">
        <f>COUNTA(P3:P2001)</f>
        <v>108</v>
      </c>
      <c r="AE8" t="s">
        <v>51</v>
      </c>
      <c r="AF8">
        <f>AG8+AH8</f>
        <v>98086.494077669413</v>
      </c>
      <c r="AG8">
        <f>SUM(M3:M2000)</f>
        <v>96499.485423153412</v>
      </c>
      <c r="AH8">
        <f>SUM(P3:P2000)</f>
        <v>1587.0086545159982</v>
      </c>
    </row>
    <row r="9" spans="1:36" x14ac:dyDescent="0.2">
      <c r="A9" t="s">
        <v>2802</v>
      </c>
      <c r="B9" t="s">
        <v>7541</v>
      </c>
      <c r="D9">
        <v>-83.48</v>
      </c>
      <c r="E9">
        <v>-169.38</v>
      </c>
      <c r="F9">
        <v>0</v>
      </c>
      <c r="G9">
        <v>35.228000000000002</v>
      </c>
      <c r="H9">
        <v>16.279</v>
      </c>
      <c r="I9">
        <v>0</v>
      </c>
      <c r="J9">
        <v>1</v>
      </c>
      <c r="K9">
        <v>0</v>
      </c>
      <c r="L9">
        <f t="shared" si="0"/>
        <v>4.1144077899780244E-3</v>
      </c>
      <c r="M9">
        <f t="shared" si="1"/>
        <v>105.00046545515454</v>
      </c>
      <c r="N9">
        <f t="shared" si="2"/>
        <v>0.4320151650351714</v>
      </c>
      <c r="O9">
        <f t="shared" si="3"/>
        <v>0.19199343065094673</v>
      </c>
      <c r="P9">
        <f t="shared" si="4"/>
        <v>9.000387984438678</v>
      </c>
      <c r="Q9">
        <f t="shared" si="5"/>
        <v>1.7280170943390358</v>
      </c>
      <c r="R9">
        <f t="shared" si="6"/>
        <v>0</v>
      </c>
      <c r="S9">
        <f t="shared" si="7"/>
        <v>114.00085343959321</v>
      </c>
      <c r="T9">
        <f t="shared" si="8"/>
        <v>0.57142603835052397</v>
      </c>
      <c r="U9">
        <f t="shared" si="9"/>
        <v>0</v>
      </c>
      <c r="V9">
        <f t="shared" si="10"/>
        <v>0</v>
      </c>
      <c r="X9" t="s">
        <v>54</v>
      </c>
      <c r="Y9">
        <f>Y8/60</f>
        <v>14.891895898634784</v>
      </c>
      <c r="Z9">
        <f>Z8/60</f>
        <v>6.237876538030128</v>
      </c>
      <c r="AA9">
        <f>AA8</f>
        <v>108</v>
      </c>
      <c r="AB9">
        <f>AB8/60</f>
        <v>0.24490874298086393</v>
      </c>
      <c r="AC9">
        <f>AC8/60</f>
        <v>0.16026937798259128</v>
      </c>
      <c r="AD9">
        <f>AD8</f>
        <v>108</v>
      </c>
      <c r="AE9" t="s">
        <v>54</v>
      </c>
      <c r="AF9">
        <f>AF8/60</f>
        <v>1634.7749012944903</v>
      </c>
      <c r="AG9">
        <f>AG8/60</f>
        <v>1608.3247570525568</v>
      </c>
      <c r="AH9">
        <f>AH8/60</f>
        <v>26.450144241933302</v>
      </c>
    </row>
    <row r="10" spans="1:36" x14ac:dyDescent="0.2">
      <c r="A10" t="s">
        <v>223</v>
      </c>
      <c r="B10" t="s">
        <v>248</v>
      </c>
      <c r="D10">
        <v>-78.393000000000001</v>
      </c>
      <c r="E10">
        <v>-167.905</v>
      </c>
      <c r="F10">
        <v>0</v>
      </c>
      <c r="G10">
        <v>188.86199999999999</v>
      </c>
      <c r="H10">
        <v>14.318</v>
      </c>
      <c r="I10">
        <v>0</v>
      </c>
      <c r="J10">
        <v>2</v>
      </c>
      <c r="K10">
        <v>2</v>
      </c>
      <c r="L10">
        <f t="shared" si="0"/>
        <v>7.3943150044631194E-3</v>
      </c>
      <c r="M10">
        <f t="shared" si="1"/>
        <v>554.99969930435759</v>
      </c>
      <c r="N10">
        <f t="shared" si="2"/>
        <v>4.1038467078854381</v>
      </c>
      <c r="O10">
        <f t="shared" si="3"/>
        <v>0.16799635543136984</v>
      </c>
      <c r="P10">
        <f t="shared" si="4"/>
        <v>9.0002905513411289</v>
      </c>
      <c r="Q10">
        <f t="shared" si="5"/>
        <v>1.5120175224662264</v>
      </c>
      <c r="R10">
        <f t="shared" si="6"/>
        <v>0</v>
      </c>
      <c r="S10">
        <f t="shared" si="7"/>
        <v>563.99998985569869</v>
      </c>
      <c r="T10">
        <f t="shared" si="8"/>
        <v>0.21621633336091758</v>
      </c>
      <c r="U10">
        <f t="shared" si="9"/>
        <v>13.332902900797892</v>
      </c>
      <c r="V10">
        <f t="shared" si="10"/>
        <v>0</v>
      </c>
    </row>
    <row r="11" spans="1:36" x14ac:dyDescent="0.2">
      <c r="A11" t="s">
        <v>113</v>
      </c>
      <c r="B11" t="s">
        <v>3615</v>
      </c>
      <c r="D11">
        <v>-82.405000000000001</v>
      </c>
      <c r="E11">
        <v>-168.11099999999999</v>
      </c>
      <c r="F11">
        <v>0</v>
      </c>
      <c r="G11">
        <v>75.664000000000001</v>
      </c>
      <c r="H11">
        <v>19.416</v>
      </c>
      <c r="I11">
        <v>0</v>
      </c>
      <c r="J11">
        <v>1</v>
      </c>
      <c r="K11">
        <v>0</v>
      </c>
      <c r="L11">
        <f t="shared" si="0"/>
        <v>4.800223261694915E-3</v>
      </c>
      <c r="M11">
        <f t="shared" si="1"/>
        <v>225.0006168949582</v>
      </c>
      <c r="N11">
        <f t="shared" si="2"/>
        <v>1.0800542751691593</v>
      </c>
      <c r="O11">
        <f t="shared" si="3"/>
        <v>0.17099476650892431</v>
      </c>
      <c r="P11">
        <f t="shared" si="4"/>
        <v>12.000038686491074</v>
      </c>
      <c r="Q11">
        <f t="shared" si="5"/>
        <v>2.0519458652404654</v>
      </c>
      <c r="R11">
        <f t="shared" si="6"/>
        <v>0</v>
      </c>
      <c r="S11">
        <f t="shared" si="7"/>
        <v>237.00065558144928</v>
      </c>
      <c r="T11">
        <f t="shared" si="8"/>
        <v>0.266665935533906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9426</v>
      </c>
      <c r="B12" t="s">
        <v>9427</v>
      </c>
      <c r="D12">
        <v>-85.745999999999995</v>
      </c>
      <c r="E12">
        <v>-165.37899999999999</v>
      </c>
      <c r="F12">
        <v>0</v>
      </c>
      <c r="G12">
        <v>242.66800000000001</v>
      </c>
      <c r="H12">
        <v>23.77</v>
      </c>
      <c r="I12">
        <v>0</v>
      </c>
      <c r="J12">
        <v>1</v>
      </c>
      <c r="K12">
        <v>0</v>
      </c>
      <c r="L12">
        <f t="shared" si="0"/>
        <v>2.6777866114300304E-3</v>
      </c>
      <c r="M12">
        <f t="shared" si="1"/>
        <v>725.998355474248</v>
      </c>
      <c r="N12">
        <f t="shared" si="2"/>
        <v>1.9440706202797819</v>
      </c>
      <c r="O12">
        <f t="shared" si="3"/>
        <v>0.13799861939971964</v>
      </c>
      <c r="P12">
        <f t="shared" si="4"/>
        <v>18.000357239857422</v>
      </c>
      <c r="Q12">
        <f t="shared" si="5"/>
        <v>2.4840269318290038</v>
      </c>
      <c r="R12">
        <f t="shared" si="6"/>
        <v>0</v>
      </c>
      <c r="S12">
        <f t="shared" si="7"/>
        <v>743.99871271410541</v>
      </c>
      <c r="T12">
        <f t="shared" si="8"/>
        <v>8.2644815305133665E-2</v>
      </c>
      <c r="U12">
        <f t="shared" si="9"/>
        <v>0</v>
      </c>
      <c r="V12">
        <f t="shared" si="10"/>
        <v>0</v>
      </c>
      <c r="Y12">
        <f>Y3</f>
        <v>5.1793636411950018E-3</v>
      </c>
      <c r="Z12">
        <f>AE3</f>
        <v>1.1191769523579993E-3</v>
      </c>
      <c r="AA12">
        <f>AB3</f>
        <v>0.27132839649279822</v>
      </c>
      <c r="AB12">
        <f>AH3</f>
        <v>6.8052558940163793E-2</v>
      </c>
      <c r="AE12" t="s">
        <v>1</v>
      </c>
      <c r="AF12">
        <f>AG12+AH12</f>
        <v>882.63219988776541</v>
      </c>
      <c r="AG12">
        <f>SUM(N3:N2000)</f>
        <v>510.03178461033883</v>
      </c>
      <c r="AH12">
        <f>SUM(Q3:Q2000)</f>
        <v>372.60041527742663</v>
      </c>
    </row>
    <row r="13" spans="1:36" x14ac:dyDescent="0.2">
      <c r="A13" t="s">
        <v>161</v>
      </c>
      <c r="B13" t="s">
        <v>132</v>
      </c>
      <c r="D13">
        <v>-84.378</v>
      </c>
      <c r="E13">
        <v>-166.32900000000001</v>
      </c>
      <c r="F13">
        <v>-90</v>
      </c>
      <c r="G13">
        <v>387.86599999999999</v>
      </c>
      <c r="H13">
        <v>38.079000000000001</v>
      </c>
      <c r="I13">
        <v>12</v>
      </c>
      <c r="J13">
        <v>1</v>
      </c>
      <c r="K13">
        <v>1</v>
      </c>
      <c r="L13">
        <f t="shared" si="0"/>
        <v>3.5437837461734026E-3</v>
      </c>
      <c r="M13">
        <f t="shared" si="1"/>
        <v>1158.0009277764302</v>
      </c>
      <c r="N13">
        <f t="shared" si="2"/>
        <v>4.1037089696168021</v>
      </c>
      <c r="O13">
        <f t="shared" si="3"/>
        <v>0.14800330659653446</v>
      </c>
      <c r="P13">
        <f t="shared" si="4"/>
        <v>26.99950033262968</v>
      </c>
      <c r="Q13">
        <f t="shared" si="5"/>
        <v>3.9960193217027462</v>
      </c>
      <c r="R13">
        <f t="shared" si="6"/>
        <v>36</v>
      </c>
      <c r="S13">
        <f t="shared" si="7"/>
        <v>1185.0004281090598</v>
      </c>
      <c r="T13">
        <f t="shared" si="8"/>
        <v>5.1813429990259834E-2</v>
      </c>
      <c r="U13">
        <f t="shared" si="9"/>
        <v>2.222263347869748</v>
      </c>
      <c r="V13">
        <f t="shared" si="10"/>
        <v>3.0379735860050503</v>
      </c>
      <c r="Y13" t="s">
        <v>30</v>
      </c>
      <c r="Z13" t="s">
        <v>31</v>
      </c>
      <c r="AA13" t="s">
        <v>32</v>
      </c>
    </row>
    <row r="14" spans="1:36" x14ac:dyDescent="0.2">
      <c r="A14" t="s">
        <v>113</v>
      </c>
      <c r="B14" t="s">
        <v>1074</v>
      </c>
      <c r="D14">
        <v>-84.777000000000001</v>
      </c>
      <c r="E14">
        <v>-165.67699999999999</v>
      </c>
      <c r="F14">
        <v>-90</v>
      </c>
      <c r="G14">
        <v>362.505</v>
      </c>
      <c r="H14">
        <v>48.508000000000003</v>
      </c>
      <c r="I14">
        <v>22</v>
      </c>
      <c r="J14">
        <v>1</v>
      </c>
      <c r="K14">
        <v>1</v>
      </c>
      <c r="L14">
        <f t="shared" si="0"/>
        <v>3.2908249122194921E-3</v>
      </c>
      <c r="M14">
        <f t="shared" si="1"/>
        <v>1082.9995682579786</v>
      </c>
      <c r="N14">
        <f t="shared" si="2"/>
        <v>3.563965523111833</v>
      </c>
      <c r="O14">
        <f t="shared" si="3"/>
        <v>0.14099698410231301</v>
      </c>
      <c r="P14">
        <f t="shared" si="4"/>
        <v>36.000888497077796</v>
      </c>
      <c r="Q14">
        <f t="shared" si="5"/>
        <v>5.0760217791134012</v>
      </c>
      <c r="R14">
        <f t="shared" si="6"/>
        <v>66</v>
      </c>
      <c r="S14">
        <f t="shared" si="7"/>
        <v>1119.0004567550563</v>
      </c>
      <c r="T14">
        <f t="shared" si="8"/>
        <v>5.5401684135951153E-2</v>
      </c>
      <c r="U14">
        <f t="shared" si="9"/>
        <v>1.6666255335578795</v>
      </c>
      <c r="V14">
        <f t="shared" si="10"/>
        <v>5.8981209168931619</v>
      </c>
      <c r="X14" t="s">
        <v>68</v>
      </c>
      <c r="Y14">
        <f>AVERAGE(T3:T2345)</f>
        <v>0.13721465647538092</v>
      </c>
      <c r="Z14">
        <f>STDEVA(T3:T2345)</f>
        <v>0.17677614792630716</v>
      </c>
      <c r="AA14">
        <f>COUNTA(T3:T2345)</f>
        <v>108</v>
      </c>
    </row>
    <row r="15" spans="1:36" x14ac:dyDescent="0.2">
      <c r="A15" t="s">
        <v>9428</v>
      </c>
      <c r="B15" t="s">
        <v>9429</v>
      </c>
      <c r="D15">
        <v>-83.873999999999995</v>
      </c>
      <c r="E15">
        <v>-170.31100000000001</v>
      </c>
      <c r="F15">
        <v>0</v>
      </c>
      <c r="G15">
        <v>384.19400000000002</v>
      </c>
      <c r="H15">
        <v>41.593000000000004</v>
      </c>
      <c r="I15">
        <v>0</v>
      </c>
      <c r="J15">
        <v>1</v>
      </c>
      <c r="K15">
        <v>1</v>
      </c>
      <c r="L15">
        <f t="shared" si="0"/>
        <v>3.8638099372520665E-3</v>
      </c>
      <c r="M15">
        <f t="shared" si="1"/>
        <v>1146.0003195493857</v>
      </c>
      <c r="N15">
        <f t="shared" si="2"/>
        <v>4.4279318507008112</v>
      </c>
      <c r="O15">
        <f t="shared" si="3"/>
        <v>0.21085219727186424</v>
      </c>
      <c r="P15">
        <f t="shared" si="4"/>
        <v>21.000322542693326</v>
      </c>
      <c r="Q15">
        <f t="shared" si="5"/>
        <v>4.4279685795133288</v>
      </c>
      <c r="R15">
        <f t="shared" si="6"/>
        <v>0</v>
      </c>
      <c r="S15">
        <f t="shared" si="7"/>
        <v>1167.000642092079</v>
      </c>
      <c r="T15">
        <f t="shared" si="8"/>
        <v>5.2356006343516871E-2</v>
      </c>
      <c r="U15">
        <f t="shared" si="9"/>
        <v>2.8570989744572231</v>
      </c>
      <c r="V15">
        <f t="shared" si="10"/>
        <v>0</v>
      </c>
      <c r="X15" t="s">
        <v>71</v>
      </c>
      <c r="Y15">
        <f>AVERAGE(U3:U2345)</f>
        <v>4.1150766667602765</v>
      </c>
      <c r="Z15">
        <f>STDEVA(U3:U2345)</f>
        <v>4.5548631190597053</v>
      </c>
      <c r="AA15">
        <f>COUNTA(U3:U2345)</f>
        <v>108</v>
      </c>
    </row>
    <row r="16" spans="1:36" x14ac:dyDescent="0.2">
      <c r="A16" t="s">
        <v>121</v>
      </c>
      <c r="B16" t="s">
        <v>378</v>
      </c>
      <c r="D16">
        <v>-81.265000000000001</v>
      </c>
      <c r="E16">
        <v>-170.53800000000001</v>
      </c>
      <c r="F16">
        <v>0</v>
      </c>
      <c r="G16">
        <v>375.35300000000001</v>
      </c>
      <c r="H16">
        <v>18.248000000000001</v>
      </c>
      <c r="I16">
        <v>0</v>
      </c>
      <c r="J16">
        <v>1</v>
      </c>
      <c r="K16">
        <v>1</v>
      </c>
      <c r="L16">
        <f t="shared" si="0"/>
        <v>5.5312767668884467E-3</v>
      </c>
      <c r="M16">
        <f t="shared" si="1"/>
        <v>1112.9981821860717</v>
      </c>
      <c r="N16">
        <f t="shared" si="2"/>
        <v>6.1563071430220369</v>
      </c>
      <c r="O16">
        <f t="shared" si="3"/>
        <v>0.21600727486837354</v>
      </c>
      <c r="P16">
        <f t="shared" si="4"/>
        <v>8.9995544917781505</v>
      </c>
      <c r="Q16">
        <f t="shared" si="5"/>
        <v>1.9439711847696131</v>
      </c>
      <c r="R16">
        <f t="shared" si="6"/>
        <v>0</v>
      </c>
      <c r="S16">
        <f t="shared" si="7"/>
        <v>1121.9977366778498</v>
      </c>
      <c r="T16">
        <f t="shared" si="8"/>
        <v>5.3908443841437621E-2</v>
      </c>
      <c r="U16">
        <f t="shared" si="9"/>
        <v>6.6669966890933372</v>
      </c>
      <c r="V16">
        <f t="shared" si="10"/>
        <v>0</v>
      </c>
      <c r="X16" t="s">
        <v>74</v>
      </c>
      <c r="Y16">
        <f>AVERAGE(V3:V2345)</f>
        <v>3.3474709024774123</v>
      </c>
      <c r="Z16">
        <f>STDEVA(V3:V2345)</f>
        <v>7.5252283591412432</v>
      </c>
      <c r="AA16">
        <f>COUNTA(V3:V2345)</f>
        <v>108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-80.171999999999997</v>
      </c>
      <c r="E17">
        <v>-173.29</v>
      </c>
      <c r="F17">
        <v>0</v>
      </c>
      <c r="G17">
        <v>386.67399999999998</v>
      </c>
      <c r="H17">
        <v>17.117000000000001</v>
      </c>
      <c r="I17">
        <v>0</v>
      </c>
      <c r="J17">
        <v>2</v>
      </c>
      <c r="K17">
        <v>2</v>
      </c>
      <c r="L17">
        <f t="shared" si="0"/>
        <v>6.2363928487560822E-3</v>
      </c>
      <c r="M17">
        <f t="shared" si="1"/>
        <v>1142.9982140300281</v>
      </c>
      <c r="N17">
        <f t="shared" si="2"/>
        <v>7.128193016310858</v>
      </c>
      <c r="O17">
        <f t="shared" si="3"/>
        <v>0.30599218337530759</v>
      </c>
      <c r="P17">
        <f t="shared" si="4"/>
        <v>6.0000601620886069</v>
      </c>
      <c r="Q17">
        <f t="shared" si="5"/>
        <v>1.8359733453540406</v>
      </c>
      <c r="R17">
        <f t="shared" si="6"/>
        <v>0</v>
      </c>
      <c r="S17">
        <f t="shared" si="7"/>
        <v>1148.9982741921167</v>
      </c>
      <c r="T17">
        <f t="shared" si="8"/>
        <v>0.10498704068565363</v>
      </c>
      <c r="U17">
        <f t="shared" si="9"/>
        <v>19.999799461715444</v>
      </c>
      <c r="V17">
        <f t="shared" si="10"/>
        <v>0</v>
      </c>
      <c r="AD17">
        <f>(AA12*Y12)/((AA12*Z12)-(Y12*AB12))</f>
        <v>-28.794671344295903</v>
      </c>
      <c r="AE17">
        <f>(Y12*AB12-AA12*Z12)/(Z12+AB12)</f>
        <v>7.0555496345795366E-4</v>
      </c>
    </row>
    <row r="18" spans="1:35" x14ac:dyDescent="0.2">
      <c r="A18" t="s">
        <v>9430</v>
      </c>
      <c r="B18" t="s">
        <v>9431</v>
      </c>
      <c r="D18">
        <v>-81.231999999999999</v>
      </c>
      <c r="E18">
        <v>-172.23500000000001</v>
      </c>
      <c r="F18">
        <v>-90</v>
      </c>
      <c r="G18">
        <v>393.6</v>
      </c>
      <c r="H18">
        <v>66.611000000000004</v>
      </c>
      <c r="I18">
        <v>21</v>
      </c>
      <c r="J18">
        <v>1</v>
      </c>
      <c r="K18">
        <v>1</v>
      </c>
      <c r="L18">
        <f t="shared" si="0"/>
        <v>5.5525026240923281E-3</v>
      </c>
      <c r="M18">
        <f t="shared" si="1"/>
        <v>1167.0007823904416</v>
      </c>
      <c r="N18">
        <f t="shared" si="2"/>
        <v>6.479781386322113</v>
      </c>
      <c r="O18">
        <f t="shared" si="3"/>
        <v>0.26400545012007914</v>
      </c>
      <c r="P18">
        <f t="shared" si="4"/>
        <v>26.999503321229859</v>
      </c>
      <c r="Q18">
        <f t="shared" si="5"/>
        <v>7.1280231553630173</v>
      </c>
      <c r="R18">
        <f t="shared" si="6"/>
        <v>63</v>
      </c>
      <c r="S18">
        <f t="shared" si="7"/>
        <v>1194.0002857116715</v>
      </c>
      <c r="T18">
        <f t="shared" si="8"/>
        <v>5.1413847278746636E-2</v>
      </c>
      <c r="U18">
        <f t="shared" si="9"/>
        <v>2.2222631018853471</v>
      </c>
      <c r="V18">
        <f t="shared" si="10"/>
        <v>5.2763806469652144</v>
      </c>
      <c r="X18" t="s">
        <v>79</v>
      </c>
      <c r="Z18">
        <f>(SUM(R3:R1401))/60</f>
        <v>57.024999999999999</v>
      </c>
      <c r="AB18" t="s">
        <v>80</v>
      </c>
    </row>
    <row r="19" spans="1:35" x14ac:dyDescent="0.2">
      <c r="A19" t="s">
        <v>379</v>
      </c>
      <c r="B19" t="s">
        <v>388</v>
      </c>
      <c r="D19">
        <v>-77.385000000000005</v>
      </c>
      <c r="E19">
        <v>0</v>
      </c>
      <c r="F19">
        <v>0</v>
      </c>
      <c r="G19">
        <v>361.73200000000003</v>
      </c>
      <c r="H19">
        <v>0</v>
      </c>
      <c r="I19">
        <v>0</v>
      </c>
      <c r="J19">
        <v>0</v>
      </c>
      <c r="K19">
        <v>0</v>
      </c>
      <c r="L19">
        <f t="shared" si="0"/>
        <v>8.0568415851953006E-3</v>
      </c>
      <c r="M19">
        <f t="shared" si="1"/>
        <v>1058.9989548053784</v>
      </c>
      <c r="N19">
        <f t="shared" si="2"/>
        <v>8.5321953499496814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1058.9989548053784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42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-79.087000000000003</v>
      </c>
      <c r="E20">
        <v>-173.36699999999999</v>
      </c>
      <c r="F20">
        <v>0</v>
      </c>
      <c r="G20">
        <v>396.16399999999999</v>
      </c>
      <c r="H20">
        <v>43.29</v>
      </c>
      <c r="I20">
        <v>0</v>
      </c>
      <c r="J20">
        <v>2</v>
      </c>
      <c r="K20">
        <v>2</v>
      </c>
      <c r="L20">
        <f t="shared" si="0"/>
        <v>6.9409717735726319E-3</v>
      </c>
      <c r="M20">
        <f t="shared" si="1"/>
        <v>1166.9990528001092</v>
      </c>
      <c r="N20">
        <f t="shared" si="2"/>
        <v>8.100115585387142</v>
      </c>
      <c r="O20">
        <f t="shared" si="3"/>
        <v>0.30957683106461187</v>
      </c>
      <c r="P20">
        <f t="shared" si="4"/>
        <v>15.001189289371947</v>
      </c>
      <c r="Q20">
        <f t="shared" si="5"/>
        <v>4.6440252864294509</v>
      </c>
      <c r="R20">
        <f t="shared" si="6"/>
        <v>0</v>
      </c>
      <c r="S20">
        <f t="shared" si="7"/>
        <v>1182.0002420894812</v>
      </c>
      <c r="T20">
        <f t="shared" si="8"/>
        <v>0.10282784695674842</v>
      </c>
      <c r="U20">
        <f t="shared" si="9"/>
        <v>7.999365762621081</v>
      </c>
      <c r="V20">
        <f t="shared" si="10"/>
        <v>0</v>
      </c>
      <c r="AB20">
        <f>X27/AG9</f>
        <v>8.2072976506253267E-2</v>
      </c>
      <c r="AC20">
        <f>Y27/AH9</f>
        <v>3.6294698101420688</v>
      </c>
      <c r="AD20">
        <f>Z19/AF9</f>
        <v>2.569161048823447E-2</v>
      </c>
      <c r="AF20">
        <f>X27/AG12</f>
        <v>0.25880739981890971</v>
      </c>
      <c r="AG20">
        <f>Y27/AH12</f>
        <v>0.2576486661415055</v>
      </c>
      <c r="AH20">
        <f>Z19/AF12</f>
        <v>4.7584939689873852E-2</v>
      </c>
    </row>
    <row r="21" spans="1:35" x14ac:dyDescent="0.2">
      <c r="A21" t="s">
        <v>6369</v>
      </c>
      <c r="B21" t="s">
        <v>3394</v>
      </c>
      <c r="D21">
        <v>-80.486999999999995</v>
      </c>
      <c r="E21">
        <v>-173.41800000000001</v>
      </c>
      <c r="F21">
        <v>0</v>
      </c>
      <c r="G21">
        <v>375.15899999999999</v>
      </c>
      <c r="H21">
        <v>52.344999999999999</v>
      </c>
      <c r="I21">
        <v>0</v>
      </c>
      <c r="J21">
        <v>1</v>
      </c>
      <c r="K21">
        <v>1</v>
      </c>
      <c r="L21">
        <f t="shared" si="0"/>
        <v>6.0327250910075757E-3</v>
      </c>
      <c r="M21">
        <f t="shared" si="1"/>
        <v>1109.9995843981465</v>
      </c>
      <c r="N21">
        <f t="shared" si="2"/>
        <v>6.6963290401357192</v>
      </c>
      <c r="O21">
        <f t="shared" si="3"/>
        <v>0.31199704132353501</v>
      </c>
      <c r="P21">
        <f t="shared" si="4"/>
        <v>18.000147485511178</v>
      </c>
      <c r="Q21">
        <f t="shared" si="5"/>
        <v>5.6159983748651321</v>
      </c>
      <c r="R21">
        <f t="shared" si="6"/>
        <v>0</v>
      </c>
      <c r="S21">
        <f t="shared" si="7"/>
        <v>1127.9997318836577</v>
      </c>
      <c r="T21">
        <f t="shared" si="8"/>
        <v>5.4054074292768893E-2</v>
      </c>
      <c r="U21">
        <f t="shared" si="9"/>
        <v>3.3333060214254173</v>
      </c>
      <c r="V21">
        <f t="shared" si="10"/>
        <v>0</v>
      </c>
    </row>
    <row r="22" spans="1:35" x14ac:dyDescent="0.2">
      <c r="A22" t="s">
        <v>488</v>
      </c>
      <c r="B22" t="s">
        <v>489</v>
      </c>
      <c r="D22">
        <v>-82.694000000000003</v>
      </c>
      <c r="E22">
        <v>-175.03</v>
      </c>
      <c r="F22">
        <v>0</v>
      </c>
      <c r="G22">
        <v>39.319000000000003</v>
      </c>
      <c r="H22">
        <v>23.087</v>
      </c>
      <c r="I22">
        <v>0</v>
      </c>
      <c r="J22">
        <v>1</v>
      </c>
      <c r="K22">
        <v>0</v>
      </c>
      <c r="L22">
        <f t="shared" si="0"/>
        <v>4.6155335729996519E-3</v>
      </c>
      <c r="M22">
        <f t="shared" si="1"/>
        <v>116.99932256661708</v>
      </c>
      <c r="N22">
        <f t="shared" si="2"/>
        <v>0.54001484133927824</v>
      </c>
      <c r="O22">
        <f t="shared" si="3"/>
        <v>0.41397788001567454</v>
      </c>
      <c r="P22">
        <f t="shared" si="4"/>
        <v>6.0003660970078556</v>
      </c>
      <c r="Q22">
        <f t="shared" si="5"/>
        <v>2.4840213201785595</v>
      </c>
      <c r="R22">
        <f t="shared" si="6"/>
        <v>0</v>
      </c>
      <c r="S22">
        <f t="shared" si="7"/>
        <v>122.99968866362494</v>
      </c>
      <c r="T22">
        <f t="shared" si="8"/>
        <v>0.51282348208330175</v>
      </c>
      <c r="U22">
        <f t="shared" si="9"/>
        <v>0</v>
      </c>
      <c r="V22">
        <f t="shared" si="10"/>
        <v>0</v>
      </c>
      <c r="X22" t="s">
        <v>94</v>
      </c>
      <c r="Z22">
        <f>Z18/AF9</f>
        <v>3.4882478287894543E-2</v>
      </c>
      <c r="AA22" t="s">
        <v>95</v>
      </c>
    </row>
    <row r="23" spans="1:35" x14ac:dyDescent="0.2">
      <c r="A23" t="s">
        <v>41</v>
      </c>
      <c r="B23" t="s">
        <v>41</v>
      </c>
      <c r="D23">
        <v>-81.649000000000001</v>
      </c>
      <c r="E23">
        <v>-172.875</v>
      </c>
      <c r="F23">
        <v>0</v>
      </c>
      <c r="G23">
        <v>330.50400000000002</v>
      </c>
      <c r="H23">
        <v>32.249000000000002</v>
      </c>
      <c r="I23">
        <v>0</v>
      </c>
      <c r="J23">
        <v>1</v>
      </c>
      <c r="K23">
        <v>1</v>
      </c>
      <c r="L23">
        <f t="shared" si="0"/>
        <v>5.2845572240972959E-3</v>
      </c>
      <c r="M23">
        <f t="shared" si="1"/>
        <v>980.99890212626224</v>
      </c>
      <c r="N23">
        <f t="shared" si="2"/>
        <v>5.1841500192128747</v>
      </c>
      <c r="O23">
        <f t="shared" si="3"/>
        <v>0.28800037970152381</v>
      </c>
      <c r="P23">
        <f t="shared" si="4"/>
        <v>11.999961074480099</v>
      </c>
      <c r="Q23">
        <f t="shared" si="5"/>
        <v>3.455996801850576</v>
      </c>
      <c r="R23">
        <f t="shared" si="6"/>
        <v>0</v>
      </c>
      <c r="S23">
        <f t="shared" si="7"/>
        <v>992.99886320074233</v>
      </c>
      <c r="T23">
        <f t="shared" si="8"/>
        <v>6.11621479595474E-2</v>
      </c>
      <c r="U23">
        <f t="shared" si="9"/>
        <v>5.000016219019237</v>
      </c>
      <c r="V23">
        <f t="shared" si="10"/>
        <v>0</v>
      </c>
      <c r="X23" t="s">
        <v>96</v>
      </c>
      <c r="Z23">
        <f>Z19/AF9</f>
        <v>2.569161048823447E-2</v>
      </c>
      <c r="AA23" t="s">
        <v>97</v>
      </c>
      <c r="AB23">
        <f>Z27/AF9</f>
        <v>2.569161048823447E-2</v>
      </c>
      <c r="AC23" t="s">
        <v>98</v>
      </c>
      <c r="AD23">
        <f>Z27/AF9</f>
        <v>2.569161048823447E-2</v>
      </c>
      <c r="AE23" t="s">
        <v>98</v>
      </c>
      <c r="AH23">
        <f>Z27/AF12</f>
        <v>4.7584939689873852E-2</v>
      </c>
      <c r="AI23" t="s">
        <v>98</v>
      </c>
    </row>
    <row r="24" spans="1:35" x14ac:dyDescent="0.2">
      <c r="A24" t="s">
        <v>9432</v>
      </c>
      <c r="B24" t="s">
        <v>9433</v>
      </c>
      <c r="D24">
        <v>-85.914000000000001</v>
      </c>
      <c r="E24">
        <v>-170.21799999999999</v>
      </c>
      <c r="F24">
        <v>0</v>
      </c>
      <c r="G24">
        <v>378.96300000000002</v>
      </c>
      <c r="H24">
        <v>29.428000000000001</v>
      </c>
      <c r="I24">
        <v>0</v>
      </c>
      <c r="J24">
        <v>1</v>
      </c>
      <c r="K24">
        <v>1</v>
      </c>
      <c r="L24">
        <f t="shared" si="0"/>
        <v>2.571668012607776E-3</v>
      </c>
      <c r="M24">
        <f t="shared" si="1"/>
        <v>1133.9992820020368</v>
      </c>
      <c r="N24">
        <f t="shared" si="2"/>
        <v>2.9162725961174187</v>
      </c>
      <c r="O24">
        <f t="shared" si="3"/>
        <v>0.20880865058470088</v>
      </c>
      <c r="P24">
        <f t="shared" si="4"/>
        <v>14.999444162086846</v>
      </c>
      <c r="Q24">
        <f t="shared" si="5"/>
        <v>3.13201682702275</v>
      </c>
      <c r="R24">
        <f t="shared" si="6"/>
        <v>0</v>
      </c>
      <c r="S24">
        <f t="shared" si="7"/>
        <v>1148.9987261641236</v>
      </c>
      <c r="T24">
        <f t="shared" si="8"/>
        <v>5.2910086410347681E-2</v>
      </c>
      <c r="U24">
        <f t="shared" si="9"/>
        <v>4.0001482289362587</v>
      </c>
      <c r="V24">
        <f t="shared" si="10"/>
        <v>0</v>
      </c>
    </row>
    <row r="25" spans="1:35" x14ac:dyDescent="0.2">
      <c r="A25" t="s">
        <v>315</v>
      </c>
      <c r="B25" t="s">
        <v>611</v>
      </c>
      <c r="D25">
        <v>-75.465999999999994</v>
      </c>
      <c r="E25">
        <v>0</v>
      </c>
      <c r="F25">
        <v>-90</v>
      </c>
      <c r="G25">
        <v>390.49700000000001</v>
      </c>
      <c r="H25">
        <v>0</v>
      </c>
      <c r="I25">
        <v>17</v>
      </c>
      <c r="J25">
        <v>0</v>
      </c>
      <c r="K25">
        <v>0</v>
      </c>
      <c r="L25">
        <f t="shared" si="0"/>
        <v>9.3330188461361839E-3</v>
      </c>
      <c r="M25">
        <f t="shared" si="1"/>
        <v>1134.0019893328838</v>
      </c>
      <c r="N25">
        <f t="shared" si="2"/>
        <v>10.583672521672252</v>
      </c>
      <c r="O25" t="str">
        <f t="shared" si="3"/>
        <v/>
      </c>
      <c r="P25">
        <f t="shared" si="4"/>
        <v>0</v>
      </c>
      <c r="Q25">
        <f t="shared" si="5"/>
        <v>0</v>
      </c>
      <c r="R25">
        <f t="shared" si="6"/>
        <v>51</v>
      </c>
      <c r="S25">
        <f t="shared" si="7"/>
        <v>1134.0019893328838</v>
      </c>
      <c r="T25">
        <f t="shared" si="8"/>
        <v>0</v>
      </c>
      <c r="U25" t="str">
        <f t="shared" si="9"/>
        <v/>
      </c>
      <c r="V25">
        <f t="shared" si="10"/>
        <v>4.4973466078311315</v>
      </c>
      <c r="X25" t="s">
        <v>101</v>
      </c>
    </row>
    <row r="26" spans="1:35" x14ac:dyDescent="0.2">
      <c r="A26" t="s">
        <v>41</v>
      </c>
      <c r="B26" t="s">
        <v>41</v>
      </c>
      <c r="D26">
        <v>-79.956000000000003</v>
      </c>
      <c r="E26">
        <v>-169.875</v>
      </c>
      <c r="F26">
        <v>-90</v>
      </c>
      <c r="G26">
        <v>372.71199999999999</v>
      </c>
      <c r="H26">
        <v>56.886000000000003</v>
      </c>
      <c r="I26">
        <v>19</v>
      </c>
      <c r="J26">
        <v>1</v>
      </c>
      <c r="K26">
        <v>1</v>
      </c>
      <c r="L26">
        <f t="shared" si="0"/>
        <v>6.3762743585312641E-3</v>
      </c>
      <c r="M26">
        <f t="shared" si="1"/>
        <v>1100.9995711151855</v>
      </c>
      <c r="N26">
        <f t="shared" si="2"/>
        <v>7.0202823543380317</v>
      </c>
      <c r="O26">
        <f t="shared" si="3"/>
        <v>0.20159312259117929</v>
      </c>
      <c r="P26">
        <f t="shared" si="4"/>
        <v>30.001041541037111</v>
      </c>
      <c r="Q26">
        <f t="shared" si="5"/>
        <v>6.0480096932550502</v>
      </c>
      <c r="R26">
        <f t="shared" si="6"/>
        <v>57</v>
      </c>
      <c r="S26">
        <f t="shared" si="7"/>
        <v>1131.0006126562225</v>
      </c>
      <c r="T26">
        <f t="shared" si="8"/>
        <v>5.4495934034948734E-2</v>
      </c>
      <c r="U26">
        <f t="shared" si="9"/>
        <v>1.9999305663414593</v>
      </c>
      <c r="V26">
        <f t="shared" si="10"/>
        <v>5.0397850683857808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1640</v>
      </c>
      <c r="B27" t="s">
        <v>7661</v>
      </c>
      <c r="D27">
        <v>-82.320999999999998</v>
      </c>
      <c r="E27">
        <v>-169.21600000000001</v>
      </c>
      <c r="F27">
        <v>-90</v>
      </c>
      <c r="G27">
        <v>359.221</v>
      </c>
      <c r="H27">
        <v>42.755000000000003</v>
      </c>
      <c r="I27">
        <v>22</v>
      </c>
      <c r="J27">
        <v>1</v>
      </c>
      <c r="K27">
        <v>1</v>
      </c>
      <c r="L27">
        <f t="shared" si="0"/>
        <v>4.8539508842282818E-3</v>
      </c>
      <c r="M27">
        <f t="shared" si="1"/>
        <v>1067.9987786365839</v>
      </c>
      <c r="N27">
        <f t="shared" si="2"/>
        <v>5.1840187999365712</v>
      </c>
      <c r="O27">
        <f t="shared" si="3"/>
        <v>0.18900515677550569</v>
      </c>
      <c r="P27">
        <f t="shared" si="4"/>
        <v>23.999279474990679</v>
      </c>
      <c r="Q27">
        <f t="shared" si="5"/>
        <v>4.5359921156619043</v>
      </c>
      <c r="R27">
        <f t="shared" si="6"/>
        <v>66</v>
      </c>
      <c r="S27">
        <f t="shared" si="7"/>
        <v>1091.9980581115747</v>
      </c>
      <c r="T27">
        <f t="shared" si="8"/>
        <v>5.6179839528090567E-2</v>
      </c>
      <c r="U27">
        <f t="shared" si="9"/>
        <v>2.5000750569418213</v>
      </c>
      <c r="V27">
        <f t="shared" si="10"/>
        <v>6.0439667918582014</v>
      </c>
      <c r="X27">
        <f>SUM(J3:J2345)</f>
        <v>132</v>
      </c>
      <c r="Y27">
        <f>SUM(K3:K2345)</f>
        <v>96</v>
      </c>
      <c r="Z27">
        <f>COUNTIF(V3:V2345,"&gt;0")</f>
        <v>42</v>
      </c>
      <c r="AB27">
        <v>401</v>
      </c>
    </row>
    <row r="28" spans="1:35" x14ac:dyDescent="0.2">
      <c r="A28" t="s">
        <v>149</v>
      </c>
      <c r="B28" t="s">
        <v>150</v>
      </c>
      <c r="D28">
        <v>-84.04</v>
      </c>
      <c r="E28">
        <v>-172.50399999999999</v>
      </c>
      <c r="F28">
        <v>-90</v>
      </c>
      <c r="G28">
        <v>365.97800000000001</v>
      </c>
      <c r="H28">
        <v>38.328000000000003</v>
      </c>
      <c r="I28">
        <v>23</v>
      </c>
      <c r="J28">
        <v>1</v>
      </c>
      <c r="K28">
        <v>1</v>
      </c>
      <c r="L28">
        <f t="shared" si="0"/>
        <v>3.7583401913686256E-3</v>
      </c>
      <c r="M28">
        <f t="shared" si="1"/>
        <v>1091.9992579002692</v>
      </c>
      <c r="N28">
        <f t="shared" si="2"/>
        <v>4.1041088040200977</v>
      </c>
      <c r="O28">
        <f t="shared" si="3"/>
        <v>0.27359447056377628</v>
      </c>
      <c r="P28">
        <f t="shared" si="4"/>
        <v>15.00046492761266</v>
      </c>
      <c r="Q28">
        <f t="shared" si="5"/>
        <v>4.1040483641290439</v>
      </c>
      <c r="R28">
        <f t="shared" si="6"/>
        <v>69</v>
      </c>
      <c r="S28">
        <f t="shared" si="7"/>
        <v>1106.9997228278819</v>
      </c>
      <c r="T28">
        <f t="shared" si="8"/>
        <v>5.4945092284558787E-2</v>
      </c>
      <c r="U28">
        <f t="shared" si="9"/>
        <v>3.9998760231459745</v>
      </c>
      <c r="V28">
        <f t="shared" si="10"/>
        <v>6.2330638912660534</v>
      </c>
    </row>
    <row r="29" spans="1:35" x14ac:dyDescent="0.2">
      <c r="A29" t="s">
        <v>41</v>
      </c>
      <c r="B29" t="s">
        <v>41</v>
      </c>
      <c r="D29">
        <v>-81.75</v>
      </c>
      <c r="E29">
        <v>-170.07400000000001</v>
      </c>
      <c r="F29">
        <v>-90</v>
      </c>
      <c r="G29">
        <v>404.18299999999999</v>
      </c>
      <c r="H29">
        <v>40.607999999999997</v>
      </c>
      <c r="I29">
        <v>37</v>
      </c>
      <c r="J29">
        <v>1</v>
      </c>
      <c r="K29">
        <v>1</v>
      </c>
      <c r="L29">
        <f t="shared" ref="L29:L92" si="11">1/TAN(-D29*$L$1/180)*0.108*0.333333</f>
        <v>5.2197463619472898E-3</v>
      </c>
      <c r="M29">
        <f t="shared" ref="M29:M92" si="12">SIN(-D29*$L$1/180)*G29*3</f>
        <v>1200.0007994368043</v>
      </c>
      <c r="N29">
        <f t="shared" ref="N29:N92" si="13">COS(-D29*$L$1/180)*G29*0.108</f>
        <v>6.2637060709001684</v>
      </c>
      <c r="O29">
        <f t="shared" ref="O29:O92" si="14">IFERROR(1/TAN(E29*$L$1/180)*0.108*0.333333,"")</f>
        <v>0.2057192713212754</v>
      </c>
      <c r="P29">
        <f t="shared" ref="P29:P92" si="15">SIN(-E29*$L$1/180)*H29*3</f>
        <v>20.999547345757435</v>
      </c>
      <c r="Q29">
        <f t="shared" ref="Q29:Q92" si="16">-COS(E29*$L$1/180)*H29*0.108</f>
        <v>4.3200158980617402</v>
      </c>
      <c r="R29">
        <f t="shared" ref="R29:R92" si="17">ABS(SIN(-F29*$L$1/180)*I29*3)</f>
        <v>111</v>
      </c>
      <c r="S29">
        <f t="shared" ref="S29:S92" si="18">M29+P29</f>
        <v>1221.0003467825618</v>
      </c>
      <c r="T29">
        <f t="shared" ref="T29:T92" si="19">60*(J29/M29)</f>
        <v>4.9999966690155342E-2</v>
      </c>
      <c r="U29">
        <f t="shared" ref="U29:U92" si="20">IFERROR(60*(K29/P29),"")</f>
        <v>2.8572044440815945</v>
      </c>
      <c r="V29">
        <f t="shared" ref="V29:V92" si="21">100*(R29/(S29))</f>
        <v>9.0909065089534415</v>
      </c>
    </row>
    <row r="30" spans="1:35" x14ac:dyDescent="0.2">
      <c r="A30" t="s">
        <v>9434</v>
      </c>
      <c r="B30" t="s">
        <v>9435</v>
      </c>
      <c r="D30">
        <v>-80.537999999999997</v>
      </c>
      <c r="E30">
        <v>-171.67400000000001</v>
      </c>
      <c r="F30">
        <v>-90</v>
      </c>
      <c r="G30">
        <v>383.214</v>
      </c>
      <c r="H30">
        <v>41.436999999999998</v>
      </c>
      <c r="I30">
        <v>19</v>
      </c>
      <c r="J30">
        <v>1</v>
      </c>
      <c r="K30">
        <v>0</v>
      </c>
      <c r="L30">
        <f t="shared" si="11"/>
        <v>5.999785927538929E-3</v>
      </c>
      <c r="M30">
        <f t="shared" si="12"/>
        <v>1134.0009462228775</v>
      </c>
      <c r="N30">
        <f t="shared" si="13"/>
        <v>6.8037697227335725</v>
      </c>
      <c r="O30">
        <f t="shared" si="14"/>
        <v>0.24598927579331353</v>
      </c>
      <c r="P30">
        <f t="shared" si="15"/>
        <v>18.000881539567828</v>
      </c>
      <c r="Q30">
        <f t="shared" si="16"/>
        <v>4.428028241587759</v>
      </c>
      <c r="R30">
        <f t="shared" si="17"/>
        <v>57</v>
      </c>
      <c r="S30">
        <f t="shared" si="18"/>
        <v>1152.0018277624454</v>
      </c>
      <c r="T30">
        <f t="shared" si="19"/>
        <v>5.2910008761322104E-2</v>
      </c>
      <c r="U30">
        <f t="shared" si="20"/>
        <v>0</v>
      </c>
      <c r="V30">
        <f t="shared" si="21"/>
        <v>4.9479088163177805</v>
      </c>
    </row>
    <row r="31" spans="1:35" x14ac:dyDescent="0.2">
      <c r="A31" t="s">
        <v>1892</v>
      </c>
      <c r="B31" t="s">
        <v>1893</v>
      </c>
      <c r="D31">
        <v>-85.914000000000001</v>
      </c>
      <c r="E31">
        <v>-173.66</v>
      </c>
      <c r="F31">
        <v>0</v>
      </c>
      <c r="G31">
        <v>28.071000000000002</v>
      </c>
      <c r="H31">
        <v>18.111000000000001</v>
      </c>
      <c r="I31">
        <v>0</v>
      </c>
      <c r="J31">
        <v>1</v>
      </c>
      <c r="K31">
        <v>1</v>
      </c>
      <c r="L31">
        <f t="shared" si="11"/>
        <v>2.571668012607776E-3</v>
      </c>
      <c r="M31">
        <f t="shared" si="12"/>
        <v>83.998949356742415</v>
      </c>
      <c r="N31">
        <f t="shared" si="13"/>
        <v>0.21601762717102213</v>
      </c>
      <c r="O31">
        <f t="shared" si="14"/>
        <v>0.32400955544337012</v>
      </c>
      <c r="P31">
        <f t="shared" si="15"/>
        <v>5.9998953876362062</v>
      </c>
      <c r="Q31">
        <f t="shared" si="16"/>
        <v>1.9440253812801156</v>
      </c>
      <c r="R31">
        <f t="shared" si="17"/>
        <v>0</v>
      </c>
      <c r="S31">
        <f t="shared" si="18"/>
        <v>89.998844744378616</v>
      </c>
      <c r="T31">
        <f t="shared" si="19"/>
        <v>0.71429464843876556</v>
      </c>
      <c r="U31">
        <f t="shared" si="20"/>
        <v>10.000174356979638</v>
      </c>
      <c r="V31">
        <f t="shared" si="21"/>
        <v>0</v>
      </c>
    </row>
    <row r="32" spans="1:35" x14ac:dyDescent="0.2">
      <c r="A32" t="s">
        <v>41</v>
      </c>
      <c r="B32" t="s">
        <v>41</v>
      </c>
      <c r="D32">
        <v>-78.503</v>
      </c>
      <c r="E32">
        <v>-171.02699999999999</v>
      </c>
      <c r="F32">
        <v>0</v>
      </c>
      <c r="G32">
        <v>60.207999999999998</v>
      </c>
      <c r="H32">
        <v>19.234999999999999</v>
      </c>
      <c r="I32">
        <v>0</v>
      </c>
      <c r="J32">
        <v>1</v>
      </c>
      <c r="K32">
        <v>0</v>
      </c>
      <c r="L32">
        <f t="shared" si="11"/>
        <v>7.3223124985885568E-3</v>
      </c>
      <c r="M32">
        <f t="shared" si="12"/>
        <v>176.99980511718283</v>
      </c>
      <c r="N32">
        <f t="shared" si="13"/>
        <v>1.2960491813064678</v>
      </c>
      <c r="O32">
        <f t="shared" si="14"/>
        <v>0.22799012754453557</v>
      </c>
      <c r="P32">
        <f t="shared" si="15"/>
        <v>9.0001917522201644</v>
      </c>
      <c r="Q32">
        <f t="shared" si="16"/>
        <v>2.0519569174708701</v>
      </c>
      <c r="R32">
        <f t="shared" si="17"/>
        <v>0</v>
      </c>
      <c r="S32">
        <f t="shared" si="18"/>
        <v>185.99999686940299</v>
      </c>
      <c r="T32">
        <f t="shared" si="19"/>
        <v>0.33898342407934834</v>
      </c>
      <c r="U32">
        <f t="shared" si="20"/>
        <v>0</v>
      </c>
      <c r="V32">
        <f t="shared" si="21"/>
        <v>0</v>
      </c>
    </row>
    <row r="33" spans="1:22" x14ac:dyDescent="0.2">
      <c r="A33" t="s">
        <v>9436</v>
      </c>
      <c r="B33" t="s">
        <v>9437</v>
      </c>
      <c r="D33">
        <v>-83.328000000000003</v>
      </c>
      <c r="E33">
        <v>-163.74</v>
      </c>
      <c r="F33">
        <v>0</v>
      </c>
      <c r="G33">
        <v>266.80700000000002</v>
      </c>
      <c r="H33">
        <v>25</v>
      </c>
      <c r="I33">
        <v>0</v>
      </c>
      <c r="J33">
        <v>1</v>
      </c>
      <c r="K33">
        <v>0</v>
      </c>
      <c r="L33">
        <f t="shared" si="11"/>
        <v>4.2111891619975046E-3</v>
      </c>
      <c r="M33">
        <f t="shared" si="12"/>
        <v>795.00018641311181</v>
      </c>
      <c r="N33">
        <f t="shared" si="13"/>
        <v>3.3478995167084089</v>
      </c>
      <c r="O33">
        <f t="shared" si="14"/>
        <v>0.1234300886055202</v>
      </c>
      <c r="P33">
        <f t="shared" si="15"/>
        <v>20.99974275581436</v>
      </c>
      <c r="Q33">
        <f t="shared" si="16"/>
        <v>2.5920027010459985</v>
      </c>
      <c r="R33">
        <f t="shared" si="17"/>
        <v>0</v>
      </c>
      <c r="S33">
        <f t="shared" si="18"/>
        <v>815.9999291689262</v>
      </c>
      <c r="T33">
        <f t="shared" si="19"/>
        <v>7.5471680416464404E-2</v>
      </c>
      <c r="U33">
        <f t="shared" si="20"/>
        <v>0</v>
      </c>
      <c r="V33">
        <f t="shared" si="21"/>
        <v>0</v>
      </c>
    </row>
    <row r="34" spans="1:22" x14ac:dyDescent="0.2">
      <c r="A34" t="s">
        <v>9261</v>
      </c>
      <c r="B34" t="s">
        <v>2004</v>
      </c>
      <c r="D34">
        <v>-82.813999999999993</v>
      </c>
      <c r="E34">
        <v>-175.91399999999999</v>
      </c>
      <c r="F34">
        <v>-90</v>
      </c>
      <c r="G34">
        <v>231.821</v>
      </c>
      <c r="H34">
        <v>42.106999999999999</v>
      </c>
      <c r="I34">
        <v>25</v>
      </c>
      <c r="J34">
        <v>1</v>
      </c>
      <c r="K34">
        <v>1</v>
      </c>
      <c r="L34">
        <f t="shared" si="11"/>
        <v>4.5389165177057086E-3</v>
      </c>
      <c r="M34">
        <f t="shared" si="12"/>
        <v>690.0003442586135</v>
      </c>
      <c r="N34">
        <f t="shared" si="13"/>
        <v>3.1318570916351378</v>
      </c>
      <c r="O34">
        <f t="shared" si="14"/>
        <v>0.50395206599280151</v>
      </c>
      <c r="P34">
        <f t="shared" si="15"/>
        <v>9.0008413460414509</v>
      </c>
      <c r="Q34">
        <f t="shared" si="16"/>
        <v>4.5359971280081464</v>
      </c>
      <c r="R34">
        <f t="shared" si="17"/>
        <v>75</v>
      </c>
      <c r="S34">
        <f t="shared" si="18"/>
        <v>699.00118560465489</v>
      </c>
      <c r="T34">
        <f t="shared" si="19"/>
        <v>8.6956478354323657E-2</v>
      </c>
      <c r="U34">
        <f t="shared" si="20"/>
        <v>6.6660435056315999</v>
      </c>
      <c r="V34">
        <f t="shared" si="21"/>
        <v>10.729595534966506</v>
      </c>
    </row>
    <row r="35" spans="1:22" x14ac:dyDescent="0.2">
      <c r="A35" t="s">
        <v>113</v>
      </c>
      <c r="B35" t="s">
        <v>2519</v>
      </c>
      <c r="D35">
        <v>-77.661000000000001</v>
      </c>
      <c r="E35">
        <v>-172.875</v>
      </c>
      <c r="F35">
        <v>-90</v>
      </c>
      <c r="G35">
        <v>327.56700000000001</v>
      </c>
      <c r="H35">
        <v>48.374000000000002</v>
      </c>
      <c r="I35">
        <v>27</v>
      </c>
      <c r="J35">
        <v>3</v>
      </c>
      <c r="K35">
        <v>3</v>
      </c>
      <c r="L35">
        <f t="shared" si="11"/>
        <v>7.8749346623747316E-3</v>
      </c>
      <c r="M35">
        <f t="shared" si="12"/>
        <v>960.00094388619095</v>
      </c>
      <c r="N35">
        <f t="shared" si="13"/>
        <v>7.5599522688740937</v>
      </c>
      <c r="O35">
        <f t="shared" si="14"/>
        <v>0.28800037970152381</v>
      </c>
      <c r="P35">
        <f t="shared" si="15"/>
        <v>18.000127663397322</v>
      </c>
      <c r="Q35">
        <f t="shared" si="16"/>
        <v>5.1840487857831175</v>
      </c>
      <c r="R35">
        <f t="shared" si="17"/>
        <v>81</v>
      </c>
      <c r="S35">
        <f t="shared" si="18"/>
        <v>978.00107154958823</v>
      </c>
      <c r="T35">
        <f t="shared" si="19"/>
        <v>0.18749981564740958</v>
      </c>
      <c r="U35">
        <f t="shared" si="20"/>
        <v>9.9999290763933963</v>
      </c>
      <c r="V35">
        <f t="shared" si="21"/>
        <v>8.2821995145322287</v>
      </c>
    </row>
    <row r="36" spans="1:22" x14ac:dyDescent="0.2">
      <c r="A36" t="s">
        <v>9438</v>
      </c>
      <c r="B36" t="s">
        <v>9439</v>
      </c>
      <c r="D36">
        <v>-76.218000000000004</v>
      </c>
      <c r="E36">
        <v>0</v>
      </c>
      <c r="F36">
        <v>-90</v>
      </c>
      <c r="G36">
        <v>381.99700000000001</v>
      </c>
      <c r="H36">
        <v>0</v>
      </c>
      <c r="I36">
        <v>16</v>
      </c>
      <c r="J36">
        <v>0</v>
      </c>
      <c r="K36">
        <v>0</v>
      </c>
      <c r="L36">
        <f t="shared" si="11"/>
        <v>8.8304481388530327E-3</v>
      </c>
      <c r="M36">
        <f t="shared" si="12"/>
        <v>1112.9969673422934</v>
      </c>
      <c r="N36">
        <f t="shared" si="13"/>
        <v>9.8282718270886491</v>
      </c>
      <c r="O36" t="str">
        <f t="shared" si="14"/>
        <v/>
      </c>
      <c r="P36">
        <f t="shared" si="15"/>
        <v>0</v>
      </c>
      <c r="Q36">
        <f t="shared" si="16"/>
        <v>0</v>
      </c>
      <c r="R36">
        <f t="shared" si="17"/>
        <v>48</v>
      </c>
      <c r="S36">
        <f t="shared" si="18"/>
        <v>1112.9969673422934</v>
      </c>
      <c r="T36">
        <f t="shared" si="19"/>
        <v>0</v>
      </c>
      <c r="U36" t="str">
        <f t="shared" si="20"/>
        <v/>
      </c>
      <c r="V36">
        <f t="shared" si="21"/>
        <v>4.3126802146297303</v>
      </c>
    </row>
    <row r="37" spans="1:22" x14ac:dyDescent="0.2">
      <c r="A37" t="s">
        <v>9440</v>
      </c>
      <c r="B37" t="s">
        <v>1586</v>
      </c>
      <c r="D37">
        <v>-83.075000000000003</v>
      </c>
      <c r="E37">
        <v>-170.78899999999999</v>
      </c>
      <c r="F37">
        <v>0</v>
      </c>
      <c r="G37">
        <v>248.815</v>
      </c>
      <c r="H37">
        <v>37.482999999999997</v>
      </c>
      <c r="I37">
        <v>0</v>
      </c>
      <c r="J37">
        <v>1</v>
      </c>
      <c r="K37">
        <v>0</v>
      </c>
      <c r="L37">
        <f t="shared" si="11"/>
        <v>4.3724131478467768E-3</v>
      </c>
      <c r="M37">
        <f t="shared" si="12"/>
        <v>740.99955521915729</v>
      </c>
      <c r="N37">
        <f t="shared" si="13"/>
        <v>3.2399594377482948</v>
      </c>
      <c r="O37">
        <f t="shared" si="14"/>
        <v>0.22200042883182261</v>
      </c>
      <c r="P37">
        <f t="shared" si="15"/>
        <v>17.999790290716373</v>
      </c>
      <c r="Q37">
        <f t="shared" si="16"/>
        <v>3.9959651593870715</v>
      </c>
      <c r="R37">
        <f t="shared" si="17"/>
        <v>0</v>
      </c>
      <c r="S37">
        <f t="shared" si="18"/>
        <v>758.99934550987371</v>
      </c>
      <c r="T37">
        <f t="shared" si="19"/>
        <v>8.0971708521814775E-2</v>
      </c>
      <c r="U37">
        <f t="shared" si="20"/>
        <v>0</v>
      </c>
      <c r="V37">
        <f t="shared" si="21"/>
        <v>0</v>
      </c>
    </row>
    <row r="38" spans="1:22" x14ac:dyDescent="0.2">
      <c r="A38" t="s">
        <v>113</v>
      </c>
      <c r="B38" t="s">
        <v>722</v>
      </c>
      <c r="D38">
        <v>-81.313999999999993</v>
      </c>
      <c r="E38">
        <v>-168.69</v>
      </c>
      <c r="F38">
        <v>-90</v>
      </c>
      <c r="G38">
        <v>364.17700000000002</v>
      </c>
      <c r="H38">
        <v>45.890999999999998</v>
      </c>
      <c r="I38">
        <v>17</v>
      </c>
      <c r="J38">
        <v>1</v>
      </c>
      <c r="K38">
        <v>0</v>
      </c>
      <c r="L38">
        <f t="shared" si="11"/>
        <v>5.4997665103304234E-3</v>
      </c>
      <c r="M38">
        <f t="shared" si="12"/>
        <v>1080.0005623447605</v>
      </c>
      <c r="N38">
        <f t="shared" si="13"/>
        <v>5.9397568636786024</v>
      </c>
      <c r="O38">
        <f t="shared" si="14"/>
        <v>0.17999871688416874</v>
      </c>
      <c r="P38">
        <f t="shared" si="15"/>
        <v>27.000055776593129</v>
      </c>
      <c r="Q38">
        <f t="shared" si="16"/>
        <v>4.8599802555680069</v>
      </c>
      <c r="R38">
        <f t="shared" si="17"/>
        <v>51</v>
      </c>
      <c r="S38">
        <f t="shared" si="18"/>
        <v>1107.0006181213537</v>
      </c>
      <c r="T38">
        <f t="shared" si="19"/>
        <v>5.5555526628371002E-2</v>
      </c>
      <c r="U38">
        <f t="shared" si="20"/>
        <v>0</v>
      </c>
      <c r="V38">
        <f t="shared" si="21"/>
        <v>4.6070434980018398</v>
      </c>
    </row>
    <row r="39" spans="1:22" x14ac:dyDescent="0.2">
      <c r="A39" t="s">
        <v>9441</v>
      </c>
      <c r="B39" t="s">
        <v>9442</v>
      </c>
      <c r="D39">
        <v>-82.484999999999999</v>
      </c>
      <c r="E39">
        <v>-170.31100000000001</v>
      </c>
      <c r="F39">
        <v>-90</v>
      </c>
      <c r="G39">
        <v>382.28399999999999</v>
      </c>
      <c r="H39">
        <v>41.593000000000004</v>
      </c>
      <c r="I39">
        <v>19</v>
      </c>
      <c r="J39">
        <v>1</v>
      </c>
      <c r="K39">
        <v>0</v>
      </c>
      <c r="L39">
        <f t="shared" si="11"/>
        <v>4.749073626563031E-3</v>
      </c>
      <c r="M39">
        <f t="shared" si="12"/>
        <v>1137.0012933346034</v>
      </c>
      <c r="N39">
        <f t="shared" si="13"/>
        <v>5.3997082552516771</v>
      </c>
      <c r="O39">
        <f t="shared" si="14"/>
        <v>0.21085219727186424</v>
      </c>
      <c r="P39">
        <f t="shared" si="15"/>
        <v>21.000322542693326</v>
      </c>
      <c r="Q39">
        <f t="shared" si="16"/>
        <v>4.4279685795133288</v>
      </c>
      <c r="R39">
        <f t="shared" si="17"/>
        <v>57</v>
      </c>
      <c r="S39">
        <f t="shared" si="18"/>
        <v>1158.0016158772967</v>
      </c>
      <c r="T39">
        <f t="shared" si="19"/>
        <v>5.2770388522630163E-2</v>
      </c>
      <c r="U39">
        <f t="shared" si="20"/>
        <v>0</v>
      </c>
      <c r="V39">
        <f t="shared" si="21"/>
        <v>4.9222729241890617</v>
      </c>
    </row>
    <row r="40" spans="1:22" x14ac:dyDescent="0.2">
      <c r="A40" t="s">
        <v>1841</v>
      </c>
      <c r="B40" t="s">
        <v>2909</v>
      </c>
      <c r="D40">
        <v>-82.730999999999995</v>
      </c>
      <c r="E40">
        <v>-164.05500000000001</v>
      </c>
      <c r="F40">
        <v>-90</v>
      </c>
      <c r="G40">
        <v>395.17599999999999</v>
      </c>
      <c r="H40">
        <v>43.680999999999997</v>
      </c>
      <c r="I40">
        <v>49</v>
      </c>
      <c r="J40">
        <v>2</v>
      </c>
      <c r="K40">
        <v>2</v>
      </c>
      <c r="L40">
        <f t="shared" si="11"/>
        <v>4.5919056250269047E-3</v>
      </c>
      <c r="M40">
        <f t="shared" si="12"/>
        <v>1175.9999659670812</v>
      </c>
      <c r="N40">
        <f t="shared" si="13"/>
        <v>5.4000862588419469</v>
      </c>
      <c r="O40">
        <f t="shared" si="14"/>
        <v>0.12600317003890771</v>
      </c>
      <c r="P40">
        <f t="shared" si="15"/>
        <v>35.999410123805127</v>
      </c>
      <c r="Q40">
        <f t="shared" si="16"/>
        <v>4.5360443311745247</v>
      </c>
      <c r="R40">
        <f t="shared" si="17"/>
        <v>147</v>
      </c>
      <c r="S40">
        <f t="shared" si="18"/>
        <v>1211.9993760908862</v>
      </c>
      <c r="T40">
        <f t="shared" si="19"/>
        <v>0.10204081927954671</v>
      </c>
      <c r="U40">
        <f t="shared" si="20"/>
        <v>3.3333879523944834</v>
      </c>
      <c r="V40">
        <f t="shared" si="21"/>
        <v>12.128719114866662</v>
      </c>
    </row>
    <row r="41" spans="1:22" x14ac:dyDescent="0.2">
      <c r="A41" t="s">
        <v>41</v>
      </c>
      <c r="B41" t="s">
        <v>41</v>
      </c>
      <c r="D41">
        <v>-76.866</v>
      </c>
      <c r="E41">
        <v>0</v>
      </c>
      <c r="F41">
        <v>0</v>
      </c>
      <c r="G41">
        <v>246.447</v>
      </c>
      <c r="H41">
        <v>0</v>
      </c>
      <c r="I41">
        <v>0</v>
      </c>
      <c r="J41">
        <v>0</v>
      </c>
      <c r="K41">
        <v>0</v>
      </c>
      <c r="L41">
        <f t="shared" si="11"/>
        <v>8.399976821426642E-3</v>
      </c>
      <c r="M41">
        <f t="shared" si="12"/>
        <v>720.00079925748935</v>
      </c>
      <c r="N41">
        <f t="shared" si="13"/>
        <v>6.0479960731676403</v>
      </c>
      <c r="O41" t="str">
        <f t="shared" si="14"/>
        <v/>
      </c>
      <c r="P41">
        <f t="shared" si="15"/>
        <v>0</v>
      </c>
      <c r="Q41">
        <f t="shared" si="16"/>
        <v>0</v>
      </c>
      <c r="R41">
        <f t="shared" si="17"/>
        <v>0</v>
      </c>
      <c r="S41">
        <f t="shared" si="18"/>
        <v>720.00079925748935</v>
      </c>
      <c r="T41">
        <f t="shared" si="19"/>
        <v>0</v>
      </c>
      <c r="U41" t="str">
        <f t="shared" si="20"/>
        <v/>
      </c>
      <c r="V41">
        <f t="shared" si="21"/>
        <v>0</v>
      </c>
    </row>
    <row r="42" spans="1:22" x14ac:dyDescent="0.2">
      <c r="A42" t="s">
        <v>4945</v>
      </c>
      <c r="B42" t="s">
        <v>9443</v>
      </c>
      <c r="D42">
        <v>-83.878</v>
      </c>
      <c r="E42">
        <v>-177.51</v>
      </c>
      <c r="F42">
        <v>0</v>
      </c>
      <c r="G42">
        <v>318.81799999999998</v>
      </c>
      <c r="H42">
        <v>23.021999999999998</v>
      </c>
      <c r="I42">
        <v>0</v>
      </c>
      <c r="J42">
        <v>1</v>
      </c>
      <c r="K42">
        <v>0</v>
      </c>
      <c r="L42">
        <f t="shared" si="11"/>
        <v>3.8612677334713156E-3</v>
      </c>
      <c r="M42">
        <f t="shared" si="12"/>
        <v>950.9994082211133</v>
      </c>
      <c r="N42">
        <f t="shared" si="13"/>
        <v>3.6720670015815022</v>
      </c>
      <c r="O42">
        <f t="shared" si="14"/>
        <v>0.8278503179454253</v>
      </c>
      <c r="P42">
        <f t="shared" si="15"/>
        <v>3.0005737439528746</v>
      </c>
      <c r="Q42">
        <f t="shared" si="16"/>
        <v>2.4840284119784948</v>
      </c>
      <c r="R42">
        <f t="shared" si="17"/>
        <v>0</v>
      </c>
      <c r="S42">
        <f t="shared" si="18"/>
        <v>953.99998196506613</v>
      </c>
      <c r="T42">
        <f t="shared" si="19"/>
        <v>6.3091521909811349E-2</v>
      </c>
      <c r="U42">
        <f t="shared" si="20"/>
        <v>0</v>
      </c>
      <c r="V42">
        <f t="shared" si="21"/>
        <v>0</v>
      </c>
    </row>
    <row r="43" spans="1:22" x14ac:dyDescent="0.2">
      <c r="A43" t="s">
        <v>223</v>
      </c>
      <c r="B43" t="s">
        <v>592</v>
      </c>
      <c r="D43">
        <v>-81.566999999999993</v>
      </c>
      <c r="E43">
        <v>-174.14400000000001</v>
      </c>
      <c r="F43">
        <v>-90</v>
      </c>
      <c r="G43">
        <v>375.05500000000001</v>
      </c>
      <c r="H43">
        <v>39.204999999999998</v>
      </c>
      <c r="I43">
        <v>20</v>
      </c>
      <c r="J43">
        <v>1</v>
      </c>
      <c r="K43">
        <v>1</v>
      </c>
      <c r="L43">
        <f t="shared" si="11"/>
        <v>5.337200600830312E-3</v>
      </c>
      <c r="M43">
        <f t="shared" si="12"/>
        <v>1112.9997510108483</v>
      </c>
      <c r="N43">
        <f t="shared" si="13"/>
        <v>5.9403088801279686</v>
      </c>
      <c r="O43">
        <f t="shared" si="14"/>
        <v>0.35100046898834275</v>
      </c>
      <c r="P43">
        <f t="shared" si="15"/>
        <v>12.000097273400439</v>
      </c>
      <c r="Q43">
        <f t="shared" si="16"/>
        <v>4.2120439829132712</v>
      </c>
      <c r="R43">
        <f t="shared" si="17"/>
        <v>60</v>
      </c>
      <c r="S43">
        <f t="shared" si="18"/>
        <v>1124.9998482842486</v>
      </c>
      <c r="T43">
        <f t="shared" si="19"/>
        <v>5.3908367854985428E-2</v>
      </c>
      <c r="U43">
        <f t="shared" si="20"/>
        <v>4.9999594697450265</v>
      </c>
      <c r="V43">
        <f t="shared" si="21"/>
        <v>5.3333340525784738</v>
      </c>
    </row>
    <row r="44" spans="1:22" x14ac:dyDescent="0.2">
      <c r="A44" t="s">
        <v>41</v>
      </c>
      <c r="B44" t="s">
        <v>41</v>
      </c>
      <c r="D44">
        <v>-82.986000000000004</v>
      </c>
      <c r="E44">
        <v>-171.87</v>
      </c>
      <c r="F44">
        <v>-90</v>
      </c>
      <c r="G44">
        <v>384.88099999999997</v>
      </c>
      <c r="H44">
        <v>56.569000000000003</v>
      </c>
      <c r="I44">
        <v>28</v>
      </c>
      <c r="J44">
        <v>2</v>
      </c>
      <c r="K44">
        <v>2</v>
      </c>
      <c r="L44">
        <f t="shared" si="11"/>
        <v>4.4291691066843811E-3</v>
      </c>
      <c r="M44">
        <f t="shared" si="12"/>
        <v>1146.0020486543083</v>
      </c>
      <c r="N44">
        <f t="shared" si="13"/>
        <v>5.0758419459386195</v>
      </c>
      <c r="O44">
        <f t="shared" si="14"/>
        <v>0.25200296358763974</v>
      </c>
      <c r="P44">
        <f t="shared" si="15"/>
        <v>23.999893982439392</v>
      </c>
      <c r="Q44">
        <f t="shared" si="16"/>
        <v>6.0480504574143437</v>
      </c>
      <c r="R44">
        <f t="shared" si="17"/>
        <v>84</v>
      </c>
      <c r="S44">
        <f t="shared" si="18"/>
        <v>1170.0019426367476</v>
      </c>
      <c r="T44">
        <f t="shared" si="19"/>
        <v>0.1047118546959928</v>
      </c>
      <c r="U44">
        <f t="shared" si="20"/>
        <v>5.0000220870893601</v>
      </c>
      <c r="V44">
        <f t="shared" si="21"/>
        <v>7.1794752588782345</v>
      </c>
    </row>
    <row r="45" spans="1:22" x14ac:dyDescent="0.2">
      <c r="A45" t="s">
        <v>7020</v>
      </c>
      <c r="B45" t="s">
        <v>9056</v>
      </c>
      <c r="D45">
        <v>-84.846999999999994</v>
      </c>
      <c r="E45">
        <v>-173.41800000000001</v>
      </c>
      <c r="F45">
        <v>-90</v>
      </c>
      <c r="G45">
        <v>378.53</v>
      </c>
      <c r="H45">
        <v>52.344999999999999</v>
      </c>
      <c r="I45">
        <v>22</v>
      </c>
      <c r="J45">
        <v>2</v>
      </c>
      <c r="K45">
        <v>2</v>
      </c>
      <c r="L45">
        <f t="shared" si="11"/>
        <v>3.2464800678298827E-3</v>
      </c>
      <c r="M45">
        <f t="shared" si="12"/>
        <v>1131.0004106737035</v>
      </c>
      <c r="N45">
        <f t="shared" si="13"/>
        <v>3.6717739617335523</v>
      </c>
      <c r="O45">
        <f t="shared" si="14"/>
        <v>0.31199704132353501</v>
      </c>
      <c r="P45">
        <f t="shared" si="15"/>
        <v>18.000147485511178</v>
      </c>
      <c r="Q45">
        <f t="shared" si="16"/>
        <v>5.6159983748651321</v>
      </c>
      <c r="R45">
        <f t="shared" si="17"/>
        <v>66</v>
      </c>
      <c r="S45">
        <f t="shared" si="18"/>
        <v>1149.0005581592147</v>
      </c>
      <c r="T45">
        <f t="shared" si="19"/>
        <v>0.10610075723006993</v>
      </c>
      <c r="U45">
        <f t="shared" si="20"/>
        <v>6.6666120428508346</v>
      </c>
      <c r="V45">
        <f t="shared" si="21"/>
        <v>5.744122536000936</v>
      </c>
    </row>
    <row r="46" spans="1:22" x14ac:dyDescent="0.2">
      <c r="A46" t="s">
        <v>55</v>
      </c>
      <c r="B46" t="s">
        <v>56</v>
      </c>
      <c r="D46">
        <v>-82.894000000000005</v>
      </c>
      <c r="E46">
        <v>-172.76300000000001</v>
      </c>
      <c r="F46">
        <v>0</v>
      </c>
      <c r="G46">
        <v>379.91800000000001</v>
      </c>
      <c r="H46">
        <v>63.506</v>
      </c>
      <c r="I46">
        <v>0</v>
      </c>
      <c r="J46">
        <v>2</v>
      </c>
      <c r="K46">
        <v>2</v>
      </c>
      <c r="L46">
        <f t="shared" si="11"/>
        <v>4.4878609981460439E-3</v>
      </c>
      <c r="M46">
        <f t="shared" si="12"/>
        <v>1130.9995369067201</v>
      </c>
      <c r="N46">
        <f t="shared" si="13"/>
        <v>5.0757737863786918</v>
      </c>
      <c r="O46">
        <f t="shared" si="14"/>
        <v>0.28349662924132446</v>
      </c>
      <c r="P46">
        <f t="shared" si="15"/>
        <v>24.000293023659779</v>
      </c>
      <c r="Q46">
        <f t="shared" si="16"/>
        <v>6.8040089770205983</v>
      </c>
      <c r="R46">
        <f t="shared" si="17"/>
        <v>0</v>
      </c>
      <c r="S46">
        <f t="shared" si="18"/>
        <v>1154.99982993038</v>
      </c>
      <c r="T46">
        <f t="shared" si="19"/>
        <v>0.10610083919945679</v>
      </c>
      <c r="U46">
        <f t="shared" si="20"/>
        <v>4.9999389541495409</v>
      </c>
      <c r="V46">
        <f t="shared" si="21"/>
        <v>0</v>
      </c>
    </row>
    <row r="47" spans="1:22" x14ac:dyDescent="0.2">
      <c r="A47" t="s">
        <v>41</v>
      </c>
      <c r="B47" t="s">
        <v>41</v>
      </c>
      <c r="D47">
        <v>-83.756</v>
      </c>
      <c r="E47">
        <v>-175.815</v>
      </c>
      <c r="F47">
        <v>0</v>
      </c>
      <c r="G47">
        <v>395.34500000000003</v>
      </c>
      <c r="H47">
        <v>41.11</v>
      </c>
      <c r="I47">
        <v>0</v>
      </c>
      <c r="J47">
        <v>2</v>
      </c>
      <c r="K47">
        <v>2</v>
      </c>
      <c r="L47">
        <f t="shared" si="11"/>
        <v>3.9388221974419905E-3</v>
      </c>
      <c r="M47">
        <f t="shared" si="12"/>
        <v>1178.9991240457857</v>
      </c>
      <c r="N47">
        <f t="shared" si="13"/>
        <v>4.6438725644287677</v>
      </c>
      <c r="O47">
        <f t="shared" si="14"/>
        <v>0.49198961229225047</v>
      </c>
      <c r="P47">
        <f t="shared" si="15"/>
        <v>9.0002655334870774</v>
      </c>
      <c r="Q47">
        <f t="shared" si="16"/>
        <v>4.4280415783891902</v>
      </c>
      <c r="R47">
        <f t="shared" si="17"/>
        <v>0</v>
      </c>
      <c r="S47">
        <f t="shared" si="18"/>
        <v>1187.9993895792727</v>
      </c>
      <c r="T47">
        <f t="shared" si="19"/>
        <v>0.10178124610323279</v>
      </c>
      <c r="U47">
        <f t="shared" si="20"/>
        <v>13.332939961995432</v>
      </c>
      <c r="V47">
        <f t="shared" si="21"/>
        <v>0</v>
      </c>
    </row>
    <row r="48" spans="1:22" x14ac:dyDescent="0.2">
      <c r="A48" t="s">
        <v>9444</v>
      </c>
      <c r="B48" t="s">
        <v>9445</v>
      </c>
      <c r="D48">
        <v>-80.433000000000007</v>
      </c>
      <c r="E48">
        <v>-172.405</v>
      </c>
      <c r="F48">
        <v>0</v>
      </c>
      <c r="G48">
        <v>361.02100000000002</v>
      </c>
      <c r="H48">
        <v>45.398000000000003</v>
      </c>
      <c r="I48">
        <v>0</v>
      </c>
      <c r="J48">
        <v>1</v>
      </c>
      <c r="K48">
        <v>1</v>
      </c>
      <c r="L48">
        <f t="shared" si="11"/>
        <v>6.0676125657500024E-3</v>
      </c>
      <c r="M48">
        <f t="shared" si="12"/>
        <v>1067.9996790282203</v>
      </c>
      <c r="N48">
        <f t="shared" si="13"/>
        <v>6.4802147529033505</v>
      </c>
      <c r="O48">
        <f t="shared" si="14"/>
        <v>0.26998690213915028</v>
      </c>
      <c r="P48">
        <f t="shared" si="15"/>
        <v>18.00074598228478</v>
      </c>
      <c r="Q48">
        <f t="shared" si="16"/>
        <v>4.8599705039213275</v>
      </c>
      <c r="R48">
        <f t="shared" si="17"/>
        <v>0</v>
      </c>
      <c r="S48">
        <f t="shared" si="18"/>
        <v>1086.0004250105051</v>
      </c>
      <c r="T48">
        <f t="shared" si="19"/>
        <v>5.6179792164913742E-2</v>
      </c>
      <c r="U48">
        <f t="shared" si="20"/>
        <v>3.3331951941907456</v>
      </c>
      <c r="V48">
        <f t="shared" si="21"/>
        <v>0</v>
      </c>
    </row>
    <row r="49" spans="1:22" x14ac:dyDescent="0.2">
      <c r="A49" t="s">
        <v>227</v>
      </c>
      <c r="B49" t="s">
        <v>1107</v>
      </c>
      <c r="D49">
        <v>-81.254000000000005</v>
      </c>
      <c r="E49">
        <v>-174.28899999999999</v>
      </c>
      <c r="F49">
        <v>0</v>
      </c>
      <c r="G49">
        <v>39.459000000000003</v>
      </c>
      <c r="H49">
        <v>30.15</v>
      </c>
      <c r="I49">
        <v>0</v>
      </c>
      <c r="J49">
        <v>1</v>
      </c>
      <c r="K49">
        <v>0</v>
      </c>
      <c r="L49">
        <f t="shared" si="11"/>
        <v>5.5383516345009652E-3</v>
      </c>
      <c r="M49">
        <f t="shared" si="12"/>
        <v>117.00052742881067</v>
      </c>
      <c r="N49">
        <f t="shared" si="13"/>
        <v>0.64799071031353883</v>
      </c>
      <c r="O49">
        <f t="shared" si="14"/>
        <v>0.35997382229506519</v>
      </c>
      <c r="P49">
        <f t="shared" si="15"/>
        <v>9.0007504912531093</v>
      </c>
      <c r="Q49">
        <f t="shared" si="16"/>
        <v>3.2400377978983657</v>
      </c>
      <c r="R49">
        <f t="shared" si="17"/>
        <v>0</v>
      </c>
      <c r="S49">
        <f t="shared" si="18"/>
        <v>126.00127792006379</v>
      </c>
      <c r="T49">
        <f t="shared" si="19"/>
        <v>0.5128182010675737</v>
      </c>
      <c r="U49">
        <f t="shared" si="20"/>
        <v>0</v>
      </c>
      <c r="V49">
        <f t="shared" si="21"/>
        <v>0</v>
      </c>
    </row>
    <row r="50" spans="1:22" x14ac:dyDescent="0.2">
      <c r="A50" t="s">
        <v>113</v>
      </c>
      <c r="B50" t="s">
        <v>5759</v>
      </c>
      <c r="D50">
        <v>-83.569000000000003</v>
      </c>
      <c r="E50">
        <v>-166.809</v>
      </c>
      <c r="F50">
        <v>-90</v>
      </c>
      <c r="G50">
        <v>348.19099999999997</v>
      </c>
      <c r="H50">
        <v>65.733999999999995</v>
      </c>
      <c r="I50">
        <v>23</v>
      </c>
      <c r="J50">
        <v>2</v>
      </c>
      <c r="K50">
        <v>2</v>
      </c>
      <c r="L50">
        <f t="shared" si="11"/>
        <v>4.0577670742467237E-3</v>
      </c>
      <c r="M50">
        <f t="shared" si="12"/>
        <v>1037.9999859684453</v>
      </c>
      <c r="N50">
        <f t="shared" si="13"/>
        <v>4.2119663780976966</v>
      </c>
      <c r="O50">
        <f t="shared" si="14"/>
        <v>0.15359514919647194</v>
      </c>
      <c r="P50">
        <f t="shared" si="15"/>
        <v>45.001089745352488</v>
      </c>
      <c r="Q50">
        <f t="shared" si="16"/>
        <v>6.9119560053972435</v>
      </c>
      <c r="R50">
        <f t="shared" si="17"/>
        <v>69</v>
      </c>
      <c r="S50">
        <f t="shared" si="18"/>
        <v>1083.0010757137979</v>
      </c>
      <c r="T50">
        <f t="shared" si="19"/>
        <v>0.11560693797894515</v>
      </c>
      <c r="U50">
        <f t="shared" si="20"/>
        <v>2.6666020907281043</v>
      </c>
      <c r="V50">
        <f t="shared" si="21"/>
        <v>6.3711848074132913</v>
      </c>
    </row>
    <row r="51" spans="1:22" x14ac:dyDescent="0.2">
      <c r="A51" t="s">
        <v>1658</v>
      </c>
      <c r="B51" t="s">
        <v>9446</v>
      </c>
      <c r="D51">
        <v>-79.180999999999997</v>
      </c>
      <c r="E51">
        <v>-167.8</v>
      </c>
      <c r="F51">
        <v>-90</v>
      </c>
      <c r="G51">
        <v>388.91300000000001</v>
      </c>
      <c r="H51">
        <v>37.854999999999997</v>
      </c>
      <c r="I51">
        <v>20</v>
      </c>
      <c r="J51">
        <v>2</v>
      </c>
      <c r="K51">
        <v>2</v>
      </c>
      <c r="L51">
        <f t="shared" si="11"/>
        <v>6.8797336545844204E-3</v>
      </c>
      <c r="M51">
        <f t="shared" si="12"/>
        <v>1146.0002827897215</v>
      </c>
      <c r="N51">
        <f t="shared" si="13"/>
        <v>7.8841845978563097</v>
      </c>
      <c r="O51">
        <f t="shared" si="14"/>
        <v>0.16650642800810822</v>
      </c>
      <c r="P51">
        <f t="shared" si="15"/>
        <v>23.999100509456181</v>
      </c>
      <c r="Q51">
        <f t="shared" si="16"/>
        <v>3.9960084972456165</v>
      </c>
      <c r="R51">
        <f t="shared" si="17"/>
        <v>60</v>
      </c>
      <c r="S51">
        <f t="shared" si="18"/>
        <v>1169.9993832991777</v>
      </c>
      <c r="T51">
        <f t="shared" si="19"/>
        <v>0.10471201604582736</v>
      </c>
      <c r="U51">
        <f t="shared" si="20"/>
        <v>5.0001874008868512</v>
      </c>
      <c r="V51">
        <f t="shared" si="21"/>
        <v>5.1282078312563995</v>
      </c>
    </row>
    <row r="52" spans="1:22" x14ac:dyDescent="0.2">
      <c r="A52" t="s">
        <v>41</v>
      </c>
      <c r="B52" t="s">
        <v>41</v>
      </c>
      <c r="D52">
        <v>-82.234999999999999</v>
      </c>
      <c r="E52">
        <v>-164.05500000000001</v>
      </c>
      <c r="F52">
        <v>-90</v>
      </c>
      <c r="G52">
        <v>377.46100000000001</v>
      </c>
      <c r="H52">
        <v>43.680999999999997</v>
      </c>
      <c r="I52">
        <v>17</v>
      </c>
      <c r="J52">
        <v>2</v>
      </c>
      <c r="K52">
        <v>2</v>
      </c>
      <c r="L52">
        <f t="shared" si="11"/>
        <v>4.9089797480007837E-3</v>
      </c>
      <c r="M52">
        <f t="shared" si="12"/>
        <v>1121.9996815034219</v>
      </c>
      <c r="N52">
        <f t="shared" si="13"/>
        <v>5.5078792216428498</v>
      </c>
      <c r="O52">
        <f t="shared" si="14"/>
        <v>0.12600317003890771</v>
      </c>
      <c r="P52">
        <f t="shared" si="15"/>
        <v>35.999410123805127</v>
      </c>
      <c r="Q52">
        <f t="shared" si="16"/>
        <v>4.5360443311745247</v>
      </c>
      <c r="R52">
        <f t="shared" si="17"/>
        <v>51</v>
      </c>
      <c r="S52">
        <f t="shared" si="18"/>
        <v>1157.999091627227</v>
      </c>
      <c r="T52">
        <f t="shared" si="19"/>
        <v>0.10695190201766026</v>
      </c>
      <c r="U52">
        <f t="shared" si="20"/>
        <v>3.3333879523944834</v>
      </c>
      <c r="V52">
        <f t="shared" si="21"/>
        <v>4.4041485324772154</v>
      </c>
    </row>
    <row r="53" spans="1:22" x14ac:dyDescent="0.2">
      <c r="A53" t="s">
        <v>41</v>
      </c>
      <c r="B53" t="s">
        <v>41</v>
      </c>
      <c r="D53">
        <v>-83.694999999999993</v>
      </c>
      <c r="E53">
        <v>-171.87</v>
      </c>
      <c r="F53">
        <v>0</v>
      </c>
      <c r="G53">
        <v>355.14800000000002</v>
      </c>
      <c r="H53">
        <v>35.354999999999997</v>
      </c>
      <c r="I53">
        <v>0</v>
      </c>
      <c r="J53">
        <v>1</v>
      </c>
      <c r="K53">
        <v>0</v>
      </c>
      <c r="L53">
        <f t="shared" si="11"/>
        <v>3.9776129379973883E-3</v>
      </c>
      <c r="M53">
        <f t="shared" si="12"/>
        <v>1058.999529366502</v>
      </c>
      <c r="N53">
        <f t="shared" si="13"/>
        <v>4.2122944416357866</v>
      </c>
      <c r="O53">
        <f t="shared" si="14"/>
        <v>0.25200296358763974</v>
      </c>
      <c r="P53">
        <f t="shared" si="15"/>
        <v>14.999668577297539</v>
      </c>
      <c r="Q53">
        <f t="shared" si="16"/>
        <v>3.779964714276089</v>
      </c>
      <c r="R53">
        <f t="shared" si="17"/>
        <v>0</v>
      </c>
      <c r="S53">
        <f t="shared" si="18"/>
        <v>1073.9991979437996</v>
      </c>
      <c r="T53">
        <f t="shared" si="19"/>
        <v>5.6657248975258992E-2</v>
      </c>
      <c r="U53">
        <f t="shared" si="20"/>
        <v>0</v>
      </c>
      <c r="V53">
        <f t="shared" si="21"/>
        <v>0</v>
      </c>
    </row>
    <row r="54" spans="1:22" x14ac:dyDescent="0.2">
      <c r="A54" t="s">
        <v>9447</v>
      </c>
      <c r="B54" t="s">
        <v>9448</v>
      </c>
      <c r="D54">
        <v>-82.039000000000001</v>
      </c>
      <c r="E54">
        <v>-168.36600000000001</v>
      </c>
      <c r="F54">
        <v>-90</v>
      </c>
      <c r="G54">
        <v>382.68799999999999</v>
      </c>
      <c r="H54">
        <v>34.713000000000001</v>
      </c>
      <c r="I54">
        <v>29</v>
      </c>
      <c r="J54">
        <v>3</v>
      </c>
      <c r="K54">
        <v>3</v>
      </c>
      <c r="L54">
        <f t="shared" si="11"/>
        <v>5.0344789738393505E-3</v>
      </c>
      <c r="M54">
        <f t="shared" si="12"/>
        <v>1136.9996152315459</v>
      </c>
      <c r="N54">
        <f t="shared" si="13"/>
        <v>5.7242063803530305</v>
      </c>
      <c r="O54">
        <f t="shared" si="14"/>
        <v>0.1748513129132826</v>
      </c>
      <c r="P54">
        <f t="shared" si="15"/>
        <v>21.000585071414918</v>
      </c>
      <c r="Q54">
        <f t="shared" si="16"/>
        <v>3.6719835436675252</v>
      </c>
      <c r="R54">
        <f t="shared" si="17"/>
        <v>87</v>
      </c>
      <c r="S54">
        <f t="shared" si="18"/>
        <v>1158.0002003029608</v>
      </c>
      <c r="T54">
        <f t="shared" si="19"/>
        <v>0.15831139922008122</v>
      </c>
      <c r="U54">
        <f t="shared" si="20"/>
        <v>8.5711897734224642</v>
      </c>
      <c r="V54">
        <f t="shared" si="21"/>
        <v>7.5129520683363173</v>
      </c>
    </row>
    <row r="55" spans="1:22" x14ac:dyDescent="0.2">
      <c r="A55" t="s">
        <v>988</v>
      </c>
      <c r="B55" t="s">
        <v>989</v>
      </c>
      <c r="D55">
        <v>-82.709000000000003</v>
      </c>
      <c r="E55">
        <v>-172.23500000000001</v>
      </c>
      <c r="F55">
        <v>-90</v>
      </c>
      <c r="G55">
        <v>386.12200000000001</v>
      </c>
      <c r="H55">
        <v>22.204000000000001</v>
      </c>
      <c r="I55">
        <v>22</v>
      </c>
      <c r="J55">
        <v>2</v>
      </c>
      <c r="K55">
        <v>2</v>
      </c>
      <c r="L55">
        <f t="shared" si="11"/>
        <v>4.605954204742981E-3</v>
      </c>
      <c r="M55">
        <f t="shared" si="12"/>
        <v>1148.9999038407532</v>
      </c>
      <c r="N55">
        <f t="shared" si="13"/>
        <v>5.2922462305908287</v>
      </c>
      <c r="O55">
        <f t="shared" si="14"/>
        <v>0.26400545012007914</v>
      </c>
      <c r="P55">
        <f t="shared" si="15"/>
        <v>8.999969550743689</v>
      </c>
      <c r="Q55">
        <f t="shared" si="16"/>
        <v>2.376043388354482</v>
      </c>
      <c r="R55">
        <f t="shared" si="17"/>
        <v>66</v>
      </c>
      <c r="S55">
        <f t="shared" si="18"/>
        <v>1157.999873391497</v>
      </c>
      <c r="T55">
        <f t="shared" si="19"/>
        <v>0.10443865103806965</v>
      </c>
      <c r="U55">
        <f t="shared" si="20"/>
        <v>13.333378443495302</v>
      </c>
      <c r="V55">
        <f t="shared" si="21"/>
        <v>5.6994824884308688</v>
      </c>
    </row>
    <row r="56" spans="1:22" x14ac:dyDescent="0.2">
      <c r="A56" t="s">
        <v>41</v>
      </c>
      <c r="B56" t="s">
        <v>41</v>
      </c>
      <c r="D56">
        <v>-80.980999999999995</v>
      </c>
      <c r="E56">
        <v>-171.87</v>
      </c>
      <c r="F56">
        <v>-90</v>
      </c>
      <c r="G56">
        <v>382.73200000000003</v>
      </c>
      <c r="H56">
        <v>49.497</v>
      </c>
      <c r="I56">
        <v>18</v>
      </c>
      <c r="J56">
        <v>4</v>
      </c>
      <c r="K56">
        <v>4</v>
      </c>
      <c r="L56">
        <f t="shared" si="11"/>
        <v>5.7140723064826142E-3</v>
      </c>
      <c r="M56">
        <f t="shared" si="12"/>
        <v>1134.000176170139</v>
      </c>
      <c r="N56">
        <f t="shared" si="13"/>
        <v>6.4797654819656794</v>
      </c>
      <c r="O56">
        <f t="shared" si="14"/>
        <v>0.25200296358763974</v>
      </c>
      <c r="P56">
        <f t="shared" si="15"/>
        <v>20.999536008216559</v>
      </c>
      <c r="Q56">
        <f t="shared" si="16"/>
        <v>5.2919505999865253</v>
      </c>
      <c r="R56">
        <f t="shared" si="17"/>
        <v>54</v>
      </c>
      <c r="S56">
        <f t="shared" si="18"/>
        <v>1154.9997121783556</v>
      </c>
      <c r="T56">
        <f t="shared" si="19"/>
        <v>0.21164017876130539</v>
      </c>
      <c r="U56">
        <f t="shared" si="20"/>
        <v>11.428823946685982</v>
      </c>
      <c r="V56">
        <f t="shared" si="21"/>
        <v>4.6753258403982434</v>
      </c>
    </row>
    <row r="57" spans="1:22" x14ac:dyDescent="0.2">
      <c r="A57" t="s">
        <v>9449</v>
      </c>
      <c r="B57" t="s">
        <v>9450</v>
      </c>
      <c r="D57">
        <v>-78.293999999999997</v>
      </c>
      <c r="E57">
        <v>-168.69</v>
      </c>
      <c r="F57">
        <v>0</v>
      </c>
      <c r="G57">
        <v>113.358</v>
      </c>
      <c r="H57">
        <v>35.692999999999998</v>
      </c>
      <c r="I57">
        <v>0</v>
      </c>
      <c r="J57">
        <v>1</v>
      </c>
      <c r="K57">
        <v>1</v>
      </c>
      <c r="L57">
        <f t="shared" si="11"/>
        <v>7.4591658141862586E-3</v>
      </c>
      <c r="M57">
        <f t="shared" si="12"/>
        <v>333.00099451781614</v>
      </c>
      <c r="N57">
        <f t="shared" si="13"/>
        <v>2.4839121183094379</v>
      </c>
      <c r="O57">
        <f t="shared" si="14"/>
        <v>0.17999871688416874</v>
      </c>
      <c r="P57">
        <f t="shared" si="15"/>
        <v>21.000043381794658</v>
      </c>
      <c r="Q57">
        <f t="shared" si="16"/>
        <v>3.779984643219561</v>
      </c>
      <c r="R57">
        <f t="shared" si="17"/>
        <v>0</v>
      </c>
      <c r="S57">
        <f t="shared" si="18"/>
        <v>354.00103789961082</v>
      </c>
      <c r="T57">
        <f t="shared" si="19"/>
        <v>0.18017964206647405</v>
      </c>
      <c r="U57">
        <f t="shared" si="20"/>
        <v>2.8571369548700627</v>
      </c>
      <c r="V57">
        <f t="shared" si="21"/>
        <v>0</v>
      </c>
    </row>
    <row r="58" spans="1:22" x14ac:dyDescent="0.2">
      <c r="A58" t="s">
        <v>72</v>
      </c>
      <c r="B58" t="s">
        <v>3581</v>
      </c>
      <c r="D58">
        <v>-79.228999999999999</v>
      </c>
      <c r="E58">
        <v>0</v>
      </c>
      <c r="F58">
        <v>0</v>
      </c>
      <c r="G58">
        <v>395.976</v>
      </c>
      <c r="H58">
        <v>0</v>
      </c>
      <c r="I58">
        <v>0</v>
      </c>
      <c r="J58">
        <v>0</v>
      </c>
      <c r="K58">
        <v>0</v>
      </c>
      <c r="L58">
        <f t="shared" si="11"/>
        <v>6.8484779546355186E-3</v>
      </c>
      <c r="M58">
        <f t="shared" si="12"/>
        <v>1166.999045422509</v>
      </c>
      <c r="N58">
        <f t="shared" si="13"/>
        <v>7.9921752278319742</v>
      </c>
      <c r="O58" t="str">
        <f t="shared" si="14"/>
        <v/>
      </c>
      <c r="P58">
        <f t="shared" si="15"/>
        <v>0</v>
      </c>
      <c r="Q58">
        <f t="shared" si="16"/>
        <v>0</v>
      </c>
      <c r="R58">
        <f t="shared" si="17"/>
        <v>0</v>
      </c>
      <c r="S58">
        <f t="shared" si="18"/>
        <v>1166.999045422509</v>
      </c>
      <c r="T58">
        <f t="shared" si="19"/>
        <v>0</v>
      </c>
      <c r="U58" t="str">
        <f t="shared" si="20"/>
        <v/>
      </c>
      <c r="V58">
        <f t="shared" si="21"/>
        <v>0</v>
      </c>
    </row>
    <row r="59" spans="1:22" x14ac:dyDescent="0.2">
      <c r="A59" t="s">
        <v>41</v>
      </c>
      <c r="B59" t="s">
        <v>41</v>
      </c>
      <c r="D59">
        <v>-82.709000000000003</v>
      </c>
      <c r="E59">
        <v>-170.27199999999999</v>
      </c>
      <c r="F59">
        <v>0</v>
      </c>
      <c r="G59">
        <v>386.12200000000001</v>
      </c>
      <c r="H59">
        <v>35.511000000000003</v>
      </c>
      <c r="I59">
        <v>0</v>
      </c>
      <c r="J59">
        <v>2</v>
      </c>
      <c r="K59">
        <v>2</v>
      </c>
      <c r="L59">
        <f t="shared" si="11"/>
        <v>4.605954204742981E-3</v>
      </c>
      <c r="M59">
        <f t="shared" si="12"/>
        <v>1148.9999038407532</v>
      </c>
      <c r="N59">
        <f t="shared" si="13"/>
        <v>5.2922462305908287</v>
      </c>
      <c r="O59">
        <f t="shared" si="14"/>
        <v>0.20999051491284104</v>
      </c>
      <c r="P59">
        <f t="shared" si="15"/>
        <v>18.000994469142668</v>
      </c>
      <c r="Q59">
        <f t="shared" si="16"/>
        <v>3.7800418775603499</v>
      </c>
      <c r="R59">
        <f t="shared" si="17"/>
        <v>0</v>
      </c>
      <c r="S59">
        <f t="shared" si="18"/>
        <v>1167.0008983098958</v>
      </c>
      <c r="T59">
        <f t="shared" si="19"/>
        <v>0.10443865103806965</v>
      </c>
      <c r="U59">
        <f t="shared" si="20"/>
        <v>6.6662983651100047</v>
      </c>
      <c r="V59">
        <f t="shared" si="21"/>
        <v>0</v>
      </c>
    </row>
    <row r="60" spans="1:22" x14ac:dyDescent="0.2">
      <c r="A60" t="s">
        <v>1444</v>
      </c>
      <c r="B60" t="s">
        <v>341</v>
      </c>
      <c r="D60">
        <v>-81.763999999999996</v>
      </c>
      <c r="E60">
        <v>-167.82900000000001</v>
      </c>
      <c r="F60">
        <v>-90</v>
      </c>
      <c r="G60">
        <v>383.96</v>
      </c>
      <c r="H60">
        <v>52.173000000000002</v>
      </c>
      <c r="I60">
        <v>22</v>
      </c>
      <c r="J60">
        <v>3</v>
      </c>
      <c r="K60">
        <v>3</v>
      </c>
      <c r="L60">
        <f t="shared" si="11"/>
        <v>5.2107653015484399E-3</v>
      </c>
      <c r="M60">
        <f t="shared" si="12"/>
        <v>1139.9999924762546</v>
      </c>
      <c r="N60">
        <f t="shared" si="13"/>
        <v>5.9402783448390952</v>
      </c>
      <c r="O60">
        <f t="shared" si="14"/>
        <v>0.16691540081529357</v>
      </c>
      <c r="P60">
        <f t="shared" si="15"/>
        <v>32.998909342168993</v>
      </c>
      <c r="Q60">
        <f t="shared" si="16"/>
        <v>5.5080316873473594</v>
      </c>
      <c r="R60">
        <f t="shared" si="17"/>
        <v>66</v>
      </c>
      <c r="S60">
        <f t="shared" si="18"/>
        <v>1172.9989018184237</v>
      </c>
      <c r="T60">
        <f t="shared" si="19"/>
        <v>0.15789473788417527</v>
      </c>
      <c r="U60">
        <f t="shared" si="20"/>
        <v>5.4547257345254048</v>
      </c>
      <c r="V60">
        <f t="shared" si="21"/>
        <v>5.6266037331905858</v>
      </c>
    </row>
    <row r="61" spans="1:22" x14ac:dyDescent="0.2">
      <c r="A61" t="s">
        <v>497</v>
      </c>
      <c r="B61" t="s">
        <v>310</v>
      </c>
      <c r="D61">
        <v>-83.29</v>
      </c>
      <c r="E61">
        <v>-175.03</v>
      </c>
      <c r="F61">
        <v>0</v>
      </c>
      <c r="G61">
        <v>34.234000000000002</v>
      </c>
      <c r="H61">
        <v>23.087</v>
      </c>
      <c r="I61">
        <v>0</v>
      </c>
      <c r="J61">
        <v>1</v>
      </c>
      <c r="K61">
        <v>0</v>
      </c>
      <c r="L61">
        <f t="shared" si="11"/>
        <v>4.235393838187434E-3</v>
      </c>
      <c r="M61">
        <f t="shared" si="12"/>
        <v>101.99851918633559</v>
      </c>
      <c r="N61">
        <f t="shared" si="13"/>
        <v>0.43200433167038038</v>
      </c>
      <c r="O61">
        <f t="shared" si="14"/>
        <v>0.41397788001567454</v>
      </c>
      <c r="P61">
        <f t="shared" si="15"/>
        <v>6.0003660970078556</v>
      </c>
      <c r="Q61">
        <f t="shared" si="16"/>
        <v>2.4840213201785595</v>
      </c>
      <c r="R61">
        <f t="shared" si="17"/>
        <v>0</v>
      </c>
      <c r="S61">
        <f t="shared" si="18"/>
        <v>107.99888528334344</v>
      </c>
      <c r="T61">
        <f t="shared" si="19"/>
        <v>0.58824383411281922</v>
      </c>
      <c r="U61">
        <f t="shared" si="20"/>
        <v>0</v>
      </c>
      <c r="V61">
        <f t="shared" si="21"/>
        <v>0</v>
      </c>
    </row>
    <row r="62" spans="1:22" x14ac:dyDescent="0.2">
      <c r="A62" t="s">
        <v>41</v>
      </c>
      <c r="B62" t="s">
        <v>41</v>
      </c>
      <c r="D62">
        <v>-83.019000000000005</v>
      </c>
      <c r="E62">
        <v>-173.29</v>
      </c>
      <c r="F62">
        <v>0</v>
      </c>
      <c r="G62">
        <v>49.366</v>
      </c>
      <c r="H62">
        <v>17.117000000000001</v>
      </c>
      <c r="I62">
        <v>0</v>
      </c>
      <c r="J62">
        <v>1</v>
      </c>
      <c r="K62">
        <v>0</v>
      </c>
      <c r="L62">
        <f t="shared" si="11"/>
        <v>4.4081222465877186E-3</v>
      </c>
      <c r="M62">
        <f t="shared" si="12"/>
        <v>147.0000770278333</v>
      </c>
      <c r="N62">
        <f t="shared" si="13"/>
        <v>0.64799495779145799</v>
      </c>
      <c r="O62">
        <f t="shared" si="14"/>
        <v>0.30599218337530759</v>
      </c>
      <c r="P62">
        <f t="shared" si="15"/>
        <v>6.0000601620886069</v>
      </c>
      <c r="Q62">
        <f t="shared" si="16"/>
        <v>1.8359733453540406</v>
      </c>
      <c r="R62">
        <f t="shared" si="17"/>
        <v>0</v>
      </c>
      <c r="S62">
        <f t="shared" si="18"/>
        <v>153.0001371899219</v>
      </c>
      <c r="T62">
        <f t="shared" si="19"/>
        <v>0.40816305142914633</v>
      </c>
      <c r="U62">
        <f t="shared" si="20"/>
        <v>0</v>
      </c>
      <c r="V62">
        <f t="shared" si="21"/>
        <v>0</v>
      </c>
    </row>
    <row r="63" spans="1:22" x14ac:dyDescent="0.2">
      <c r="A63" t="s">
        <v>6523</v>
      </c>
      <c r="B63" t="s">
        <v>9451</v>
      </c>
      <c r="D63">
        <v>-82.739000000000004</v>
      </c>
      <c r="E63">
        <v>-171.87</v>
      </c>
      <c r="F63">
        <v>0</v>
      </c>
      <c r="G63">
        <v>261.09399999999999</v>
      </c>
      <c r="H63">
        <v>21.213000000000001</v>
      </c>
      <c r="I63">
        <v>0</v>
      </c>
      <c r="J63">
        <v>1</v>
      </c>
      <c r="K63">
        <v>0</v>
      </c>
      <c r="L63">
        <f t="shared" si="11"/>
        <v>4.586797391980927E-3</v>
      </c>
      <c r="M63">
        <f t="shared" si="12"/>
        <v>777.00062895640258</v>
      </c>
      <c r="N63">
        <f t="shared" si="13"/>
        <v>3.5639480224127897</v>
      </c>
      <c r="O63">
        <f t="shared" si="14"/>
        <v>0.25200296358763974</v>
      </c>
      <c r="P63">
        <f t="shared" si="15"/>
        <v>8.999801146378525</v>
      </c>
      <c r="Q63">
        <f t="shared" si="16"/>
        <v>2.2679788285656537</v>
      </c>
      <c r="R63">
        <f t="shared" si="17"/>
        <v>0</v>
      </c>
      <c r="S63">
        <f t="shared" si="18"/>
        <v>786.00043010278114</v>
      </c>
      <c r="T63">
        <f t="shared" si="19"/>
        <v>7.7220014712969548E-2</v>
      </c>
      <c r="U63">
        <f t="shared" si="20"/>
        <v>0</v>
      </c>
      <c r="V63">
        <f t="shared" si="21"/>
        <v>0</v>
      </c>
    </row>
    <row r="64" spans="1:22" x14ac:dyDescent="0.2">
      <c r="A64" t="s">
        <v>133</v>
      </c>
      <c r="B64" t="s">
        <v>134</v>
      </c>
      <c r="D64">
        <v>-82.801000000000002</v>
      </c>
      <c r="E64">
        <v>-168.40799999999999</v>
      </c>
      <c r="F64">
        <v>-90</v>
      </c>
      <c r="G64">
        <v>383.02</v>
      </c>
      <c r="H64">
        <v>39.811999999999998</v>
      </c>
      <c r="I64">
        <v>84</v>
      </c>
      <c r="J64">
        <v>1</v>
      </c>
      <c r="K64">
        <v>1</v>
      </c>
      <c r="L64">
        <f t="shared" si="11"/>
        <v>4.547214732311582E-3</v>
      </c>
      <c r="M64">
        <f t="shared" si="12"/>
        <v>1140.0018320617789</v>
      </c>
      <c r="N64">
        <f t="shared" si="13"/>
        <v>5.1838383094518248</v>
      </c>
      <c r="O64">
        <f t="shared" si="14"/>
        <v>0.17550255404511936</v>
      </c>
      <c r="P64">
        <f t="shared" si="15"/>
        <v>23.999606555921432</v>
      </c>
      <c r="Q64">
        <f t="shared" si="16"/>
        <v>4.2119964586386613</v>
      </c>
      <c r="R64">
        <f t="shared" si="17"/>
        <v>252</v>
      </c>
      <c r="S64">
        <f t="shared" si="18"/>
        <v>1164.0014386177004</v>
      </c>
      <c r="T64">
        <f t="shared" si="19"/>
        <v>5.2631494364781407E-2</v>
      </c>
      <c r="U64">
        <f t="shared" si="20"/>
        <v>2.5000409844300626</v>
      </c>
      <c r="V64">
        <f t="shared" si="21"/>
        <v>21.64945777895776</v>
      </c>
    </row>
    <row r="65" spans="1:22" x14ac:dyDescent="0.2">
      <c r="A65" t="s">
        <v>41</v>
      </c>
      <c r="B65" t="s">
        <v>41</v>
      </c>
      <c r="D65">
        <v>-82.227999999999994</v>
      </c>
      <c r="E65">
        <v>-174.47200000000001</v>
      </c>
      <c r="F65">
        <v>-90</v>
      </c>
      <c r="G65">
        <v>384.53199999999998</v>
      </c>
      <c r="H65">
        <v>31.145</v>
      </c>
      <c r="I65">
        <v>13</v>
      </c>
      <c r="J65">
        <v>3</v>
      </c>
      <c r="K65">
        <v>2</v>
      </c>
      <c r="L65">
        <f t="shared" si="11"/>
        <v>4.9134598296174765E-3</v>
      </c>
      <c r="M65">
        <f t="shared" si="12"/>
        <v>1142.9991194064717</v>
      </c>
      <c r="N65">
        <f t="shared" si="13"/>
        <v>5.6160858745777231</v>
      </c>
      <c r="O65">
        <f t="shared" si="14"/>
        <v>0.37196849024699774</v>
      </c>
      <c r="P65">
        <f t="shared" si="15"/>
        <v>9.0007975564061571</v>
      </c>
      <c r="Q65">
        <f t="shared" si="16"/>
        <v>3.3480164260916903</v>
      </c>
      <c r="R65">
        <f t="shared" si="17"/>
        <v>39</v>
      </c>
      <c r="S65">
        <f t="shared" si="18"/>
        <v>1151.9999169628779</v>
      </c>
      <c r="T65">
        <f t="shared" si="19"/>
        <v>0.15748043628718553</v>
      </c>
      <c r="U65">
        <f t="shared" si="20"/>
        <v>13.332151872985094</v>
      </c>
      <c r="V65">
        <f t="shared" si="21"/>
        <v>3.3854169106903447</v>
      </c>
    </row>
    <row r="66" spans="1:22" x14ac:dyDescent="0.2">
      <c r="A66" t="s">
        <v>2550</v>
      </c>
      <c r="B66" t="s">
        <v>9452</v>
      </c>
      <c r="D66">
        <v>-85.543999999999997</v>
      </c>
      <c r="E66">
        <v>-173.45400000000001</v>
      </c>
      <c r="F66">
        <v>0</v>
      </c>
      <c r="G66">
        <v>386.16699999999997</v>
      </c>
      <c r="H66">
        <v>61.4</v>
      </c>
      <c r="I66">
        <v>0</v>
      </c>
      <c r="J66">
        <v>1</v>
      </c>
      <c r="K66">
        <v>0</v>
      </c>
      <c r="L66">
        <f t="shared" si="11"/>
        <v>2.8054430622785199E-3</v>
      </c>
      <c r="M66">
        <f t="shared" si="12"/>
        <v>1154.9991897902012</v>
      </c>
      <c r="N66">
        <f t="shared" si="13"/>
        <v>3.2402877042219367</v>
      </c>
      <c r="O66">
        <f t="shared" si="14"/>
        <v>0.3137280296706354</v>
      </c>
      <c r="P66">
        <f t="shared" si="15"/>
        <v>20.998959850487616</v>
      </c>
      <c r="Q66">
        <f t="shared" si="16"/>
        <v>6.5879688869951476</v>
      </c>
      <c r="R66">
        <f t="shared" si="17"/>
        <v>0</v>
      </c>
      <c r="S66">
        <f t="shared" si="18"/>
        <v>1175.9981496406888</v>
      </c>
      <c r="T66">
        <f t="shared" si="19"/>
        <v>5.1948088388614928E-2</v>
      </c>
      <c r="U66">
        <f t="shared" si="20"/>
        <v>0</v>
      </c>
      <c r="V66">
        <f t="shared" si="21"/>
        <v>0</v>
      </c>
    </row>
    <row r="67" spans="1:22" x14ac:dyDescent="0.2">
      <c r="A67" t="s">
        <v>38</v>
      </c>
      <c r="B67" t="s">
        <v>2002</v>
      </c>
      <c r="D67">
        <v>-85.959000000000003</v>
      </c>
      <c r="E67">
        <v>-169.38</v>
      </c>
      <c r="F67">
        <v>-90</v>
      </c>
      <c r="G67">
        <v>368.91699999999997</v>
      </c>
      <c r="H67">
        <v>32.558</v>
      </c>
      <c r="I67">
        <v>20</v>
      </c>
      <c r="J67">
        <v>1</v>
      </c>
      <c r="K67">
        <v>0</v>
      </c>
      <c r="L67">
        <f t="shared" si="11"/>
        <v>2.5432510116805522E-3</v>
      </c>
      <c r="M67">
        <f t="shared" si="12"/>
        <v>1103.9994821796704</v>
      </c>
      <c r="N67">
        <f t="shared" si="13"/>
        <v>2.8077506076988605</v>
      </c>
      <c r="O67">
        <f t="shared" si="14"/>
        <v>0.19199343065094673</v>
      </c>
      <c r="P67">
        <f t="shared" si="15"/>
        <v>18.000775968877356</v>
      </c>
      <c r="Q67">
        <f t="shared" si="16"/>
        <v>3.4560341886780717</v>
      </c>
      <c r="R67">
        <f t="shared" si="17"/>
        <v>60</v>
      </c>
      <c r="S67">
        <f t="shared" si="18"/>
        <v>1122.0002581485478</v>
      </c>
      <c r="T67">
        <f t="shared" si="19"/>
        <v>5.4347851578281176E-2</v>
      </c>
      <c r="U67">
        <f t="shared" si="20"/>
        <v>0</v>
      </c>
      <c r="V67">
        <f t="shared" si="21"/>
        <v>5.3475923525194293</v>
      </c>
    </row>
    <row r="68" spans="1:22" x14ac:dyDescent="0.2">
      <c r="A68" t="s">
        <v>41</v>
      </c>
      <c r="B68" t="s">
        <v>41</v>
      </c>
      <c r="D68">
        <v>-86.186000000000007</v>
      </c>
      <c r="E68">
        <v>-169.315</v>
      </c>
      <c r="F68">
        <v>-90</v>
      </c>
      <c r="G68">
        <v>375.83199999999999</v>
      </c>
      <c r="H68">
        <v>53.935000000000002</v>
      </c>
      <c r="I68">
        <v>19</v>
      </c>
      <c r="J68">
        <v>1</v>
      </c>
      <c r="K68">
        <v>0</v>
      </c>
      <c r="L68">
        <f t="shared" si="11"/>
        <v>2.3999503713032148E-3</v>
      </c>
      <c r="M68">
        <f t="shared" si="12"/>
        <v>1124.9988722994858</v>
      </c>
      <c r="N68">
        <f t="shared" si="13"/>
        <v>2.699944161235011</v>
      </c>
      <c r="O68">
        <f t="shared" si="14"/>
        <v>0.19079820808056619</v>
      </c>
      <c r="P68">
        <f t="shared" si="15"/>
        <v>30.000161753241834</v>
      </c>
      <c r="Q68">
        <f t="shared" si="16"/>
        <v>5.7239828286285075</v>
      </c>
      <c r="R68">
        <f t="shared" si="17"/>
        <v>57</v>
      </c>
      <c r="S68">
        <f t="shared" si="18"/>
        <v>1154.9990340527277</v>
      </c>
      <c r="T68">
        <f t="shared" si="19"/>
        <v>5.3333386794744628E-2</v>
      </c>
      <c r="U68">
        <f t="shared" si="20"/>
        <v>0</v>
      </c>
      <c r="V68">
        <f t="shared" si="21"/>
        <v>4.9350690623519471</v>
      </c>
    </row>
    <row r="69" spans="1:22" x14ac:dyDescent="0.2">
      <c r="A69" t="s">
        <v>732</v>
      </c>
      <c r="B69" t="s">
        <v>9453</v>
      </c>
      <c r="D69">
        <v>-84.457999999999998</v>
      </c>
      <c r="E69">
        <v>-171.87</v>
      </c>
      <c r="F69">
        <v>-90</v>
      </c>
      <c r="G69">
        <v>372.74299999999999</v>
      </c>
      <c r="H69">
        <v>49.497</v>
      </c>
      <c r="I69">
        <v>14</v>
      </c>
      <c r="J69">
        <v>1</v>
      </c>
      <c r="K69">
        <v>0</v>
      </c>
      <c r="L69">
        <f t="shared" si="11"/>
        <v>3.4930381764429713E-3</v>
      </c>
      <c r="M69">
        <f t="shared" si="12"/>
        <v>1113.0020312458064</v>
      </c>
      <c r="N69">
        <f t="shared" si="13"/>
        <v>3.8877624733626481</v>
      </c>
      <c r="O69">
        <f t="shared" si="14"/>
        <v>0.25200296358763974</v>
      </c>
      <c r="P69">
        <f t="shared" si="15"/>
        <v>20.999536008216559</v>
      </c>
      <c r="Q69">
        <f t="shared" si="16"/>
        <v>5.2919505999865253</v>
      </c>
      <c r="R69">
        <f t="shared" si="17"/>
        <v>42</v>
      </c>
      <c r="S69">
        <f t="shared" si="18"/>
        <v>1134.001567254023</v>
      </c>
      <c r="T69">
        <f t="shared" si="19"/>
        <v>5.3908257411570709E-2</v>
      </c>
      <c r="U69">
        <f t="shared" si="20"/>
        <v>0</v>
      </c>
      <c r="V69">
        <f t="shared" si="21"/>
        <v>3.7036985849766251</v>
      </c>
    </row>
    <row r="70" spans="1:22" x14ac:dyDescent="0.2">
      <c r="A70" t="s">
        <v>41</v>
      </c>
      <c r="B70" t="s">
        <v>41</v>
      </c>
      <c r="D70">
        <v>-84.947000000000003</v>
      </c>
      <c r="E70">
        <v>0</v>
      </c>
      <c r="F70">
        <v>0</v>
      </c>
      <c r="G70">
        <v>329.28</v>
      </c>
      <c r="H70">
        <v>0</v>
      </c>
      <c r="I70">
        <v>0</v>
      </c>
      <c r="J70">
        <v>0</v>
      </c>
      <c r="K70">
        <v>0</v>
      </c>
      <c r="L70">
        <f t="shared" si="11"/>
        <v>3.1831472051618639E-3</v>
      </c>
      <c r="M70">
        <f t="shared" si="12"/>
        <v>984.00090870598842</v>
      </c>
      <c r="N70">
        <f t="shared" si="13"/>
        <v>3.1322228746470762</v>
      </c>
      <c r="O70" t="str">
        <f t="shared" si="14"/>
        <v/>
      </c>
      <c r="P70">
        <f t="shared" si="15"/>
        <v>0</v>
      </c>
      <c r="Q70">
        <f t="shared" si="16"/>
        <v>0</v>
      </c>
      <c r="R70">
        <f t="shared" si="17"/>
        <v>0</v>
      </c>
      <c r="S70">
        <f t="shared" si="18"/>
        <v>984.00090870598842</v>
      </c>
      <c r="T70">
        <f t="shared" si="19"/>
        <v>0</v>
      </c>
      <c r="U70" t="str">
        <f t="shared" si="20"/>
        <v/>
      </c>
      <c r="V70">
        <f t="shared" si="21"/>
        <v>0</v>
      </c>
    </row>
    <row r="71" spans="1:22" x14ac:dyDescent="0.2">
      <c r="A71" t="s">
        <v>113</v>
      </c>
      <c r="B71" t="s">
        <v>1421</v>
      </c>
      <c r="D71">
        <v>-84.343000000000004</v>
      </c>
      <c r="E71">
        <v>-173.29</v>
      </c>
      <c r="F71">
        <v>-90</v>
      </c>
      <c r="G71">
        <v>213.03800000000001</v>
      </c>
      <c r="H71">
        <v>34.234000000000002</v>
      </c>
      <c r="I71">
        <v>10</v>
      </c>
      <c r="J71">
        <v>1</v>
      </c>
      <c r="K71">
        <v>0</v>
      </c>
      <c r="L71">
        <f t="shared" si="11"/>
        <v>3.5659893080120762E-3</v>
      </c>
      <c r="M71">
        <f t="shared" si="12"/>
        <v>636.00140512479265</v>
      </c>
      <c r="N71">
        <f t="shared" si="13"/>
        <v>2.2679764785321459</v>
      </c>
      <c r="O71">
        <f t="shared" si="14"/>
        <v>0.30599218337530759</v>
      </c>
      <c r="P71">
        <f t="shared" si="15"/>
        <v>12.000120324177214</v>
      </c>
      <c r="Q71">
        <f t="shared" si="16"/>
        <v>3.6719466907080811</v>
      </c>
      <c r="R71">
        <f t="shared" si="17"/>
        <v>30</v>
      </c>
      <c r="S71">
        <f t="shared" si="18"/>
        <v>648.00152544896991</v>
      </c>
      <c r="T71">
        <f t="shared" si="19"/>
        <v>9.4339414215959372E-2</v>
      </c>
      <c r="U71">
        <f t="shared" si="20"/>
        <v>0</v>
      </c>
      <c r="V71">
        <f t="shared" si="21"/>
        <v>4.6296187311001162</v>
      </c>
    </row>
    <row r="72" spans="1:22" x14ac:dyDescent="0.2">
      <c r="A72" t="s">
        <v>9454</v>
      </c>
      <c r="B72" t="s">
        <v>9455</v>
      </c>
      <c r="D72">
        <v>-79.611000000000004</v>
      </c>
      <c r="E72">
        <v>0</v>
      </c>
      <c r="F72">
        <v>0</v>
      </c>
      <c r="G72">
        <v>61</v>
      </c>
      <c r="H72">
        <v>0</v>
      </c>
      <c r="I72">
        <v>0</v>
      </c>
      <c r="J72">
        <v>0</v>
      </c>
      <c r="K72">
        <v>0</v>
      </c>
      <c r="L72">
        <f t="shared" si="11"/>
        <v>6.600085739846614E-3</v>
      </c>
      <c r="M72">
        <f t="shared" si="12"/>
        <v>179.99991810703511</v>
      </c>
      <c r="N72">
        <f t="shared" si="13"/>
        <v>1.1880160806878819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0</v>
      </c>
      <c r="S72">
        <f t="shared" si="18"/>
        <v>179.99991810703511</v>
      </c>
      <c r="T72">
        <f t="shared" si="19"/>
        <v>0</v>
      </c>
      <c r="U72" t="str">
        <f t="shared" si="20"/>
        <v/>
      </c>
      <c r="V72">
        <f t="shared" si="21"/>
        <v>0</v>
      </c>
    </row>
    <row r="73" spans="1:22" x14ac:dyDescent="0.2">
      <c r="A73" t="s">
        <v>461</v>
      </c>
      <c r="B73" t="s">
        <v>1820</v>
      </c>
      <c r="D73">
        <v>-83.29</v>
      </c>
      <c r="E73">
        <v>-174.28899999999999</v>
      </c>
      <c r="F73">
        <v>0</v>
      </c>
      <c r="G73">
        <v>17.117000000000001</v>
      </c>
      <c r="H73">
        <v>10.050000000000001</v>
      </c>
      <c r="I73">
        <v>0</v>
      </c>
      <c r="J73">
        <v>1</v>
      </c>
      <c r="K73">
        <v>0</v>
      </c>
      <c r="L73">
        <f t="shared" si="11"/>
        <v>4.235393838187434E-3</v>
      </c>
      <c r="M73">
        <f t="shared" si="12"/>
        <v>50.999259593167793</v>
      </c>
      <c r="N73">
        <f t="shared" si="13"/>
        <v>0.21600216583519019</v>
      </c>
      <c r="O73">
        <f t="shared" si="14"/>
        <v>0.35997382229506519</v>
      </c>
      <c r="P73">
        <f t="shared" si="15"/>
        <v>3.000250163751037</v>
      </c>
      <c r="Q73">
        <f t="shared" si="16"/>
        <v>1.0800125992994554</v>
      </c>
      <c r="R73">
        <f t="shared" si="17"/>
        <v>0</v>
      </c>
      <c r="S73">
        <f t="shared" si="18"/>
        <v>53.999509756918826</v>
      </c>
      <c r="T73">
        <f t="shared" si="19"/>
        <v>1.1764876682256384</v>
      </c>
      <c r="U73">
        <f t="shared" si="20"/>
        <v>0</v>
      </c>
      <c r="V73">
        <f t="shared" si="21"/>
        <v>0</v>
      </c>
    </row>
    <row r="74" spans="1:22" x14ac:dyDescent="0.2">
      <c r="A74" t="s">
        <v>113</v>
      </c>
      <c r="B74" t="s">
        <v>956</v>
      </c>
      <c r="D74">
        <v>-82.875</v>
      </c>
      <c r="E74">
        <v>-170.53800000000001</v>
      </c>
      <c r="F74">
        <v>0</v>
      </c>
      <c r="G74">
        <v>40.311</v>
      </c>
      <c r="H74">
        <v>12.166</v>
      </c>
      <c r="I74">
        <v>0</v>
      </c>
      <c r="J74">
        <v>1</v>
      </c>
      <c r="K74">
        <v>0</v>
      </c>
      <c r="L74">
        <f t="shared" si="11"/>
        <v>4.4999850671878835E-3</v>
      </c>
      <c r="M74">
        <f t="shared" si="12"/>
        <v>119.9991447447109</v>
      </c>
      <c r="N74">
        <f t="shared" si="13"/>
        <v>0.53999489942141599</v>
      </c>
      <c r="O74">
        <f t="shared" si="14"/>
        <v>0.21600727486837354</v>
      </c>
      <c r="P74">
        <f t="shared" si="15"/>
        <v>6.0000317813992208</v>
      </c>
      <c r="Q74">
        <f t="shared" si="16"/>
        <v>1.2960518102754883</v>
      </c>
      <c r="R74">
        <f t="shared" si="17"/>
        <v>0</v>
      </c>
      <c r="S74">
        <f t="shared" si="18"/>
        <v>125.99917652611012</v>
      </c>
      <c r="T74">
        <f t="shared" si="19"/>
        <v>0.50000356358910281</v>
      </c>
      <c r="U74">
        <f t="shared" si="20"/>
        <v>0</v>
      </c>
      <c r="V74">
        <f t="shared" si="21"/>
        <v>0</v>
      </c>
    </row>
    <row r="75" spans="1:22" x14ac:dyDescent="0.2">
      <c r="A75" t="s">
        <v>1247</v>
      </c>
      <c r="B75" t="s">
        <v>9456</v>
      </c>
      <c r="D75">
        <v>-82.405000000000001</v>
      </c>
      <c r="E75">
        <v>-171.25399999999999</v>
      </c>
      <c r="F75">
        <v>0</v>
      </c>
      <c r="G75">
        <v>45.398000000000003</v>
      </c>
      <c r="H75">
        <v>13.153</v>
      </c>
      <c r="I75">
        <v>0</v>
      </c>
      <c r="J75">
        <v>1</v>
      </c>
      <c r="K75">
        <v>0</v>
      </c>
      <c r="L75">
        <f t="shared" si="11"/>
        <v>4.800223261694915E-3</v>
      </c>
      <c r="M75">
        <f t="shared" si="12"/>
        <v>134.99918066448129</v>
      </c>
      <c r="N75">
        <f t="shared" si="13"/>
        <v>0.64802685536225291</v>
      </c>
      <c r="O75">
        <f t="shared" si="14"/>
        <v>0.23400417552542527</v>
      </c>
      <c r="P75">
        <f t="shared" si="15"/>
        <v>5.9999139843846461</v>
      </c>
      <c r="Q75">
        <f t="shared" si="16"/>
        <v>1.4040063291457276</v>
      </c>
      <c r="R75">
        <f t="shared" si="17"/>
        <v>0</v>
      </c>
      <c r="S75">
        <f t="shared" si="18"/>
        <v>140.99909464886593</v>
      </c>
      <c r="T75">
        <f t="shared" si="19"/>
        <v>0.44444714186170009</v>
      </c>
      <c r="U75">
        <f t="shared" si="20"/>
        <v>0</v>
      </c>
      <c r="V75">
        <f t="shared" si="21"/>
        <v>0</v>
      </c>
    </row>
    <row r="76" spans="1:22" x14ac:dyDescent="0.2">
      <c r="A76" t="s">
        <v>491</v>
      </c>
      <c r="B76" t="s">
        <v>492</v>
      </c>
      <c r="D76">
        <v>-84.611000000000004</v>
      </c>
      <c r="E76">
        <v>-161.565</v>
      </c>
      <c r="F76">
        <v>0</v>
      </c>
      <c r="G76">
        <v>53.234999999999999</v>
      </c>
      <c r="H76">
        <v>12.648999999999999</v>
      </c>
      <c r="I76">
        <v>0</v>
      </c>
      <c r="J76">
        <v>1</v>
      </c>
      <c r="K76">
        <v>0</v>
      </c>
      <c r="L76">
        <f t="shared" si="11"/>
        <v>3.3960253912328842E-3</v>
      </c>
      <c r="M76">
        <f t="shared" si="12"/>
        <v>158.99910609666807</v>
      </c>
      <c r="N76">
        <f t="shared" si="13"/>
        <v>0.53996554145315745</v>
      </c>
      <c r="O76">
        <f t="shared" si="14"/>
        <v>0.1079995704461187</v>
      </c>
      <c r="P76">
        <f t="shared" si="15"/>
        <v>11.999927192261353</v>
      </c>
      <c r="Q76">
        <f t="shared" si="16"/>
        <v>1.2959882781372032</v>
      </c>
      <c r="R76">
        <f t="shared" si="17"/>
        <v>0</v>
      </c>
      <c r="S76">
        <f t="shared" si="18"/>
        <v>170.99903328892941</v>
      </c>
      <c r="T76">
        <f t="shared" si="19"/>
        <v>0.37736061210005339</v>
      </c>
      <c r="U76">
        <f t="shared" si="20"/>
        <v>0</v>
      </c>
      <c r="V76">
        <f t="shared" si="21"/>
        <v>0</v>
      </c>
    </row>
    <row r="77" spans="1:22" x14ac:dyDescent="0.2">
      <c r="A77" t="s">
        <v>113</v>
      </c>
      <c r="B77" t="s">
        <v>722</v>
      </c>
      <c r="D77">
        <v>-76.042000000000002</v>
      </c>
      <c r="E77">
        <v>0</v>
      </c>
      <c r="F77">
        <v>0</v>
      </c>
      <c r="G77">
        <v>178.26400000000001</v>
      </c>
      <c r="H77">
        <v>0</v>
      </c>
      <c r="I77">
        <v>0</v>
      </c>
      <c r="J77">
        <v>0</v>
      </c>
      <c r="K77">
        <v>0</v>
      </c>
      <c r="L77">
        <f t="shared" si="11"/>
        <v>8.947774411992215E-3</v>
      </c>
      <c r="M77">
        <f t="shared" si="12"/>
        <v>519.00109157212444</v>
      </c>
      <c r="N77">
        <f t="shared" si="13"/>
        <v>4.6439093308744139</v>
      </c>
      <c r="O77" t="str">
        <f t="shared" si="14"/>
        <v/>
      </c>
      <c r="P77">
        <f t="shared" si="15"/>
        <v>0</v>
      </c>
      <c r="Q77">
        <f t="shared" si="16"/>
        <v>0</v>
      </c>
      <c r="R77">
        <f t="shared" si="17"/>
        <v>0</v>
      </c>
      <c r="S77">
        <f t="shared" si="18"/>
        <v>519.00109157212444</v>
      </c>
      <c r="T77">
        <f t="shared" si="19"/>
        <v>0</v>
      </c>
      <c r="U77" t="str">
        <f t="shared" si="20"/>
        <v/>
      </c>
      <c r="V77">
        <f t="shared" si="21"/>
        <v>0</v>
      </c>
    </row>
    <row r="78" spans="1:22" x14ac:dyDescent="0.2">
      <c r="A78" t="s">
        <v>5480</v>
      </c>
      <c r="B78" t="s">
        <v>9457</v>
      </c>
      <c r="D78">
        <v>-79.971999999999994</v>
      </c>
      <c r="E78">
        <v>-168.36600000000001</v>
      </c>
      <c r="F78">
        <v>0</v>
      </c>
      <c r="G78">
        <v>83.272000000000006</v>
      </c>
      <c r="H78">
        <v>34.713000000000001</v>
      </c>
      <c r="I78">
        <v>0</v>
      </c>
      <c r="J78">
        <v>1</v>
      </c>
      <c r="K78">
        <v>0</v>
      </c>
      <c r="L78">
        <f t="shared" si="11"/>
        <v>6.3659064081711281E-3</v>
      </c>
      <c r="M78">
        <f t="shared" si="12"/>
        <v>245.99950473725022</v>
      </c>
      <c r="N78">
        <f t="shared" si="13"/>
        <v>1.5660113896251746</v>
      </c>
      <c r="O78">
        <f t="shared" si="14"/>
        <v>0.1748513129132826</v>
      </c>
      <c r="P78">
        <f t="shared" si="15"/>
        <v>21.000585071414918</v>
      </c>
      <c r="Q78">
        <f t="shared" si="16"/>
        <v>3.6719835436675252</v>
      </c>
      <c r="R78">
        <f t="shared" si="17"/>
        <v>0</v>
      </c>
      <c r="S78">
        <f t="shared" si="18"/>
        <v>267.00008980866517</v>
      </c>
      <c r="T78">
        <f t="shared" si="19"/>
        <v>0.24390293006518626</v>
      </c>
      <c r="U78">
        <f t="shared" si="20"/>
        <v>0</v>
      </c>
      <c r="V78">
        <f t="shared" si="21"/>
        <v>0</v>
      </c>
    </row>
    <row r="79" spans="1:22" x14ac:dyDescent="0.2">
      <c r="A79" t="s">
        <v>283</v>
      </c>
      <c r="B79" t="s">
        <v>284</v>
      </c>
      <c r="D79">
        <v>-83.771000000000001</v>
      </c>
      <c r="E79">
        <v>-173.089</v>
      </c>
      <c r="F79">
        <v>-90</v>
      </c>
      <c r="G79">
        <v>170.50700000000001</v>
      </c>
      <c r="H79">
        <v>33.241999999999997</v>
      </c>
      <c r="I79">
        <v>105</v>
      </c>
      <c r="J79">
        <v>2</v>
      </c>
      <c r="K79">
        <v>1</v>
      </c>
      <c r="L79">
        <f t="shared" si="11"/>
        <v>3.9292848784407575E-3</v>
      </c>
      <c r="M79">
        <f t="shared" si="12"/>
        <v>508.50106863505596</v>
      </c>
      <c r="N79">
        <f t="shared" si="13"/>
        <v>1.9980475577062493</v>
      </c>
      <c r="O79">
        <f t="shared" si="14"/>
        <v>0.29700955874473856</v>
      </c>
      <c r="P79">
        <f t="shared" si="15"/>
        <v>11.999773518199225</v>
      </c>
      <c r="Q79">
        <f t="shared" si="16"/>
        <v>3.5640510017281537</v>
      </c>
      <c r="R79">
        <f t="shared" si="17"/>
        <v>315</v>
      </c>
      <c r="S79">
        <f t="shared" si="18"/>
        <v>520.50084215325523</v>
      </c>
      <c r="T79">
        <f t="shared" si="19"/>
        <v>0.2359877046514573</v>
      </c>
      <c r="U79">
        <f t="shared" si="20"/>
        <v>5.0000943691980648</v>
      </c>
      <c r="V79">
        <f t="shared" si="21"/>
        <v>60.518634071153343</v>
      </c>
    </row>
    <row r="80" spans="1:22" x14ac:dyDescent="0.2">
      <c r="A80" t="s">
        <v>113</v>
      </c>
      <c r="B80" t="s">
        <v>2045</v>
      </c>
      <c r="D80">
        <v>-80.317999999999998</v>
      </c>
      <c r="E80">
        <v>-174.80600000000001</v>
      </c>
      <c r="F80">
        <v>-90</v>
      </c>
      <c r="G80">
        <v>386.505</v>
      </c>
      <c r="H80">
        <v>44.180999999999997</v>
      </c>
      <c r="I80">
        <v>37</v>
      </c>
      <c r="J80">
        <v>1</v>
      </c>
      <c r="K80">
        <v>1</v>
      </c>
      <c r="L80">
        <f t="shared" si="11"/>
        <v>6.1419469923183817E-3</v>
      </c>
      <c r="M80">
        <f t="shared" si="12"/>
        <v>1142.9992775852206</v>
      </c>
      <c r="N80">
        <f t="shared" si="13"/>
        <v>7.0202479954346257</v>
      </c>
      <c r="O80">
        <f t="shared" si="14"/>
        <v>0.39603248453733669</v>
      </c>
      <c r="P80">
        <f t="shared" si="15"/>
        <v>11.998891264823939</v>
      </c>
      <c r="Q80">
        <f t="shared" si="16"/>
        <v>4.7519554712570438</v>
      </c>
      <c r="R80">
        <f t="shared" si="17"/>
        <v>111</v>
      </c>
      <c r="S80">
        <f t="shared" si="18"/>
        <v>1154.9981688500445</v>
      </c>
      <c r="T80">
        <f t="shared" si="19"/>
        <v>5.2493471497864944E-2</v>
      </c>
      <c r="U80">
        <f t="shared" si="20"/>
        <v>5.0004620156777779</v>
      </c>
      <c r="V80">
        <f t="shared" si="21"/>
        <v>9.6104048468332532</v>
      </c>
    </row>
    <row r="81" spans="1:22" x14ac:dyDescent="0.2">
      <c r="A81" t="s">
        <v>7041</v>
      </c>
      <c r="B81" t="s">
        <v>9458</v>
      </c>
      <c r="D81">
        <v>-84.200999999999993</v>
      </c>
      <c r="E81">
        <v>-170.34</v>
      </c>
      <c r="F81">
        <v>-90</v>
      </c>
      <c r="G81">
        <v>385.97500000000002</v>
      </c>
      <c r="H81">
        <v>47.676000000000002</v>
      </c>
      <c r="I81">
        <v>24</v>
      </c>
      <c r="J81">
        <v>1</v>
      </c>
      <c r="K81">
        <v>1</v>
      </c>
      <c r="L81">
        <f t="shared" si="11"/>
        <v>3.6561081930769203E-3</v>
      </c>
      <c r="M81">
        <f t="shared" si="12"/>
        <v>1151.999286902837</v>
      </c>
      <c r="N81">
        <f t="shared" si="13"/>
        <v>4.2118382431024761</v>
      </c>
      <c r="O81">
        <f t="shared" si="14"/>
        <v>0.21149740256058605</v>
      </c>
      <c r="P81">
        <f t="shared" si="15"/>
        <v>24.000268277460201</v>
      </c>
      <c r="Q81">
        <f t="shared" si="16"/>
        <v>5.0759994774395398</v>
      </c>
      <c r="R81">
        <f t="shared" si="17"/>
        <v>72</v>
      </c>
      <c r="S81">
        <f t="shared" si="18"/>
        <v>1175.9995551802972</v>
      </c>
      <c r="T81">
        <f t="shared" si="19"/>
        <v>5.2083365573350894E-2</v>
      </c>
      <c r="U81">
        <f t="shared" si="20"/>
        <v>2.4999720547436075</v>
      </c>
      <c r="V81">
        <f t="shared" si="21"/>
        <v>6.12245129539708</v>
      </c>
    </row>
    <row r="82" spans="1:22" x14ac:dyDescent="0.2">
      <c r="A82" t="s">
        <v>391</v>
      </c>
      <c r="B82" t="s">
        <v>392</v>
      </c>
      <c r="D82">
        <v>-86.682000000000002</v>
      </c>
      <c r="E82">
        <v>-171.02699999999999</v>
      </c>
      <c r="F82">
        <v>0</v>
      </c>
      <c r="G82">
        <v>34.558</v>
      </c>
      <c r="H82">
        <v>9.6180000000000003</v>
      </c>
      <c r="I82">
        <v>0</v>
      </c>
      <c r="J82">
        <v>1</v>
      </c>
      <c r="K82">
        <v>0</v>
      </c>
      <c r="L82">
        <f t="shared" si="11"/>
        <v>2.0870923927398394E-3</v>
      </c>
      <c r="M82">
        <f t="shared" si="12"/>
        <v>103.50020951919133</v>
      </c>
      <c r="N82">
        <f t="shared" si="13"/>
        <v>0.21601471594919971</v>
      </c>
      <c r="O82">
        <f t="shared" si="14"/>
        <v>0.22799012754453557</v>
      </c>
      <c r="P82">
        <f t="shared" si="15"/>
        <v>4.5003298296258674</v>
      </c>
      <c r="Q82">
        <f t="shared" si="16"/>
        <v>1.0260317978806774</v>
      </c>
      <c r="R82">
        <f t="shared" si="17"/>
        <v>0</v>
      </c>
      <c r="S82">
        <f t="shared" si="18"/>
        <v>108.0005393488172</v>
      </c>
      <c r="T82">
        <f t="shared" si="19"/>
        <v>0.57970897139946964</v>
      </c>
      <c r="U82">
        <f t="shared" si="20"/>
        <v>0</v>
      </c>
      <c r="V82">
        <f t="shared" si="21"/>
        <v>0</v>
      </c>
    </row>
    <row r="83" spans="1:22" x14ac:dyDescent="0.2">
      <c r="A83" t="s">
        <v>113</v>
      </c>
      <c r="B83" t="s">
        <v>2336</v>
      </c>
      <c r="D83">
        <v>-83.016999999999996</v>
      </c>
      <c r="E83">
        <v>-173.774</v>
      </c>
      <c r="F83">
        <v>0</v>
      </c>
      <c r="G83">
        <v>349.59300000000002</v>
      </c>
      <c r="H83">
        <v>27.663</v>
      </c>
      <c r="I83">
        <v>0</v>
      </c>
      <c r="J83">
        <v>1</v>
      </c>
      <c r="K83">
        <v>0</v>
      </c>
      <c r="L83">
        <f t="shared" si="11"/>
        <v>4.4093977292181709E-3</v>
      </c>
      <c r="M83">
        <f t="shared" si="12"/>
        <v>1040.9994377310647</v>
      </c>
      <c r="N83">
        <f t="shared" si="13"/>
        <v>4.590185147033897</v>
      </c>
      <c r="O83">
        <f t="shared" si="14"/>
        <v>0.32999053810642864</v>
      </c>
      <c r="P83">
        <f t="shared" si="15"/>
        <v>9.0001965501095889</v>
      </c>
      <c r="Q83">
        <f t="shared" si="16"/>
        <v>2.9699826726169594</v>
      </c>
      <c r="R83">
        <f t="shared" si="17"/>
        <v>0</v>
      </c>
      <c r="S83">
        <f t="shared" si="18"/>
        <v>1049.9996342811744</v>
      </c>
      <c r="T83">
        <f t="shared" si="19"/>
        <v>5.7636918739144019E-2</v>
      </c>
      <c r="U83">
        <f t="shared" si="20"/>
        <v>0</v>
      </c>
      <c r="V83">
        <f t="shared" si="21"/>
        <v>0</v>
      </c>
    </row>
    <row r="84" spans="1:22" x14ac:dyDescent="0.2">
      <c r="A84" t="s">
        <v>418</v>
      </c>
      <c r="B84" t="s">
        <v>9459</v>
      </c>
      <c r="D84">
        <v>-80.231999999999999</v>
      </c>
      <c r="E84">
        <v>-172.304</v>
      </c>
      <c r="F84">
        <v>0</v>
      </c>
      <c r="G84">
        <v>400.81</v>
      </c>
      <c r="H84">
        <v>37.335999999999999</v>
      </c>
      <c r="I84">
        <v>0</v>
      </c>
      <c r="J84">
        <v>2</v>
      </c>
      <c r="K84">
        <v>2</v>
      </c>
      <c r="L84">
        <f t="shared" si="11"/>
        <v>6.1975694624689529E-3</v>
      </c>
      <c r="M84">
        <f t="shared" si="12"/>
        <v>1184.9981410723221</v>
      </c>
      <c r="N84">
        <f t="shared" si="13"/>
        <v>7.3441156363079347</v>
      </c>
      <c r="O84">
        <f t="shared" si="14"/>
        <v>0.26640154569327823</v>
      </c>
      <c r="P84">
        <f t="shared" si="15"/>
        <v>14.999775494285682</v>
      </c>
      <c r="Q84">
        <f t="shared" si="16"/>
        <v>3.9959673726972356</v>
      </c>
      <c r="R84">
        <f t="shared" si="17"/>
        <v>0</v>
      </c>
      <c r="S84">
        <f t="shared" si="18"/>
        <v>1199.9979165666077</v>
      </c>
      <c r="T84">
        <f t="shared" si="19"/>
        <v>0.10126598164230895</v>
      </c>
      <c r="U84">
        <f t="shared" si="20"/>
        <v>8.0001197381730957</v>
      </c>
      <c r="V84">
        <f t="shared" si="21"/>
        <v>0</v>
      </c>
    </row>
    <row r="85" spans="1:22" x14ac:dyDescent="0.2">
      <c r="A85" t="s">
        <v>288</v>
      </c>
      <c r="B85" t="s">
        <v>289</v>
      </c>
      <c r="D85">
        <v>-80.055000000000007</v>
      </c>
      <c r="E85">
        <v>-169.59200000000001</v>
      </c>
      <c r="F85">
        <v>0</v>
      </c>
      <c r="G85">
        <v>370.56799999999998</v>
      </c>
      <c r="H85">
        <v>49.82</v>
      </c>
      <c r="I85">
        <v>0</v>
      </c>
      <c r="J85">
        <v>1</v>
      </c>
      <c r="K85">
        <v>1</v>
      </c>
      <c r="L85">
        <f t="shared" si="11"/>
        <v>6.3121390584520666E-3</v>
      </c>
      <c r="M85">
        <f t="shared" si="12"/>
        <v>1094.999524063795</v>
      </c>
      <c r="N85">
        <f t="shared" si="13"/>
        <v>6.9117961766256801</v>
      </c>
      <c r="O85">
        <f t="shared" si="14"/>
        <v>0.19599424608022842</v>
      </c>
      <c r="P85">
        <f t="shared" si="15"/>
        <v>27.000916899255177</v>
      </c>
      <c r="Q85">
        <f t="shared" si="16"/>
        <v>5.2920296431740601</v>
      </c>
      <c r="R85">
        <f t="shared" si="17"/>
        <v>0</v>
      </c>
      <c r="S85">
        <f t="shared" si="18"/>
        <v>1122.0004409630501</v>
      </c>
      <c r="T85">
        <f t="shared" si="19"/>
        <v>5.4794544364116439E-2</v>
      </c>
      <c r="U85">
        <f t="shared" si="20"/>
        <v>2.2221467598255935</v>
      </c>
      <c r="V85">
        <f t="shared" si="21"/>
        <v>0</v>
      </c>
    </row>
    <row r="86" spans="1:22" x14ac:dyDescent="0.2">
      <c r="A86" t="s">
        <v>113</v>
      </c>
      <c r="B86" t="s">
        <v>956</v>
      </c>
      <c r="D86">
        <v>-83.322999999999993</v>
      </c>
      <c r="E86">
        <v>-174.28899999999999</v>
      </c>
      <c r="F86">
        <v>0</v>
      </c>
      <c r="G86">
        <v>103.2</v>
      </c>
      <c r="H86">
        <v>20.100000000000001</v>
      </c>
      <c r="I86">
        <v>0</v>
      </c>
      <c r="J86">
        <v>1</v>
      </c>
      <c r="K86">
        <v>0</v>
      </c>
      <c r="L86">
        <f t="shared" si="11"/>
        <v>4.2143737727756321E-3</v>
      </c>
      <c r="M86">
        <f t="shared" si="12"/>
        <v>307.50010832537964</v>
      </c>
      <c r="N86">
        <f t="shared" si="13"/>
        <v>1.2959216875738333</v>
      </c>
      <c r="O86">
        <f t="shared" si="14"/>
        <v>0.35997382229506519</v>
      </c>
      <c r="P86">
        <f t="shared" si="15"/>
        <v>6.0005003275020741</v>
      </c>
      <c r="Q86">
        <f t="shared" si="16"/>
        <v>2.1600251985989107</v>
      </c>
      <c r="R86">
        <f t="shared" si="17"/>
        <v>0</v>
      </c>
      <c r="S86">
        <f t="shared" si="18"/>
        <v>313.50060865288174</v>
      </c>
      <c r="T86">
        <f t="shared" si="19"/>
        <v>0.19512188248243251</v>
      </c>
      <c r="U86">
        <f t="shared" si="20"/>
        <v>0</v>
      </c>
      <c r="V86">
        <f t="shared" si="21"/>
        <v>0</v>
      </c>
    </row>
    <row r="87" spans="1:22" x14ac:dyDescent="0.2">
      <c r="A87" t="s">
        <v>2550</v>
      </c>
      <c r="B87" t="s">
        <v>972</v>
      </c>
      <c r="D87">
        <v>-77.811999999999998</v>
      </c>
      <c r="E87">
        <v>-177.917</v>
      </c>
      <c r="F87">
        <v>0</v>
      </c>
      <c r="G87">
        <v>300.779</v>
      </c>
      <c r="H87">
        <v>27.518000000000001</v>
      </c>
      <c r="I87">
        <v>0</v>
      </c>
      <c r="J87">
        <v>1</v>
      </c>
      <c r="K87">
        <v>1</v>
      </c>
      <c r="L87">
        <f t="shared" si="11"/>
        <v>7.7755758106963554E-3</v>
      </c>
      <c r="M87">
        <f t="shared" si="12"/>
        <v>881.99844367937339</v>
      </c>
      <c r="N87">
        <f t="shared" si="13"/>
        <v>6.8580526217977891</v>
      </c>
      <c r="O87">
        <f t="shared" si="14"/>
        <v>0.98979221596868028</v>
      </c>
      <c r="P87">
        <f t="shared" si="15"/>
        <v>3.0006067813833268</v>
      </c>
      <c r="Q87">
        <f t="shared" si="16"/>
        <v>2.9699802053762574</v>
      </c>
      <c r="R87">
        <f t="shared" si="17"/>
        <v>0</v>
      </c>
      <c r="S87">
        <f t="shared" si="18"/>
        <v>884.99905046075673</v>
      </c>
      <c r="T87">
        <f t="shared" si="19"/>
        <v>6.8027330921018467E-2</v>
      </c>
      <c r="U87">
        <f t="shared" si="20"/>
        <v>19.995955608798251</v>
      </c>
      <c r="V87">
        <f t="shared" si="21"/>
        <v>0</v>
      </c>
    </row>
    <row r="88" spans="1:22" x14ac:dyDescent="0.2">
      <c r="A88" t="s">
        <v>157</v>
      </c>
      <c r="B88" t="s">
        <v>991</v>
      </c>
      <c r="D88">
        <v>-85.156000000000006</v>
      </c>
      <c r="E88">
        <v>-174.28899999999999</v>
      </c>
      <c r="F88">
        <v>0</v>
      </c>
      <c r="G88">
        <v>118.423</v>
      </c>
      <c r="H88">
        <v>30.15</v>
      </c>
      <c r="I88">
        <v>0</v>
      </c>
      <c r="J88">
        <v>1</v>
      </c>
      <c r="K88">
        <v>0</v>
      </c>
      <c r="L88">
        <f t="shared" si="11"/>
        <v>3.050844169417209E-3</v>
      </c>
      <c r="M88">
        <f t="shared" si="12"/>
        <v>354.00008764881972</v>
      </c>
      <c r="N88">
        <f t="shared" si="13"/>
        <v>1.0800001833767661</v>
      </c>
      <c r="O88">
        <f t="shared" si="14"/>
        <v>0.35997382229506519</v>
      </c>
      <c r="P88">
        <f t="shared" si="15"/>
        <v>9.0007504912531093</v>
      </c>
      <c r="Q88">
        <f t="shared" si="16"/>
        <v>3.2400377978983657</v>
      </c>
      <c r="R88">
        <f t="shared" si="17"/>
        <v>0</v>
      </c>
      <c r="S88">
        <f t="shared" si="18"/>
        <v>363.0008381400728</v>
      </c>
      <c r="T88">
        <f t="shared" si="19"/>
        <v>0.16949148345839415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-78.891000000000005</v>
      </c>
      <c r="E89">
        <v>0</v>
      </c>
      <c r="F89">
        <v>0</v>
      </c>
      <c r="G89">
        <v>280.25200000000001</v>
      </c>
      <c r="H89">
        <v>0</v>
      </c>
      <c r="I89">
        <v>0</v>
      </c>
      <c r="J89">
        <v>0</v>
      </c>
      <c r="K89">
        <v>0</v>
      </c>
      <c r="L89">
        <f t="shared" si="11"/>
        <v>7.0687848401959456E-3</v>
      </c>
      <c r="M89">
        <f t="shared" si="12"/>
        <v>825.00225929177088</v>
      </c>
      <c r="N89">
        <f t="shared" si="13"/>
        <v>5.8317692953783702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825.00225929177088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6453</v>
      </c>
      <c r="B90" t="s">
        <v>4482</v>
      </c>
      <c r="D90">
        <v>-82.06</v>
      </c>
      <c r="E90">
        <v>-169.69499999999999</v>
      </c>
      <c r="F90">
        <v>0</v>
      </c>
      <c r="G90">
        <v>383.678</v>
      </c>
      <c r="H90">
        <v>33.540999999999997</v>
      </c>
      <c r="I90">
        <v>0</v>
      </c>
      <c r="J90">
        <v>1</v>
      </c>
      <c r="K90">
        <v>1</v>
      </c>
      <c r="L90">
        <f t="shared" si="11"/>
        <v>5.0210269369128837E-3</v>
      </c>
      <c r="M90">
        <f t="shared" si="12"/>
        <v>1139.9993449093786</v>
      </c>
      <c r="N90">
        <f t="shared" si="13"/>
        <v>5.7239731428261731</v>
      </c>
      <c r="O90">
        <f t="shared" si="14"/>
        <v>0.19799678746871249</v>
      </c>
      <c r="P90">
        <f t="shared" si="15"/>
        <v>18.000254730705016</v>
      </c>
      <c r="Q90">
        <f t="shared" si="16"/>
        <v>3.5639961742942607</v>
      </c>
      <c r="R90">
        <f t="shared" si="17"/>
        <v>0</v>
      </c>
      <c r="S90">
        <f t="shared" si="18"/>
        <v>1157.9995996400835</v>
      </c>
      <c r="T90">
        <f t="shared" si="19"/>
        <v>5.2631609191643482E-2</v>
      </c>
      <c r="U90">
        <f t="shared" si="20"/>
        <v>3.3332861616481124</v>
      </c>
      <c r="V90">
        <f t="shared" si="21"/>
        <v>0</v>
      </c>
    </row>
    <row r="91" spans="1:22" x14ac:dyDescent="0.2">
      <c r="A91" t="s">
        <v>81</v>
      </c>
      <c r="B91" t="s">
        <v>82</v>
      </c>
      <c r="D91">
        <v>-76.777000000000001</v>
      </c>
      <c r="E91">
        <v>-174.428</v>
      </c>
      <c r="F91">
        <v>0</v>
      </c>
      <c r="G91">
        <v>375.96800000000002</v>
      </c>
      <c r="H91">
        <v>41.195</v>
      </c>
      <c r="I91">
        <v>0</v>
      </c>
      <c r="J91">
        <v>1</v>
      </c>
      <c r="K91">
        <v>1</v>
      </c>
      <c r="L91">
        <f t="shared" si="11"/>
        <v>8.4589630801097538E-3</v>
      </c>
      <c r="M91">
        <f t="shared" si="12"/>
        <v>1098.0000600420269</v>
      </c>
      <c r="N91">
        <f t="shared" si="13"/>
        <v>9.2879512578050551</v>
      </c>
      <c r="O91">
        <f t="shared" si="14"/>
        <v>0.36901281331400099</v>
      </c>
      <c r="P91">
        <f t="shared" si="15"/>
        <v>11.999674445992245</v>
      </c>
      <c r="Q91">
        <f t="shared" si="16"/>
        <v>4.4280380542057785</v>
      </c>
      <c r="R91">
        <f t="shared" si="17"/>
        <v>0</v>
      </c>
      <c r="S91">
        <f t="shared" si="18"/>
        <v>1109.9997344880192</v>
      </c>
      <c r="T91">
        <f t="shared" si="19"/>
        <v>5.4644805755022861E-2</v>
      </c>
      <c r="U91">
        <f t="shared" si="20"/>
        <v>5.0001356511833803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-79.603999999999999</v>
      </c>
      <c r="E92">
        <v>0</v>
      </c>
      <c r="F92">
        <v>-90</v>
      </c>
      <c r="G92">
        <v>393.459</v>
      </c>
      <c r="H92">
        <v>0</v>
      </c>
      <c r="I92">
        <v>14.5</v>
      </c>
      <c r="J92">
        <v>0</v>
      </c>
      <c r="K92">
        <v>0</v>
      </c>
      <c r="L92">
        <f t="shared" si="11"/>
        <v>6.6046319003905153E-3</v>
      </c>
      <c r="M92">
        <f t="shared" si="12"/>
        <v>1161.0000150104872</v>
      </c>
      <c r="N92">
        <f t="shared" si="13"/>
        <v>7.6679854034775357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43.5</v>
      </c>
      <c r="S92">
        <f t="shared" si="18"/>
        <v>1161.0000150104872</v>
      </c>
      <c r="T92">
        <f t="shared" si="19"/>
        <v>0</v>
      </c>
      <c r="U92" t="str">
        <f t="shared" si="20"/>
        <v/>
      </c>
      <c r="V92">
        <f t="shared" si="21"/>
        <v>3.7467699773980678</v>
      </c>
    </row>
    <row r="93" spans="1:22" x14ac:dyDescent="0.2">
      <c r="A93" t="s">
        <v>9460</v>
      </c>
      <c r="B93" t="s">
        <v>9461</v>
      </c>
      <c r="D93">
        <v>-84.019000000000005</v>
      </c>
      <c r="E93">
        <v>-166.50399999999999</v>
      </c>
      <c r="F93">
        <v>-90</v>
      </c>
      <c r="G93">
        <v>52.786999999999999</v>
      </c>
      <c r="H93">
        <v>12.855</v>
      </c>
      <c r="I93">
        <v>15</v>
      </c>
      <c r="J93">
        <v>1</v>
      </c>
      <c r="K93">
        <v>0</v>
      </c>
      <c r="L93">
        <f t="shared" ref="L93:L110" si="22">1/TAN(-D93*$L$1/180)*0.108*0.333333</f>
        <v>3.7716791875538566E-3</v>
      </c>
      <c r="M93">
        <f t="shared" ref="M93:M110" si="23">SIN(-D93*$L$1/180)*G93*3</f>
        <v>157.49896247237575</v>
      </c>
      <c r="N93">
        <f t="shared" ref="N93:N110" si="24">COS(-D93*$L$1/180)*G93*0.108</f>
        <v>0.59403615285453837</v>
      </c>
      <c r="O93">
        <f t="shared" ref="O93:O110" si="25">IFERROR(1/TAN(E93*$L$1/180)*0.108*0.333333,"")</f>
        <v>0.14999677302295841</v>
      </c>
      <c r="P93">
        <f t="shared" ref="P93:P110" si="26">SIN(-E93*$L$1/180)*H93*3</f>
        <v>9.0002024799656937</v>
      </c>
      <c r="Q93">
        <f t="shared" ref="Q93:Q110" si="27">-COS(E93*$L$1/180)*H93*0.108</f>
        <v>1.3500026785507602</v>
      </c>
      <c r="R93">
        <f t="shared" ref="R93:R110" si="28">ABS(SIN(-F93*$L$1/180)*I93*3)</f>
        <v>45</v>
      </c>
      <c r="S93">
        <f t="shared" ref="S93:S110" si="29">M93+P93</f>
        <v>166.49916495234146</v>
      </c>
      <c r="T93">
        <f t="shared" ref="T93:T110" si="30">60*(J93/M93)</f>
        <v>0.3809548904839522</v>
      </c>
      <c r="U93">
        <f t="shared" ref="U93:U110" si="31">IFERROR(60*(K93/P93),"")</f>
        <v>0</v>
      </c>
      <c r="V93">
        <f t="shared" ref="V93:V110" si="32">100*(R93/(S93))</f>
        <v>27.027162576389347</v>
      </c>
    </row>
    <row r="94" spans="1:22" x14ac:dyDescent="0.2">
      <c r="A94" t="s">
        <v>9462</v>
      </c>
      <c r="B94" t="s">
        <v>432</v>
      </c>
      <c r="D94">
        <v>-78.201999999999998</v>
      </c>
      <c r="E94">
        <v>-171.25399999999999</v>
      </c>
      <c r="F94">
        <v>0</v>
      </c>
      <c r="G94">
        <v>310.56099999999998</v>
      </c>
      <c r="H94">
        <v>26.306000000000001</v>
      </c>
      <c r="I94">
        <v>0</v>
      </c>
      <c r="J94">
        <v>1</v>
      </c>
      <c r="K94">
        <v>1</v>
      </c>
      <c r="L94">
        <f t="shared" si="22"/>
        <v>7.5194728450452145E-3</v>
      </c>
      <c r="M94">
        <f t="shared" si="23"/>
        <v>912.00075540242892</v>
      </c>
      <c r="N94">
        <f t="shared" si="24"/>
        <v>6.8577717726810601</v>
      </c>
      <c r="O94">
        <f t="shared" si="25"/>
        <v>0.23400417552542527</v>
      </c>
      <c r="P94">
        <f t="shared" si="26"/>
        <v>11.999827968769292</v>
      </c>
      <c r="Q94">
        <f t="shared" si="27"/>
        <v>2.8080126582914553</v>
      </c>
      <c r="R94">
        <f t="shared" si="28"/>
        <v>0</v>
      </c>
      <c r="S94">
        <f t="shared" si="29"/>
        <v>924.00058337119822</v>
      </c>
      <c r="T94">
        <f t="shared" si="30"/>
        <v>6.5789419191351908E-2</v>
      </c>
      <c r="U94">
        <f t="shared" si="31"/>
        <v>5.0000716807070713</v>
      </c>
      <c r="V94">
        <f t="shared" si="32"/>
        <v>0</v>
      </c>
    </row>
    <row r="95" spans="1:22" x14ac:dyDescent="0.2">
      <c r="A95" t="s">
        <v>41</v>
      </c>
      <c r="B95" t="s">
        <v>41</v>
      </c>
      <c r="D95">
        <v>-86.706999999999994</v>
      </c>
      <c r="E95">
        <v>-172.72499999999999</v>
      </c>
      <c r="F95">
        <v>0</v>
      </c>
      <c r="G95">
        <v>365.60399999999998</v>
      </c>
      <c r="H95">
        <v>23.690999999999999</v>
      </c>
      <c r="I95">
        <v>0</v>
      </c>
      <c r="J95">
        <v>2</v>
      </c>
      <c r="K95">
        <v>2</v>
      </c>
      <c r="L95">
        <f t="shared" si="22"/>
        <v>2.07133204714502E-3</v>
      </c>
      <c r="M95">
        <f t="shared" si="23"/>
        <v>1095.0009900213627</v>
      </c>
      <c r="N95">
        <f t="shared" si="24"/>
        <v>2.2681129103996831</v>
      </c>
      <c r="O95">
        <f t="shared" si="25"/>
        <v>0.28199991226313526</v>
      </c>
      <c r="P95">
        <f t="shared" si="26"/>
        <v>9.0001019870035091</v>
      </c>
      <c r="Q95">
        <f t="shared" si="27"/>
        <v>2.5380305087247672</v>
      </c>
      <c r="R95">
        <f t="shared" si="28"/>
        <v>0</v>
      </c>
      <c r="S95">
        <f t="shared" si="29"/>
        <v>1104.0010920083662</v>
      </c>
      <c r="T95">
        <f t="shared" si="30"/>
        <v>0.10958894201333907</v>
      </c>
      <c r="U95">
        <f t="shared" si="31"/>
        <v>13.333182243188419</v>
      </c>
      <c r="V95">
        <f t="shared" si="32"/>
        <v>0</v>
      </c>
    </row>
    <row r="96" spans="1:22" x14ac:dyDescent="0.2">
      <c r="A96" t="s">
        <v>8418</v>
      </c>
      <c r="B96" t="s">
        <v>8419</v>
      </c>
      <c r="D96">
        <v>-85.076999999999998</v>
      </c>
      <c r="E96">
        <v>-169.38</v>
      </c>
      <c r="F96">
        <v>0</v>
      </c>
      <c r="G96">
        <v>133.994</v>
      </c>
      <c r="H96">
        <v>16.279</v>
      </c>
      <c r="I96">
        <v>0</v>
      </c>
      <c r="J96">
        <v>1</v>
      </c>
      <c r="K96">
        <v>0</v>
      </c>
      <c r="L96">
        <f t="shared" si="22"/>
        <v>3.1008436437163045E-3</v>
      </c>
      <c r="M96">
        <f t="shared" si="23"/>
        <v>400.49905920381013</v>
      </c>
      <c r="N96">
        <f t="shared" si="24"/>
        <v>1.2418862039326986</v>
      </c>
      <c r="O96">
        <f t="shared" si="25"/>
        <v>0.19199343065094673</v>
      </c>
      <c r="P96">
        <f t="shared" si="26"/>
        <v>9.000387984438678</v>
      </c>
      <c r="Q96">
        <f t="shared" si="27"/>
        <v>1.7280170943390358</v>
      </c>
      <c r="R96">
        <f t="shared" si="28"/>
        <v>0</v>
      </c>
      <c r="S96">
        <f t="shared" si="29"/>
        <v>409.49944718824884</v>
      </c>
      <c r="T96">
        <f t="shared" si="30"/>
        <v>0.14981308600144944</v>
      </c>
      <c r="U96">
        <f t="shared" si="31"/>
        <v>0</v>
      </c>
      <c r="V96">
        <f t="shared" si="32"/>
        <v>0</v>
      </c>
    </row>
    <row r="97" spans="1:22" x14ac:dyDescent="0.2">
      <c r="A97" t="s">
        <v>900</v>
      </c>
      <c r="B97" t="s">
        <v>1582</v>
      </c>
      <c r="D97">
        <v>-85.087000000000003</v>
      </c>
      <c r="E97">
        <v>-171.511</v>
      </c>
      <c r="F97">
        <v>0</v>
      </c>
      <c r="G97">
        <v>239.37899999999999</v>
      </c>
      <c r="H97">
        <v>33.871000000000002</v>
      </c>
      <c r="I97">
        <v>0</v>
      </c>
      <c r="J97">
        <v>1</v>
      </c>
      <c r="K97">
        <v>1</v>
      </c>
      <c r="L97">
        <f t="shared" si="22"/>
        <v>3.0945139437810517E-3</v>
      </c>
      <c r="M97">
        <f t="shared" si="23"/>
        <v>715.49848570993186</v>
      </c>
      <c r="N97">
        <f t="shared" si="24"/>
        <v>2.2141222549058672</v>
      </c>
      <c r="O97">
        <f t="shared" si="25"/>
        <v>0.24119814068867215</v>
      </c>
      <c r="P97">
        <f t="shared" si="26"/>
        <v>15.000063402677279</v>
      </c>
      <c r="Q97">
        <f t="shared" si="27"/>
        <v>3.6179910209289767</v>
      </c>
      <c r="R97">
        <f t="shared" si="28"/>
        <v>0</v>
      </c>
      <c r="S97">
        <f t="shared" si="29"/>
        <v>730.49854911260911</v>
      </c>
      <c r="T97">
        <f t="shared" si="30"/>
        <v>8.3857619824962731E-2</v>
      </c>
      <c r="U97">
        <f t="shared" si="31"/>
        <v>3.9999830926908571</v>
      </c>
      <c r="V97">
        <f t="shared" si="32"/>
        <v>0</v>
      </c>
    </row>
    <row r="98" spans="1:22" x14ac:dyDescent="0.2">
      <c r="A98" t="s">
        <v>113</v>
      </c>
      <c r="B98" t="s">
        <v>432</v>
      </c>
      <c r="D98">
        <v>-83.448999999999998</v>
      </c>
      <c r="E98">
        <v>-169.93899999999999</v>
      </c>
      <c r="F98">
        <v>0</v>
      </c>
      <c r="G98">
        <v>390.04700000000003</v>
      </c>
      <c r="H98">
        <v>31.484000000000002</v>
      </c>
      <c r="I98">
        <v>0</v>
      </c>
      <c r="J98">
        <v>1</v>
      </c>
      <c r="K98">
        <v>1</v>
      </c>
      <c r="L98">
        <f t="shared" si="22"/>
        <v>4.1341412873692196E-3</v>
      </c>
      <c r="M98">
        <f t="shared" si="23"/>
        <v>1162.5007958792226</v>
      </c>
      <c r="N98">
        <f t="shared" si="24"/>
        <v>4.8059473427912156</v>
      </c>
      <c r="O98">
        <f t="shared" si="25"/>
        <v>0.20290250136135865</v>
      </c>
      <c r="P98">
        <f t="shared" si="26"/>
        <v>16.500439056357067</v>
      </c>
      <c r="Q98">
        <f t="shared" si="27"/>
        <v>3.3479837060792113</v>
      </c>
      <c r="R98">
        <f t="shared" si="28"/>
        <v>0</v>
      </c>
      <c r="S98">
        <f t="shared" si="29"/>
        <v>1179.0012349355795</v>
      </c>
      <c r="T98">
        <f t="shared" si="30"/>
        <v>5.1612867890228675E-2</v>
      </c>
      <c r="U98">
        <f t="shared" si="31"/>
        <v>3.6362668772067619</v>
      </c>
      <c r="V98">
        <f t="shared" si="32"/>
        <v>0</v>
      </c>
    </row>
    <row r="99" spans="1:22" x14ac:dyDescent="0.2">
      <c r="A99" t="s">
        <v>966</v>
      </c>
      <c r="B99" t="s">
        <v>9463</v>
      </c>
      <c r="D99">
        <v>-76.53</v>
      </c>
      <c r="E99">
        <v>0</v>
      </c>
      <c r="F99">
        <v>-90</v>
      </c>
      <c r="G99">
        <v>343.447</v>
      </c>
      <c r="H99">
        <v>0</v>
      </c>
      <c r="I99">
        <v>19</v>
      </c>
      <c r="J99">
        <v>0</v>
      </c>
      <c r="K99">
        <v>0</v>
      </c>
      <c r="L99">
        <f t="shared" si="22"/>
        <v>8.6228932048452115E-3</v>
      </c>
      <c r="M99">
        <f t="shared" si="23"/>
        <v>1001.9983991510774</v>
      </c>
      <c r="N99">
        <f t="shared" si="24"/>
        <v>8.640133827439433</v>
      </c>
      <c r="O99" t="str">
        <f t="shared" si="25"/>
        <v/>
      </c>
      <c r="P99">
        <f t="shared" si="26"/>
        <v>0</v>
      </c>
      <c r="Q99">
        <f t="shared" si="27"/>
        <v>0</v>
      </c>
      <c r="R99">
        <f t="shared" si="28"/>
        <v>57</v>
      </c>
      <c r="S99">
        <f t="shared" si="29"/>
        <v>1001.9983991510774</v>
      </c>
      <c r="T99">
        <f t="shared" si="30"/>
        <v>0</v>
      </c>
      <c r="U99" t="str">
        <f t="shared" si="31"/>
        <v/>
      </c>
      <c r="V99">
        <f t="shared" si="32"/>
        <v>5.6886318429542486</v>
      </c>
    </row>
    <row r="100" spans="1:22" x14ac:dyDescent="0.2">
      <c r="A100" t="s">
        <v>133</v>
      </c>
      <c r="B100" t="s">
        <v>751</v>
      </c>
      <c r="D100">
        <v>-80.325000000000003</v>
      </c>
      <c r="E100">
        <v>-172.14699999999999</v>
      </c>
      <c r="F100">
        <v>0</v>
      </c>
      <c r="G100">
        <v>398.67</v>
      </c>
      <c r="H100">
        <v>29.274999999999999</v>
      </c>
      <c r="I100">
        <v>0</v>
      </c>
      <c r="J100">
        <v>1</v>
      </c>
      <c r="K100">
        <v>1</v>
      </c>
      <c r="L100">
        <f t="shared" si="22"/>
        <v>6.1374208390678909E-3</v>
      </c>
      <c r="M100">
        <f t="shared" si="23"/>
        <v>1178.9990213367159</v>
      </c>
      <c r="N100">
        <f t="shared" si="24"/>
        <v>7.2360203988130083</v>
      </c>
      <c r="O100">
        <f t="shared" si="25"/>
        <v>0.26101028336978344</v>
      </c>
      <c r="P100">
        <f t="shared" si="26"/>
        <v>11.999703667124756</v>
      </c>
      <c r="Q100">
        <f t="shared" si="27"/>
        <v>3.1320491865588482</v>
      </c>
      <c r="R100">
        <f t="shared" si="28"/>
        <v>0</v>
      </c>
      <c r="S100">
        <f t="shared" si="29"/>
        <v>1190.9987250038407</v>
      </c>
      <c r="T100">
        <f t="shared" si="30"/>
        <v>5.0890627484977628E-2</v>
      </c>
      <c r="U100">
        <f t="shared" si="31"/>
        <v>5.0001234750804961</v>
      </c>
      <c r="V100">
        <f t="shared" si="32"/>
        <v>0</v>
      </c>
    </row>
    <row r="101" spans="1:22" x14ac:dyDescent="0.2">
      <c r="A101" t="s">
        <v>113</v>
      </c>
      <c r="B101" t="s">
        <v>5019</v>
      </c>
      <c r="D101">
        <v>-79.628</v>
      </c>
      <c r="E101">
        <v>-175.23599999999999</v>
      </c>
      <c r="F101">
        <v>-90</v>
      </c>
      <c r="G101">
        <v>383.262</v>
      </c>
      <c r="H101">
        <v>48.165999999999997</v>
      </c>
      <c r="I101">
        <v>15</v>
      </c>
      <c r="J101">
        <v>1</v>
      </c>
      <c r="K101">
        <v>1</v>
      </c>
      <c r="L101">
        <f t="shared" si="22"/>
        <v>6.5890459117997598E-3</v>
      </c>
      <c r="M101">
        <f t="shared" si="23"/>
        <v>1130.9980042584914</v>
      </c>
      <c r="N101">
        <f t="shared" si="24"/>
        <v>7.4522052284183262</v>
      </c>
      <c r="O101">
        <f t="shared" si="25"/>
        <v>0.43196692629052102</v>
      </c>
      <c r="P101">
        <f t="shared" si="26"/>
        <v>12.000806270023958</v>
      </c>
      <c r="Q101">
        <f t="shared" si="27"/>
        <v>5.1839565814268429</v>
      </c>
      <c r="R101">
        <f t="shared" si="28"/>
        <v>45</v>
      </c>
      <c r="S101">
        <f t="shared" si="29"/>
        <v>1142.9988105285154</v>
      </c>
      <c r="T101">
        <f t="shared" si="30"/>
        <v>5.3050491489892063E-2</v>
      </c>
      <c r="U101">
        <f t="shared" si="31"/>
        <v>4.9996640767270897</v>
      </c>
      <c r="V101">
        <f t="shared" si="32"/>
        <v>3.9370119710966529</v>
      </c>
    </row>
    <row r="102" spans="1:22" x14ac:dyDescent="0.2">
      <c r="A102" t="s">
        <v>823</v>
      </c>
      <c r="B102" t="s">
        <v>9464</v>
      </c>
      <c r="D102">
        <v>-82.316000000000003</v>
      </c>
      <c r="E102">
        <v>-173.66</v>
      </c>
      <c r="F102">
        <v>0</v>
      </c>
      <c r="G102">
        <v>381.42500000000001</v>
      </c>
      <c r="H102">
        <v>36.222000000000001</v>
      </c>
      <c r="I102">
        <v>0</v>
      </c>
      <c r="J102">
        <v>1</v>
      </c>
      <c r="K102">
        <v>1</v>
      </c>
      <c r="L102">
        <f t="shared" si="22"/>
        <v>4.857149624528787E-3</v>
      </c>
      <c r="M102">
        <f t="shared" si="23"/>
        <v>1134.0000708339817</v>
      </c>
      <c r="N102">
        <f t="shared" si="24"/>
        <v>5.5080135262804184</v>
      </c>
      <c r="O102">
        <f t="shared" si="25"/>
        <v>0.32400955544337012</v>
      </c>
      <c r="P102">
        <f t="shared" si="26"/>
        <v>11.999790775272412</v>
      </c>
      <c r="Q102">
        <f t="shared" si="27"/>
        <v>3.8880507625602312</v>
      </c>
      <c r="R102">
        <f t="shared" si="28"/>
        <v>0</v>
      </c>
      <c r="S102">
        <f t="shared" si="29"/>
        <v>1145.9998616092541</v>
      </c>
      <c r="T102">
        <f t="shared" si="30"/>
        <v>5.2910049605088633E-2</v>
      </c>
      <c r="U102">
        <f t="shared" si="31"/>
        <v>5.0000871784898191</v>
      </c>
      <c r="V102">
        <f t="shared" si="32"/>
        <v>0</v>
      </c>
    </row>
    <row r="103" spans="1:22" x14ac:dyDescent="0.2">
      <c r="A103" t="s">
        <v>41</v>
      </c>
      <c r="B103" t="s">
        <v>41</v>
      </c>
      <c r="D103">
        <v>-85.236000000000004</v>
      </c>
      <c r="E103">
        <v>-168.69</v>
      </c>
      <c r="F103">
        <v>0</v>
      </c>
      <c r="G103">
        <v>385.33100000000002</v>
      </c>
      <c r="H103">
        <v>66.287000000000006</v>
      </c>
      <c r="I103">
        <v>0</v>
      </c>
      <c r="J103">
        <v>1</v>
      </c>
      <c r="K103">
        <v>1</v>
      </c>
      <c r="L103">
        <f t="shared" si="22"/>
        <v>3.0002236956670528E-3</v>
      </c>
      <c r="M103">
        <f t="shared" si="23"/>
        <v>1151.9993203353374</v>
      </c>
      <c r="N103">
        <f t="shared" si="24"/>
        <v>3.4562591145215347</v>
      </c>
      <c r="O103">
        <f t="shared" si="25"/>
        <v>0.17999871688416874</v>
      </c>
      <c r="P103">
        <f t="shared" si="26"/>
        <v>39.000080566190086</v>
      </c>
      <c r="Q103">
        <f t="shared" si="27"/>
        <v>7.0199714802649007</v>
      </c>
      <c r="R103">
        <f t="shared" si="28"/>
        <v>0</v>
      </c>
      <c r="S103">
        <f t="shared" si="29"/>
        <v>1190.9994009015275</v>
      </c>
      <c r="T103">
        <f t="shared" si="30"/>
        <v>5.2083364061824705E-2</v>
      </c>
      <c r="U103">
        <f t="shared" si="31"/>
        <v>1.5384583603146489</v>
      </c>
      <c r="V103">
        <f t="shared" si="32"/>
        <v>0</v>
      </c>
    </row>
    <row r="104" spans="1:22" x14ac:dyDescent="0.2">
      <c r="A104" t="s">
        <v>113</v>
      </c>
      <c r="B104" t="s">
        <v>114</v>
      </c>
      <c r="D104">
        <v>-83.239000000000004</v>
      </c>
      <c r="E104">
        <v>-169.28700000000001</v>
      </c>
      <c r="F104">
        <v>-90</v>
      </c>
      <c r="G104">
        <v>390.71699999999998</v>
      </c>
      <c r="H104">
        <v>37.655999999999999</v>
      </c>
      <c r="I104">
        <v>21</v>
      </c>
      <c r="J104">
        <v>1</v>
      </c>
      <c r="K104">
        <v>1</v>
      </c>
      <c r="L104">
        <f t="shared" si="22"/>
        <v>4.2678850026331922E-3</v>
      </c>
      <c r="M104">
        <f t="shared" si="23"/>
        <v>1163.9997131919226</v>
      </c>
      <c r="N104">
        <f t="shared" si="24"/>
        <v>4.9678218868230299</v>
      </c>
      <c r="O104">
        <f t="shared" si="25"/>
        <v>0.19028776091813027</v>
      </c>
      <c r="P104">
        <f t="shared" si="26"/>
        <v>20.999571630620956</v>
      </c>
      <c r="Q104">
        <f t="shared" si="27"/>
        <v>3.9959654617962128</v>
      </c>
      <c r="R104">
        <f t="shared" si="28"/>
        <v>63</v>
      </c>
      <c r="S104">
        <f t="shared" si="29"/>
        <v>1184.9992848225436</v>
      </c>
      <c r="T104">
        <f t="shared" si="30"/>
        <v>5.1546404453543949E-2</v>
      </c>
      <c r="U104">
        <f t="shared" si="31"/>
        <v>2.8572011398799093</v>
      </c>
      <c r="V104">
        <f t="shared" si="32"/>
        <v>5.3164589048198794</v>
      </c>
    </row>
    <row r="105" spans="1:22" x14ac:dyDescent="0.2">
      <c r="A105" t="s">
        <v>9465</v>
      </c>
      <c r="B105" t="s">
        <v>9466</v>
      </c>
      <c r="D105">
        <v>-79.13</v>
      </c>
      <c r="E105">
        <v>-175.101</v>
      </c>
      <c r="F105">
        <v>0</v>
      </c>
      <c r="G105">
        <v>408.32600000000002</v>
      </c>
      <c r="H105">
        <v>35.128</v>
      </c>
      <c r="I105">
        <v>0</v>
      </c>
      <c r="J105">
        <v>2</v>
      </c>
      <c r="K105">
        <v>2</v>
      </c>
      <c r="L105">
        <f t="shared" si="22"/>
        <v>6.9129538044495308E-3</v>
      </c>
      <c r="M105">
        <f t="shared" si="23"/>
        <v>1202.9989403142765</v>
      </c>
      <c r="N105">
        <f t="shared" si="24"/>
        <v>8.316284417478748</v>
      </c>
      <c r="O105">
        <f t="shared" si="25"/>
        <v>0.42000754498511883</v>
      </c>
      <c r="P105">
        <f t="shared" si="26"/>
        <v>8.9997444508471265</v>
      </c>
      <c r="Q105">
        <f t="shared" si="27"/>
        <v>3.7799643522581006</v>
      </c>
      <c r="R105">
        <f t="shared" si="28"/>
        <v>0</v>
      </c>
      <c r="S105">
        <f t="shared" si="29"/>
        <v>1211.9986847651237</v>
      </c>
      <c r="T105">
        <f t="shared" si="30"/>
        <v>9.975071130873206E-2</v>
      </c>
      <c r="U105">
        <f t="shared" si="31"/>
        <v>13.333711935421086</v>
      </c>
      <c r="V105">
        <f t="shared" si="32"/>
        <v>0</v>
      </c>
    </row>
    <row r="106" spans="1:22" x14ac:dyDescent="0.2">
      <c r="A106" t="s">
        <v>530</v>
      </c>
      <c r="B106" t="s">
        <v>531</v>
      </c>
      <c r="D106">
        <v>-81.182000000000002</v>
      </c>
      <c r="E106">
        <v>-171.87</v>
      </c>
      <c r="F106">
        <v>0</v>
      </c>
      <c r="G106">
        <v>365.31799999999998</v>
      </c>
      <c r="H106">
        <v>28.283999999999999</v>
      </c>
      <c r="I106">
        <v>0</v>
      </c>
      <c r="J106">
        <v>1</v>
      </c>
      <c r="K106">
        <v>1</v>
      </c>
      <c r="L106">
        <f t="shared" si="22"/>
        <v>5.5846702049797128E-3</v>
      </c>
      <c r="M106">
        <f t="shared" si="23"/>
        <v>1083.0001204630153</v>
      </c>
      <c r="N106">
        <f t="shared" si="24"/>
        <v>6.048204552943794</v>
      </c>
      <c r="O106">
        <f t="shared" si="25"/>
        <v>0.25200296358763974</v>
      </c>
      <c r="P106">
        <f t="shared" si="26"/>
        <v>11.999734861838032</v>
      </c>
      <c r="Q106">
        <f t="shared" si="27"/>
        <v>3.0239717714208716</v>
      </c>
      <c r="R106">
        <f t="shared" si="28"/>
        <v>0</v>
      </c>
      <c r="S106">
        <f t="shared" si="29"/>
        <v>1094.9998553248533</v>
      </c>
      <c r="T106">
        <f t="shared" si="30"/>
        <v>5.540165588748798E-2</v>
      </c>
      <c r="U106">
        <f t="shared" si="31"/>
        <v>5.0001104766751183</v>
      </c>
      <c r="V106">
        <f t="shared" si="32"/>
        <v>0</v>
      </c>
    </row>
    <row r="107" spans="1:22" x14ac:dyDescent="0.2">
      <c r="A107" t="s">
        <v>41</v>
      </c>
      <c r="B107" t="s">
        <v>41</v>
      </c>
      <c r="D107">
        <v>-78.353999999999999</v>
      </c>
      <c r="E107">
        <v>-175.03</v>
      </c>
      <c r="F107">
        <v>0</v>
      </c>
      <c r="G107">
        <v>401.26100000000002</v>
      </c>
      <c r="H107">
        <v>46.173999999999999</v>
      </c>
      <c r="I107">
        <v>0</v>
      </c>
      <c r="J107">
        <v>3</v>
      </c>
      <c r="K107">
        <v>3</v>
      </c>
      <c r="L107">
        <f t="shared" si="22"/>
        <v>7.4198567758705083E-3</v>
      </c>
      <c r="M107">
        <f t="shared" si="23"/>
        <v>1179.0013191185262</v>
      </c>
      <c r="N107">
        <f t="shared" si="24"/>
        <v>8.7480296744515389</v>
      </c>
      <c r="O107">
        <f t="shared" si="25"/>
        <v>0.41397788001567454</v>
      </c>
      <c r="P107">
        <f t="shared" si="26"/>
        <v>12.000732194015711</v>
      </c>
      <c r="Q107">
        <f t="shared" si="27"/>
        <v>4.968042640357119</v>
      </c>
      <c r="R107">
        <f t="shared" si="28"/>
        <v>0</v>
      </c>
      <c r="S107">
        <f t="shared" si="29"/>
        <v>1191.0020513125419</v>
      </c>
      <c r="T107">
        <f t="shared" si="30"/>
        <v>0.15267158490931632</v>
      </c>
      <c r="U107">
        <f t="shared" si="31"/>
        <v>14.999084813321545</v>
      </c>
      <c r="V107">
        <f t="shared" si="32"/>
        <v>0</v>
      </c>
    </row>
    <row r="108" spans="1:22" x14ac:dyDescent="0.2">
      <c r="A108" t="s">
        <v>3063</v>
      </c>
      <c r="B108" t="s">
        <v>7598</v>
      </c>
      <c r="D108">
        <v>-80.343000000000004</v>
      </c>
      <c r="E108">
        <v>-173.48</v>
      </c>
      <c r="F108">
        <v>0</v>
      </c>
      <c r="G108">
        <v>387.49099999999999</v>
      </c>
      <c r="H108">
        <v>70.456000000000003</v>
      </c>
      <c r="I108">
        <v>0</v>
      </c>
      <c r="J108">
        <v>2</v>
      </c>
      <c r="K108">
        <v>2</v>
      </c>
      <c r="L108">
        <f t="shared" si="22"/>
        <v>6.1257830246843979E-3</v>
      </c>
      <c r="M108">
        <f t="shared" si="23"/>
        <v>1146.0003406629787</v>
      </c>
      <c r="N108">
        <f t="shared" si="24"/>
        <v>7.0201564532722651</v>
      </c>
      <c r="O108">
        <f t="shared" si="25"/>
        <v>0.31499002387612429</v>
      </c>
      <c r="P108">
        <f t="shared" si="26"/>
        <v>24.000842501954075</v>
      </c>
      <c r="Q108">
        <f t="shared" si="27"/>
        <v>7.5600335127711258</v>
      </c>
      <c r="R108">
        <f t="shared" si="28"/>
        <v>0</v>
      </c>
      <c r="S108">
        <f t="shared" si="29"/>
        <v>1170.0011831649329</v>
      </c>
      <c r="T108">
        <f t="shared" si="30"/>
        <v>0.10471201075784861</v>
      </c>
      <c r="U108">
        <f t="shared" si="31"/>
        <v>4.9998244849208922</v>
      </c>
      <c r="V108">
        <f t="shared" si="32"/>
        <v>0</v>
      </c>
    </row>
    <row r="109" spans="1:22" x14ac:dyDescent="0.2">
      <c r="A109" t="s">
        <v>121</v>
      </c>
      <c r="B109" t="s">
        <v>2495</v>
      </c>
      <c r="D109">
        <v>-78.058999999999997</v>
      </c>
      <c r="E109">
        <v>-174.47200000000001</v>
      </c>
      <c r="F109">
        <v>0</v>
      </c>
      <c r="G109">
        <v>391.47199999999998</v>
      </c>
      <c r="H109">
        <v>31.145</v>
      </c>
      <c r="I109">
        <v>0</v>
      </c>
      <c r="J109">
        <v>1</v>
      </c>
      <c r="K109">
        <v>1</v>
      </c>
      <c r="L109">
        <f t="shared" si="22"/>
        <v>7.6132914093094486E-3</v>
      </c>
      <c r="M109">
        <f t="shared" si="23"/>
        <v>1149.0030211811506</v>
      </c>
      <c r="N109">
        <f t="shared" si="24"/>
        <v>8.7477035781326347</v>
      </c>
      <c r="O109">
        <f t="shared" si="25"/>
        <v>0.37196849024699774</v>
      </c>
      <c r="P109">
        <f t="shared" si="26"/>
        <v>9.0007975564061571</v>
      </c>
      <c r="Q109">
        <f t="shared" si="27"/>
        <v>3.3480164260916903</v>
      </c>
      <c r="R109">
        <f t="shared" si="28"/>
        <v>0</v>
      </c>
      <c r="S109">
        <f t="shared" si="29"/>
        <v>1158.0038187375569</v>
      </c>
      <c r="T109">
        <f t="shared" si="30"/>
        <v>5.221918384367804E-2</v>
      </c>
      <c r="U109">
        <f t="shared" si="31"/>
        <v>6.6660759364925468</v>
      </c>
      <c r="V109">
        <f t="shared" si="32"/>
        <v>0</v>
      </c>
    </row>
    <row r="110" spans="1:22" x14ac:dyDescent="0.2">
      <c r="A110" t="s">
        <v>113</v>
      </c>
      <c r="B110" t="s">
        <v>1421</v>
      </c>
      <c r="D110">
        <v>-75.998000000000005</v>
      </c>
      <c r="E110">
        <v>-175.98599999999999</v>
      </c>
      <c r="F110">
        <v>0</v>
      </c>
      <c r="G110">
        <v>400.911</v>
      </c>
      <c r="H110">
        <v>57.14</v>
      </c>
      <c r="I110">
        <v>0</v>
      </c>
      <c r="J110">
        <v>1</v>
      </c>
      <c r="K110">
        <v>0</v>
      </c>
      <c r="L110">
        <f t="shared" si="22"/>
        <v>8.977133892045892E-3</v>
      </c>
      <c r="M110">
        <f t="shared" si="23"/>
        <v>1166.9965323601873</v>
      </c>
      <c r="N110">
        <f t="shared" si="24"/>
        <v>10.476294598845266</v>
      </c>
      <c r="O110">
        <f t="shared" si="25"/>
        <v>0.51302201496865119</v>
      </c>
      <c r="P110">
        <f t="shared" si="26"/>
        <v>11.999438147766778</v>
      </c>
      <c r="Q110">
        <f t="shared" si="27"/>
        <v>6.1559820930411053</v>
      </c>
      <c r="R110">
        <f t="shared" si="28"/>
        <v>0</v>
      </c>
      <c r="S110">
        <f t="shared" si="29"/>
        <v>1178.9959705079541</v>
      </c>
      <c r="T110">
        <f t="shared" si="30"/>
        <v>5.1414034520439619E-2</v>
      </c>
      <c r="U110">
        <f t="shared" si="31"/>
        <v>0</v>
      </c>
      <c r="V110">
        <f t="shared" si="32"/>
        <v>0</v>
      </c>
    </row>
    <row r="111" spans="1:22" x14ac:dyDescent="0.2">
      <c r="A111" t="s">
        <v>5158</v>
      </c>
      <c r="B111" t="s">
        <v>5159</v>
      </c>
    </row>
    <row r="112" spans="1:22" x14ac:dyDescent="0.2">
      <c r="A112" t="s">
        <v>1841</v>
      </c>
      <c r="B112" t="s">
        <v>2909</v>
      </c>
    </row>
    <row r="113" spans="1:2" x14ac:dyDescent="0.2">
      <c r="A113" t="s">
        <v>113</v>
      </c>
      <c r="B113" t="s">
        <v>956</v>
      </c>
    </row>
    <row r="114" spans="1:2" x14ac:dyDescent="0.2">
      <c r="A114" t="s">
        <v>9467</v>
      </c>
      <c r="B114" t="s">
        <v>9468</v>
      </c>
    </row>
    <row r="115" spans="1:2" x14ac:dyDescent="0.2">
      <c r="A115" t="s">
        <v>514</v>
      </c>
      <c r="B115" t="s">
        <v>999</v>
      </c>
    </row>
    <row r="116" spans="1:2" x14ac:dyDescent="0.2">
      <c r="A116" t="s">
        <v>113</v>
      </c>
      <c r="B116" t="s">
        <v>7381</v>
      </c>
    </row>
    <row r="117" spans="1:2" x14ac:dyDescent="0.2">
      <c r="A117" t="s">
        <v>143</v>
      </c>
      <c r="B117" t="s">
        <v>9469</v>
      </c>
    </row>
    <row r="118" spans="1:2" x14ac:dyDescent="0.2">
      <c r="A118" t="s">
        <v>41</v>
      </c>
      <c r="B118" t="s">
        <v>41</v>
      </c>
    </row>
    <row r="119" spans="1:2" x14ac:dyDescent="0.2">
      <c r="A119" t="s">
        <v>41</v>
      </c>
      <c r="B119" t="s">
        <v>41</v>
      </c>
    </row>
    <row r="120" spans="1:2" x14ac:dyDescent="0.2">
      <c r="A120" t="s">
        <v>9470</v>
      </c>
      <c r="B120" t="s">
        <v>9471</v>
      </c>
    </row>
    <row r="121" spans="1:2" x14ac:dyDescent="0.2">
      <c r="A121" t="s">
        <v>784</v>
      </c>
      <c r="B121" t="s">
        <v>785</v>
      </c>
    </row>
    <row r="122" spans="1:2" x14ac:dyDescent="0.2">
      <c r="A122" t="s">
        <v>41</v>
      </c>
      <c r="B122" t="s">
        <v>41</v>
      </c>
    </row>
    <row r="123" spans="1:2" x14ac:dyDescent="0.2">
      <c r="A123" t="s">
        <v>7975</v>
      </c>
      <c r="B123" t="s">
        <v>9472</v>
      </c>
    </row>
    <row r="124" spans="1:2" x14ac:dyDescent="0.2">
      <c r="A124" t="s">
        <v>351</v>
      </c>
      <c r="B124" t="s">
        <v>352</v>
      </c>
    </row>
    <row r="125" spans="1:2" x14ac:dyDescent="0.2">
      <c r="A125" t="s">
        <v>113</v>
      </c>
      <c r="B125" t="s">
        <v>1074</v>
      </c>
    </row>
    <row r="126" spans="1:2" x14ac:dyDescent="0.2">
      <c r="A126" t="s">
        <v>9410</v>
      </c>
      <c r="B126" t="s">
        <v>9411</v>
      </c>
    </row>
    <row r="127" spans="1:2" x14ac:dyDescent="0.2">
      <c r="A127" t="s">
        <v>261</v>
      </c>
      <c r="B127" t="s">
        <v>335</v>
      </c>
    </row>
    <row r="128" spans="1:2" x14ac:dyDescent="0.2">
      <c r="A128" t="s">
        <v>113</v>
      </c>
      <c r="B128" t="s">
        <v>5272</v>
      </c>
    </row>
    <row r="129" spans="1:2" x14ac:dyDescent="0.2">
      <c r="A129" t="s">
        <v>9473</v>
      </c>
      <c r="B129" t="s">
        <v>9474</v>
      </c>
    </row>
    <row r="130" spans="1:2" x14ac:dyDescent="0.2">
      <c r="A130" t="s">
        <v>72</v>
      </c>
      <c r="B130" t="s">
        <v>3581</v>
      </c>
    </row>
    <row r="131" spans="1:2" x14ac:dyDescent="0.2">
      <c r="A131" t="s">
        <v>113</v>
      </c>
      <c r="B131" t="s">
        <v>722</v>
      </c>
    </row>
    <row r="132" spans="1:2" x14ac:dyDescent="0.2">
      <c r="A132" t="s">
        <v>6143</v>
      </c>
      <c r="B132" t="s">
        <v>9475</v>
      </c>
    </row>
    <row r="133" spans="1:2" x14ac:dyDescent="0.2">
      <c r="A133" t="s">
        <v>3538</v>
      </c>
      <c r="B133" t="s">
        <v>2766</v>
      </c>
    </row>
    <row r="134" spans="1:2" x14ac:dyDescent="0.2">
      <c r="A134" t="s">
        <v>41</v>
      </c>
      <c r="B134" t="s">
        <v>41</v>
      </c>
    </row>
    <row r="135" spans="1:2" x14ac:dyDescent="0.2">
      <c r="A135" t="s">
        <v>9310</v>
      </c>
      <c r="B135" t="s">
        <v>9311</v>
      </c>
    </row>
    <row r="136" spans="1:2" x14ac:dyDescent="0.2">
      <c r="A136" t="s">
        <v>3705</v>
      </c>
      <c r="B136" t="s">
        <v>3706</v>
      </c>
    </row>
    <row r="137" spans="1:2" x14ac:dyDescent="0.2">
      <c r="A137" t="s">
        <v>41</v>
      </c>
      <c r="B137" t="s">
        <v>41</v>
      </c>
    </row>
    <row r="138" spans="1:2" x14ac:dyDescent="0.2">
      <c r="A138" t="s">
        <v>6557</v>
      </c>
      <c r="B138" t="s">
        <v>9476</v>
      </c>
    </row>
    <row r="139" spans="1:2" x14ac:dyDescent="0.2">
      <c r="A139" t="s">
        <v>303</v>
      </c>
      <c r="B139" t="s">
        <v>959</v>
      </c>
    </row>
    <row r="140" spans="1:2" x14ac:dyDescent="0.2">
      <c r="A140" t="s">
        <v>41</v>
      </c>
      <c r="B140" t="s">
        <v>41</v>
      </c>
    </row>
    <row r="141" spans="1:2" x14ac:dyDescent="0.2">
      <c r="A141" t="s">
        <v>387</v>
      </c>
      <c r="B141" t="s">
        <v>436</v>
      </c>
    </row>
    <row r="142" spans="1:2" x14ac:dyDescent="0.2">
      <c r="A142" t="s">
        <v>279</v>
      </c>
      <c r="B142" t="s">
        <v>280</v>
      </c>
    </row>
    <row r="143" spans="1:2" x14ac:dyDescent="0.2">
      <c r="A143" t="s">
        <v>41</v>
      </c>
      <c r="B143" t="s">
        <v>41</v>
      </c>
    </row>
    <row r="144" spans="1:2" x14ac:dyDescent="0.2">
      <c r="A144" t="s">
        <v>9477</v>
      </c>
      <c r="B144" t="s">
        <v>9478</v>
      </c>
    </row>
    <row r="145" spans="1:2" x14ac:dyDescent="0.2">
      <c r="A145" t="s">
        <v>3357</v>
      </c>
      <c r="B145" t="s">
        <v>699</v>
      </c>
    </row>
    <row r="146" spans="1:2" x14ac:dyDescent="0.2">
      <c r="A146" t="s">
        <v>113</v>
      </c>
      <c r="B146" t="s">
        <v>2045</v>
      </c>
    </row>
    <row r="147" spans="1:2" x14ac:dyDescent="0.2">
      <c r="A147" t="s">
        <v>9479</v>
      </c>
      <c r="B147" t="s">
        <v>9480</v>
      </c>
    </row>
    <row r="148" spans="1:2" x14ac:dyDescent="0.2">
      <c r="A148" t="s">
        <v>2573</v>
      </c>
      <c r="B148" t="s">
        <v>2574</v>
      </c>
    </row>
    <row r="149" spans="1:2" x14ac:dyDescent="0.2">
      <c r="A149" t="s">
        <v>113</v>
      </c>
      <c r="B149" t="s">
        <v>1074</v>
      </c>
    </row>
    <row r="150" spans="1:2" x14ac:dyDescent="0.2">
      <c r="A150" t="s">
        <v>1106</v>
      </c>
      <c r="B150" t="s">
        <v>7874</v>
      </c>
    </row>
    <row r="151" spans="1:2" x14ac:dyDescent="0.2">
      <c r="A151" t="s">
        <v>514</v>
      </c>
      <c r="B151" t="s">
        <v>999</v>
      </c>
    </row>
    <row r="152" spans="1:2" x14ac:dyDescent="0.2">
      <c r="A152" t="s">
        <v>113</v>
      </c>
      <c r="B152" t="s">
        <v>1421</v>
      </c>
    </row>
    <row r="153" spans="1:2" x14ac:dyDescent="0.2">
      <c r="A153" t="s">
        <v>9070</v>
      </c>
      <c r="B153" t="s">
        <v>9071</v>
      </c>
    </row>
    <row r="154" spans="1:2" x14ac:dyDescent="0.2">
      <c r="A154" t="s">
        <v>261</v>
      </c>
      <c r="B154" t="s">
        <v>629</v>
      </c>
    </row>
    <row r="155" spans="1:2" x14ac:dyDescent="0.2">
      <c r="A155" t="s">
        <v>41</v>
      </c>
      <c r="B155" t="s">
        <v>41</v>
      </c>
    </row>
    <row r="156" spans="1:2" x14ac:dyDescent="0.2">
      <c r="A156" t="s">
        <v>9481</v>
      </c>
      <c r="B156" t="s">
        <v>9482</v>
      </c>
    </row>
    <row r="157" spans="1:2" x14ac:dyDescent="0.2">
      <c r="A157" t="s">
        <v>1808</v>
      </c>
      <c r="B157" t="s">
        <v>1332</v>
      </c>
    </row>
    <row r="158" spans="1:2" x14ac:dyDescent="0.2">
      <c r="A158" t="s">
        <v>113</v>
      </c>
      <c r="B158" t="s">
        <v>413</v>
      </c>
    </row>
    <row r="159" spans="1:2" x14ac:dyDescent="0.2">
      <c r="A159" t="s">
        <v>5750</v>
      </c>
      <c r="B159" t="s">
        <v>5751</v>
      </c>
    </row>
    <row r="160" spans="1:2" x14ac:dyDescent="0.2">
      <c r="A160" t="s">
        <v>227</v>
      </c>
      <c r="B160" t="s">
        <v>228</v>
      </c>
    </row>
    <row r="161" spans="1:2" x14ac:dyDescent="0.2">
      <c r="A161" t="s">
        <v>113</v>
      </c>
      <c r="B161" t="s">
        <v>722</v>
      </c>
    </row>
    <row r="162" spans="1:2" x14ac:dyDescent="0.2">
      <c r="A162" t="s">
        <v>3308</v>
      </c>
      <c r="B162" t="s">
        <v>8199</v>
      </c>
    </row>
    <row r="163" spans="1:2" x14ac:dyDescent="0.2">
      <c r="A163" t="s">
        <v>261</v>
      </c>
      <c r="B163" t="s">
        <v>539</v>
      </c>
    </row>
    <row r="164" spans="1:2" x14ac:dyDescent="0.2">
      <c r="A164" t="s">
        <v>113</v>
      </c>
      <c r="B164" t="s">
        <v>1029</v>
      </c>
    </row>
    <row r="165" spans="1:2" x14ac:dyDescent="0.2">
      <c r="A165" t="s">
        <v>5963</v>
      </c>
      <c r="B165" t="s">
        <v>6539</v>
      </c>
    </row>
    <row r="166" spans="1:2" x14ac:dyDescent="0.2">
      <c r="A166" t="s">
        <v>121</v>
      </c>
      <c r="B166" t="s">
        <v>378</v>
      </c>
    </row>
    <row r="167" spans="1:2" x14ac:dyDescent="0.2">
      <c r="A167" t="s">
        <v>41</v>
      </c>
      <c r="B167" t="s">
        <v>41</v>
      </c>
    </row>
    <row r="168" spans="1:2" x14ac:dyDescent="0.2">
      <c r="A168" t="s">
        <v>9483</v>
      </c>
      <c r="B168" t="s">
        <v>9484</v>
      </c>
    </row>
    <row r="169" spans="1:2" x14ac:dyDescent="0.2">
      <c r="A169" t="s">
        <v>41</v>
      </c>
      <c r="B169" t="s">
        <v>41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5750</v>
      </c>
      <c r="B171" t="s">
        <v>5751</v>
      </c>
    </row>
    <row r="172" spans="1:2" x14ac:dyDescent="0.2">
      <c r="A172" t="s">
        <v>168</v>
      </c>
      <c r="B172" t="s">
        <v>169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6226</v>
      </c>
      <c r="B174" t="s">
        <v>9485</v>
      </c>
    </row>
    <row r="175" spans="1:2" x14ac:dyDescent="0.2">
      <c r="A175" t="s">
        <v>6133</v>
      </c>
      <c r="B175" t="s">
        <v>3114</v>
      </c>
    </row>
    <row r="176" spans="1:2" x14ac:dyDescent="0.2">
      <c r="A176" t="s">
        <v>113</v>
      </c>
      <c r="B176" t="s">
        <v>722</v>
      </c>
    </row>
    <row r="177" spans="1:2" x14ac:dyDescent="0.2">
      <c r="A177" t="s">
        <v>2631</v>
      </c>
      <c r="B177" t="s">
        <v>201</v>
      </c>
    </row>
    <row r="178" spans="1:2" x14ac:dyDescent="0.2">
      <c r="A178" t="s">
        <v>497</v>
      </c>
      <c r="B178" t="s">
        <v>310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9486</v>
      </c>
      <c r="B180" t="s">
        <v>676</v>
      </c>
    </row>
    <row r="181" spans="1:2" x14ac:dyDescent="0.2">
      <c r="A181" t="s">
        <v>55</v>
      </c>
      <c r="B181" t="s">
        <v>56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9487</v>
      </c>
      <c r="B183" t="s">
        <v>9488</v>
      </c>
    </row>
    <row r="184" spans="1:2" x14ac:dyDescent="0.2">
      <c r="A184" t="s">
        <v>261</v>
      </c>
      <c r="B184" t="s">
        <v>262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7670</v>
      </c>
      <c r="B186" t="s">
        <v>9489</v>
      </c>
    </row>
    <row r="187" spans="1:2" x14ac:dyDescent="0.2">
      <c r="A187" t="s">
        <v>1696</v>
      </c>
      <c r="B187" t="s">
        <v>4127</v>
      </c>
    </row>
    <row r="188" spans="1:2" x14ac:dyDescent="0.2">
      <c r="A188" t="s">
        <v>113</v>
      </c>
      <c r="B188" t="s">
        <v>8330</v>
      </c>
    </row>
    <row r="189" spans="1:2" x14ac:dyDescent="0.2">
      <c r="A189" t="s">
        <v>5721</v>
      </c>
      <c r="B189" t="s">
        <v>5722</v>
      </c>
    </row>
    <row r="190" spans="1:2" x14ac:dyDescent="0.2">
      <c r="A190" t="s">
        <v>734</v>
      </c>
      <c r="B190" t="s">
        <v>735</v>
      </c>
    </row>
    <row r="191" spans="1:2" x14ac:dyDescent="0.2">
      <c r="A191" t="s">
        <v>113</v>
      </c>
      <c r="B191" t="s">
        <v>2134</v>
      </c>
    </row>
    <row r="192" spans="1:2" x14ac:dyDescent="0.2">
      <c r="A192" t="s">
        <v>8207</v>
      </c>
      <c r="B192" t="s">
        <v>8208</v>
      </c>
    </row>
    <row r="193" spans="1:2" x14ac:dyDescent="0.2">
      <c r="A193" t="s">
        <v>1125</v>
      </c>
      <c r="B193" t="s">
        <v>1126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5991</v>
      </c>
      <c r="B195" t="s">
        <v>5992</v>
      </c>
    </row>
    <row r="196" spans="1:2" x14ac:dyDescent="0.2">
      <c r="A196" t="s">
        <v>488</v>
      </c>
      <c r="B196" t="s">
        <v>648</v>
      </c>
    </row>
    <row r="197" spans="1:2" x14ac:dyDescent="0.2">
      <c r="A197" t="s">
        <v>113</v>
      </c>
      <c r="B197" t="s">
        <v>1074</v>
      </c>
    </row>
    <row r="198" spans="1:2" x14ac:dyDescent="0.2">
      <c r="A198" t="s">
        <v>6130</v>
      </c>
      <c r="B198" t="s">
        <v>7895</v>
      </c>
    </row>
    <row r="199" spans="1:2" x14ac:dyDescent="0.2">
      <c r="A199" t="s">
        <v>1934</v>
      </c>
      <c r="B199" t="s">
        <v>1548</v>
      </c>
    </row>
    <row r="200" spans="1:2" x14ac:dyDescent="0.2">
      <c r="A200" t="s">
        <v>113</v>
      </c>
      <c r="B200" t="s">
        <v>956</v>
      </c>
    </row>
    <row r="201" spans="1:2" x14ac:dyDescent="0.2">
      <c r="A201" t="s">
        <v>7118</v>
      </c>
      <c r="B201" t="s">
        <v>7119</v>
      </c>
    </row>
    <row r="202" spans="1:2" x14ac:dyDescent="0.2">
      <c r="A202" t="s">
        <v>261</v>
      </c>
      <c r="B202" t="s">
        <v>539</v>
      </c>
    </row>
    <row r="203" spans="1:2" x14ac:dyDescent="0.2">
      <c r="A203" t="s">
        <v>113</v>
      </c>
      <c r="B203" t="s">
        <v>2334</v>
      </c>
    </row>
    <row r="204" spans="1:2" x14ac:dyDescent="0.2">
      <c r="A204" t="s">
        <v>9490</v>
      </c>
      <c r="B204" t="s">
        <v>7774</v>
      </c>
    </row>
    <row r="205" spans="1:2" x14ac:dyDescent="0.2">
      <c r="A205" t="s">
        <v>41</v>
      </c>
      <c r="B205" t="s">
        <v>41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9491</v>
      </c>
      <c r="B207" t="s">
        <v>9492</v>
      </c>
    </row>
    <row r="208" spans="1:2" x14ac:dyDescent="0.2">
      <c r="A208" t="s">
        <v>55</v>
      </c>
      <c r="B208" t="s">
        <v>201</v>
      </c>
    </row>
    <row r="209" spans="1:2" x14ac:dyDescent="0.2">
      <c r="A209" t="s">
        <v>113</v>
      </c>
      <c r="B209" t="s">
        <v>597</v>
      </c>
    </row>
    <row r="210" spans="1:2" x14ac:dyDescent="0.2">
      <c r="A210" t="s">
        <v>2074</v>
      </c>
      <c r="B210" t="s">
        <v>1692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2631</v>
      </c>
      <c r="B213" t="s">
        <v>56</v>
      </c>
    </row>
    <row r="214" spans="1:2" x14ac:dyDescent="0.2">
      <c r="A214" t="s">
        <v>279</v>
      </c>
      <c r="B214" t="s">
        <v>433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1118</v>
      </c>
      <c r="B216" t="s">
        <v>711</v>
      </c>
    </row>
    <row r="217" spans="1:2" x14ac:dyDescent="0.2">
      <c r="A217" t="s">
        <v>223</v>
      </c>
      <c r="B217" t="s">
        <v>556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1640</v>
      </c>
      <c r="B219" t="s">
        <v>959</v>
      </c>
    </row>
    <row r="220" spans="1:2" x14ac:dyDescent="0.2">
      <c r="A220" t="s">
        <v>379</v>
      </c>
      <c r="B220" t="s">
        <v>380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712</v>
      </c>
      <c r="B222" t="s">
        <v>713</v>
      </c>
    </row>
    <row r="223" spans="1:2" x14ac:dyDescent="0.2">
      <c r="A223" t="s">
        <v>382</v>
      </c>
      <c r="B223" t="s">
        <v>4534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6537</v>
      </c>
      <c r="B225" t="s">
        <v>6538</v>
      </c>
    </row>
    <row r="226" spans="1:2" x14ac:dyDescent="0.2">
      <c r="A226" t="s">
        <v>41</v>
      </c>
      <c r="B226" t="s">
        <v>41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3273</v>
      </c>
      <c r="B228" t="s">
        <v>3274</v>
      </c>
    </row>
    <row r="229" spans="1:2" x14ac:dyDescent="0.2">
      <c r="A229" t="s">
        <v>1808</v>
      </c>
      <c r="B229" t="s">
        <v>1332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9493</v>
      </c>
      <c r="B231" t="s">
        <v>9494</v>
      </c>
    </row>
    <row r="232" spans="1:2" x14ac:dyDescent="0.2">
      <c r="A232" t="s">
        <v>327</v>
      </c>
      <c r="B232" t="s">
        <v>328</v>
      </c>
    </row>
    <row r="233" spans="1:2" x14ac:dyDescent="0.2">
      <c r="A233" t="s">
        <v>113</v>
      </c>
      <c r="B233" t="s">
        <v>4687</v>
      </c>
    </row>
    <row r="234" spans="1:2" x14ac:dyDescent="0.2">
      <c r="A234" t="s">
        <v>5951</v>
      </c>
      <c r="B234" t="s">
        <v>9495</v>
      </c>
    </row>
    <row r="235" spans="1:2" x14ac:dyDescent="0.2">
      <c r="A235" t="s">
        <v>265</v>
      </c>
      <c r="B235" t="s">
        <v>4278</v>
      </c>
    </row>
    <row r="236" spans="1:2" x14ac:dyDescent="0.2">
      <c r="A236" t="s">
        <v>113</v>
      </c>
      <c r="B236" t="s">
        <v>2336</v>
      </c>
    </row>
    <row r="237" spans="1:2" x14ac:dyDescent="0.2">
      <c r="A237" t="s">
        <v>7379</v>
      </c>
      <c r="B237" t="s">
        <v>9496</v>
      </c>
    </row>
    <row r="238" spans="1:2" x14ac:dyDescent="0.2">
      <c r="A238" t="s">
        <v>2583</v>
      </c>
      <c r="B238" t="s">
        <v>2602</v>
      </c>
    </row>
    <row r="239" spans="1:2" x14ac:dyDescent="0.2">
      <c r="A239" t="s">
        <v>113</v>
      </c>
      <c r="B239" t="s">
        <v>4604</v>
      </c>
    </row>
    <row r="240" spans="1:2" x14ac:dyDescent="0.2">
      <c r="A240" t="s">
        <v>3425</v>
      </c>
      <c r="B240" t="s">
        <v>9497</v>
      </c>
    </row>
    <row r="241" spans="1:2" x14ac:dyDescent="0.2">
      <c r="A241" t="s">
        <v>81</v>
      </c>
      <c r="B241" t="s">
        <v>2021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9498</v>
      </c>
      <c r="B243" t="s">
        <v>9499</v>
      </c>
    </row>
    <row r="244" spans="1:2" x14ac:dyDescent="0.2">
      <c r="A244" t="s">
        <v>645</v>
      </c>
      <c r="B244" t="s">
        <v>3000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9500</v>
      </c>
      <c r="B246" t="s">
        <v>9501</v>
      </c>
    </row>
    <row r="247" spans="1:2" x14ac:dyDescent="0.2">
      <c r="A247" t="s">
        <v>603</v>
      </c>
      <c r="B247" t="s">
        <v>604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9502</v>
      </c>
      <c r="B249" t="s">
        <v>9503</v>
      </c>
    </row>
    <row r="250" spans="1:2" x14ac:dyDescent="0.2">
      <c r="A250" t="s">
        <v>1903</v>
      </c>
      <c r="B250" t="s">
        <v>1904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9504</v>
      </c>
      <c r="B252" t="s">
        <v>9505</v>
      </c>
    </row>
    <row r="253" spans="1:2" x14ac:dyDescent="0.2">
      <c r="A253" t="s">
        <v>279</v>
      </c>
      <c r="B253" t="s">
        <v>1067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9506</v>
      </c>
      <c r="B255" t="s">
        <v>9507</v>
      </c>
    </row>
    <row r="256" spans="1:2" x14ac:dyDescent="0.2">
      <c r="A256" t="s">
        <v>9508</v>
      </c>
      <c r="B256" t="s">
        <v>9509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6700</v>
      </c>
      <c r="B258" t="s">
        <v>9510</v>
      </c>
    </row>
    <row r="259" spans="1:2" x14ac:dyDescent="0.2">
      <c r="A259" t="s">
        <v>279</v>
      </c>
      <c r="B259" t="s">
        <v>280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9511</v>
      </c>
      <c r="B261" t="s">
        <v>9512</v>
      </c>
    </row>
    <row r="262" spans="1:2" x14ac:dyDescent="0.2">
      <c r="A262" t="s">
        <v>41</v>
      </c>
      <c r="B262" t="s">
        <v>41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9513</v>
      </c>
      <c r="B264" t="s">
        <v>9514</v>
      </c>
    </row>
    <row r="265" spans="1:2" x14ac:dyDescent="0.2">
      <c r="A265" t="s">
        <v>269</v>
      </c>
      <c r="B265" t="s">
        <v>270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7949</v>
      </c>
      <c r="B267" t="s">
        <v>7950</v>
      </c>
    </row>
    <row r="268" spans="1:2" x14ac:dyDescent="0.2">
      <c r="A268" t="s">
        <v>997</v>
      </c>
      <c r="B268" t="s">
        <v>4356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9515</v>
      </c>
      <c r="B270" t="s">
        <v>9516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113</v>
      </c>
      <c r="B272" t="s">
        <v>3988</v>
      </c>
    </row>
    <row r="273" spans="1:2" x14ac:dyDescent="0.2">
      <c r="A273" t="s">
        <v>9517</v>
      </c>
      <c r="B273" t="s">
        <v>9518</v>
      </c>
    </row>
    <row r="274" spans="1:2" x14ac:dyDescent="0.2">
      <c r="A274" t="s">
        <v>2090</v>
      </c>
      <c r="B274" t="s">
        <v>1838</v>
      </c>
    </row>
    <row r="275" spans="1:2" x14ac:dyDescent="0.2">
      <c r="A275" t="s">
        <v>113</v>
      </c>
      <c r="B275" t="s">
        <v>1410</v>
      </c>
    </row>
    <row r="276" spans="1:2" x14ac:dyDescent="0.2">
      <c r="A276" t="s">
        <v>9519</v>
      </c>
      <c r="B276" t="s">
        <v>9520</v>
      </c>
    </row>
    <row r="277" spans="1:2" x14ac:dyDescent="0.2">
      <c r="A277" t="s">
        <v>379</v>
      </c>
      <c r="B277" t="s">
        <v>388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9521</v>
      </c>
      <c r="B279" t="s">
        <v>9522</v>
      </c>
    </row>
    <row r="280" spans="1:2" x14ac:dyDescent="0.2">
      <c r="A280" t="s">
        <v>817</v>
      </c>
      <c r="B280" t="s">
        <v>9523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9524</v>
      </c>
      <c r="B282" t="s">
        <v>9525</v>
      </c>
    </row>
    <row r="283" spans="1:2" x14ac:dyDescent="0.2">
      <c r="A283" t="s">
        <v>488</v>
      </c>
      <c r="B283" t="s">
        <v>489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9526</v>
      </c>
      <c r="B285" t="s">
        <v>9527</v>
      </c>
    </row>
    <row r="286" spans="1:2" x14ac:dyDescent="0.2">
      <c r="A286" t="s">
        <v>5863</v>
      </c>
      <c r="B286" t="s">
        <v>9528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9529</v>
      </c>
      <c r="B288" t="s">
        <v>9530</v>
      </c>
    </row>
    <row r="289" spans="1:2" x14ac:dyDescent="0.2">
      <c r="A289" t="s">
        <v>2548</v>
      </c>
      <c r="B289" t="s">
        <v>9531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5713</v>
      </c>
      <c r="B291" t="s">
        <v>9532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113</v>
      </c>
      <c r="B293" t="s">
        <v>956</v>
      </c>
    </row>
    <row r="294" spans="1:2" x14ac:dyDescent="0.2">
      <c r="A294" t="s">
        <v>9533</v>
      </c>
      <c r="B294" t="s">
        <v>9534</v>
      </c>
    </row>
    <row r="295" spans="1:2" x14ac:dyDescent="0.2">
      <c r="A295" t="s">
        <v>311</v>
      </c>
      <c r="B295" t="s">
        <v>312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9535</v>
      </c>
      <c r="B297" t="s">
        <v>9536</v>
      </c>
    </row>
    <row r="298" spans="1:2" x14ac:dyDescent="0.2">
      <c r="A298" t="s">
        <v>453</v>
      </c>
      <c r="B298" t="s">
        <v>3453</v>
      </c>
    </row>
    <row r="299" spans="1:2" x14ac:dyDescent="0.2">
      <c r="A299" t="s">
        <v>113</v>
      </c>
      <c r="B299" t="s">
        <v>1410</v>
      </c>
    </row>
    <row r="300" spans="1:2" x14ac:dyDescent="0.2">
      <c r="A300" t="s">
        <v>5774</v>
      </c>
      <c r="B300" t="s">
        <v>7933</v>
      </c>
    </row>
    <row r="301" spans="1:2" x14ac:dyDescent="0.2">
      <c r="A301" t="s">
        <v>157</v>
      </c>
      <c r="B301" t="s">
        <v>2285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2890</v>
      </c>
      <c r="B303" t="s">
        <v>9537</v>
      </c>
    </row>
    <row r="304" spans="1:2" x14ac:dyDescent="0.2">
      <c r="A304" t="s">
        <v>121</v>
      </c>
      <c r="B304" t="s">
        <v>9538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9539</v>
      </c>
      <c r="B306" t="s">
        <v>9540</v>
      </c>
    </row>
    <row r="307" spans="1:2" x14ac:dyDescent="0.2">
      <c r="A307" t="s">
        <v>416</v>
      </c>
      <c r="B307" t="s">
        <v>417</v>
      </c>
    </row>
    <row r="308" spans="1:2" x14ac:dyDescent="0.2">
      <c r="A308" t="s">
        <v>113</v>
      </c>
      <c r="B308" t="s">
        <v>5759</v>
      </c>
    </row>
    <row r="309" spans="1:2" x14ac:dyDescent="0.2">
      <c r="A309" t="s">
        <v>9541</v>
      </c>
      <c r="B309" t="s">
        <v>9542</v>
      </c>
    </row>
    <row r="310" spans="1:2" x14ac:dyDescent="0.2">
      <c r="A310" t="s">
        <v>217</v>
      </c>
      <c r="B310" t="s">
        <v>776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9543</v>
      </c>
      <c r="B312" t="s">
        <v>9544</v>
      </c>
    </row>
    <row r="313" spans="1:2" x14ac:dyDescent="0.2">
      <c r="A313" t="s">
        <v>261</v>
      </c>
      <c r="B313" t="s">
        <v>760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69</v>
      </c>
      <c r="B315" t="s">
        <v>9545</v>
      </c>
    </row>
    <row r="316" spans="1:2" x14ac:dyDescent="0.2">
      <c r="A316" t="s">
        <v>497</v>
      </c>
      <c r="B316" t="s">
        <v>2926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7035</v>
      </c>
      <c r="B318" t="s">
        <v>7877</v>
      </c>
    </row>
    <row r="319" spans="1:2" x14ac:dyDescent="0.2">
      <c r="A319" t="s">
        <v>2348</v>
      </c>
      <c r="B319" t="s">
        <v>9305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9546</v>
      </c>
      <c r="B321" t="s">
        <v>9547</v>
      </c>
    </row>
    <row r="322" spans="1:2" x14ac:dyDescent="0.2">
      <c r="A322" t="s">
        <v>734</v>
      </c>
      <c r="B322" t="s">
        <v>735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9548</v>
      </c>
      <c r="B324" t="s">
        <v>9549</v>
      </c>
    </row>
    <row r="325" spans="1:2" x14ac:dyDescent="0.2">
      <c r="A325" t="s">
        <v>8195</v>
      </c>
      <c r="B325" t="s">
        <v>8196</v>
      </c>
    </row>
    <row r="326" spans="1:2" x14ac:dyDescent="0.2">
      <c r="A326" t="s">
        <v>41</v>
      </c>
      <c r="B326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512"/>
  <sheetViews>
    <sheetView zoomScale="80" zoomScaleNormal="80" workbookViewId="0">
      <selection activeCell="C4" sqref="A1:XFD104857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199</v>
      </c>
      <c r="B3" t="s">
        <v>883</v>
      </c>
      <c r="D3">
        <v>-71.564999999999998</v>
      </c>
      <c r="E3">
        <v>-169.99199999999999</v>
      </c>
      <c r="F3">
        <v>0</v>
      </c>
      <c r="G3">
        <v>72.731999999999999</v>
      </c>
      <c r="H3">
        <v>34.524999999999999</v>
      </c>
      <c r="I3">
        <v>0</v>
      </c>
      <c r="J3">
        <v>1</v>
      </c>
      <c r="K3">
        <v>0</v>
      </c>
      <c r="L3">
        <f>1/TAN(-D3*$L$1/180)*0.108*0.333333</f>
        <v>1.2000023728315417E-2</v>
      </c>
      <c r="M3">
        <f>SIN(-D3*$L$1/180)*G3*3</f>
        <v>206.99883927028719</v>
      </c>
      <c r="N3">
        <f>COS(-D3*$L$1/180)*G3*0.108</f>
        <v>2.4839934669706625</v>
      </c>
      <c r="O3">
        <f>IFERROR(1/TAN(E3*$L$1/180)*0.108*0.333333,"")</f>
        <v>0.2039993757838871</v>
      </c>
      <c r="P3">
        <f>SIN(-E3*$L$1/180)*H3*3</f>
        <v>17.999851917458827</v>
      </c>
      <c r="Q3">
        <f>-COS(E3*$L$1/180)*H3*0.108</f>
        <v>3.6719622273262322</v>
      </c>
      <c r="R3">
        <f>ABS(SIN(-F3*$L$1/180)*I3*3)</f>
        <v>0</v>
      </c>
      <c r="S3">
        <f>M3+P3</f>
        <v>224.99869118774603</v>
      </c>
      <c r="T3">
        <f>60*(J3/M3)</f>
        <v>0.28985669780329276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9.4935290444129149E-3</v>
      </c>
      <c r="Z3">
        <f>STDEVA(L3:L2000)</f>
        <v>2.3743988595688091E-3</v>
      </c>
      <c r="AA3">
        <f>COUNTA(L3:L2000)</f>
        <v>170</v>
      </c>
      <c r="AB3">
        <f>AVERAGE(O3:O2000)</f>
        <v>0.29408812375428739</v>
      </c>
      <c r="AC3">
        <f>STDEVA(O3:O2001)</f>
        <v>0.14169733139861171</v>
      </c>
      <c r="AD3">
        <f>COUNTA(O3:O2001)</f>
        <v>170</v>
      </c>
      <c r="AE3">
        <f>1/Y8</f>
        <v>3.1167778625689306E-3</v>
      </c>
      <c r="AF3">
        <f>Z8/Y8^2</f>
        <v>1.8313285668073412E-3</v>
      </c>
      <c r="AG3">
        <f>COUNTA(M3:M2001)</f>
        <v>170</v>
      </c>
      <c r="AH3">
        <f>1/AB8</f>
        <v>9.1796157087074129E-2</v>
      </c>
      <c r="AI3">
        <f>AC8/AB8^2</f>
        <v>8.5046758020537891E-2</v>
      </c>
      <c r="AJ3">
        <f>COUNTA(P3:P2001)</f>
        <v>170</v>
      </c>
    </row>
    <row r="4" spans="1:36" x14ac:dyDescent="0.2">
      <c r="A4" t="s">
        <v>575</v>
      </c>
      <c r="B4" t="s">
        <v>884</v>
      </c>
      <c r="D4">
        <v>-78.44</v>
      </c>
      <c r="E4">
        <v>-175.23599999999999</v>
      </c>
      <c r="F4">
        <v>0</v>
      </c>
      <c r="G4">
        <v>44.911000000000001</v>
      </c>
      <c r="H4">
        <v>12.042</v>
      </c>
      <c r="I4">
        <v>0</v>
      </c>
      <c r="J4">
        <v>1</v>
      </c>
      <c r="K4">
        <v>0</v>
      </c>
      <c r="L4">
        <f t="shared" ref="L4:L67" si="0">1/TAN(-D4*$L$1/180)*0.108*0.333333</f>
        <v>7.3635433813607227E-3</v>
      </c>
      <c r="M4">
        <f t="shared" ref="M4:M67" si="1">SIN(-D4*$L$1/180)*G4*3</f>
        <v>131.99999360617426</v>
      </c>
      <c r="N4">
        <f t="shared" ref="N4:N67" si="2">COS(-D4*$L$1/180)*G4*0.108</f>
        <v>0.97198865124705369</v>
      </c>
      <c r="O4">
        <f t="shared" ref="O4:O67" si="3">IFERROR(1/TAN(E4*$L$1/180)*0.108*0.333333,"")</f>
        <v>0.43196692629052102</v>
      </c>
      <c r="P4">
        <f t="shared" ref="P4:P67" si="4">SIN(-E4*$L$1/180)*H4*3</f>
        <v>3.0003261450738798</v>
      </c>
      <c r="Q4">
        <f t="shared" ref="Q4:Q67" si="5">-COS(E4*$L$1/180)*H4*0.108</f>
        <v>1.2960429587996107</v>
      </c>
      <c r="R4">
        <f t="shared" ref="R4:R67" si="6">ABS(SIN(-F4*$L$1/180)*I4*3)</f>
        <v>0</v>
      </c>
      <c r="S4">
        <f t="shared" ref="S4:S67" si="7">M4+P4</f>
        <v>135.00031975124813</v>
      </c>
      <c r="T4">
        <f t="shared" ref="T4:T67" si="8">60*(J4/M4)</f>
        <v>0.4545454765627619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0.56961174266477488</v>
      </c>
      <c r="Z4">
        <f>Z3*60</f>
        <v>0.14246393157412854</v>
      </c>
      <c r="AA4">
        <f>AA3</f>
        <v>170</v>
      </c>
      <c r="AB4">
        <f>AB3*60</f>
        <v>17.645287425257244</v>
      </c>
      <c r="AC4">
        <f>AC3*60</f>
        <v>8.501839883916702</v>
      </c>
      <c r="AD4">
        <f>AD3</f>
        <v>170</v>
      </c>
      <c r="AE4">
        <f>AE3*60</f>
        <v>0.18700667175413582</v>
      </c>
      <c r="AF4">
        <f>AF3*60</f>
        <v>0.10987971400844047</v>
      </c>
      <c r="AG4">
        <f>AG3</f>
        <v>170</v>
      </c>
      <c r="AH4">
        <f>AH3*60</f>
        <v>5.5077694252244473</v>
      </c>
      <c r="AI4">
        <f>AI3*60</f>
        <v>5.1028054812322736</v>
      </c>
      <c r="AJ4">
        <f>AJ3</f>
        <v>170</v>
      </c>
    </row>
    <row r="5" spans="1:36" x14ac:dyDescent="0.2">
      <c r="A5" t="s">
        <v>41</v>
      </c>
      <c r="B5" t="s">
        <v>41</v>
      </c>
      <c r="D5">
        <v>-81.933000000000007</v>
      </c>
      <c r="E5">
        <v>-171.87</v>
      </c>
      <c r="F5">
        <v>0</v>
      </c>
      <c r="G5">
        <v>128.26900000000001</v>
      </c>
      <c r="H5">
        <v>21.213000000000001</v>
      </c>
      <c r="I5">
        <v>0</v>
      </c>
      <c r="J5">
        <v>1</v>
      </c>
      <c r="K5">
        <v>0</v>
      </c>
      <c r="L5">
        <f t="shared" si="0"/>
        <v>5.1024008594471757E-3</v>
      </c>
      <c r="M5">
        <f t="shared" si="1"/>
        <v>380.9991988159278</v>
      </c>
      <c r="N5">
        <f t="shared" si="2"/>
        <v>1.9440125834996587</v>
      </c>
      <c r="O5">
        <f t="shared" si="3"/>
        <v>0.25200296358763974</v>
      </c>
      <c r="P5">
        <f t="shared" si="4"/>
        <v>8.999801146378525</v>
      </c>
      <c r="Q5">
        <f t="shared" si="5"/>
        <v>2.2679788285656537</v>
      </c>
      <c r="R5">
        <f t="shared" si="6"/>
        <v>0</v>
      </c>
      <c r="S5">
        <f t="shared" si="7"/>
        <v>389.9989999623063</v>
      </c>
      <c r="T5">
        <f t="shared" si="8"/>
        <v>0.15748064611807178</v>
      </c>
      <c r="U5">
        <f t="shared" si="9"/>
        <v>0</v>
      </c>
      <c r="V5">
        <f t="shared" si="10"/>
        <v>0</v>
      </c>
    </row>
    <row r="6" spans="1:36" x14ac:dyDescent="0.2">
      <c r="A6" t="s">
        <v>885</v>
      </c>
      <c r="B6" t="s">
        <v>886</v>
      </c>
      <c r="D6">
        <v>-78.69</v>
      </c>
      <c r="E6">
        <v>-176.42400000000001</v>
      </c>
      <c r="F6">
        <v>0</v>
      </c>
      <c r="G6">
        <v>40.792000000000002</v>
      </c>
      <c r="H6">
        <v>16.030999999999999</v>
      </c>
      <c r="I6">
        <v>0</v>
      </c>
      <c r="J6">
        <v>1</v>
      </c>
      <c r="K6">
        <v>0</v>
      </c>
      <c r="L6">
        <f t="shared" si="0"/>
        <v>7.2000369249036579E-3</v>
      </c>
      <c r="M6">
        <f t="shared" si="1"/>
        <v>119.99951248316069</v>
      </c>
      <c r="N6">
        <f t="shared" si="2"/>
        <v>0.86400178485097912</v>
      </c>
      <c r="O6">
        <f t="shared" si="3"/>
        <v>0.57605342314799368</v>
      </c>
      <c r="P6">
        <f t="shared" si="4"/>
        <v>2.9996787945035024</v>
      </c>
      <c r="Q6">
        <f t="shared" si="5"/>
        <v>1.7279769658951556</v>
      </c>
      <c r="R6">
        <f t="shared" si="6"/>
        <v>0</v>
      </c>
      <c r="S6">
        <f t="shared" si="7"/>
        <v>122.99919127766418</v>
      </c>
      <c r="T6">
        <f t="shared" si="8"/>
        <v>0.50000203132841636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453</v>
      </c>
      <c r="B7" t="s">
        <v>454</v>
      </c>
      <c r="D7">
        <v>-79.694999999999993</v>
      </c>
      <c r="E7">
        <v>-172.22300000000001</v>
      </c>
      <c r="F7">
        <v>0</v>
      </c>
      <c r="G7">
        <v>22.361000000000001</v>
      </c>
      <c r="H7">
        <v>6</v>
      </c>
      <c r="I7">
        <v>0</v>
      </c>
      <c r="J7">
        <v>1</v>
      </c>
      <c r="K7">
        <v>0</v>
      </c>
      <c r="L7">
        <f t="shared" si="0"/>
        <v>6.5455476554440962E-3</v>
      </c>
      <c r="M7">
        <f t="shared" si="1"/>
        <v>66.00091302302819</v>
      </c>
      <c r="N7">
        <f t="shared" si="2"/>
        <v>0.43201255350760548</v>
      </c>
      <c r="O7">
        <f t="shared" si="3"/>
        <v>0.2635930516724202</v>
      </c>
      <c r="P7">
        <f t="shared" si="4"/>
        <v>2.4357212970681532</v>
      </c>
      <c r="Q7">
        <f t="shared" si="5"/>
        <v>0.64203985175755185</v>
      </c>
      <c r="R7">
        <f t="shared" si="6"/>
        <v>0</v>
      </c>
      <c r="S7">
        <f t="shared" si="7"/>
        <v>68.436634320096346</v>
      </c>
      <c r="T7">
        <f t="shared" si="8"/>
        <v>0.90907833319011166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-76.209000000000003</v>
      </c>
      <c r="E8">
        <v>-171.63399999999999</v>
      </c>
      <c r="F8">
        <v>0</v>
      </c>
      <c r="G8">
        <v>113.265</v>
      </c>
      <c r="H8">
        <v>34.366</v>
      </c>
      <c r="I8">
        <v>0</v>
      </c>
      <c r="J8">
        <v>1</v>
      </c>
      <c r="K8">
        <v>0</v>
      </c>
      <c r="L8">
        <f t="shared" si="0"/>
        <v>8.8364434694026672E-3</v>
      </c>
      <c r="M8">
        <f t="shared" si="1"/>
        <v>329.99930026398835</v>
      </c>
      <c r="N8">
        <f t="shared" si="2"/>
        <v>2.9160230777482474</v>
      </c>
      <c r="O8">
        <f t="shared" si="3"/>
        <v>0.24479637520908459</v>
      </c>
      <c r="P8">
        <f t="shared" si="4"/>
        <v>15.000342159969101</v>
      </c>
      <c r="Q8">
        <f t="shared" si="5"/>
        <v>3.6720330596895061</v>
      </c>
      <c r="R8">
        <f t="shared" si="6"/>
        <v>0</v>
      </c>
      <c r="S8">
        <f t="shared" si="7"/>
        <v>344.99964242395743</v>
      </c>
      <c r="T8">
        <f t="shared" si="8"/>
        <v>0.18181856734848231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320.84416794970866</v>
      </c>
      <c r="Z8">
        <f>STDEVA(M3:M2000)</f>
        <v>188.51875756571957</v>
      </c>
      <c r="AA8">
        <f>COUNTA(M3:M2001)</f>
        <v>170</v>
      </c>
      <c r="AB8">
        <f>AVERAGE(P3:P2000)</f>
        <v>10.893702217310038</v>
      </c>
      <c r="AC8">
        <f>STDEVA(P3:P2000)</f>
        <v>10.092732482739425</v>
      </c>
      <c r="AD8">
        <f>COUNTA(P3:P2001)</f>
        <v>170</v>
      </c>
      <c r="AE8" t="s">
        <v>51</v>
      </c>
      <c r="AF8">
        <f>AG8+AH8</f>
        <v>56395.437928393185</v>
      </c>
      <c r="AG8">
        <f>SUM(M3:M2000)</f>
        <v>54543.508551450475</v>
      </c>
      <c r="AH8">
        <f>SUM(P3:P2000)</f>
        <v>1851.9293769427065</v>
      </c>
    </row>
    <row r="9" spans="1:36" x14ac:dyDescent="0.2">
      <c r="A9" t="s">
        <v>887</v>
      </c>
      <c r="B9" t="s">
        <v>888</v>
      </c>
      <c r="D9">
        <v>-75.16</v>
      </c>
      <c r="E9">
        <v>-173.41800000000001</v>
      </c>
      <c r="F9">
        <v>0</v>
      </c>
      <c r="G9">
        <v>121.03700000000001</v>
      </c>
      <c r="H9">
        <v>26.172999999999998</v>
      </c>
      <c r="I9">
        <v>0</v>
      </c>
      <c r="J9">
        <v>1</v>
      </c>
      <c r="K9">
        <v>0</v>
      </c>
      <c r="L9">
        <f t="shared" si="0"/>
        <v>9.5384929092019767E-3</v>
      </c>
      <c r="M9">
        <f t="shared" si="1"/>
        <v>350.99936659177223</v>
      </c>
      <c r="N9">
        <f t="shared" si="2"/>
        <v>3.3480083173783224</v>
      </c>
      <c r="O9">
        <f t="shared" si="3"/>
        <v>0.31199704132353501</v>
      </c>
      <c r="P9">
        <f t="shared" si="4"/>
        <v>9.0002456803569419</v>
      </c>
      <c r="Q9">
        <f t="shared" si="5"/>
        <v>2.8080528315091238</v>
      </c>
      <c r="R9">
        <f t="shared" si="6"/>
        <v>0</v>
      </c>
      <c r="S9">
        <f t="shared" si="7"/>
        <v>359.99961227212918</v>
      </c>
      <c r="T9">
        <f t="shared" si="8"/>
        <v>0.17094047941625673</v>
      </c>
      <c r="U9">
        <f t="shared" si="9"/>
        <v>0</v>
      </c>
      <c r="V9">
        <f t="shared" si="10"/>
        <v>0</v>
      </c>
      <c r="X9" t="s">
        <v>54</v>
      </c>
      <c r="Y9">
        <f>Y8/60</f>
        <v>5.3474027991618112</v>
      </c>
      <c r="Z9">
        <f>Z8/60</f>
        <v>3.1419792927619929</v>
      </c>
      <c r="AA9">
        <f>AA8</f>
        <v>170</v>
      </c>
      <c r="AB9">
        <f>AB8/60</f>
        <v>0.18156170362183396</v>
      </c>
      <c r="AC9">
        <f>AC8/60</f>
        <v>0.16821220804565709</v>
      </c>
      <c r="AD9">
        <f>AD8</f>
        <v>170</v>
      </c>
      <c r="AE9" t="s">
        <v>54</v>
      </c>
      <c r="AF9">
        <f>AF8/60</f>
        <v>939.92396547321971</v>
      </c>
      <c r="AG9">
        <f>AG8/60</f>
        <v>909.05847585750791</v>
      </c>
      <c r="AH9">
        <f>AH8/60</f>
        <v>30.865489615711777</v>
      </c>
    </row>
    <row r="10" spans="1:36" x14ac:dyDescent="0.2">
      <c r="A10" t="s">
        <v>261</v>
      </c>
      <c r="B10" t="s">
        <v>262</v>
      </c>
      <c r="D10">
        <v>-78.44</v>
      </c>
      <c r="E10">
        <v>-175.91399999999999</v>
      </c>
      <c r="F10">
        <v>0</v>
      </c>
      <c r="G10">
        <v>44.911000000000001</v>
      </c>
      <c r="H10">
        <v>14.036</v>
      </c>
      <c r="I10">
        <v>0</v>
      </c>
      <c r="J10">
        <v>1</v>
      </c>
      <c r="K10">
        <v>0</v>
      </c>
      <c r="L10">
        <f t="shared" si="0"/>
        <v>7.3635433813607227E-3</v>
      </c>
      <c r="M10">
        <f t="shared" si="1"/>
        <v>131.99999360617426</v>
      </c>
      <c r="N10">
        <f t="shared" si="2"/>
        <v>0.97198865124705369</v>
      </c>
      <c r="O10">
        <f t="shared" si="3"/>
        <v>0.50395206599280151</v>
      </c>
      <c r="P10">
        <f t="shared" si="4"/>
        <v>3.0003517024019235</v>
      </c>
      <c r="Q10">
        <f t="shared" si="5"/>
        <v>1.5120349511654201</v>
      </c>
      <c r="R10">
        <f t="shared" si="6"/>
        <v>0</v>
      </c>
      <c r="S10">
        <f t="shared" si="7"/>
        <v>135.00034530857619</v>
      </c>
      <c r="T10">
        <f t="shared" si="8"/>
        <v>0.4545454765627619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-77.293000000000006</v>
      </c>
      <c r="E11">
        <v>-173.089</v>
      </c>
      <c r="F11">
        <v>0</v>
      </c>
      <c r="G11">
        <v>104.56100000000001</v>
      </c>
      <c r="H11">
        <v>33.241999999999997</v>
      </c>
      <c r="I11">
        <v>0</v>
      </c>
      <c r="J11">
        <v>1</v>
      </c>
      <c r="K11">
        <v>0</v>
      </c>
      <c r="L11">
        <f t="shared" si="0"/>
        <v>8.1175640002351408E-3</v>
      </c>
      <c r="M11">
        <f t="shared" si="1"/>
        <v>306.00017476502961</v>
      </c>
      <c r="N11">
        <f t="shared" si="2"/>
        <v>2.4839784867167531</v>
      </c>
      <c r="O11">
        <f t="shared" si="3"/>
        <v>0.29700955874473856</v>
      </c>
      <c r="P11">
        <f t="shared" si="4"/>
        <v>11.999773518199225</v>
      </c>
      <c r="Q11">
        <f t="shared" si="5"/>
        <v>3.5640510017281537</v>
      </c>
      <c r="R11">
        <f t="shared" si="6"/>
        <v>0</v>
      </c>
      <c r="S11">
        <f t="shared" si="7"/>
        <v>317.99994828322883</v>
      </c>
      <c r="T11">
        <f t="shared" si="8"/>
        <v>0.1960783193868193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366</v>
      </c>
      <c r="B12" t="s">
        <v>889</v>
      </c>
      <c r="D12">
        <v>-75.489000000000004</v>
      </c>
      <c r="E12">
        <v>-172.875</v>
      </c>
      <c r="F12">
        <v>0</v>
      </c>
      <c r="G12">
        <v>87.801000000000002</v>
      </c>
      <c r="H12">
        <v>32.249000000000002</v>
      </c>
      <c r="I12">
        <v>0</v>
      </c>
      <c r="J12">
        <v>1</v>
      </c>
      <c r="K12">
        <v>0</v>
      </c>
      <c r="L12">
        <f t="shared" si="0"/>
        <v>9.3175978517574184E-3</v>
      </c>
      <c r="M12">
        <f t="shared" si="1"/>
        <v>255.00032656573291</v>
      </c>
      <c r="N12">
        <f t="shared" si="2"/>
        <v>2.375992870999184</v>
      </c>
      <c r="O12">
        <f t="shared" si="3"/>
        <v>0.28800037970152381</v>
      </c>
      <c r="P12">
        <f t="shared" si="4"/>
        <v>11.999961074480099</v>
      </c>
      <c r="Q12">
        <f t="shared" si="5"/>
        <v>3.455996801850576</v>
      </c>
      <c r="R12">
        <f t="shared" si="6"/>
        <v>0</v>
      </c>
      <c r="S12">
        <f t="shared" si="7"/>
        <v>267.000287640213</v>
      </c>
      <c r="T12">
        <f t="shared" si="8"/>
        <v>0.23529381631804874</v>
      </c>
      <c r="U12">
        <f t="shared" si="9"/>
        <v>0</v>
      </c>
      <c r="V12">
        <f t="shared" si="10"/>
        <v>0</v>
      </c>
      <c r="Y12">
        <f>Y3</f>
        <v>9.4935290444129149E-3</v>
      </c>
      <c r="Z12">
        <f>AE3</f>
        <v>3.1167778625689306E-3</v>
      </c>
      <c r="AA12">
        <f>AB3</f>
        <v>0.29408812375428739</v>
      </c>
      <c r="AB12">
        <f>AH3</f>
        <v>9.1796157087074129E-2</v>
      </c>
      <c r="AE12" t="s">
        <v>1</v>
      </c>
      <c r="AF12">
        <f>AG12+AH12</f>
        <v>1012.9240006768684</v>
      </c>
      <c r="AG12">
        <f>SUM(N3:N2000)</f>
        <v>530.11599398725275</v>
      </c>
      <c r="AH12">
        <f>SUM(Q3:Q2000)</f>
        <v>482.80800668961564</v>
      </c>
    </row>
    <row r="13" spans="1:36" x14ac:dyDescent="0.2">
      <c r="A13" t="s">
        <v>890</v>
      </c>
      <c r="B13" t="s">
        <v>891</v>
      </c>
      <c r="D13">
        <v>-78.44</v>
      </c>
      <c r="E13">
        <v>-171.02699999999999</v>
      </c>
      <c r="F13">
        <v>0</v>
      </c>
      <c r="G13">
        <v>44.911000000000001</v>
      </c>
      <c r="H13">
        <v>19.234999999999999</v>
      </c>
      <c r="I13">
        <v>0</v>
      </c>
      <c r="J13">
        <v>1</v>
      </c>
      <c r="K13">
        <v>0</v>
      </c>
      <c r="L13">
        <f t="shared" si="0"/>
        <v>7.3635433813607227E-3</v>
      </c>
      <c r="M13">
        <f t="shared" si="1"/>
        <v>131.99999360617426</v>
      </c>
      <c r="N13">
        <f t="shared" si="2"/>
        <v>0.97198865124705369</v>
      </c>
      <c r="O13">
        <f t="shared" si="3"/>
        <v>0.22799012754453557</v>
      </c>
      <c r="P13">
        <f t="shared" si="4"/>
        <v>9.0001917522201644</v>
      </c>
      <c r="Q13">
        <f t="shared" si="5"/>
        <v>2.0519569174708701</v>
      </c>
      <c r="R13">
        <f t="shared" si="6"/>
        <v>0</v>
      </c>
      <c r="S13">
        <f t="shared" si="7"/>
        <v>141.00018535839442</v>
      </c>
      <c r="T13">
        <f t="shared" si="8"/>
        <v>0.4545454765627619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-75.230999999999995</v>
      </c>
      <c r="E14">
        <v>0</v>
      </c>
      <c r="F14">
        <v>0</v>
      </c>
      <c r="G14">
        <v>113.759</v>
      </c>
      <c r="H14">
        <v>0</v>
      </c>
      <c r="I14">
        <v>0</v>
      </c>
      <c r="J14">
        <v>0</v>
      </c>
      <c r="K14">
        <v>0</v>
      </c>
      <c r="L14">
        <f t="shared" si="0"/>
        <v>9.4907661900305411E-3</v>
      </c>
      <c r="M14">
        <f t="shared" si="1"/>
        <v>330.00170500383678</v>
      </c>
      <c r="N14">
        <f t="shared" si="2"/>
        <v>3.1319721564750029</v>
      </c>
      <c r="O14" t="str">
        <f t="shared" si="3"/>
        <v/>
      </c>
      <c r="P14">
        <f t="shared" si="4"/>
        <v>0</v>
      </c>
      <c r="Q14">
        <f t="shared" si="5"/>
        <v>0</v>
      </c>
      <c r="R14">
        <f t="shared" si="6"/>
        <v>0</v>
      </c>
      <c r="S14">
        <f t="shared" si="7"/>
        <v>330.00170500383678</v>
      </c>
      <c r="T14">
        <f t="shared" si="8"/>
        <v>0</v>
      </c>
      <c r="U14" t="str">
        <f t="shared" si="9"/>
        <v/>
      </c>
      <c r="V14">
        <f t="shared" si="10"/>
        <v>0</v>
      </c>
      <c r="X14" t="s">
        <v>68</v>
      </c>
      <c r="Y14">
        <f>AVERAGE(T3:T2345)</f>
        <v>0.24553353836974573</v>
      </c>
      <c r="Z14">
        <f>STDEVA(T3:T2345)</f>
        <v>0.19478318120066626</v>
      </c>
      <c r="AA14">
        <f>COUNTA(T3:T2345)</f>
        <v>170</v>
      </c>
    </row>
    <row r="15" spans="1:36" x14ac:dyDescent="0.2">
      <c r="A15" t="s">
        <v>892</v>
      </c>
      <c r="B15" t="s">
        <v>330</v>
      </c>
      <c r="D15">
        <v>-65.055999999999997</v>
      </c>
      <c r="E15">
        <v>-174.685</v>
      </c>
      <c r="F15">
        <v>0</v>
      </c>
      <c r="G15">
        <v>94.846999999999994</v>
      </c>
      <c r="H15">
        <v>43.186</v>
      </c>
      <c r="I15">
        <v>0</v>
      </c>
      <c r="J15">
        <v>1</v>
      </c>
      <c r="K15">
        <v>0</v>
      </c>
      <c r="L15">
        <f t="shared" si="0"/>
        <v>1.6744241704230702E-2</v>
      </c>
      <c r="M15">
        <f t="shared" si="1"/>
        <v>257.99913348220929</v>
      </c>
      <c r="N15">
        <f t="shared" si="2"/>
        <v>4.3200041705123615</v>
      </c>
      <c r="O15">
        <f t="shared" si="3"/>
        <v>0.38696634147277076</v>
      </c>
      <c r="P15">
        <f t="shared" si="4"/>
        <v>12.001121352421986</v>
      </c>
      <c r="Q15">
        <f t="shared" si="5"/>
        <v>4.6440346673521544</v>
      </c>
      <c r="R15">
        <f t="shared" si="6"/>
        <v>0</v>
      </c>
      <c r="S15">
        <f t="shared" si="7"/>
        <v>270.00025483463128</v>
      </c>
      <c r="T15">
        <f t="shared" si="8"/>
        <v>0.23255892060636471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0.10190868780809652</v>
      </c>
      <c r="Z15">
        <f>STDEVA(U3:U2345)</f>
        <v>0.5092659257665948</v>
      </c>
      <c r="AA15">
        <f>COUNTA(U3:U2345)</f>
        <v>170</v>
      </c>
    </row>
    <row r="16" spans="1:36" x14ac:dyDescent="0.2">
      <c r="A16" t="s">
        <v>368</v>
      </c>
      <c r="B16" t="s">
        <v>893</v>
      </c>
      <c r="D16">
        <v>-70.396000000000001</v>
      </c>
      <c r="E16">
        <v>-171.63399999999999</v>
      </c>
      <c r="F16">
        <v>0</v>
      </c>
      <c r="G16">
        <v>77.492000000000004</v>
      </c>
      <c r="H16">
        <v>34.366</v>
      </c>
      <c r="I16">
        <v>0</v>
      </c>
      <c r="J16">
        <v>1</v>
      </c>
      <c r="K16">
        <v>0</v>
      </c>
      <c r="L16">
        <f t="shared" si="0"/>
        <v>1.2821842573612895E-2</v>
      </c>
      <c r="M16">
        <f t="shared" si="1"/>
        <v>219.00030351956775</v>
      </c>
      <c r="N16">
        <f t="shared" si="2"/>
        <v>2.8079902232915628</v>
      </c>
      <c r="O16">
        <f t="shared" si="3"/>
        <v>0.24479637520908459</v>
      </c>
      <c r="P16">
        <f t="shared" si="4"/>
        <v>15.000342159969101</v>
      </c>
      <c r="Q16">
        <f t="shared" si="5"/>
        <v>3.6720330596895061</v>
      </c>
      <c r="R16">
        <f t="shared" si="6"/>
        <v>0</v>
      </c>
      <c r="S16">
        <f t="shared" si="7"/>
        <v>234.00064567953686</v>
      </c>
      <c r="T16">
        <f t="shared" si="8"/>
        <v>0.27397222303227986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0.42437884868192904</v>
      </c>
      <c r="Z16">
        <f>STDEVA(V3:V2345)</f>
        <v>2.9388376992431153</v>
      </c>
      <c r="AA16">
        <f>COUNTA(V3:V2345)</f>
        <v>170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-72.956000000000003</v>
      </c>
      <c r="E17">
        <v>-172.05699999999999</v>
      </c>
      <c r="F17">
        <v>-90</v>
      </c>
      <c r="G17">
        <v>143.29300000000001</v>
      </c>
      <c r="H17">
        <v>43.417000000000002</v>
      </c>
      <c r="I17">
        <v>1</v>
      </c>
      <c r="J17">
        <v>1</v>
      </c>
      <c r="K17">
        <v>0</v>
      </c>
      <c r="L17">
        <f t="shared" si="0"/>
        <v>1.1036530724093298E-2</v>
      </c>
      <c r="M17">
        <f t="shared" si="1"/>
        <v>410.99869224520859</v>
      </c>
      <c r="N17">
        <f t="shared" si="2"/>
        <v>4.5360042305306409</v>
      </c>
      <c r="O17">
        <f t="shared" si="3"/>
        <v>0.25801526521252754</v>
      </c>
      <c r="P17">
        <f t="shared" si="4"/>
        <v>17.999109072153416</v>
      </c>
      <c r="Q17">
        <f t="shared" si="5"/>
        <v>4.6440495448904189</v>
      </c>
      <c r="R17">
        <f t="shared" si="6"/>
        <v>3</v>
      </c>
      <c r="S17">
        <f t="shared" si="7"/>
        <v>428.99780131736202</v>
      </c>
      <c r="T17">
        <f t="shared" si="8"/>
        <v>0.14598586597011121</v>
      </c>
      <c r="U17">
        <f t="shared" si="9"/>
        <v>0</v>
      </c>
      <c r="V17">
        <f t="shared" si="10"/>
        <v>0.69930428332910588</v>
      </c>
      <c r="AD17">
        <f>(AA12*Y12)/((AA12*Z12)-(Y12*AB12))</f>
        <v>61.853475286504029</v>
      </c>
      <c r="AE17">
        <f>(Y12*AB12-AA12*Z12)/(Z12+AB12)</f>
        <v>-4.7557132559555382E-4</v>
      </c>
    </row>
    <row r="18" spans="1:35" x14ac:dyDescent="0.2">
      <c r="A18" t="s">
        <v>894</v>
      </c>
      <c r="B18" t="s">
        <v>895</v>
      </c>
      <c r="D18">
        <v>-83.156999999999996</v>
      </c>
      <c r="E18">
        <v>-172.875</v>
      </c>
      <c r="F18">
        <v>0</v>
      </c>
      <c r="G18">
        <v>75.537999999999997</v>
      </c>
      <c r="H18">
        <v>8.0619999999999994</v>
      </c>
      <c r="I18">
        <v>0</v>
      </c>
      <c r="J18">
        <v>1</v>
      </c>
      <c r="K18">
        <v>0</v>
      </c>
      <c r="L18">
        <f t="shared" si="0"/>
        <v>4.3201400990811427E-3</v>
      </c>
      <c r="M18">
        <f t="shared" si="1"/>
        <v>224.99968509843256</v>
      </c>
      <c r="N18">
        <f t="shared" si="2"/>
        <v>0.97203113390550211</v>
      </c>
      <c r="O18">
        <f t="shared" si="3"/>
        <v>0.28800037970152381</v>
      </c>
      <c r="P18">
        <f t="shared" si="4"/>
        <v>2.9998972427814361</v>
      </c>
      <c r="Q18">
        <f t="shared" si="5"/>
        <v>0.86397240895901706</v>
      </c>
      <c r="R18">
        <f t="shared" si="6"/>
        <v>0</v>
      </c>
      <c r="S18">
        <f t="shared" si="7"/>
        <v>227.99958234121399</v>
      </c>
      <c r="T18">
        <f t="shared" si="8"/>
        <v>0.26666703988386153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4.6500000000000004</v>
      </c>
      <c r="AB18" t="s">
        <v>80</v>
      </c>
    </row>
    <row r="19" spans="1:35" x14ac:dyDescent="0.2">
      <c r="A19" t="s">
        <v>896</v>
      </c>
      <c r="B19" t="s">
        <v>897</v>
      </c>
      <c r="D19">
        <v>-72.707999999999998</v>
      </c>
      <c r="E19">
        <v>-173.29</v>
      </c>
      <c r="F19">
        <v>0</v>
      </c>
      <c r="G19">
        <v>111.018</v>
      </c>
      <c r="H19">
        <v>34.234000000000002</v>
      </c>
      <c r="I19">
        <v>0</v>
      </c>
      <c r="J19">
        <v>1</v>
      </c>
      <c r="K19">
        <v>0</v>
      </c>
      <c r="L19">
        <f t="shared" si="0"/>
        <v>1.1207226229947475E-2</v>
      </c>
      <c r="M19">
        <f t="shared" si="1"/>
        <v>318.00072907470684</v>
      </c>
      <c r="N19">
        <f t="shared" si="2"/>
        <v>3.563909675938151</v>
      </c>
      <c r="O19">
        <f t="shared" si="3"/>
        <v>0.30599218337530759</v>
      </c>
      <c r="P19">
        <f t="shared" si="4"/>
        <v>12.000120324177214</v>
      </c>
      <c r="Q19">
        <f t="shared" si="5"/>
        <v>3.6719466907080811</v>
      </c>
      <c r="R19">
        <f t="shared" si="6"/>
        <v>0</v>
      </c>
      <c r="S19">
        <f t="shared" si="7"/>
        <v>330.00084939888404</v>
      </c>
      <c r="T19">
        <f t="shared" si="8"/>
        <v>0.1886788127014149</v>
      </c>
      <c r="U19">
        <f t="shared" si="9"/>
        <v>0</v>
      </c>
      <c r="V19">
        <f t="shared" si="10"/>
        <v>0</v>
      </c>
      <c r="X19" t="s">
        <v>83</v>
      </c>
      <c r="Z19">
        <f>Z27</f>
        <v>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-72.349999999999994</v>
      </c>
      <c r="E20">
        <v>-173.88399999999999</v>
      </c>
      <c r="F20">
        <v>0</v>
      </c>
      <c r="G20">
        <v>69.260000000000005</v>
      </c>
      <c r="H20">
        <v>28.16</v>
      </c>
      <c r="I20">
        <v>0</v>
      </c>
      <c r="J20">
        <v>1</v>
      </c>
      <c r="K20">
        <v>0</v>
      </c>
      <c r="L20">
        <f t="shared" si="0"/>
        <v>1.1454448048737064E-2</v>
      </c>
      <c r="M20">
        <f t="shared" si="1"/>
        <v>197.99905515689119</v>
      </c>
      <c r="N20">
        <f t="shared" si="2"/>
        <v>2.2679721589657937</v>
      </c>
      <c r="O20">
        <f t="shared" si="3"/>
        <v>0.33597218276402707</v>
      </c>
      <c r="P20">
        <f t="shared" si="4"/>
        <v>9.0006460875151397</v>
      </c>
      <c r="Q20">
        <f t="shared" si="5"/>
        <v>3.0239697362786981</v>
      </c>
      <c r="R20">
        <f t="shared" si="6"/>
        <v>0</v>
      </c>
      <c r="S20">
        <f t="shared" si="7"/>
        <v>206.99970124440634</v>
      </c>
      <c r="T20">
        <f t="shared" si="8"/>
        <v>0.30303174907808017</v>
      </c>
      <c r="U20">
        <f t="shared" si="9"/>
        <v>0</v>
      </c>
      <c r="V20">
        <f t="shared" si="10"/>
        <v>0</v>
      </c>
      <c r="AB20">
        <f>X27/AG9</f>
        <v>0.16280580835065944</v>
      </c>
      <c r="AC20">
        <f>Y27/AH9</f>
        <v>0.19439186206674519</v>
      </c>
      <c r="AD20">
        <f>Z19/AF9</f>
        <v>5.3195792252011256E-3</v>
      </c>
      <c r="AF20">
        <f>X27/AG12</f>
        <v>0.27918418172374332</v>
      </c>
      <c r="AG20">
        <f>Y27/AH12</f>
        <v>1.2427300121096043E-2</v>
      </c>
      <c r="AH20">
        <f>Z19/AF12</f>
        <v>4.9362044898322473E-3</v>
      </c>
    </row>
    <row r="21" spans="1:35" x14ac:dyDescent="0.2">
      <c r="A21" t="s">
        <v>898</v>
      </c>
      <c r="B21" t="s">
        <v>899</v>
      </c>
      <c r="D21">
        <v>-75.191999999999993</v>
      </c>
      <c r="E21">
        <v>-169.875</v>
      </c>
      <c r="F21">
        <v>0</v>
      </c>
      <c r="G21">
        <v>44.994</v>
      </c>
      <c r="H21">
        <v>14.221</v>
      </c>
      <c r="I21">
        <v>0</v>
      </c>
      <c r="J21">
        <v>1</v>
      </c>
      <c r="K21">
        <v>0</v>
      </c>
      <c r="L21">
        <f t="shared" si="0"/>
        <v>9.5169784050810214E-3</v>
      </c>
      <c r="M21">
        <f t="shared" si="1"/>
        <v>130.49893897140993</v>
      </c>
      <c r="N21">
        <f t="shared" si="2"/>
        <v>1.2419568260337204</v>
      </c>
      <c r="O21">
        <f t="shared" si="3"/>
        <v>0.20159312259117929</v>
      </c>
      <c r="P21">
        <f t="shared" si="4"/>
        <v>7.4999966908393763</v>
      </c>
      <c r="Q21">
        <f t="shared" si="5"/>
        <v>1.5119492642790855</v>
      </c>
      <c r="R21">
        <f t="shared" si="6"/>
        <v>0</v>
      </c>
      <c r="S21">
        <f t="shared" si="7"/>
        <v>137.99893566224929</v>
      </c>
      <c r="T21">
        <f t="shared" si="8"/>
        <v>0.45977385312799335</v>
      </c>
      <c r="U21">
        <f t="shared" si="9"/>
        <v>0</v>
      </c>
      <c r="V21">
        <f t="shared" si="10"/>
        <v>0</v>
      </c>
    </row>
    <row r="22" spans="1:35" x14ac:dyDescent="0.2">
      <c r="A22" t="s">
        <v>72</v>
      </c>
      <c r="B22" t="s">
        <v>73</v>
      </c>
      <c r="D22">
        <v>-72.53</v>
      </c>
      <c r="E22">
        <v>-173.066</v>
      </c>
      <c r="F22">
        <v>0</v>
      </c>
      <c r="G22">
        <v>103.26300000000001</v>
      </c>
      <c r="H22">
        <v>37.273000000000003</v>
      </c>
      <c r="I22">
        <v>0</v>
      </c>
      <c r="J22">
        <v>1</v>
      </c>
      <c r="K22">
        <v>0</v>
      </c>
      <c r="L22">
        <f t="shared" si="0"/>
        <v>1.1330025035410834E-2</v>
      </c>
      <c r="M22">
        <f t="shared" si="1"/>
        <v>295.4997559799636</v>
      </c>
      <c r="N22">
        <f t="shared" si="2"/>
        <v>3.3480229812337616</v>
      </c>
      <c r="O22">
        <f t="shared" si="3"/>
        <v>0.29601474439031938</v>
      </c>
      <c r="P22">
        <f t="shared" si="4"/>
        <v>13.499452958280362</v>
      </c>
      <c r="Q22">
        <f t="shared" si="5"/>
        <v>3.9960411128956146</v>
      </c>
      <c r="R22">
        <f t="shared" si="6"/>
        <v>0</v>
      </c>
      <c r="S22">
        <f t="shared" si="7"/>
        <v>308.99920893824395</v>
      </c>
      <c r="T22">
        <f t="shared" si="8"/>
        <v>0.20304585295179839</v>
      </c>
      <c r="U22">
        <f t="shared" si="9"/>
        <v>0</v>
      </c>
      <c r="V22">
        <f t="shared" si="10"/>
        <v>0</v>
      </c>
      <c r="X22" t="s">
        <v>94</v>
      </c>
      <c r="Z22">
        <f>Z18/AF9</f>
        <v>4.9472086794370472E-3</v>
      </c>
      <c r="AA22" t="s">
        <v>95</v>
      </c>
    </row>
    <row r="23" spans="1:35" x14ac:dyDescent="0.2">
      <c r="A23" t="s">
        <v>41</v>
      </c>
      <c r="B23" t="s">
        <v>41</v>
      </c>
      <c r="D23">
        <v>-81.634</v>
      </c>
      <c r="E23">
        <v>-167.005</v>
      </c>
      <c r="F23">
        <v>0</v>
      </c>
      <c r="G23">
        <v>34.366</v>
      </c>
      <c r="H23">
        <v>6.6710000000000003</v>
      </c>
      <c r="I23">
        <v>0</v>
      </c>
      <c r="J23">
        <v>1</v>
      </c>
      <c r="K23">
        <v>0</v>
      </c>
      <c r="L23">
        <f t="shared" si="0"/>
        <v>5.2941854506397936E-3</v>
      </c>
      <c r="M23">
        <f t="shared" si="1"/>
        <v>102.00091832470849</v>
      </c>
      <c r="N23">
        <f t="shared" si="2"/>
        <v>0.54001231775888747</v>
      </c>
      <c r="O23">
        <f t="shared" si="3"/>
        <v>0.15599508211391522</v>
      </c>
      <c r="P23">
        <f t="shared" si="4"/>
        <v>4.500243731479685</v>
      </c>
      <c r="Q23">
        <f t="shared" si="5"/>
        <v>0.70201659244139814</v>
      </c>
      <c r="R23">
        <f t="shared" si="6"/>
        <v>0</v>
      </c>
      <c r="S23">
        <f t="shared" si="7"/>
        <v>106.50116205618818</v>
      </c>
      <c r="T23">
        <f t="shared" si="8"/>
        <v>0.58822999817508237</v>
      </c>
      <c r="U23">
        <f t="shared" si="9"/>
        <v>0</v>
      </c>
      <c r="V23">
        <f t="shared" si="10"/>
        <v>0</v>
      </c>
      <c r="X23" t="s">
        <v>96</v>
      </c>
      <c r="Z23">
        <f>Z19/AF9</f>
        <v>5.3195792252011256E-3</v>
      </c>
      <c r="AA23" t="s">
        <v>97</v>
      </c>
      <c r="AB23">
        <f>Z27/AF9</f>
        <v>5.3195792252011256E-3</v>
      </c>
      <c r="AC23" t="s">
        <v>98</v>
      </c>
      <c r="AD23">
        <f>Z27/AF9</f>
        <v>5.3195792252011256E-3</v>
      </c>
      <c r="AE23" t="s">
        <v>98</v>
      </c>
      <c r="AH23">
        <f>Z27/AF12</f>
        <v>4.9362044898322473E-3</v>
      </c>
      <c r="AI23" t="s">
        <v>98</v>
      </c>
    </row>
    <row r="24" spans="1:35" x14ac:dyDescent="0.2">
      <c r="A24" t="s">
        <v>885</v>
      </c>
      <c r="B24" t="s">
        <v>886</v>
      </c>
      <c r="D24">
        <v>-75.546000000000006</v>
      </c>
      <c r="E24">
        <v>-167.27600000000001</v>
      </c>
      <c r="F24">
        <v>0</v>
      </c>
      <c r="G24">
        <v>166.26300000000001</v>
      </c>
      <c r="H24">
        <v>31.78</v>
      </c>
      <c r="I24">
        <v>0</v>
      </c>
      <c r="J24">
        <v>1</v>
      </c>
      <c r="K24">
        <v>0</v>
      </c>
      <c r="L24">
        <f t="shared" si="0"/>
        <v>9.2793944018277168E-3</v>
      </c>
      <c r="M24">
        <f t="shared" si="1"/>
        <v>483.00150329646181</v>
      </c>
      <c r="N24">
        <f t="shared" si="2"/>
        <v>4.4819659277294868</v>
      </c>
      <c r="O24">
        <f t="shared" si="3"/>
        <v>0.15943301862365958</v>
      </c>
      <c r="P24">
        <f t="shared" si="4"/>
        <v>20.999094158205757</v>
      </c>
      <c r="Q24">
        <f t="shared" si="5"/>
        <v>3.347952317957517</v>
      </c>
      <c r="R24">
        <f t="shared" si="6"/>
        <v>0</v>
      </c>
      <c r="S24">
        <f t="shared" si="7"/>
        <v>504.00059745466757</v>
      </c>
      <c r="T24">
        <f t="shared" si="8"/>
        <v>0.12422321585026735</v>
      </c>
      <c r="U24">
        <f t="shared" si="9"/>
        <v>0</v>
      </c>
      <c r="V24">
        <f t="shared" si="10"/>
        <v>0</v>
      </c>
    </row>
    <row r="25" spans="1:35" x14ac:dyDescent="0.2">
      <c r="A25" t="s">
        <v>900</v>
      </c>
      <c r="B25" t="s">
        <v>901</v>
      </c>
      <c r="D25">
        <v>-74.501000000000005</v>
      </c>
      <c r="E25">
        <v>-171.87</v>
      </c>
      <c r="F25">
        <v>0</v>
      </c>
      <c r="G25">
        <v>61.744999999999997</v>
      </c>
      <c r="H25">
        <v>21.213000000000001</v>
      </c>
      <c r="I25">
        <v>0</v>
      </c>
      <c r="J25">
        <v>1</v>
      </c>
      <c r="K25">
        <v>0</v>
      </c>
      <c r="L25">
        <f t="shared" si="0"/>
        <v>9.9829969646027632E-3</v>
      </c>
      <c r="M25">
        <f t="shared" si="1"/>
        <v>178.49895094406375</v>
      </c>
      <c r="N25">
        <f t="shared" si="2"/>
        <v>1.7819562674156337</v>
      </c>
      <c r="O25">
        <f t="shared" si="3"/>
        <v>0.25200296358763974</v>
      </c>
      <c r="P25">
        <f t="shared" si="4"/>
        <v>8.999801146378525</v>
      </c>
      <c r="Q25">
        <f t="shared" si="5"/>
        <v>2.2679788285656537</v>
      </c>
      <c r="R25">
        <f t="shared" si="6"/>
        <v>0</v>
      </c>
      <c r="S25">
        <f t="shared" si="7"/>
        <v>187.49875209044228</v>
      </c>
      <c r="T25">
        <f t="shared" si="8"/>
        <v>0.33613642927684328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-69.944000000000003</v>
      </c>
      <c r="E26">
        <v>-173.66</v>
      </c>
      <c r="F26">
        <v>0</v>
      </c>
      <c r="G26">
        <v>134.13399999999999</v>
      </c>
      <c r="H26">
        <v>54.332000000000001</v>
      </c>
      <c r="I26">
        <v>0</v>
      </c>
      <c r="J26">
        <v>1</v>
      </c>
      <c r="K26">
        <v>0</v>
      </c>
      <c r="L26">
        <f t="shared" si="0"/>
        <v>1.3142776541729004E-2</v>
      </c>
      <c r="M26">
        <f t="shared" si="1"/>
        <v>377.99949238749815</v>
      </c>
      <c r="N26">
        <f t="shared" si="2"/>
        <v>4.9679678293037117</v>
      </c>
      <c r="O26">
        <f t="shared" si="3"/>
        <v>0.32400955544337012</v>
      </c>
      <c r="P26">
        <f t="shared" si="4"/>
        <v>17.999354878308782</v>
      </c>
      <c r="Q26">
        <f t="shared" si="5"/>
        <v>5.8319688043570892</v>
      </c>
      <c r="R26">
        <f t="shared" si="6"/>
        <v>0</v>
      </c>
      <c r="S26">
        <f t="shared" si="7"/>
        <v>395.99884726580694</v>
      </c>
      <c r="T26">
        <f t="shared" si="8"/>
        <v>0.15873037188762221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257</v>
      </c>
      <c r="B27" t="s">
        <v>258</v>
      </c>
      <c r="D27">
        <v>-81.754000000000005</v>
      </c>
      <c r="E27">
        <v>-173.29</v>
      </c>
      <c r="F27">
        <v>0</v>
      </c>
      <c r="G27">
        <v>69.721000000000004</v>
      </c>
      <c r="H27">
        <v>17.117000000000001</v>
      </c>
      <c r="I27">
        <v>0</v>
      </c>
      <c r="J27">
        <v>1</v>
      </c>
      <c r="K27">
        <v>0</v>
      </c>
      <c r="L27">
        <f t="shared" si="0"/>
        <v>5.2171802798022171E-3</v>
      </c>
      <c r="M27">
        <f t="shared" si="1"/>
        <v>207.00054784383758</v>
      </c>
      <c r="N27">
        <f t="shared" si="2"/>
        <v>1.0799602560793808</v>
      </c>
      <c r="O27">
        <f t="shared" si="3"/>
        <v>0.30599218337530759</v>
      </c>
      <c r="P27">
        <f t="shared" si="4"/>
        <v>6.0000601620886069</v>
      </c>
      <c r="Q27">
        <f t="shared" si="5"/>
        <v>1.8359733453540406</v>
      </c>
      <c r="R27">
        <f t="shared" si="6"/>
        <v>0</v>
      </c>
      <c r="S27">
        <f t="shared" si="7"/>
        <v>213.00060800592618</v>
      </c>
      <c r="T27">
        <f t="shared" si="8"/>
        <v>0.28985430533867163</v>
      </c>
      <c r="U27">
        <f t="shared" si="9"/>
        <v>0</v>
      </c>
      <c r="V27">
        <f t="shared" si="10"/>
        <v>0</v>
      </c>
      <c r="X27">
        <f>SUM(J3:J2345)</f>
        <v>148</v>
      </c>
      <c r="Y27">
        <f>SUM(K3:K2345)</f>
        <v>6</v>
      </c>
      <c r="Z27">
        <f>COUNTIF(V3:V2345,"&gt;0")</f>
        <v>5</v>
      </c>
      <c r="AB27">
        <v>401</v>
      </c>
    </row>
    <row r="28" spans="1:35" x14ac:dyDescent="0.2">
      <c r="A28" t="s">
        <v>327</v>
      </c>
      <c r="B28" t="s">
        <v>328</v>
      </c>
      <c r="D28">
        <v>-74.197000000000003</v>
      </c>
      <c r="E28">
        <v>-172.875</v>
      </c>
      <c r="F28">
        <v>0</v>
      </c>
      <c r="G28">
        <v>55.082000000000001</v>
      </c>
      <c r="H28">
        <v>20.155999999999999</v>
      </c>
      <c r="I28">
        <v>0</v>
      </c>
      <c r="J28">
        <v>1</v>
      </c>
      <c r="K28">
        <v>0</v>
      </c>
      <c r="L28">
        <f t="shared" si="0"/>
        <v>1.0188998910596207E-2</v>
      </c>
      <c r="M28">
        <f t="shared" si="1"/>
        <v>159.00031850120456</v>
      </c>
      <c r="N28">
        <f t="shared" si="2"/>
        <v>1.6200556920489155</v>
      </c>
      <c r="O28">
        <f t="shared" si="3"/>
        <v>0.28800037970152381</v>
      </c>
      <c r="P28">
        <f t="shared" si="4"/>
        <v>7.5001152103079427</v>
      </c>
      <c r="Q28">
        <f t="shared" si="5"/>
        <v>2.1600381884120501</v>
      </c>
      <c r="R28">
        <f t="shared" si="6"/>
        <v>0</v>
      </c>
      <c r="S28">
        <f t="shared" si="7"/>
        <v>166.5004337115125</v>
      </c>
      <c r="T28">
        <f t="shared" si="8"/>
        <v>0.3773577346610501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-79.992000000000004</v>
      </c>
      <c r="E29">
        <v>-162.47399999999999</v>
      </c>
      <c r="F29">
        <v>0</v>
      </c>
      <c r="G29">
        <v>34.524999999999999</v>
      </c>
      <c r="H29">
        <v>9.9619999999999997</v>
      </c>
      <c r="I29">
        <v>0</v>
      </c>
      <c r="J29">
        <v>1</v>
      </c>
      <c r="K29">
        <v>0</v>
      </c>
      <c r="L29">
        <f t="shared" si="0"/>
        <v>6.3529479098712992E-3</v>
      </c>
      <c r="M29">
        <f t="shared" si="1"/>
        <v>101.99895075906201</v>
      </c>
      <c r="N29">
        <f t="shared" si="2"/>
        <v>0.64799466902851754</v>
      </c>
      <c r="O29">
        <f t="shared" si="3"/>
        <v>0.11399689535436311</v>
      </c>
      <c r="P29">
        <f t="shared" si="4"/>
        <v>8.9998267516990111</v>
      </c>
      <c r="Q29">
        <f t="shared" si="5"/>
        <v>1.0259533343741645</v>
      </c>
      <c r="R29">
        <f t="shared" si="6"/>
        <v>0</v>
      </c>
      <c r="S29">
        <f t="shared" si="7"/>
        <v>110.99877751076102</v>
      </c>
      <c r="T29">
        <f t="shared" si="8"/>
        <v>0.58824134516569371</v>
      </c>
      <c r="U29">
        <f t="shared" si="9"/>
        <v>0</v>
      </c>
      <c r="V29">
        <f t="shared" si="10"/>
        <v>0</v>
      </c>
    </row>
    <row r="30" spans="1:35" x14ac:dyDescent="0.2">
      <c r="A30" t="s">
        <v>627</v>
      </c>
      <c r="B30" t="s">
        <v>628</v>
      </c>
      <c r="D30">
        <v>-80.436999999999998</v>
      </c>
      <c r="E30">
        <v>-170.13399999999999</v>
      </c>
      <c r="F30">
        <v>0</v>
      </c>
      <c r="G30">
        <v>93.296999999999997</v>
      </c>
      <c r="H30">
        <v>11.673</v>
      </c>
      <c r="I30">
        <v>0</v>
      </c>
      <c r="J30">
        <v>1</v>
      </c>
      <c r="K30">
        <v>0</v>
      </c>
      <c r="L30">
        <f t="shared" si="0"/>
        <v>6.0650279290261925E-3</v>
      </c>
      <c r="M30">
        <f t="shared" si="1"/>
        <v>276.00150200406387</v>
      </c>
      <c r="N30">
        <f t="shared" si="2"/>
        <v>1.673958492066318</v>
      </c>
      <c r="O30">
        <f t="shared" si="3"/>
        <v>0.20699566126077698</v>
      </c>
      <c r="P30">
        <f t="shared" si="4"/>
        <v>6.0003128494082336</v>
      </c>
      <c r="Q30">
        <f t="shared" si="5"/>
        <v>1.2420399680747627</v>
      </c>
      <c r="R30">
        <f t="shared" si="6"/>
        <v>0</v>
      </c>
      <c r="S30">
        <f t="shared" si="7"/>
        <v>282.00181485347213</v>
      </c>
      <c r="T30">
        <f t="shared" si="8"/>
        <v>0.21739012130128393</v>
      </c>
      <c r="U30">
        <f t="shared" si="9"/>
        <v>0</v>
      </c>
      <c r="V30">
        <f t="shared" si="10"/>
        <v>0</v>
      </c>
    </row>
    <row r="31" spans="1:35" x14ac:dyDescent="0.2">
      <c r="A31" t="s">
        <v>133</v>
      </c>
      <c r="B31" t="s">
        <v>134</v>
      </c>
      <c r="D31">
        <v>-72.474000000000004</v>
      </c>
      <c r="E31">
        <v>-173.41800000000001</v>
      </c>
      <c r="F31">
        <v>0</v>
      </c>
      <c r="G31">
        <v>59.774999999999999</v>
      </c>
      <c r="H31">
        <v>26.172999999999998</v>
      </c>
      <c r="I31">
        <v>0</v>
      </c>
      <c r="J31">
        <v>1</v>
      </c>
      <c r="K31">
        <v>0</v>
      </c>
      <c r="L31">
        <f t="shared" si="0"/>
        <v>1.136870792816457E-2</v>
      </c>
      <c r="M31">
        <f t="shared" si="1"/>
        <v>171.00080461926345</v>
      </c>
      <c r="N31">
        <f t="shared" si="2"/>
        <v>1.9440601472576879</v>
      </c>
      <c r="O31">
        <f t="shared" si="3"/>
        <v>0.31199704132353501</v>
      </c>
      <c r="P31">
        <f t="shared" si="4"/>
        <v>9.0002456803569419</v>
      </c>
      <c r="Q31">
        <f t="shared" si="5"/>
        <v>2.8080528315091238</v>
      </c>
      <c r="R31">
        <f t="shared" si="6"/>
        <v>0</v>
      </c>
      <c r="S31">
        <f t="shared" si="7"/>
        <v>180.0010502996204</v>
      </c>
      <c r="T31">
        <f t="shared" si="8"/>
        <v>0.35087554198116871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-74.207999999999998</v>
      </c>
      <c r="E32">
        <v>-168.69</v>
      </c>
      <c r="F32">
        <v>0</v>
      </c>
      <c r="G32">
        <v>102.883</v>
      </c>
      <c r="H32">
        <v>30.594000000000001</v>
      </c>
      <c r="I32">
        <v>0</v>
      </c>
      <c r="J32">
        <v>1</v>
      </c>
      <c r="K32">
        <v>0</v>
      </c>
      <c r="L32">
        <f t="shared" si="0"/>
        <v>1.01815341746574E-2</v>
      </c>
      <c r="M32">
        <f t="shared" si="1"/>
        <v>296.99935265144552</v>
      </c>
      <c r="N32">
        <f t="shared" si="2"/>
        <v>3.0239120827839003</v>
      </c>
      <c r="O32">
        <f t="shared" si="3"/>
        <v>0.17999871688416874</v>
      </c>
      <c r="P32">
        <f t="shared" si="4"/>
        <v>18.000037184395424</v>
      </c>
      <c r="Q32">
        <f t="shared" si="5"/>
        <v>3.2399868370453384</v>
      </c>
      <c r="R32">
        <f t="shared" si="6"/>
        <v>0</v>
      </c>
      <c r="S32">
        <f t="shared" si="7"/>
        <v>314.99938983584093</v>
      </c>
      <c r="T32">
        <f t="shared" si="8"/>
        <v>0.20202064234939662</v>
      </c>
      <c r="U32">
        <f t="shared" si="9"/>
        <v>0</v>
      </c>
      <c r="V32">
        <f t="shared" si="10"/>
        <v>0</v>
      </c>
    </row>
    <row r="33" spans="1:22" x14ac:dyDescent="0.2">
      <c r="A33" t="s">
        <v>885</v>
      </c>
      <c r="B33" t="s">
        <v>886</v>
      </c>
      <c r="D33">
        <v>-72.120999999999995</v>
      </c>
      <c r="E33">
        <v>-173.66</v>
      </c>
      <c r="F33">
        <v>0</v>
      </c>
      <c r="G33">
        <v>32.573</v>
      </c>
      <c r="H33">
        <v>9.0549999999999997</v>
      </c>
      <c r="I33">
        <v>0</v>
      </c>
      <c r="J33">
        <v>1</v>
      </c>
      <c r="K33">
        <v>0</v>
      </c>
      <c r="L33">
        <f t="shared" si="0"/>
        <v>1.1613102084599586E-2</v>
      </c>
      <c r="M33">
        <f t="shared" si="1"/>
        <v>92.999855555568729</v>
      </c>
      <c r="N33">
        <f t="shared" si="2"/>
        <v>1.0800178964377323</v>
      </c>
      <c r="O33">
        <f t="shared" si="3"/>
        <v>0.32400955544337012</v>
      </c>
      <c r="P33">
        <f t="shared" si="4"/>
        <v>2.999782051518185</v>
      </c>
      <c r="Q33">
        <f t="shared" si="5"/>
        <v>0.97195902089842878</v>
      </c>
      <c r="R33">
        <f t="shared" si="6"/>
        <v>0</v>
      </c>
      <c r="S33">
        <f t="shared" si="7"/>
        <v>95.99963760708691</v>
      </c>
      <c r="T33">
        <f t="shared" si="8"/>
        <v>0.64516229236667089</v>
      </c>
      <c r="U33">
        <f t="shared" si="9"/>
        <v>0</v>
      </c>
      <c r="V33">
        <f t="shared" si="10"/>
        <v>0</v>
      </c>
    </row>
    <row r="34" spans="1:22" x14ac:dyDescent="0.2">
      <c r="A34" t="s">
        <v>81</v>
      </c>
      <c r="B34" t="s">
        <v>82</v>
      </c>
      <c r="D34">
        <v>-73.100999999999999</v>
      </c>
      <c r="E34">
        <v>-170.83799999999999</v>
      </c>
      <c r="F34">
        <v>0</v>
      </c>
      <c r="G34">
        <v>82.564999999999998</v>
      </c>
      <c r="H34">
        <v>31.401</v>
      </c>
      <c r="I34">
        <v>0</v>
      </c>
      <c r="J34">
        <v>1</v>
      </c>
      <c r="K34">
        <v>0</v>
      </c>
      <c r="L34">
        <f t="shared" si="0"/>
        <v>1.0936939028305398E-2</v>
      </c>
      <c r="M34">
        <f t="shared" si="1"/>
        <v>236.99919739975488</v>
      </c>
      <c r="N34">
        <f t="shared" si="2"/>
        <v>2.5920483637667981</v>
      </c>
      <c r="O34">
        <f t="shared" si="3"/>
        <v>0.22320837721375303</v>
      </c>
      <c r="P34">
        <f t="shared" si="4"/>
        <v>14.999610118391047</v>
      </c>
      <c r="Q34">
        <f t="shared" si="5"/>
        <v>3.3480419814070363</v>
      </c>
      <c r="R34">
        <f t="shared" si="6"/>
        <v>0</v>
      </c>
      <c r="S34">
        <f t="shared" si="7"/>
        <v>251.99880751814592</v>
      </c>
      <c r="T34">
        <f t="shared" si="8"/>
        <v>0.25316541430642858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-78.009</v>
      </c>
      <c r="E35">
        <v>-172.333</v>
      </c>
      <c r="F35">
        <v>-90</v>
      </c>
      <c r="G35">
        <v>231.041</v>
      </c>
      <c r="H35">
        <v>52.469000000000001</v>
      </c>
      <c r="I35">
        <v>19</v>
      </c>
      <c r="J35">
        <v>1</v>
      </c>
      <c r="K35">
        <v>0</v>
      </c>
      <c r="L35">
        <f t="shared" si="0"/>
        <v>7.6461184159681674E-3</v>
      </c>
      <c r="M35">
        <f t="shared" si="1"/>
        <v>677.99922758971479</v>
      </c>
      <c r="N35">
        <f t="shared" si="2"/>
        <v>5.1840675641534757</v>
      </c>
      <c r="O35">
        <f t="shared" si="3"/>
        <v>0.26742139438096785</v>
      </c>
      <c r="P35">
        <f t="shared" si="4"/>
        <v>21.000517533676849</v>
      </c>
      <c r="Q35">
        <f t="shared" si="5"/>
        <v>5.6159932975711238</v>
      </c>
      <c r="R35">
        <f t="shared" si="6"/>
        <v>57</v>
      </c>
      <c r="S35">
        <f t="shared" si="7"/>
        <v>698.99974512339168</v>
      </c>
      <c r="T35">
        <f t="shared" si="8"/>
        <v>8.84956760397793E-2</v>
      </c>
      <c r="U35">
        <f t="shared" si="9"/>
        <v>0</v>
      </c>
      <c r="V35">
        <f t="shared" si="10"/>
        <v>8.1545094111497871</v>
      </c>
    </row>
    <row r="36" spans="1:22" x14ac:dyDescent="0.2">
      <c r="A36" t="s">
        <v>902</v>
      </c>
      <c r="B36" t="s">
        <v>903</v>
      </c>
      <c r="D36">
        <v>-68.587000000000003</v>
      </c>
      <c r="E36">
        <v>-172.405</v>
      </c>
      <c r="F36">
        <v>0</v>
      </c>
      <c r="G36">
        <v>109.563</v>
      </c>
      <c r="H36">
        <v>45.398000000000003</v>
      </c>
      <c r="I36">
        <v>0</v>
      </c>
      <c r="J36">
        <v>1</v>
      </c>
      <c r="K36">
        <v>0</v>
      </c>
      <c r="L36">
        <f t="shared" si="0"/>
        <v>1.411765507022112E-2</v>
      </c>
      <c r="M36">
        <f t="shared" si="1"/>
        <v>306.00058570565614</v>
      </c>
      <c r="N36">
        <f t="shared" si="2"/>
        <v>4.3200150402931294</v>
      </c>
      <c r="O36">
        <f t="shared" si="3"/>
        <v>0.26998690213915028</v>
      </c>
      <c r="P36">
        <f t="shared" si="4"/>
        <v>18.00074598228478</v>
      </c>
      <c r="Q36">
        <f t="shared" si="5"/>
        <v>4.8599705039213275</v>
      </c>
      <c r="R36">
        <f t="shared" si="6"/>
        <v>0</v>
      </c>
      <c r="S36">
        <f t="shared" si="7"/>
        <v>324.00133168794093</v>
      </c>
      <c r="T36">
        <f t="shared" si="8"/>
        <v>0.19607805606527293</v>
      </c>
      <c r="U36">
        <f t="shared" si="9"/>
        <v>0</v>
      </c>
      <c r="V36">
        <f t="shared" si="10"/>
        <v>0</v>
      </c>
    </row>
    <row r="37" spans="1:22" x14ac:dyDescent="0.2">
      <c r="A37" t="s">
        <v>41</v>
      </c>
      <c r="B37" t="s">
        <v>41</v>
      </c>
      <c r="D37">
        <v>-77.195999999999998</v>
      </c>
      <c r="E37">
        <v>-176.42400000000001</v>
      </c>
      <c r="F37">
        <v>0</v>
      </c>
      <c r="G37">
        <v>67.683000000000007</v>
      </c>
      <c r="H37">
        <v>16.030999999999999</v>
      </c>
      <c r="I37">
        <v>0</v>
      </c>
      <c r="J37">
        <v>1</v>
      </c>
      <c r="K37">
        <v>0</v>
      </c>
      <c r="L37">
        <f t="shared" si="0"/>
        <v>8.1816341916035561E-3</v>
      </c>
      <c r="M37">
        <f t="shared" si="1"/>
        <v>197.99996020039029</v>
      </c>
      <c r="N37">
        <f t="shared" si="2"/>
        <v>1.619964864276521</v>
      </c>
      <c r="O37">
        <f t="shared" si="3"/>
        <v>0.57605342314799368</v>
      </c>
      <c r="P37">
        <f t="shared" si="4"/>
        <v>2.9996787945035024</v>
      </c>
      <c r="Q37">
        <f t="shared" si="5"/>
        <v>1.7279769658951556</v>
      </c>
      <c r="R37">
        <f t="shared" si="6"/>
        <v>0</v>
      </c>
      <c r="S37">
        <f t="shared" si="7"/>
        <v>200.99963899489379</v>
      </c>
      <c r="T37">
        <f t="shared" si="8"/>
        <v>0.30303036394186977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-78.25</v>
      </c>
      <c r="E38">
        <v>-175.23599999999999</v>
      </c>
      <c r="F38">
        <v>0</v>
      </c>
      <c r="G38">
        <v>127.675</v>
      </c>
      <c r="H38">
        <v>36.125</v>
      </c>
      <c r="I38">
        <v>0</v>
      </c>
      <c r="J38">
        <v>1</v>
      </c>
      <c r="K38">
        <v>0</v>
      </c>
      <c r="L38">
        <f t="shared" si="0"/>
        <v>7.4880032807248288E-3</v>
      </c>
      <c r="M38">
        <f t="shared" si="1"/>
        <v>374.99889209840774</v>
      </c>
      <c r="N38">
        <f t="shared" si="2"/>
        <v>2.8079957422967956</v>
      </c>
      <c r="O38">
        <f t="shared" si="3"/>
        <v>0.43196692629052102</v>
      </c>
      <c r="P38">
        <f t="shared" si="4"/>
        <v>9.00072928008586</v>
      </c>
      <c r="Q38">
        <f t="shared" si="5"/>
        <v>3.8880212495130322</v>
      </c>
      <c r="R38">
        <f t="shared" si="6"/>
        <v>0</v>
      </c>
      <c r="S38">
        <f t="shared" si="7"/>
        <v>383.9996213784936</v>
      </c>
      <c r="T38">
        <f t="shared" si="8"/>
        <v>0.16000047270607592</v>
      </c>
      <c r="U38">
        <f t="shared" si="9"/>
        <v>0</v>
      </c>
      <c r="V38">
        <f t="shared" si="10"/>
        <v>0</v>
      </c>
    </row>
    <row r="39" spans="1:22" x14ac:dyDescent="0.2">
      <c r="A39" t="s">
        <v>904</v>
      </c>
      <c r="B39" t="s">
        <v>905</v>
      </c>
      <c r="D39">
        <v>-77.905000000000001</v>
      </c>
      <c r="E39">
        <v>-172.405</v>
      </c>
      <c r="F39">
        <v>0</v>
      </c>
      <c r="G39">
        <v>42.953000000000003</v>
      </c>
      <c r="H39">
        <v>15.132999999999999</v>
      </c>
      <c r="I39">
        <v>0</v>
      </c>
      <c r="J39">
        <v>1</v>
      </c>
      <c r="K39">
        <v>0</v>
      </c>
      <c r="L39">
        <f t="shared" si="0"/>
        <v>7.7144376416590785E-3</v>
      </c>
      <c r="M39">
        <f t="shared" si="1"/>
        <v>125.99852680094176</v>
      </c>
      <c r="N39">
        <f t="shared" si="2"/>
        <v>0.97200874995552533</v>
      </c>
      <c r="O39">
        <f t="shared" si="3"/>
        <v>0.26998690213915028</v>
      </c>
      <c r="P39">
        <f t="shared" si="4"/>
        <v>6.0003808306514728</v>
      </c>
      <c r="Q39">
        <f t="shared" si="5"/>
        <v>1.6200258521485842</v>
      </c>
      <c r="R39">
        <f t="shared" si="6"/>
        <v>0</v>
      </c>
      <c r="S39">
        <f t="shared" si="7"/>
        <v>131.99890763159323</v>
      </c>
      <c r="T39">
        <f t="shared" si="8"/>
        <v>0.47619604390129688</v>
      </c>
      <c r="U39">
        <f t="shared" si="9"/>
        <v>0</v>
      </c>
      <c r="V39">
        <f t="shared" si="10"/>
        <v>0</v>
      </c>
    </row>
    <row r="40" spans="1:22" x14ac:dyDescent="0.2">
      <c r="A40" t="s">
        <v>906</v>
      </c>
      <c r="B40" t="s">
        <v>907</v>
      </c>
      <c r="D40">
        <v>-77.661000000000001</v>
      </c>
      <c r="E40">
        <v>0</v>
      </c>
      <c r="F40">
        <v>0</v>
      </c>
      <c r="G40">
        <v>163.78299999999999</v>
      </c>
      <c r="H40">
        <v>0</v>
      </c>
      <c r="I40">
        <v>0</v>
      </c>
      <c r="J40">
        <v>0</v>
      </c>
      <c r="K40">
        <v>0</v>
      </c>
      <c r="L40">
        <f t="shared" si="0"/>
        <v>7.8749346623747316E-3</v>
      </c>
      <c r="M40">
        <f t="shared" si="1"/>
        <v>479.99900659258105</v>
      </c>
      <c r="N40">
        <f t="shared" si="2"/>
        <v>3.779964594885949</v>
      </c>
      <c r="O40" t="str">
        <f t="shared" si="3"/>
        <v/>
      </c>
      <c r="P40">
        <f t="shared" si="4"/>
        <v>0</v>
      </c>
      <c r="Q40">
        <f t="shared" si="5"/>
        <v>0</v>
      </c>
      <c r="R40">
        <f t="shared" si="6"/>
        <v>0</v>
      </c>
      <c r="S40">
        <f t="shared" si="7"/>
        <v>479.99900659258105</v>
      </c>
      <c r="T40">
        <f t="shared" si="8"/>
        <v>0</v>
      </c>
      <c r="U40" t="str">
        <f t="shared" si="9"/>
        <v/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-74.826999999999998</v>
      </c>
      <c r="E41">
        <v>-173.29</v>
      </c>
      <c r="F41">
        <v>0</v>
      </c>
      <c r="G41">
        <v>122.262</v>
      </c>
      <c r="H41">
        <v>34.234000000000002</v>
      </c>
      <c r="I41">
        <v>0</v>
      </c>
      <c r="J41">
        <v>1</v>
      </c>
      <c r="K41">
        <v>0</v>
      </c>
      <c r="L41">
        <f t="shared" si="0"/>
        <v>9.7627592033375926E-3</v>
      </c>
      <c r="M41">
        <f t="shared" si="1"/>
        <v>353.99981842113311</v>
      </c>
      <c r="N41">
        <f t="shared" si="2"/>
        <v>3.4560184412891957</v>
      </c>
      <c r="O41">
        <f t="shared" si="3"/>
        <v>0.30599218337530759</v>
      </c>
      <c r="P41">
        <f t="shared" si="4"/>
        <v>12.000120324177214</v>
      </c>
      <c r="Q41">
        <f t="shared" si="5"/>
        <v>3.6719466907080811</v>
      </c>
      <c r="R41">
        <f t="shared" si="6"/>
        <v>0</v>
      </c>
      <c r="S41">
        <f t="shared" si="7"/>
        <v>365.99993874531032</v>
      </c>
      <c r="T41">
        <f t="shared" si="8"/>
        <v>0.16949161236185004</v>
      </c>
      <c r="U41">
        <f t="shared" si="9"/>
        <v>0</v>
      </c>
      <c r="V41">
        <f t="shared" si="10"/>
        <v>0</v>
      </c>
    </row>
    <row r="42" spans="1:22" x14ac:dyDescent="0.2">
      <c r="A42" t="s">
        <v>908</v>
      </c>
      <c r="B42" t="s">
        <v>909</v>
      </c>
      <c r="D42">
        <v>-66.801000000000002</v>
      </c>
      <c r="E42">
        <v>-175.91399999999999</v>
      </c>
      <c r="F42">
        <v>0</v>
      </c>
      <c r="G42">
        <v>91.388999999999996</v>
      </c>
      <c r="H42">
        <v>28.071000000000002</v>
      </c>
      <c r="I42">
        <v>0</v>
      </c>
      <c r="J42">
        <v>1</v>
      </c>
      <c r="K42">
        <v>0</v>
      </c>
      <c r="L42">
        <f t="shared" si="0"/>
        <v>1.5428860545445599E-2</v>
      </c>
      <c r="M42">
        <f t="shared" si="1"/>
        <v>251.99846357727813</v>
      </c>
      <c r="N42">
        <f t="shared" si="2"/>
        <v>3.8880530402534168</v>
      </c>
      <c r="O42">
        <f t="shared" si="3"/>
        <v>0.50395206599280151</v>
      </c>
      <c r="P42">
        <f t="shared" si="4"/>
        <v>6.0004896436395274</v>
      </c>
      <c r="Q42">
        <f t="shared" si="5"/>
        <v>3.0239621768427267</v>
      </c>
      <c r="R42">
        <f t="shared" si="6"/>
        <v>0</v>
      </c>
      <c r="S42">
        <f t="shared" si="7"/>
        <v>257.99895322091766</v>
      </c>
      <c r="T42">
        <f t="shared" si="8"/>
        <v>0.23809668975065135</v>
      </c>
      <c r="U42">
        <f t="shared" si="9"/>
        <v>0</v>
      </c>
      <c r="V42">
        <f t="shared" si="10"/>
        <v>0</v>
      </c>
    </row>
    <row r="43" spans="1:22" x14ac:dyDescent="0.2">
      <c r="A43" t="s">
        <v>896</v>
      </c>
      <c r="B43" t="s">
        <v>897</v>
      </c>
      <c r="D43">
        <v>-76.759</v>
      </c>
      <c r="E43">
        <v>-173.66</v>
      </c>
      <c r="F43">
        <v>0</v>
      </c>
      <c r="G43">
        <v>34.927999999999997</v>
      </c>
      <c r="H43">
        <v>9.0549999999999997</v>
      </c>
      <c r="I43">
        <v>0</v>
      </c>
      <c r="J43">
        <v>1</v>
      </c>
      <c r="K43">
        <v>0</v>
      </c>
      <c r="L43">
        <f t="shared" si="0"/>
        <v>8.4708981113341391E-3</v>
      </c>
      <c r="M43">
        <f t="shared" si="1"/>
        <v>101.99834346849815</v>
      </c>
      <c r="N43">
        <f t="shared" si="2"/>
        <v>0.86401843906495102</v>
      </c>
      <c r="O43">
        <f t="shared" si="3"/>
        <v>0.32400955544337012</v>
      </c>
      <c r="P43">
        <f t="shared" si="4"/>
        <v>2.999782051518185</v>
      </c>
      <c r="Q43">
        <f t="shared" si="5"/>
        <v>0.97195902089842878</v>
      </c>
      <c r="R43">
        <f t="shared" si="6"/>
        <v>0</v>
      </c>
      <c r="S43">
        <f t="shared" si="7"/>
        <v>104.99812552001633</v>
      </c>
      <c r="T43">
        <f t="shared" si="8"/>
        <v>0.58824484751098727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-83.82</v>
      </c>
      <c r="E44">
        <v>-173.41800000000001</v>
      </c>
      <c r="F44">
        <v>0</v>
      </c>
      <c r="G44">
        <v>157.91800000000001</v>
      </c>
      <c r="H44">
        <v>26.172999999999998</v>
      </c>
      <c r="I44">
        <v>0</v>
      </c>
      <c r="J44">
        <v>1</v>
      </c>
      <c r="K44">
        <v>0</v>
      </c>
      <c r="L44">
        <f t="shared" si="0"/>
        <v>3.8981334275265764E-3</v>
      </c>
      <c r="M44">
        <f t="shared" si="1"/>
        <v>471.00082708993727</v>
      </c>
      <c r="N44">
        <f t="shared" si="2"/>
        <v>1.8360259044978544</v>
      </c>
      <c r="O44">
        <f t="shared" si="3"/>
        <v>0.31199704132353501</v>
      </c>
      <c r="P44">
        <f t="shared" si="4"/>
        <v>9.0002456803569419</v>
      </c>
      <c r="Q44">
        <f t="shared" si="5"/>
        <v>2.8080528315091238</v>
      </c>
      <c r="R44">
        <f t="shared" si="6"/>
        <v>0</v>
      </c>
      <c r="S44">
        <f t="shared" si="7"/>
        <v>480.00107277029423</v>
      </c>
      <c r="T44">
        <f t="shared" si="8"/>
        <v>0.12738831133420289</v>
      </c>
      <c r="U44">
        <f t="shared" si="9"/>
        <v>0</v>
      </c>
      <c r="V44">
        <f t="shared" si="10"/>
        <v>0</v>
      </c>
    </row>
    <row r="45" spans="1:22" x14ac:dyDescent="0.2">
      <c r="A45" t="s">
        <v>422</v>
      </c>
      <c r="B45" t="s">
        <v>423</v>
      </c>
      <c r="D45">
        <v>-77.811000000000007</v>
      </c>
      <c r="E45">
        <v>-171.38399999999999</v>
      </c>
      <c r="F45">
        <v>0</v>
      </c>
      <c r="G45">
        <v>42.628</v>
      </c>
      <c r="H45">
        <v>16.687999999999999</v>
      </c>
      <c r="I45">
        <v>0</v>
      </c>
      <c r="J45">
        <v>1</v>
      </c>
      <c r="K45">
        <v>0</v>
      </c>
      <c r="L45">
        <f t="shared" si="0"/>
        <v>7.7762334427383473E-3</v>
      </c>
      <c r="M45">
        <f t="shared" si="1"/>
        <v>125.00104036036325</v>
      </c>
      <c r="N45">
        <f t="shared" si="2"/>
        <v>0.97203824246558523</v>
      </c>
      <c r="O45">
        <f t="shared" si="3"/>
        <v>0.23758991271367097</v>
      </c>
      <c r="P45">
        <f t="shared" si="4"/>
        <v>7.5001604567893967</v>
      </c>
      <c r="Q45">
        <f t="shared" si="5"/>
        <v>1.7819642502313691</v>
      </c>
      <c r="R45">
        <f t="shared" si="6"/>
        <v>0</v>
      </c>
      <c r="S45">
        <f t="shared" si="7"/>
        <v>132.50120081715264</v>
      </c>
      <c r="T45">
        <f t="shared" si="8"/>
        <v>0.47999600504945461</v>
      </c>
      <c r="U45">
        <f t="shared" si="9"/>
        <v>0</v>
      </c>
      <c r="V45">
        <f t="shared" si="10"/>
        <v>0</v>
      </c>
    </row>
    <row r="46" spans="1:22" x14ac:dyDescent="0.2">
      <c r="A46" t="s">
        <v>801</v>
      </c>
      <c r="B46" t="s">
        <v>802</v>
      </c>
      <c r="D46">
        <v>-83.66</v>
      </c>
      <c r="E46">
        <v>-171.87</v>
      </c>
      <c r="F46">
        <v>0</v>
      </c>
      <c r="G46">
        <v>22.638000000000002</v>
      </c>
      <c r="H46">
        <v>10.606999999999999</v>
      </c>
      <c r="I46">
        <v>0</v>
      </c>
      <c r="J46">
        <v>1</v>
      </c>
      <c r="K46">
        <v>0</v>
      </c>
      <c r="L46">
        <f t="shared" si="0"/>
        <v>3.9998740352822863E-3</v>
      </c>
      <c r="M46">
        <f t="shared" si="1"/>
        <v>67.498645055213927</v>
      </c>
      <c r="N46">
        <f t="shared" si="2"/>
        <v>0.26998634775943298</v>
      </c>
      <c r="O46">
        <f t="shared" si="3"/>
        <v>0.25200296358763974</v>
      </c>
      <c r="P46">
        <f t="shared" si="4"/>
        <v>4.5001127025709238</v>
      </c>
      <c r="Q46">
        <f t="shared" si="5"/>
        <v>1.1340428715691269</v>
      </c>
      <c r="R46">
        <f t="shared" si="6"/>
        <v>0</v>
      </c>
      <c r="S46">
        <f t="shared" si="7"/>
        <v>71.998757757784858</v>
      </c>
      <c r="T46">
        <f t="shared" si="8"/>
        <v>0.88890673214136329</v>
      </c>
      <c r="U46">
        <f t="shared" si="9"/>
        <v>0</v>
      </c>
      <c r="V46">
        <f t="shared" si="10"/>
        <v>0</v>
      </c>
    </row>
    <row r="47" spans="1:22" x14ac:dyDescent="0.2">
      <c r="A47" t="s">
        <v>368</v>
      </c>
      <c r="B47" t="s">
        <v>401</v>
      </c>
      <c r="D47">
        <v>-73.926000000000002</v>
      </c>
      <c r="E47">
        <v>-171.87</v>
      </c>
      <c r="F47">
        <v>0</v>
      </c>
      <c r="G47">
        <v>92.1</v>
      </c>
      <c r="H47">
        <v>28.283999999999999</v>
      </c>
      <c r="I47">
        <v>0</v>
      </c>
      <c r="J47">
        <v>1</v>
      </c>
      <c r="K47">
        <v>0</v>
      </c>
      <c r="L47">
        <f t="shared" si="0"/>
        <v>1.0373160756975964E-2</v>
      </c>
      <c r="M47">
        <f t="shared" si="1"/>
        <v>265.49802293849939</v>
      </c>
      <c r="N47">
        <f t="shared" si="2"/>
        <v>2.7540564266567733</v>
      </c>
      <c r="O47">
        <f t="shared" si="3"/>
        <v>0.25200296358763974</v>
      </c>
      <c r="P47">
        <f t="shared" si="4"/>
        <v>11.999734861838032</v>
      </c>
      <c r="Q47">
        <f t="shared" si="5"/>
        <v>3.0239717714208716</v>
      </c>
      <c r="R47">
        <f t="shared" si="6"/>
        <v>0</v>
      </c>
      <c r="S47">
        <f t="shared" si="7"/>
        <v>277.49775780033741</v>
      </c>
      <c r="T47">
        <f t="shared" si="8"/>
        <v>0.22599038341576858</v>
      </c>
      <c r="U47">
        <f t="shared" si="9"/>
        <v>0</v>
      </c>
      <c r="V47">
        <f t="shared" si="10"/>
        <v>0</v>
      </c>
    </row>
    <row r="48" spans="1:22" x14ac:dyDescent="0.2">
      <c r="A48" t="s">
        <v>910</v>
      </c>
      <c r="B48" t="s">
        <v>911</v>
      </c>
      <c r="D48">
        <v>-74.932000000000002</v>
      </c>
      <c r="E48">
        <v>-174.28899999999999</v>
      </c>
      <c r="F48">
        <v>0</v>
      </c>
      <c r="G48">
        <v>80.777000000000001</v>
      </c>
      <c r="H48">
        <v>30.15</v>
      </c>
      <c r="I48">
        <v>0</v>
      </c>
      <c r="J48">
        <v>1</v>
      </c>
      <c r="K48">
        <v>0</v>
      </c>
      <c r="L48">
        <f t="shared" si="0"/>
        <v>9.6919690487908983E-3</v>
      </c>
      <c r="M48">
        <f t="shared" si="1"/>
        <v>233.99916912583836</v>
      </c>
      <c r="N48">
        <f t="shared" si="2"/>
        <v>2.2679149725253849</v>
      </c>
      <c r="O48">
        <f t="shared" si="3"/>
        <v>0.35997382229506519</v>
      </c>
      <c r="P48">
        <f t="shared" si="4"/>
        <v>9.0007504912531093</v>
      </c>
      <c r="Q48">
        <f t="shared" si="5"/>
        <v>3.2400377978983657</v>
      </c>
      <c r="R48">
        <f t="shared" si="6"/>
        <v>0</v>
      </c>
      <c r="S48">
        <f t="shared" si="7"/>
        <v>242.99991961709148</v>
      </c>
      <c r="T48">
        <f t="shared" si="8"/>
        <v>0.25641116686074061</v>
      </c>
      <c r="U48">
        <f t="shared" si="9"/>
        <v>0</v>
      </c>
      <c r="V48">
        <f t="shared" si="10"/>
        <v>0</v>
      </c>
    </row>
    <row r="49" spans="1:22" x14ac:dyDescent="0.2">
      <c r="A49" t="s">
        <v>133</v>
      </c>
      <c r="B49" t="s">
        <v>912</v>
      </c>
      <c r="D49">
        <v>-79.460999999999999</v>
      </c>
      <c r="E49">
        <v>0</v>
      </c>
      <c r="F49">
        <v>0</v>
      </c>
      <c r="G49">
        <v>131.214</v>
      </c>
      <c r="H49">
        <v>0</v>
      </c>
      <c r="I49">
        <v>0</v>
      </c>
      <c r="J49">
        <v>0</v>
      </c>
      <c r="K49">
        <v>0</v>
      </c>
      <c r="L49">
        <f t="shared" si="0"/>
        <v>6.6975482852557966E-3</v>
      </c>
      <c r="M49">
        <f t="shared" si="1"/>
        <v>387.00150981779399</v>
      </c>
      <c r="N49">
        <f t="shared" si="2"/>
        <v>2.5919638904354612</v>
      </c>
      <c r="O49" t="str">
        <f t="shared" si="3"/>
        <v/>
      </c>
      <c r="P49">
        <f t="shared" si="4"/>
        <v>0</v>
      </c>
      <c r="Q49">
        <f t="shared" si="5"/>
        <v>0</v>
      </c>
      <c r="R49">
        <f t="shared" si="6"/>
        <v>0</v>
      </c>
      <c r="S49">
        <f t="shared" si="7"/>
        <v>387.00150981779399</v>
      </c>
      <c r="T49">
        <f t="shared" si="8"/>
        <v>0</v>
      </c>
      <c r="U49" t="str">
        <f t="shared" si="9"/>
        <v/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-76.399000000000001</v>
      </c>
      <c r="E50">
        <v>-173.36699999999999</v>
      </c>
      <c r="F50">
        <v>0</v>
      </c>
      <c r="G50">
        <v>191.36600000000001</v>
      </c>
      <c r="H50">
        <v>43.29</v>
      </c>
      <c r="I50">
        <v>0</v>
      </c>
      <c r="J50">
        <v>1</v>
      </c>
      <c r="K50">
        <v>0</v>
      </c>
      <c r="L50">
        <f t="shared" si="0"/>
        <v>8.7099729801914817E-3</v>
      </c>
      <c r="M50">
        <f t="shared" si="1"/>
        <v>557.99851032461754</v>
      </c>
      <c r="N50">
        <f t="shared" si="2"/>
        <v>4.8601568080713244</v>
      </c>
      <c r="O50">
        <f t="shared" si="3"/>
        <v>0.30957683106461187</v>
      </c>
      <c r="P50">
        <f t="shared" si="4"/>
        <v>15.001189289371947</v>
      </c>
      <c r="Q50">
        <f t="shared" si="5"/>
        <v>4.6440252864294509</v>
      </c>
      <c r="R50">
        <f t="shared" si="6"/>
        <v>0</v>
      </c>
      <c r="S50">
        <f t="shared" si="7"/>
        <v>572.99969961398949</v>
      </c>
      <c r="T50">
        <f t="shared" si="8"/>
        <v>0.10752716878239477</v>
      </c>
      <c r="U50">
        <f t="shared" si="9"/>
        <v>0</v>
      </c>
      <c r="V50">
        <f t="shared" si="10"/>
        <v>0</v>
      </c>
    </row>
    <row r="51" spans="1:22" x14ac:dyDescent="0.2">
      <c r="A51" t="s">
        <v>913</v>
      </c>
      <c r="B51" t="s">
        <v>914</v>
      </c>
      <c r="D51">
        <v>-75.963999999999999</v>
      </c>
      <c r="E51">
        <v>-173.66</v>
      </c>
      <c r="F51">
        <v>0</v>
      </c>
      <c r="G51">
        <v>74.215999999999994</v>
      </c>
      <c r="H51">
        <v>18.111000000000001</v>
      </c>
      <c r="I51">
        <v>0</v>
      </c>
      <c r="J51">
        <v>1</v>
      </c>
      <c r="K51">
        <v>0</v>
      </c>
      <c r="L51">
        <f t="shared" si="0"/>
        <v>8.9998284639622485E-3</v>
      </c>
      <c r="M51">
        <f t="shared" si="1"/>
        <v>216.00051683382776</v>
      </c>
      <c r="N51">
        <f t="shared" si="2"/>
        <v>1.9439695436011835</v>
      </c>
      <c r="O51">
        <f t="shared" si="3"/>
        <v>0.32400955544337012</v>
      </c>
      <c r="P51">
        <f t="shared" si="4"/>
        <v>5.9998953876362062</v>
      </c>
      <c r="Q51">
        <f t="shared" si="5"/>
        <v>1.9440253812801156</v>
      </c>
      <c r="R51">
        <f t="shared" si="6"/>
        <v>0</v>
      </c>
      <c r="S51">
        <f t="shared" si="7"/>
        <v>222.00041222146396</v>
      </c>
      <c r="T51">
        <f t="shared" si="8"/>
        <v>0.27777711312681186</v>
      </c>
      <c r="U51">
        <f t="shared" si="9"/>
        <v>0</v>
      </c>
      <c r="V51">
        <f t="shared" si="10"/>
        <v>0</v>
      </c>
    </row>
    <row r="52" spans="1:22" x14ac:dyDescent="0.2">
      <c r="A52" t="s">
        <v>55</v>
      </c>
      <c r="B52" t="s">
        <v>201</v>
      </c>
      <c r="D52">
        <v>-74.959999999999994</v>
      </c>
      <c r="E52">
        <v>-175.601</v>
      </c>
      <c r="F52">
        <v>0</v>
      </c>
      <c r="G52">
        <v>186.90199999999999</v>
      </c>
      <c r="H52">
        <v>45.634</v>
      </c>
      <c r="I52">
        <v>0</v>
      </c>
      <c r="J52">
        <v>1</v>
      </c>
      <c r="K52">
        <v>0</v>
      </c>
      <c r="L52">
        <f t="shared" si="0"/>
        <v>9.6731034895652015E-3</v>
      </c>
      <c r="M52">
        <f t="shared" si="1"/>
        <v>541.49896053486646</v>
      </c>
      <c r="N52">
        <f t="shared" si="2"/>
        <v>5.2379807227264701</v>
      </c>
      <c r="O52">
        <f t="shared" si="3"/>
        <v>0.4679680618795688</v>
      </c>
      <c r="P52">
        <f t="shared" si="4"/>
        <v>10.500606038491872</v>
      </c>
      <c r="Q52">
        <f t="shared" si="5"/>
        <v>4.9139531703471091</v>
      </c>
      <c r="R52">
        <f t="shared" si="6"/>
        <v>0</v>
      </c>
      <c r="S52">
        <f t="shared" si="7"/>
        <v>551.99956657335838</v>
      </c>
      <c r="T52">
        <f t="shared" si="8"/>
        <v>0.11080353679854696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-76.852999999999994</v>
      </c>
      <c r="E53">
        <v>-174.428</v>
      </c>
      <c r="F53">
        <v>0</v>
      </c>
      <c r="G53">
        <v>70.343999999999994</v>
      </c>
      <c r="H53">
        <v>20.597000000000001</v>
      </c>
      <c r="I53">
        <v>0</v>
      </c>
      <c r="J53">
        <v>1</v>
      </c>
      <c r="K53">
        <v>0</v>
      </c>
      <c r="L53">
        <f t="shared" si="0"/>
        <v>8.4085901181909124E-3</v>
      </c>
      <c r="M53">
        <f t="shared" si="1"/>
        <v>205.50079144441622</v>
      </c>
      <c r="N53">
        <f t="shared" si="2"/>
        <v>1.727973652193582</v>
      </c>
      <c r="O53">
        <f t="shared" si="3"/>
        <v>0.36901281331400099</v>
      </c>
      <c r="P53">
        <f t="shared" si="4"/>
        <v>5.9996915782037199</v>
      </c>
      <c r="Q53">
        <f t="shared" si="5"/>
        <v>2.2139652822545557</v>
      </c>
      <c r="R53">
        <f t="shared" si="6"/>
        <v>0</v>
      </c>
      <c r="S53">
        <f t="shared" si="7"/>
        <v>211.50048302261993</v>
      </c>
      <c r="T53">
        <f t="shared" si="8"/>
        <v>0.29196967845366562</v>
      </c>
      <c r="U53">
        <f t="shared" si="9"/>
        <v>0</v>
      </c>
      <c r="V53">
        <f t="shared" si="10"/>
        <v>0</v>
      </c>
    </row>
    <row r="54" spans="1:22" x14ac:dyDescent="0.2">
      <c r="A54" t="s">
        <v>309</v>
      </c>
      <c r="B54" t="s">
        <v>915</v>
      </c>
      <c r="D54">
        <v>-74.055000000000007</v>
      </c>
      <c r="E54">
        <v>-173.29</v>
      </c>
      <c r="F54">
        <v>0</v>
      </c>
      <c r="G54">
        <v>43.680999999999997</v>
      </c>
      <c r="H54">
        <v>17.117000000000001</v>
      </c>
      <c r="I54">
        <v>0</v>
      </c>
      <c r="J54">
        <v>1</v>
      </c>
      <c r="K54">
        <v>0</v>
      </c>
      <c r="L54">
        <f t="shared" si="0"/>
        <v>1.0285434942637646E-2</v>
      </c>
      <c r="M54">
        <f t="shared" si="1"/>
        <v>126.00123142151458</v>
      </c>
      <c r="N54">
        <f t="shared" si="2"/>
        <v>1.2959787644569833</v>
      </c>
      <c r="O54">
        <f t="shared" si="3"/>
        <v>0.30599218337530759</v>
      </c>
      <c r="P54">
        <f t="shared" si="4"/>
        <v>6.0000601620886069</v>
      </c>
      <c r="Q54">
        <f t="shared" si="5"/>
        <v>1.8359733453540406</v>
      </c>
      <c r="R54">
        <f t="shared" si="6"/>
        <v>0</v>
      </c>
      <c r="S54">
        <f t="shared" si="7"/>
        <v>132.00129158360318</v>
      </c>
      <c r="T54">
        <f t="shared" si="8"/>
        <v>0.47618582233756696</v>
      </c>
      <c r="U54">
        <f t="shared" si="9"/>
        <v>0</v>
      </c>
      <c r="V54">
        <f t="shared" si="10"/>
        <v>0</v>
      </c>
    </row>
    <row r="55" spans="1:22" x14ac:dyDescent="0.2">
      <c r="A55" t="s">
        <v>635</v>
      </c>
      <c r="B55" t="s">
        <v>244</v>
      </c>
      <c r="D55">
        <v>-74.268000000000001</v>
      </c>
      <c r="E55">
        <v>-174.64400000000001</v>
      </c>
      <c r="F55">
        <v>0</v>
      </c>
      <c r="G55">
        <v>73.763000000000005</v>
      </c>
      <c r="H55">
        <v>32.14</v>
      </c>
      <c r="I55">
        <v>0</v>
      </c>
      <c r="J55">
        <v>1</v>
      </c>
      <c r="K55">
        <v>0</v>
      </c>
      <c r="L55">
        <f t="shared" si="0"/>
        <v>1.0140831684439739E-2</v>
      </c>
      <c r="M55">
        <f t="shared" si="1"/>
        <v>212.99961684637293</v>
      </c>
      <c r="N55">
        <f t="shared" si="2"/>
        <v>2.1599954232846463</v>
      </c>
      <c r="O55">
        <f t="shared" si="3"/>
        <v>0.38398699903833816</v>
      </c>
      <c r="P55">
        <f t="shared" si="4"/>
        <v>9.0002042727579177</v>
      </c>
      <c r="Q55">
        <f t="shared" si="5"/>
        <v>3.4559648853932279</v>
      </c>
      <c r="R55">
        <f t="shared" si="6"/>
        <v>0</v>
      </c>
      <c r="S55">
        <f t="shared" si="7"/>
        <v>221.99982111913084</v>
      </c>
      <c r="T55">
        <f t="shared" si="8"/>
        <v>0.28169064756240997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-72.897000000000006</v>
      </c>
      <c r="E56">
        <v>0</v>
      </c>
      <c r="F56">
        <v>0</v>
      </c>
      <c r="G56">
        <v>136.01499999999999</v>
      </c>
      <c r="H56">
        <v>0</v>
      </c>
      <c r="I56">
        <v>0</v>
      </c>
      <c r="J56">
        <v>1</v>
      </c>
      <c r="K56">
        <v>0</v>
      </c>
      <c r="L56">
        <f t="shared" si="0"/>
        <v>1.1077098416338504E-2</v>
      </c>
      <c r="M56">
        <f t="shared" si="1"/>
        <v>390.00027796246457</v>
      </c>
      <c r="N56">
        <f t="shared" si="2"/>
        <v>4.3200757814653734</v>
      </c>
      <c r="O56" t="str">
        <f t="shared" si="3"/>
        <v/>
      </c>
      <c r="P56">
        <f t="shared" si="4"/>
        <v>0</v>
      </c>
      <c r="Q56">
        <f t="shared" si="5"/>
        <v>0</v>
      </c>
      <c r="R56">
        <f t="shared" si="6"/>
        <v>0</v>
      </c>
      <c r="S56">
        <f t="shared" si="7"/>
        <v>390.00027796246457</v>
      </c>
      <c r="T56">
        <f t="shared" si="8"/>
        <v>0.15384604419634459</v>
      </c>
      <c r="U56" t="str">
        <f t="shared" si="9"/>
        <v/>
      </c>
      <c r="V56">
        <f t="shared" si="10"/>
        <v>0</v>
      </c>
    </row>
    <row r="57" spans="1:22" x14ac:dyDescent="0.2">
      <c r="A57" t="s">
        <v>916</v>
      </c>
      <c r="B57" t="s">
        <v>917</v>
      </c>
      <c r="D57">
        <v>-74.45</v>
      </c>
      <c r="E57">
        <v>-174.958</v>
      </c>
      <c r="F57">
        <v>0</v>
      </c>
      <c r="G57">
        <v>119.369</v>
      </c>
      <c r="H57">
        <v>34.131999999999998</v>
      </c>
      <c r="I57">
        <v>0</v>
      </c>
      <c r="J57">
        <v>1</v>
      </c>
      <c r="K57">
        <v>0</v>
      </c>
      <c r="L57">
        <f t="shared" si="0"/>
        <v>1.0017513857927932E-2</v>
      </c>
      <c r="M57">
        <f t="shared" si="1"/>
        <v>344.99916537363083</v>
      </c>
      <c r="N57">
        <f t="shared" si="2"/>
        <v>3.4560373761412935</v>
      </c>
      <c r="O57">
        <f t="shared" si="3"/>
        <v>0.40803628174948231</v>
      </c>
      <c r="P57">
        <f t="shared" si="4"/>
        <v>8.9991715915902351</v>
      </c>
      <c r="Q57">
        <f t="shared" si="5"/>
        <v>3.6719921870502374</v>
      </c>
      <c r="R57">
        <f t="shared" si="6"/>
        <v>0</v>
      </c>
      <c r="S57">
        <f t="shared" si="7"/>
        <v>353.99833696522109</v>
      </c>
      <c r="T57">
        <f t="shared" si="8"/>
        <v>0.17391346421090778</v>
      </c>
      <c r="U57">
        <f t="shared" si="9"/>
        <v>0</v>
      </c>
      <c r="V57">
        <f t="shared" si="10"/>
        <v>0</v>
      </c>
    </row>
    <row r="58" spans="1:22" x14ac:dyDescent="0.2">
      <c r="A58" t="s">
        <v>461</v>
      </c>
      <c r="B58" t="s">
        <v>918</v>
      </c>
      <c r="D58">
        <v>-78.69</v>
      </c>
      <c r="E58">
        <v>-172.405</v>
      </c>
      <c r="F58">
        <v>0</v>
      </c>
      <c r="G58">
        <v>76.484999999999999</v>
      </c>
      <c r="H58">
        <v>15.132999999999999</v>
      </c>
      <c r="I58">
        <v>0</v>
      </c>
      <c r="J58">
        <v>1</v>
      </c>
      <c r="K58">
        <v>0</v>
      </c>
      <c r="L58">
        <f t="shared" si="0"/>
        <v>7.2000369249036579E-3</v>
      </c>
      <c r="M58">
        <f t="shared" si="1"/>
        <v>224.99908590592628</v>
      </c>
      <c r="N58">
        <f t="shared" si="2"/>
        <v>1.6200033465955856</v>
      </c>
      <c r="O58">
        <f t="shared" si="3"/>
        <v>0.26998690213915028</v>
      </c>
      <c r="P58">
        <f t="shared" si="4"/>
        <v>6.0003808306514728</v>
      </c>
      <c r="Q58">
        <f t="shared" si="5"/>
        <v>1.6200258521485842</v>
      </c>
      <c r="R58">
        <f t="shared" si="6"/>
        <v>0</v>
      </c>
      <c r="S58">
        <f t="shared" si="7"/>
        <v>230.99946673657774</v>
      </c>
      <c r="T58">
        <f t="shared" si="8"/>
        <v>0.26666775004182208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-73.334000000000003</v>
      </c>
      <c r="E59">
        <v>0</v>
      </c>
      <c r="F59">
        <v>0</v>
      </c>
      <c r="G59">
        <v>163.88399999999999</v>
      </c>
      <c r="H59">
        <v>0</v>
      </c>
      <c r="I59">
        <v>0</v>
      </c>
      <c r="J59">
        <v>0</v>
      </c>
      <c r="K59">
        <v>0</v>
      </c>
      <c r="L59">
        <f t="shared" si="0"/>
        <v>1.0777225297243089E-2</v>
      </c>
      <c r="M59">
        <f t="shared" si="1"/>
        <v>470.99910037245314</v>
      </c>
      <c r="N59">
        <f t="shared" si="2"/>
        <v>5.0760684955812341</v>
      </c>
      <c r="O59" t="str">
        <f t="shared" si="3"/>
        <v/>
      </c>
      <c r="P59">
        <f t="shared" si="4"/>
        <v>0</v>
      </c>
      <c r="Q59">
        <f t="shared" si="5"/>
        <v>0</v>
      </c>
      <c r="R59">
        <f t="shared" si="6"/>
        <v>0</v>
      </c>
      <c r="S59">
        <f t="shared" si="7"/>
        <v>470.99910037245314</v>
      </c>
      <c r="T59">
        <f t="shared" si="8"/>
        <v>0</v>
      </c>
      <c r="U59" t="str">
        <f t="shared" si="9"/>
        <v/>
      </c>
      <c r="V59">
        <f t="shared" si="10"/>
        <v>0</v>
      </c>
    </row>
    <row r="60" spans="1:22" x14ac:dyDescent="0.2">
      <c r="A60" t="s">
        <v>919</v>
      </c>
      <c r="B60" t="s">
        <v>920</v>
      </c>
      <c r="D60">
        <v>-72.277000000000001</v>
      </c>
      <c r="E60">
        <v>-173.66</v>
      </c>
      <c r="F60">
        <v>0</v>
      </c>
      <c r="G60">
        <v>101.833</v>
      </c>
      <c r="H60">
        <v>27.166</v>
      </c>
      <c r="I60">
        <v>0</v>
      </c>
      <c r="J60">
        <v>1</v>
      </c>
      <c r="K60">
        <v>0</v>
      </c>
      <c r="L60">
        <f t="shared" si="0"/>
        <v>1.1504979278950625E-2</v>
      </c>
      <c r="M60">
        <f t="shared" si="1"/>
        <v>290.99982127064351</v>
      </c>
      <c r="N60">
        <f t="shared" si="2"/>
        <v>3.3479502618473513</v>
      </c>
      <c r="O60">
        <f t="shared" si="3"/>
        <v>0.32400955544337012</v>
      </c>
      <c r="P60">
        <f t="shared" si="4"/>
        <v>8.9996774391543912</v>
      </c>
      <c r="Q60">
        <f t="shared" si="5"/>
        <v>2.9159844021785446</v>
      </c>
      <c r="R60">
        <f t="shared" si="6"/>
        <v>0</v>
      </c>
      <c r="S60">
        <f t="shared" si="7"/>
        <v>299.99949870979788</v>
      </c>
      <c r="T60">
        <f t="shared" si="8"/>
        <v>0.20618569364754757</v>
      </c>
      <c r="U60">
        <f t="shared" si="9"/>
        <v>0</v>
      </c>
      <c r="V60">
        <f t="shared" si="10"/>
        <v>0</v>
      </c>
    </row>
    <row r="61" spans="1:22" x14ac:dyDescent="0.2">
      <c r="A61" t="s">
        <v>921</v>
      </c>
      <c r="B61" t="s">
        <v>922</v>
      </c>
      <c r="D61">
        <v>-77.195999999999998</v>
      </c>
      <c r="E61">
        <v>-176.42400000000001</v>
      </c>
      <c r="F61">
        <v>0</v>
      </c>
      <c r="G61">
        <v>45.122</v>
      </c>
      <c r="H61">
        <v>16.030999999999999</v>
      </c>
      <c r="I61">
        <v>0</v>
      </c>
      <c r="J61">
        <v>1</v>
      </c>
      <c r="K61">
        <v>0</v>
      </c>
      <c r="L61">
        <f t="shared" si="0"/>
        <v>8.1816341916035561E-3</v>
      </c>
      <c r="M61">
        <f t="shared" si="1"/>
        <v>131.99997346692686</v>
      </c>
      <c r="N61">
        <f t="shared" si="2"/>
        <v>1.0799765761843472</v>
      </c>
      <c r="O61">
        <f t="shared" si="3"/>
        <v>0.57605342314799368</v>
      </c>
      <c r="P61">
        <f t="shared" si="4"/>
        <v>2.9996787945035024</v>
      </c>
      <c r="Q61">
        <f t="shared" si="5"/>
        <v>1.7279769658951556</v>
      </c>
      <c r="R61">
        <f t="shared" si="6"/>
        <v>0</v>
      </c>
      <c r="S61">
        <f t="shared" si="7"/>
        <v>134.99965226143036</v>
      </c>
      <c r="T61">
        <f t="shared" si="8"/>
        <v>0.45454554591280466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-76.459000000000003</v>
      </c>
      <c r="E62">
        <v>-175.71100000000001</v>
      </c>
      <c r="F62">
        <v>0</v>
      </c>
      <c r="G62">
        <v>196.46100000000001</v>
      </c>
      <c r="H62">
        <v>40.112000000000002</v>
      </c>
      <c r="I62">
        <v>0</v>
      </c>
      <c r="J62">
        <v>1</v>
      </c>
      <c r="K62">
        <v>0</v>
      </c>
      <c r="L62">
        <f t="shared" si="0"/>
        <v>8.670077213848661E-3</v>
      </c>
      <c r="M62">
        <f t="shared" si="1"/>
        <v>572.99969764161528</v>
      </c>
      <c r="N62">
        <f t="shared" si="2"/>
        <v>4.9679565900213314</v>
      </c>
      <c r="O62">
        <f t="shared" si="3"/>
        <v>0.48001674393016031</v>
      </c>
      <c r="P62">
        <f t="shared" si="4"/>
        <v>8.9996020831853354</v>
      </c>
      <c r="Q62">
        <f t="shared" si="5"/>
        <v>4.3199640086017208</v>
      </c>
      <c r="R62">
        <f t="shared" si="6"/>
        <v>0</v>
      </c>
      <c r="S62">
        <f t="shared" si="7"/>
        <v>581.99929972480061</v>
      </c>
      <c r="T62">
        <f t="shared" si="8"/>
        <v>0.10471209713888403</v>
      </c>
      <c r="U62">
        <f t="shared" si="9"/>
        <v>0</v>
      </c>
      <c r="V62">
        <f t="shared" si="10"/>
        <v>0</v>
      </c>
    </row>
    <row r="63" spans="1:22" x14ac:dyDescent="0.2">
      <c r="A63" t="s">
        <v>923</v>
      </c>
      <c r="B63" t="s">
        <v>897</v>
      </c>
      <c r="D63">
        <v>-74.441000000000003</v>
      </c>
      <c r="E63">
        <v>-171.78700000000001</v>
      </c>
      <c r="F63">
        <v>0</v>
      </c>
      <c r="G63">
        <v>346.70600000000002</v>
      </c>
      <c r="H63">
        <v>98.004999999999995</v>
      </c>
      <c r="I63">
        <v>0</v>
      </c>
      <c r="J63">
        <v>1</v>
      </c>
      <c r="K63">
        <v>0</v>
      </c>
      <c r="L63">
        <f t="shared" si="0"/>
        <v>1.002360684788404E-2</v>
      </c>
      <c r="M63">
        <f t="shared" si="1"/>
        <v>1002.0026212377695</v>
      </c>
      <c r="N63">
        <f t="shared" si="2"/>
        <v>10.043690379527044</v>
      </c>
      <c r="O63">
        <f t="shared" si="3"/>
        <v>0.24942155403591709</v>
      </c>
      <c r="P63">
        <f t="shared" si="4"/>
        <v>42.001072724362402</v>
      </c>
      <c r="Q63">
        <f t="shared" si="5"/>
        <v>10.475983306069347</v>
      </c>
      <c r="R63">
        <f t="shared" si="6"/>
        <v>0</v>
      </c>
      <c r="S63">
        <f t="shared" si="7"/>
        <v>1044.0036939621318</v>
      </c>
      <c r="T63">
        <f t="shared" si="8"/>
        <v>5.9880082874316495E-2</v>
      </c>
      <c r="U63">
        <f t="shared" si="9"/>
        <v>0</v>
      </c>
      <c r="V63">
        <f t="shared" si="10"/>
        <v>0</v>
      </c>
    </row>
    <row r="64" spans="1:22" x14ac:dyDescent="0.2">
      <c r="A64" t="s">
        <v>92</v>
      </c>
      <c r="B64" t="s">
        <v>924</v>
      </c>
      <c r="D64">
        <v>-73.882000000000005</v>
      </c>
      <c r="E64">
        <v>0</v>
      </c>
      <c r="F64">
        <v>0</v>
      </c>
      <c r="G64">
        <v>273.76100000000002</v>
      </c>
      <c r="H64">
        <v>0</v>
      </c>
      <c r="I64">
        <v>0</v>
      </c>
      <c r="J64">
        <v>0</v>
      </c>
      <c r="K64">
        <v>0</v>
      </c>
      <c r="L64">
        <f t="shared" si="0"/>
        <v>1.0403108734160832E-2</v>
      </c>
      <c r="M64">
        <f t="shared" si="1"/>
        <v>788.99999615630634</v>
      </c>
      <c r="N64">
        <f t="shared" si="2"/>
        <v>8.2080609593274918</v>
      </c>
      <c r="O64" t="str">
        <f t="shared" si="3"/>
        <v/>
      </c>
      <c r="P64">
        <f t="shared" si="4"/>
        <v>0</v>
      </c>
      <c r="Q64">
        <f t="shared" si="5"/>
        <v>0</v>
      </c>
      <c r="R64">
        <f t="shared" si="6"/>
        <v>0</v>
      </c>
      <c r="S64">
        <f t="shared" si="7"/>
        <v>788.99999615630634</v>
      </c>
      <c r="T64">
        <f t="shared" si="8"/>
        <v>0</v>
      </c>
      <c r="U64" t="str">
        <f t="shared" si="9"/>
        <v/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-80.073999999999998</v>
      </c>
      <c r="E65">
        <v>-172.875</v>
      </c>
      <c r="F65">
        <v>0</v>
      </c>
      <c r="G65">
        <v>81.215999999999994</v>
      </c>
      <c r="H65">
        <v>32.249000000000002</v>
      </c>
      <c r="I65">
        <v>0</v>
      </c>
      <c r="J65">
        <v>1</v>
      </c>
      <c r="K65">
        <v>0</v>
      </c>
      <c r="L65">
        <f t="shared" si="0"/>
        <v>6.2998347197979181E-3</v>
      </c>
      <c r="M65">
        <f t="shared" si="1"/>
        <v>240.00088322565222</v>
      </c>
      <c r="N65">
        <f t="shared" si="2"/>
        <v>1.5119674088945385</v>
      </c>
      <c r="O65">
        <f t="shared" si="3"/>
        <v>0.28800037970152381</v>
      </c>
      <c r="P65">
        <f t="shared" si="4"/>
        <v>11.999961074480099</v>
      </c>
      <c r="Q65">
        <f t="shared" si="5"/>
        <v>3.455996801850576</v>
      </c>
      <c r="R65">
        <f t="shared" si="6"/>
        <v>0</v>
      </c>
      <c r="S65">
        <f t="shared" si="7"/>
        <v>252.00084430013231</v>
      </c>
      <c r="T65">
        <f t="shared" si="8"/>
        <v>0.24999907997666471</v>
      </c>
      <c r="U65">
        <f t="shared" si="9"/>
        <v>0</v>
      </c>
      <c r="V65">
        <f t="shared" si="10"/>
        <v>0</v>
      </c>
    </row>
    <row r="66" spans="1:22" x14ac:dyDescent="0.2">
      <c r="A66" t="s">
        <v>925</v>
      </c>
      <c r="B66" t="s">
        <v>926</v>
      </c>
      <c r="D66">
        <v>-75.816000000000003</v>
      </c>
      <c r="E66">
        <v>-173.66</v>
      </c>
      <c r="F66">
        <v>0</v>
      </c>
      <c r="G66">
        <v>93.861999999999995</v>
      </c>
      <c r="H66">
        <v>27.166</v>
      </c>
      <c r="I66">
        <v>0</v>
      </c>
      <c r="J66">
        <v>1</v>
      </c>
      <c r="K66">
        <v>0</v>
      </c>
      <c r="L66">
        <f t="shared" si="0"/>
        <v>9.098695308354568E-3</v>
      </c>
      <c r="M66">
        <f t="shared" si="1"/>
        <v>273.00151706541936</v>
      </c>
      <c r="N66">
        <f t="shared" si="2"/>
        <v>2.4839601064569172</v>
      </c>
      <c r="O66">
        <f t="shared" si="3"/>
        <v>0.32400955544337012</v>
      </c>
      <c r="P66">
        <f t="shared" si="4"/>
        <v>8.9996774391543912</v>
      </c>
      <c r="Q66">
        <f t="shared" si="5"/>
        <v>2.9159844021785446</v>
      </c>
      <c r="R66">
        <f t="shared" si="6"/>
        <v>0</v>
      </c>
      <c r="S66">
        <f t="shared" si="7"/>
        <v>282.00119450457373</v>
      </c>
      <c r="T66">
        <f t="shared" si="8"/>
        <v>0.21977899846476751</v>
      </c>
      <c r="U66">
        <f t="shared" si="9"/>
        <v>0</v>
      </c>
      <c r="V66">
        <f t="shared" si="10"/>
        <v>0</v>
      </c>
    </row>
    <row r="67" spans="1:22" x14ac:dyDescent="0.2">
      <c r="A67" t="s">
        <v>927</v>
      </c>
      <c r="B67" t="s">
        <v>928</v>
      </c>
      <c r="D67">
        <v>-71.341999999999999</v>
      </c>
      <c r="E67">
        <v>-168.31100000000001</v>
      </c>
      <c r="F67">
        <v>0</v>
      </c>
      <c r="G67">
        <v>81.271000000000001</v>
      </c>
      <c r="H67">
        <v>29.614000000000001</v>
      </c>
      <c r="I67">
        <v>0</v>
      </c>
      <c r="J67">
        <v>1</v>
      </c>
      <c r="K67">
        <v>0</v>
      </c>
      <c r="L67">
        <f t="shared" si="0"/>
        <v>1.2155910063272189E-2</v>
      </c>
      <c r="M67">
        <f t="shared" si="1"/>
        <v>230.99941871577417</v>
      </c>
      <c r="N67">
        <f t="shared" si="2"/>
        <v>2.8080109665880717</v>
      </c>
      <c r="O67">
        <f t="shared" si="3"/>
        <v>0.17400547696805507</v>
      </c>
      <c r="P67">
        <f t="shared" si="4"/>
        <v>17.999326507462204</v>
      </c>
      <c r="Q67">
        <f t="shared" si="5"/>
        <v>3.1319845260192438</v>
      </c>
      <c r="R67">
        <f t="shared" si="6"/>
        <v>0</v>
      </c>
      <c r="S67">
        <f t="shared" si="7"/>
        <v>248.99874522323637</v>
      </c>
      <c r="T67">
        <f t="shared" si="8"/>
        <v>0.25974091334760058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-75.963999999999999</v>
      </c>
      <c r="E68">
        <v>-175.03</v>
      </c>
      <c r="F68">
        <v>-90</v>
      </c>
      <c r="G68">
        <v>78.338999999999999</v>
      </c>
      <c r="H68">
        <v>23.087</v>
      </c>
      <c r="I68">
        <v>18</v>
      </c>
      <c r="J68">
        <v>1</v>
      </c>
      <c r="K68">
        <v>0</v>
      </c>
      <c r="L68">
        <f t="shared" ref="L68:L131" si="11">1/TAN(-D68*$L$1/180)*0.108*0.333333</f>
        <v>8.9998284639622485E-3</v>
      </c>
      <c r="M68">
        <f t="shared" ref="M68:M131" si="12">SIN(-D68*$L$1/180)*G68*3</f>
        <v>228.00022216564128</v>
      </c>
      <c r="N68">
        <f t="shared" ref="N68:N131" si="13">COS(-D68*$L$1/180)*G68*0.108</f>
        <v>2.0519649412009962</v>
      </c>
      <c r="O68">
        <f t="shared" ref="O68:O131" si="14">IFERROR(1/TAN(E68*$L$1/180)*0.108*0.333333,"")</f>
        <v>0.41397788001567454</v>
      </c>
      <c r="P68">
        <f t="shared" ref="P68:P131" si="15">SIN(-E68*$L$1/180)*H68*3</f>
        <v>6.0003660970078556</v>
      </c>
      <c r="Q68">
        <f t="shared" ref="Q68:Q131" si="16">-COS(E68*$L$1/180)*H68*0.108</f>
        <v>2.4840213201785595</v>
      </c>
      <c r="R68">
        <f t="shared" ref="R68:R131" si="17">ABS(SIN(-F68*$L$1/180)*I68*3)</f>
        <v>54</v>
      </c>
      <c r="S68">
        <f t="shared" ref="S68:S131" si="18">M68+P68</f>
        <v>234.00058826264913</v>
      </c>
      <c r="T68">
        <f t="shared" ref="T68:T131" si="19">60*(J68/M68)</f>
        <v>0.26315763831322164</v>
      </c>
      <c r="U68">
        <f t="shared" ref="U68:U131" si="20">IFERROR(60*(K68/P68),"")</f>
        <v>0</v>
      </c>
      <c r="V68">
        <f t="shared" ref="V68:V131" si="21">100*(R68/(S68))</f>
        <v>23.076865063000959</v>
      </c>
    </row>
    <row r="69" spans="1:22" x14ac:dyDescent="0.2">
      <c r="A69" t="s">
        <v>929</v>
      </c>
      <c r="B69" t="s">
        <v>930</v>
      </c>
      <c r="D69">
        <v>-77.962999999999994</v>
      </c>
      <c r="E69">
        <v>0</v>
      </c>
      <c r="F69">
        <v>0</v>
      </c>
      <c r="G69">
        <v>139.05799999999999</v>
      </c>
      <c r="H69">
        <v>0</v>
      </c>
      <c r="I69">
        <v>0</v>
      </c>
      <c r="J69">
        <v>0</v>
      </c>
      <c r="K69">
        <v>0</v>
      </c>
      <c r="L69">
        <f t="shared" si="11"/>
        <v>7.6763300102321774E-3</v>
      </c>
      <c r="M69">
        <f t="shared" si="12"/>
        <v>408.00165086183529</v>
      </c>
      <c r="N69">
        <f t="shared" si="13"/>
        <v>3.131958448693426</v>
      </c>
      <c r="O69" t="str">
        <f t="shared" si="14"/>
        <v/>
      </c>
      <c r="P69">
        <f t="shared" si="15"/>
        <v>0</v>
      </c>
      <c r="Q69">
        <f t="shared" si="16"/>
        <v>0</v>
      </c>
      <c r="R69">
        <f t="shared" si="17"/>
        <v>0</v>
      </c>
      <c r="S69">
        <f t="shared" si="18"/>
        <v>408.00165086183529</v>
      </c>
      <c r="T69">
        <f t="shared" si="19"/>
        <v>0</v>
      </c>
      <c r="U69" t="str">
        <f t="shared" si="20"/>
        <v/>
      </c>
      <c r="V69">
        <f t="shared" si="21"/>
        <v>0</v>
      </c>
    </row>
    <row r="70" spans="1:22" x14ac:dyDescent="0.2">
      <c r="A70" t="s">
        <v>261</v>
      </c>
      <c r="B70" t="s">
        <v>262</v>
      </c>
      <c r="D70">
        <v>-73.855999999999995</v>
      </c>
      <c r="E70">
        <v>-176.18600000000001</v>
      </c>
      <c r="F70">
        <v>0</v>
      </c>
      <c r="G70">
        <v>39.56</v>
      </c>
      <c r="H70">
        <v>15.032999999999999</v>
      </c>
      <c r="I70">
        <v>0</v>
      </c>
      <c r="J70">
        <v>1</v>
      </c>
      <c r="K70">
        <v>0</v>
      </c>
      <c r="L70">
        <f t="shared" si="11"/>
        <v>1.0420811512453557E-2</v>
      </c>
      <c r="M70">
        <f t="shared" si="12"/>
        <v>113.99996202176416</v>
      </c>
      <c r="N70">
        <f t="shared" si="13"/>
        <v>1.1879733046289733</v>
      </c>
      <c r="O70">
        <f t="shared" si="14"/>
        <v>0.54001008666589612</v>
      </c>
      <c r="P70">
        <f t="shared" si="15"/>
        <v>2.9998820820536407</v>
      </c>
      <c r="Q70">
        <f t="shared" si="16"/>
        <v>1.6199682030854587</v>
      </c>
      <c r="R70">
        <f t="shared" si="17"/>
        <v>0</v>
      </c>
      <c r="S70">
        <f t="shared" si="18"/>
        <v>116.99984410381781</v>
      </c>
      <c r="T70">
        <f t="shared" si="19"/>
        <v>0.52631596481185827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-78.44</v>
      </c>
      <c r="E71">
        <v>-168.69</v>
      </c>
      <c r="F71">
        <v>0</v>
      </c>
      <c r="G71">
        <v>44.911000000000001</v>
      </c>
      <c r="H71">
        <v>15.297000000000001</v>
      </c>
      <c r="I71">
        <v>0</v>
      </c>
      <c r="J71">
        <v>1</v>
      </c>
      <c r="K71">
        <v>0</v>
      </c>
      <c r="L71">
        <f t="shared" si="11"/>
        <v>7.3635433813607227E-3</v>
      </c>
      <c r="M71">
        <f t="shared" si="12"/>
        <v>131.99999360617426</v>
      </c>
      <c r="N71">
        <f t="shared" si="13"/>
        <v>0.97198865124705369</v>
      </c>
      <c r="O71">
        <f t="shared" si="14"/>
        <v>0.17999871688416874</v>
      </c>
      <c r="P71">
        <f t="shared" si="15"/>
        <v>9.0000185921977121</v>
      </c>
      <c r="Q71">
        <f t="shared" si="16"/>
        <v>1.6199934185226692</v>
      </c>
      <c r="R71">
        <f t="shared" si="17"/>
        <v>0</v>
      </c>
      <c r="S71">
        <f t="shared" si="18"/>
        <v>141.00001219837196</v>
      </c>
      <c r="T71">
        <f t="shared" si="19"/>
        <v>0.4545454765627619</v>
      </c>
      <c r="U71">
        <f t="shared" si="20"/>
        <v>0</v>
      </c>
      <c r="V71">
        <f t="shared" si="21"/>
        <v>0</v>
      </c>
    </row>
    <row r="72" spans="1:22" x14ac:dyDescent="0.2">
      <c r="A72" t="s">
        <v>931</v>
      </c>
      <c r="B72" t="s">
        <v>932</v>
      </c>
      <c r="D72">
        <v>-70.820999999999998</v>
      </c>
      <c r="E72">
        <v>0</v>
      </c>
      <c r="F72">
        <v>0</v>
      </c>
      <c r="G72">
        <v>170.46100000000001</v>
      </c>
      <c r="H72">
        <v>0</v>
      </c>
      <c r="I72">
        <v>0</v>
      </c>
      <c r="J72">
        <v>1</v>
      </c>
      <c r="K72">
        <v>0</v>
      </c>
      <c r="L72">
        <f t="shared" si="11"/>
        <v>1.2521720955847141E-2</v>
      </c>
      <c r="M72">
        <f t="shared" si="12"/>
        <v>482.99962892286788</v>
      </c>
      <c r="N72">
        <f t="shared" si="13"/>
        <v>6.0479926231424921</v>
      </c>
      <c r="O72" t="str">
        <f t="shared" si="14"/>
        <v/>
      </c>
      <c r="P72">
        <f t="shared" si="15"/>
        <v>0</v>
      </c>
      <c r="Q72">
        <f t="shared" si="16"/>
        <v>0</v>
      </c>
      <c r="R72">
        <f t="shared" si="17"/>
        <v>0</v>
      </c>
      <c r="S72">
        <f t="shared" si="18"/>
        <v>482.99962892286788</v>
      </c>
      <c r="T72">
        <f t="shared" si="19"/>
        <v>0.12422369792251255</v>
      </c>
      <c r="U72" t="str">
        <f t="shared" si="20"/>
        <v/>
      </c>
      <c r="V72">
        <f t="shared" si="21"/>
        <v>0</v>
      </c>
    </row>
    <row r="73" spans="1:22" x14ac:dyDescent="0.2">
      <c r="A73" t="s">
        <v>157</v>
      </c>
      <c r="B73" t="s">
        <v>859</v>
      </c>
      <c r="D73">
        <v>-68.933999999999997</v>
      </c>
      <c r="E73">
        <v>-169.114</v>
      </c>
      <c r="F73">
        <v>0</v>
      </c>
      <c r="G73">
        <v>144.66900000000001</v>
      </c>
      <c r="H73">
        <v>52.953000000000003</v>
      </c>
      <c r="I73">
        <v>0</v>
      </c>
      <c r="J73">
        <v>1</v>
      </c>
      <c r="K73">
        <v>1</v>
      </c>
      <c r="L73">
        <f t="shared" si="11"/>
        <v>1.3866692013459714E-2</v>
      </c>
      <c r="M73">
        <f t="shared" si="12"/>
        <v>405.00100884754733</v>
      </c>
      <c r="N73">
        <f t="shared" si="13"/>
        <v>5.6160298708592826</v>
      </c>
      <c r="O73">
        <f t="shared" si="14"/>
        <v>0.18719148079054132</v>
      </c>
      <c r="P73">
        <f t="shared" si="15"/>
        <v>30.001395806211775</v>
      </c>
      <c r="Q73">
        <f t="shared" si="16"/>
        <v>5.6160113227592419</v>
      </c>
      <c r="R73">
        <f t="shared" si="17"/>
        <v>0</v>
      </c>
      <c r="S73">
        <f t="shared" si="18"/>
        <v>435.00240465375907</v>
      </c>
      <c r="T73">
        <f t="shared" si="19"/>
        <v>0.14814777911475654</v>
      </c>
      <c r="U73">
        <f t="shared" si="20"/>
        <v>1.999906950581847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-81.572999999999993</v>
      </c>
      <c r="E74">
        <v>-173.66</v>
      </c>
      <c r="F74">
        <v>0</v>
      </c>
      <c r="G74">
        <v>27.295000000000002</v>
      </c>
      <c r="H74">
        <v>9.0549999999999997</v>
      </c>
      <c r="I74">
        <v>0</v>
      </c>
      <c r="J74">
        <v>1</v>
      </c>
      <c r="K74">
        <v>0</v>
      </c>
      <c r="L74">
        <f t="shared" si="11"/>
        <v>5.3333478915611604E-3</v>
      </c>
      <c r="M74">
        <f t="shared" si="12"/>
        <v>81.000919026634818</v>
      </c>
      <c r="N74">
        <f t="shared" si="13"/>
        <v>0.43200651271173185</v>
      </c>
      <c r="O74">
        <f t="shared" si="14"/>
        <v>0.32400955544337012</v>
      </c>
      <c r="P74">
        <f t="shared" si="15"/>
        <v>2.999782051518185</v>
      </c>
      <c r="Q74">
        <f t="shared" si="16"/>
        <v>0.97195902089842878</v>
      </c>
      <c r="R74">
        <f t="shared" si="17"/>
        <v>0</v>
      </c>
      <c r="S74">
        <f t="shared" si="18"/>
        <v>84.000701078153</v>
      </c>
      <c r="T74">
        <f t="shared" si="19"/>
        <v>0.74073233638584679</v>
      </c>
      <c r="U74">
        <f t="shared" si="20"/>
        <v>0</v>
      </c>
      <c r="V74">
        <f t="shared" si="21"/>
        <v>0</v>
      </c>
    </row>
    <row r="75" spans="1:22" x14ac:dyDescent="0.2">
      <c r="A75" t="s">
        <v>933</v>
      </c>
      <c r="B75" t="s">
        <v>934</v>
      </c>
      <c r="D75">
        <v>-73.855999999999995</v>
      </c>
      <c r="E75">
        <v>-165.964</v>
      </c>
      <c r="F75">
        <v>0</v>
      </c>
      <c r="G75">
        <v>39.56</v>
      </c>
      <c r="H75">
        <v>16.492000000000001</v>
      </c>
      <c r="I75">
        <v>0</v>
      </c>
      <c r="J75">
        <v>1</v>
      </c>
      <c r="K75">
        <v>0</v>
      </c>
      <c r="L75">
        <f t="shared" si="11"/>
        <v>1.0420811512453557E-2</v>
      </c>
      <c r="M75">
        <f t="shared" si="12"/>
        <v>113.99996202176416</v>
      </c>
      <c r="N75">
        <f t="shared" si="13"/>
        <v>1.1879733046289733</v>
      </c>
      <c r="O75">
        <f t="shared" si="14"/>
        <v>0.14400245662357042</v>
      </c>
      <c r="P75">
        <f t="shared" si="15"/>
        <v>11.999488622201364</v>
      </c>
      <c r="Q75">
        <f t="shared" si="16"/>
        <v>1.7279575677811465</v>
      </c>
      <c r="R75">
        <f t="shared" si="17"/>
        <v>0</v>
      </c>
      <c r="S75">
        <f t="shared" si="18"/>
        <v>125.99945064396553</v>
      </c>
      <c r="T75">
        <f t="shared" si="19"/>
        <v>0.52631596481185827</v>
      </c>
      <c r="U75">
        <f t="shared" si="20"/>
        <v>0</v>
      </c>
      <c r="V75">
        <f t="shared" si="21"/>
        <v>0</v>
      </c>
    </row>
    <row r="76" spans="1:22" x14ac:dyDescent="0.2">
      <c r="A76" t="s">
        <v>55</v>
      </c>
      <c r="B76" t="s">
        <v>56</v>
      </c>
      <c r="D76">
        <v>-78.558999999999997</v>
      </c>
      <c r="E76">
        <v>-172.648</v>
      </c>
      <c r="F76">
        <v>0</v>
      </c>
      <c r="G76">
        <v>171.40600000000001</v>
      </c>
      <c r="H76">
        <v>31.257000000000001</v>
      </c>
      <c r="I76">
        <v>0</v>
      </c>
      <c r="J76">
        <v>1</v>
      </c>
      <c r="K76">
        <v>0</v>
      </c>
      <c r="L76">
        <f t="shared" si="11"/>
        <v>7.2856783075240109E-3</v>
      </c>
      <c r="M76">
        <f t="shared" si="12"/>
        <v>504.00022250341317</v>
      </c>
      <c r="N76">
        <f t="shared" si="13"/>
        <v>3.6719871600675527</v>
      </c>
      <c r="O76">
        <f t="shared" si="14"/>
        <v>0.27901427651962724</v>
      </c>
      <c r="P76">
        <f t="shared" si="15"/>
        <v>11.999384540279753</v>
      </c>
      <c r="Q76">
        <f t="shared" si="16"/>
        <v>3.3480029441898984</v>
      </c>
      <c r="R76">
        <f t="shared" si="17"/>
        <v>0</v>
      </c>
      <c r="S76">
        <f t="shared" si="18"/>
        <v>515.99960704369289</v>
      </c>
      <c r="T76">
        <f t="shared" si="19"/>
        <v>0.11904756649109152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-74.591999999999999</v>
      </c>
      <c r="E77">
        <v>-169.56299999999999</v>
      </c>
      <c r="F77">
        <v>0</v>
      </c>
      <c r="G77">
        <v>263.46899999999999</v>
      </c>
      <c r="H77">
        <v>77.278999999999996</v>
      </c>
      <c r="I77">
        <v>0</v>
      </c>
      <c r="J77">
        <v>1</v>
      </c>
      <c r="K77">
        <v>0</v>
      </c>
      <c r="L77">
        <f t="shared" si="11"/>
        <v>9.9214502719531476E-3</v>
      </c>
      <c r="M77">
        <f t="shared" si="12"/>
        <v>761.99844153875642</v>
      </c>
      <c r="N77">
        <f t="shared" si="13"/>
        <v>7.5601372051697737</v>
      </c>
      <c r="O77">
        <f t="shared" si="14"/>
        <v>0.19543747675120191</v>
      </c>
      <c r="P77">
        <f t="shared" si="15"/>
        <v>41.998262565453352</v>
      </c>
      <c r="Q77">
        <f t="shared" si="16"/>
        <v>8.2080426717693342</v>
      </c>
      <c r="R77">
        <f t="shared" si="17"/>
        <v>0</v>
      </c>
      <c r="S77">
        <f t="shared" si="18"/>
        <v>803.99670410420981</v>
      </c>
      <c r="T77">
        <f t="shared" si="19"/>
        <v>7.8740318521961575E-2</v>
      </c>
      <c r="U77">
        <f t="shared" si="20"/>
        <v>0</v>
      </c>
      <c r="V77">
        <f t="shared" si="21"/>
        <v>0</v>
      </c>
    </row>
    <row r="78" spans="1:22" x14ac:dyDescent="0.2">
      <c r="A78" t="s">
        <v>935</v>
      </c>
      <c r="B78" t="s">
        <v>936</v>
      </c>
      <c r="D78">
        <v>-69.290999999999997</v>
      </c>
      <c r="E78">
        <v>-174.958</v>
      </c>
      <c r="F78">
        <v>0</v>
      </c>
      <c r="G78">
        <v>87.664000000000001</v>
      </c>
      <c r="H78">
        <v>34.131999999999998</v>
      </c>
      <c r="I78">
        <v>0</v>
      </c>
      <c r="J78">
        <v>1</v>
      </c>
      <c r="K78">
        <v>0</v>
      </c>
      <c r="L78">
        <f t="shared" si="11"/>
        <v>1.3609715492584905E-2</v>
      </c>
      <c r="M78">
        <f t="shared" si="12"/>
        <v>245.99969123244074</v>
      </c>
      <c r="N78">
        <f t="shared" si="13"/>
        <v>3.3479891569264089</v>
      </c>
      <c r="O78">
        <f t="shared" si="14"/>
        <v>0.40803628174948231</v>
      </c>
      <c r="P78">
        <f t="shared" si="15"/>
        <v>8.9991715915902351</v>
      </c>
      <c r="Q78">
        <f t="shared" si="16"/>
        <v>3.6719921870502374</v>
      </c>
      <c r="R78">
        <f t="shared" si="17"/>
        <v>0</v>
      </c>
      <c r="S78">
        <f t="shared" si="18"/>
        <v>254.99886282403097</v>
      </c>
      <c r="T78">
        <f t="shared" si="19"/>
        <v>0.24390274515957444</v>
      </c>
      <c r="U78">
        <f t="shared" si="20"/>
        <v>0</v>
      </c>
      <c r="V78">
        <f t="shared" si="21"/>
        <v>0</v>
      </c>
    </row>
    <row r="79" spans="1:22" x14ac:dyDescent="0.2">
      <c r="A79" t="s">
        <v>133</v>
      </c>
      <c r="B79" t="s">
        <v>937</v>
      </c>
      <c r="D79">
        <v>-75.861000000000004</v>
      </c>
      <c r="E79">
        <v>-172.875</v>
      </c>
      <c r="F79">
        <v>0</v>
      </c>
      <c r="G79">
        <v>135.09299999999999</v>
      </c>
      <c r="H79">
        <v>32.249000000000002</v>
      </c>
      <c r="I79">
        <v>0</v>
      </c>
      <c r="J79">
        <v>1</v>
      </c>
      <c r="K79">
        <v>0</v>
      </c>
      <c r="L79">
        <f t="shared" si="11"/>
        <v>9.0686208486901298E-3</v>
      </c>
      <c r="M79">
        <f t="shared" si="12"/>
        <v>393.00146465533777</v>
      </c>
      <c r="N79">
        <f t="shared" si="13"/>
        <v>3.5639848399239931</v>
      </c>
      <c r="O79">
        <f t="shared" si="14"/>
        <v>0.28800037970152381</v>
      </c>
      <c r="P79">
        <f t="shared" si="15"/>
        <v>11.999961074480099</v>
      </c>
      <c r="Q79">
        <f t="shared" si="16"/>
        <v>3.455996801850576</v>
      </c>
      <c r="R79">
        <f t="shared" si="17"/>
        <v>0</v>
      </c>
      <c r="S79">
        <f t="shared" si="18"/>
        <v>405.00142572981787</v>
      </c>
      <c r="T79">
        <f t="shared" si="19"/>
        <v>0.15267118674130131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-78.111000000000004</v>
      </c>
      <c r="E80">
        <v>0</v>
      </c>
      <c r="F80">
        <v>0</v>
      </c>
      <c r="G80">
        <v>77.665999999999997</v>
      </c>
      <c r="H80">
        <v>0</v>
      </c>
      <c r="I80">
        <v>0</v>
      </c>
      <c r="J80">
        <v>0</v>
      </c>
      <c r="K80">
        <v>0</v>
      </c>
      <c r="L80">
        <f t="shared" si="11"/>
        <v>7.5791641724523504E-3</v>
      </c>
      <c r="M80">
        <f t="shared" si="12"/>
        <v>227.99985631805097</v>
      </c>
      <c r="N80">
        <f t="shared" si="13"/>
        <v>1.7280500703801256</v>
      </c>
      <c r="O80" t="str">
        <f t="shared" si="14"/>
        <v/>
      </c>
      <c r="P80">
        <f t="shared" si="15"/>
        <v>0</v>
      </c>
      <c r="Q80">
        <f t="shared" si="16"/>
        <v>0</v>
      </c>
      <c r="R80">
        <f t="shared" si="17"/>
        <v>0</v>
      </c>
      <c r="S80">
        <f t="shared" si="18"/>
        <v>227.99985631805097</v>
      </c>
      <c r="T80">
        <f t="shared" si="19"/>
        <v>0</v>
      </c>
      <c r="U80" t="str">
        <f t="shared" si="20"/>
        <v/>
      </c>
      <c r="V80">
        <f t="shared" si="21"/>
        <v>0</v>
      </c>
    </row>
    <row r="81" spans="1:22" x14ac:dyDescent="0.2">
      <c r="A81" t="s">
        <v>938</v>
      </c>
      <c r="B81" t="s">
        <v>884</v>
      </c>
      <c r="D81">
        <v>-72.474000000000004</v>
      </c>
      <c r="E81">
        <v>-172.875</v>
      </c>
      <c r="F81">
        <v>0</v>
      </c>
      <c r="G81">
        <v>19.925000000000001</v>
      </c>
      <c r="H81">
        <v>8.0619999999999994</v>
      </c>
      <c r="I81">
        <v>0</v>
      </c>
      <c r="J81">
        <v>1</v>
      </c>
      <c r="K81">
        <v>0</v>
      </c>
      <c r="L81">
        <f t="shared" si="11"/>
        <v>1.136870792816457E-2</v>
      </c>
      <c r="M81">
        <f t="shared" si="12"/>
        <v>57.000268206421147</v>
      </c>
      <c r="N81">
        <f t="shared" si="13"/>
        <v>0.64802004908589594</v>
      </c>
      <c r="O81">
        <f t="shared" si="14"/>
        <v>0.28800037970152381</v>
      </c>
      <c r="P81">
        <f t="shared" si="15"/>
        <v>2.9998972427814361</v>
      </c>
      <c r="Q81">
        <f t="shared" si="16"/>
        <v>0.86397240895901706</v>
      </c>
      <c r="R81">
        <f t="shared" si="17"/>
        <v>0</v>
      </c>
      <c r="S81">
        <f t="shared" si="18"/>
        <v>60.000165449202584</v>
      </c>
      <c r="T81">
        <f t="shared" si="19"/>
        <v>1.0526266259435062</v>
      </c>
      <c r="U81">
        <f t="shared" si="20"/>
        <v>0</v>
      </c>
      <c r="V81">
        <f t="shared" si="21"/>
        <v>0</v>
      </c>
    </row>
    <row r="82" spans="1:22" x14ac:dyDescent="0.2">
      <c r="A82" t="s">
        <v>939</v>
      </c>
      <c r="B82" t="s">
        <v>940</v>
      </c>
      <c r="D82">
        <v>-72.921999999999997</v>
      </c>
      <c r="E82">
        <v>-170.70699999999999</v>
      </c>
      <c r="F82">
        <v>0</v>
      </c>
      <c r="G82">
        <v>173.65799999999999</v>
      </c>
      <c r="H82">
        <v>55.731000000000002</v>
      </c>
      <c r="I82">
        <v>0</v>
      </c>
      <c r="J82">
        <v>1</v>
      </c>
      <c r="K82">
        <v>1</v>
      </c>
      <c r="L82">
        <f t="shared" si="11"/>
        <v>1.1059905582949241E-2</v>
      </c>
      <c r="M82">
        <f t="shared" si="12"/>
        <v>498.0020931083925</v>
      </c>
      <c r="N82">
        <f t="shared" si="13"/>
        <v>5.5078616377515548</v>
      </c>
      <c r="O82">
        <f t="shared" si="14"/>
        <v>0.22000721541537049</v>
      </c>
      <c r="P82">
        <f t="shared" si="15"/>
        <v>26.998869473208245</v>
      </c>
      <c r="Q82">
        <f t="shared" si="16"/>
        <v>5.9399520321156292</v>
      </c>
      <c r="R82">
        <f t="shared" si="17"/>
        <v>0</v>
      </c>
      <c r="S82">
        <f t="shared" si="18"/>
        <v>525.00096258160079</v>
      </c>
      <c r="T82">
        <f t="shared" si="19"/>
        <v>0.12048142132394757</v>
      </c>
      <c r="U82">
        <f t="shared" si="20"/>
        <v>2.2223152735909824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-70.382000000000005</v>
      </c>
      <c r="E83">
        <v>0</v>
      </c>
      <c r="F83">
        <v>0</v>
      </c>
      <c r="G83">
        <v>214.44800000000001</v>
      </c>
      <c r="H83">
        <v>0</v>
      </c>
      <c r="I83">
        <v>0</v>
      </c>
      <c r="J83">
        <v>0</v>
      </c>
      <c r="K83">
        <v>0</v>
      </c>
      <c r="L83">
        <f t="shared" si="11"/>
        <v>1.2831755733044042E-2</v>
      </c>
      <c r="M83">
        <f t="shared" si="12"/>
        <v>605.99918105074823</v>
      </c>
      <c r="N83">
        <f t="shared" si="13"/>
        <v>7.7760412417091747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605.99918105074823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941</v>
      </c>
      <c r="B84" t="s">
        <v>942</v>
      </c>
      <c r="D84">
        <v>-71.564999999999998</v>
      </c>
      <c r="E84">
        <v>-170.83799999999999</v>
      </c>
      <c r="F84">
        <v>0</v>
      </c>
      <c r="G84">
        <v>104.355</v>
      </c>
      <c r="H84">
        <v>31.401</v>
      </c>
      <c r="I84">
        <v>0</v>
      </c>
      <c r="J84">
        <v>1</v>
      </c>
      <c r="K84">
        <v>0</v>
      </c>
      <c r="L84">
        <f t="shared" si="11"/>
        <v>1.2000023728315417E-2</v>
      </c>
      <c r="M84">
        <f t="shared" si="12"/>
        <v>296.99944827656077</v>
      </c>
      <c r="N84">
        <f t="shared" si="13"/>
        <v>3.5640039906193075</v>
      </c>
      <c r="O84">
        <f t="shared" si="14"/>
        <v>0.22320837721375303</v>
      </c>
      <c r="P84">
        <f t="shared" si="15"/>
        <v>14.999610118391047</v>
      </c>
      <c r="Q84">
        <f t="shared" si="16"/>
        <v>3.3480419814070363</v>
      </c>
      <c r="R84">
        <f t="shared" si="17"/>
        <v>0</v>
      </c>
      <c r="S84">
        <f t="shared" si="18"/>
        <v>311.99905839495182</v>
      </c>
      <c r="T84">
        <f t="shared" si="19"/>
        <v>0.20202057730467241</v>
      </c>
      <c r="U84">
        <f t="shared" si="20"/>
        <v>0</v>
      </c>
      <c r="V84">
        <f t="shared" si="21"/>
        <v>0</v>
      </c>
    </row>
    <row r="85" spans="1:22" x14ac:dyDescent="0.2">
      <c r="A85" t="s">
        <v>107</v>
      </c>
      <c r="B85" t="s">
        <v>943</v>
      </c>
      <c r="D85">
        <v>-75.718999999999994</v>
      </c>
      <c r="E85">
        <v>-173.66</v>
      </c>
      <c r="F85">
        <v>0</v>
      </c>
      <c r="G85">
        <v>56.753999999999998</v>
      </c>
      <c r="H85">
        <v>18.111000000000001</v>
      </c>
      <c r="I85">
        <v>0</v>
      </c>
      <c r="J85">
        <v>1</v>
      </c>
      <c r="K85">
        <v>0</v>
      </c>
      <c r="L85">
        <f t="shared" si="11"/>
        <v>9.1635631499105159E-3</v>
      </c>
      <c r="M85">
        <f t="shared" si="12"/>
        <v>165.00049320454951</v>
      </c>
      <c r="N85">
        <f t="shared" si="13"/>
        <v>1.5119939512402216</v>
      </c>
      <c r="O85">
        <f t="shared" si="14"/>
        <v>0.32400955544337012</v>
      </c>
      <c r="P85">
        <f t="shared" si="15"/>
        <v>5.9998953876362062</v>
      </c>
      <c r="Q85">
        <f t="shared" si="16"/>
        <v>1.9440253812801156</v>
      </c>
      <c r="R85">
        <f t="shared" si="17"/>
        <v>0</v>
      </c>
      <c r="S85">
        <f t="shared" si="18"/>
        <v>171.00038859218571</v>
      </c>
      <c r="T85">
        <f t="shared" si="19"/>
        <v>0.36363527668743739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-72.203999999999994</v>
      </c>
      <c r="E86">
        <v>-171.38399999999999</v>
      </c>
      <c r="F86">
        <v>0</v>
      </c>
      <c r="G86">
        <v>85.070999999999998</v>
      </c>
      <c r="H86">
        <v>33.377000000000002</v>
      </c>
      <c r="I86">
        <v>0</v>
      </c>
      <c r="J86">
        <v>1</v>
      </c>
      <c r="K86">
        <v>0</v>
      </c>
      <c r="L86">
        <f t="shared" si="11"/>
        <v>1.1555551676330652E-2</v>
      </c>
      <c r="M86">
        <f t="shared" si="12"/>
        <v>243.00124476085196</v>
      </c>
      <c r="N86">
        <f t="shared" si="13"/>
        <v>2.8080162492629475</v>
      </c>
      <c r="O86">
        <f t="shared" si="14"/>
        <v>0.23758991271367097</v>
      </c>
      <c r="P86">
        <f t="shared" si="15"/>
        <v>15.000770347930231</v>
      </c>
      <c r="Q86">
        <f t="shared" si="16"/>
        <v>3.5640352816378491</v>
      </c>
      <c r="R86">
        <f t="shared" si="17"/>
        <v>0</v>
      </c>
      <c r="S86">
        <f t="shared" si="18"/>
        <v>258.00201510878219</v>
      </c>
      <c r="T86">
        <f t="shared" si="19"/>
        <v>0.24691231544533279</v>
      </c>
      <c r="U86">
        <f t="shared" si="20"/>
        <v>0</v>
      </c>
      <c r="V86">
        <f t="shared" si="21"/>
        <v>0</v>
      </c>
    </row>
    <row r="87" spans="1:22" x14ac:dyDescent="0.2">
      <c r="A87" t="s">
        <v>139</v>
      </c>
      <c r="B87" t="s">
        <v>944</v>
      </c>
      <c r="D87">
        <v>-79.891000000000005</v>
      </c>
      <c r="E87">
        <v>-173.99100000000001</v>
      </c>
      <c r="F87">
        <v>0</v>
      </c>
      <c r="G87">
        <v>131.03399999999999</v>
      </c>
      <c r="H87">
        <v>19.105</v>
      </c>
      <c r="I87">
        <v>0</v>
      </c>
      <c r="J87">
        <v>1</v>
      </c>
      <c r="K87">
        <v>0</v>
      </c>
      <c r="L87">
        <f t="shared" si="11"/>
        <v>6.4184047225988262E-3</v>
      </c>
      <c r="M87">
        <f t="shared" si="12"/>
        <v>386.99933567948068</v>
      </c>
      <c r="N87">
        <f t="shared" si="13"/>
        <v>2.4839208476886356</v>
      </c>
      <c r="O87">
        <f t="shared" si="14"/>
        <v>0.34199999956738092</v>
      </c>
      <c r="P87">
        <f t="shared" si="15"/>
        <v>6.0000024979032514</v>
      </c>
      <c r="Q87">
        <f t="shared" si="16"/>
        <v>2.0520029036900995</v>
      </c>
      <c r="R87">
        <f t="shared" si="17"/>
        <v>0</v>
      </c>
      <c r="S87">
        <f t="shared" si="18"/>
        <v>392.99933817738395</v>
      </c>
      <c r="T87">
        <f t="shared" si="19"/>
        <v>0.15503902582843967</v>
      </c>
      <c r="U87">
        <f t="shared" si="20"/>
        <v>0</v>
      </c>
      <c r="V87">
        <f t="shared" si="21"/>
        <v>0</v>
      </c>
    </row>
    <row r="88" spans="1:22" x14ac:dyDescent="0.2">
      <c r="A88" t="s">
        <v>72</v>
      </c>
      <c r="B88" t="s">
        <v>73</v>
      </c>
      <c r="D88">
        <v>-72.474000000000004</v>
      </c>
      <c r="E88">
        <v>-174.56</v>
      </c>
      <c r="F88">
        <v>0</v>
      </c>
      <c r="G88">
        <v>39.85</v>
      </c>
      <c r="H88">
        <v>21.094999999999999</v>
      </c>
      <c r="I88">
        <v>0</v>
      </c>
      <c r="J88">
        <v>1</v>
      </c>
      <c r="K88">
        <v>0</v>
      </c>
      <c r="L88">
        <f t="shared" si="11"/>
        <v>1.136870792816457E-2</v>
      </c>
      <c r="M88">
        <f t="shared" si="12"/>
        <v>114.00053641284229</v>
      </c>
      <c r="N88">
        <f t="shared" si="13"/>
        <v>1.2960400981717919</v>
      </c>
      <c r="O88">
        <f t="shared" si="14"/>
        <v>0.37802283250133095</v>
      </c>
      <c r="P88">
        <f t="shared" si="15"/>
        <v>5.9996283401032189</v>
      </c>
      <c r="Q88">
        <f t="shared" si="16"/>
        <v>2.2679987670798445</v>
      </c>
      <c r="R88">
        <f t="shared" si="17"/>
        <v>0</v>
      </c>
      <c r="S88">
        <f t="shared" si="18"/>
        <v>120.00016475294551</v>
      </c>
      <c r="T88">
        <f t="shared" si="19"/>
        <v>0.5263133129717531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-81.254000000000005</v>
      </c>
      <c r="E89">
        <v>-174.28899999999999</v>
      </c>
      <c r="F89">
        <v>0</v>
      </c>
      <c r="G89">
        <v>105.224</v>
      </c>
      <c r="H89">
        <v>30.15</v>
      </c>
      <c r="I89">
        <v>0</v>
      </c>
      <c r="J89">
        <v>1</v>
      </c>
      <c r="K89">
        <v>0</v>
      </c>
      <c r="L89">
        <f t="shared" si="11"/>
        <v>5.5383516345009652E-3</v>
      </c>
      <c r="M89">
        <f t="shared" si="12"/>
        <v>312.00140647682838</v>
      </c>
      <c r="N89">
        <f t="shared" si="13"/>
        <v>1.72797522750277</v>
      </c>
      <c r="O89">
        <f t="shared" si="14"/>
        <v>0.35997382229506519</v>
      </c>
      <c r="P89">
        <f t="shared" si="15"/>
        <v>9.0007504912531093</v>
      </c>
      <c r="Q89">
        <f t="shared" si="16"/>
        <v>3.2400377978983657</v>
      </c>
      <c r="R89">
        <f t="shared" si="17"/>
        <v>0</v>
      </c>
      <c r="S89">
        <f t="shared" si="18"/>
        <v>321.00215696808147</v>
      </c>
      <c r="T89">
        <f t="shared" si="19"/>
        <v>0.19230682540034016</v>
      </c>
      <c r="U89">
        <f t="shared" si="20"/>
        <v>0</v>
      </c>
      <c r="V89">
        <f t="shared" si="21"/>
        <v>0</v>
      </c>
    </row>
    <row r="90" spans="1:22" x14ac:dyDescent="0.2">
      <c r="A90" t="s">
        <v>945</v>
      </c>
      <c r="B90" t="s">
        <v>946</v>
      </c>
      <c r="D90">
        <v>-75.963999999999999</v>
      </c>
      <c r="E90">
        <v>-174.28899999999999</v>
      </c>
      <c r="F90">
        <v>0</v>
      </c>
      <c r="G90">
        <v>53.6</v>
      </c>
      <c r="H90">
        <v>20.100000000000001</v>
      </c>
      <c r="I90">
        <v>0</v>
      </c>
      <c r="J90">
        <v>1</v>
      </c>
      <c r="K90">
        <v>0</v>
      </c>
      <c r="L90">
        <f t="shared" si="11"/>
        <v>8.9998284639622485E-3</v>
      </c>
      <c r="M90">
        <f t="shared" si="12"/>
        <v>155.99907974416794</v>
      </c>
      <c r="N90">
        <f t="shared" si="13"/>
        <v>1.4039663621998417</v>
      </c>
      <c r="O90">
        <f t="shared" si="14"/>
        <v>0.35997382229506519</v>
      </c>
      <c r="P90">
        <f t="shared" si="15"/>
        <v>6.0005003275020741</v>
      </c>
      <c r="Q90">
        <f t="shared" si="16"/>
        <v>2.1600251985989107</v>
      </c>
      <c r="R90">
        <f t="shared" si="17"/>
        <v>0</v>
      </c>
      <c r="S90">
        <f t="shared" si="18"/>
        <v>161.99958007167001</v>
      </c>
      <c r="T90">
        <f t="shared" si="19"/>
        <v>0.38461765350409455</v>
      </c>
      <c r="U90">
        <f t="shared" si="20"/>
        <v>0</v>
      </c>
      <c r="V90">
        <f t="shared" si="21"/>
        <v>0</v>
      </c>
    </row>
    <row r="91" spans="1:22" x14ac:dyDescent="0.2">
      <c r="A91" t="s">
        <v>121</v>
      </c>
      <c r="B91" t="s">
        <v>367</v>
      </c>
      <c r="D91">
        <v>-73.034000000000006</v>
      </c>
      <c r="E91">
        <v>0</v>
      </c>
      <c r="F91">
        <v>0</v>
      </c>
      <c r="G91">
        <v>123.369</v>
      </c>
      <c r="H91">
        <v>0</v>
      </c>
      <c r="I91">
        <v>0</v>
      </c>
      <c r="J91">
        <v>0</v>
      </c>
      <c r="K91">
        <v>0</v>
      </c>
      <c r="L91">
        <f t="shared" si="11"/>
        <v>1.0982938143594613E-2</v>
      </c>
      <c r="M91">
        <f t="shared" si="12"/>
        <v>353.99923439765826</v>
      </c>
      <c r="N91">
        <f t="shared" si="13"/>
        <v>3.887955582224913</v>
      </c>
      <c r="O91" t="str">
        <f t="shared" si="14"/>
        <v/>
      </c>
      <c r="P91">
        <f t="shared" si="15"/>
        <v>0</v>
      </c>
      <c r="Q91">
        <f t="shared" si="16"/>
        <v>0</v>
      </c>
      <c r="R91">
        <f t="shared" si="17"/>
        <v>0</v>
      </c>
      <c r="S91">
        <f t="shared" si="18"/>
        <v>353.99923439765826</v>
      </c>
      <c r="T91">
        <f t="shared" si="19"/>
        <v>0</v>
      </c>
      <c r="U91" t="str">
        <f t="shared" si="20"/>
        <v/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-78.887</v>
      </c>
      <c r="E92">
        <v>-173.29</v>
      </c>
      <c r="F92">
        <v>0</v>
      </c>
      <c r="G92">
        <v>57.07</v>
      </c>
      <c r="H92">
        <v>17.117000000000001</v>
      </c>
      <c r="I92">
        <v>0</v>
      </c>
      <c r="J92">
        <v>1</v>
      </c>
      <c r="K92">
        <v>0</v>
      </c>
      <c r="L92">
        <f t="shared" si="11"/>
        <v>7.0713950478232699E-3</v>
      </c>
      <c r="M92">
        <f t="shared" si="12"/>
        <v>167.99963390834938</v>
      </c>
      <c r="N92">
        <f t="shared" si="13"/>
        <v>1.1879929672485916</v>
      </c>
      <c r="O92">
        <f t="shared" si="14"/>
        <v>0.30599218337530759</v>
      </c>
      <c r="P92">
        <f t="shared" si="15"/>
        <v>6.0000601620886069</v>
      </c>
      <c r="Q92">
        <f t="shared" si="16"/>
        <v>1.8359733453540406</v>
      </c>
      <c r="R92">
        <f t="shared" si="17"/>
        <v>0</v>
      </c>
      <c r="S92">
        <f t="shared" si="18"/>
        <v>173.99969407043798</v>
      </c>
      <c r="T92">
        <f t="shared" si="19"/>
        <v>0.35714363540061306</v>
      </c>
      <c r="U92">
        <f t="shared" si="20"/>
        <v>0</v>
      </c>
      <c r="V92">
        <f t="shared" si="21"/>
        <v>0</v>
      </c>
    </row>
    <row r="93" spans="1:22" x14ac:dyDescent="0.2">
      <c r="A93" t="s">
        <v>947</v>
      </c>
      <c r="B93" t="s">
        <v>948</v>
      </c>
      <c r="D93">
        <v>-73.566000000000003</v>
      </c>
      <c r="E93">
        <v>-170.07400000000001</v>
      </c>
      <c r="F93">
        <v>-90</v>
      </c>
      <c r="G93">
        <v>144.92099999999999</v>
      </c>
      <c r="H93">
        <v>40.607999999999997</v>
      </c>
      <c r="I93">
        <v>20</v>
      </c>
      <c r="J93">
        <v>1</v>
      </c>
      <c r="K93">
        <v>0</v>
      </c>
      <c r="L93">
        <f t="shared" si="11"/>
        <v>1.061858295011084E-2</v>
      </c>
      <c r="M93">
        <f t="shared" si="12"/>
        <v>417.00130580650182</v>
      </c>
      <c r="N93">
        <f t="shared" si="13"/>
        <v>4.4279673839782614</v>
      </c>
      <c r="O93">
        <f t="shared" si="14"/>
        <v>0.2057192713212754</v>
      </c>
      <c r="P93">
        <f t="shared" si="15"/>
        <v>20.999547345757435</v>
      </c>
      <c r="Q93">
        <f t="shared" si="16"/>
        <v>4.3200158980617402</v>
      </c>
      <c r="R93">
        <f t="shared" si="17"/>
        <v>60</v>
      </c>
      <c r="S93">
        <f t="shared" si="18"/>
        <v>438.00085315225925</v>
      </c>
      <c r="T93">
        <f t="shared" si="19"/>
        <v>0.14388444152220803</v>
      </c>
      <c r="U93">
        <f t="shared" si="20"/>
        <v>0</v>
      </c>
      <c r="V93">
        <f t="shared" si="21"/>
        <v>13.698603454350488</v>
      </c>
    </row>
    <row r="94" spans="1:22" x14ac:dyDescent="0.2">
      <c r="A94" t="s">
        <v>157</v>
      </c>
      <c r="B94" t="s">
        <v>949</v>
      </c>
      <c r="D94">
        <v>-78.69</v>
      </c>
      <c r="E94">
        <v>-169.69499999999999</v>
      </c>
      <c r="F94">
        <v>0</v>
      </c>
      <c r="G94">
        <v>40.792000000000002</v>
      </c>
      <c r="H94">
        <v>11.18</v>
      </c>
      <c r="I94">
        <v>0</v>
      </c>
      <c r="J94">
        <v>1</v>
      </c>
      <c r="K94">
        <v>0</v>
      </c>
      <c r="L94">
        <f t="shared" si="11"/>
        <v>7.2000369249036579E-3</v>
      </c>
      <c r="M94">
        <f t="shared" si="12"/>
        <v>119.99951248316069</v>
      </c>
      <c r="N94">
        <f t="shared" si="13"/>
        <v>0.86400178485097912</v>
      </c>
      <c r="O94">
        <f t="shared" si="14"/>
        <v>0.19799678746871249</v>
      </c>
      <c r="P94">
        <f t="shared" si="15"/>
        <v>5.9999060221604035</v>
      </c>
      <c r="Q94">
        <f t="shared" si="16"/>
        <v>1.1879633054652468</v>
      </c>
      <c r="R94">
        <f t="shared" si="17"/>
        <v>0</v>
      </c>
      <c r="S94">
        <f t="shared" si="18"/>
        <v>125.99941850532109</v>
      </c>
      <c r="T94">
        <f t="shared" si="19"/>
        <v>0.50000203132841636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-71.763999999999996</v>
      </c>
      <c r="E95">
        <v>-170.21799999999999</v>
      </c>
      <c r="F95">
        <v>0</v>
      </c>
      <c r="G95">
        <v>182.148</v>
      </c>
      <c r="H95">
        <v>58.856000000000002</v>
      </c>
      <c r="I95">
        <v>0</v>
      </c>
      <c r="J95">
        <v>1</v>
      </c>
      <c r="K95">
        <v>0</v>
      </c>
      <c r="L95">
        <f t="shared" si="11"/>
        <v>1.1861255675183069E-2</v>
      </c>
      <c r="M95">
        <f t="shared" si="12"/>
        <v>518.99918791360028</v>
      </c>
      <c r="N95">
        <f t="shared" si="13"/>
        <v>6.1559882190438158</v>
      </c>
      <c r="O95">
        <f t="shared" si="14"/>
        <v>0.20880865058470088</v>
      </c>
      <c r="P95">
        <f t="shared" si="15"/>
        <v>29.998888324173691</v>
      </c>
      <c r="Q95">
        <f t="shared" si="16"/>
        <v>6.2640336540454999</v>
      </c>
      <c r="R95">
        <f t="shared" si="17"/>
        <v>0</v>
      </c>
      <c r="S95">
        <f t="shared" si="18"/>
        <v>548.99807623777394</v>
      </c>
      <c r="T95">
        <f t="shared" si="19"/>
        <v>0.11560711730822289</v>
      </c>
      <c r="U95">
        <f t="shared" si="20"/>
        <v>0</v>
      </c>
      <c r="V95">
        <f t="shared" si="21"/>
        <v>0</v>
      </c>
    </row>
    <row r="96" spans="1:22" x14ac:dyDescent="0.2">
      <c r="A96" t="s">
        <v>950</v>
      </c>
      <c r="B96" t="s">
        <v>951</v>
      </c>
      <c r="D96">
        <v>-74.539000000000001</v>
      </c>
      <c r="E96">
        <v>-173.66</v>
      </c>
      <c r="F96">
        <v>0</v>
      </c>
      <c r="G96">
        <v>48.765000000000001</v>
      </c>
      <c r="H96">
        <v>18.111000000000001</v>
      </c>
      <c r="I96">
        <v>0</v>
      </c>
      <c r="J96">
        <v>1</v>
      </c>
      <c r="K96">
        <v>0</v>
      </c>
      <c r="L96">
        <f t="shared" si="11"/>
        <v>9.9572895743070336E-3</v>
      </c>
      <c r="M96">
        <f t="shared" si="12"/>
        <v>141.00089604857317</v>
      </c>
      <c r="N96">
        <f t="shared" si="13"/>
        <v>1.4039881561805636</v>
      </c>
      <c r="O96">
        <f t="shared" si="14"/>
        <v>0.32400955544337012</v>
      </c>
      <c r="P96">
        <f t="shared" si="15"/>
        <v>5.9998953876362062</v>
      </c>
      <c r="Q96">
        <f t="shared" si="16"/>
        <v>1.9440253812801156</v>
      </c>
      <c r="R96">
        <f t="shared" si="17"/>
        <v>0</v>
      </c>
      <c r="S96">
        <f t="shared" si="18"/>
        <v>147.00079143620937</v>
      </c>
      <c r="T96">
        <f t="shared" si="19"/>
        <v>0.42552921067487898</v>
      </c>
      <c r="U96">
        <f t="shared" si="20"/>
        <v>0</v>
      </c>
      <c r="V96">
        <f t="shared" si="21"/>
        <v>0</v>
      </c>
    </row>
    <row r="97" spans="1:22" x14ac:dyDescent="0.2">
      <c r="A97" t="s">
        <v>952</v>
      </c>
      <c r="B97" t="s">
        <v>953</v>
      </c>
      <c r="D97">
        <v>-71.564999999999998</v>
      </c>
      <c r="E97">
        <v>0</v>
      </c>
      <c r="F97">
        <v>0</v>
      </c>
      <c r="G97">
        <v>148.62700000000001</v>
      </c>
      <c r="H97">
        <v>0</v>
      </c>
      <c r="I97">
        <v>0</v>
      </c>
      <c r="J97">
        <v>0</v>
      </c>
      <c r="K97">
        <v>0</v>
      </c>
      <c r="L97">
        <f t="shared" si="11"/>
        <v>1.2000023728315417E-2</v>
      </c>
      <c r="M97">
        <f t="shared" si="12"/>
        <v>422.99973167553458</v>
      </c>
      <c r="N97">
        <f t="shared" si="13"/>
        <v>5.0760118931893619</v>
      </c>
      <c r="O97" t="str">
        <f t="shared" si="14"/>
        <v/>
      </c>
      <c r="P97">
        <f t="shared" si="15"/>
        <v>0</v>
      </c>
      <c r="Q97">
        <f t="shared" si="16"/>
        <v>0</v>
      </c>
      <c r="R97">
        <f t="shared" si="17"/>
        <v>0</v>
      </c>
      <c r="S97">
        <f t="shared" si="18"/>
        <v>422.99973167553458</v>
      </c>
      <c r="T97">
        <f t="shared" si="19"/>
        <v>0</v>
      </c>
      <c r="U97" t="str">
        <f t="shared" si="20"/>
        <v/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-69.623999999999995</v>
      </c>
      <c r="E98">
        <v>-172.405</v>
      </c>
      <c r="F98">
        <v>0</v>
      </c>
      <c r="G98">
        <v>74.673000000000002</v>
      </c>
      <c r="H98">
        <v>30.265000000000001</v>
      </c>
      <c r="I98">
        <v>0</v>
      </c>
      <c r="J98">
        <v>1</v>
      </c>
      <c r="K98">
        <v>0</v>
      </c>
      <c r="L98">
        <f t="shared" si="11"/>
        <v>1.3371104022929514E-2</v>
      </c>
      <c r="M98">
        <f t="shared" si="12"/>
        <v>210.00166448864462</v>
      </c>
      <c r="N98">
        <f t="shared" si="13"/>
        <v>2.807956908822919</v>
      </c>
      <c r="O98">
        <f t="shared" si="14"/>
        <v>0.26998690213915028</v>
      </c>
      <c r="P98">
        <f t="shared" si="15"/>
        <v>12.000365151633307</v>
      </c>
      <c r="Q98">
        <f t="shared" si="16"/>
        <v>3.2399446517727424</v>
      </c>
      <c r="R98">
        <f t="shared" si="17"/>
        <v>0</v>
      </c>
      <c r="S98">
        <f t="shared" si="18"/>
        <v>222.00202964027793</v>
      </c>
      <c r="T98">
        <f t="shared" si="19"/>
        <v>0.2857120211218343</v>
      </c>
      <c r="U98">
        <f t="shared" si="20"/>
        <v>0</v>
      </c>
      <c r="V98">
        <f t="shared" si="21"/>
        <v>0</v>
      </c>
    </row>
    <row r="99" spans="1:22" x14ac:dyDescent="0.2">
      <c r="A99" t="s">
        <v>954</v>
      </c>
      <c r="B99" t="s">
        <v>955</v>
      </c>
      <c r="D99">
        <v>-76.489999999999995</v>
      </c>
      <c r="E99">
        <v>0</v>
      </c>
      <c r="F99">
        <v>0</v>
      </c>
      <c r="G99">
        <v>158.38200000000001</v>
      </c>
      <c r="H99">
        <v>0</v>
      </c>
      <c r="I99">
        <v>0</v>
      </c>
      <c r="J99">
        <v>0</v>
      </c>
      <c r="K99">
        <v>0</v>
      </c>
      <c r="L99">
        <f t="shared" si="11"/>
        <v>8.6494722902844892E-3</v>
      </c>
      <c r="M99">
        <f t="shared" si="12"/>
        <v>461.99831185827304</v>
      </c>
      <c r="N99">
        <f t="shared" si="13"/>
        <v>3.9960455926219369</v>
      </c>
      <c r="O99" t="str">
        <f t="shared" si="14"/>
        <v/>
      </c>
      <c r="P99">
        <f t="shared" si="15"/>
        <v>0</v>
      </c>
      <c r="Q99">
        <f t="shared" si="16"/>
        <v>0</v>
      </c>
      <c r="R99">
        <f t="shared" si="17"/>
        <v>0</v>
      </c>
      <c r="S99">
        <f t="shared" si="18"/>
        <v>461.99831185827304</v>
      </c>
      <c r="T99">
        <f t="shared" si="19"/>
        <v>0</v>
      </c>
      <c r="U99" t="str">
        <f t="shared" si="20"/>
        <v/>
      </c>
      <c r="V99">
        <f t="shared" si="21"/>
        <v>0</v>
      </c>
    </row>
    <row r="100" spans="1:22" x14ac:dyDescent="0.2">
      <c r="A100" t="s">
        <v>825</v>
      </c>
      <c r="B100" t="s">
        <v>826</v>
      </c>
      <c r="D100">
        <v>-76.578000000000003</v>
      </c>
      <c r="E100">
        <v>-171.87</v>
      </c>
      <c r="F100">
        <v>0</v>
      </c>
      <c r="G100">
        <v>90.471000000000004</v>
      </c>
      <c r="H100">
        <v>21.213000000000001</v>
      </c>
      <c r="I100">
        <v>0</v>
      </c>
      <c r="J100">
        <v>1</v>
      </c>
      <c r="K100">
        <v>0</v>
      </c>
      <c r="L100">
        <f t="shared" si="11"/>
        <v>8.5910100313137741E-3</v>
      </c>
      <c r="M100">
        <f t="shared" si="12"/>
        <v>263.99984833647375</v>
      </c>
      <c r="N100">
        <f t="shared" si="13"/>
        <v>2.2680276133515749</v>
      </c>
      <c r="O100">
        <f t="shared" si="14"/>
        <v>0.25200296358763974</v>
      </c>
      <c r="P100">
        <f t="shared" si="15"/>
        <v>8.999801146378525</v>
      </c>
      <c r="Q100">
        <f t="shared" si="16"/>
        <v>2.2679788285656537</v>
      </c>
      <c r="R100">
        <f t="shared" si="17"/>
        <v>0</v>
      </c>
      <c r="S100">
        <f t="shared" si="18"/>
        <v>272.99964948285225</v>
      </c>
      <c r="T100">
        <f t="shared" si="19"/>
        <v>0.22727285783713275</v>
      </c>
      <c r="U100">
        <f t="shared" si="20"/>
        <v>0</v>
      </c>
      <c r="V100">
        <f t="shared" si="21"/>
        <v>0</v>
      </c>
    </row>
    <row r="101" spans="1:22" x14ac:dyDescent="0.2">
      <c r="A101" t="s">
        <v>113</v>
      </c>
      <c r="B101" t="s">
        <v>956</v>
      </c>
      <c r="D101">
        <v>-75.563999999999993</v>
      </c>
      <c r="E101">
        <v>-174.09399999999999</v>
      </c>
      <c r="F101">
        <v>0</v>
      </c>
      <c r="G101">
        <v>104.29300000000001</v>
      </c>
      <c r="H101">
        <v>29.155000000000001</v>
      </c>
      <c r="I101">
        <v>0</v>
      </c>
      <c r="J101">
        <v>1</v>
      </c>
      <c r="K101">
        <v>0</v>
      </c>
      <c r="L101">
        <f t="shared" si="11"/>
        <v>9.267334228316132E-3</v>
      </c>
      <c r="M101">
        <f t="shared" si="12"/>
        <v>303.00038168808476</v>
      </c>
      <c r="N101">
        <f t="shared" si="13"/>
        <v>2.8080086164194573</v>
      </c>
      <c r="O101">
        <f t="shared" si="14"/>
        <v>0.34800802605070685</v>
      </c>
      <c r="P101">
        <f t="shared" si="15"/>
        <v>8.9998599756060784</v>
      </c>
      <c r="Q101">
        <f t="shared" si="16"/>
        <v>3.1320266368700715</v>
      </c>
      <c r="R101">
        <f t="shared" si="17"/>
        <v>0</v>
      </c>
      <c r="S101">
        <f t="shared" si="18"/>
        <v>312.00024166369082</v>
      </c>
      <c r="T101">
        <f t="shared" si="19"/>
        <v>0.19801955253563117</v>
      </c>
      <c r="U101">
        <f t="shared" si="20"/>
        <v>0</v>
      </c>
      <c r="V101">
        <f t="shared" si="21"/>
        <v>0</v>
      </c>
    </row>
    <row r="102" spans="1:22" x14ac:dyDescent="0.2">
      <c r="A102" t="s">
        <v>957</v>
      </c>
      <c r="B102" t="s">
        <v>958</v>
      </c>
      <c r="D102">
        <v>-78.206999999999994</v>
      </c>
      <c r="E102">
        <v>-172.011</v>
      </c>
      <c r="F102">
        <v>0</v>
      </c>
      <c r="G102">
        <v>185.92500000000001</v>
      </c>
      <c r="H102">
        <v>57.558999999999997</v>
      </c>
      <c r="I102">
        <v>0</v>
      </c>
      <c r="J102">
        <v>1</v>
      </c>
      <c r="K102">
        <v>0</v>
      </c>
      <c r="L102">
        <f t="shared" si="11"/>
        <v>7.5161942523295257E-3</v>
      </c>
      <c r="M102">
        <f t="shared" si="12"/>
        <v>546.00168908984267</v>
      </c>
      <c r="N102">
        <f t="shared" si="13"/>
        <v>4.1038588611581499</v>
      </c>
      <c r="O102">
        <f t="shared" si="14"/>
        <v>0.25651037209682337</v>
      </c>
      <c r="P102">
        <f t="shared" si="15"/>
        <v>23.999164136804126</v>
      </c>
      <c r="Q102">
        <f t="shared" si="16"/>
        <v>6.1560406787850432</v>
      </c>
      <c r="R102">
        <f t="shared" si="17"/>
        <v>0</v>
      </c>
      <c r="S102">
        <f t="shared" si="18"/>
        <v>570.00085322664677</v>
      </c>
      <c r="T102">
        <f t="shared" si="19"/>
        <v>0.10988976993828897</v>
      </c>
      <c r="U102">
        <f t="shared" si="20"/>
        <v>0</v>
      </c>
      <c r="V102">
        <f t="shared" si="21"/>
        <v>0</v>
      </c>
    </row>
    <row r="103" spans="1:22" x14ac:dyDescent="0.2">
      <c r="A103" t="s">
        <v>303</v>
      </c>
      <c r="B103" t="s">
        <v>959</v>
      </c>
      <c r="D103">
        <v>-71.102000000000004</v>
      </c>
      <c r="E103">
        <v>-170.96100000000001</v>
      </c>
      <c r="F103">
        <v>0</v>
      </c>
      <c r="G103">
        <v>117.324</v>
      </c>
      <c r="H103">
        <v>44.552999999999997</v>
      </c>
      <c r="I103">
        <v>0</v>
      </c>
      <c r="J103">
        <v>1</v>
      </c>
      <c r="K103">
        <v>0</v>
      </c>
      <c r="L103">
        <f t="shared" si="11"/>
        <v>1.2324138676683931E-2</v>
      </c>
      <c r="M103">
        <f t="shared" si="12"/>
        <v>332.99953540930193</v>
      </c>
      <c r="N103">
        <f t="shared" si="13"/>
        <v>4.1039365575921165</v>
      </c>
      <c r="O103">
        <f t="shared" si="14"/>
        <v>0.22629777758303712</v>
      </c>
      <c r="P103">
        <f t="shared" si="15"/>
        <v>20.99872800752162</v>
      </c>
      <c r="Q103">
        <f t="shared" si="16"/>
        <v>4.7519702321430524</v>
      </c>
      <c r="R103">
        <f t="shared" si="17"/>
        <v>0</v>
      </c>
      <c r="S103">
        <f t="shared" si="18"/>
        <v>353.99826341682353</v>
      </c>
      <c r="T103">
        <f t="shared" si="19"/>
        <v>0.18018043156201946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-72.180999999999997</v>
      </c>
      <c r="E104">
        <v>-172.875</v>
      </c>
      <c r="F104">
        <v>0</v>
      </c>
      <c r="G104">
        <v>88.233000000000004</v>
      </c>
      <c r="H104">
        <v>32.249000000000002</v>
      </c>
      <c r="I104">
        <v>0</v>
      </c>
      <c r="J104">
        <v>1</v>
      </c>
      <c r="K104">
        <v>0</v>
      </c>
      <c r="L104">
        <f t="shared" si="11"/>
        <v>1.1571494008211052E-2</v>
      </c>
      <c r="M104">
        <f t="shared" si="12"/>
        <v>252.00085109915267</v>
      </c>
      <c r="N104">
        <f t="shared" si="13"/>
        <v>2.9160292545871851</v>
      </c>
      <c r="O104">
        <f t="shared" si="14"/>
        <v>0.28800037970152381</v>
      </c>
      <c r="P104">
        <f t="shared" si="15"/>
        <v>11.999961074480099</v>
      </c>
      <c r="Q104">
        <f t="shared" si="16"/>
        <v>3.455996801850576</v>
      </c>
      <c r="R104">
        <f t="shared" si="17"/>
        <v>0</v>
      </c>
      <c r="S104">
        <f t="shared" si="18"/>
        <v>264.00081217363277</v>
      </c>
      <c r="T104">
        <f t="shared" si="19"/>
        <v>0.23809443396043256</v>
      </c>
      <c r="U104">
        <f t="shared" si="20"/>
        <v>0</v>
      </c>
      <c r="V104">
        <f t="shared" si="21"/>
        <v>0</v>
      </c>
    </row>
    <row r="105" spans="1:22" x14ac:dyDescent="0.2">
      <c r="A105" t="s">
        <v>317</v>
      </c>
      <c r="B105" t="s">
        <v>960</v>
      </c>
      <c r="D105">
        <v>-80.38</v>
      </c>
      <c r="E105">
        <v>-175.23599999999999</v>
      </c>
      <c r="F105">
        <v>0</v>
      </c>
      <c r="G105">
        <v>59.841000000000001</v>
      </c>
      <c r="H105">
        <v>12.042</v>
      </c>
      <c r="I105">
        <v>0</v>
      </c>
      <c r="J105">
        <v>1</v>
      </c>
      <c r="K105">
        <v>0</v>
      </c>
      <c r="L105">
        <f t="shared" si="11"/>
        <v>6.1018647552183768E-3</v>
      </c>
      <c r="M105">
        <f t="shared" si="12"/>
        <v>176.9985051575589</v>
      </c>
      <c r="N105">
        <f t="shared" si="13"/>
        <v>1.0800220203692672</v>
      </c>
      <c r="O105">
        <f t="shared" si="14"/>
        <v>0.43196692629052102</v>
      </c>
      <c r="P105">
        <f t="shared" si="15"/>
        <v>3.0003261450738798</v>
      </c>
      <c r="Q105">
        <f t="shared" si="16"/>
        <v>1.2960429587996107</v>
      </c>
      <c r="R105">
        <f t="shared" si="17"/>
        <v>0</v>
      </c>
      <c r="S105">
        <f t="shared" si="18"/>
        <v>179.99883130263277</v>
      </c>
      <c r="T105">
        <f t="shared" si="19"/>
        <v>0.33898591373181231</v>
      </c>
      <c r="U105">
        <f t="shared" si="20"/>
        <v>0</v>
      </c>
      <c r="V105">
        <f t="shared" si="21"/>
        <v>0</v>
      </c>
    </row>
    <row r="106" spans="1:22" x14ac:dyDescent="0.2">
      <c r="A106" t="s">
        <v>890</v>
      </c>
      <c r="B106" t="s">
        <v>891</v>
      </c>
      <c r="D106">
        <v>-68.325000000000003</v>
      </c>
      <c r="E106">
        <v>-173.29</v>
      </c>
      <c r="F106">
        <v>0</v>
      </c>
      <c r="G106">
        <v>83.933999999999997</v>
      </c>
      <c r="H106">
        <v>34.234000000000002</v>
      </c>
      <c r="I106">
        <v>0</v>
      </c>
      <c r="J106">
        <v>1</v>
      </c>
      <c r="K106">
        <v>0</v>
      </c>
      <c r="L106">
        <f t="shared" si="11"/>
        <v>1.4307933289001885E-2</v>
      </c>
      <c r="M106">
        <f t="shared" si="12"/>
        <v>233.99804134057757</v>
      </c>
      <c r="N106">
        <f t="shared" si="13"/>
        <v>3.348031713289803</v>
      </c>
      <c r="O106">
        <f t="shared" si="14"/>
        <v>0.30599218337530759</v>
      </c>
      <c r="P106">
        <f t="shared" si="15"/>
        <v>12.000120324177214</v>
      </c>
      <c r="Q106">
        <f t="shared" si="16"/>
        <v>3.6719466907080811</v>
      </c>
      <c r="R106">
        <f t="shared" si="17"/>
        <v>0</v>
      </c>
      <c r="S106">
        <f t="shared" si="18"/>
        <v>245.99816166475478</v>
      </c>
      <c r="T106">
        <f t="shared" si="19"/>
        <v>0.25641240266909621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-81.741</v>
      </c>
      <c r="E107">
        <v>-176.18600000000001</v>
      </c>
      <c r="F107">
        <v>0</v>
      </c>
      <c r="G107">
        <v>62.65</v>
      </c>
      <c r="H107">
        <v>15.032999999999999</v>
      </c>
      <c r="I107">
        <v>0</v>
      </c>
      <c r="J107">
        <v>1</v>
      </c>
      <c r="K107">
        <v>0</v>
      </c>
      <c r="L107">
        <f t="shared" si="11"/>
        <v>5.2255202367581912E-3</v>
      </c>
      <c r="M107">
        <f t="shared" si="12"/>
        <v>186.00073950856776</v>
      </c>
      <c r="N107">
        <f t="shared" si="13"/>
        <v>0.97195160030561012</v>
      </c>
      <c r="O107">
        <f t="shared" si="14"/>
        <v>0.54001008666589612</v>
      </c>
      <c r="P107">
        <f t="shared" si="15"/>
        <v>2.9998820820536407</v>
      </c>
      <c r="Q107">
        <f t="shared" si="16"/>
        <v>1.6199682030854587</v>
      </c>
      <c r="R107">
        <f t="shared" si="17"/>
        <v>0</v>
      </c>
      <c r="S107">
        <f t="shared" si="18"/>
        <v>189.00062159062139</v>
      </c>
      <c r="T107">
        <f t="shared" si="19"/>
        <v>0.32257936263332015</v>
      </c>
      <c r="U107">
        <f t="shared" si="20"/>
        <v>0</v>
      </c>
      <c r="V107">
        <f t="shared" si="21"/>
        <v>0</v>
      </c>
    </row>
    <row r="108" spans="1:22" x14ac:dyDescent="0.2">
      <c r="A108" t="s">
        <v>961</v>
      </c>
      <c r="B108" t="s">
        <v>962</v>
      </c>
      <c r="D108">
        <v>-76.477000000000004</v>
      </c>
      <c r="E108">
        <v>-169.47900000000001</v>
      </c>
      <c r="F108">
        <v>0</v>
      </c>
      <c r="G108">
        <v>243.75800000000001</v>
      </c>
      <c r="H108">
        <v>71.197000000000003</v>
      </c>
      <c r="I108">
        <v>0</v>
      </c>
      <c r="J108">
        <v>1</v>
      </c>
      <c r="K108">
        <v>0</v>
      </c>
      <c r="L108">
        <f t="shared" si="11"/>
        <v>8.6581124117379206E-3</v>
      </c>
      <c r="M108">
        <f t="shared" si="12"/>
        <v>711.00025547936241</v>
      </c>
      <c r="N108">
        <f t="shared" si="13"/>
        <v>6.155926292640995</v>
      </c>
      <c r="O108">
        <f t="shared" si="14"/>
        <v>0.19384189530066115</v>
      </c>
      <c r="P108">
        <f t="shared" si="15"/>
        <v>39.000839806733907</v>
      </c>
      <c r="Q108">
        <f t="shared" si="16"/>
        <v>7.5600042664590381</v>
      </c>
      <c r="R108">
        <f t="shared" si="17"/>
        <v>0</v>
      </c>
      <c r="S108">
        <f t="shared" si="18"/>
        <v>750.0010952860963</v>
      </c>
      <c r="T108">
        <f t="shared" si="19"/>
        <v>8.4388155331319104E-2</v>
      </c>
      <c r="U108">
        <f t="shared" si="20"/>
        <v>0</v>
      </c>
      <c r="V108">
        <f t="shared" si="21"/>
        <v>0</v>
      </c>
    </row>
    <row r="109" spans="1:22" x14ac:dyDescent="0.2">
      <c r="A109" t="s">
        <v>453</v>
      </c>
      <c r="B109" t="s">
        <v>963</v>
      </c>
      <c r="D109">
        <v>-82.234999999999999</v>
      </c>
      <c r="E109">
        <v>-173.66</v>
      </c>
      <c r="F109">
        <v>0</v>
      </c>
      <c r="G109">
        <v>66.611000000000004</v>
      </c>
      <c r="H109">
        <v>18.111000000000001</v>
      </c>
      <c r="I109">
        <v>0</v>
      </c>
      <c r="J109">
        <v>1</v>
      </c>
      <c r="K109">
        <v>0</v>
      </c>
      <c r="L109">
        <f t="shared" si="11"/>
        <v>4.9089797480007837E-3</v>
      </c>
      <c r="M109">
        <f t="shared" si="12"/>
        <v>198.00064320452827</v>
      </c>
      <c r="N109">
        <f t="shared" si="13"/>
        <v>0.97198211956427782</v>
      </c>
      <c r="O109">
        <f t="shared" si="14"/>
        <v>0.32400955544337012</v>
      </c>
      <c r="P109">
        <f t="shared" si="15"/>
        <v>5.9998953876362062</v>
      </c>
      <c r="Q109">
        <f t="shared" si="16"/>
        <v>1.9440253812801156</v>
      </c>
      <c r="R109">
        <f t="shared" si="17"/>
        <v>0</v>
      </c>
      <c r="S109">
        <f t="shared" si="18"/>
        <v>204.00053859216447</v>
      </c>
      <c r="T109">
        <f t="shared" si="19"/>
        <v>0.30302931863722249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-72.784000000000006</v>
      </c>
      <c r="E110">
        <v>-168.887</v>
      </c>
      <c r="F110">
        <v>0</v>
      </c>
      <c r="G110">
        <v>148.661</v>
      </c>
      <c r="H110">
        <v>57.07</v>
      </c>
      <c r="I110">
        <v>0</v>
      </c>
      <c r="J110">
        <v>1</v>
      </c>
      <c r="K110">
        <v>0</v>
      </c>
      <c r="L110">
        <f t="shared" si="11"/>
        <v>1.1154867746735537E-2</v>
      </c>
      <c r="M110">
        <f t="shared" si="12"/>
        <v>426.00106510660191</v>
      </c>
      <c r="N110">
        <f t="shared" si="13"/>
        <v>4.751990293222911</v>
      </c>
      <c r="O110">
        <f t="shared" si="14"/>
        <v>0.18327322957302958</v>
      </c>
      <c r="P110">
        <f t="shared" si="15"/>
        <v>32.999804645794143</v>
      </c>
      <c r="Q110">
        <f t="shared" si="16"/>
        <v>6.0479868207005785</v>
      </c>
      <c r="R110">
        <f t="shared" si="17"/>
        <v>0</v>
      </c>
      <c r="S110">
        <f t="shared" si="18"/>
        <v>459.00086975239606</v>
      </c>
      <c r="T110">
        <f t="shared" si="19"/>
        <v>0.14084471827549466</v>
      </c>
      <c r="U110">
        <f t="shared" si="20"/>
        <v>0</v>
      </c>
      <c r="V110">
        <f t="shared" si="21"/>
        <v>0</v>
      </c>
    </row>
    <row r="111" spans="1:22" x14ac:dyDescent="0.2">
      <c r="A111" t="s">
        <v>325</v>
      </c>
      <c r="B111" t="s">
        <v>964</v>
      </c>
      <c r="D111">
        <v>-78.588999999999999</v>
      </c>
      <c r="E111">
        <v>0</v>
      </c>
      <c r="F111">
        <v>0</v>
      </c>
      <c r="G111">
        <v>111.19799999999999</v>
      </c>
      <c r="H111">
        <v>0</v>
      </c>
      <c r="I111">
        <v>0</v>
      </c>
      <c r="J111">
        <v>0</v>
      </c>
      <c r="K111">
        <v>0</v>
      </c>
      <c r="L111">
        <f t="shared" si="11"/>
        <v>7.2660588134595598E-3</v>
      </c>
      <c r="M111">
        <f t="shared" si="12"/>
        <v>326.99991714683341</v>
      </c>
      <c r="N111">
        <f t="shared" si="13"/>
        <v>2.3760030059883008</v>
      </c>
      <c r="O111" t="str">
        <f t="shared" si="14"/>
        <v/>
      </c>
      <c r="P111">
        <f t="shared" si="15"/>
        <v>0</v>
      </c>
      <c r="Q111">
        <f t="shared" si="16"/>
        <v>0</v>
      </c>
      <c r="R111">
        <f t="shared" si="17"/>
        <v>0</v>
      </c>
      <c r="S111">
        <f t="shared" si="18"/>
        <v>326.99991714683341</v>
      </c>
      <c r="T111">
        <f t="shared" si="19"/>
        <v>0</v>
      </c>
      <c r="U111" t="str">
        <f t="shared" si="20"/>
        <v/>
      </c>
      <c r="V111">
        <f t="shared" si="21"/>
        <v>0</v>
      </c>
    </row>
    <row r="112" spans="1:22" x14ac:dyDescent="0.2">
      <c r="A112" t="s">
        <v>303</v>
      </c>
      <c r="B112" t="s">
        <v>965</v>
      </c>
      <c r="D112">
        <v>-70.244</v>
      </c>
      <c r="E112">
        <v>-172.011</v>
      </c>
      <c r="F112">
        <v>0</v>
      </c>
      <c r="G112">
        <v>150.881</v>
      </c>
      <c r="H112">
        <v>57.558999999999997</v>
      </c>
      <c r="I112">
        <v>0</v>
      </c>
      <c r="J112">
        <v>1</v>
      </c>
      <c r="K112">
        <v>0</v>
      </c>
      <c r="L112">
        <f t="shared" si="11"/>
        <v>1.2929563827643762E-2</v>
      </c>
      <c r="M112">
        <f t="shared" si="12"/>
        <v>426.00071526097105</v>
      </c>
      <c r="N112">
        <f t="shared" si="13"/>
        <v>5.5080089465975677</v>
      </c>
      <c r="O112">
        <f t="shared" si="14"/>
        <v>0.25651037209682337</v>
      </c>
      <c r="P112">
        <f t="shared" si="15"/>
        <v>23.999164136804126</v>
      </c>
      <c r="Q112">
        <f t="shared" si="16"/>
        <v>6.1560406787850432</v>
      </c>
      <c r="R112">
        <f t="shared" si="17"/>
        <v>0</v>
      </c>
      <c r="S112">
        <f t="shared" si="18"/>
        <v>449.9998793977752</v>
      </c>
      <c r="T112">
        <f t="shared" si="19"/>
        <v>0.14084483394175423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-75.677000000000007</v>
      </c>
      <c r="E113">
        <v>-172.50399999999999</v>
      </c>
      <c r="F113">
        <v>0</v>
      </c>
      <c r="G113">
        <v>145.523</v>
      </c>
      <c r="H113">
        <v>38.328000000000003</v>
      </c>
      <c r="I113">
        <v>0</v>
      </c>
      <c r="J113">
        <v>1</v>
      </c>
      <c r="K113">
        <v>0</v>
      </c>
      <c r="L113">
        <f t="shared" si="11"/>
        <v>9.1916675824843669E-3</v>
      </c>
      <c r="M113">
        <f t="shared" si="12"/>
        <v>422.99890817661208</v>
      </c>
      <c r="N113">
        <f t="shared" si="13"/>
        <v>3.8880692397824861</v>
      </c>
      <c r="O113">
        <f t="shared" si="14"/>
        <v>0.27359447056377628</v>
      </c>
      <c r="P113">
        <f t="shared" si="15"/>
        <v>15.00046492761266</v>
      </c>
      <c r="Q113">
        <f t="shared" si="16"/>
        <v>4.1040483641290439</v>
      </c>
      <c r="R113">
        <f t="shared" si="17"/>
        <v>0</v>
      </c>
      <c r="S113">
        <f t="shared" si="18"/>
        <v>437.99937310422473</v>
      </c>
      <c r="T113">
        <f t="shared" si="19"/>
        <v>0.14184433775169125</v>
      </c>
      <c r="U113">
        <f t="shared" si="20"/>
        <v>0</v>
      </c>
      <c r="V113">
        <f t="shared" si="21"/>
        <v>0</v>
      </c>
    </row>
    <row r="114" spans="1:22" x14ac:dyDescent="0.2">
      <c r="A114" t="s">
        <v>966</v>
      </c>
      <c r="B114" t="s">
        <v>967</v>
      </c>
      <c r="D114">
        <v>-72.873999999999995</v>
      </c>
      <c r="E114">
        <v>0</v>
      </c>
      <c r="F114">
        <v>0</v>
      </c>
      <c r="G114">
        <v>179.98099999999999</v>
      </c>
      <c r="H114">
        <v>0</v>
      </c>
      <c r="I114">
        <v>0</v>
      </c>
      <c r="J114">
        <v>1</v>
      </c>
      <c r="K114">
        <v>0</v>
      </c>
      <c r="L114">
        <f t="shared" si="11"/>
        <v>1.1092919900754856E-2</v>
      </c>
      <c r="M114">
        <f t="shared" si="12"/>
        <v>516.00164937780482</v>
      </c>
      <c r="N114">
        <f t="shared" si="13"/>
        <v>5.7239706891760722</v>
      </c>
      <c r="O114" t="str">
        <f t="shared" si="14"/>
        <v/>
      </c>
      <c r="P114">
        <f t="shared" si="15"/>
        <v>0</v>
      </c>
      <c r="Q114">
        <f t="shared" si="16"/>
        <v>0</v>
      </c>
      <c r="R114">
        <f t="shared" si="17"/>
        <v>0</v>
      </c>
      <c r="S114">
        <f t="shared" si="18"/>
        <v>516.00164937780482</v>
      </c>
      <c r="T114">
        <f t="shared" si="19"/>
        <v>0.11627869808623295</v>
      </c>
      <c r="U114" t="str">
        <f t="shared" si="20"/>
        <v/>
      </c>
      <c r="V114">
        <f t="shared" si="21"/>
        <v>0</v>
      </c>
    </row>
    <row r="115" spans="1:22" x14ac:dyDescent="0.2">
      <c r="A115" t="s">
        <v>41</v>
      </c>
      <c r="B115" t="s">
        <v>41</v>
      </c>
      <c r="D115">
        <v>-71.564999999999998</v>
      </c>
      <c r="E115">
        <v>-172.09299999999999</v>
      </c>
      <c r="F115">
        <v>0</v>
      </c>
      <c r="G115">
        <v>72.731999999999999</v>
      </c>
      <c r="H115">
        <v>36.345999999999997</v>
      </c>
      <c r="I115">
        <v>0</v>
      </c>
      <c r="J115">
        <v>1</v>
      </c>
      <c r="K115">
        <v>0</v>
      </c>
      <c r="L115">
        <f t="shared" si="11"/>
        <v>1.2000023728315417E-2</v>
      </c>
      <c r="M115">
        <f t="shared" si="12"/>
        <v>206.99883927028719</v>
      </c>
      <c r="N115">
        <f t="shared" si="13"/>
        <v>2.4839934669706625</v>
      </c>
      <c r="O115">
        <f t="shared" si="14"/>
        <v>0.25920514270040018</v>
      </c>
      <c r="P115">
        <f t="shared" si="15"/>
        <v>14.999873375455927</v>
      </c>
      <c r="Q115">
        <f t="shared" si="16"/>
        <v>3.8880482068211926</v>
      </c>
      <c r="R115">
        <f t="shared" si="17"/>
        <v>0</v>
      </c>
      <c r="S115">
        <f t="shared" si="18"/>
        <v>221.99871264574313</v>
      </c>
      <c r="T115">
        <f t="shared" si="19"/>
        <v>0.28985669780329276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-75.256</v>
      </c>
      <c r="E116">
        <v>-176.82</v>
      </c>
      <c r="F116">
        <v>0</v>
      </c>
      <c r="G116">
        <v>39.293999999999997</v>
      </c>
      <c r="H116">
        <v>18.027999999999999</v>
      </c>
      <c r="I116">
        <v>0</v>
      </c>
      <c r="J116">
        <v>1</v>
      </c>
      <c r="K116">
        <v>0</v>
      </c>
      <c r="L116">
        <f t="shared" si="11"/>
        <v>9.4739684371029659E-3</v>
      </c>
      <c r="M116">
        <f t="shared" si="12"/>
        <v>114.00045169862172</v>
      </c>
      <c r="N116">
        <f t="shared" si="13"/>
        <v>1.0800377612459848</v>
      </c>
      <c r="O116">
        <f t="shared" si="14"/>
        <v>0.64796466376384987</v>
      </c>
      <c r="P116">
        <f t="shared" si="15"/>
        <v>3.0002006516709949</v>
      </c>
      <c r="Q116">
        <f t="shared" si="16"/>
        <v>1.9440259505100306</v>
      </c>
      <c r="R116">
        <f t="shared" si="17"/>
        <v>0</v>
      </c>
      <c r="S116">
        <f t="shared" si="18"/>
        <v>117.00065235029271</v>
      </c>
      <c r="T116">
        <f t="shared" si="19"/>
        <v>0.52631370407741473</v>
      </c>
      <c r="U116">
        <f t="shared" si="20"/>
        <v>0</v>
      </c>
      <c r="V116">
        <f t="shared" si="21"/>
        <v>0</v>
      </c>
    </row>
    <row r="117" spans="1:22" x14ac:dyDescent="0.2">
      <c r="A117" t="s">
        <v>968</v>
      </c>
      <c r="B117" t="s">
        <v>969</v>
      </c>
      <c r="D117">
        <v>-72.596999999999994</v>
      </c>
      <c r="E117">
        <v>-170.78899999999999</v>
      </c>
      <c r="F117">
        <v>0</v>
      </c>
      <c r="G117">
        <v>140.428</v>
      </c>
      <c r="H117">
        <v>37.482999999999997</v>
      </c>
      <c r="I117">
        <v>0</v>
      </c>
      <c r="J117">
        <v>1</v>
      </c>
      <c r="K117">
        <v>0</v>
      </c>
      <c r="L117">
        <f t="shared" si="11"/>
        <v>1.1283774968666038E-2</v>
      </c>
      <c r="M117">
        <f t="shared" si="12"/>
        <v>401.99958565256304</v>
      </c>
      <c r="N117">
        <f t="shared" si="13"/>
        <v>4.5360773980779072</v>
      </c>
      <c r="O117">
        <f t="shared" si="14"/>
        <v>0.22200042883182261</v>
      </c>
      <c r="P117">
        <f t="shared" si="15"/>
        <v>17.999790290716373</v>
      </c>
      <c r="Q117">
        <f t="shared" si="16"/>
        <v>3.9959651593870715</v>
      </c>
      <c r="R117">
        <f t="shared" si="17"/>
        <v>0</v>
      </c>
      <c r="S117">
        <f t="shared" si="18"/>
        <v>419.9993759432794</v>
      </c>
      <c r="T117">
        <f t="shared" si="19"/>
        <v>0.14925388518150445</v>
      </c>
      <c r="U117">
        <f t="shared" si="20"/>
        <v>0</v>
      </c>
      <c r="V117">
        <f t="shared" si="21"/>
        <v>0</v>
      </c>
    </row>
    <row r="118" spans="1:22" x14ac:dyDescent="0.2">
      <c r="A118" t="s">
        <v>55</v>
      </c>
      <c r="B118" t="s">
        <v>201</v>
      </c>
      <c r="D118">
        <v>-76.759</v>
      </c>
      <c r="E118">
        <v>0</v>
      </c>
      <c r="F118">
        <v>0</v>
      </c>
      <c r="G118">
        <v>69.856999999999999</v>
      </c>
      <c r="H118">
        <v>0</v>
      </c>
      <c r="I118">
        <v>0</v>
      </c>
      <c r="J118">
        <v>0</v>
      </c>
      <c r="K118">
        <v>0</v>
      </c>
      <c r="L118">
        <f t="shared" si="11"/>
        <v>8.4708981113341391E-3</v>
      </c>
      <c r="M118">
        <f t="shared" si="12"/>
        <v>203.99960718274383</v>
      </c>
      <c r="N118">
        <f t="shared" si="13"/>
        <v>1.7280616152588266</v>
      </c>
      <c r="O118" t="str">
        <f t="shared" si="14"/>
        <v/>
      </c>
      <c r="P118">
        <f t="shared" si="15"/>
        <v>0</v>
      </c>
      <c r="Q118">
        <f t="shared" si="16"/>
        <v>0</v>
      </c>
      <c r="R118">
        <f t="shared" si="17"/>
        <v>0</v>
      </c>
      <c r="S118">
        <f t="shared" si="18"/>
        <v>203.99960718274383</v>
      </c>
      <c r="T118">
        <f t="shared" si="19"/>
        <v>0</v>
      </c>
      <c r="U118" t="str">
        <f t="shared" si="20"/>
        <v/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-75.230999999999995</v>
      </c>
      <c r="E119">
        <v>-175.23599999999999</v>
      </c>
      <c r="F119">
        <v>0</v>
      </c>
      <c r="G119">
        <v>113.759</v>
      </c>
      <c r="H119">
        <v>36.125</v>
      </c>
      <c r="I119">
        <v>0</v>
      </c>
      <c r="J119">
        <v>1</v>
      </c>
      <c r="K119">
        <v>0</v>
      </c>
      <c r="L119">
        <f t="shared" si="11"/>
        <v>9.4907661900305411E-3</v>
      </c>
      <c r="M119">
        <f t="shared" si="12"/>
        <v>330.00170500383678</v>
      </c>
      <c r="N119">
        <f t="shared" si="13"/>
        <v>3.1319721564750029</v>
      </c>
      <c r="O119">
        <f t="shared" si="14"/>
        <v>0.43196692629052102</v>
      </c>
      <c r="P119">
        <f t="shared" si="15"/>
        <v>9.00072928008586</v>
      </c>
      <c r="Q119">
        <f t="shared" si="16"/>
        <v>3.8880212495130322</v>
      </c>
      <c r="R119">
        <f t="shared" si="17"/>
        <v>0</v>
      </c>
      <c r="S119">
        <f t="shared" si="18"/>
        <v>339.00243428392264</v>
      </c>
      <c r="T119">
        <f t="shared" si="19"/>
        <v>0.18181724242698205</v>
      </c>
      <c r="U119">
        <f t="shared" si="20"/>
        <v>0</v>
      </c>
      <c r="V119">
        <f t="shared" si="21"/>
        <v>0</v>
      </c>
    </row>
    <row r="120" spans="1:22" x14ac:dyDescent="0.2">
      <c r="A120" t="s">
        <v>970</v>
      </c>
      <c r="B120" t="s">
        <v>971</v>
      </c>
      <c r="D120">
        <v>-71.884</v>
      </c>
      <c r="E120">
        <v>-170.24799999999999</v>
      </c>
      <c r="F120">
        <v>0</v>
      </c>
      <c r="G120">
        <v>170.44900000000001</v>
      </c>
      <c r="H120">
        <v>64.938000000000002</v>
      </c>
      <c r="I120">
        <v>0</v>
      </c>
      <c r="J120">
        <v>1</v>
      </c>
      <c r="K120">
        <v>0</v>
      </c>
      <c r="L120">
        <f t="shared" si="11"/>
        <v>1.1777730057612006E-2</v>
      </c>
      <c r="M120">
        <f t="shared" si="12"/>
        <v>485.99898582283458</v>
      </c>
      <c r="N120">
        <f t="shared" si="13"/>
        <v>5.7239705872651374</v>
      </c>
      <c r="O120">
        <f t="shared" si="14"/>
        <v>0.20946364162847123</v>
      </c>
      <c r="P120">
        <f t="shared" si="15"/>
        <v>32.998356291192721</v>
      </c>
      <c r="Q120">
        <f t="shared" si="16"/>
        <v>6.9119627884697872</v>
      </c>
      <c r="R120">
        <f t="shared" si="17"/>
        <v>0</v>
      </c>
      <c r="S120">
        <f t="shared" si="18"/>
        <v>518.99734211402733</v>
      </c>
      <c r="T120">
        <f t="shared" si="19"/>
        <v>0.12345704775168465</v>
      </c>
      <c r="U120">
        <f t="shared" si="20"/>
        <v>0</v>
      </c>
      <c r="V120">
        <f t="shared" si="21"/>
        <v>0</v>
      </c>
    </row>
    <row r="121" spans="1:22" x14ac:dyDescent="0.2">
      <c r="A121" t="s">
        <v>900</v>
      </c>
      <c r="B121" t="s">
        <v>972</v>
      </c>
      <c r="D121">
        <v>-82.875</v>
      </c>
      <c r="E121">
        <v>-167.905</v>
      </c>
      <c r="F121">
        <v>0</v>
      </c>
      <c r="G121">
        <v>48.374000000000002</v>
      </c>
      <c r="H121">
        <v>14.318</v>
      </c>
      <c r="I121">
        <v>0</v>
      </c>
      <c r="J121">
        <v>1</v>
      </c>
      <c r="K121">
        <v>0</v>
      </c>
      <c r="L121">
        <f t="shared" si="11"/>
        <v>4.4999850671878835E-3</v>
      </c>
      <c r="M121">
        <f t="shared" si="12"/>
        <v>144.00135516064216</v>
      </c>
      <c r="N121">
        <f t="shared" si="13"/>
        <v>0.64800459588230452</v>
      </c>
      <c r="O121">
        <f t="shared" si="14"/>
        <v>0.16799635543136984</v>
      </c>
      <c r="P121">
        <f t="shared" si="15"/>
        <v>9.0002905513411289</v>
      </c>
      <c r="Q121">
        <f t="shared" si="16"/>
        <v>1.5120175224662264</v>
      </c>
      <c r="R121">
        <f t="shared" si="17"/>
        <v>0</v>
      </c>
      <c r="S121">
        <f t="shared" si="18"/>
        <v>153.00164571198329</v>
      </c>
      <c r="T121">
        <f t="shared" si="19"/>
        <v>0.41666274552115423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-70.974000000000004</v>
      </c>
      <c r="E122">
        <v>-173.36699999999999</v>
      </c>
      <c r="F122">
        <v>0</v>
      </c>
      <c r="G122">
        <v>122.703</v>
      </c>
      <c r="H122">
        <v>43.29</v>
      </c>
      <c r="I122">
        <v>0</v>
      </c>
      <c r="J122">
        <v>1</v>
      </c>
      <c r="K122">
        <v>0</v>
      </c>
      <c r="L122">
        <f t="shared" si="11"/>
        <v>1.2414057657212239E-2</v>
      </c>
      <c r="M122">
        <f t="shared" si="12"/>
        <v>347.99947777153415</v>
      </c>
      <c r="N122">
        <f t="shared" si="13"/>
        <v>4.3200899018254759</v>
      </c>
      <c r="O122">
        <f t="shared" si="14"/>
        <v>0.30957683106461187</v>
      </c>
      <c r="P122">
        <f t="shared" si="15"/>
        <v>15.001189289371947</v>
      </c>
      <c r="Q122">
        <f t="shared" si="16"/>
        <v>4.6440252864294509</v>
      </c>
      <c r="R122">
        <f t="shared" si="17"/>
        <v>0</v>
      </c>
      <c r="S122">
        <f t="shared" si="18"/>
        <v>363.0006670609061</v>
      </c>
      <c r="T122">
        <f t="shared" si="19"/>
        <v>0.17241405183771777</v>
      </c>
      <c r="U122">
        <f t="shared" si="20"/>
        <v>0</v>
      </c>
      <c r="V122">
        <f t="shared" si="21"/>
        <v>0</v>
      </c>
    </row>
    <row r="123" spans="1:22" x14ac:dyDescent="0.2">
      <c r="A123" t="s">
        <v>286</v>
      </c>
      <c r="B123" t="s">
        <v>973</v>
      </c>
      <c r="D123">
        <v>-79.962999999999994</v>
      </c>
      <c r="E123">
        <v>-173.88399999999999</v>
      </c>
      <c r="F123">
        <v>0</v>
      </c>
      <c r="G123">
        <v>114.756</v>
      </c>
      <c r="H123">
        <v>28.16</v>
      </c>
      <c r="I123">
        <v>0</v>
      </c>
      <c r="J123">
        <v>1</v>
      </c>
      <c r="K123">
        <v>0</v>
      </c>
      <c r="L123">
        <f t="shared" si="11"/>
        <v>6.3717382541478166E-3</v>
      </c>
      <c r="M123">
        <f t="shared" si="12"/>
        <v>338.99911960846623</v>
      </c>
      <c r="N123">
        <f t="shared" si="13"/>
        <v>2.1600158185475142</v>
      </c>
      <c r="O123">
        <f t="shared" si="14"/>
        <v>0.33597218276402707</v>
      </c>
      <c r="P123">
        <f t="shared" si="15"/>
        <v>9.0006460875151397</v>
      </c>
      <c r="Q123">
        <f t="shared" si="16"/>
        <v>3.0239697362786981</v>
      </c>
      <c r="R123">
        <f t="shared" si="17"/>
        <v>0</v>
      </c>
      <c r="S123">
        <f t="shared" si="18"/>
        <v>347.99976569598135</v>
      </c>
      <c r="T123">
        <f t="shared" si="19"/>
        <v>0.17699161009414477</v>
      </c>
      <c r="U123">
        <f t="shared" si="20"/>
        <v>0</v>
      </c>
      <c r="V123">
        <f t="shared" si="21"/>
        <v>0</v>
      </c>
    </row>
    <row r="124" spans="1:22" x14ac:dyDescent="0.2">
      <c r="A124" t="s">
        <v>157</v>
      </c>
      <c r="B124" t="s">
        <v>949</v>
      </c>
      <c r="D124">
        <v>-71.811000000000007</v>
      </c>
      <c r="E124">
        <v>-173.45400000000001</v>
      </c>
      <c r="F124">
        <v>0</v>
      </c>
      <c r="G124">
        <v>221.04499999999999</v>
      </c>
      <c r="H124">
        <v>61.4</v>
      </c>
      <c r="I124">
        <v>0</v>
      </c>
      <c r="J124">
        <v>1</v>
      </c>
      <c r="K124">
        <v>0</v>
      </c>
      <c r="L124">
        <f t="shared" si="11"/>
        <v>1.1828527786169099E-2</v>
      </c>
      <c r="M124">
        <f t="shared" si="12"/>
        <v>629.9994690047248</v>
      </c>
      <c r="N124">
        <f t="shared" si="13"/>
        <v>7.4519736763678415</v>
      </c>
      <c r="O124">
        <f t="shared" si="14"/>
        <v>0.3137280296706354</v>
      </c>
      <c r="P124">
        <f t="shared" si="15"/>
        <v>20.998959850487616</v>
      </c>
      <c r="Q124">
        <f t="shared" si="16"/>
        <v>6.5879688869951476</v>
      </c>
      <c r="R124">
        <f t="shared" si="17"/>
        <v>0</v>
      </c>
      <c r="S124">
        <f t="shared" si="18"/>
        <v>650.99842885521241</v>
      </c>
      <c r="T124">
        <f t="shared" si="19"/>
        <v>9.5238175509557488E-2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-75.426000000000002</v>
      </c>
      <c r="E125">
        <v>-171.87</v>
      </c>
      <c r="F125">
        <v>0</v>
      </c>
      <c r="G125">
        <v>51.661999999999999</v>
      </c>
      <c r="H125">
        <v>21.213000000000001</v>
      </c>
      <c r="I125">
        <v>0</v>
      </c>
      <c r="J125">
        <v>1</v>
      </c>
      <c r="K125">
        <v>0</v>
      </c>
      <c r="L125">
        <f t="shared" si="11"/>
        <v>9.3598456161858388E-3</v>
      </c>
      <c r="M125">
        <f t="shared" si="12"/>
        <v>149.99908619631526</v>
      </c>
      <c r="N125">
        <f t="shared" si="13"/>
        <v>1.4039696933361563</v>
      </c>
      <c r="O125">
        <f t="shared" si="14"/>
        <v>0.25200296358763974</v>
      </c>
      <c r="P125">
        <f t="shared" si="15"/>
        <v>8.999801146378525</v>
      </c>
      <c r="Q125">
        <f t="shared" si="16"/>
        <v>2.2679788285656537</v>
      </c>
      <c r="R125">
        <f t="shared" si="17"/>
        <v>0</v>
      </c>
      <c r="S125">
        <f t="shared" si="18"/>
        <v>158.99888734269379</v>
      </c>
      <c r="T125">
        <f t="shared" si="19"/>
        <v>0.40000243682467118</v>
      </c>
      <c r="U125">
        <f t="shared" si="20"/>
        <v>0</v>
      </c>
      <c r="V125">
        <f t="shared" si="21"/>
        <v>0</v>
      </c>
    </row>
    <row r="126" spans="1:22" x14ac:dyDescent="0.2">
      <c r="A126" t="s">
        <v>974</v>
      </c>
      <c r="B126" t="s">
        <v>975</v>
      </c>
      <c r="D126">
        <v>-78.635999999999996</v>
      </c>
      <c r="E126">
        <v>-172.614</v>
      </c>
      <c r="F126">
        <v>0</v>
      </c>
      <c r="G126">
        <v>208.07900000000001</v>
      </c>
      <c r="H126">
        <v>54.451999999999998</v>
      </c>
      <c r="I126">
        <v>0</v>
      </c>
      <c r="J126">
        <v>1</v>
      </c>
      <c r="K126">
        <v>0</v>
      </c>
      <c r="L126">
        <f t="shared" si="11"/>
        <v>7.2353299380040178E-3</v>
      </c>
      <c r="M126">
        <f t="shared" si="12"/>
        <v>611.99894153651053</v>
      </c>
      <c r="N126">
        <f t="shared" si="13"/>
        <v>4.428018691744577</v>
      </c>
      <c r="O126">
        <f t="shared" si="14"/>
        <v>0.27771564860537346</v>
      </c>
      <c r="P126">
        <f t="shared" si="15"/>
        <v>20.999949894986131</v>
      </c>
      <c r="Q126">
        <f t="shared" si="16"/>
        <v>5.8320205377869563</v>
      </c>
      <c r="R126">
        <f t="shared" si="17"/>
        <v>0</v>
      </c>
      <c r="S126">
        <f t="shared" si="18"/>
        <v>632.99889143149665</v>
      </c>
      <c r="T126">
        <f t="shared" si="19"/>
        <v>9.803938524691147E-2</v>
      </c>
      <c r="U126">
        <f t="shared" si="20"/>
        <v>0</v>
      </c>
      <c r="V126">
        <f t="shared" si="21"/>
        <v>0</v>
      </c>
    </row>
    <row r="127" spans="1:22" x14ac:dyDescent="0.2">
      <c r="A127" t="s">
        <v>72</v>
      </c>
      <c r="B127" t="s">
        <v>73</v>
      </c>
      <c r="D127">
        <v>-73.093000000000004</v>
      </c>
      <c r="E127">
        <v>0</v>
      </c>
      <c r="F127">
        <v>0</v>
      </c>
      <c r="G127">
        <v>237.255</v>
      </c>
      <c r="H127">
        <v>0</v>
      </c>
      <c r="I127">
        <v>0</v>
      </c>
      <c r="J127">
        <v>0</v>
      </c>
      <c r="K127">
        <v>0</v>
      </c>
      <c r="L127">
        <f t="shared" si="11"/>
        <v>1.0942429739185307E-2</v>
      </c>
      <c r="M127">
        <f t="shared" si="12"/>
        <v>681.00113654775441</v>
      </c>
      <c r="N127">
        <f t="shared" si="13"/>
        <v>7.4518145407936824</v>
      </c>
      <c r="O127" t="str">
        <f t="shared" si="14"/>
        <v/>
      </c>
      <c r="P127">
        <f t="shared" si="15"/>
        <v>0</v>
      </c>
      <c r="Q127">
        <f t="shared" si="16"/>
        <v>0</v>
      </c>
      <c r="R127">
        <f t="shared" si="17"/>
        <v>0</v>
      </c>
      <c r="S127">
        <f t="shared" si="18"/>
        <v>681.00113654775441</v>
      </c>
      <c r="T127">
        <f t="shared" si="19"/>
        <v>0</v>
      </c>
      <c r="U127" t="str">
        <f t="shared" si="20"/>
        <v/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-73.179000000000002</v>
      </c>
      <c r="E128">
        <v>-171.57300000000001</v>
      </c>
      <c r="F128">
        <v>0</v>
      </c>
      <c r="G128">
        <v>179.68899999999999</v>
      </c>
      <c r="H128">
        <v>54.588999999999999</v>
      </c>
      <c r="I128">
        <v>0</v>
      </c>
      <c r="J128">
        <v>1</v>
      </c>
      <c r="K128">
        <v>0</v>
      </c>
      <c r="L128">
        <f t="shared" si="11"/>
        <v>1.0883428966403565E-2</v>
      </c>
      <c r="M128">
        <f t="shared" si="12"/>
        <v>516.00220848194033</v>
      </c>
      <c r="N128">
        <f t="shared" si="13"/>
        <v>5.615878998399559</v>
      </c>
      <c r="O128">
        <f t="shared" si="14"/>
        <v>0.2429988506941255</v>
      </c>
      <c r="P128">
        <f t="shared" si="15"/>
        <v>23.999922169730585</v>
      </c>
      <c r="Q128">
        <f t="shared" si="16"/>
        <v>5.8319593359523303</v>
      </c>
      <c r="R128">
        <f t="shared" si="17"/>
        <v>0</v>
      </c>
      <c r="S128">
        <f t="shared" si="18"/>
        <v>540.00213065167088</v>
      </c>
      <c r="T128">
        <f t="shared" si="19"/>
        <v>0.11627857209471605</v>
      </c>
      <c r="U128">
        <f t="shared" si="20"/>
        <v>0</v>
      </c>
      <c r="V128">
        <f t="shared" si="21"/>
        <v>0</v>
      </c>
    </row>
    <row r="129" spans="1:22" x14ac:dyDescent="0.2">
      <c r="A129" t="s">
        <v>976</v>
      </c>
      <c r="B129" t="s">
        <v>977</v>
      </c>
      <c r="D129">
        <v>-69.864000000000004</v>
      </c>
      <c r="E129">
        <v>0</v>
      </c>
      <c r="F129">
        <v>0</v>
      </c>
      <c r="G129">
        <v>95.858999999999995</v>
      </c>
      <c r="H129">
        <v>0</v>
      </c>
      <c r="I129">
        <v>0</v>
      </c>
      <c r="J129">
        <v>0</v>
      </c>
      <c r="K129">
        <v>0</v>
      </c>
      <c r="L129">
        <f t="shared" si="11"/>
        <v>1.3199770519266858E-2</v>
      </c>
      <c r="M129">
        <f t="shared" si="12"/>
        <v>269.99975857482559</v>
      </c>
      <c r="N129">
        <f t="shared" si="13"/>
        <v>3.5639384173835693</v>
      </c>
      <c r="O129" t="str">
        <f t="shared" si="14"/>
        <v/>
      </c>
      <c r="P129">
        <f t="shared" si="15"/>
        <v>0</v>
      </c>
      <c r="Q129">
        <f t="shared" si="16"/>
        <v>0</v>
      </c>
      <c r="R129">
        <f t="shared" si="17"/>
        <v>0</v>
      </c>
      <c r="S129">
        <f t="shared" si="18"/>
        <v>269.99975857482559</v>
      </c>
      <c r="T129">
        <f t="shared" si="19"/>
        <v>0</v>
      </c>
      <c r="U129" t="str">
        <f t="shared" si="20"/>
        <v/>
      </c>
      <c r="V129">
        <f t="shared" si="21"/>
        <v>0</v>
      </c>
    </row>
    <row r="130" spans="1:22" x14ac:dyDescent="0.2">
      <c r="A130" t="s">
        <v>191</v>
      </c>
      <c r="B130" t="s">
        <v>978</v>
      </c>
      <c r="D130">
        <v>-75.174000000000007</v>
      </c>
      <c r="E130">
        <v>-170.53800000000001</v>
      </c>
      <c r="F130">
        <v>0</v>
      </c>
      <c r="G130">
        <v>35.170999999999999</v>
      </c>
      <c r="H130">
        <v>6.0830000000000002</v>
      </c>
      <c r="I130">
        <v>0</v>
      </c>
      <c r="J130">
        <v>1</v>
      </c>
      <c r="K130">
        <v>0</v>
      </c>
      <c r="L130">
        <f t="shared" si="11"/>
        <v>9.5290795309947354E-3</v>
      </c>
      <c r="M130">
        <f t="shared" si="12"/>
        <v>102.00019488440489</v>
      </c>
      <c r="N130">
        <f t="shared" si="13"/>
        <v>0.9719689411993977</v>
      </c>
      <c r="O130">
        <f t="shared" si="14"/>
        <v>0.21600727486837354</v>
      </c>
      <c r="P130">
        <f t="shared" si="15"/>
        <v>3.0000158906996104</v>
      </c>
      <c r="Q130">
        <f t="shared" si="16"/>
        <v>0.64802590513774416</v>
      </c>
      <c r="R130">
        <f t="shared" si="17"/>
        <v>0</v>
      </c>
      <c r="S130">
        <f t="shared" si="18"/>
        <v>105.00021077510451</v>
      </c>
      <c r="T130">
        <f t="shared" si="19"/>
        <v>0.58823417021895885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-76.849000000000004</v>
      </c>
      <c r="E131">
        <v>0</v>
      </c>
      <c r="F131">
        <v>0</v>
      </c>
      <c r="G131">
        <v>219.76400000000001</v>
      </c>
      <c r="H131">
        <v>0</v>
      </c>
      <c r="I131">
        <v>0</v>
      </c>
      <c r="J131">
        <v>0</v>
      </c>
      <c r="K131">
        <v>0</v>
      </c>
      <c r="L131">
        <f t="shared" si="11"/>
        <v>8.4112405469789452E-3</v>
      </c>
      <c r="M131">
        <f t="shared" si="12"/>
        <v>642.00129927117371</v>
      </c>
      <c r="N131">
        <f t="shared" si="13"/>
        <v>5.4000327596756215</v>
      </c>
      <c r="O131" t="str">
        <f t="shared" si="14"/>
        <v/>
      </c>
      <c r="P131">
        <f t="shared" si="15"/>
        <v>0</v>
      </c>
      <c r="Q131">
        <f t="shared" si="16"/>
        <v>0</v>
      </c>
      <c r="R131">
        <f t="shared" si="17"/>
        <v>0</v>
      </c>
      <c r="S131">
        <f t="shared" si="18"/>
        <v>642.00129927117371</v>
      </c>
      <c r="T131">
        <f t="shared" si="19"/>
        <v>0</v>
      </c>
      <c r="U131" t="str">
        <f t="shared" si="20"/>
        <v/>
      </c>
      <c r="V131">
        <f t="shared" si="21"/>
        <v>0</v>
      </c>
    </row>
    <row r="132" spans="1:22" x14ac:dyDescent="0.2">
      <c r="A132" t="s">
        <v>979</v>
      </c>
      <c r="B132" t="s">
        <v>980</v>
      </c>
      <c r="D132">
        <v>-72.730999999999995</v>
      </c>
      <c r="E132">
        <v>-169.47200000000001</v>
      </c>
      <c r="F132">
        <v>0</v>
      </c>
      <c r="G132">
        <v>404.22300000000001</v>
      </c>
      <c r="H132">
        <v>114.935</v>
      </c>
      <c r="I132">
        <v>0</v>
      </c>
      <c r="J132">
        <v>1</v>
      </c>
      <c r="K132">
        <v>1</v>
      </c>
      <c r="L132">
        <f t="shared" ref="L132:L172" si="22">1/TAN(-D132*$L$1/180)*0.108*0.333333</f>
        <v>1.1191376345511152E-2</v>
      </c>
      <c r="M132">
        <f t="shared" ref="M132:M172" si="23">SIN(-D132*$L$1/180)*G132*3</f>
        <v>1158.003767226993</v>
      </c>
      <c r="N132">
        <f t="shared" ref="N132:N172" si="24">COS(-D132*$L$1/180)*G132*0.108</f>
        <v>12.9596689282259</v>
      </c>
      <c r="O132">
        <f t="shared" ref="O132:O172" si="25">IFERROR(1/TAN(E132*$L$1/180)*0.108*0.333333,"")</f>
        <v>0.19371006663572232</v>
      </c>
      <c r="P132">
        <f t="shared" ref="P132:P172" si="26">SIN(-E132*$L$1/180)*H132*3</f>
        <v>63.001394761412087</v>
      </c>
      <c r="Q132">
        <f t="shared" ref="Q132:Q172" si="27">-COS(E132*$L$1/180)*H132*0.108</f>
        <v>12.204016581393162</v>
      </c>
      <c r="R132">
        <f t="shared" ref="R132:R172" si="28">ABS(SIN(-F132*$L$1/180)*I132*3)</f>
        <v>0</v>
      </c>
      <c r="S132">
        <f t="shared" ref="S132:S172" si="29">M132+P132</f>
        <v>1221.005161988405</v>
      </c>
      <c r="T132">
        <f t="shared" ref="T132:T172" si="30">60*(J132/M132)</f>
        <v>5.181330294259634E-2</v>
      </c>
      <c r="U132">
        <f t="shared" ref="U132:U172" si="31">IFERROR(60*(K132/P132),"")</f>
        <v>0.95235986801913752</v>
      </c>
      <c r="V132">
        <f t="shared" ref="V132:V172" si="32">100*(R132/(S132))</f>
        <v>0</v>
      </c>
    </row>
    <row r="133" spans="1:22" x14ac:dyDescent="0.2">
      <c r="A133" t="s">
        <v>261</v>
      </c>
      <c r="B133" t="s">
        <v>981</v>
      </c>
      <c r="D133">
        <v>-74.055000000000007</v>
      </c>
      <c r="E133">
        <v>-173.99100000000001</v>
      </c>
      <c r="F133">
        <v>0</v>
      </c>
      <c r="G133">
        <v>65.521000000000001</v>
      </c>
      <c r="H133">
        <v>19.105</v>
      </c>
      <c r="I133">
        <v>0</v>
      </c>
      <c r="J133">
        <v>1</v>
      </c>
      <c r="K133">
        <v>0</v>
      </c>
      <c r="L133">
        <f t="shared" si="22"/>
        <v>1.0285434942637646E-2</v>
      </c>
      <c r="M133">
        <f t="shared" si="23"/>
        <v>189.00040484350308</v>
      </c>
      <c r="N133">
        <f t="shared" si="24"/>
        <v>1.9439533121033405</v>
      </c>
      <c r="O133">
        <f t="shared" si="25"/>
        <v>0.34199999956738092</v>
      </c>
      <c r="P133">
        <f t="shared" si="26"/>
        <v>6.0000024979032514</v>
      </c>
      <c r="Q133">
        <f t="shared" si="27"/>
        <v>2.0520029036900995</v>
      </c>
      <c r="R133">
        <f t="shared" si="28"/>
        <v>0</v>
      </c>
      <c r="S133">
        <f t="shared" si="29"/>
        <v>195.00040734140632</v>
      </c>
      <c r="T133">
        <f t="shared" si="30"/>
        <v>0.31745963745253064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-76.674999999999997</v>
      </c>
      <c r="E134">
        <v>-176.42400000000001</v>
      </c>
      <c r="F134">
        <v>0</v>
      </c>
      <c r="G134">
        <v>39.051000000000002</v>
      </c>
      <c r="H134">
        <v>16.030999999999999</v>
      </c>
      <c r="I134">
        <v>0</v>
      </c>
      <c r="J134">
        <v>1</v>
      </c>
      <c r="K134">
        <v>0</v>
      </c>
      <c r="L134">
        <f t="shared" si="22"/>
        <v>8.5266183009710811E-3</v>
      </c>
      <c r="M134">
        <f t="shared" si="23"/>
        <v>113.99905403027701</v>
      </c>
      <c r="N134">
        <f t="shared" si="24"/>
        <v>0.97202739241534353</v>
      </c>
      <c r="O134">
        <f t="shared" si="25"/>
        <v>0.57605342314799368</v>
      </c>
      <c r="P134">
        <f t="shared" si="26"/>
        <v>2.9996787945035024</v>
      </c>
      <c r="Q134">
        <f t="shared" si="27"/>
        <v>1.7279769658951556</v>
      </c>
      <c r="R134">
        <f t="shared" si="28"/>
        <v>0</v>
      </c>
      <c r="S134">
        <f t="shared" si="29"/>
        <v>116.99873282478052</v>
      </c>
      <c r="T134">
        <f t="shared" si="30"/>
        <v>0.52632015686783329</v>
      </c>
      <c r="U134">
        <f t="shared" si="31"/>
        <v>0</v>
      </c>
      <c r="V134">
        <f t="shared" si="32"/>
        <v>0</v>
      </c>
    </row>
    <row r="135" spans="1:22" x14ac:dyDescent="0.2">
      <c r="A135" t="s">
        <v>687</v>
      </c>
      <c r="B135" t="s">
        <v>982</v>
      </c>
      <c r="D135">
        <v>-72.150000000000006</v>
      </c>
      <c r="E135">
        <v>-169.69499999999999</v>
      </c>
      <c r="F135">
        <v>0</v>
      </c>
      <c r="G135">
        <v>61.984000000000002</v>
      </c>
      <c r="H135">
        <v>22.361000000000001</v>
      </c>
      <c r="I135">
        <v>0</v>
      </c>
      <c r="J135">
        <v>1</v>
      </c>
      <c r="K135">
        <v>0</v>
      </c>
      <c r="L135">
        <f t="shared" si="22"/>
        <v>1.1592988010530547E-2</v>
      </c>
      <c r="M135">
        <f t="shared" si="23"/>
        <v>177.00069111155074</v>
      </c>
      <c r="N135">
        <f t="shared" si="24"/>
        <v>2.0519689418807707</v>
      </c>
      <c r="O135">
        <f t="shared" si="25"/>
        <v>0.19799678746871249</v>
      </c>
      <c r="P135">
        <f t="shared" si="26"/>
        <v>12.000348708544616</v>
      </c>
      <c r="Q135">
        <f t="shared" si="27"/>
        <v>2.3760328688290149</v>
      </c>
      <c r="R135">
        <f t="shared" si="28"/>
        <v>0</v>
      </c>
      <c r="S135">
        <f t="shared" si="29"/>
        <v>189.00103982009534</v>
      </c>
      <c r="T135">
        <f t="shared" si="30"/>
        <v>0.33898172726447912</v>
      </c>
      <c r="U135">
        <f t="shared" si="31"/>
        <v>0</v>
      </c>
      <c r="V135">
        <f t="shared" si="32"/>
        <v>0</v>
      </c>
    </row>
    <row r="136" spans="1:22" x14ac:dyDescent="0.2">
      <c r="A136" t="s">
        <v>261</v>
      </c>
      <c r="B136" t="s">
        <v>760</v>
      </c>
      <c r="D136">
        <v>-75.605999999999995</v>
      </c>
      <c r="E136">
        <v>-170.27199999999999</v>
      </c>
      <c r="F136">
        <v>0</v>
      </c>
      <c r="G136">
        <v>116.66200000000001</v>
      </c>
      <c r="H136">
        <v>35.511000000000003</v>
      </c>
      <c r="I136">
        <v>0</v>
      </c>
      <c r="J136">
        <v>1</v>
      </c>
      <c r="K136">
        <v>0</v>
      </c>
      <c r="L136">
        <f t="shared" si="22"/>
        <v>9.2392014038925174E-3</v>
      </c>
      <c r="M136">
        <f t="shared" si="23"/>
        <v>338.99965896785602</v>
      </c>
      <c r="N136">
        <f t="shared" si="24"/>
        <v>3.1320892571441568</v>
      </c>
      <c r="O136">
        <f t="shared" si="25"/>
        <v>0.20999051491284104</v>
      </c>
      <c r="P136">
        <f t="shared" si="26"/>
        <v>18.000994469142668</v>
      </c>
      <c r="Q136">
        <f t="shared" si="27"/>
        <v>3.7800418775603499</v>
      </c>
      <c r="R136">
        <f t="shared" si="28"/>
        <v>0</v>
      </c>
      <c r="S136">
        <f t="shared" si="29"/>
        <v>357.00065343699868</v>
      </c>
      <c r="T136">
        <f t="shared" si="30"/>
        <v>0.17699132849478533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-72.823999999999998</v>
      </c>
      <c r="E137">
        <v>-168.69</v>
      </c>
      <c r="F137">
        <v>0</v>
      </c>
      <c r="G137">
        <v>57.567</v>
      </c>
      <c r="H137">
        <v>25.495000000000001</v>
      </c>
      <c r="I137">
        <v>0</v>
      </c>
      <c r="J137">
        <v>1</v>
      </c>
      <c r="K137">
        <v>0</v>
      </c>
      <c r="L137">
        <f t="shared" si="22"/>
        <v>1.1127327945713958E-2</v>
      </c>
      <c r="M137">
        <f t="shared" si="23"/>
        <v>164.99890570732811</v>
      </c>
      <c r="N137">
        <f t="shared" si="24"/>
        <v>1.8359987704881449</v>
      </c>
      <c r="O137">
        <f t="shared" si="25"/>
        <v>0.17999871688416874</v>
      </c>
      <c r="P137">
        <f t="shared" si="26"/>
        <v>15.000030986996185</v>
      </c>
      <c r="Q137">
        <f t="shared" si="27"/>
        <v>2.6999890308711154</v>
      </c>
      <c r="R137">
        <f t="shared" si="28"/>
        <v>0</v>
      </c>
      <c r="S137">
        <f t="shared" si="29"/>
        <v>179.9989366943243</v>
      </c>
      <c r="T137">
        <f t="shared" si="30"/>
        <v>0.36363877531664873</v>
      </c>
      <c r="U137">
        <f t="shared" si="31"/>
        <v>0</v>
      </c>
      <c r="V137">
        <f t="shared" si="32"/>
        <v>0</v>
      </c>
    </row>
    <row r="138" spans="1:22" x14ac:dyDescent="0.2">
      <c r="A138" t="s">
        <v>983</v>
      </c>
      <c r="B138" t="s">
        <v>984</v>
      </c>
      <c r="D138">
        <v>-71.221999999999994</v>
      </c>
      <c r="E138">
        <v>-168.69</v>
      </c>
      <c r="F138">
        <v>0</v>
      </c>
      <c r="G138">
        <v>52.811</v>
      </c>
      <c r="H138">
        <v>20.396000000000001</v>
      </c>
      <c r="I138">
        <v>0</v>
      </c>
      <c r="J138">
        <v>1</v>
      </c>
      <c r="K138">
        <v>0</v>
      </c>
      <c r="L138">
        <f t="shared" si="22"/>
        <v>1.2239964472683161E-2</v>
      </c>
      <c r="M138">
        <f t="shared" si="23"/>
        <v>150.00007585189951</v>
      </c>
      <c r="N138">
        <f t="shared" si="24"/>
        <v>1.8359974353244646</v>
      </c>
      <c r="O138">
        <f t="shared" si="25"/>
        <v>0.17999871688416874</v>
      </c>
      <c r="P138">
        <f t="shared" si="26"/>
        <v>12.000024789596949</v>
      </c>
      <c r="Q138">
        <f t="shared" si="27"/>
        <v>2.1599912246968924</v>
      </c>
      <c r="R138">
        <f t="shared" si="28"/>
        <v>0</v>
      </c>
      <c r="S138">
        <f t="shared" si="29"/>
        <v>162.00010064149646</v>
      </c>
      <c r="T138">
        <f t="shared" si="30"/>
        <v>0.39999979772837024</v>
      </c>
      <c r="U138">
        <f t="shared" si="31"/>
        <v>0</v>
      </c>
      <c r="V138">
        <f t="shared" si="32"/>
        <v>0</v>
      </c>
    </row>
    <row r="139" spans="1:22" x14ac:dyDescent="0.2">
      <c r="A139" t="s">
        <v>279</v>
      </c>
      <c r="B139" t="s">
        <v>280</v>
      </c>
      <c r="D139">
        <v>-78.325999999999993</v>
      </c>
      <c r="E139">
        <v>-172.405</v>
      </c>
      <c r="F139">
        <v>0</v>
      </c>
      <c r="G139">
        <v>123.556</v>
      </c>
      <c r="H139">
        <v>30.265000000000001</v>
      </c>
      <c r="I139">
        <v>10</v>
      </c>
      <c r="J139">
        <v>1</v>
      </c>
      <c r="K139">
        <v>0</v>
      </c>
      <c r="L139">
        <f t="shared" si="22"/>
        <v>7.4381988766519594E-3</v>
      </c>
      <c r="M139">
        <f t="shared" si="23"/>
        <v>363.00063298933571</v>
      </c>
      <c r="N139">
        <f t="shared" si="24"/>
        <v>2.7000736005988277</v>
      </c>
      <c r="O139">
        <f t="shared" si="25"/>
        <v>0.26998690213915028</v>
      </c>
      <c r="P139">
        <f t="shared" si="26"/>
        <v>12.000365151633307</v>
      </c>
      <c r="Q139">
        <f t="shared" si="27"/>
        <v>3.2399446517727424</v>
      </c>
      <c r="R139">
        <f t="shared" si="28"/>
        <v>0</v>
      </c>
      <c r="S139">
        <f t="shared" si="29"/>
        <v>375.00099814096905</v>
      </c>
      <c r="T139">
        <f t="shared" si="30"/>
        <v>0.16528896797202744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-71.977000000000004</v>
      </c>
      <c r="E140">
        <v>-172.2</v>
      </c>
      <c r="F140">
        <v>0</v>
      </c>
      <c r="G140">
        <v>352.28699999999998</v>
      </c>
      <c r="H140">
        <v>73.682000000000002</v>
      </c>
      <c r="I140">
        <v>0</v>
      </c>
      <c r="J140">
        <v>1</v>
      </c>
      <c r="K140">
        <v>1</v>
      </c>
      <c r="L140">
        <f t="shared" si="22"/>
        <v>1.1713076429631875E-2</v>
      </c>
      <c r="M140">
        <f t="shared" si="23"/>
        <v>1005.0033590571969</v>
      </c>
      <c r="N140">
        <f t="shared" si="24"/>
        <v>11.771692928366642</v>
      </c>
      <c r="O140">
        <f t="shared" si="25"/>
        <v>0.26280614634193716</v>
      </c>
      <c r="P140">
        <f t="shared" si="26"/>
        <v>29.999384424313362</v>
      </c>
      <c r="Q140">
        <f t="shared" si="27"/>
        <v>7.8840304972146251</v>
      </c>
      <c r="R140">
        <f t="shared" si="28"/>
        <v>0</v>
      </c>
      <c r="S140">
        <f t="shared" si="29"/>
        <v>1035.0027434815104</v>
      </c>
      <c r="T140">
        <f t="shared" si="30"/>
        <v>5.9701292994967264E-2</v>
      </c>
      <c r="U140">
        <f t="shared" si="31"/>
        <v>2.0000410392212009</v>
      </c>
      <c r="V140">
        <f t="shared" si="32"/>
        <v>0</v>
      </c>
    </row>
    <row r="141" spans="1:22" x14ac:dyDescent="0.2">
      <c r="A141" t="s">
        <v>985</v>
      </c>
      <c r="B141" t="s">
        <v>986</v>
      </c>
      <c r="D141">
        <v>-72.031000000000006</v>
      </c>
      <c r="E141">
        <v>-171.87</v>
      </c>
      <c r="F141">
        <v>0</v>
      </c>
      <c r="G141">
        <v>38.896999999999998</v>
      </c>
      <c r="H141">
        <v>14.141999999999999</v>
      </c>
      <c r="I141">
        <v>0</v>
      </c>
      <c r="J141">
        <v>1</v>
      </c>
      <c r="K141">
        <v>0</v>
      </c>
      <c r="L141">
        <f t="shared" si="22"/>
        <v>1.1675566963349465E-2</v>
      </c>
      <c r="M141">
        <f t="shared" si="23"/>
        <v>110.99922976627134</v>
      </c>
      <c r="N141">
        <f t="shared" si="24"/>
        <v>1.2959802359965502</v>
      </c>
      <c r="O141">
        <f t="shared" si="25"/>
        <v>0.25200296358763974</v>
      </c>
      <c r="P141">
        <f t="shared" si="26"/>
        <v>5.9998674309190161</v>
      </c>
      <c r="Q141">
        <f t="shared" si="27"/>
        <v>1.5119858857104358</v>
      </c>
      <c r="R141">
        <f t="shared" si="28"/>
        <v>0</v>
      </c>
      <c r="S141">
        <f t="shared" si="29"/>
        <v>116.99909719719035</v>
      </c>
      <c r="T141">
        <f t="shared" si="30"/>
        <v>0.54054429140040605</v>
      </c>
      <c r="U141">
        <f t="shared" si="31"/>
        <v>0</v>
      </c>
      <c r="V141">
        <f t="shared" si="32"/>
        <v>0</v>
      </c>
    </row>
    <row r="142" spans="1:22" x14ac:dyDescent="0.2">
      <c r="A142" t="s">
        <v>41</v>
      </c>
      <c r="B142" t="s">
        <v>41</v>
      </c>
      <c r="D142">
        <v>-81.254000000000005</v>
      </c>
      <c r="E142">
        <v>-172.875</v>
      </c>
      <c r="F142">
        <v>0</v>
      </c>
      <c r="G142">
        <v>144.68199999999999</v>
      </c>
      <c r="H142">
        <v>24.187000000000001</v>
      </c>
      <c r="I142">
        <v>0</v>
      </c>
      <c r="J142">
        <v>1</v>
      </c>
      <c r="K142">
        <v>0</v>
      </c>
      <c r="L142">
        <f t="shared" si="22"/>
        <v>5.5383516345009652E-3</v>
      </c>
      <c r="M142">
        <f t="shared" si="23"/>
        <v>428.99896878925415</v>
      </c>
      <c r="N142">
        <f t="shared" si="24"/>
        <v>2.3759495159427102</v>
      </c>
      <c r="O142">
        <f t="shared" si="25"/>
        <v>0.28800037970152381</v>
      </c>
      <c r="P142">
        <f t="shared" si="26"/>
        <v>9.000063831698661</v>
      </c>
      <c r="Q142">
        <f t="shared" si="27"/>
        <v>2.5920243928915587</v>
      </c>
      <c r="R142">
        <f t="shared" si="28"/>
        <v>0</v>
      </c>
      <c r="S142">
        <f t="shared" si="29"/>
        <v>437.99903262095279</v>
      </c>
      <c r="T142">
        <f t="shared" si="30"/>
        <v>0.13986047605040983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-72.733999999999995</v>
      </c>
      <c r="E143">
        <v>-172.14699999999999</v>
      </c>
      <c r="F143">
        <v>0</v>
      </c>
      <c r="G143">
        <v>77.492000000000004</v>
      </c>
      <c r="H143">
        <v>29.274999999999999</v>
      </c>
      <c r="I143">
        <v>0</v>
      </c>
      <c r="J143">
        <v>1</v>
      </c>
      <c r="K143">
        <v>1</v>
      </c>
      <c r="L143">
        <f t="shared" si="22"/>
        <v>1.1189309261027808E-2</v>
      </c>
      <c r="M143">
        <f t="shared" si="23"/>
        <v>221.99995660667116</v>
      </c>
      <c r="N143">
        <f t="shared" si="24"/>
        <v>2.4840286544354515</v>
      </c>
      <c r="O143">
        <f t="shared" si="25"/>
        <v>0.26101028336978344</v>
      </c>
      <c r="P143">
        <f t="shared" si="26"/>
        <v>11.999703667124756</v>
      </c>
      <c r="Q143">
        <f t="shared" si="27"/>
        <v>3.1320491865588482</v>
      </c>
      <c r="R143">
        <f t="shared" si="28"/>
        <v>0</v>
      </c>
      <c r="S143">
        <f t="shared" si="29"/>
        <v>233.99966027379591</v>
      </c>
      <c r="T143">
        <f t="shared" si="30"/>
        <v>0.2702703230987793</v>
      </c>
      <c r="U143">
        <f t="shared" si="31"/>
        <v>5.0001234750804961</v>
      </c>
      <c r="V143">
        <f t="shared" si="32"/>
        <v>0</v>
      </c>
    </row>
    <row r="144" spans="1:22" x14ac:dyDescent="0.2">
      <c r="A144" t="s">
        <v>689</v>
      </c>
      <c r="B144" t="s">
        <v>987</v>
      </c>
      <c r="D144">
        <v>-73.94</v>
      </c>
      <c r="E144">
        <v>0</v>
      </c>
      <c r="F144">
        <v>-90</v>
      </c>
      <c r="G144">
        <v>137.36099999999999</v>
      </c>
      <c r="H144">
        <v>0</v>
      </c>
      <c r="I144">
        <v>35</v>
      </c>
      <c r="J144">
        <v>0</v>
      </c>
      <c r="K144">
        <v>0</v>
      </c>
      <c r="L144">
        <f t="shared" si="22"/>
        <v>1.036363463607193E-2</v>
      </c>
      <c r="M144">
        <f t="shared" si="23"/>
        <v>396.00043984777147</v>
      </c>
      <c r="N144">
        <f t="shared" si="24"/>
        <v>4.1040079783140611</v>
      </c>
      <c r="O144" t="str">
        <f t="shared" si="25"/>
        <v/>
      </c>
      <c r="P144">
        <f t="shared" si="26"/>
        <v>0</v>
      </c>
      <c r="Q144">
        <f t="shared" si="27"/>
        <v>0</v>
      </c>
      <c r="R144">
        <f t="shared" si="28"/>
        <v>105</v>
      </c>
      <c r="S144">
        <f t="shared" si="29"/>
        <v>396.00043984777147</v>
      </c>
      <c r="T144">
        <f t="shared" si="30"/>
        <v>0</v>
      </c>
      <c r="U144" t="str">
        <f t="shared" si="31"/>
        <v/>
      </c>
      <c r="V144">
        <f t="shared" si="32"/>
        <v>26.5151220640976</v>
      </c>
    </row>
    <row r="145" spans="1:22" x14ac:dyDescent="0.2">
      <c r="A145" t="s">
        <v>988</v>
      </c>
      <c r="B145" t="s">
        <v>989</v>
      </c>
      <c r="D145">
        <v>-74.650000000000006</v>
      </c>
      <c r="E145">
        <v>-172.304</v>
      </c>
      <c r="F145">
        <v>0</v>
      </c>
      <c r="G145">
        <v>105.773</v>
      </c>
      <c r="H145">
        <v>37.335999999999999</v>
      </c>
      <c r="I145">
        <v>0</v>
      </c>
      <c r="J145">
        <v>1</v>
      </c>
      <c r="K145">
        <v>0</v>
      </c>
      <c r="L145">
        <f t="shared" si="22"/>
        <v>9.8822508357032362E-3</v>
      </c>
      <c r="M145">
        <f t="shared" si="23"/>
        <v>305.99920903774125</v>
      </c>
      <c r="N145">
        <f t="shared" si="24"/>
        <v>3.0239639632017115</v>
      </c>
      <c r="O145">
        <f t="shared" si="25"/>
        <v>0.26640154569327823</v>
      </c>
      <c r="P145">
        <f t="shared" si="26"/>
        <v>14.999775494285682</v>
      </c>
      <c r="Q145">
        <f t="shared" si="27"/>
        <v>3.9959673726972356</v>
      </c>
      <c r="R145">
        <f t="shared" si="28"/>
        <v>0</v>
      </c>
      <c r="S145">
        <f t="shared" si="29"/>
        <v>320.99898453202695</v>
      </c>
      <c r="T145">
        <f t="shared" si="30"/>
        <v>0.1960789382060126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-76.463999999999999</v>
      </c>
      <c r="E146">
        <v>-176.18600000000001</v>
      </c>
      <c r="F146">
        <v>0</v>
      </c>
      <c r="G146">
        <v>55.542999999999999</v>
      </c>
      <c r="H146">
        <v>15.032999999999999</v>
      </c>
      <c r="I146">
        <v>0</v>
      </c>
      <c r="J146">
        <v>1</v>
      </c>
      <c r="K146">
        <v>0</v>
      </c>
      <c r="L146">
        <f t="shared" si="22"/>
        <v>8.6667534761994697E-3</v>
      </c>
      <c r="M146">
        <f t="shared" si="23"/>
        <v>162.00055466863148</v>
      </c>
      <c r="N146">
        <f t="shared" si="24"/>
        <v>1.4040202743408785</v>
      </c>
      <c r="O146">
        <f t="shared" si="25"/>
        <v>0.54001008666589612</v>
      </c>
      <c r="P146">
        <f t="shared" si="26"/>
        <v>2.9998820820536407</v>
      </c>
      <c r="Q146">
        <f t="shared" si="27"/>
        <v>1.6199682030854587</v>
      </c>
      <c r="R146">
        <f t="shared" si="28"/>
        <v>0</v>
      </c>
      <c r="S146">
        <f t="shared" si="29"/>
        <v>165.00043675068511</v>
      </c>
      <c r="T146">
        <f t="shared" si="30"/>
        <v>0.37036910227084507</v>
      </c>
      <c r="U146">
        <f t="shared" si="31"/>
        <v>0</v>
      </c>
      <c r="V146">
        <f t="shared" si="32"/>
        <v>0</v>
      </c>
    </row>
    <row r="147" spans="1:22" x14ac:dyDescent="0.2">
      <c r="A147" t="s">
        <v>155</v>
      </c>
      <c r="B147" t="s">
        <v>990</v>
      </c>
      <c r="D147">
        <v>-77.506</v>
      </c>
      <c r="E147">
        <v>0</v>
      </c>
      <c r="F147">
        <v>0</v>
      </c>
      <c r="G147">
        <v>180.26900000000001</v>
      </c>
      <c r="H147">
        <v>0</v>
      </c>
      <c r="I147">
        <v>0</v>
      </c>
      <c r="J147">
        <v>0</v>
      </c>
      <c r="K147">
        <v>0</v>
      </c>
      <c r="L147">
        <f t="shared" si="22"/>
        <v>7.9770447731470663E-3</v>
      </c>
      <c r="M147">
        <f t="shared" si="23"/>
        <v>527.99996949035176</v>
      </c>
      <c r="N147">
        <f t="shared" si="24"/>
        <v>4.2118836087284297</v>
      </c>
      <c r="O147" t="str">
        <f t="shared" si="25"/>
        <v/>
      </c>
      <c r="P147">
        <f t="shared" si="26"/>
        <v>0</v>
      </c>
      <c r="Q147">
        <f t="shared" si="27"/>
        <v>0</v>
      </c>
      <c r="R147">
        <f t="shared" si="28"/>
        <v>0</v>
      </c>
      <c r="S147">
        <f t="shared" si="29"/>
        <v>527.99996949035176</v>
      </c>
      <c r="T147">
        <f t="shared" si="30"/>
        <v>0</v>
      </c>
      <c r="U147" t="str">
        <f t="shared" si="31"/>
        <v/>
      </c>
      <c r="V147">
        <f t="shared" si="32"/>
        <v>0</v>
      </c>
    </row>
    <row r="148" spans="1:22" x14ac:dyDescent="0.2">
      <c r="A148" t="s">
        <v>157</v>
      </c>
      <c r="B148" t="s">
        <v>991</v>
      </c>
      <c r="D148">
        <v>-79.028000000000006</v>
      </c>
      <c r="E148">
        <v>-174.09399999999999</v>
      </c>
      <c r="F148">
        <v>0</v>
      </c>
      <c r="G148">
        <v>99.825000000000003</v>
      </c>
      <c r="H148">
        <v>29.155000000000001</v>
      </c>
      <c r="I148">
        <v>0</v>
      </c>
      <c r="J148">
        <v>1</v>
      </c>
      <c r="K148">
        <v>0</v>
      </c>
      <c r="L148">
        <f t="shared" si="22"/>
        <v>6.9794282377284396E-3</v>
      </c>
      <c r="M148">
        <f t="shared" si="23"/>
        <v>294.00069076375189</v>
      </c>
      <c r="N148">
        <f t="shared" si="24"/>
        <v>2.0519587749869714</v>
      </c>
      <c r="O148">
        <f t="shared" si="25"/>
        <v>0.34800802605070685</v>
      </c>
      <c r="P148">
        <f t="shared" si="26"/>
        <v>8.9998599756060784</v>
      </c>
      <c r="Q148">
        <f t="shared" si="27"/>
        <v>3.1320266368700715</v>
      </c>
      <c r="R148">
        <f t="shared" si="28"/>
        <v>0</v>
      </c>
      <c r="S148">
        <f t="shared" si="29"/>
        <v>303.00055073935795</v>
      </c>
      <c r="T148">
        <f t="shared" si="30"/>
        <v>0.20408115315692843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-74.745000000000005</v>
      </c>
      <c r="E149">
        <v>0</v>
      </c>
      <c r="F149">
        <v>0</v>
      </c>
      <c r="G149">
        <v>45.606999999999999</v>
      </c>
      <c r="H149">
        <v>0</v>
      </c>
      <c r="I149">
        <v>0</v>
      </c>
      <c r="J149">
        <v>1</v>
      </c>
      <c r="K149">
        <v>0</v>
      </c>
      <c r="L149">
        <f t="shared" si="22"/>
        <v>9.8180918692740739E-3</v>
      </c>
      <c r="M149">
        <f t="shared" si="23"/>
        <v>132.0000253685875</v>
      </c>
      <c r="N149">
        <f t="shared" si="24"/>
        <v>1.2959896718049722</v>
      </c>
      <c r="O149" t="str">
        <f t="shared" si="25"/>
        <v/>
      </c>
      <c r="P149">
        <f t="shared" si="26"/>
        <v>0</v>
      </c>
      <c r="Q149">
        <f t="shared" si="27"/>
        <v>0</v>
      </c>
      <c r="R149">
        <f t="shared" si="28"/>
        <v>0</v>
      </c>
      <c r="S149">
        <f t="shared" si="29"/>
        <v>132.0000253685875</v>
      </c>
      <c r="T149">
        <f t="shared" si="30"/>
        <v>0.45454536718807637</v>
      </c>
      <c r="U149" t="str">
        <f t="shared" si="31"/>
        <v/>
      </c>
      <c r="V149">
        <f t="shared" si="32"/>
        <v>0</v>
      </c>
    </row>
    <row r="150" spans="1:22" x14ac:dyDescent="0.2">
      <c r="A150" t="s">
        <v>992</v>
      </c>
      <c r="B150" t="s">
        <v>993</v>
      </c>
      <c r="D150">
        <v>-72.606999999999999</v>
      </c>
      <c r="E150">
        <v>0</v>
      </c>
      <c r="F150">
        <v>0</v>
      </c>
      <c r="G150">
        <v>86.977000000000004</v>
      </c>
      <c r="H150">
        <v>0</v>
      </c>
      <c r="I150">
        <v>0</v>
      </c>
      <c r="J150">
        <v>0</v>
      </c>
      <c r="K150">
        <v>0</v>
      </c>
      <c r="L150">
        <f t="shared" si="22"/>
        <v>1.1276874884302937E-2</v>
      </c>
      <c r="M150">
        <f t="shared" si="23"/>
        <v>249.00041434412458</v>
      </c>
      <c r="N150">
        <f t="shared" si="24"/>
        <v>2.8079493266476101</v>
      </c>
      <c r="O150" t="str">
        <f t="shared" si="25"/>
        <v/>
      </c>
      <c r="P150">
        <f t="shared" si="26"/>
        <v>0</v>
      </c>
      <c r="Q150">
        <f t="shared" si="27"/>
        <v>0</v>
      </c>
      <c r="R150">
        <f t="shared" si="28"/>
        <v>0</v>
      </c>
      <c r="S150">
        <f t="shared" si="29"/>
        <v>249.00041434412458</v>
      </c>
      <c r="T150">
        <f t="shared" si="30"/>
        <v>0</v>
      </c>
      <c r="U150" t="str">
        <f t="shared" si="31"/>
        <v/>
      </c>
      <c r="V150">
        <f t="shared" si="32"/>
        <v>0</v>
      </c>
    </row>
    <row r="151" spans="1:22" x14ac:dyDescent="0.2">
      <c r="A151" t="s">
        <v>184</v>
      </c>
      <c r="B151" t="s">
        <v>994</v>
      </c>
      <c r="D151">
        <v>-73.301000000000002</v>
      </c>
      <c r="E151">
        <v>-170.91</v>
      </c>
      <c r="F151">
        <v>0</v>
      </c>
      <c r="G151">
        <v>177.48500000000001</v>
      </c>
      <c r="H151">
        <v>50.636000000000003</v>
      </c>
      <c r="I151">
        <v>0</v>
      </c>
      <c r="J151">
        <v>1</v>
      </c>
      <c r="K151">
        <v>0</v>
      </c>
      <c r="L151">
        <f t="shared" si="22"/>
        <v>1.079982193253019E-2</v>
      </c>
      <c r="M151">
        <f t="shared" si="23"/>
        <v>510.00004688318273</v>
      </c>
      <c r="N151">
        <f t="shared" si="24"/>
        <v>5.5079151998356215</v>
      </c>
      <c r="O151">
        <f t="shared" si="25"/>
        <v>0.22500674585762356</v>
      </c>
      <c r="P151">
        <f t="shared" si="26"/>
        <v>23.999296064179063</v>
      </c>
      <c r="Q151">
        <f t="shared" si="27"/>
        <v>5.400008910283514</v>
      </c>
      <c r="R151">
        <f t="shared" si="28"/>
        <v>0</v>
      </c>
      <c r="S151">
        <f t="shared" si="29"/>
        <v>533.99934294736181</v>
      </c>
      <c r="T151">
        <f t="shared" si="30"/>
        <v>0.11764704800849403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-74.745000000000005</v>
      </c>
      <c r="E152">
        <v>-162.89699999999999</v>
      </c>
      <c r="F152">
        <v>0</v>
      </c>
      <c r="G152">
        <v>22.803999999999998</v>
      </c>
      <c r="H152">
        <v>13.601000000000001</v>
      </c>
      <c r="I152">
        <v>0</v>
      </c>
      <c r="J152">
        <v>1</v>
      </c>
      <c r="K152">
        <v>0</v>
      </c>
      <c r="L152">
        <f t="shared" si="22"/>
        <v>9.8180918692740739E-3</v>
      </c>
      <c r="M152">
        <f t="shared" si="23"/>
        <v>66.001459830843288</v>
      </c>
      <c r="N152">
        <f t="shared" si="24"/>
        <v>0.64800904413446592</v>
      </c>
      <c r="O152">
        <f t="shared" si="25"/>
        <v>0.11699791401056107</v>
      </c>
      <c r="P152">
        <f t="shared" si="26"/>
        <v>11.999769368515445</v>
      </c>
      <c r="Q152">
        <f t="shared" si="27"/>
        <v>1.4039493886735235</v>
      </c>
      <c r="R152">
        <f t="shared" si="28"/>
        <v>0</v>
      </c>
      <c r="S152">
        <f t="shared" si="29"/>
        <v>78.001229199358733</v>
      </c>
      <c r="T152">
        <f t="shared" si="30"/>
        <v>0.90907080167280285</v>
      </c>
      <c r="U152">
        <f t="shared" si="31"/>
        <v>0</v>
      </c>
      <c r="V152">
        <f t="shared" si="32"/>
        <v>0</v>
      </c>
    </row>
    <row r="153" spans="1:22" x14ac:dyDescent="0.2">
      <c r="A153" t="s">
        <v>995</v>
      </c>
      <c r="B153" t="s">
        <v>996</v>
      </c>
      <c r="D153">
        <v>-70.820999999999998</v>
      </c>
      <c r="E153">
        <v>-171.529</v>
      </c>
      <c r="F153">
        <v>0</v>
      </c>
      <c r="G153">
        <v>121.758</v>
      </c>
      <c r="H153">
        <v>47.518000000000001</v>
      </c>
      <c r="I153">
        <v>0</v>
      </c>
      <c r="J153">
        <v>1</v>
      </c>
      <c r="K153">
        <v>0</v>
      </c>
      <c r="L153">
        <f t="shared" si="22"/>
        <v>1.2521720955847141E-2</v>
      </c>
      <c r="M153">
        <f t="shared" si="23"/>
        <v>345.00013972926678</v>
      </c>
      <c r="N153">
        <f t="shared" si="24"/>
        <v>4.3199997994179515</v>
      </c>
      <c r="O153">
        <f t="shared" si="25"/>
        <v>0.24171823176296187</v>
      </c>
      <c r="P153">
        <f t="shared" si="26"/>
        <v>20.99945957413183</v>
      </c>
      <c r="Q153">
        <f t="shared" si="27"/>
        <v>5.0759573121942569</v>
      </c>
      <c r="R153">
        <f t="shared" si="28"/>
        <v>0</v>
      </c>
      <c r="S153">
        <f t="shared" si="29"/>
        <v>365.99959930339861</v>
      </c>
      <c r="T153">
        <f t="shared" si="30"/>
        <v>0.17391297304135592</v>
      </c>
      <c r="U153">
        <f t="shared" si="31"/>
        <v>0</v>
      </c>
      <c r="V153">
        <f t="shared" si="32"/>
        <v>0</v>
      </c>
    </row>
    <row r="154" spans="1:22" x14ac:dyDescent="0.2">
      <c r="A154" t="s">
        <v>997</v>
      </c>
      <c r="B154" t="s">
        <v>998</v>
      </c>
      <c r="D154">
        <v>-73.61</v>
      </c>
      <c r="E154">
        <v>-169.21600000000001</v>
      </c>
      <c r="F154">
        <v>0</v>
      </c>
      <c r="G154">
        <v>70.88</v>
      </c>
      <c r="H154">
        <v>21.378</v>
      </c>
      <c r="I154">
        <v>0</v>
      </c>
      <c r="J154">
        <v>1</v>
      </c>
      <c r="K154">
        <v>0</v>
      </c>
      <c r="L154">
        <f t="shared" si="22"/>
        <v>1.0588538507091641E-2</v>
      </c>
      <c r="M154">
        <f t="shared" si="23"/>
        <v>203.99899888770315</v>
      </c>
      <c r="N154">
        <f t="shared" si="24"/>
        <v>2.160053415184005</v>
      </c>
      <c r="O154">
        <f t="shared" si="25"/>
        <v>0.18900515677550569</v>
      </c>
      <c r="P154">
        <f t="shared" si="26"/>
        <v>11.999920397996743</v>
      </c>
      <c r="Q154">
        <f t="shared" si="27"/>
        <v>2.2680491041660664</v>
      </c>
      <c r="R154">
        <f t="shared" si="28"/>
        <v>0</v>
      </c>
      <c r="S154">
        <f t="shared" si="29"/>
        <v>215.99891928569988</v>
      </c>
      <c r="T154">
        <f t="shared" si="30"/>
        <v>0.2941190904227361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-76.373000000000005</v>
      </c>
      <c r="E155">
        <v>0</v>
      </c>
      <c r="F155">
        <v>0</v>
      </c>
      <c r="G155">
        <v>169.779</v>
      </c>
      <c r="H155">
        <v>0</v>
      </c>
      <c r="I155">
        <v>0</v>
      </c>
      <c r="J155">
        <v>0</v>
      </c>
      <c r="K155">
        <v>0</v>
      </c>
      <c r="L155">
        <f t="shared" si="22"/>
        <v>8.7272674194255554E-3</v>
      </c>
      <c r="M155">
        <f t="shared" si="23"/>
        <v>494.99920651576485</v>
      </c>
      <c r="N155">
        <f t="shared" si="24"/>
        <v>4.3199947676613046</v>
      </c>
      <c r="O155" t="str">
        <f t="shared" si="25"/>
        <v/>
      </c>
      <c r="P155">
        <f t="shared" si="26"/>
        <v>0</v>
      </c>
      <c r="Q155">
        <f t="shared" si="27"/>
        <v>0</v>
      </c>
      <c r="R155">
        <f t="shared" si="28"/>
        <v>0</v>
      </c>
      <c r="S155">
        <f t="shared" si="29"/>
        <v>494.99920651576485</v>
      </c>
      <c r="T155">
        <f t="shared" si="30"/>
        <v>0</v>
      </c>
      <c r="U155" t="str">
        <f t="shared" si="31"/>
        <v/>
      </c>
      <c r="V155">
        <f t="shared" si="32"/>
        <v>0</v>
      </c>
    </row>
    <row r="156" spans="1:22" x14ac:dyDescent="0.2">
      <c r="A156" t="s">
        <v>189</v>
      </c>
      <c r="B156" t="s">
        <v>999</v>
      </c>
      <c r="D156">
        <v>-80.218000000000004</v>
      </c>
      <c r="E156">
        <v>-172.23500000000001</v>
      </c>
      <c r="F156">
        <v>0</v>
      </c>
      <c r="G156">
        <v>88.284000000000006</v>
      </c>
      <c r="H156">
        <v>22.204000000000001</v>
      </c>
      <c r="I156">
        <v>0</v>
      </c>
      <c r="J156">
        <v>1</v>
      </c>
      <c r="K156">
        <v>0</v>
      </c>
      <c r="L156">
        <f t="shared" si="22"/>
        <v>6.2066269973598872E-3</v>
      </c>
      <c r="M156">
        <f t="shared" si="23"/>
        <v>261.00140225189591</v>
      </c>
      <c r="N156">
        <f t="shared" si="24"/>
        <v>1.6199399695053744</v>
      </c>
      <c r="O156">
        <f t="shared" si="25"/>
        <v>0.26400545012007914</v>
      </c>
      <c r="P156">
        <f t="shared" si="26"/>
        <v>8.999969550743689</v>
      </c>
      <c r="Q156">
        <f t="shared" si="27"/>
        <v>2.376043388354482</v>
      </c>
      <c r="R156">
        <f t="shared" si="28"/>
        <v>0</v>
      </c>
      <c r="S156">
        <f t="shared" si="29"/>
        <v>270.0013718026396</v>
      </c>
      <c r="T156">
        <f t="shared" si="30"/>
        <v>0.2298838223945372</v>
      </c>
      <c r="U156">
        <f t="shared" si="31"/>
        <v>0</v>
      </c>
      <c r="V156">
        <f t="shared" si="32"/>
        <v>0</v>
      </c>
    </row>
    <row r="157" spans="1:22" x14ac:dyDescent="0.2">
      <c r="A157" t="s">
        <v>55</v>
      </c>
      <c r="B157" t="s">
        <v>56</v>
      </c>
      <c r="D157">
        <v>-73.995999999999995</v>
      </c>
      <c r="E157">
        <v>0</v>
      </c>
      <c r="F157">
        <v>0</v>
      </c>
      <c r="G157">
        <v>134.20099999999999</v>
      </c>
      <c r="H157">
        <v>0</v>
      </c>
      <c r="I157">
        <v>0</v>
      </c>
      <c r="J157">
        <v>0</v>
      </c>
      <c r="K157">
        <v>0</v>
      </c>
      <c r="L157">
        <f t="shared" si="22"/>
        <v>1.0325543539068397E-2</v>
      </c>
      <c r="M157">
        <f t="shared" si="23"/>
        <v>386.99909428987314</v>
      </c>
      <c r="N157">
        <f t="shared" si="24"/>
        <v>3.9959799936501157</v>
      </c>
      <c r="O157" t="str">
        <f t="shared" si="25"/>
        <v/>
      </c>
      <c r="P157">
        <f t="shared" si="26"/>
        <v>0</v>
      </c>
      <c r="Q157">
        <f t="shared" si="27"/>
        <v>0</v>
      </c>
      <c r="R157">
        <f t="shared" si="28"/>
        <v>0</v>
      </c>
      <c r="S157">
        <f t="shared" si="29"/>
        <v>386.99909428987314</v>
      </c>
      <c r="T157">
        <f t="shared" si="30"/>
        <v>0</v>
      </c>
      <c r="U157" t="str">
        <f t="shared" si="31"/>
        <v/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-75.963999999999999</v>
      </c>
      <c r="E158">
        <v>-169.875</v>
      </c>
      <c r="F158">
        <v>0</v>
      </c>
      <c r="G158">
        <v>37.107999999999997</v>
      </c>
      <c r="H158">
        <v>28.443000000000001</v>
      </c>
      <c r="I158">
        <v>0</v>
      </c>
      <c r="J158">
        <v>1</v>
      </c>
      <c r="K158">
        <v>0</v>
      </c>
      <c r="L158">
        <f t="shared" si="22"/>
        <v>8.9998284639622485E-3</v>
      </c>
      <c r="M158">
        <f t="shared" si="23"/>
        <v>108.00025841691388</v>
      </c>
      <c r="N158">
        <f t="shared" si="24"/>
        <v>0.97198477180059173</v>
      </c>
      <c r="O158">
        <f t="shared" si="25"/>
        <v>0.20159312259117929</v>
      </c>
      <c r="P158">
        <f t="shared" si="26"/>
        <v>15.000520770518555</v>
      </c>
      <c r="Q158">
        <f t="shared" si="27"/>
        <v>3.0240048466275251</v>
      </c>
      <c r="R158">
        <f t="shared" si="28"/>
        <v>0</v>
      </c>
      <c r="S158">
        <f t="shared" si="29"/>
        <v>123.00077918743244</v>
      </c>
      <c r="T158">
        <f t="shared" si="30"/>
        <v>0.55555422625362372</v>
      </c>
      <c r="U158">
        <f t="shared" si="31"/>
        <v>0</v>
      </c>
      <c r="V158">
        <f t="shared" si="32"/>
        <v>0</v>
      </c>
    </row>
    <row r="159" spans="1:22" x14ac:dyDescent="0.2">
      <c r="A159" t="s">
        <v>747</v>
      </c>
      <c r="B159" t="s">
        <v>1000</v>
      </c>
      <c r="D159">
        <v>-75.578999999999994</v>
      </c>
      <c r="E159">
        <v>-170.53800000000001</v>
      </c>
      <c r="F159">
        <v>0</v>
      </c>
      <c r="G159">
        <v>108.416</v>
      </c>
      <c r="H159">
        <v>36.497</v>
      </c>
      <c r="I159">
        <v>0</v>
      </c>
      <c r="J159">
        <v>1</v>
      </c>
      <c r="K159">
        <v>0</v>
      </c>
      <c r="L159">
        <f t="shared" si="22"/>
        <v>9.2572855738270801E-3</v>
      </c>
      <c r="M159">
        <f t="shared" si="23"/>
        <v>315.0000686049691</v>
      </c>
      <c r="N159">
        <f t="shared" si="24"/>
        <v>2.9160485068998283</v>
      </c>
      <c r="O159">
        <f t="shared" si="25"/>
        <v>0.21600727486837354</v>
      </c>
      <c r="P159">
        <f t="shared" si="26"/>
        <v>17.999602163876979</v>
      </c>
      <c r="Q159">
        <f t="shared" si="27"/>
        <v>3.8880489001828455</v>
      </c>
      <c r="R159">
        <f t="shared" si="28"/>
        <v>0</v>
      </c>
      <c r="S159">
        <f t="shared" si="29"/>
        <v>332.9996707688461</v>
      </c>
      <c r="T159">
        <f t="shared" si="30"/>
        <v>0.19047614899171331</v>
      </c>
      <c r="U159">
        <f t="shared" si="31"/>
        <v>0</v>
      </c>
      <c r="V159">
        <f t="shared" si="32"/>
        <v>0</v>
      </c>
    </row>
    <row r="160" spans="1:22" x14ac:dyDescent="0.2">
      <c r="A160" t="s">
        <v>395</v>
      </c>
      <c r="B160" t="s">
        <v>396</v>
      </c>
      <c r="D160">
        <v>-74.099999999999994</v>
      </c>
      <c r="E160">
        <v>-172.03</v>
      </c>
      <c r="F160">
        <v>0</v>
      </c>
      <c r="G160">
        <v>171.56299999999999</v>
      </c>
      <c r="H160">
        <v>50.488</v>
      </c>
      <c r="I160">
        <v>0</v>
      </c>
      <c r="J160">
        <v>1</v>
      </c>
      <c r="K160">
        <v>0</v>
      </c>
      <c r="L160">
        <f t="shared" si="22"/>
        <v>1.0254859505846195E-2</v>
      </c>
      <c r="M160">
        <f t="shared" si="23"/>
        <v>494.99767287057398</v>
      </c>
      <c r="N160">
        <f t="shared" si="24"/>
        <v>5.0761366671452191</v>
      </c>
      <c r="O160">
        <f t="shared" si="25"/>
        <v>0.25712986621906392</v>
      </c>
      <c r="P160">
        <f t="shared" si="26"/>
        <v>21.001177116986938</v>
      </c>
      <c r="Q160">
        <f t="shared" si="27"/>
        <v>5.4000352625689789</v>
      </c>
      <c r="R160">
        <f t="shared" si="28"/>
        <v>0</v>
      </c>
      <c r="S160">
        <f t="shared" si="29"/>
        <v>515.9988499875609</v>
      </c>
      <c r="T160">
        <f t="shared" si="30"/>
        <v>0.12121269106589937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-71.168999999999997</v>
      </c>
      <c r="E161">
        <v>-169.77799999999999</v>
      </c>
      <c r="F161">
        <v>0</v>
      </c>
      <c r="G161">
        <v>182.78399999999999</v>
      </c>
      <c r="H161">
        <v>61.984000000000002</v>
      </c>
      <c r="I161">
        <v>0</v>
      </c>
      <c r="J161">
        <v>1</v>
      </c>
      <c r="K161">
        <v>0</v>
      </c>
      <c r="L161">
        <f t="shared" si="22"/>
        <v>1.2277126583357336E-2</v>
      </c>
      <c r="M161">
        <f t="shared" si="23"/>
        <v>519.00132707103523</v>
      </c>
      <c r="N161">
        <f t="shared" si="24"/>
        <v>6.3718513612329026</v>
      </c>
      <c r="O161">
        <f t="shared" si="25"/>
        <v>0.19963952836198529</v>
      </c>
      <c r="P161">
        <f t="shared" si="26"/>
        <v>32.999531204453561</v>
      </c>
      <c r="Q161">
        <f t="shared" si="27"/>
        <v>6.5880174338411583</v>
      </c>
      <c r="R161">
        <f t="shared" si="28"/>
        <v>0</v>
      </c>
      <c r="S161">
        <f t="shared" si="29"/>
        <v>552.00085827548878</v>
      </c>
      <c r="T161">
        <f t="shared" si="30"/>
        <v>0.11560664081266955</v>
      </c>
      <c r="U161">
        <f t="shared" si="31"/>
        <v>0</v>
      </c>
      <c r="V161">
        <f t="shared" si="32"/>
        <v>0</v>
      </c>
    </row>
    <row r="162" spans="1:22" x14ac:dyDescent="0.2">
      <c r="A162" t="s">
        <v>1001</v>
      </c>
      <c r="B162" t="s">
        <v>1002</v>
      </c>
      <c r="D162">
        <v>-75.899000000000001</v>
      </c>
      <c r="E162">
        <v>-175.15600000000001</v>
      </c>
      <c r="F162">
        <v>0</v>
      </c>
      <c r="G162">
        <v>213.43100000000001</v>
      </c>
      <c r="H162">
        <v>59.210999999999999</v>
      </c>
      <c r="I162">
        <v>0</v>
      </c>
      <c r="J162">
        <v>1</v>
      </c>
      <c r="K162">
        <v>0</v>
      </c>
      <c r="L162">
        <f t="shared" si="22"/>
        <v>9.0432339057785714E-3</v>
      </c>
      <c r="M162">
        <f t="shared" si="23"/>
        <v>620.99953973653021</v>
      </c>
      <c r="N162">
        <f t="shared" si="24"/>
        <v>5.6158497090679855</v>
      </c>
      <c r="O162">
        <f t="shared" si="25"/>
        <v>0.42479960825035001</v>
      </c>
      <c r="P162">
        <f t="shared" si="26"/>
        <v>14.999875882294292</v>
      </c>
      <c r="Q162">
        <f t="shared" si="27"/>
        <v>6.3719477705502596</v>
      </c>
      <c r="R162">
        <f t="shared" si="28"/>
        <v>0</v>
      </c>
      <c r="S162">
        <f t="shared" si="29"/>
        <v>635.99941561882451</v>
      </c>
      <c r="T162">
        <f t="shared" si="30"/>
        <v>9.6618429098121447E-2</v>
      </c>
      <c r="U162">
        <f t="shared" si="31"/>
        <v>0</v>
      </c>
      <c r="V162">
        <f t="shared" si="32"/>
        <v>0</v>
      </c>
    </row>
    <row r="163" spans="1:22" x14ac:dyDescent="0.2">
      <c r="A163" t="s">
        <v>41</v>
      </c>
      <c r="B163" t="s">
        <v>41</v>
      </c>
      <c r="D163">
        <v>-75.010000000000005</v>
      </c>
      <c r="E163">
        <v>-172.14699999999999</v>
      </c>
      <c r="F163">
        <v>0</v>
      </c>
      <c r="G163">
        <v>189.447</v>
      </c>
      <c r="H163">
        <v>58.548999999999999</v>
      </c>
      <c r="I163">
        <v>0</v>
      </c>
      <c r="J163">
        <v>1</v>
      </c>
      <c r="K163">
        <v>1</v>
      </c>
      <c r="L163">
        <f t="shared" si="22"/>
        <v>9.6394273052204278E-3</v>
      </c>
      <c r="M163">
        <f t="shared" si="23"/>
        <v>549.00091503003978</v>
      </c>
      <c r="N163">
        <f t="shared" si="24"/>
        <v>5.2920597029912697</v>
      </c>
      <c r="O163">
        <f t="shared" si="25"/>
        <v>0.26101028336978344</v>
      </c>
      <c r="P163">
        <f t="shared" si="26"/>
        <v>23.998997438308706</v>
      </c>
      <c r="Q163">
        <f t="shared" si="27"/>
        <v>6.2639913859550473</v>
      </c>
      <c r="R163">
        <f t="shared" si="28"/>
        <v>0</v>
      </c>
      <c r="S163">
        <f t="shared" si="29"/>
        <v>572.9999124683485</v>
      </c>
      <c r="T163">
        <f t="shared" si="30"/>
        <v>0.10928943533129989</v>
      </c>
      <c r="U163">
        <f t="shared" si="31"/>
        <v>2.5001044378722352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-78.540999999999997</v>
      </c>
      <c r="E164">
        <v>-171.87</v>
      </c>
      <c r="F164">
        <v>0</v>
      </c>
      <c r="G164">
        <v>75.504999999999995</v>
      </c>
      <c r="H164">
        <v>21.213000000000001</v>
      </c>
      <c r="I164">
        <v>0</v>
      </c>
      <c r="J164">
        <v>1</v>
      </c>
      <c r="K164">
        <v>0</v>
      </c>
      <c r="L164">
        <f t="shared" si="22"/>
        <v>7.2974519992404759E-3</v>
      </c>
      <c r="M164">
        <f t="shared" si="23"/>
        <v>221.99990332882427</v>
      </c>
      <c r="N164">
        <f t="shared" si="24"/>
        <v>1.6200352584133795</v>
      </c>
      <c r="O164">
        <f t="shared" si="25"/>
        <v>0.25200296358763974</v>
      </c>
      <c r="P164">
        <f t="shared" si="26"/>
        <v>8.999801146378525</v>
      </c>
      <c r="Q164">
        <f t="shared" si="27"/>
        <v>2.2679788285656537</v>
      </c>
      <c r="R164">
        <f t="shared" si="28"/>
        <v>0</v>
      </c>
      <c r="S164">
        <f t="shared" si="29"/>
        <v>230.9997044752028</v>
      </c>
      <c r="T164">
        <f t="shared" si="30"/>
        <v>0.27027038796106384</v>
      </c>
      <c r="U164">
        <f t="shared" si="31"/>
        <v>0</v>
      </c>
      <c r="V164">
        <f t="shared" si="32"/>
        <v>0</v>
      </c>
    </row>
    <row r="165" spans="1:22" x14ac:dyDescent="0.2">
      <c r="A165" t="s">
        <v>1003</v>
      </c>
      <c r="B165" t="s">
        <v>1004</v>
      </c>
      <c r="D165">
        <v>-72.759</v>
      </c>
      <c r="E165">
        <v>-170.21799999999999</v>
      </c>
      <c r="F165">
        <v>0</v>
      </c>
      <c r="G165">
        <v>182.18700000000001</v>
      </c>
      <c r="H165">
        <v>58.856000000000002</v>
      </c>
      <c r="I165">
        <v>0</v>
      </c>
      <c r="J165">
        <v>1</v>
      </c>
      <c r="K165">
        <v>0</v>
      </c>
      <c r="L165">
        <f t="shared" si="22"/>
        <v>1.1172086172024984E-2</v>
      </c>
      <c r="M165">
        <f t="shared" si="23"/>
        <v>522.0021085848233</v>
      </c>
      <c r="N165">
        <f t="shared" si="24"/>
        <v>5.8318583709467617</v>
      </c>
      <c r="O165">
        <f t="shared" si="25"/>
        <v>0.20880865058470088</v>
      </c>
      <c r="P165">
        <f t="shared" si="26"/>
        <v>29.998888324173691</v>
      </c>
      <c r="Q165">
        <f t="shared" si="27"/>
        <v>6.2640336540454999</v>
      </c>
      <c r="R165">
        <f t="shared" si="28"/>
        <v>0</v>
      </c>
      <c r="S165">
        <f t="shared" si="29"/>
        <v>552.00099690899697</v>
      </c>
      <c r="T165">
        <f t="shared" si="30"/>
        <v>0.11494206443468846</v>
      </c>
      <c r="U165">
        <f t="shared" si="31"/>
        <v>0</v>
      </c>
      <c r="V165">
        <f t="shared" si="32"/>
        <v>0</v>
      </c>
    </row>
    <row r="166" spans="1:22" x14ac:dyDescent="0.2">
      <c r="A166" t="s">
        <v>1005</v>
      </c>
      <c r="B166" t="s">
        <v>1006</v>
      </c>
      <c r="D166">
        <v>-79.260999999999996</v>
      </c>
      <c r="E166">
        <v>-171.25399999999999</v>
      </c>
      <c r="F166">
        <v>0</v>
      </c>
      <c r="G166">
        <v>118.068</v>
      </c>
      <c r="H166">
        <v>26.306000000000001</v>
      </c>
      <c r="I166">
        <v>0</v>
      </c>
      <c r="J166">
        <v>1</v>
      </c>
      <c r="K166">
        <v>0</v>
      </c>
      <c r="L166">
        <f t="shared" si="22"/>
        <v>6.8276463581979814E-3</v>
      </c>
      <c r="M166">
        <f t="shared" si="23"/>
        <v>348.00053832358833</v>
      </c>
      <c r="N166">
        <f t="shared" si="24"/>
        <v>2.3760269841629684</v>
      </c>
      <c r="O166">
        <f t="shared" si="25"/>
        <v>0.23400417552542527</v>
      </c>
      <c r="P166">
        <f t="shared" si="26"/>
        <v>11.999827968769292</v>
      </c>
      <c r="Q166">
        <f t="shared" si="27"/>
        <v>2.8080126582914553</v>
      </c>
      <c r="R166">
        <f t="shared" si="28"/>
        <v>0</v>
      </c>
      <c r="S166">
        <f t="shared" si="29"/>
        <v>360.00036629235763</v>
      </c>
      <c r="T166">
        <f t="shared" si="30"/>
        <v>0.17241352639578103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-74.346000000000004</v>
      </c>
      <c r="E167">
        <v>-170.98099999999999</v>
      </c>
      <c r="F167">
        <v>0</v>
      </c>
      <c r="G167">
        <v>189.011</v>
      </c>
      <c r="H167">
        <v>63.789000000000001</v>
      </c>
      <c r="I167">
        <v>0</v>
      </c>
      <c r="J167">
        <v>1</v>
      </c>
      <c r="K167">
        <v>0</v>
      </c>
      <c r="L167">
        <f t="shared" si="22"/>
        <v>1.008795431989846E-2</v>
      </c>
      <c r="M167">
        <f t="shared" si="23"/>
        <v>546.00100214158977</v>
      </c>
      <c r="N167">
        <f t="shared" si="24"/>
        <v>5.5080386762618163</v>
      </c>
      <c r="O167">
        <f t="shared" si="25"/>
        <v>0.22680801685533281</v>
      </c>
      <c r="P167">
        <f t="shared" si="26"/>
        <v>29.999071030345839</v>
      </c>
      <c r="Q167">
        <f t="shared" si="27"/>
        <v>6.8040366119316174</v>
      </c>
      <c r="R167">
        <f t="shared" si="28"/>
        <v>0</v>
      </c>
      <c r="S167">
        <f t="shared" si="29"/>
        <v>576.00007317193558</v>
      </c>
      <c r="T167">
        <f t="shared" si="30"/>
        <v>0.10988990819551776</v>
      </c>
      <c r="U167">
        <f t="shared" si="31"/>
        <v>0</v>
      </c>
      <c r="V167">
        <f t="shared" si="32"/>
        <v>0</v>
      </c>
    </row>
    <row r="168" spans="1:22" x14ac:dyDescent="0.2">
      <c r="A168" t="s">
        <v>366</v>
      </c>
      <c r="B168" t="s">
        <v>1007</v>
      </c>
      <c r="D168">
        <v>-75.361999999999995</v>
      </c>
      <c r="E168">
        <v>0</v>
      </c>
      <c r="F168">
        <v>0</v>
      </c>
      <c r="G168">
        <v>138.495</v>
      </c>
      <c r="H168">
        <v>0</v>
      </c>
      <c r="I168">
        <v>0</v>
      </c>
      <c r="J168">
        <v>0</v>
      </c>
      <c r="K168">
        <v>0</v>
      </c>
      <c r="L168">
        <f t="shared" si="22"/>
        <v>9.4027887215999296E-3</v>
      </c>
      <c r="M168">
        <f t="shared" si="23"/>
        <v>401.99909601997842</v>
      </c>
      <c r="N168">
        <f t="shared" si="24"/>
        <v>3.7799163460663667</v>
      </c>
      <c r="O168" t="str">
        <f t="shared" si="25"/>
        <v/>
      </c>
      <c r="P168">
        <f t="shared" si="26"/>
        <v>0</v>
      </c>
      <c r="Q168">
        <f t="shared" si="27"/>
        <v>0</v>
      </c>
      <c r="R168">
        <f t="shared" si="28"/>
        <v>0</v>
      </c>
      <c r="S168">
        <f t="shared" si="29"/>
        <v>401.99909601997842</v>
      </c>
      <c r="T168">
        <f t="shared" si="30"/>
        <v>0</v>
      </c>
      <c r="U168" t="str">
        <f t="shared" si="31"/>
        <v/>
      </c>
      <c r="V168">
        <f t="shared" si="32"/>
        <v>0</v>
      </c>
    </row>
    <row r="169" spans="1:22" x14ac:dyDescent="0.2">
      <c r="A169" t="s">
        <v>303</v>
      </c>
      <c r="B169" t="s">
        <v>965</v>
      </c>
      <c r="D169">
        <v>-81.027000000000001</v>
      </c>
      <c r="E169">
        <v>-174.28899999999999</v>
      </c>
      <c r="F169">
        <v>0</v>
      </c>
      <c r="G169">
        <v>76.941999999999993</v>
      </c>
      <c r="H169">
        <v>20.100000000000001</v>
      </c>
      <c r="I169">
        <v>0</v>
      </c>
      <c r="J169">
        <v>1</v>
      </c>
      <c r="K169">
        <v>0</v>
      </c>
      <c r="L169">
        <f t="shared" si="22"/>
        <v>5.6844452957645515E-3</v>
      </c>
      <c r="M169">
        <f t="shared" si="23"/>
        <v>228.00113962401247</v>
      </c>
      <c r="N169">
        <f t="shared" si="24"/>
        <v>1.2960613016259763</v>
      </c>
      <c r="O169">
        <f t="shared" si="25"/>
        <v>0.35997382229506519</v>
      </c>
      <c r="P169">
        <f t="shared" si="26"/>
        <v>6.0005003275020741</v>
      </c>
      <c r="Q169">
        <f t="shared" si="27"/>
        <v>2.1600251985989107</v>
      </c>
      <c r="R169">
        <f t="shared" si="28"/>
        <v>0</v>
      </c>
      <c r="S169">
        <f t="shared" si="29"/>
        <v>234.00163995151453</v>
      </c>
      <c r="T169">
        <f t="shared" si="30"/>
        <v>0.26315657938790832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-80.248000000000005</v>
      </c>
      <c r="E170">
        <v>13.391999999999999</v>
      </c>
      <c r="F170">
        <v>0</v>
      </c>
      <c r="G170">
        <v>64.938000000000002</v>
      </c>
      <c r="H170">
        <v>21.587</v>
      </c>
      <c r="I170">
        <v>0</v>
      </c>
      <c r="J170">
        <v>1</v>
      </c>
      <c r="K170">
        <v>0</v>
      </c>
      <c r="L170">
        <f t="shared" si="22"/>
        <v>6.1872189269965138E-3</v>
      </c>
      <c r="M170">
        <f t="shared" si="23"/>
        <v>191.99896634638301</v>
      </c>
      <c r="N170">
        <f t="shared" si="24"/>
        <v>1.1879408264829343</v>
      </c>
      <c r="O170">
        <f t="shared" si="25"/>
        <v>0.15120567862784437</v>
      </c>
      <c r="P170">
        <f t="shared" si="26"/>
        <v>-14.999429660306042</v>
      </c>
      <c r="Q170">
        <f t="shared" si="27"/>
        <v>-2.2680012088184012</v>
      </c>
      <c r="R170">
        <f t="shared" si="28"/>
        <v>0</v>
      </c>
      <c r="S170">
        <f t="shared" si="29"/>
        <v>176.99953668607696</v>
      </c>
      <c r="T170">
        <f t="shared" si="30"/>
        <v>0.31250168238799125</v>
      </c>
      <c r="U170">
        <f t="shared" si="31"/>
        <v>0</v>
      </c>
      <c r="V170">
        <f t="shared" si="32"/>
        <v>0</v>
      </c>
    </row>
    <row r="171" spans="1:22" x14ac:dyDescent="0.2">
      <c r="A171" t="s">
        <v>702</v>
      </c>
      <c r="B171" t="s">
        <v>703</v>
      </c>
      <c r="D171">
        <v>-75.256</v>
      </c>
      <c r="E171">
        <v>-174.56</v>
      </c>
      <c r="F171">
        <v>0</v>
      </c>
      <c r="G171">
        <v>117.881</v>
      </c>
      <c r="H171">
        <v>42.19</v>
      </c>
      <c r="I171">
        <v>0</v>
      </c>
      <c r="J171">
        <v>1</v>
      </c>
      <c r="K171">
        <v>0</v>
      </c>
      <c r="L171">
        <f t="shared" si="22"/>
        <v>9.4739684371029659E-3</v>
      </c>
      <c r="M171">
        <f t="shared" si="23"/>
        <v>341.99845387807875</v>
      </c>
      <c r="N171">
        <f t="shared" si="24"/>
        <v>3.2400857976647313</v>
      </c>
      <c r="O171">
        <f t="shared" si="25"/>
        <v>0.37802283250133095</v>
      </c>
      <c r="P171">
        <f t="shared" si="26"/>
        <v>11.999256680206438</v>
      </c>
      <c r="Q171">
        <f t="shared" si="27"/>
        <v>4.535997534159689</v>
      </c>
      <c r="R171">
        <f t="shared" si="28"/>
        <v>0</v>
      </c>
      <c r="S171">
        <f t="shared" si="29"/>
        <v>353.99771055828518</v>
      </c>
      <c r="T171">
        <f t="shared" si="30"/>
        <v>0.17543938962188932</v>
      </c>
      <c r="U171">
        <f t="shared" si="31"/>
        <v>0</v>
      </c>
      <c r="V171">
        <f t="shared" si="32"/>
        <v>0</v>
      </c>
    </row>
    <row r="172" spans="1:22" x14ac:dyDescent="0.2">
      <c r="A172" t="s">
        <v>41</v>
      </c>
      <c r="B172" t="s">
        <v>41</v>
      </c>
      <c r="D172">
        <v>-71.313000000000002</v>
      </c>
      <c r="E172">
        <v>-170.70699999999999</v>
      </c>
      <c r="F172">
        <v>0</v>
      </c>
      <c r="G172">
        <v>143.56899999999999</v>
      </c>
      <c r="H172">
        <v>55.731000000000002</v>
      </c>
      <c r="I172">
        <v>0</v>
      </c>
      <c r="J172">
        <v>1</v>
      </c>
      <c r="K172">
        <v>0</v>
      </c>
      <c r="L172">
        <f t="shared" si="22"/>
        <v>1.2176212288527933E-2</v>
      </c>
      <c r="M172">
        <f t="shared" si="23"/>
        <v>408.00141828164408</v>
      </c>
      <c r="N172">
        <f t="shared" si="24"/>
        <v>4.9679168509346319</v>
      </c>
      <c r="O172">
        <f t="shared" si="25"/>
        <v>0.22000721541537049</v>
      </c>
      <c r="P172">
        <f t="shared" si="26"/>
        <v>26.998869473208245</v>
      </c>
      <c r="Q172">
        <f t="shared" si="27"/>
        <v>5.9399520321156292</v>
      </c>
      <c r="R172">
        <f t="shared" si="28"/>
        <v>0</v>
      </c>
      <c r="S172">
        <f t="shared" si="29"/>
        <v>435.00028775485231</v>
      </c>
      <c r="T172">
        <f t="shared" si="30"/>
        <v>0.14705831232817407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</row>
    <row r="174" spans="1:22" x14ac:dyDescent="0.2">
      <c r="A174" t="s">
        <v>1008</v>
      </c>
      <c r="B174" t="s">
        <v>1009</v>
      </c>
    </row>
    <row r="175" spans="1:22" x14ac:dyDescent="0.2">
      <c r="A175" t="s">
        <v>157</v>
      </c>
      <c r="B175" t="s">
        <v>158</v>
      </c>
    </row>
    <row r="176" spans="1:22" x14ac:dyDescent="0.2">
      <c r="A176" t="s">
        <v>41</v>
      </c>
      <c r="B176" t="s">
        <v>41</v>
      </c>
    </row>
    <row r="177" spans="1:2" x14ac:dyDescent="0.2">
      <c r="A177" t="s">
        <v>317</v>
      </c>
      <c r="B177" t="s">
        <v>1010</v>
      </c>
    </row>
    <row r="178" spans="1:2" x14ac:dyDescent="0.2">
      <c r="A178" t="s">
        <v>890</v>
      </c>
      <c r="B178" t="s">
        <v>891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1011</v>
      </c>
      <c r="B180" t="s">
        <v>1012</v>
      </c>
    </row>
    <row r="181" spans="1:2" x14ac:dyDescent="0.2">
      <c r="A181" t="s">
        <v>1013</v>
      </c>
      <c r="B181" t="s">
        <v>1014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1015</v>
      </c>
      <c r="B183" t="s">
        <v>1016</v>
      </c>
    </row>
    <row r="184" spans="1:2" x14ac:dyDescent="0.2">
      <c r="A184" t="s">
        <v>1017</v>
      </c>
      <c r="B184" t="s">
        <v>1018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1019</v>
      </c>
      <c r="B186" t="s">
        <v>1020</v>
      </c>
    </row>
    <row r="187" spans="1:2" x14ac:dyDescent="0.2">
      <c r="A187" t="s">
        <v>41</v>
      </c>
      <c r="B187" t="s">
        <v>41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1021</v>
      </c>
      <c r="B189" t="s">
        <v>1022</v>
      </c>
    </row>
    <row r="190" spans="1:2" x14ac:dyDescent="0.2">
      <c r="A190" t="s">
        <v>133</v>
      </c>
      <c r="B190" t="s">
        <v>134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1023</v>
      </c>
      <c r="B192" t="s">
        <v>1024</v>
      </c>
    </row>
    <row r="193" spans="1:2" x14ac:dyDescent="0.2">
      <c r="A193" t="s">
        <v>157</v>
      </c>
      <c r="B193" t="s">
        <v>158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1025</v>
      </c>
      <c r="B195" t="s">
        <v>1026</v>
      </c>
    </row>
    <row r="196" spans="1:2" x14ac:dyDescent="0.2">
      <c r="A196" t="s">
        <v>1027</v>
      </c>
      <c r="B196" t="s">
        <v>854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155</v>
      </c>
      <c r="B198" t="s">
        <v>1028</v>
      </c>
    </row>
    <row r="199" spans="1:2" x14ac:dyDescent="0.2">
      <c r="A199" t="s">
        <v>497</v>
      </c>
      <c r="B199" t="s">
        <v>310</v>
      </c>
    </row>
    <row r="200" spans="1:2" x14ac:dyDescent="0.2">
      <c r="A200" t="s">
        <v>113</v>
      </c>
      <c r="B200" t="s">
        <v>1029</v>
      </c>
    </row>
    <row r="201" spans="1:2" x14ac:dyDescent="0.2">
      <c r="A201" t="s">
        <v>1030</v>
      </c>
      <c r="B201" t="s">
        <v>1031</v>
      </c>
    </row>
    <row r="202" spans="1:2" x14ac:dyDescent="0.2">
      <c r="A202" t="s">
        <v>41</v>
      </c>
      <c r="B202" t="s">
        <v>41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1032</v>
      </c>
      <c r="B204" t="s">
        <v>1033</v>
      </c>
    </row>
    <row r="205" spans="1:2" x14ac:dyDescent="0.2">
      <c r="A205" t="s">
        <v>738</v>
      </c>
      <c r="B205" t="s">
        <v>1034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885</v>
      </c>
      <c r="B207" t="s">
        <v>886</v>
      </c>
    </row>
    <row r="208" spans="1:2" x14ac:dyDescent="0.2">
      <c r="A208" t="s">
        <v>121</v>
      </c>
      <c r="B208" t="s">
        <v>1035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1036</v>
      </c>
      <c r="B210" t="s">
        <v>1037</v>
      </c>
    </row>
    <row r="211" spans="1:2" x14ac:dyDescent="0.2">
      <c r="A211" t="s">
        <v>41</v>
      </c>
      <c r="B211" t="s">
        <v>41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1038</v>
      </c>
      <c r="B213" t="s">
        <v>1039</v>
      </c>
    </row>
    <row r="214" spans="1:2" x14ac:dyDescent="0.2">
      <c r="A214" t="s">
        <v>399</v>
      </c>
      <c r="B214" t="s">
        <v>400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554</v>
      </c>
      <c r="B216" t="s">
        <v>555</v>
      </c>
    </row>
    <row r="217" spans="1:2" x14ac:dyDescent="0.2">
      <c r="A217" t="s">
        <v>157</v>
      </c>
      <c r="B217" t="s">
        <v>949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1032</v>
      </c>
      <c r="B219" t="s">
        <v>1033</v>
      </c>
    </row>
    <row r="220" spans="1:2" x14ac:dyDescent="0.2">
      <c r="A220" t="s">
        <v>66</v>
      </c>
      <c r="B220" t="s">
        <v>1040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1041</v>
      </c>
      <c r="B222" t="s">
        <v>1042</v>
      </c>
    </row>
    <row r="223" spans="1:2" x14ac:dyDescent="0.2">
      <c r="A223" t="s">
        <v>251</v>
      </c>
      <c r="B223" t="s">
        <v>252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1043</v>
      </c>
      <c r="B225" t="s">
        <v>1044</v>
      </c>
    </row>
    <row r="226" spans="1:2" x14ac:dyDescent="0.2">
      <c r="A226" t="s">
        <v>1045</v>
      </c>
      <c r="B226" t="s">
        <v>1046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1047</v>
      </c>
      <c r="B228" t="s">
        <v>1048</v>
      </c>
    </row>
    <row r="229" spans="1:2" x14ac:dyDescent="0.2">
      <c r="A229" t="s">
        <v>1005</v>
      </c>
      <c r="B229" t="s">
        <v>1006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1049</v>
      </c>
      <c r="B231" t="s">
        <v>1050</v>
      </c>
    </row>
    <row r="232" spans="1:2" x14ac:dyDescent="0.2">
      <c r="A232" t="s">
        <v>133</v>
      </c>
      <c r="B232" t="s">
        <v>134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1051</v>
      </c>
      <c r="B234" t="s">
        <v>1052</v>
      </c>
    </row>
    <row r="235" spans="1:2" x14ac:dyDescent="0.2">
      <c r="A235" t="s">
        <v>41</v>
      </c>
      <c r="B235" t="s">
        <v>41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139</v>
      </c>
      <c r="B237" t="s">
        <v>1053</v>
      </c>
    </row>
    <row r="238" spans="1:2" x14ac:dyDescent="0.2">
      <c r="A238" t="s">
        <v>133</v>
      </c>
      <c r="B238" t="s">
        <v>912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1054</v>
      </c>
      <c r="B240" t="s">
        <v>1055</v>
      </c>
    </row>
    <row r="241" spans="1:2" x14ac:dyDescent="0.2">
      <c r="A241" t="s">
        <v>1056</v>
      </c>
      <c r="B241" t="s">
        <v>1057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1058</v>
      </c>
      <c r="B243" t="s">
        <v>1059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199</v>
      </c>
      <c r="B246" t="s">
        <v>490</v>
      </c>
    </row>
    <row r="247" spans="1:2" x14ac:dyDescent="0.2">
      <c r="A247" t="s">
        <v>952</v>
      </c>
      <c r="B247" t="s">
        <v>953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844</v>
      </c>
      <c r="B249" t="s">
        <v>1060</v>
      </c>
    </row>
    <row r="250" spans="1:2" x14ac:dyDescent="0.2">
      <c r="A250" t="s">
        <v>157</v>
      </c>
      <c r="B250" t="s">
        <v>991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1061</v>
      </c>
      <c r="B252" t="s">
        <v>1062</v>
      </c>
    </row>
    <row r="253" spans="1:2" x14ac:dyDescent="0.2">
      <c r="A253" t="s">
        <v>191</v>
      </c>
      <c r="B253" t="s">
        <v>192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1063</v>
      </c>
      <c r="B255" t="s">
        <v>1064</v>
      </c>
    </row>
    <row r="256" spans="1:2" x14ac:dyDescent="0.2">
      <c r="A256" t="s">
        <v>208</v>
      </c>
      <c r="B256" t="s">
        <v>209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139</v>
      </c>
      <c r="B258" t="s">
        <v>140</v>
      </c>
    </row>
    <row r="259" spans="1:2" x14ac:dyDescent="0.2">
      <c r="A259" t="s">
        <v>137</v>
      </c>
      <c r="B259" t="s">
        <v>138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387</v>
      </c>
      <c r="B261" t="s">
        <v>1065</v>
      </c>
    </row>
    <row r="262" spans="1:2" x14ac:dyDescent="0.2">
      <c r="A262" t="s">
        <v>279</v>
      </c>
      <c r="B262" t="s">
        <v>280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155</v>
      </c>
      <c r="B264" t="s">
        <v>1066</v>
      </c>
    </row>
    <row r="265" spans="1:2" x14ac:dyDescent="0.2">
      <c r="A265" t="s">
        <v>279</v>
      </c>
      <c r="B265" t="s">
        <v>1067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1068</v>
      </c>
      <c r="B267" t="s">
        <v>1069</v>
      </c>
    </row>
    <row r="268" spans="1:2" x14ac:dyDescent="0.2">
      <c r="A268" t="s">
        <v>41</v>
      </c>
      <c r="B268" t="s">
        <v>41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1070</v>
      </c>
      <c r="B270" t="s">
        <v>1071</v>
      </c>
    </row>
    <row r="271" spans="1:2" x14ac:dyDescent="0.2">
      <c r="A271" t="s">
        <v>55</v>
      </c>
      <c r="B271" t="s">
        <v>56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1072</v>
      </c>
      <c r="B273" t="s">
        <v>1073</v>
      </c>
    </row>
    <row r="274" spans="1:2" x14ac:dyDescent="0.2">
      <c r="A274" t="s">
        <v>391</v>
      </c>
      <c r="B274" t="s">
        <v>392</v>
      </c>
    </row>
    <row r="275" spans="1:2" x14ac:dyDescent="0.2">
      <c r="A275" t="s">
        <v>113</v>
      </c>
      <c r="B275" t="s">
        <v>1074</v>
      </c>
    </row>
    <row r="276" spans="1:2" x14ac:dyDescent="0.2">
      <c r="A276" t="s">
        <v>366</v>
      </c>
      <c r="B276" t="s">
        <v>889</v>
      </c>
    </row>
    <row r="277" spans="1:2" x14ac:dyDescent="0.2">
      <c r="A277" t="s">
        <v>269</v>
      </c>
      <c r="B277" t="s">
        <v>485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1075</v>
      </c>
      <c r="B279" t="s">
        <v>1076</v>
      </c>
    </row>
    <row r="280" spans="1:2" x14ac:dyDescent="0.2">
      <c r="A280" t="s">
        <v>38</v>
      </c>
      <c r="B280" t="s">
        <v>39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1077</v>
      </c>
      <c r="B282" t="s">
        <v>1078</v>
      </c>
    </row>
    <row r="283" spans="1:2" x14ac:dyDescent="0.2">
      <c r="A283" t="s">
        <v>157</v>
      </c>
      <c r="B283" t="s">
        <v>991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199</v>
      </c>
      <c r="B285" t="s">
        <v>1079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1080</v>
      </c>
      <c r="B288" t="s">
        <v>1081</v>
      </c>
    </row>
    <row r="289" spans="1:2" x14ac:dyDescent="0.2">
      <c r="A289" t="s">
        <v>303</v>
      </c>
      <c r="B289" t="s">
        <v>304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1082</v>
      </c>
      <c r="B291" t="s">
        <v>1083</v>
      </c>
    </row>
    <row r="292" spans="1:2" x14ac:dyDescent="0.2">
      <c r="A292" t="s">
        <v>41</v>
      </c>
      <c r="B292" t="s">
        <v>41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411</v>
      </c>
      <c r="B294" t="s">
        <v>412</v>
      </c>
    </row>
    <row r="295" spans="1:2" x14ac:dyDescent="0.2">
      <c r="A295" t="s">
        <v>261</v>
      </c>
      <c r="B295" t="s">
        <v>262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1084</v>
      </c>
      <c r="B297" t="s">
        <v>1085</v>
      </c>
    </row>
    <row r="298" spans="1:2" x14ac:dyDescent="0.2">
      <c r="A298" t="s">
        <v>125</v>
      </c>
      <c r="B298" t="s">
        <v>126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1086</v>
      </c>
      <c r="B300" t="s">
        <v>1087</v>
      </c>
    </row>
    <row r="301" spans="1:2" x14ac:dyDescent="0.2">
      <c r="A301" t="s">
        <v>1088</v>
      </c>
      <c r="B301" t="s">
        <v>1089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1090</v>
      </c>
      <c r="B303" t="s">
        <v>1091</v>
      </c>
    </row>
    <row r="304" spans="1:2" x14ac:dyDescent="0.2">
      <c r="A304" t="s">
        <v>1092</v>
      </c>
      <c r="B304" t="s">
        <v>1093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1094</v>
      </c>
      <c r="B306" t="s">
        <v>1095</v>
      </c>
    </row>
    <row r="307" spans="1:2" x14ac:dyDescent="0.2">
      <c r="A307" t="s">
        <v>133</v>
      </c>
      <c r="B307" t="s">
        <v>134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1096</v>
      </c>
      <c r="B309" t="s">
        <v>1097</v>
      </c>
    </row>
    <row r="310" spans="1:2" x14ac:dyDescent="0.2">
      <c r="A310" t="s">
        <v>453</v>
      </c>
      <c r="B310" t="s">
        <v>454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1098</v>
      </c>
      <c r="B312" t="s">
        <v>1099</v>
      </c>
    </row>
    <row r="313" spans="1:2" x14ac:dyDescent="0.2">
      <c r="A313" t="s">
        <v>55</v>
      </c>
      <c r="B313" t="s">
        <v>201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1100</v>
      </c>
      <c r="B315" t="s">
        <v>1101</v>
      </c>
    </row>
    <row r="316" spans="1:2" x14ac:dyDescent="0.2">
      <c r="A316" t="s">
        <v>738</v>
      </c>
      <c r="B316" t="s">
        <v>1034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1102</v>
      </c>
      <c r="B318" t="s">
        <v>1103</v>
      </c>
    </row>
    <row r="319" spans="1:2" x14ac:dyDescent="0.2">
      <c r="A319" t="s">
        <v>1104</v>
      </c>
      <c r="B319" t="s">
        <v>1105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1106</v>
      </c>
      <c r="B321" t="s">
        <v>1107</v>
      </c>
    </row>
    <row r="322" spans="1:2" x14ac:dyDescent="0.2">
      <c r="A322" t="s">
        <v>157</v>
      </c>
      <c r="B322" t="s">
        <v>991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693</v>
      </c>
      <c r="B324" t="s">
        <v>1108</v>
      </c>
    </row>
    <row r="325" spans="1:2" x14ac:dyDescent="0.2">
      <c r="A325" t="s">
        <v>1109</v>
      </c>
      <c r="B325" t="s">
        <v>1071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1110</v>
      </c>
      <c r="B327" t="s">
        <v>1111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1112</v>
      </c>
      <c r="B330" t="s">
        <v>1113</v>
      </c>
    </row>
    <row r="331" spans="1:2" x14ac:dyDescent="0.2">
      <c r="A331" t="s">
        <v>1088</v>
      </c>
      <c r="B331" t="s">
        <v>1089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661</v>
      </c>
      <c r="B333" t="s">
        <v>832</v>
      </c>
    </row>
    <row r="334" spans="1:2" x14ac:dyDescent="0.2">
      <c r="A334" t="s">
        <v>283</v>
      </c>
      <c r="B334" t="s">
        <v>284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763</v>
      </c>
      <c r="B336" t="s">
        <v>764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199</v>
      </c>
      <c r="B339" t="s">
        <v>883</v>
      </c>
    </row>
    <row r="340" spans="1:2" x14ac:dyDescent="0.2">
      <c r="A340" t="s">
        <v>371</v>
      </c>
      <c r="B340" t="s">
        <v>372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361</v>
      </c>
      <c r="B342" t="s">
        <v>362</v>
      </c>
    </row>
    <row r="343" spans="1:2" x14ac:dyDescent="0.2">
      <c r="A343" t="s">
        <v>355</v>
      </c>
      <c r="B343" t="s">
        <v>356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1114</v>
      </c>
      <c r="B345" t="s">
        <v>1115</v>
      </c>
    </row>
    <row r="346" spans="1:2" x14ac:dyDescent="0.2">
      <c r="A346" t="s">
        <v>530</v>
      </c>
      <c r="B346" t="s">
        <v>531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286</v>
      </c>
      <c r="B348" t="s">
        <v>287</v>
      </c>
    </row>
    <row r="349" spans="1:2" x14ac:dyDescent="0.2">
      <c r="A349" t="s">
        <v>41</v>
      </c>
      <c r="B349" t="s">
        <v>41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902</v>
      </c>
      <c r="B351" t="s">
        <v>903</v>
      </c>
    </row>
    <row r="352" spans="1:2" x14ac:dyDescent="0.2">
      <c r="A352" t="s">
        <v>453</v>
      </c>
      <c r="B352" t="s">
        <v>963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577</v>
      </c>
      <c r="B354" t="s">
        <v>578</v>
      </c>
    </row>
    <row r="355" spans="1:2" x14ac:dyDescent="0.2">
      <c r="A355" t="s">
        <v>1116</v>
      </c>
      <c r="B355" t="s">
        <v>1117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1118</v>
      </c>
      <c r="B357" t="s">
        <v>751</v>
      </c>
    </row>
    <row r="358" spans="1:2" x14ac:dyDescent="0.2">
      <c r="A358" t="s">
        <v>315</v>
      </c>
      <c r="B358" t="s">
        <v>611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1119</v>
      </c>
      <c r="B360" t="s">
        <v>1120</v>
      </c>
    </row>
    <row r="361" spans="1:2" x14ac:dyDescent="0.2">
      <c r="A361" t="s">
        <v>988</v>
      </c>
      <c r="B361" t="s">
        <v>989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1121</v>
      </c>
      <c r="B363" t="s">
        <v>1122</v>
      </c>
    </row>
    <row r="364" spans="1:2" x14ac:dyDescent="0.2">
      <c r="A364" t="s">
        <v>635</v>
      </c>
      <c r="B364" t="s">
        <v>244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1123</v>
      </c>
      <c r="B366" t="s">
        <v>1124</v>
      </c>
    </row>
    <row r="367" spans="1:2" x14ac:dyDescent="0.2">
      <c r="A367" t="s">
        <v>1125</v>
      </c>
      <c r="B367" t="s">
        <v>1126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659</v>
      </c>
      <c r="B369" t="s">
        <v>1127</v>
      </c>
    </row>
    <row r="370" spans="1:2" x14ac:dyDescent="0.2">
      <c r="A370" t="s">
        <v>261</v>
      </c>
      <c r="B370" t="s">
        <v>262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1128</v>
      </c>
      <c r="B372" t="s">
        <v>1129</v>
      </c>
    </row>
    <row r="373" spans="1:2" x14ac:dyDescent="0.2">
      <c r="A373" t="s">
        <v>1130</v>
      </c>
      <c r="B373" t="s">
        <v>1131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1132</v>
      </c>
      <c r="B375" t="s">
        <v>1133</v>
      </c>
    </row>
    <row r="376" spans="1:2" x14ac:dyDescent="0.2">
      <c r="A376" t="s">
        <v>41</v>
      </c>
      <c r="B376" t="s">
        <v>41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1134</v>
      </c>
      <c r="B378" t="s">
        <v>1135</v>
      </c>
    </row>
    <row r="379" spans="1:2" x14ac:dyDescent="0.2">
      <c r="A379" t="s">
        <v>638</v>
      </c>
      <c r="B379" t="s">
        <v>862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1136</v>
      </c>
      <c r="B381" t="s">
        <v>1137</v>
      </c>
    </row>
    <row r="382" spans="1:2" x14ac:dyDescent="0.2">
      <c r="A382" t="s">
        <v>41</v>
      </c>
      <c r="B382" t="s">
        <v>41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1138</v>
      </c>
      <c r="B384" t="s">
        <v>746</v>
      </c>
    </row>
    <row r="385" spans="1:2" x14ac:dyDescent="0.2">
      <c r="A385" t="s">
        <v>223</v>
      </c>
      <c r="B385" t="s">
        <v>1139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1140</v>
      </c>
      <c r="B387" t="s">
        <v>1141</v>
      </c>
    </row>
    <row r="388" spans="1:2" x14ac:dyDescent="0.2">
      <c r="A388" t="s">
        <v>41</v>
      </c>
      <c r="B388" t="s">
        <v>41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1142</v>
      </c>
      <c r="B390" t="s">
        <v>1143</v>
      </c>
    </row>
    <row r="391" spans="1:2" x14ac:dyDescent="0.2">
      <c r="A391" t="s">
        <v>1144</v>
      </c>
      <c r="B391" t="s">
        <v>1145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189</v>
      </c>
      <c r="B393" t="s">
        <v>1146</v>
      </c>
    </row>
    <row r="394" spans="1:2" x14ac:dyDescent="0.2">
      <c r="A394" t="s">
        <v>208</v>
      </c>
      <c r="B394" t="s">
        <v>209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1147</v>
      </c>
      <c r="B396" t="s">
        <v>1148</v>
      </c>
    </row>
    <row r="397" spans="1:2" x14ac:dyDescent="0.2">
      <c r="A397" t="s">
        <v>890</v>
      </c>
      <c r="B397" t="s">
        <v>891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1149</v>
      </c>
      <c r="B399" t="s">
        <v>1150</v>
      </c>
    </row>
    <row r="400" spans="1:2" x14ac:dyDescent="0.2">
      <c r="A400" t="s">
        <v>269</v>
      </c>
      <c r="B400" t="s">
        <v>330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1151</v>
      </c>
      <c r="B402" t="s">
        <v>1152</v>
      </c>
    </row>
    <row r="403" spans="1:2" x14ac:dyDescent="0.2">
      <c r="A403" t="s">
        <v>168</v>
      </c>
      <c r="B403" t="s">
        <v>169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1153</v>
      </c>
      <c r="B405" t="s">
        <v>1154</v>
      </c>
    </row>
    <row r="406" spans="1:2" x14ac:dyDescent="0.2">
      <c r="A406" t="s">
        <v>121</v>
      </c>
      <c r="B406" t="s">
        <v>1155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1156</v>
      </c>
      <c r="B408" t="s">
        <v>1157</v>
      </c>
    </row>
    <row r="409" spans="1:2" x14ac:dyDescent="0.2">
      <c r="A409" t="s">
        <v>121</v>
      </c>
      <c r="B409" t="s">
        <v>375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1158</v>
      </c>
      <c r="B411" t="s">
        <v>1159</v>
      </c>
    </row>
    <row r="412" spans="1:2" x14ac:dyDescent="0.2">
      <c r="A412" t="s">
        <v>303</v>
      </c>
      <c r="B412" t="s">
        <v>304</v>
      </c>
    </row>
    <row r="413" spans="1:2" x14ac:dyDescent="0.2">
      <c r="A413" t="s">
        <v>66</v>
      </c>
      <c r="B413" t="s">
        <v>1160</v>
      </c>
    </row>
    <row r="414" spans="1:2" x14ac:dyDescent="0.2">
      <c r="A414" t="s">
        <v>1161</v>
      </c>
      <c r="B414" t="s">
        <v>1162</v>
      </c>
    </row>
    <row r="415" spans="1:2" x14ac:dyDescent="0.2">
      <c r="A415" t="s">
        <v>607</v>
      </c>
      <c r="B415" t="s">
        <v>608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875</v>
      </c>
      <c r="B417" t="s">
        <v>1163</v>
      </c>
    </row>
    <row r="418" spans="1:2" x14ac:dyDescent="0.2">
      <c r="A418" t="s">
        <v>261</v>
      </c>
      <c r="B418" t="s">
        <v>1164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387</v>
      </c>
      <c r="B420" t="s">
        <v>1165</v>
      </c>
    </row>
    <row r="421" spans="1:2" x14ac:dyDescent="0.2">
      <c r="A421" t="s">
        <v>133</v>
      </c>
      <c r="B421" t="s">
        <v>348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500</v>
      </c>
      <c r="B423" t="s">
        <v>909</v>
      </c>
    </row>
    <row r="424" spans="1:2" x14ac:dyDescent="0.2">
      <c r="A424" t="s">
        <v>311</v>
      </c>
      <c r="B424" t="s">
        <v>312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1166</v>
      </c>
      <c r="B426" t="s">
        <v>1167</v>
      </c>
    </row>
    <row r="427" spans="1:2" x14ac:dyDescent="0.2">
      <c r="A427" t="s">
        <v>41</v>
      </c>
      <c r="B427" t="s">
        <v>41</v>
      </c>
    </row>
    <row r="428" spans="1:2" x14ac:dyDescent="0.2">
      <c r="A428" t="s">
        <v>113</v>
      </c>
      <c r="B428" t="s">
        <v>742</v>
      </c>
    </row>
    <row r="429" spans="1:2" x14ac:dyDescent="0.2">
      <c r="A429" t="s">
        <v>1168</v>
      </c>
      <c r="B429" t="s">
        <v>1169</v>
      </c>
    </row>
    <row r="430" spans="1:2" x14ac:dyDescent="0.2">
      <c r="A430" t="s">
        <v>603</v>
      </c>
      <c r="B430" t="s">
        <v>604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174</v>
      </c>
      <c r="B432" t="s">
        <v>812</v>
      </c>
    </row>
    <row r="433" spans="1:2" x14ac:dyDescent="0.2">
      <c r="A433" t="s">
        <v>738</v>
      </c>
      <c r="B433" t="s">
        <v>1034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1170</v>
      </c>
      <c r="B435" t="s">
        <v>1171</v>
      </c>
    </row>
    <row r="436" spans="1:2" x14ac:dyDescent="0.2">
      <c r="A436" t="s">
        <v>41</v>
      </c>
      <c r="B436" t="s">
        <v>41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1172</v>
      </c>
      <c r="B438" t="s">
        <v>1173</v>
      </c>
    </row>
    <row r="439" spans="1:2" x14ac:dyDescent="0.2">
      <c r="A439" t="s">
        <v>125</v>
      </c>
      <c r="B439" t="s">
        <v>126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296</v>
      </c>
      <c r="B441" t="s">
        <v>1174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261</v>
      </c>
      <c r="B443" t="s">
        <v>262</v>
      </c>
    </row>
    <row r="444" spans="1:2" x14ac:dyDescent="0.2">
      <c r="A444" t="s">
        <v>1175</v>
      </c>
      <c r="B444" t="s">
        <v>1176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448</v>
      </c>
      <c r="B447" t="s">
        <v>1177</v>
      </c>
    </row>
    <row r="448" spans="1:2" x14ac:dyDescent="0.2">
      <c r="A448" t="s">
        <v>473</v>
      </c>
      <c r="B448" t="s">
        <v>1178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296</v>
      </c>
      <c r="B450" t="s">
        <v>297</v>
      </c>
    </row>
    <row r="451" spans="1:2" x14ac:dyDescent="0.2">
      <c r="A451" t="s">
        <v>1179</v>
      </c>
      <c r="B451" t="s">
        <v>1180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1036</v>
      </c>
      <c r="B453" t="s">
        <v>1181</v>
      </c>
    </row>
    <row r="454" spans="1:2" x14ac:dyDescent="0.2">
      <c r="A454" t="s">
        <v>164</v>
      </c>
      <c r="B454" t="s">
        <v>212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373</v>
      </c>
      <c r="B456" t="s">
        <v>1182</v>
      </c>
    </row>
    <row r="457" spans="1:2" x14ac:dyDescent="0.2">
      <c r="A457" t="s">
        <v>491</v>
      </c>
      <c r="B457" t="s">
        <v>572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1183</v>
      </c>
      <c r="B459" t="s">
        <v>1184</v>
      </c>
    </row>
    <row r="460" spans="1:2" x14ac:dyDescent="0.2">
      <c r="A460" t="s">
        <v>41</v>
      </c>
      <c r="B460" t="s">
        <v>41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1185</v>
      </c>
      <c r="B462" t="s">
        <v>1186</v>
      </c>
    </row>
    <row r="463" spans="1:2" x14ac:dyDescent="0.2">
      <c r="A463" t="s">
        <v>227</v>
      </c>
      <c r="B463" t="s">
        <v>228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1187</v>
      </c>
      <c r="B465" t="s">
        <v>1188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155</v>
      </c>
      <c r="B468" t="s">
        <v>1189</v>
      </c>
    </row>
    <row r="469" spans="1:2" x14ac:dyDescent="0.2">
      <c r="A469" t="s">
        <v>461</v>
      </c>
      <c r="B469" t="s">
        <v>462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336</v>
      </c>
      <c r="B471" t="s">
        <v>1190</v>
      </c>
    </row>
    <row r="472" spans="1:2" x14ac:dyDescent="0.2">
      <c r="A472" t="s">
        <v>223</v>
      </c>
      <c r="B472" t="s">
        <v>248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1191</v>
      </c>
      <c r="B474" t="s">
        <v>1192</v>
      </c>
    </row>
    <row r="475" spans="1:2" x14ac:dyDescent="0.2">
      <c r="A475" t="s">
        <v>1193</v>
      </c>
      <c r="B475" t="s">
        <v>1194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1195</v>
      </c>
      <c r="B477" t="s">
        <v>1196</v>
      </c>
    </row>
    <row r="478" spans="1:2" x14ac:dyDescent="0.2">
      <c r="A478" t="s">
        <v>1197</v>
      </c>
      <c r="B478" t="s">
        <v>1150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1198</v>
      </c>
      <c r="B480" t="s">
        <v>1199</v>
      </c>
    </row>
    <row r="481" spans="1:2" x14ac:dyDescent="0.2">
      <c r="A481" t="s">
        <v>1200</v>
      </c>
      <c r="B481" t="s">
        <v>1201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1202</v>
      </c>
      <c r="B483" t="s">
        <v>1203</v>
      </c>
    </row>
    <row r="484" spans="1:2" x14ac:dyDescent="0.2">
      <c r="A484" t="s">
        <v>311</v>
      </c>
      <c r="B484" t="s">
        <v>1204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1205</v>
      </c>
      <c r="B486" t="s">
        <v>1206</v>
      </c>
    </row>
    <row r="487" spans="1:2" x14ac:dyDescent="0.2">
      <c r="A487" t="s">
        <v>261</v>
      </c>
      <c r="B487" t="s">
        <v>262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623</v>
      </c>
      <c r="B489" t="s">
        <v>1207</v>
      </c>
    </row>
    <row r="490" spans="1:2" x14ac:dyDescent="0.2">
      <c r="A490" t="s">
        <v>38</v>
      </c>
      <c r="B490" t="s">
        <v>39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1208</v>
      </c>
      <c r="B492" t="s">
        <v>1209</v>
      </c>
    </row>
    <row r="493" spans="1:2" x14ac:dyDescent="0.2">
      <c r="A493" t="s">
        <v>379</v>
      </c>
      <c r="B493" t="s">
        <v>388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1210</v>
      </c>
      <c r="B495" t="s">
        <v>1211</v>
      </c>
    </row>
    <row r="496" spans="1:2" x14ac:dyDescent="0.2">
      <c r="A496" t="s">
        <v>1212</v>
      </c>
      <c r="B496" t="s">
        <v>690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1213</v>
      </c>
      <c r="B498" t="s">
        <v>1214</v>
      </c>
    </row>
    <row r="499" spans="1:2" x14ac:dyDescent="0.2">
      <c r="A499" t="s">
        <v>41</v>
      </c>
      <c r="B499" t="s">
        <v>41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1215</v>
      </c>
      <c r="B501" t="s">
        <v>1216</v>
      </c>
    </row>
    <row r="502" spans="1:2" x14ac:dyDescent="0.2">
      <c r="A502" t="s">
        <v>279</v>
      </c>
      <c r="B502" t="s">
        <v>1067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1217</v>
      </c>
      <c r="B504" t="s">
        <v>1117</v>
      </c>
    </row>
    <row r="505" spans="1:2" x14ac:dyDescent="0.2">
      <c r="A505" t="s">
        <v>1218</v>
      </c>
      <c r="B505" t="s">
        <v>186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361</v>
      </c>
      <c r="B507" t="s">
        <v>1219</v>
      </c>
    </row>
    <row r="508" spans="1:2" x14ac:dyDescent="0.2">
      <c r="A508" t="s">
        <v>137</v>
      </c>
      <c r="B508" t="s">
        <v>1220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1221</v>
      </c>
      <c r="B510" t="s">
        <v>1222</v>
      </c>
    </row>
    <row r="511" spans="1:2" x14ac:dyDescent="0.2">
      <c r="A511" t="s">
        <v>1056</v>
      </c>
      <c r="B511" t="s">
        <v>1057</v>
      </c>
    </row>
    <row r="512" spans="1:2" x14ac:dyDescent="0.2">
      <c r="A512" t="s">
        <v>41</v>
      </c>
      <c r="B512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944"/>
  <sheetViews>
    <sheetView zoomScaleNormal="100" workbookViewId="0">
      <selection activeCell="G25" sqref="G25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1223</v>
      </c>
      <c r="B3" t="s">
        <v>1224</v>
      </c>
      <c r="D3">
        <v>-73.412999999999997</v>
      </c>
      <c r="E3">
        <v>-170.13399999999999</v>
      </c>
      <c r="F3">
        <v>0</v>
      </c>
      <c r="G3">
        <v>49.040999999999997</v>
      </c>
      <c r="H3">
        <v>23.344999999999999</v>
      </c>
      <c r="I3">
        <v>0</v>
      </c>
      <c r="J3">
        <v>1</v>
      </c>
      <c r="K3">
        <v>0</v>
      </c>
      <c r="L3">
        <f>1/TAN(-D3*$L$1/180)*0.108*0.333333</f>
        <v>1.072316193661621E-2</v>
      </c>
      <c r="M3">
        <f>SIN(-D3*$L$1/180)*G3*3</f>
        <v>141.00082510000615</v>
      </c>
      <c r="N3">
        <f>COS(-D3*$L$1/180)*G3*0.108</f>
        <v>1.5119761927200586</v>
      </c>
      <c r="O3">
        <f>IFERROR(1/TAN(E3*$L$1/180)*0.108*0.333333,"")</f>
        <v>0.20699566126077698</v>
      </c>
      <c r="P3">
        <f>SIN(-E3*$L$1/180)*H3*3</f>
        <v>12.000111665333268</v>
      </c>
      <c r="Q3">
        <f>-COS(E3*$L$1/180)*H3*0.108</f>
        <v>2.4839735333423567</v>
      </c>
      <c r="R3">
        <f>ABS(SIN(-F3*$L$1/180)*I3*3)</f>
        <v>0</v>
      </c>
      <c r="S3">
        <f>M3+P3</f>
        <v>153.00093676533942</v>
      </c>
      <c r="T3">
        <f>60*(J3/M3)</f>
        <v>0.42552942479197864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8.591588109350571E-3</v>
      </c>
      <c r="Z3">
        <f>STDEVA(L3:L2000)</f>
        <v>2.3872013118669934E-3</v>
      </c>
      <c r="AA3">
        <f>COUNTA(L3:L2000)</f>
        <v>314</v>
      </c>
      <c r="AB3">
        <f>AVERAGE(O3:O2000)</f>
        <v>0.30339961644686969</v>
      </c>
      <c r="AC3">
        <f>STDEVA(O3:O2001)</f>
        <v>0.16408855880551954</v>
      </c>
      <c r="AD3">
        <f>COUNTA(O3:O2001)</f>
        <v>314</v>
      </c>
      <c r="AE3">
        <f>1/Y8</f>
        <v>3.1613241877749719E-3</v>
      </c>
      <c r="AF3">
        <f>Z8/Y8^2</f>
        <v>2.1800484408247634E-3</v>
      </c>
      <c r="AG3">
        <f>COUNTA(M3:M2001)</f>
        <v>314</v>
      </c>
      <c r="AH3">
        <f>1/AB8</f>
        <v>8.3564723347467826E-2</v>
      </c>
      <c r="AI3">
        <f>AC8/AB8^2</f>
        <v>7.6239619482103102E-2</v>
      </c>
      <c r="AJ3">
        <f>COUNTA(P3:P2001)</f>
        <v>314</v>
      </c>
    </row>
    <row r="4" spans="1:36" x14ac:dyDescent="0.2">
      <c r="A4" t="s">
        <v>107</v>
      </c>
      <c r="B4" t="s">
        <v>245</v>
      </c>
      <c r="D4">
        <v>-77.183999999999997</v>
      </c>
      <c r="E4">
        <v>-173.346</v>
      </c>
      <c r="F4">
        <v>0</v>
      </c>
      <c r="G4">
        <v>216.39099999999999</v>
      </c>
      <c r="H4">
        <v>60.406999999999996</v>
      </c>
      <c r="I4">
        <v>0</v>
      </c>
      <c r="J4">
        <v>1</v>
      </c>
      <c r="K4">
        <v>0</v>
      </c>
      <c r="L4">
        <f t="shared" ref="L4:L67" si="0">1/TAN(-D4*$L$1/180)*0.108*0.333333</f>
        <v>8.1895638204981889E-3</v>
      </c>
      <c r="M4">
        <f t="shared" ref="M4:M67" si="1">SIN(-D4*$L$1/180)*G4*3</f>
        <v>633.0004440574096</v>
      </c>
      <c r="N4">
        <f t="shared" ref="N4:N67" si="2">COS(-D4*$L$1/180)*G4*0.108</f>
        <v>5.1840027190145683</v>
      </c>
      <c r="O4">
        <f t="shared" ref="O4:O67" si="3">IFERROR(1/TAN(E4*$L$1/180)*0.108*0.333333,"")</f>
        <v>0.30859100935840889</v>
      </c>
      <c r="P4">
        <f t="shared" ref="P4:P67" si="4">SIN(-E4*$L$1/180)*H4*3</f>
        <v>20.998680931971929</v>
      </c>
      <c r="Q4">
        <f t="shared" ref="Q4:Q67" si="5">-COS(E4*$L$1/180)*H4*0.108</f>
        <v>6.4800106240030146</v>
      </c>
      <c r="R4">
        <f t="shared" ref="R4:R67" si="6">ABS(SIN(-F4*$L$1/180)*I4*3)</f>
        <v>0</v>
      </c>
      <c r="S4">
        <f t="shared" ref="S4:S67" si="7">M4+P4</f>
        <v>653.99912498938147</v>
      </c>
      <c r="T4">
        <f t="shared" ref="T4:T67" si="8">60*(J4/M4)</f>
        <v>9.4786663363791157E-2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0.51549528656103427</v>
      </c>
      <c r="Z4">
        <f>Z3*60</f>
        <v>0.14323207871201959</v>
      </c>
      <c r="AA4">
        <f>AA3</f>
        <v>314</v>
      </c>
      <c r="AB4">
        <f>AB3*60</f>
        <v>18.203976986812183</v>
      </c>
      <c r="AC4">
        <f>AC3*60</f>
        <v>9.8453135283311717</v>
      </c>
      <c r="AD4">
        <f>AD3</f>
        <v>314</v>
      </c>
      <c r="AE4">
        <f>AE3*60</f>
        <v>0.18967945126649832</v>
      </c>
      <c r="AF4">
        <f>AF3*60</f>
        <v>0.13080290644948581</v>
      </c>
      <c r="AG4">
        <f>AG3</f>
        <v>314</v>
      </c>
      <c r="AH4">
        <f>AH3*60</f>
        <v>5.0138834008480693</v>
      </c>
      <c r="AI4">
        <f>AI3*60</f>
        <v>4.5743771689261861</v>
      </c>
      <c r="AJ4">
        <f>AJ3</f>
        <v>314</v>
      </c>
    </row>
    <row r="5" spans="1:36" x14ac:dyDescent="0.2">
      <c r="A5" t="s">
        <v>41</v>
      </c>
      <c r="B5" t="s">
        <v>41</v>
      </c>
      <c r="D5">
        <v>-81.027000000000001</v>
      </c>
      <c r="E5">
        <v>-173.15700000000001</v>
      </c>
      <c r="F5">
        <v>0</v>
      </c>
      <c r="G5">
        <v>96.177000000000007</v>
      </c>
      <c r="H5">
        <v>25.178999999999998</v>
      </c>
      <c r="I5">
        <v>0</v>
      </c>
      <c r="J5">
        <v>1</v>
      </c>
      <c r="K5">
        <v>0</v>
      </c>
      <c r="L5">
        <f t="shared" si="0"/>
        <v>5.6844452957645515E-3</v>
      </c>
      <c r="M5">
        <f t="shared" si="1"/>
        <v>284.99994288709229</v>
      </c>
      <c r="N5">
        <f t="shared" si="2"/>
        <v>1.6200682047059023</v>
      </c>
      <c r="O5">
        <f t="shared" si="3"/>
        <v>0.29998967123240877</v>
      </c>
      <c r="P5">
        <f t="shared" si="4"/>
        <v>9.0001691277556439</v>
      </c>
      <c r="Q5">
        <f t="shared" si="5"/>
        <v>2.6999604776319677</v>
      </c>
      <c r="R5">
        <f t="shared" si="6"/>
        <v>0</v>
      </c>
      <c r="S5">
        <f t="shared" si="7"/>
        <v>294.00011201484796</v>
      </c>
      <c r="T5">
        <f t="shared" si="8"/>
        <v>0.21052635797814895</v>
      </c>
      <c r="U5">
        <f t="shared" si="9"/>
        <v>0</v>
      </c>
      <c r="V5">
        <f t="shared" si="10"/>
        <v>0</v>
      </c>
    </row>
    <row r="6" spans="1:36" x14ac:dyDescent="0.2">
      <c r="A6" t="s">
        <v>1225</v>
      </c>
      <c r="B6" t="s">
        <v>1226</v>
      </c>
      <c r="D6">
        <v>-77.004999999999995</v>
      </c>
      <c r="E6">
        <v>-168.69</v>
      </c>
      <c r="F6">
        <v>0</v>
      </c>
      <c r="G6">
        <v>26.683</v>
      </c>
      <c r="H6">
        <v>10.198</v>
      </c>
      <c r="I6">
        <v>0</v>
      </c>
      <c r="J6">
        <v>1</v>
      </c>
      <c r="K6">
        <v>0</v>
      </c>
      <c r="L6">
        <f t="shared" si="0"/>
        <v>8.3079375993077471E-3</v>
      </c>
      <c r="M6">
        <f t="shared" si="1"/>
        <v>77.998920435524511</v>
      </c>
      <c r="N6">
        <f t="shared" si="2"/>
        <v>0.64801081180251929</v>
      </c>
      <c r="O6">
        <f t="shared" si="3"/>
        <v>0.17999871688416874</v>
      </c>
      <c r="P6">
        <f t="shared" si="4"/>
        <v>6.0000123947984747</v>
      </c>
      <c r="Q6">
        <f t="shared" si="5"/>
        <v>1.0799956123484462</v>
      </c>
      <c r="R6">
        <f t="shared" si="6"/>
        <v>0</v>
      </c>
      <c r="S6">
        <f t="shared" si="7"/>
        <v>83.998932830322985</v>
      </c>
      <c r="T6">
        <f t="shared" si="8"/>
        <v>0.76924141597058671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1227</v>
      </c>
      <c r="B7" t="s">
        <v>1228</v>
      </c>
      <c r="D7">
        <v>-75.963999999999999</v>
      </c>
      <c r="E7">
        <v>-172.05699999999999</v>
      </c>
      <c r="F7">
        <v>0</v>
      </c>
      <c r="G7">
        <v>164.92400000000001</v>
      </c>
      <c r="H7">
        <v>43.417000000000002</v>
      </c>
      <c r="I7">
        <v>0</v>
      </c>
      <c r="J7">
        <v>1</v>
      </c>
      <c r="K7">
        <v>0</v>
      </c>
      <c r="L7">
        <f t="shared" si="0"/>
        <v>8.9998284639622485E-3</v>
      </c>
      <c r="M7">
        <f t="shared" si="1"/>
        <v>479.99985499490958</v>
      </c>
      <c r="N7">
        <f t="shared" si="2"/>
        <v>4.3199206776016172</v>
      </c>
      <c r="O7">
        <f t="shared" si="3"/>
        <v>0.25801526521252754</v>
      </c>
      <c r="P7">
        <f t="shared" si="4"/>
        <v>17.999109072153416</v>
      </c>
      <c r="Q7">
        <f t="shared" si="5"/>
        <v>4.6440495448904189</v>
      </c>
      <c r="R7">
        <f t="shared" si="6"/>
        <v>0</v>
      </c>
      <c r="S7">
        <f t="shared" si="7"/>
        <v>497.99896406706301</v>
      </c>
      <c r="T7">
        <f t="shared" si="8"/>
        <v>0.1250000377617537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-75.489000000000004</v>
      </c>
      <c r="E8">
        <v>-174.14400000000001</v>
      </c>
      <c r="F8">
        <v>0</v>
      </c>
      <c r="G8">
        <v>43.9</v>
      </c>
      <c r="H8">
        <v>19.602</v>
      </c>
      <c r="I8">
        <v>0</v>
      </c>
      <c r="J8">
        <v>1</v>
      </c>
      <c r="K8">
        <v>0</v>
      </c>
      <c r="L8">
        <f t="shared" si="0"/>
        <v>9.3175978517574184E-3</v>
      </c>
      <c r="M8">
        <f t="shared" si="1"/>
        <v>127.49871113353693</v>
      </c>
      <c r="N8">
        <f t="shared" si="2"/>
        <v>1.1879829049425883</v>
      </c>
      <c r="O8">
        <f t="shared" si="3"/>
        <v>0.35100046898834275</v>
      </c>
      <c r="P8">
        <f t="shared" si="4"/>
        <v>5.9998955937557819</v>
      </c>
      <c r="Q8">
        <f t="shared" si="5"/>
        <v>2.1059682732576444</v>
      </c>
      <c r="R8">
        <f t="shared" si="6"/>
        <v>0</v>
      </c>
      <c r="S8">
        <f t="shared" si="7"/>
        <v>133.49860672729272</v>
      </c>
      <c r="T8">
        <f t="shared" si="8"/>
        <v>0.47059299240412283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316.32314201341933</v>
      </c>
      <c r="Z8">
        <f>STDEVA(M3:M2000)</f>
        <v>218.13636678258692</v>
      </c>
      <c r="AA8">
        <f>COUNTA(M3:M2001)</f>
        <v>314</v>
      </c>
      <c r="AB8">
        <f>AVERAGE(P3:P2000)</f>
        <v>11.966772101212275</v>
      </c>
      <c r="AC8">
        <f>STDEVA(P3:P2000)</f>
        <v>10.917790604438313</v>
      </c>
      <c r="AD8">
        <f>COUNTA(P3:P2001)</f>
        <v>314</v>
      </c>
      <c r="AE8" t="s">
        <v>51</v>
      </c>
      <c r="AF8">
        <f>AG8+AH8</f>
        <v>103083.03303199432</v>
      </c>
      <c r="AG8">
        <f>SUM(M3:M2000)</f>
        <v>99325.466592213663</v>
      </c>
      <c r="AH8">
        <f>SUM(P3:P2000)</f>
        <v>3757.5664397806545</v>
      </c>
    </row>
    <row r="9" spans="1:36" x14ac:dyDescent="0.2">
      <c r="A9" t="s">
        <v>1215</v>
      </c>
      <c r="B9" t="s">
        <v>1229</v>
      </c>
      <c r="D9">
        <v>-75.963999999999999</v>
      </c>
      <c r="E9">
        <v>-170.78899999999999</v>
      </c>
      <c r="F9">
        <v>0</v>
      </c>
      <c r="G9">
        <v>55.661999999999999</v>
      </c>
      <c r="H9">
        <v>18.742000000000001</v>
      </c>
      <c r="I9">
        <v>0</v>
      </c>
      <c r="J9">
        <v>1</v>
      </c>
      <c r="K9">
        <v>0</v>
      </c>
      <c r="L9">
        <f t="shared" si="0"/>
        <v>8.9998284639622485E-3</v>
      </c>
      <c r="M9">
        <f t="shared" si="1"/>
        <v>162.00038762537082</v>
      </c>
      <c r="N9">
        <f t="shared" si="2"/>
        <v>1.4579771577008878</v>
      </c>
      <c r="O9">
        <f t="shared" si="3"/>
        <v>0.22200042883182261</v>
      </c>
      <c r="P9">
        <f t="shared" si="4"/>
        <v>9.0001352514101409</v>
      </c>
      <c r="Q9">
        <f t="shared" si="5"/>
        <v>1.9980358833933383</v>
      </c>
      <c r="R9">
        <f t="shared" si="6"/>
        <v>0</v>
      </c>
      <c r="S9">
        <f t="shared" si="7"/>
        <v>171.00052287678096</v>
      </c>
      <c r="T9">
        <f t="shared" si="8"/>
        <v>0.3703694841690825</v>
      </c>
      <c r="U9">
        <f t="shared" si="9"/>
        <v>0</v>
      </c>
      <c r="V9">
        <f t="shared" si="10"/>
        <v>0</v>
      </c>
      <c r="X9" t="s">
        <v>54</v>
      </c>
      <c r="Y9">
        <f>Y8/60</f>
        <v>5.2720523668903221</v>
      </c>
      <c r="Z9">
        <f>Z8/60</f>
        <v>3.6356061130431154</v>
      </c>
      <c r="AA9">
        <f>AA8</f>
        <v>314</v>
      </c>
      <c r="AB9">
        <f>AB8/60</f>
        <v>0.19944620168687124</v>
      </c>
      <c r="AC9">
        <f>AC8/60</f>
        <v>0.18196317674063855</v>
      </c>
      <c r="AD9">
        <f>AD8</f>
        <v>314</v>
      </c>
      <c r="AE9" t="s">
        <v>54</v>
      </c>
      <c r="AF9">
        <f>AF8/60</f>
        <v>1718.0505505332387</v>
      </c>
      <c r="AG9">
        <f>AG8/60</f>
        <v>1655.4244432035609</v>
      </c>
      <c r="AH9">
        <f>AH8/60</f>
        <v>62.626107329677573</v>
      </c>
    </row>
    <row r="10" spans="1:36" x14ac:dyDescent="0.2">
      <c r="A10" t="s">
        <v>255</v>
      </c>
      <c r="B10" t="s">
        <v>300</v>
      </c>
      <c r="D10">
        <v>-82.234999999999999</v>
      </c>
      <c r="E10">
        <v>-171.87</v>
      </c>
      <c r="F10">
        <v>0</v>
      </c>
      <c r="G10">
        <v>99.915999999999997</v>
      </c>
      <c r="H10">
        <v>21.213000000000001</v>
      </c>
      <c r="I10">
        <v>0</v>
      </c>
      <c r="J10">
        <v>1</v>
      </c>
      <c r="K10">
        <v>0</v>
      </c>
      <c r="L10">
        <f t="shared" si="0"/>
        <v>4.9089797480007837E-3</v>
      </c>
      <c r="M10">
        <f t="shared" si="1"/>
        <v>296.99947856095304</v>
      </c>
      <c r="N10">
        <f t="shared" si="2"/>
        <v>1.4579658833883948</v>
      </c>
      <c r="O10">
        <f t="shared" si="3"/>
        <v>0.25200296358763974</v>
      </c>
      <c r="P10">
        <f t="shared" si="4"/>
        <v>8.999801146378525</v>
      </c>
      <c r="Q10">
        <f t="shared" si="5"/>
        <v>2.2679788285656537</v>
      </c>
      <c r="R10">
        <f t="shared" si="6"/>
        <v>0</v>
      </c>
      <c r="S10">
        <f t="shared" si="7"/>
        <v>305.99927970733154</v>
      </c>
      <c r="T10">
        <f t="shared" si="8"/>
        <v>0.20202055670507257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-78.963999999999999</v>
      </c>
      <c r="E11">
        <v>0</v>
      </c>
      <c r="F11">
        <v>0</v>
      </c>
      <c r="G11">
        <v>143.65700000000001</v>
      </c>
      <c r="H11">
        <v>0</v>
      </c>
      <c r="I11">
        <v>0</v>
      </c>
      <c r="J11">
        <v>0</v>
      </c>
      <c r="K11">
        <v>0</v>
      </c>
      <c r="L11">
        <f t="shared" si="0"/>
        <v>7.0211610925566669E-3</v>
      </c>
      <c r="M11">
        <f t="shared" si="1"/>
        <v>423.00109676581098</v>
      </c>
      <c r="N11">
        <f t="shared" si="2"/>
        <v>2.9699618126827225</v>
      </c>
      <c r="O11" t="str">
        <f t="shared" si="3"/>
        <v/>
      </c>
      <c r="P11">
        <f t="shared" si="4"/>
        <v>0</v>
      </c>
      <c r="Q11">
        <f t="shared" si="5"/>
        <v>0</v>
      </c>
      <c r="R11">
        <f t="shared" si="6"/>
        <v>0</v>
      </c>
      <c r="S11">
        <f t="shared" si="7"/>
        <v>423.00109676581098</v>
      </c>
      <c r="T11">
        <f t="shared" si="8"/>
        <v>0</v>
      </c>
      <c r="U11" t="str">
        <f t="shared" si="9"/>
        <v/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170</v>
      </c>
      <c r="B12" t="s">
        <v>513</v>
      </c>
      <c r="D12">
        <v>-75.754000000000005</v>
      </c>
      <c r="E12">
        <v>-170.83799999999999</v>
      </c>
      <c r="F12">
        <v>0</v>
      </c>
      <c r="G12">
        <v>99.561999999999998</v>
      </c>
      <c r="H12">
        <v>31.401</v>
      </c>
      <c r="I12">
        <v>0</v>
      </c>
      <c r="J12">
        <v>1</v>
      </c>
      <c r="K12">
        <v>0</v>
      </c>
      <c r="L12">
        <f t="shared" si="0"/>
        <v>9.1401508011564065E-3</v>
      </c>
      <c r="M12">
        <f t="shared" si="1"/>
        <v>289.50083563294697</v>
      </c>
      <c r="N12">
        <f t="shared" si="2"/>
        <v>2.6460839408298709</v>
      </c>
      <c r="O12">
        <f t="shared" si="3"/>
        <v>0.22320837721375303</v>
      </c>
      <c r="P12">
        <f t="shared" si="4"/>
        <v>14.999610118391047</v>
      </c>
      <c r="Q12">
        <f t="shared" si="5"/>
        <v>3.3480419814070363</v>
      </c>
      <c r="R12">
        <f t="shared" si="6"/>
        <v>0</v>
      </c>
      <c r="S12">
        <f t="shared" si="7"/>
        <v>304.50044575133802</v>
      </c>
      <c r="T12">
        <f t="shared" si="8"/>
        <v>0.20725328778004962</v>
      </c>
      <c r="U12">
        <f t="shared" si="9"/>
        <v>0</v>
      </c>
      <c r="V12">
        <f t="shared" si="10"/>
        <v>0</v>
      </c>
      <c r="Y12">
        <f>Y3</f>
        <v>8.591588109350571E-3</v>
      </c>
      <c r="Z12">
        <f>AE3</f>
        <v>3.1613241877749719E-3</v>
      </c>
      <c r="AA12">
        <f>AB3</f>
        <v>0.30339961644686969</v>
      </c>
      <c r="AB12">
        <f>AH3</f>
        <v>8.3564723347467826E-2</v>
      </c>
      <c r="AE12" t="s">
        <v>1</v>
      </c>
      <c r="AF12">
        <f>AG12+AH12</f>
        <v>1840.1576743416131</v>
      </c>
      <c r="AG12">
        <f>SUM(N3:N2000)</f>
        <v>872.26061410571083</v>
      </c>
      <c r="AH12">
        <f>SUM(Q3:Q2000)</f>
        <v>967.89706023590236</v>
      </c>
    </row>
    <row r="13" spans="1:36" x14ac:dyDescent="0.2">
      <c r="A13" t="s">
        <v>121</v>
      </c>
      <c r="B13" t="s">
        <v>1230</v>
      </c>
      <c r="D13">
        <v>-76.632999999999996</v>
      </c>
      <c r="E13">
        <v>-172.09299999999999</v>
      </c>
      <c r="F13">
        <v>0</v>
      </c>
      <c r="G13">
        <v>51.905999999999999</v>
      </c>
      <c r="H13">
        <v>18.172999999999998</v>
      </c>
      <c r="I13">
        <v>0</v>
      </c>
      <c r="J13">
        <v>1</v>
      </c>
      <c r="K13">
        <v>0</v>
      </c>
      <c r="L13">
        <f t="shared" si="0"/>
        <v>8.5544928946034646E-3</v>
      </c>
      <c r="M13">
        <f t="shared" si="1"/>
        <v>151.49947388121305</v>
      </c>
      <c r="N13">
        <f t="shared" si="2"/>
        <v>1.296002468855469</v>
      </c>
      <c r="O13">
        <f t="shared" si="3"/>
        <v>0.25920514270040018</v>
      </c>
      <c r="P13">
        <f t="shared" si="4"/>
        <v>7.4999366877279634</v>
      </c>
      <c r="Q13">
        <f t="shared" si="5"/>
        <v>1.9440241034105963</v>
      </c>
      <c r="R13">
        <f t="shared" si="6"/>
        <v>0</v>
      </c>
      <c r="S13">
        <f t="shared" si="7"/>
        <v>158.99941056894102</v>
      </c>
      <c r="T13">
        <f t="shared" si="8"/>
        <v>0.39604097930428789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-74.846000000000004</v>
      </c>
      <c r="E14">
        <v>-173.15700000000001</v>
      </c>
      <c r="F14">
        <v>0</v>
      </c>
      <c r="G14">
        <v>24.864999999999998</v>
      </c>
      <c r="H14">
        <v>12.59</v>
      </c>
      <c r="I14">
        <v>0</v>
      </c>
      <c r="J14">
        <v>1</v>
      </c>
      <c r="K14">
        <v>0</v>
      </c>
      <c r="L14">
        <f t="shared" si="0"/>
        <v>9.7499443565126059E-3</v>
      </c>
      <c r="M14">
        <f t="shared" si="1"/>
        <v>72.001084373847988</v>
      </c>
      <c r="N14">
        <f t="shared" si="2"/>
        <v>0.70200726826085547</v>
      </c>
      <c r="O14">
        <f t="shared" si="3"/>
        <v>0.29998967123240877</v>
      </c>
      <c r="P14">
        <f t="shared" si="4"/>
        <v>4.5002632875985364</v>
      </c>
      <c r="Q14">
        <f t="shared" si="5"/>
        <v>1.350033854139818</v>
      </c>
      <c r="R14">
        <f t="shared" si="6"/>
        <v>0</v>
      </c>
      <c r="S14">
        <f t="shared" si="7"/>
        <v>76.50134766144653</v>
      </c>
      <c r="T14">
        <f t="shared" si="8"/>
        <v>0.8333207828991116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0.30406012737045918</v>
      </c>
      <c r="Z14">
        <f>STDEVA(T3:T2345)</f>
        <v>0.30010736236999347</v>
      </c>
      <c r="AA14">
        <f>COUNTA(T3:T2345)</f>
        <v>314</v>
      </c>
    </row>
    <row r="15" spans="1:36" x14ac:dyDescent="0.2">
      <c r="A15" t="s">
        <v>155</v>
      </c>
      <c r="B15" t="s">
        <v>1231</v>
      </c>
      <c r="D15">
        <v>-82.320999999999998</v>
      </c>
      <c r="E15">
        <v>-170.21799999999999</v>
      </c>
      <c r="F15">
        <v>0</v>
      </c>
      <c r="G15">
        <v>44.902999999999999</v>
      </c>
      <c r="H15">
        <v>14.714</v>
      </c>
      <c r="I15">
        <v>0</v>
      </c>
      <c r="J15">
        <v>1</v>
      </c>
      <c r="K15">
        <v>0</v>
      </c>
      <c r="L15">
        <f t="shared" si="0"/>
        <v>4.8539508842282818E-3</v>
      </c>
      <c r="M15">
        <f t="shared" si="1"/>
        <v>133.50096224084484</v>
      </c>
      <c r="N15">
        <f t="shared" si="2"/>
        <v>0.64800776172203689</v>
      </c>
      <c r="O15">
        <f t="shared" si="3"/>
        <v>0.20880865058470088</v>
      </c>
      <c r="P15">
        <f t="shared" si="4"/>
        <v>7.4997220810434229</v>
      </c>
      <c r="Q15">
        <f t="shared" si="5"/>
        <v>1.566008413511375</v>
      </c>
      <c r="R15">
        <f t="shared" si="6"/>
        <v>0</v>
      </c>
      <c r="S15">
        <f t="shared" si="7"/>
        <v>141.00068432188826</v>
      </c>
      <c r="T15">
        <f t="shared" si="8"/>
        <v>0.44943496281139839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0.28954534939553184</v>
      </c>
      <c r="Z15">
        <f>STDEVA(U3:U2345)</f>
        <v>1.9122228582166163</v>
      </c>
      <c r="AA15">
        <f>COUNTA(U3:U2345)</f>
        <v>314</v>
      </c>
    </row>
    <row r="16" spans="1:36" x14ac:dyDescent="0.2">
      <c r="A16" t="s">
        <v>801</v>
      </c>
      <c r="B16" t="s">
        <v>802</v>
      </c>
      <c r="D16">
        <v>-80.242000000000004</v>
      </c>
      <c r="E16">
        <v>0</v>
      </c>
      <c r="F16">
        <v>0</v>
      </c>
      <c r="G16">
        <v>79.652000000000001</v>
      </c>
      <c r="H16">
        <v>0</v>
      </c>
      <c r="I16">
        <v>0</v>
      </c>
      <c r="J16">
        <v>0</v>
      </c>
      <c r="K16">
        <v>0</v>
      </c>
      <c r="L16">
        <f t="shared" si="0"/>
        <v>6.1911002612798811E-3</v>
      </c>
      <c r="M16">
        <f t="shared" si="1"/>
        <v>235.49888108237616</v>
      </c>
      <c r="N16">
        <f t="shared" si="2"/>
        <v>1.4579986421988609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235.49888108237616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0.28101434401574088</v>
      </c>
      <c r="Z16">
        <f>STDEVA(V3:V2345)</f>
        <v>2.4869538277242245</v>
      </c>
      <c r="AA16">
        <f>COUNTA(V3:V2345)</f>
        <v>314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-76.406999999999996</v>
      </c>
      <c r="E17">
        <v>-167.386</v>
      </c>
      <c r="F17">
        <v>0</v>
      </c>
      <c r="G17">
        <v>251.03200000000001</v>
      </c>
      <c r="H17">
        <v>73.268000000000001</v>
      </c>
      <c r="I17">
        <v>0</v>
      </c>
      <c r="J17">
        <v>1</v>
      </c>
      <c r="K17">
        <v>0</v>
      </c>
      <c r="L17">
        <f t="shared" si="0"/>
        <v>8.7046523785795585E-3</v>
      </c>
      <c r="M17">
        <f t="shared" si="1"/>
        <v>732.0015711922041</v>
      </c>
      <c r="N17">
        <f t="shared" si="2"/>
        <v>6.3718255896277824</v>
      </c>
      <c r="O17">
        <f t="shared" si="3"/>
        <v>0.1608699307304462</v>
      </c>
      <c r="P17">
        <f t="shared" si="4"/>
        <v>48.001170380590651</v>
      </c>
      <c r="Q17">
        <f t="shared" si="5"/>
        <v>7.7219526760586401</v>
      </c>
      <c r="R17">
        <f t="shared" si="6"/>
        <v>0</v>
      </c>
      <c r="S17">
        <f t="shared" si="7"/>
        <v>780.00274157279478</v>
      </c>
      <c r="T17">
        <f t="shared" si="8"/>
        <v>8.1967037177636884E-2</v>
      </c>
      <c r="U17">
        <f t="shared" si="9"/>
        <v>0</v>
      </c>
      <c r="V17">
        <f t="shared" si="10"/>
        <v>0</v>
      </c>
      <c r="AD17">
        <f>(AA12*Y12)/((AA12*Z12)-(Y12*AB12))</f>
        <v>10.807559247307116</v>
      </c>
      <c r="AE17">
        <f>(Y12*AB12-AA12*Z12)/(Z12+AB12)</f>
        <v>-2.7810660051566533E-3</v>
      </c>
    </row>
    <row r="18" spans="1:35" x14ac:dyDescent="0.2">
      <c r="A18" t="s">
        <v>627</v>
      </c>
      <c r="B18" t="s">
        <v>1232</v>
      </c>
      <c r="D18">
        <v>-70.941999999999993</v>
      </c>
      <c r="E18">
        <v>0</v>
      </c>
      <c r="F18">
        <v>0</v>
      </c>
      <c r="G18">
        <v>116.379</v>
      </c>
      <c r="H18">
        <v>0</v>
      </c>
      <c r="I18">
        <v>0</v>
      </c>
      <c r="J18">
        <v>0</v>
      </c>
      <c r="K18">
        <v>0</v>
      </c>
      <c r="L18">
        <f t="shared" si="0"/>
        <v>1.2436559018584313E-2</v>
      </c>
      <c r="M18">
        <f t="shared" si="1"/>
        <v>330.00028483163555</v>
      </c>
      <c r="N18">
        <f t="shared" si="2"/>
        <v>4.1040721225303907</v>
      </c>
      <c r="O18" t="str">
        <f t="shared" si="3"/>
        <v/>
      </c>
      <c r="P18">
        <f t="shared" si="4"/>
        <v>0</v>
      </c>
      <c r="Q18">
        <f t="shared" si="5"/>
        <v>0</v>
      </c>
      <c r="R18">
        <f t="shared" si="6"/>
        <v>0</v>
      </c>
      <c r="S18">
        <f t="shared" si="7"/>
        <v>330.00028483163555</v>
      </c>
      <c r="T18">
        <f t="shared" si="8"/>
        <v>0</v>
      </c>
      <c r="U18" t="str">
        <f t="shared" si="9"/>
        <v/>
      </c>
      <c r="V18">
        <f t="shared" si="10"/>
        <v>0</v>
      </c>
      <c r="X18" t="s">
        <v>79</v>
      </c>
      <c r="Z18">
        <f>(SUM(R3:R1401))/60</f>
        <v>5.6939000000000002</v>
      </c>
      <c r="AB18" t="s">
        <v>80</v>
      </c>
    </row>
    <row r="19" spans="1:35" x14ac:dyDescent="0.2">
      <c r="A19" t="s">
        <v>351</v>
      </c>
      <c r="B19" t="s">
        <v>1233</v>
      </c>
      <c r="D19">
        <v>-79.778000000000006</v>
      </c>
      <c r="E19">
        <v>-169.56299999999999</v>
      </c>
      <c r="F19">
        <v>-90</v>
      </c>
      <c r="G19">
        <v>30.992000000000001</v>
      </c>
      <c r="H19">
        <v>19.32</v>
      </c>
      <c r="I19">
        <v>1</v>
      </c>
      <c r="J19">
        <v>1</v>
      </c>
      <c r="K19">
        <v>0</v>
      </c>
      <c r="L19">
        <f t="shared" si="0"/>
        <v>6.4916873859339145E-3</v>
      </c>
      <c r="M19">
        <f t="shared" si="1"/>
        <v>91.500242136682758</v>
      </c>
      <c r="N19">
        <f t="shared" si="2"/>
        <v>0.59399156168016398</v>
      </c>
      <c r="O19">
        <f t="shared" si="3"/>
        <v>0.19543747675120191</v>
      </c>
      <c r="P19">
        <f t="shared" si="4"/>
        <v>10.499701507066071</v>
      </c>
      <c r="Q19">
        <f t="shared" si="5"/>
        <v>2.0520372212190061</v>
      </c>
      <c r="R19">
        <f t="shared" si="6"/>
        <v>3</v>
      </c>
      <c r="S19">
        <f t="shared" si="7"/>
        <v>101.99994364374882</v>
      </c>
      <c r="T19">
        <f t="shared" si="8"/>
        <v>0.65573596964226821</v>
      </c>
      <c r="U19">
        <f t="shared" si="9"/>
        <v>0</v>
      </c>
      <c r="V19">
        <f t="shared" si="10"/>
        <v>2.9411780956252112</v>
      </c>
      <c r="X19" t="s">
        <v>83</v>
      </c>
      <c r="Z19">
        <f>Z27</f>
        <v>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-80.477999999999994</v>
      </c>
      <c r="E20">
        <v>-174.726</v>
      </c>
      <c r="F20">
        <v>0</v>
      </c>
      <c r="G20">
        <v>157.166</v>
      </c>
      <c r="H20">
        <v>32.637999999999998</v>
      </c>
      <c r="I20">
        <v>0</v>
      </c>
      <c r="J20">
        <v>1</v>
      </c>
      <c r="K20">
        <v>0</v>
      </c>
      <c r="L20">
        <f t="shared" si="0"/>
        <v>6.0385389031585987E-3</v>
      </c>
      <c r="M20">
        <f t="shared" si="1"/>
        <v>465.00177368589533</v>
      </c>
      <c r="N20">
        <f t="shared" si="2"/>
        <v>2.807934108374138</v>
      </c>
      <c r="O20">
        <f t="shared" si="3"/>
        <v>0.38999187266640034</v>
      </c>
      <c r="P20">
        <f t="shared" si="4"/>
        <v>9.0001307658228136</v>
      </c>
      <c r="Q20">
        <f t="shared" si="5"/>
        <v>3.5099813615870845</v>
      </c>
      <c r="R20">
        <f t="shared" si="6"/>
        <v>0</v>
      </c>
      <c r="S20">
        <f t="shared" si="7"/>
        <v>474.00190445171813</v>
      </c>
      <c r="T20">
        <f t="shared" si="8"/>
        <v>0.12903176588855225</v>
      </c>
      <c r="U20">
        <f t="shared" si="9"/>
        <v>0</v>
      </c>
      <c r="V20">
        <f t="shared" si="10"/>
        <v>0</v>
      </c>
      <c r="AB20">
        <f>X27/AG9</f>
        <v>0.16672461321513868</v>
      </c>
      <c r="AC20">
        <f>Y27/AH9</f>
        <v>0.14371003378226951</v>
      </c>
      <c r="AD20">
        <f>Z19/AF9</f>
        <v>4.6564404042226844E-3</v>
      </c>
      <c r="AF20">
        <f>X27/AG12</f>
        <v>0.3164191934574167</v>
      </c>
      <c r="AG20">
        <f>Y27/AH12</f>
        <v>9.2985094900551301E-3</v>
      </c>
      <c r="AH20">
        <f>Z19/AF12</f>
        <v>4.3474535424592384E-3</v>
      </c>
    </row>
    <row r="21" spans="1:35" x14ac:dyDescent="0.2">
      <c r="A21" t="s">
        <v>155</v>
      </c>
      <c r="B21" t="s">
        <v>1234</v>
      </c>
      <c r="D21">
        <v>-81.769000000000005</v>
      </c>
      <c r="E21">
        <v>0</v>
      </c>
      <c r="F21">
        <v>0</v>
      </c>
      <c r="G21">
        <v>160.655</v>
      </c>
      <c r="H21">
        <v>0</v>
      </c>
      <c r="I21">
        <v>0</v>
      </c>
      <c r="J21">
        <v>0</v>
      </c>
      <c r="K21">
        <v>0</v>
      </c>
      <c r="L21">
        <f t="shared" si="0"/>
        <v>5.2075579339883691E-3</v>
      </c>
      <c r="M21">
        <f t="shared" si="1"/>
        <v>477.00023822333753</v>
      </c>
      <c r="N21">
        <f t="shared" si="2"/>
        <v>2.4840088590831426</v>
      </c>
      <c r="O21" t="str">
        <f t="shared" si="3"/>
        <v/>
      </c>
      <c r="P21">
        <f t="shared" si="4"/>
        <v>0</v>
      </c>
      <c r="Q21">
        <f t="shared" si="5"/>
        <v>0</v>
      </c>
      <c r="R21">
        <f t="shared" si="6"/>
        <v>0</v>
      </c>
      <c r="S21">
        <f t="shared" si="7"/>
        <v>477.00023822333753</v>
      </c>
      <c r="T21">
        <f t="shared" si="8"/>
        <v>0</v>
      </c>
      <c r="U21" t="str">
        <f t="shared" si="9"/>
        <v/>
      </c>
      <c r="V21">
        <f t="shared" si="10"/>
        <v>0</v>
      </c>
    </row>
    <row r="22" spans="1:35" x14ac:dyDescent="0.2">
      <c r="A22" t="s">
        <v>530</v>
      </c>
      <c r="B22" t="s">
        <v>1235</v>
      </c>
      <c r="D22">
        <v>-74.248999999999995</v>
      </c>
      <c r="E22">
        <v>-169.99199999999999</v>
      </c>
      <c r="F22">
        <v>-90</v>
      </c>
      <c r="G22">
        <v>40.521999999999998</v>
      </c>
      <c r="H22">
        <v>17.263000000000002</v>
      </c>
      <c r="I22">
        <v>0</v>
      </c>
      <c r="J22">
        <v>1</v>
      </c>
      <c r="K22">
        <v>0</v>
      </c>
      <c r="L22">
        <f t="shared" si="0"/>
        <v>1.0153718203758546E-2</v>
      </c>
      <c r="M22">
        <f t="shared" si="1"/>
        <v>117.00125733438361</v>
      </c>
      <c r="N22">
        <f t="shared" si="2"/>
        <v>1.1879989844577534</v>
      </c>
      <c r="O22">
        <f t="shared" si="3"/>
        <v>0.2039993757838871</v>
      </c>
      <c r="P22">
        <f t="shared" si="4"/>
        <v>9.0001866372510282</v>
      </c>
      <c r="Q22">
        <f t="shared" si="5"/>
        <v>1.8360342919719841</v>
      </c>
      <c r="R22">
        <f t="shared" si="6"/>
        <v>0</v>
      </c>
      <c r="S22">
        <f t="shared" si="7"/>
        <v>126.00144397163464</v>
      </c>
      <c r="T22">
        <f t="shared" si="8"/>
        <v>0.51281500188090345</v>
      </c>
      <c r="U22">
        <f t="shared" si="9"/>
        <v>0</v>
      </c>
      <c r="V22">
        <f t="shared" si="10"/>
        <v>0</v>
      </c>
      <c r="X22" t="s">
        <v>94</v>
      </c>
      <c r="Z22">
        <f>Z18/AF9</f>
        <v>3.314163252200443E-3</v>
      </c>
      <c r="AA22" t="s">
        <v>95</v>
      </c>
    </row>
    <row r="23" spans="1:35" x14ac:dyDescent="0.2">
      <c r="A23" t="s">
        <v>41</v>
      </c>
      <c r="B23" t="s">
        <v>41</v>
      </c>
      <c r="D23">
        <v>-69.274000000000001</v>
      </c>
      <c r="E23">
        <v>-167.471</v>
      </c>
      <c r="F23">
        <v>0</v>
      </c>
      <c r="G23">
        <v>39.56</v>
      </c>
      <c r="H23">
        <v>18.439</v>
      </c>
      <c r="I23">
        <v>0</v>
      </c>
      <c r="J23">
        <v>1</v>
      </c>
      <c r="K23">
        <v>0</v>
      </c>
      <c r="L23">
        <f t="shared" si="0"/>
        <v>1.3621924856453967E-2</v>
      </c>
      <c r="M23">
        <f t="shared" si="1"/>
        <v>110.99944966384967</v>
      </c>
      <c r="N23">
        <f t="shared" si="2"/>
        <v>1.5120276744563792</v>
      </c>
      <c r="O23">
        <f t="shared" si="3"/>
        <v>0.16199727061839408</v>
      </c>
      <c r="P23">
        <f t="shared" si="4"/>
        <v>12.000123364068214</v>
      </c>
      <c r="Q23">
        <f t="shared" si="5"/>
        <v>1.9439891760522481</v>
      </c>
      <c r="R23">
        <f t="shared" si="6"/>
        <v>0</v>
      </c>
      <c r="S23">
        <f t="shared" si="7"/>
        <v>122.99957302791789</v>
      </c>
      <c r="T23">
        <f t="shared" si="8"/>
        <v>0.54054322054482051</v>
      </c>
      <c r="U23">
        <f t="shared" si="9"/>
        <v>0</v>
      </c>
      <c r="V23">
        <f t="shared" si="10"/>
        <v>0</v>
      </c>
      <c r="X23" t="s">
        <v>96</v>
      </c>
      <c r="Z23">
        <f>Z19/AF9</f>
        <v>4.6564404042226844E-3</v>
      </c>
      <c r="AA23" t="s">
        <v>97</v>
      </c>
      <c r="AB23">
        <f>Z27/AF9</f>
        <v>4.6564404042226844E-3</v>
      </c>
      <c r="AC23" t="s">
        <v>98</v>
      </c>
      <c r="AD23">
        <f>Z27/AF9</f>
        <v>4.6564404042226844E-3</v>
      </c>
      <c r="AE23" t="s">
        <v>98</v>
      </c>
      <c r="AH23">
        <f>Z27/AF12</f>
        <v>4.3474535424592384E-3</v>
      </c>
      <c r="AI23" t="s">
        <v>98</v>
      </c>
    </row>
    <row r="24" spans="1:35" x14ac:dyDescent="0.2">
      <c r="A24" t="s">
        <v>1106</v>
      </c>
      <c r="B24" t="s">
        <v>1236</v>
      </c>
      <c r="D24">
        <v>-80.134</v>
      </c>
      <c r="E24">
        <v>-167.005</v>
      </c>
      <c r="F24">
        <v>0</v>
      </c>
      <c r="G24">
        <v>23.344999999999999</v>
      </c>
      <c r="H24">
        <v>13.342000000000001</v>
      </c>
      <c r="I24">
        <v>0</v>
      </c>
      <c r="J24">
        <v>1</v>
      </c>
      <c r="K24">
        <v>0</v>
      </c>
      <c r="L24">
        <f t="shared" si="0"/>
        <v>6.2609882743801673E-3</v>
      </c>
      <c r="M24">
        <f t="shared" si="1"/>
        <v>68.999264815065487</v>
      </c>
      <c r="N24">
        <f t="shared" si="2"/>
        <v>0.432004019951997</v>
      </c>
      <c r="O24">
        <f t="shared" si="3"/>
        <v>0.15599508211391522</v>
      </c>
      <c r="P24">
        <f t="shared" si="4"/>
        <v>9.0004874629593701</v>
      </c>
      <c r="Q24">
        <f t="shared" si="5"/>
        <v>1.4040331848827963</v>
      </c>
      <c r="R24">
        <f t="shared" si="6"/>
        <v>0</v>
      </c>
      <c r="S24">
        <f t="shared" si="7"/>
        <v>77.999752278024857</v>
      </c>
      <c r="T24">
        <f t="shared" si="8"/>
        <v>0.86957448258056569</v>
      </c>
      <c r="U24">
        <f t="shared" si="9"/>
        <v>0</v>
      </c>
      <c r="V24">
        <f t="shared" si="10"/>
        <v>0</v>
      </c>
    </row>
    <row r="25" spans="1:35" x14ac:dyDescent="0.2">
      <c r="A25" t="s">
        <v>261</v>
      </c>
      <c r="B25" t="s">
        <v>262</v>
      </c>
      <c r="D25">
        <v>-71.400000000000006</v>
      </c>
      <c r="E25">
        <v>-175.333</v>
      </c>
      <c r="F25">
        <v>0</v>
      </c>
      <c r="G25">
        <v>109.73099999999999</v>
      </c>
      <c r="H25">
        <v>49.162999999999997</v>
      </c>
      <c r="I25">
        <v>0</v>
      </c>
      <c r="J25">
        <v>1</v>
      </c>
      <c r="K25">
        <v>0</v>
      </c>
      <c r="L25">
        <f t="shared" si="0"/>
        <v>1.2115326414054297E-2</v>
      </c>
      <c r="M25">
        <f t="shared" si="1"/>
        <v>311.99872619628553</v>
      </c>
      <c r="N25">
        <f t="shared" si="2"/>
        <v>3.7799701886073414</v>
      </c>
      <c r="O25">
        <f t="shared" si="3"/>
        <v>0.44098611669348842</v>
      </c>
      <c r="P25">
        <f t="shared" si="4"/>
        <v>12.000364779552442</v>
      </c>
      <c r="Q25">
        <f t="shared" si="5"/>
        <v>5.2919995550396957</v>
      </c>
      <c r="R25">
        <f t="shared" si="6"/>
        <v>0</v>
      </c>
      <c r="S25">
        <f t="shared" si="7"/>
        <v>323.99909097583799</v>
      </c>
      <c r="T25">
        <f t="shared" si="8"/>
        <v>0.1923084774463234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-72.759</v>
      </c>
      <c r="E26">
        <v>-173.22399999999999</v>
      </c>
      <c r="F26">
        <v>0</v>
      </c>
      <c r="G26">
        <v>106.276</v>
      </c>
      <c r="H26">
        <v>50.854999999999997</v>
      </c>
      <c r="I26">
        <v>0</v>
      </c>
      <c r="J26">
        <v>1</v>
      </c>
      <c r="K26">
        <v>0</v>
      </c>
      <c r="L26">
        <f t="shared" si="0"/>
        <v>1.1172086172024984E-2</v>
      </c>
      <c r="M26">
        <f t="shared" si="1"/>
        <v>304.50194630769863</v>
      </c>
      <c r="N26">
        <f t="shared" si="2"/>
        <v>3.4019253856243195</v>
      </c>
      <c r="O26">
        <f t="shared" si="3"/>
        <v>0.30298417777504233</v>
      </c>
      <c r="P26">
        <f t="shared" si="4"/>
        <v>18.000843112192687</v>
      </c>
      <c r="Q26">
        <f t="shared" si="5"/>
        <v>5.453976103581339</v>
      </c>
      <c r="R26">
        <f t="shared" si="6"/>
        <v>0</v>
      </c>
      <c r="S26">
        <f t="shared" si="7"/>
        <v>322.50278941989131</v>
      </c>
      <c r="T26">
        <f t="shared" si="8"/>
        <v>0.19704307551246361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1237</v>
      </c>
      <c r="B27" t="s">
        <v>1238</v>
      </c>
      <c r="D27">
        <v>-74.989000000000004</v>
      </c>
      <c r="E27">
        <v>-172.56899999999999</v>
      </c>
      <c r="F27">
        <v>0</v>
      </c>
      <c r="G27">
        <v>92.662000000000006</v>
      </c>
      <c r="H27">
        <v>34.792000000000002</v>
      </c>
      <c r="I27">
        <v>0</v>
      </c>
      <c r="J27">
        <v>1</v>
      </c>
      <c r="K27">
        <v>1</v>
      </c>
      <c r="L27">
        <f t="shared" si="0"/>
        <v>9.6535693826118076E-3</v>
      </c>
      <c r="M27">
        <f t="shared" si="1"/>
        <v>268.50003876030365</v>
      </c>
      <c r="N27">
        <f t="shared" si="2"/>
        <v>2.5919863453928964</v>
      </c>
      <c r="O27">
        <f t="shared" si="3"/>
        <v>0.27601504800855431</v>
      </c>
      <c r="P27">
        <f t="shared" si="4"/>
        <v>13.499169715447614</v>
      </c>
      <c r="Q27">
        <f t="shared" si="5"/>
        <v>3.7259777030625978</v>
      </c>
      <c r="R27">
        <f t="shared" si="6"/>
        <v>0</v>
      </c>
      <c r="S27">
        <f t="shared" si="7"/>
        <v>281.99920847575129</v>
      </c>
      <c r="T27">
        <f t="shared" si="8"/>
        <v>0.22346365489192135</v>
      </c>
      <c r="U27">
        <f t="shared" si="9"/>
        <v>4.4447178059654817</v>
      </c>
      <c r="V27">
        <f t="shared" si="10"/>
        <v>0</v>
      </c>
      <c r="X27">
        <f>SUM(J3:J2345)</f>
        <v>276</v>
      </c>
      <c r="Y27">
        <f>SUM(K3:K2345)</f>
        <v>9</v>
      </c>
      <c r="Z27">
        <f>COUNTIF(V3:V2345,"&gt;0")</f>
        <v>8</v>
      </c>
      <c r="AB27">
        <v>401</v>
      </c>
    </row>
    <row r="28" spans="1:35" x14ac:dyDescent="0.2">
      <c r="A28" t="s">
        <v>41</v>
      </c>
      <c r="B28" t="s">
        <v>41</v>
      </c>
      <c r="D28">
        <v>-71.564999999999998</v>
      </c>
      <c r="E28">
        <v>-172.875</v>
      </c>
      <c r="F28">
        <v>0</v>
      </c>
      <c r="G28">
        <v>50.595999999999997</v>
      </c>
      <c r="H28">
        <v>36.28</v>
      </c>
      <c r="I28">
        <v>0</v>
      </c>
      <c r="J28">
        <v>1</v>
      </c>
      <c r="K28">
        <v>0</v>
      </c>
      <c r="L28">
        <f t="shared" si="0"/>
        <v>1.2000023728315417E-2</v>
      </c>
      <c r="M28">
        <f t="shared" si="1"/>
        <v>143.99869757080035</v>
      </c>
      <c r="N28">
        <f t="shared" si="2"/>
        <v>1.7279895156856353</v>
      </c>
      <c r="O28">
        <f t="shared" si="3"/>
        <v>0.28800037970152381</v>
      </c>
      <c r="P28">
        <f t="shared" si="4"/>
        <v>13.499909695870818</v>
      </c>
      <c r="Q28">
        <f t="shared" si="5"/>
        <v>3.8879830063300846</v>
      </c>
      <c r="R28">
        <f t="shared" si="6"/>
        <v>0</v>
      </c>
      <c r="S28">
        <f t="shared" si="7"/>
        <v>157.49860726667117</v>
      </c>
      <c r="T28">
        <f t="shared" si="8"/>
        <v>0.41667043530376091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-78.44</v>
      </c>
      <c r="E29">
        <v>-175.23599999999999</v>
      </c>
      <c r="F29">
        <v>0</v>
      </c>
      <c r="G29">
        <v>22.456</v>
      </c>
      <c r="H29">
        <v>12.042</v>
      </c>
      <c r="I29">
        <v>0</v>
      </c>
      <c r="J29">
        <v>1</v>
      </c>
      <c r="K29">
        <v>0</v>
      </c>
      <c r="L29">
        <f t="shared" si="0"/>
        <v>7.3635433813607227E-3</v>
      </c>
      <c r="M29">
        <f t="shared" si="1"/>
        <v>66.001466376171734</v>
      </c>
      <c r="N29">
        <f t="shared" si="2"/>
        <v>0.48600514689950874</v>
      </c>
      <c r="O29">
        <f t="shared" si="3"/>
        <v>0.43196692629052102</v>
      </c>
      <c r="P29">
        <f t="shared" si="4"/>
        <v>3.0003261450738798</v>
      </c>
      <c r="Q29">
        <f t="shared" si="5"/>
        <v>1.2960429587996107</v>
      </c>
      <c r="R29">
        <f t="shared" si="6"/>
        <v>0</v>
      </c>
      <c r="S29">
        <f t="shared" si="7"/>
        <v>69.001792521245619</v>
      </c>
      <c r="T29">
        <f t="shared" si="8"/>
        <v>0.90907071152076069</v>
      </c>
      <c r="U29">
        <f t="shared" si="9"/>
        <v>0</v>
      </c>
      <c r="V29">
        <f t="shared" si="10"/>
        <v>0</v>
      </c>
    </row>
    <row r="30" spans="1:35" x14ac:dyDescent="0.2">
      <c r="A30" t="s">
        <v>1239</v>
      </c>
      <c r="B30" t="s">
        <v>1240</v>
      </c>
      <c r="D30">
        <v>-73.216999999999999</v>
      </c>
      <c r="E30">
        <v>-174.09399999999999</v>
      </c>
      <c r="F30">
        <v>0</v>
      </c>
      <c r="G30">
        <v>32.901000000000003</v>
      </c>
      <c r="H30">
        <v>14.577</v>
      </c>
      <c r="I30">
        <v>0</v>
      </c>
      <c r="J30">
        <v>1</v>
      </c>
      <c r="K30">
        <v>0</v>
      </c>
      <c r="L30">
        <f t="shared" si="0"/>
        <v>1.0857375926950815E-2</v>
      </c>
      <c r="M30">
        <f t="shared" si="1"/>
        <v>94.498766724206263</v>
      </c>
      <c r="N30">
        <f t="shared" si="2"/>
        <v>1.026009660967599</v>
      </c>
      <c r="O30">
        <f t="shared" si="3"/>
        <v>0.34800802605070685</v>
      </c>
      <c r="P30">
        <f t="shared" si="4"/>
        <v>4.4997756427511515</v>
      </c>
      <c r="Q30">
        <f t="shared" si="5"/>
        <v>1.5659596050644842</v>
      </c>
      <c r="R30">
        <f t="shared" si="6"/>
        <v>0</v>
      </c>
      <c r="S30">
        <f t="shared" si="7"/>
        <v>98.998542366957409</v>
      </c>
      <c r="T30">
        <f t="shared" si="8"/>
        <v>0.63492892108432919</v>
      </c>
      <c r="U30">
        <f t="shared" si="9"/>
        <v>0</v>
      </c>
      <c r="V30">
        <f t="shared" si="10"/>
        <v>0</v>
      </c>
    </row>
    <row r="31" spans="1:35" x14ac:dyDescent="0.2">
      <c r="A31" t="s">
        <v>952</v>
      </c>
      <c r="B31" t="s">
        <v>953</v>
      </c>
      <c r="D31">
        <v>-75.963999999999999</v>
      </c>
      <c r="E31">
        <v>-174.56</v>
      </c>
      <c r="F31">
        <v>0</v>
      </c>
      <c r="G31">
        <v>53.6</v>
      </c>
      <c r="H31">
        <v>21.094999999999999</v>
      </c>
      <c r="I31">
        <v>0</v>
      </c>
      <c r="J31">
        <v>1</v>
      </c>
      <c r="K31">
        <v>0</v>
      </c>
      <c r="L31">
        <f t="shared" si="0"/>
        <v>8.9998284639622485E-3</v>
      </c>
      <c r="M31">
        <f t="shared" si="1"/>
        <v>155.99907974416794</v>
      </c>
      <c r="N31">
        <f t="shared" si="2"/>
        <v>1.4039663621998417</v>
      </c>
      <c r="O31">
        <f t="shared" si="3"/>
        <v>0.37802283250133095</v>
      </c>
      <c r="P31">
        <f t="shared" si="4"/>
        <v>5.9996283401032189</v>
      </c>
      <c r="Q31">
        <f t="shared" si="5"/>
        <v>2.2679987670798445</v>
      </c>
      <c r="R31">
        <f t="shared" si="6"/>
        <v>0</v>
      </c>
      <c r="S31">
        <f t="shared" si="7"/>
        <v>161.99870808427116</v>
      </c>
      <c r="T31">
        <f t="shared" si="8"/>
        <v>0.38461765350409455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-73.820999999999998</v>
      </c>
      <c r="E32">
        <v>-168.05600000000001</v>
      </c>
      <c r="F32">
        <v>90</v>
      </c>
      <c r="G32">
        <v>168.68</v>
      </c>
      <c r="H32">
        <v>53.151000000000003</v>
      </c>
      <c r="I32">
        <v>0</v>
      </c>
      <c r="J32">
        <v>1</v>
      </c>
      <c r="K32">
        <v>0</v>
      </c>
      <c r="L32">
        <f t="shared" si="0"/>
        <v>1.0444649522339755E-2</v>
      </c>
      <c r="M32">
        <f t="shared" si="1"/>
        <v>485.9987294728877</v>
      </c>
      <c r="N32">
        <f t="shared" si="2"/>
        <v>5.0760914737381997</v>
      </c>
      <c r="O32">
        <f t="shared" si="3"/>
        <v>0.17018424728718126</v>
      </c>
      <c r="P32">
        <f t="shared" si="4"/>
        <v>32.999685781785921</v>
      </c>
      <c r="Q32">
        <f t="shared" si="5"/>
        <v>5.616032301519037</v>
      </c>
      <c r="R32">
        <f t="shared" si="6"/>
        <v>0</v>
      </c>
      <c r="S32">
        <f t="shared" si="7"/>
        <v>518.99841525467366</v>
      </c>
      <c r="T32">
        <f t="shared" si="8"/>
        <v>0.1234571128716237</v>
      </c>
      <c r="U32">
        <f t="shared" si="9"/>
        <v>0</v>
      </c>
      <c r="V32">
        <f t="shared" si="10"/>
        <v>0</v>
      </c>
    </row>
    <row r="33" spans="1:22" x14ac:dyDescent="0.2">
      <c r="A33" t="s">
        <v>1241</v>
      </c>
      <c r="B33" t="s">
        <v>1242</v>
      </c>
      <c r="D33">
        <v>-74.623999999999995</v>
      </c>
      <c r="E33">
        <v>-171.02699999999999</v>
      </c>
      <c r="F33">
        <v>0</v>
      </c>
      <c r="G33">
        <v>82.97</v>
      </c>
      <c r="H33">
        <v>19.234999999999999</v>
      </c>
      <c r="I33">
        <v>0</v>
      </c>
      <c r="J33">
        <v>1</v>
      </c>
      <c r="K33">
        <v>0</v>
      </c>
      <c r="L33">
        <f t="shared" si="0"/>
        <v>9.8998202975940711E-3</v>
      </c>
      <c r="M33">
        <f t="shared" si="1"/>
        <v>240.00065373879434</v>
      </c>
      <c r="N33">
        <f t="shared" si="2"/>
        <v>2.3759657192848818</v>
      </c>
      <c r="O33">
        <f t="shared" si="3"/>
        <v>0.22799012754453557</v>
      </c>
      <c r="P33">
        <f t="shared" si="4"/>
        <v>9.0001917522201644</v>
      </c>
      <c r="Q33">
        <f t="shared" si="5"/>
        <v>2.0519569174708701</v>
      </c>
      <c r="R33">
        <f t="shared" si="6"/>
        <v>0</v>
      </c>
      <c r="S33">
        <f t="shared" si="7"/>
        <v>249.0008454910145</v>
      </c>
      <c r="T33">
        <f t="shared" si="8"/>
        <v>0.24999931902394415</v>
      </c>
      <c r="U33">
        <f t="shared" si="9"/>
        <v>0</v>
      </c>
      <c r="V33">
        <f t="shared" si="10"/>
        <v>0</v>
      </c>
    </row>
    <row r="34" spans="1:22" x14ac:dyDescent="0.2">
      <c r="A34" t="s">
        <v>371</v>
      </c>
      <c r="B34" t="s">
        <v>1243</v>
      </c>
      <c r="D34">
        <v>-70.683999999999997</v>
      </c>
      <c r="E34">
        <v>-169.38</v>
      </c>
      <c r="F34">
        <v>0</v>
      </c>
      <c r="G34">
        <v>154.179</v>
      </c>
      <c r="H34">
        <v>56.975999999999999</v>
      </c>
      <c r="I34">
        <v>0</v>
      </c>
      <c r="J34">
        <v>1</v>
      </c>
      <c r="K34">
        <v>0</v>
      </c>
      <c r="L34">
        <f t="shared" si="0"/>
        <v>1.2618295164008864E-2</v>
      </c>
      <c r="M34">
        <f t="shared" si="1"/>
        <v>436.50015293036358</v>
      </c>
      <c r="N34">
        <f t="shared" si="2"/>
        <v>5.5078932767036131</v>
      </c>
      <c r="O34">
        <f t="shared" si="3"/>
        <v>0.19199343065094673</v>
      </c>
      <c r="P34">
        <f t="shared" si="4"/>
        <v>31.50108150386253</v>
      </c>
      <c r="Q34">
        <f t="shared" si="5"/>
        <v>6.0480067551484069</v>
      </c>
      <c r="R34">
        <f t="shared" si="6"/>
        <v>0</v>
      </c>
      <c r="S34">
        <f t="shared" si="7"/>
        <v>468.00123443422609</v>
      </c>
      <c r="T34">
        <f t="shared" si="8"/>
        <v>0.13745699651466564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-73.97</v>
      </c>
      <c r="E35">
        <v>-172.126</v>
      </c>
      <c r="F35">
        <v>0</v>
      </c>
      <c r="G35">
        <v>139.42099999999999</v>
      </c>
      <c r="H35">
        <v>47.447000000000003</v>
      </c>
      <c r="I35">
        <v>0</v>
      </c>
      <c r="J35">
        <v>1</v>
      </c>
      <c r="K35">
        <v>0</v>
      </c>
      <c r="L35">
        <f t="shared" si="0"/>
        <v>1.0343226030544489E-2</v>
      </c>
      <c r="M35">
        <f t="shared" si="1"/>
        <v>401.99978048673336</v>
      </c>
      <c r="N35">
        <f t="shared" si="2"/>
        <v>4.1579787517823039</v>
      </c>
      <c r="O35">
        <f t="shared" si="3"/>
        <v>0.26030536070928423</v>
      </c>
      <c r="P35">
        <f t="shared" si="4"/>
        <v>19.500012834039897</v>
      </c>
      <c r="Q35">
        <f t="shared" si="5"/>
        <v>5.0759629505633779</v>
      </c>
      <c r="R35">
        <f t="shared" si="6"/>
        <v>0</v>
      </c>
      <c r="S35">
        <f t="shared" si="7"/>
        <v>421.49979332077328</v>
      </c>
      <c r="T35">
        <f t="shared" si="8"/>
        <v>0.14925381284376121</v>
      </c>
      <c r="U35">
        <f t="shared" si="9"/>
        <v>0</v>
      </c>
      <c r="V35">
        <f t="shared" si="10"/>
        <v>0</v>
      </c>
    </row>
    <row r="36" spans="1:22" x14ac:dyDescent="0.2">
      <c r="A36" t="s">
        <v>1244</v>
      </c>
      <c r="B36" t="s">
        <v>1245</v>
      </c>
      <c r="D36">
        <v>-83.867999999999995</v>
      </c>
      <c r="E36">
        <v>-170.21799999999999</v>
      </c>
      <c r="F36">
        <v>0</v>
      </c>
      <c r="G36">
        <v>60.847999999999999</v>
      </c>
      <c r="H36">
        <v>14.714</v>
      </c>
      <c r="I36">
        <v>0</v>
      </c>
      <c r="J36">
        <v>1</v>
      </c>
      <c r="K36">
        <v>0</v>
      </c>
      <c r="L36">
        <f t="shared" si="0"/>
        <v>3.8676233143637006E-3</v>
      </c>
      <c r="M36">
        <f t="shared" si="1"/>
        <v>181.49956355168274</v>
      </c>
      <c r="N36">
        <f t="shared" si="2"/>
        <v>0.70197264551197003</v>
      </c>
      <c r="O36">
        <f t="shared" si="3"/>
        <v>0.20880865058470088</v>
      </c>
      <c r="P36">
        <f t="shared" si="4"/>
        <v>7.4997220810434229</v>
      </c>
      <c r="Q36">
        <f t="shared" si="5"/>
        <v>1.566008413511375</v>
      </c>
      <c r="R36">
        <f t="shared" si="6"/>
        <v>0</v>
      </c>
      <c r="S36">
        <f t="shared" si="7"/>
        <v>188.99928563272616</v>
      </c>
      <c r="T36">
        <f t="shared" si="8"/>
        <v>0.33057930733213448</v>
      </c>
      <c r="U36">
        <f t="shared" si="9"/>
        <v>0</v>
      </c>
      <c r="V36">
        <f t="shared" si="10"/>
        <v>0</v>
      </c>
    </row>
    <row r="37" spans="1:22" x14ac:dyDescent="0.2">
      <c r="A37" t="s">
        <v>255</v>
      </c>
      <c r="B37" t="s">
        <v>1246</v>
      </c>
      <c r="D37">
        <v>-78.301000000000002</v>
      </c>
      <c r="E37">
        <v>-171.416</v>
      </c>
      <c r="F37">
        <v>0</v>
      </c>
      <c r="G37">
        <v>101.1</v>
      </c>
      <c r="H37">
        <v>26.8</v>
      </c>
      <c r="I37">
        <v>0</v>
      </c>
      <c r="J37">
        <v>1</v>
      </c>
      <c r="K37">
        <v>0</v>
      </c>
      <c r="L37">
        <f t="shared" si="0"/>
        <v>7.4545788824085342E-3</v>
      </c>
      <c r="M37">
        <f t="shared" si="1"/>
        <v>296.99935188785133</v>
      </c>
      <c r="N37">
        <f t="shared" si="2"/>
        <v>2.2140073106795088</v>
      </c>
      <c r="O37">
        <f t="shared" si="3"/>
        <v>0.23848908559306631</v>
      </c>
      <c r="P37">
        <f t="shared" si="4"/>
        <v>12.000441669672597</v>
      </c>
      <c r="Q37">
        <f t="shared" si="5"/>
        <v>2.8619772224903697</v>
      </c>
      <c r="R37">
        <f t="shared" si="6"/>
        <v>0</v>
      </c>
      <c r="S37">
        <f t="shared" si="7"/>
        <v>308.99979355752396</v>
      </c>
      <c r="T37">
        <f t="shared" si="8"/>
        <v>0.20202064286879773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-73.828000000000003</v>
      </c>
      <c r="E38">
        <v>-175.101</v>
      </c>
      <c r="F38">
        <v>0</v>
      </c>
      <c r="G38">
        <v>52.06</v>
      </c>
      <c r="H38">
        <v>17.564</v>
      </c>
      <c r="I38">
        <v>0</v>
      </c>
      <c r="J38">
        <v>1</v>
      </c>
      <c r="K38">
        <v>0</v>
      </c>
      <c r="L38">
        <f t="shared" si="0"/>
        <v>1.0439881244986101E-2</v>
      </c>
      <c r="M38">
        <f t="shared" si="1"/>
        <v>149.99994362142223</v>
      </c>
      <c r="N38">
        <f t="shared" si="2"/>
        <v>1.5659831641454229</v>
      </c>
      <c r="O38">
        <f t="shared" si="3"/>
        <v>0.42000754498511883</v>
      </c>
      <c r="P38">
        <f t="shared" si="4"/>
        <v>4.4998722254235632</v>
      </c>
      <c r="Q38">
        <f t="shared" si="5"/>
        <v>1.8899821761290503</v>
      </c>
      <c r="R38">
        <f t="shared" si="6"/>
        <v>0</v>
      </c>
      <c r="S38">
        <f t="shared" si="7"/>
        <v>154.49981584684579</v>
      </c>
      <c r="T38">
        <f t="shared" si="8"/>
        <v>0.40000015034293057</v>
      </c>
      <c r="U38">
        <f t="shared" si="9"/>
        <v>0</v>
      </c>
      <c r="V38">
        <f t="shared" si="10"/>
        <v>0</v>
      </c>
    </row>
    <row r="39" spans="1:22" x14ac:dyDescent="0.2">
      <c r="A39" t="s">
        <v>1247</v>
      </c>
      <c r="B39" t="s">
        <v>1248</v>
      </c>
      <c r="D39">
        <v>-73.501999999999995</v>
      </c>
      <c r="E39">
        <v>0</v>
      </c>
      <c r="F39">
        <v>0</v>
      </c>
      <c r="G39">
        <v>149.661</v>
      </c>
      <c r="H39">
        <v>0</v>
      </c>
      <c r="I39">
        <v>0</v>
      </c>
      <c r="J39">
        <v>0</v>
      </c>
      <c r="K39">
        <v>0</v>
      </c>
      <c r="L39">
        <f t="shared" si="0"/>
        <v>1.0662308272992096E-2</v>
      </c>
      <c r="M39">
        <f t="shared" si="1"/>
        <v>430.49821197811139</v>
      </c>
      <c r="N39">
        <f t="shared" si="2"/>
        <v>4.5901092371917596</v>
      </c>
      <c r="O39" t="str">
        <f t="shared" si="3"/>
        <v/>
      </c>
      <c r="P39">
        <f t="shared" si="4"/>
        <v>0</v>
      </c>
      <c r="Q39">
        <f t="shared" si="5"/>
        <v>0</v>
      </c>
      <c r="R39">
        <f t="shared" si="6"/>
        <v>0</v>
      </c>
      <c r="S39">
        <f t="shared" si="7"/>
        <v>430.49821197811139</v>
      </c>
      <c r="T39">
        <f t="shared" si="8"/>
        <v>0</v>
      </c>
      <c r="U39" t="str">
        <f t="shared" si="9"/>
        <v/>
      </c>
      <c r="V39">
        <f t="shared" si="10"/>
        <v>0</v>
      </c>
    </row>
    <row r="40" spans="1:22" x14ac:dyDescent="0.2">
      <c r="A40" t="s">
        <v>38</v>
      </c>
      <c r="B40" t="s">
        <v>1249</v>
      </c>
      <c r="D40">
        <v>-83.945999999999998</v>
      </c>
      <c r="E40">
        <v>-171.87</v>
      </c>
      <c r="F40">
        <v>0</v>
      </c>
      <c r="G40">
        <v>33.185000000000002</v>
      </c>
      <c r="H40">
        <v>3.536</v>
      </c>
      <c r="I40">
        <v>0</v>
      </c>
      <c r="J40">
        <v>1</v>
      </c>
      <c r="K40">
        <v>0</v>
      </c>
      <c r="L40">
        <f t="shared" si="0"/>
        <v>3.8180560732557767E-3</v>
      </c>
      <c r="M40">
        <f t="shared" si="1"/>
        <v>98.999775585422796</v>
      </c>
      <c r="N40">
        <f t="shared" si="2"/>
        <v>0.37798707241195495</v>
      </c>
      <c r="O40">
        <f t="shared" si="3"/>
        <v>0.25200296358763974</v>
      </c>
      <c r="P40">
        <f t="shared" si="4"/>
        <v>1.5001789871114157</v>
      </c>
      <c r="Q40">
        <f t="shared" si="5"/>
        <v>0.37804992871390902</v>
      </c>
      <c r="R40">
        <f t="shared" si="6"/>
        <v>0</v>
      </c>
      <c r="S40">
        <f t="shared" si="7"/>
        <v>100.49995457253421</v>
      </c>
      <c r="T40">
        <f t="shared" si="8"/>
        <v>0.60606197989033306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-78.043000000000006</v>
      </c>
      <c r="E41">
        <v>-173.36699999999999</v>
      </c>
      <c r="F41">
        <v>0</v>
      </c>
      <c r="G41">
        <v>86.885000000000005</v>
      </c>
      <c r="H41">
        <v>21.645</v>
      </c>
      <c r="I41">
        <v>0</v>
      </c>
      <c r="J41">
        <v>1</v>
      </c>
      <c r="K41">
        <v>0</v>
      </c>
      <c r="L41">
        <f t="shared" si="0"/>
        <v>7.6237947306878545E-3</v>
      </c>
      <c r="M41">
        <f t="shared" si="1"/>
        <v>254.99966262073156</v>
      </c>
      <c r="N41">
        <f t="shared" si="2"/>
        <v>1.9440670282821422</v>
      </c>
      <c r="O41">
        <f t="shared" si="3"/>
        <v>0.30957683106461187</v>
      </c>
      <c r="P41">
        <f t="shared" si="4"/>
        <v>7.5005946446859735</v>
      </c>
      <c r="Q41">
        <f t="shared" si="5"/>
        <v>2.3220126432147254</v>
      </c>
      <c r="R41">
        <f t="shared" si="6"/>
        <v>0</v>
      </c>
      <c r="S41">
        <f t="shared" si="7"/>
        <v>262.50025726541753</v>
      </c>
      <c r="T41">
        <f t="shared" si="8"/>
        <v>0.23529442895475416</v>
      </c>
      <c r="U41">
        <f t="shared" si="9"/>
        <v>0</v>
      </c>
      <c r="V41">
        <f t="shared" si="10"/>
        <v>0</v>
      </c>
    </row>
    <row r="42" spans="1:22" x14ac:dyDescent="0.2">
      <c r="A42" t="s">
        <v>1250</v>
      </c>
      <c r="B42" t="s">
        <v>1251</v>
      </c>
      <c r="D42">
        <v>-79.233999999999995</v>
      </c>
      <c r="E42">
        <v>-176.98699999999999</v>
      </c>
      <c r="F42">
        <v>0</v>
      </c>
      <c r="G42">
        <v>72.272000000000006</v>
      </c>
      <c r="H42">
        <v>19.026</v>
      </c>
      <c r="I42">
        <v>0</v>
      </c>
      <c r="J42">
        <v>1</v>
      </c>
      <c r="K42">
        <v>0</v>
      </c>
      <c r="L42">
        <f t="shared" si="0"/>
        <v>6.8452227262336008E-3</v>
      </c>
      <c r="M42">
        <f t="shared" si="1"/>
        <v>212.99966375982524</v>
      </c>
      <c r="N42">
        <f t="shared" si="2"/>
        <v>1.4580315970804683</v>
      </c>
      <c r="O42">
        <f t="shared" si="3"/>
        <v>0.68395098700242118</v>
      </c>
      <c r="P42">
        <f t="shared" si="4"/>
        <v>3.0001644724979131</v>
      </c>
      <c r="Q42">
        <f t="shared" si="5"/>
        <v>2.0519675041020502</v>
      </c>
      <c r="R42">
        <f t="shared" si="6"/>
        <v>0</v>
      </c>
      <c r="S42">
        <f t="shared" si="7"/>
        <v>215.99982823232315</v>
      </c>
      <c r="T42">
        <f t="shared" si="8"/>
        <v>0.28169058551967935</v>
      </c>
      <c r="U42">
        <f t="shared" si="9"/>
        <v>0</v>
      </c>
      <c r="V42">
        <f t="shared" si="10"/>
        <v>0</v>
      </c>
    </row>
    <row r="43" spans="1:22" x14ac:dyDescent="0.2">
      <c r="A43" t="s">
        <v>41</v>
      </c>
      <c r="B43" t="s">
        <v>41</v>
      </c>
      <c r="D43">
        <v>-80.430000000000007</v>
      </c>
      <c r="E43">
        <v>-169.46100000000001</v>
      </c>
      <c r="F43">
        <v>0</v>
      </c>
      <c r="G43">
        <v>174.428</v>
      </c>
      <c r="H43">
        <v>43.738</v>
      </c>
      <c r="I43">
        <v>0</v>
      </c>
      <c r="J43">
        <v>1</v>
      </c>
      <c r="K43">
        <v>0</v>
      </c>
      <c r="L43">
        <f t="shared" si="0"/>
        <v>6.0695510832082834E-3</v>
      </c>
      <c r="M43">
        <f t="shared" si="1"/>
        <v>516.00157264680502</v>
      </c>
      <c r="N43">
        <f t="shared" si="2"/>
        <v>3.1319010360966293</v>
      </c>
      <c r="O43">
        <f t="shared" si="3"/>
        <v>0.19350325713281508</v>
      </c>
      <c r="P43">
        <f t="shared" si="4"/>
        <v>23.999665652180177</v>
      </c>
      <c r="Q43">
        <f t="shared" si="5"/>
        <v>4.6440181178135269</v>
      </c>
      <c r="R43">
        <f t="shared" si="6"/>
        <v>0</v>
      </c>
      <c r="S43">
        <f t="shared" si="7"/>
        <v>540.00123829898519</v>
      </c>
      <c r="T43">
        <f t="shared" si="8"/>
        <v>0.11627871537722824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-73.171000000000006</v>
      </c>
      <c r="E44">
        <v>0</v>
      </c>
      <c r="F44">
        <v>0</v>
      </c>
      <c r="G44">
        <v>169.24799999999999</v>
      </c>
      <c r="H44">
        <v>0</v>
      </c>
      <c r="I44">
        <v>0</v>
      </c>
      <c r="J44">
        <v>0</v>
      </c>
      <c r="K44">
        <v>0</v>
      </c>
      <c r="L44">
        <f t="shared" si="0"/>
        <v>1.0888915147364691E-2</v>
      </c>
      <c r="M44">
        <f t="shared" si="1"/>
        <v>485.99888974061957</v>
      </c>
      <c r="N44">
        <f t="shared" si="2"/>
        <v>5.2920059641050194</v>
      </c>
      <c r="O44" t="str">
        <f t="shared" si="3"/>
        <v/>
      </c>
      <c r="P44">
        <f t="shared" si="4"/>
        <v>0</v>
      </c>
      <c r="Q44">
        <f t="shared" si="5"/>
        <v>0</v>
      </c>
      <c r="R44">
        <f t="shared" si="6"/>
        <v>0</v>
      </c>
      <c r="S44">
        <f t="shared" si="7"/>
        <v>485.99888974061957</v>
      </c>
      <c r="T44">
        <f t="shared" si="8"/>
        <v>0</v>
      </c>
      <c r="U44" t="str">
        <f t="shared" si="9"/>
        <v/>
      </c>
      <c r="V44">
        <f t="shared" si="10"/>
        <v>0</v>
      </c>
    </row>
    <row r="45" spans="1:22" x14ac:dyDescent="0.2">
      <c r="A45" t="s">
        <v>1252</v>
      </c>
      <c r="B45" t="s">
        <v>1253</v>
      </c>
      <c r="D45">
        <v>-74.650000000000006</v>
      </c>
      <c r="E45">
        <v>-176.309</v>
      </c>
      <c r="F45">
        <v>0</v>
      </c>
      <c r="G45">
        <v>105.773</v>
      </c>
      <c r="H45">
        <v>31.064</v>
      </c>
      <c r="I45">
        <v>0</v>
      </c>
      <c r="J45">
        <v>1</v>
      </c>
      <c r="K45">
        <v>0</v>
      </c>
      <c r="L45">
        <f t="shared" si="0"/>
        <v>9.8822508357032362E-3</v>
      </c>
      <c r="M45">
        <f t="shared" si="1"/>
        <v>305.99920903774125</v>
      </c>
      <c r="N45">
        <f t="shared" si="2"/>
        <v>3.0239639632017115</v>
      </c>
      <c r="O45">
        <f t="shared" si="3"/>
        <v>0.5580579565901872</v>
      </c>
      <c r="P45">
        <f t="shared" si="4"/>
        <v>5.9992867438052722</v>
      </c>
      <c r="Q45">
        <f t="shared" si="5"/>
        <v>3.3479530491996181</v>
      </c>
      <c r="R45">
        <f t="shared" si="6"/>
        <v>0</v>
      </c>
      <c r="S45">
        <f t="shared" si="7"/>
        <v>311.99849578154652</v>
      </c>
      <c r="T45">
        <f t="shared" si="8"/>
        <v>0.1960789382060126</v>
      </c>
      <c r="U45">
        <f t="shared" si="9"/>
        <v>0</v>
      </c>
      <c r="V45">
        <f t="shared" si="10"/>
        <v>0</v>
      </c>
    </row>
    <row r="46" spans="1:22" x14ac:dyDescent="0.2">
      <c r="A46" t="s">
        <v>1254</v>
      </c>
      <c r="B46" t="s">
        <v>1255</v>
      </c>
      <c r="D46">
        <v>-78.209999999999994</v>
      </c>
      <c r="E46">
        <v>-173.99100000000001</v>
      </c>
      <c r="F46">
        <v>0</v>
      </c>
      <c r="G46">
        <v>163.959</v>
      </c>
      <c r="H46">
        <v>38.21</v>
      </c>
      <c r="I46">
        <v>0</v>
      </c>
      <c r="J46">
        <v>1</v>
      </c>
      <c r="K46">
        <v>0</v>
      </c>
      <c r="L46">
        <f t="shared" si="0"/>
        <v>7.514227154048537E-3</v>
      </c>
      <c r="M46">
        <f t="shared" si="1"/>
        <v>481.49990297512431</v>
      </c>
      <c r="N46">
        <f t="shared" si="2"/>
        <v>3.6181032637106791</v>
      </c>
      <c r="O46">
        <f t="shared" si="3"/>
        <v>0.34199999956738092</v>
      </c>
      <c r="P46">
        <f t="shared" si="4"/>
        <v>12.000004995806503</v>
      </c>
      <c r="Q46">
        <f t="shared" si="5"/>
        <v>4.104005807380199</v>
      </c>
      <c r="R46">
        <f t="shared" si="6"/>
        <v>0</v>
      </c>
      <c r="S46">
        <f t="shared" si="7"/>
        <v>493.49990797093079</v>
      </c>
      <c r="T46">
        <f t="shared" si="8"/>
        <v>0.12461061701003039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-75.191999999999993</v>
      </c>
      <c r="E47">
        <v>-174.898</v>
      </c>
      <c r="F47">
        <v>0</v>
      </c>
      <c r="G47">
        <v>89.989000000000004</v>
      </c>
      <c r="H47">
        <v>28.111000000000001</v>
      </c>
      <c r="I47">
        <v>0</v>
      </c>
      <c r="J47">
        <v>1</v>
      </c>
      <c r="K47">
        <v>0</v>
      </c>
      <c r="L47">
        <f t="shared" si="0"/>
        <v>9.5169784050810214E-3</v>
      </c>
      <c r="M47">
        <f t="shared" si="1"/>
        <v>261.00077830595649</v>
      </c>
      <c r="N47">
        <f t="shared" si="2"/>
        <v>2.4839412547883821</v>
      </c>
      <c r="O47">
        <f t="shared" si="3"/>
        <v>0.40321272561764393</v>
      </c>
      <c r="P47">
        <f t="shared" si="4"/>
        <v>7.4996548558852112</v>
      </c>
      <c r="Q47">
        <f t="shared" si="5"/>
        <v>3.023959299592375</v>
      </c>
      <c r="R47">
        <f t="shared" si="6"/>
        <v>0</v>
      </c>
      <c r="S47">
        <f t="shared" si="7"/>
        <v>268.50043316184167</v>
      </c>
      <c r="T47">
        <f t="shared" si="8"/>
        <v>0.22988437195258241</v>
      </c>
      <c r="U47">
        <f t="shared" si="9"/>
        <v>0</v>
      </c>
      <c r="V47">
        <f t="shared" si="10"/>
        <v>0</v>
      </c>
    </row>
    <row r="48" spans="1:22" x14ac:dyDescent="0.2">
      <c r="A48" t="s">
        <v>1256</v>
      </c>
      <c r="B48" t="s">
        <v>1257</v>
      </c>
      <c r="D48">
        <v>-79.563000000000002</v>
      </c>
      <c r="E48">
        <v>-169.21600000000001</v>
      </c>
      <c r="F48">
        <v>0</v>
      </c>
      <c r="G48">
        <v>19.32</v>
      </c>
      <c r="H48">
        <v>10.689</v>
      </c>
      <c r="I48">
        <v>0</v>
      </c>
      <c r="J48">
        <v>1</v>
      </c>
      <c r="K48">
        <v>1</v>
      </c>
      <c r="L48">
        <f t="shared" si="0"/>
        <v>6.6312635096652224E-3</v>
      </c>
      <c r="M48">
        <f t="shared" si="1"/>
        <v>57.001033922750167</v>
      </c>
      <c r="N48">
        <f t="shared" si="2"/>
        <v>0.37798925425437696</v>
      </c>
      <c r="O48">
        <f t="shared" si="3"/>
        <v>0.18900515677550569</v>
      </c>
      <c r="P48">
        <f t="shared" si="4"/>
        <v>5.9999601989983713</v>
      </c>
      <c r="Q48">
        <f t="shared" si="5"/>
        <v>1.1340245520830332</v>
      </c>
      <c r="R48">
        <f t="shared" si="6"/>
        <v>0</v>
      </c>
      <c r="S48">
        <f t="shared" si="7"/>
        <v>63.000994121748541</v>
      </c>
      <c r="T48">
        <f t="shared" si="8"/>
        <v>1.0526124856141057</v>
      </c>
      <c r="U48">
        <f t="shared" si="9"/>
        <v>10.000066335442749</v>
      </c>
      <c r="V48">
        <f t="shared" si="10"/>
        <v>0</v>
      </c>
    </row>
    <row r="49" spans="1:22" x14ac:dyDescent="0.2">
      <c r="A49" t="s">
        <v>41</v>
      </c>
      <c r="B49" t="s">
        <v>41</v>
      </c>
      <c r="D49">
        <v>-78.366</v>
      </c>
      <c r="E49">
        <v>-172.56899999999999</v>
      </c>
      <c r="F49">
        <v>0</v>
      </c>
      <c r="G49">
        <v>34.713000000000001</v>
      </c>
      <c r="H49">
        <v>11.597</v>
      </c>
      <c r="I49">
        <v>0</v>
      </c>
      <c r="J49">
        <v>1</v>
      </c>
      <c r="K49">
        <v>0</v>
      </c>
      <c r="L49">
        <f t="shared" si="0"/>
        <v>7.4119970071030846E-3</v>
      </c>
      <c r="M49">
        <f t="shared" si="1"/>
        <v>101.99954287965348</v>
      </c>
      <c r="N49">
        <f t="shared" si="2"/>
        <v>0.75602106257093682</v>
      </c>
      <c r="O49">
        <f t="shared" si="3"/>
        <v>0.27601504800855431</v>
      </c>
      <c r="P49">
        <f t="shared" si="4"/>
        <v>4.4995939063591042</v>
      </c>
      <c r="Q49">
        <f t="shared" si="5"/>
        <v>1.2419568700395764</v>
      </c>
      <c r="R49">
        <f t="shared" si="6"/>
        <v>0</v>
      </c>
      <c r="S49">
        <f t="shared" si="7"/>
        <v>106.49913678601258</v>
      </c>
      <c r="T49">
        <f t="shared" si="8"/>
        <v>0.58823793034829963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-77.747</v>
      </c>
      <c r="E50">
        <v>-173.45400000000001</v>
      </c>
      <c r="F50">
        <v>0</v>
      </c>
      <c r="G50">
        <v>101.30800000000001</v>
      </c>
      <c r="H50">
        <v>30.7</v>
      </c>
      <c r="I50">
        <v>0</v>
      </c>
      <c r="J50">
        <v>1</v>
      </c>
      <c r="K50">
        <v>0</v>
      </c>
      <c r="L50">
        <f t="shared" si="0"/>
        <v>7.8183322272765612E-3</v>
      </c>
      <c r="M50">
        <f t="shared" si="1"/>
        <v>297.00060992029927</v>
      </c>
      <c r="N50">
        <f t="shared" si="2"/>
        <v>2.3220517621124324</v>
      </c>
      <c r="O50">
        <f t="shared" si="3"/>
        <v>0.3137280296706354</v>
      </c>
      <c r="P50">
        <f t="shared" si="4"/>
        <v>10.499479925243808</v>
      </c>
      <c r="Q50">
        <f t="shared" si="5"/>
        <v>3.2939844434975738</v>
      </c>
      <c r="R50">
        <f t="shared" si="6"/>
        <v>0</v>
      </c>
      <c r="S50">
        <f t="shared" si="7"/>
        <v>307.50008984554307</v>
      </c>
      <c r="T50">
        <f t="shared" si="8"/>
        <v>0.20201978715161939</v>
      </c>
      <c r="U50">
        <f t="shared" si="9"/>
        <v>0</v>
      </c>
      <c r="V50">
        <f t="shared" si="10"/>
        <v>0</v>
      </c>
    </row>
    <row r="51" spans="1:22" x14ac:dyDescent="0.2">
      <c r="A51" t="s">
        <v>1258</v>
      </c>
      <c r="B51" t="s">
        <v>1259</v>
      </c>
      <c r="D51">
        <v>-78.748999999999995</v>
      </c>
      <c r="E51">
        <v>-172.74700000000001</v>
      </c>
      <c r="F51">
        <v>0</v>
      </c>
      <c r="G51">
        <v>94.822000000000003</v>
      </c>
      <c r="H51">
        <v>27.722000000000001</v>
      </c>
      <c r="I51">
        <v>0</v>
      </c>
      <c r="J51">
        <v>1</v>
      </c>
      <c r="K51">
        <v>0</v>
      </c>
      <c r="L51">
        <f t="shared" si="0"/>
        <v>7.1614912451003019E-3</v>
      </c>
      <c r="M51">
        <f t="shared" si="1"/>
        <v>278.9990969349339</v>
      </c>
      <c r="N51">
        <f t="shared" si="2"/>
        <v>1.9980515881420078</v>
      </c>
      <c r="O51">
        <f t="shared" si="3"/>
        <v>0.28286453131899403</v>
      </c>
      <c r="P51">
        <f t="shared" si="4"/>
        <v>10.499783199399689</v>
      </c>
      <c r="Q51">
        <f t="shared" si="5"/>
        <v>2.9700192236684635</v>
      </c>
      <c r="R51">
        <f t="shared" si="6"/>
        <v>0</v>
      </c>
      <c r="S51">
        <f t="shared" si="7"/>
        <v>289.4988801343336</v>
      </c>
      <c r="T51">
        <f t="shared" si="8"/>
        <v>0.21505445952748997</v>
      </c>
      <c r="U51">
        <f t="shared" si="9"/>
        <v>0</v>
      </c>
      <c r="V51">
        <f t="shared" si="10"/>
        <v>0</v>
      </c>
    </row>
    <row r="52" spans="1:22" x14ac:dyDescent="0.2">
      <c r="A52" t="s">
        <v>1045</v>
      </c>
      <c r="B52" t="s">
        <v>1260</v>
      </c>
      <c r="D52">
        <v>-72.387</v>
      </c>
      <c r="E52">
        <v>-173.089</v>
      </c>
      <c r="F52">
        <v>0</v>
      </c>
      <c r="G52">
        <v>33.048999999999999</v>
      </c>
      <c r="H52">
        <v>16.620999999999999</v>
      </c>
      <c r="I52">
        <v>0</v>
      </c>
      <c r="J52">
        <v>1</v>
      </c>
      <c r="K52">
        <v>0</v>
      </c>
      <c r="L52">
        <f t="shared" si="0"/>
        <v>1.1428851981589865E-2</v>
      </c>
      <c r="M52">
        <f t="shared" si="1"/>
        <v>94.499190672462717</v>
      </c>
      <c r="N52">
        <f t="shared" si="2"/>
        <v>1.0800183425939565</v>
      </c>
      <c r="O52">
        <f t="shared" si="3"/>
        <v>0.29700955874473856</v>
      </c>
      <c r="P52">
        <f t="shared" si="4"/>
        <v>5.9998867590996126</v>
      </c>
      <c r="Q52">
        <f t="shared" si="5"/>
        <v>1.7820255008640769</v>
      </c>
      <c r="R52">
        <f t="shared" si="6"/>
        <v>0</v>
      </c>
      <c r="S52">
        <f t="shared" si="7"/>
        <v>100.49907743156233</v>
      </c>
      <c r="T52">
        <f t="shared" si="8"/>
        <v>0.63492607262597578</v>
      </c>
      <c r="U52">
        <f t="shared" si="9"/>
        <v>0</v>
      </c>
      <c r="V52">
        <f t="shared" si="10"/>
        <v>0</v>
      </c>
    </row>
    <row r="53" spans="1:22" x14ac:dyDescent="0.2">
      <c r="A53" t="s">
        <v>113</v>
      </c>
      <c r="B53" t="s">
        <v>1261</v>
      </c>
      <c r="D53">
        <v>-75.623999999999995</v>
      </c>
      <c r="E53">
        <v>-175.06100000000001</v>
      </c>
      <c r="F53">
        <v>0</v>
      </c>
      <c r="G53">
        <v>122.846</v>
      </c>
      <c r="H53">
        <v>40.651000000000003</v>
      </c>
      <c r="I53">
        <v>0</v>
      </c>
      <c r="J53">
        <v>1</v>
      </c>
      <c r="K53">
        <v>0</v>
      </c>
      <c r="L53">
        <f t="shared" si="0"/>
        <v>9.2271477210330768E-3</v>
      </c>
      <c r="M53">
        <f t="shared" si="1"/>
        <v>356.99806068216986</v>
      </c>
      <c r="N53">
        <f t="shared" si="2"/>
        <v>3.2940771361138483</v>
      </c>
      <c r="O53">
        <f t="shared" si="3"/>
        <v>0.41658928188786237</v>
      </c>
      <c r="P53">
        <f t="shared" si="4"/>
        <v>10.499555001934194</v>
      </c>
      <c r="Q53">
        <f t="shared" si="5"/>
        <v>4.3740064524043314</v>
      </c>
      <c r="R53">
        <f t="shared" si="6"/>
        <v>0</v>
      </c>
      <c r="S53">
        <f t="shared" si="7"/>
        <v>367.49761568410406</v>
      </c>
      <c r="T53">
        <f t="shared" si="8"/>
        <v>0.16806813988106542</v>
      </c>
      <c r="U53">
        <f t="shared" si="9"/>
        <v>0</v>
      </c>
      <c r="V53">
        <f t="shared" si="10"/>
        <v>0</v>
      </c>
    </row>
    <row r="54" spans="1:22" x14ac:dyDescent="0.2">
      <c r="A54" t="s">
        <v>1262</v>
      </c>
      <c r="B54" t="s">
        <v>1263</v>
      </c>
      <c r="D54">
        <v>-75.155000000000001</v>
      </c>
      <c r="E54">
        <v>-174.47200000000001</v>
      </c>
      <c r="F54">
        <v>90</v>
      </c>
      <c r="G54">
        <v>42.933</v>
      </c>
      <c r="H54">
        <v>15.571999999999999</v>
      </c>
      <c r="I54">
        <v>0</v>
      </c>
      <c r="J54">
        <v>1</v>
      </c>
      <c r="K54">
        <v>0</v>
      </c>
      <c r="L54">
        <f t="shared" si="0"/>
        <v>9.5418551253289661E-3</v>
      </c>
      <c r="M54">
        <f t="shared" si="1"/>
        <v>124.50000671540558</v>
      </c>
      <c r="N54">
        <f t="shared" si="2"/>
        <v>1.1879622151430989</v>
      </c>
      <c r="O54">
        <f t="shared" si="3"/>
        <v>0.37196849024699774</v>
      </c>
      <c r="P54">
        <f t="shared" si="4"/>
        <v>4.5002542799279706</v>
      </c>
      <c r="Q54">
        <f t="shared" si="5"/>
        <v>1.6739544641868616</v>
      </c>
      <c r="R54">
        <f t="shared" si="6"/>
        <v>0</v>
      </c>
      <c r="S54">
        <f t="shared" si="7"/>
        <v>129.00026099533355</v>
      </c>
      <c r="T54">
        <f t="shared" si="8"/>
        <v>0.48192768484867582</v>
      </c>
      <c r="U54">
        <f t="shared" si="9"/>
        <v>0</v>
      </c>
      <c r="V54">
        <f t="shared" si="10"/>
        <v>0</v>
      </c>
    </row>
    <row r="55" spans="1:22" x14ac:dyDescent="0.2">
      <c r="A55" t="s">
        <v>1264</v>
      </c>
      <c r="B55" t="s">
        <v>1265</v>
      </c>
      <c r="D55">
        <v>-80.054000000000002</v>
      </c>
      <c r="E55">
        <v>-172.80099999999999</v>
      </c>
      <c r="F55">
        <v>0</v>
      </c>
      <c r="G55">
        <v>107.11</v>
      </c>
      <c r="H55">
        <v>47.877000000000002</v>
      </c>
      <c r="I55">
        <v>0</v>
      </c>
      <c r="J55">
        <v>1</v>
      </c>
      <c r="K55">
        <v>0</v>
      </c>
      <c r="L55">
        <f t="shared" si="0"/>
        <v>6.3127866948354937E-3</v>
      </c>
      <c r="M55">
        <f t="shared" si="1"/>
        <v>316.50072344654325</v>
      </c>
      <c r="N55">
        <f t="shared" si="2"/>
        <v>1.9980035538827006</v>
      </c>
      <c r="O55">
        <f t="shared" si="3"/>
        <v>0.28500906253496266</v>
      </c>
      <c r="P55">
        <f t="shared" si="4"/>
        <v>17.999250600608697</v>
      </c>
      <c r="Q55">
        <f t="shared" si="5"/>
        <v>5.1299546699660192</v>
      </c>
      <c r="R55">
        <f t="shared" si="6"/>
        <v>0</v>
      </c>
      <c r="S55">
        <f t="shared" si="7"/>
        <v>334.49997404715197</v>
      </c>
      <c r="T55">
        <f t="shared" si="8"/>
        <v>0.18957302639510068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-77.045000000000002</v>
      </c>
      <c r="E56">
        <v>-171.87</v>
      </c>
      <c r="F56">
        <v>0</v>
      </c>
      <c r="G56">
        <v>269.86900000000003</v>
      </c>
      <c r="H56">
        <v>60.103999999999999</v>
      </c>
      <c r="I56">
        <v>0</v>
      </c>
      <c r="J56">
        <v>1</v>
      </c>
      <c r="K56">
        <v>0</v>
      </c>
      <c r="L56">
        <f t="shared" si="0"/>
        <v>8.2814706326814896E-3</v>
      </c>
      <c r="M56">
        <f t="shared" si="1"/>
        <v>788.99961996628542</v>
      </c>
      <c r="N56">
        <f t="shared" si="2"/>
        <v>6.5340837160313647</v>
      </c>
      <c r="O56">
        <f t="shared" si="3"/>
        <v>0.25200296358763974</v>
      </c>
      <c r="P56">
        <f t="shared" si="4"/>
        <v>25.499648710787483</v>
      </c>
      <c r="Q56">
        <f t="shared" si="5"/>
        <v>6.4259934715556524</v>
      </c>
      <c r="R56">
        <f t="shared" si="6"/>
        <v>0</v>
      </c>
      <c r="S56">
        <f t="shared" si="7"/>
        <v>814.49926867707291</v>
      </c>
      <c r="T56">
        <f t="shared" si="8"/>
        <v>7.6045664004963459E-2</v>
      </c>
      <c r="U56">
        <f t="shared" si="9"/>
        <v>0</v>
      </c>
      <c r="V56">
        <f t="shared" si="10"/>
        <v>0</v>
      </c>
    </row>
    <row r="57" spans="1:22" x14ac:dyDescent="0.2">
      <c r="A57" t="s">
        <v>1266</v>
      </c>
      <c r="B57" t="s">
        <v>1267</v>
      </c>
      <c r="D57">
        <v>-80.073999999999998</v>
      </c>
      <c r="E57">
        <v>-172.648</v>
      </c>
      <c r="F57">
        <v>0</v>
      </c>
      <c r="G57">
        <v>60.911999999999999</v>
      </c>
      <c r="H57">
        <v>15.628</v>
      </c>
      <c r="I57">
        <v>0</v>
      </c>
      <c r="J57">
        <v>1</v>
      </c>
      <c r="K57">
        <v>0</v>
      </c>
      <c r="L57">
        <f t="shared" si="0"/>
        <v>6.2998347197979181E-3</v>
      </c>
      <c r="M57">
        <f t="shared" si="1"/>
        <v>180.00066241923918</v>
      </c>
      <c r="N57">
        <f t="shared" si="2"/>
        <v>1.133975556670904</v>
      </c>
      <c r="O57">
        <f t="shared" si="3"/>
        <v>0.27901427651962724</v>
      </c>
      <c r="P57">
        <f t="shared" si="4"/>
        <v>5.999500322983395</v>
      </c>
      <c r="Q57">
        <f t="shared" si="5"/>
        <v>1.6739479160443973</v>
      </c>
      <c r="R57">
        <f t="shared" si="6"/>
        <v>0</v>
      </c>
      <c r="S57">
        <f t="shared" si="7"/>
        <v>186.00016274222259</v>
      </c>
      <c r="T57">
        <f t="shared" si="8"/>
        <v>0.33333210663555296</v>
      </c>
      <c r="U57">
        <f t="shared" si="9"/>
        <v>0</v>
      </c>
      <c r="V57">
        <f t="shared" si="10"/>
        <v>0</v>
      </c>
    </row>
    <row r="58" spans="1:22" x14ac:dyDescent="0.2">
      <c r="A58" t="s">
        <v>41</v>
      </c>
      <c r="B58" t="s">
        <v>41</v>
      </c>
      <c r="D58">
        <v>-65.933000000000007</v>
      </c>
      <c r="E58">
        <v>0</v>
      </c>
      <c r="F58">
        <v>0</v>
      </c>
      <c r="G58">
        <v>138.54400000000001</v>
      </c>
      <c r="H58">
        <v>0</v>
      </c>
      <c r="I58">
        <v>0</v>
      </c>
      <c r="J58">
        <v>0</v>
      </c>
      <c r="K58">
        <v>0</v>
      </c>
      <c r="L58">
        <f t="shared" si="0"/>
        <v>1.6078685129104989E-2</v>
      </c>
      <c r="M58">
        <f t="shared" si="1"/>
        <v>379.50078075835233</v>
      </c>
      <c r="N58">
        <f t="shared" si="2"/>
        <v>6.1018796619427143</v>
      </c>
      <c r="O58" t="str">
        <f t="shared" si="3"/>
        <v/>
      </c>
      <c r="P58">
        <f t="shared" si="4"/>
        <v>0</v>
      </c>
      <c r="Q58">
        <f t="shared" si="5"/>
        <v>0</v>
      </c>
      <c r="R58">
        <f t="shared" si="6"/>
        <v>0</v>
      </c>
      <c r="S58">
        <f t="shared" si="7"/>
        <v>379.50078075835233</v>
      </c>
      <c r="T58">
        <f t="shared" si="8"/>
        <v>0</v>
      </c>
      <c r="U58" t="str">
        <f t="shared" si="9"/>
        <v/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-74.811000000000007</v>
      </c>
      <c r="E59">
        <v>-172.17099999999999</v>
      </c>
      <c r="F59">
        <v>0</v>
      </c>
      <c r="G59">
        <v>114.5</v>
      </c>
      <c r="H59">
        <v>40.375999999999998</v>
      </c>
      <c r="I59">
        <v>0</v>
      </c>
      <c r="J59">
        <v>1</v>
      </c>
      <c r="K59">
        <v>0</v>
      </c>
      <c r="L59">
        <f t="shared" si="0"/>
        <v>9.7735524410203015E-3</v>
      </c>
      <c r="M59">
        <f t="shared" si="1"/>
        <v>331.50045040156238</v>
      </c>
      <c r="N59">
        <f t="shared" si="2"/>
        <v>3.2399402761617964</v>
      </c>
      <c r="O59">
        <f t="shared" si="3"/>
        <v>0.26182051078289997</v>
      </c>
      <c r="P59">
        <f t="shared" si="4"/>
        <v>16.499694904605366</v>
      </c>
      <c r="Q59">
        <f t="shared" si="5"/>
        <v>4.3199628676486554</v>
      </c>
      <c r="R59">
        <f t="shared" si="6"/>
        <v>0</v>
      </c>
      <c r="S59">
        <f t="shared" si="7"/>
        <v>348.00014530616772</v>
      </c>
      <c r="T59">
        <f t="shared" si="8"/>
        <v>0.18099522919899241</v>
      </c>
      <c r="U59">
        <f t="shared" si="9"/>
        <v>0</v>
      </c>
      <c r="V59">
        <f t="shared" si="10"/>
        <v>0</v>
      </c>
    </row>
    <row r="60" spans="1:22" x14ac:dyDescent="0.2">
      <c r="A60" t="s">
        <v>1268</v>
      </c>
      <c r="B60" t="s">
        <v>1269</v>
      </c>
      <c r="D60">
        <v>-75.411000000000001</v>
      </c>
      <c r="E60">
        <v>-172.23500000000001</v>
      </c>
      <c r="F60">
        <v>0</v>
      </c>
      <c r="G60">
        <v>75.432000000000002</v>
      </c>
      <c r="H60">
        <v>22.204000000000001</v>
      </c>
      <c r="I60">
        <v>0</v>
      </c>
      <c r="J60">
        <v>1</v>
      </c>
      <c r="K60">
        <v>0</v>
      </c>
      <c r="L60">
        <f t="shared" si="0"/>
        <v>9.3699081644873141E-3</v>
      </c>
      <c r="M60">
        <f t="shared" si="1"/>
        <v>218.99966174052622</v>
      </c>
      <c r="N60">
        <f t="shared" si="2"/>
        <v>2.0520087705712875</v>
      </c>
      <c r="O60">
        <f t="shared" si="3"/>
        <v>0.26400545012007914</v>
      </c>
      <c r="P60">
        <f t="shared" si="4"/>
        <v>8.999969550743689</v>
      </c>
      <c r="Q60">
        <f t="shared" si="5"/>
        <v>2.376043388354482</v>
      </c>
      <c r="R60">
        <f t="shared" si="6"/>
        <v>0</v>
      </c>
      <c r="S60">
        <f t="shared" si="7"/>
        <v>227.99963129126991</v>
      </c>
      <c r="T60">
        <f t="shared" si="8"/>
        <v>0.273973025908546</v>
      </c>
      <c r="U60">
        <f t="shared" si="9"/>
        <v>0</v>
      </c>
      <c r="V60">
        <f t="shared" si="10"/>
        <v>0</v>
      </c>
    </row>
    <row r="61" spans="1:22" x14ac:dyDescent="0.2">
      <c r="A61" t="s">
        <v>575</v>
      </c>
      <c r="B61" t="s">
        <v>576</v>
      </c>
      <c r="D61">
        <v>-70.828000000000003</v>
      </c>
      <c r="E61">
        <v>-172.14699999999999</v>
      </c>
      <c r="F61">
        <v>0</v>
      </c>
      <c r="G61">
        <v>159.86600000000001</v>
      </c>
      <c r="H61">
        <v>58.548999999999999</v>
      </c>
      <c r="I61">
        <v>0</v>
      </c>
      <c r="J61">
        <v>1</v>
      </c>
      <c r="K61">
        <v>0</v>
      </c>
      <c r="L61">
        <f t="shared" si="0"/>
        <v>1.2516790830056414E-2</v>
      </c>
      <c r="M61">
        <f t="shared" si="1"/>
        <v>452.99804270928109</v>
      </c>
      <c r="N61">
        <f t="shared" si="2"/>
        <v>5.6700874171044511</v>
      </c>
      <c r="O61">
        <f t="shared" si="3"/>
        <v>0.26101028336978344</v>
      </c>
      <c r="P61">
        <f t="shared" si="4"/>
        <v>23.998997438308706</v>
      </c>
      <c r="Q61">
        <f t="shared" si="5"/>
        <v>6.2639913859550473</v>
      </c>
      <c r="R61">
        <f t="shared" si="6"/>
        <v>0</v>
      </c>
      <c r="S61">
        <f t="shared" si="7"/>
        <v>476.99704014758981</v>
      </c>
      <c r="T61">
        <f t="shared" si="8"/>
        <v>0.13245090341042814</v>
      </c>
      <c r="U61">
        <f t="shared" si="9"/>
        <v>0</v>
      </c>
      <c r="V61">
        <f t="shared" si="10"/>
        <v>0</v>
      </c>
    </row>
    <row r="62" spans="1:22" x14ac:dyDescent="0.2">
      <c r="A62" t="s">
        <v>113</v>
      </c>
      <c r="B62" t="s">
        <v>401</v>
      </c>
      <c r="D62">
        <v>-76.263999999999996</v>
      </c>
      <c r="E62">
        <v>-173.66</v>
      </c>
      <c r="F62">
        <v>0</v>
      </c>
      <c r="G62">
        <v>46.325000000000003</v>
      </c>
      <c r="H62">
        <v>18.111000000000001</v>
      </c>
      <c r="I62">
        <v>0</v>
      </c>
      <c r="J62">
        <v>1</v>
      </c>
      <c r="K62">
        <v>0</v>
      </c>
      <c r="L62">
        <f t="shared" si="0"/>
        <v>8.7998125457299688E-3</v>
      </c>
      <c r="M62">
        <f t="shared" si="1"/>
        <v>135.000331459557</v>
      </c>
      <c r="N62">
        <f t="shared" si="2"/>
        <v>1.1879787984343124</v>
      </c>
      <c r="O62">
        <f t="shared" si="3"/>
        <v>0.32400955544337012</v>
      </c>
      <c r="P62">
        <f t="shared" si="4"/>
        <v>5.9998953876362062</v>
      </c>
      <c r="Q62">
        <f t="shared" si="5"/>
        <v>1.9440253812801156</v>
      </c>
      <c r="R62">
        <f t="shared" si="6"/>
        <v>0</v>
      </c>
      <c r="S62">
        <f t="shared" si="7"/>
        <v>141.0002268471932</v>
      </c>
      <c r="T62">
        <f t="shared" si="8"/>
        <v>0.44444335322224465</v>
      </c>
      <c r="U62">
        <f t="shared" si="9"/>
        <v>0</v>
      </c>
      <c r="V62">
        <f t="shared" si="10"/>
        <v>0</v>
      </c>
    </row>
    <row r="63" spans="1:22" x14ac:dyDescent="0.2">
      <c r="A63" t="s">
        <v>1270</v>
      </c>
      <c r="B63" t="s">
        <v>1033</v>
      </c>
      <c r="D63">
        <v>-78.015000000000001</v>
      </c>
      <c r="E63">
        <v>-172.405</v>
      </c>
      <c r="F63">
        <v>0</v>
      </c>
      <c r="G63">
        <v>182.989</v>
      </c>
      <c r="H63">
        <v>45.398000000000003</v>
      </c>
      <c r="I63">
        <v>0</v>
      </c>
      <c r="J63">
        <v>1</v>
      </c>
      <c r="K63">
        <v>0</v>
      </c>
      <c r="L63">
        <f t="shared" si="0"/>
        <v>7.6421785336565394E-3</v>
      </c>
      <c r="M63">
        <f t="shared" si="1"/>
        <v>537.00061643696961</v>
      </c>
      <c r="N63">
        <f t="shared" si="2"/>
        <v>4.1038586873536254</v>
      </c>
      <c r="O63">
        <f t="shared" si="3"/>
        <v>0.26998690213915028</v>
      </c>
      <c r="P63">
        <f t="shared" si="4"/>
        <v>18.00074598228478</v>
      </c>
      <c r="Q63">
        <f t="shared" si="5"/>
        <v>4.8599705039213275</v>
      </c>
      <c r="R63">
        <f t="shared" si="6"/>
        <v>0</v>
      </c>
      <c r="S63">
        <f t="shared" si="7"/>
        <v>555.00136241925441</v>
      </c>
      <c r="T63">
        <f t="shared" si="8"/>
        <v>0.11173171531553072</v>
      </c>
      <c r="U63">
        <f t="shared" si="9"/>
        <v>0</v>
      </c>
      <c r="V63">
        <f t="shared" si="10"/>
        <v>0</v>
      </c>
    </row>
    <row r="64" spans="1:22" x14ac:dyDescent="0.2">
      <c r="A64" t="s">
        <v>187</v>
      </c>
      <c r="B64" t="s">
        <v>1271</v>
      </c>
      <c r="D64">
        <v>-73.301000000000002</v>
      </c>
      <c r="E64">
        <v>0</v>
      </c>
      <c r="F64">
        <v>0</v>
      </c>
      <c r="G64">
        <v>62.642000000000003</v>
      </c>
      <c r="H64">
        <v>0</v>
      </c>
      <c r="I64">
        <v>0</v>
      </c>
      <c r="J64">
        <v>0</v>
      </c>
      <c r="K64">
        <v>0</v>
      </c>
      <c r="L64">
        <f t="shared" si="0"/>
        <v>1.079982193253019E-2</v>
      </c>
      <c r="M64">
        <f t="shared" si="1"/>
        <v>180.0006926605422</v>
      </c>
      <c r="N64">
        <f t="shared" si="2"/>
        <v>1.9439773724433222</v>
      </c>
      <c r="O64" t="str">
        <f t="shared" si="3"/>
        <v/>
      </c>
      <c r="P64">
        <f t="shared" si="4"/>
        <v>0</v>
      </c>
      <c r="Q64">
        <f t="shared" si="5"/>
        <v>0</v>
      </c>
      <c r="R64">
        <f t="shared" si="6"/>
        <v>0</v>
      </c>
      <c r="S64">
        <f t="shared" si="7"/>
        <v>180.0006926605422</v>
      </c>
      <c r="T64">
        <f t="shared" si="8"/>
        <v>0</v>
      </c>
      <c r="U64" t="str">
        <f t="shared" si="9"/>
        <v/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-74.400999999999996</v>
      </c>
      <c r="E65">
        <v>-168.887</v>
      </c>
      <c r="F65">
        <v>0</v>
      </c>
      <c r="G65">
        <v>204.53399999999999</v>
      </c>
      <c r="H65">
        <v>57.07</v>
      </c>
      <c r="I65">
        <v>0</v>
      </c>
      <c r="J65">
        <v>1</v>
      </c>
      <c r="K65">
        <v>0</v>
      </c>
      <c r="L65">
        <f t="shared" si="0"/>
        <v>1.0050693256948819E-2</v>
      </c>
      <c r="M65">
        <f t="shared" si="1"/>
        <v>591.00135718541901</v>
      </c>
      <c r="N65">
        <f t="shared" si="2"/>
        <v>5.9399792954903896</v>
      </c>
      <c r="O65">
        <f t="shared" si="3"/>
        <v>0.18327322957302958</v>
      </c>
      <c r="P65">
        <f t="shared" si="4"/>
        <v>32.999804645794143</v>
      </c>
      <c r="Q65">
        <f t="shared" si="5"/>
        <v>6.0479868207005785</v>
      </c>
      <c r="R65">
        <f t="shared" si="6"/>
        <v>0</v>
      </c>
      <c r="S65">
        <f t="shared" si="7"/>
        <v>624.00116183121315</v>
      </c>
      <c r="T65">
        <f t="shared" si="8"/>
        <v>0.10152260950083704</v>
      </c>
      <c r="U65">
        <f t="shared" si="9"/>
        <v>0</v>
      </c>
      <c r="V65">
        <f t="shared" si="10"/>
        <v>0</v>
      </c>
    </row>
    <row r="66" spans="1:22" x14ac:dyDescent="0.2">
      <c r="A66" t="s">
        <v>1272</v>
      </c>
      <c r="B66" t="s">
        <v>245</v>
      </c>
      <c r="D66">
        <v>-77.661000000000001</v>
      </c>
      <c r="E66">
        <v>-172.09299999999999</v>
      </c>
      <c r="F66">
        <v>0</v>
      </c>
      <c r="G66">
        <v>98.27</v>
      </c>
      <c r="H66">
        <v>36.345999999999997</v>
      </c>
      <c r="I66">
        <v>0</v>
      </c>
      <c r="J66">
        <v>1</v>
      </c>
      <c r="K66">
        <v>0</v>
      </c>
      <c r="L66">
        <f t="shared" si="0"/>
        <v>7.8749346623747316E-3</v>
      </c>
      <c r="M66">
        <f t="shared" si="1"/>
        <v>287.99999009575441</v>
      </c>
      <c r="N66">
        <f t="shared" si="2"/>
        <v>2.2679833727520085</v>
      </c>
      <c r="O66">
        <f t="shared" si="3"/>
        <v>0.25920514270040018</v>
      </c>
      <c r="P66">
        <f t="shared" si="4"/>
        <v>14.999873375455927</v>
      </c>
      <c r="Q66">
        <f t="shared" si="5"/>
        <v>3.8880482068211926</v>
      </c>
      <c r="R66">
        <f t="shared" si="6"/>
        <v>0</v>
      </c>
      <c r="S66">
        <f t="shared" si="7"/>
        <v>302.99986347121035</v>
      </c>
      <c r="T66">
        <f t="shared" si="8"/>
        <v>0.20833334049786306</v>
      </c>
      <c r="U66">
        <f t="shared" si="9"/>
        <v>0</v>
      </c>
      <c r="V66">
        <f t="shared" si="10"/>
        <v>0</v>
      </c>
    </row>
    <row r="67" spans="1:22" x14ac:dyDescent="0.2">
      <c r="A67" t="s">
        <v>92</v>
      </c>
      <c r="B67" t="s">
        <v>93</v>
      </c>
      <c r="D67">
        <v>-73.772999999999996</v>
      </c>
      <c r="E67">
        <v>-172.875</v>
      </c>
      <c r="F67">
        <v>0</v>
      </c>
      <c r="G67">
        <v>139.56</v>
      </c>
      <c r="H67">
        <v>48.374000000000002</v>
      </c>
      <c r="I67">
        <v>0</v>
      </c>
      <c r="J67">
        <v>1</v>
      </c>
      <c r="K67">
        <v>0</v>
      </c>
      <c r="L67">
        <f t="shared" si="0"/>
        <v>1.0477355397227731E-2</v>
      </c>
      <c r="M67">
        <f t="shared" si="1"/>
        <v>402.00067120833603</v>
      </c>
      <c r="N67">
        <f t="shared" si="2"/>
        <v>4.2119081140819441</v>
      </c>
      <c r="O67">
        <f t="shared" si="3"/>
        <v>0.28800037970152381</v>
      </c>
      <c r="P67">
        <f t="shared" si="4"/>
        <v>18.000127663397322</v>
      </c>
      <c r="Q67">
        <f t="shared" si="5"/>
        <v>5.1840487857831175</v>
      </c>
      <c r="R67">
        <f t="shared" si="6"/>
        <v>0</v>
      </c>
      <c r="S67">
        <f t="shared" si="7"/>
        <v>420.00079887173337</v>
      </c>
      <c r="T67">
        <f t="shared" si="8"/>
        <v>0.14925348213885226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-77.195999999999998</v>
      </c>
      <c r="E68">
        <v>-171.57300000000001</v>
      </c>
      <c r="F68">
        <v>0</v>
      </c>
      <c r="G68">
        <v>90.244</v>
      </c>
      <c r="H68">
        <v>27.295000000000002</v>
      </c>
      <c r="I68">
        <v>0</v>
      </c>
      <c r="J68">
        <v>1</v>
      </c>
      <c r="K68">
        <v>0</v>
      </c>
      <c r="L68">
        <f t="shared" ref="L68:L131" si="11">1/TAN(-D68*$L$1/180)*0.108*0.333333</f>
        <v>8.1816341916035561E-3</v>
      </c>
      <c r="M68">
        <f t="shared" ref="M68:M131" si="12">SIN(-D68*$L$1/180)*G68*3</f>
        <v>263.99994693385372</v>
      </c>
      <c r="N68">
        <f t="shared" ref="N68:N131" si="13">COS(-D68*$L$1/180)*G68*0.108</f>
        <v>2.1599531523686943</v>
      </c>
      <c r="O68">
        <f t="shared" ref="O68:O131" si="14">IFERROR(1/TAN(E68*$L$1/180)*0.108*0.333333,"")</f>
        <v>0.2429988506941255</v>
      </c>
      <c r="P68">
        <f t="shared" ref="P68:P131" si="15">SIN(-E68*$L$1/180)*H68*3</f>
        <v>12.000180908659186</v>
      </c>
      <c r="Q68">
        <f t="shared" ref="Q68:Q131" si="16">-COS(E68*$L$1/180)*H68*0.108</f>
        <v>2.9160330849588538</v>
      </c>
      <c r="R68">
        <f t="shared" ref="R68:R131" si="17">ABS(SIN(-F68*$L$1/180)*I68*3)</f>
        <v>0</v>
      </c>
      <c r="S68">
        <f t="shared" ref="S68:S131" si="18">M68+P68</f>
        <v>276.00012784251288</v>
      </c>
      <c r="T68">
        <f t="shared" ref="T68:T131" si="19">60*(J68/M68)</f>
        <v>0.22727277295640233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1273</v>
      </c>
      <c r="B69" t="s">
        <v>1274</v>
      </c>
      <c r="D69">
        <v>-74.311000000000007</v>
      </c>
      <c r="E69">
        <v>-167.33</v>
      </c>
      <c r="F69">
        <v>0</v>
      </c>
      <c r="G69">
        <v>214.49100000000001</v>
      </c>
      <c r="H69">
        <v>66.11</v>
      </c>
      <c r="I69">
        <v>0</v>
      </c>
      <c r="J69">
        <v>1</v>
      </c>
      <c r="K69">
        <v>0</v>
      </c>
      <c r="L69">
        <f t="shared" si="11"/>
        <v>1.0111676340005638E-2</v>
      </c>
      <c r="M69">
        <f t="shared" si="12"/>
        <v>619.499564155401</v>
      </c>
      <c r="N69">
        <f t="shared" si="13"/>
        <v>6.2641853496993232</v>
      </c>
      <c r="O69">
        <f t="shared" si="14"/>
        <v>0.16013534505651442</v>
      </c>
      <c r="P69">
        <f t="shared" si="15"/>
        <v>43.500787015610115</v>
      </c>
      <c r="Q69">
        <f t="shared" si="16"/>
        <v>6.9660205049951731</v>
      </c>
      <c r="R69">
        <f t="shared" si="17"/>
        <v>0</v>
      </c>
      <c r="S69">
        <f t="shared" si="18"/>
        <v>663.00035117101106</v>
      </c>
      <c r="T69">
        <f t="shared" si="19"/>
        <v>9.6852368381891304E-2</v>
      </c>
      <c r="U69">
        <f t="shared" si="20"/>
        <v>0</v>
      </c>
      <c r="V69">
        <f t="shared" si="21"/>
        <v>0</v>
      </c>
    </row>
    <row r="70" spans="1:22" x14ac:dyDescent="0.2">
      <c r="A70" t="s">
        <v>1275</v>
      </c>
      <c r="B70" t="s">
        <v>1276</v>
      </c>
      <c r="D70">
        <v>-78.69</v>
      </c>
      <c r="E70">
        <v>-171.25399999999999</v>
      </c>
      <c r="F70">
        <v>0</v>
      </c>
      <c r="G70">
        <v>30.594000000000001</v>
      </c>
      <c r="H70">
        <v>13.153</v>
      </c>
      <c r="I70">
        <v>0</v>
      </c>
      <c r="J70">
        <v>1</v>
      </c>
      <c r="K70">
        <v>0</v>
      </c>
      <c r="L70">
        <f t="shared" si="11"/>
        <v>7.2000369249036579E-3</v>
      </c>
      <c r="M70">
        <f t="shared" si="12"/>
        <v>89.999634362370514</v>
      </c>
      <c r="N70">
        <f t="shared" si="13"/>
        <v>0.64800133863823428</v>
      </c>
      <c r="O70">
        <f t="shared" si="14"/>
        <v>0.23400417552542527</v>
      </c>
      <c r="P70">
        <f t="shared" si="15"/>
        <v>5.9999139843846461</v>
      </c>
      <c r="Q70">
        <f t="shared" si="16"/>
        <v>1.4040063291457276</v>
      </c>
      <c r="R70">
        <f t="shared" si="17"/>
        <v>0</v>
      </c>
      <c r="S70">
        <f t="shared" si="18"/>
        <v>95.999548346755162</v>
      </c>
      <c r="T70">
        <f t="shared" si="19"/>
        <v>0.66666937510455515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-74.981999999999999</v>
      </c>
      <c r="E71">
        <v>-170.53800000000001</v>
      </c>
      <c r="F71">
        <v>0</v>
      </c>
      <c r="G71">
        <v>127.35</v>
      </c>
      <c r="H71">
        <v>36.497</v>
      </c>
      <c r="I71">
        <v>0</v>
      </c>
      <c r="J71">
        <v>1</v>
      </c>
      <c r="K71">
        <v>0</v>
      </c>
      <c r="L71">
        <f t="shared" si="11"/>
        <v>9.6582840259921889E-3</v>
      </c>
      <c r="M71">
        <f t="shared" si="12"/>
        <v>369.00087908452338</v>
      </c>
      <c r="N71">
        <f t="shared" si="13"/>
        <v>3.5639188599579876</v>
      </c>
      <c r="O71">
        <f t="shared" si="14"/>
        <v>0.21600727486837354</v>
      </c>
      <c r="P71">
        <f t="shared" si="15"/>
        <v>17.999602163876979</v>
      </c>
      <c r="Q71">
        <f t="shared" si="16"/>
        <v>3.8880489001828455</v>
      </c>
      <c r="R71">
        <f t="shared" si="17"/>
        <v>0</v>
      </c>
      <c r="S71">
        <f t="shared" si="18"/>
        <v>387.00048124840038</v>
      </c>
      <c r="T71">
        <f t="shared" si="19"/>
        <v>0.16260123864435672</v>
      </c>
      <c r="U71">
        <f t="shared" si="20"/>
        <v>0</v>
      </c>
      <c r="V71">
        <f t="shared" si="21"/>
        <v>0</v>
      </c>
    </row>
    <row r="72" spans="1:22" x14ac:dyDescent="0.2">
      <c r="A72" t="s">
        <v>623</v>
      </c>
      <c r="B72" t="s">
        <v>1277</v>
      </c>
      <c r="D72">
        <v>-73.706000000000003</v>
      </c>
      <c r="E72">
        <v>-167.905</v>
      </c>
      <c r="F72">
        <v>0</v>
      </c>
      <c r="G72">
        <v>135.44</v>
      </c>
      <c r="H72">
        <v>42.953000000000003</v>
      </c>
      <c r="I72">
        <v>0</v>
      </c>
      <c r="J72">
        <v>1</v>
      </c>
      <c r="K72">
        <v>0</v>
      </c>
      <c r="L72">
        <f t="shared" si="11"/>
        <v>1.0523034034428787E-2</v>
      </c>
      <c r="M72">
        <f t="shared" si="12"/>
        <v>390.00002638992436</v>
      </c>
      <c r="N72">
        <f t="shared" si="13"/>
        <v>4.1039876551169545</v>
      </c>
      <c r="O72">
        <f t="shared" si="14"/>
        <v>0.16799635543136984</v>
      </c>
      <c r="P72">
        <f t="shared" si="15"/>
        <v>27.000243054320126</v>
      </c>
      <c r="Q72">
        <f t="shared" si="16"/>
        <v>4.5359469648339035</v>
      </c>
      <c r="R72">
        <f t="shared" si="17"/>
        <v>0</v>
      </c>
      <c r="S72">
        <f t="shared" si="18"/>
        <v>417.00026944424451</v>
      </c>
      <c r="T72">
        <f t="shared" si="19"/>
        <v>0.15384614343592798</v>
      </c>
      <c r="U72">
        <f t="shared" si="20"/>
        <v>0</v>
      </c>
      <c r="V72">
        <f t="shared" si="21"/>
        <v>0</v>
      </c>
    </row>
    <row r="73" spans="1:22" x14ac:dyDescent="0.2">
      <c r="A73" t="s">
        <v>1278</v>
      </c>
      <c r="B73" t="s">
        <v>1279</v>
      </c>
      <c r="D73">
        <v>-71.697000000000003</v>
      </c>
      <c r="E73">
        <v>-171.87</v>
      </c>
      <c r="F73">
        <v>0</v>
      </c>
      <c r="G73">
        <v>136.92699999999999</v>
      </c>
      <c r="H73">
        <v>49.497</v>
      </c>
      <c r="I73">
        <v>0</v>
      </c>
      <c r="J73">
        <v>1</v>
      </c>
      <c r="K73">
        <v>0</v>
      </c>
      <c r="L73">
        <f t="shared" si="11"/>
        <v>1.1907940932895045E-2</v>
      </c>
      <c r="M73">
        <f t="shared" si="12"/>
        <v>389.99919310781138</v>
      </c>
      <c r="N73">
        <f t="shared" si="13"/>
        <v>4.6440919994965455</v>
      </c>
      <c r="O73">
        <f t="shared" si="14"/>
        <v>0.25200296358763974</v>
      </c>
      <c r="P73">
        <f t="shared" si="15"/>
        <v>20.999536008216559</v>
      </c>
      <c r="Q73">
        <f t="shared" si="16"/>
        <v>5.2919505999865253</v>
      </c>
      <c r="R73">
        <f t="shared" si="17"/>
        <v>0</v>
      </c>
      <c r="S73">
        <f t="shared" si="18"/>
        <v>410.99872911602796</v>
      </c>
      <c r="T73">
        <f t="shared" si="19"/>
        <v>0.15384647214747851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-75.465999999999994</v>
      </c>
      <c r="E74">
        <v>-176.18600000000001</v>
      </c>
      <c r="F74">
        <v>0</v>
      </c>
      <c r="G74">
        <v>27.893000000000001</v>
      </c>
      <c r="H74">
        <v>15.032999999999999</v>
      </c>
      <c r="I74">
        <v>0</v>
      </c>
      <c r="J74">
        <v>1</v>
      </c>
      <c r="K74">
        <v>0</v>
      </c>
      <c r="L74">
        <f t="shared" si="11"/>
        <v>9.3330188461361839E-3</v>
      </c>
      <c r="M74">
        <f t="shared" si="12"/>
        <v>81.001179236875387</v>
      </c>
      <c r="N74">
        <f t="shared" si="13"/>
        <v>0.7559862883633014</v>
      </c>
      <c r="O74">
        <f t="shared" si="14"/>
        <v>0.54001008666589612</v>
      </c>
      <c r="P74">
        <f t="shared" si="15"/>
        <v>2.9998820820536407</v>
      </c>
      <c r="Q74">
        <f t="shared" si="16"/>
        <v>1.6199682030854587</v>
      </c>
      <c r="R74">
        <f t="shared" si="17"/>
        <v>0</v>
      </c>
      <c r="S74">
        <f t="shared" si="18"/>
        <v>84.001061318929032</v>
      </c>
      <c r="T74">
        <f t="shared" si="19"/>
        <v>0.74072995683852083</v>
      </c>
      <c r="U74">
        <f t="shared" si="20"/>
        <v>0</v>
      </c>
      <c r="V74">
        <f t="shared" si="21"/>
        <v>0</v>
      </c>
    </row>
    <row r="75" spans="1:22" x14ac:dyDescent="0.2">
      <c r="A75" t="s">
        <v>1280</v>
      </c>
      <c r="B75" t="s">
        <v>1281</v>
      </c>
      <c r="D75">
        <v>-80.754000000000005</v>
      </c>
      <c r="E75">
        <v>-172.405</v>
      </c>
      <c r="F75">
        <v>0</v>
      </c>
      <c r="G75">
        <v>43.566000000000003</v>
      </c>
      <c r="H75">
        <v>15.132999999999999</v>
      </c>
      <c r="I75">
        <v>0</v>
      </c>
      <c r="J75">
        <v>1</v>
      </c>
      <c r="K75">
        <v>0</v>
      </c>
      <c r="L75">
        <f t="shared" si="11"/>
        <v>5.8603865384624912E-3</v>
      </c>
      <c r="M75">
        <f t="shared" si="12"/>
        <v>128.99991748849567</v>
      </c>
      <c r="N75">
        <f t="shared" si="13"/>
        <v>0.75599013590248798</v>
      </c>
      <c r="O75">
        <f t="shared" si="14"/>
        <v>0.26998690213915028</v>
      </c>
      <c r="P75">
        <f t="shared" si="15"/>
        <v>6.0003808306514728</v>
      </c>
      <c r="Q75">
        <f t="shared" si="16"/>
        <v>1.6200258521485842</v>
      </c>
      <c r="R75">
        <f t="shared" si="17"/>
        <v>0</v>
      </c>
      <c r="S75">
        <f t="shared" si="18"/>
        <v>135.00029831914713</v>
      </c>
      <c r="T75">
        <f t="shared" si="19"/>
        <v>0.46511657656952266</v>
      </c>
      <c r="U75">
        <f t="shared" si="20"/>
        <v>0</v>
      </c>
      <c r="V75">
        <f t="shared" si="21"/>
        <v>0</v>
      </c>
    </row>
    <row r="76" spans="1:22" x14ac:dyDescent="0.2">
      <c r="A76" t="s">
        <v>504</v>
      </c>
      <c r="B76" t="s">
        <v>1282</v>
      </c>
      <c r="D76">
        <v>-76.608000000000004</v>
      </c>
      <c r="E76">
        <v>-173.72900000000001</v>
      </c>
      <c r="F76">
        <v>0</v>
      </c>
      <c r="G76">
        <v>302.21800000000002</v>
      </c>
      <c r="H76">
        <v>91.548000000000002</v>
      </c>
      <c r="I76">
        <v>0</v>
      </c>
      <c r="J76">
        <v>1</v>
      </c>
      <c r="K76">
        <v>0</v>
      </c>
      <c r="L76">
        <f t="shared" si="11"/>
        <v>8.571089523635389E-3</v>
      </c>
      <c r="M76">
        <f t="shared" si="12"/>
        <v>882.00047009604486</v>
      </c>
      <c r="N76">
        <f t="shared" si="13"/>
        <v>7.5597125487942485</v>
      </c>
      <c r="O76">
        <f t="shared" si="14"/>
        <v>0.32760375088849664</v>
      </c>
      <c r="P76">
        <f t="shared" si="15"/>
        <v>29.99969594722079</v>
      </c>
      <c r="Q76">
        <f t="shared" si="16"/>
        <v>9.8280227458467095</v>
      </c>
      <c r="R76">
        <f t="shared" si="17"/>
        <v>0</v>
      </c>
      <c r="S76">
        <f t="shared" si="18"/>
        <v>912.00016604326561</v>
      </c>
      <c r="T76">
        <f t="shared" si="19"/>
        <v>6.8027174626637488E-2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-79.563000000000002</v>
      </c>
      <c r="E77">
        <v>-171.46899999999999</v>
      </c>
      <c r="F77">
        <v>0</v>
      </c>
      <c r="G77">
        <v>38.639000000000003</v>
      </c>
      <c r="H77">
        <v>20.224</v>
      </c>
      <c r="I77">
        <v>0</v>
      </c>
      <c r="J77">
        <v>1</v>
      </c>
      <c r="K77">
        <v>0</v>
      </c>
      <c r="L77">
        <f t="shared" si="11"/>
        <v>6.6312635096652224E-3</v>
      </c>
      <c r="M77">
        <f t="shared" si="12"/>
        <v>113.99911748142566</v>
      </c>
      <c r="N77">
        <f t="shared" si="13"/>
        <v>0.75595894384756079</v>
      </c>
      <c r="O77">
        <f t="shared" si="14"/>
        <v>0.23999306751257837</v>
      </c>
      <c r="P77">
        <f t="shared" si="15"/>
        <v>9.0003574158502637</v>
      </c>
      <c r="Q77">
        <f t="shared" si="16"/>
        <v>2.1600255449650327</v>
      </c>
      <c r="R77">
        <f t="shared" si="17"/>
        <v>0</v>
      </c>
      <c r="S77">
        <f t="shared" si="18"/>
        <v>122.99947489727592</v>
      </c>
      <c r="T77">
        <f t="shared" si="19"/>
        <v>0.52631986392154351</v>
      </c>
      <c r="U77">
        <f t="shared" si="20"/>
        <v>0</v>
      </c>
      <c r="V77">
        <f t="shared" si="21"/>
        <v>0</v>
      </c>
    </row>
    <row r="78" spans="1:22" x14ac:dyDescent="0.2">
      <c r="A78" t="s">
        <v>199</v>
      </c>
      <c r="B78" t="s">
        <v>1283</v>
      </c>
      <c r="D78">
        <v>-73.465000000000003</v>
      </c>
      <c r="E78">
        <v>-166.79900000000001</v>
      </c>
      <c r="F78">
        <v>0</v>
      </c>
      <c r="G78">
        <v>267.04300000000001</v>
      </c>
      <c r="H78">
        <v>83.198999999999998</v>
      </c>
      <c r="I78">
        <v>0</v>
      </c>
      <c r="J78">
        <v>1</v>
      </c>
      <c r="K78">
        <v>0</v>
      </c>
      <c r="L78">
        <f t="shared" si="11"/>
        <v>1.0687600168643141E-2</v>
      </c>
      <c r="M78">
        <f t="shared" si="12"/>
        <v>767.99916010910738</v>
      </c>
      <c r="N78">
        <f t="shared" si="13"/>
        <v>8.2080761611760487</v>
      </c>
      <c r="O78">
        <f t="shared" si="14"/>
        <v>0.15347458100963507</v>
      </c>
      <c r="P78">
        <f t="shared" si="15"/>
        <v>56.999933309834475</v>
      </c>
      <c r="Q78">
        <f t="shared" si="16"/>
        <v>8.7480496303536164</v>
      </c>
      <c r="R78">
        <f t="shared" si="17"/>
        <v>0</v>
      </c>
      <c r="S78">
        <f t="shared" si="18"/>
        <v>824.99909341894181</v>
      </c>
      <c r="T78">
        <f t="shared" si="19"/>
        <v>7.8125085438213199E-2</v>
      </c>
      <c r="U78">
        <f t="shared" si="20"/>
        <v>0</v>
      </c>
      <c r="V78">
        <f t="shared" si="21"/>
        <v>0</v>
      </c>
    </row>
    <row r="79" spans="1:22" x14ac:dyDescent="0.2">
      <c r="A79" t="s">
        <v>133</v>
      </c>
      <c r="B79" t="s">
        <v>1284</v>
      </c>
      <c r="D79">
        <v>-75.256</v>
      </c>
      <c r="E79">
        <v>0</v>
      </c>
      <c r="F79">
        <v>0</v>
      </c>
      <c r="G79">
        <v>58.941000000000003</v>
      </c>
      <c r="H79">
        <v>0</v>
      </c>
      <c r="I79">
        <v>0</v>
      </c>
      <c r="J79">
        <v>0</v>
      </c>
      <c r="K79">
        <v>0</v>
      </c>
      <c r="L79">
        <f t="shared" si="11"/>
        <v>9.4739684371029659E-3</v>
      </c>
      <c r="M79">
        <f t="shared" si="12"/>
        <v>171.00067754793258</v>
      </c>
      <c r="N79">
        <f t="shared" si="13"/>
        <v>1.6200566418689775</v>
      </c>
      <c r="O79" t="str">
        <f t="shared" si="14"/>
        <v/>
      </c>
      <c r="P79">
        <f t="shared" si="15"/>
        <v>0</v>
      </c>
      <c r="Q79">
        <f t="shared" si="16"/>
        <v>0</v>
      </c>
      <c r="R79">
        <f t="shared" si="17"/>
        <v>0</v>
      </c>
      <c r="S79">
        <f t="shared" si="18"/>
        <v>171.00067754793258</v>
      </c>
      <c r="T79">
        <f t="shared" si="19"/>
        <v>0</v>
      </c>
      <c r="U79" t="str">
        <f t="shared" si="20"/>
        <v/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-78.111000000000004</v>
      </c>
      <c r="E80">
        <v>-174.80600000000001</v>
      </c>
      <c r="F80">
        <v>0</v>
      </c>
      <c r="G80">
        <v>38.832999999999998</v>
      </c>
      <c r="H80">
        <v>11.045</v>
      </c>
      <c r="I80">
        <v>0</v>
      </c>
      <c r="J80">
        <v>1</v>
      </c>
      <c r="K80">
        <v>0</v>
      </c>
      <c r="L80">
        <f t="shared" si="11"/>
        <v>7.5791641724523504E-3</v>
      </c>
      <c r="M80">
        <f t="shared" si="12"/>
        <v>113.99992815902549</v>
      </c>
      <c r="N80">
        <f t="shared" si="13"/>
        <v>0.8640250351900628</v>
      </c>
      <c r="O80">
        <f t="shared" si="14"/>
        <v>0.39603248453733669</v>
      </c>
      <c r="P80">
        <f t="shared" si="15"/>
        <v>2.9996549199877873</v>
      </c>
      <c r="Q80">
        <f t="shared" si="16"/>
        <v>1.187961978679388</v>
      </c>
      <c r="R80">
        <f t="shared" si="17"/>
        <v>0</v>
      </c>
      <c r="S80">
        <f t="shared" si="18"/>
        <v>116.99958307901328</v>
      </c>
      <c r="T80">
        <f t="shared" si="19"/>
        <v>0.52631612114967585</v>
      </c>
      <c r="U80">
        <f t="shared" si="20"/>
        <v>0</v>
      </c>
      <c r="V80">
        <f t="shared" si="21"/>
        <v>0</v>
      </c>
    </row>
    <row r="81" spans="1:22" x14ac:dyDescent="0.2">
      <c r="A81" t="s">
        <v>885</v>
      </c>
      <c r="B81" t="s">
        <v>1285</v>
      </c>
      <c r="D81">
        <v>-75.894999999999996</v>
      </c>
      <c r="E81">
        <v>-171.87</v>
      </c>
      <c r="F81">
        <v>0</v>
      </c>
      <c r="G81">
        <v>201.06200000000001</v>
      </c>
      <c r="H81">
        <v>56.569000000000003</v>
      </c>
      <c r="I81">
        <v>0</v>
      </c>
      <c r="J81">
        <v>1</v>
      </c>
      <c r="K81">
        <v>0</v>
      </c>
      <c r="L81">
        <f t="shared" si="11"/>
        <v>9.0459058168143053E-3</v>
      </c>
      <c r="M81">
        <f t="shared" si="12"/>
        <v>585.00039579929432</v>
      </c>
      <c r="N81">
        <f t="shared" si="13"/>
        <v>5.2918637750632831</v>
      </c>
      <c r="O81">
        <f t="shared" si="14"/>
        <v>0.25200296358763974</v>
      </c>
      <c r="P81">
        <f t="shared" si="15"/>
        <v>23.999893982439392</v>
      </c>
      <c r="Q81">
        <f t="shared" si="16"/>
        <v>6.0480504574143437</v>
      </c>
      <c r="R81">
        <f t="shared" si="17"/>
        <v>0</v>
      </c>
      <c r="S81">
        <f t="shared" si="18"/>
        <v>609.00028978173373</v>
      </c>
      <c r="T81">
        <f t="shared" si="19"/>
        <v>0.10256403317132999</v>
      </c>
      <c r="U81">
        <f t="shared" si="20"/>
        <v>0</v>
      </c>
      <c r="V81">
        <f t="shared" si="21"/>
        <v>0</v>
      </c>
    </row>
    <row r="82" spans="1:22" x14ac:dyDescent="0.2">
      <c r="A82" t="s">
        <v>453</v>
      </c>
      <c r="B82" t="s">
        <v>454</v>
      </c>
      <c r="D82">
        <v>-73.009</v>
      </c>
      <c r="E82">
        <v>-168.69</v>
      </c>
      <c r="F82">
        <v>0</v>
      </c>
      <c r="G82">
        <v>37.643000000000001</v>
      </c>
      <c r="H82">
        <v>15.297000000000001</v>
      </c>
      <c r="I82">
        <v>0</v>
      </c>
      <c r="J82">
        <v>1</v>
      </c>
      <c r="K82">
        <v>0</v>
      </c>
      <c r="L82">
        <f t="shared" si="11"/>
        <v>1.1000110395038615E-2</v>
      </c>
      <c r="M82">
        <f t="shared" si="12"/>
        <v>107.9997247903968</v>
      </c>
      <c r="N82">
        <f t="shared" si="13"/>
        <v>1.1880100833382368</v>
      </c>
      <c r="O82">
        <f t="shared" si="14"/>
        <v>0.17999871688416874</v>
      </c>
      <c r="P82">
        <f t="shared" si="15"/>
        <v>9.0000185921977121</v>
      </c>
      <c r="Q82">
        <f t="shared" si="16"/>
        <v>1.6199934185226692</v>
      </c>
      <c r="R82">
        <f t="shared" si="17"/>
        <v>0</v>
      </c>
      <c r="S82">
        <f t="shared" si="18"/>
        <v>116.99974338259452</v>
      </c>
      <c r="T82">
        <f t="shared" si="19"/>
        <v>0.55555697124642234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-75.712000000000003</v>
      </c>
      <c r="E83">
        <v>0</v>
      </c>
      <c r="F83">
        <v>0</v>
      </c>
      <c r="G83">
        <v>303.89999999999998</v>
      </c>
      <c r="H83">
        <v>0</v>
      </c>
      <c r="I83">
        <v>0</v>
      </c>
      <c r="J83">
        <v>0</v>
      </c>
      <c r="K83">
        <v>0</v>
      </c>
      <c r="L83">
        <f t="shared" si="11"/>
        <v>9.1682464928326043E-3</v>
      </c>
      <c r="M83">
        <f t="shared" si="12"/>
        <v>883.49878642088561</v>
      </c>
      <c r="N83">
        <f t="shared" si="13"/>
        <v>8.1001427501678958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883.49878642088561</v>
      </c>
      <c r="T83">
        <f t="shared" si="19"/>
        <v>0</v>
      </c>
      <c r="U83" t="str">
        <f t="shared" si="20"/>
        <v/>
      </c>
      <c r="V83">
        <f t="shared" si="21"/>
        <v>0</v>
      </c>
    </row>
    <row r="84" spans="1:22" x14ac:dyDescent="0.2">
      <c r="A84" t="s">
        <v>528</v>
      </c>
      <c r="B84" t="s">
        <v>1286</v>
      </c>
      <c r="D84">
        <v>-74.667000000000002</v>
      </c>
      <c r="E84">
        <v>-176.309</v>
      </c>
      <c r="F84">
        <v>0</v>
      </c>
      <c r="G84">
        <v>64.287999999999997</v>
      </c>
      <c r="H84">
        <v>31.064</v>
      </c>
      <c r="I84">
        <v>0</v>
      </c>
      <c r="J84">
        <v>1</v>
      </c>
      <c r="K84">
        <v>0</v>
      </c>
      <c r="L84">
        <f t="shared" si="11"/>
        <v>9.87076547752745E-3</v>
      </c>
      <c r="M84">
        <f t="shared" si="12"/>
        <v>185.999059635365</v>
      </c>
      <c r="N84">
        <f t="shared" si="13"/>
        <v>1.835954932656263</v>
      </c>
      <c r="O84">
        <f t="shared" si="14"/>
        <v>0.5580579565901872</v>
      </c>
      <c r="P84">
        <f t="shared" si="15"/>
        <v>5.9992867438052722</v>
      </c>
      <c r="Q84">
        <f t="shared" si="16"/>
        <v>3.3479530491996181</v>
      </c>
      <c r="R84">
        <f t="shared" si="17"/>
        <v>0</v>
      </c>
      <c r="S84">
        <f t="shared" si="18"/>
        <v>191.99834637917027</v>
      </c>
      <c r="T84">
        <f t="shared" si="19"/>
        <v>0.32258227604819506</v>
      </c>
      <c r="U84">
        <f t="shared" si="20"/>
        <v>0</v>
      </c>
      <c r="V84">
        <f t="shared" si="21"/>
        <v>0</v>
      </c>
    </row>
    <row r="85" spans="1:22" x14ac:dyDescent="0.2">
      <c r="A85" t="s">
        <v>125</v>
      </c>
      <c r="B85" t="s">
        <v>1287</v>
      </c>
      <c r="D85">
        <v>-78.728999999999999</v>
      </c>
      <c r="E85">
        <v>-172.56899999999999</v>
      </c>
      <c r="F85">
        <v>-90</v>
      </c>
      <c r="G85">
        <v>286.52600000000001</v>
      </c>
      <c r="H85">
        <v>69.584000000000003</v>
      </c>
      <c r="I85">
        <v>15</v>
      </c>
      <c r="J85">
        <v>1</v>
      </c>
      <c r="K85">
        <v>0</v>
      </c>
      <c r="L85">
        <f t="shared" si="11"/>
        <v>7.1745558037440774E-3</v>
      </c>
      <c r="M85">
        <f t="shared" si="12"/>
        <v>842.99992957743416</v>
      </c>
      <c r="N85">
        <f t="shared" si="13"/>
        <v>6.0481560854617147</v>
      </c>
      <c r="O85">
        <f t="shared" si="14"/>
        <v>0.27601504800855431</v>
      </c>
      <c r="P85">
        <f t="shared" si="15"/>
        <v>26.998339430895228</v>
      </c>
      <c r="Q85">
        <f t="shared" si="16"/>
        <v>7.4519554061251956</v>
      </c>
      <c r="R85">
        <f t="shared" si="17"/>
        <v>45</v>
      </c>
      <c r="S85">
        <f t="shared" si="18"/>
        <v>869.99826900832943</v>
      </c>
      <c r="T85">
        <f t="shared" si="19"/>
        <v>7.1174383169967603E-2</v>
      </c>
      <c r="U85">
        <f t="shared" si="20"/>
        <v>0</v>
      </c>
      <c r="V85">
        <f t="shared" si="21"/>
        <v>5.1724240843942608</v>
      </c>
    </row>
    <row r="86" spans="1:22" x14ac:dyDescent="0.2">
      <c r="A86" t="s">
        <v>41</v>
      </c>
      <c r="B86" t="s">
        <v>41</v>
      </c>
      <c r="D86">
        <v>-77.905000000000001</v>
      </c>
      <c r="E86">
        <v>-172.875</v>
      </c>
      <c r="F86">
        <v>0</v>
      </c>
      <c r="G86">
        <v>14.318</v>
      </c>
      <c r="H86">
        <v>16.125</v>
      </c>
      <c r="I86">
        <v>0</v>
      </c>
      <c r="J86">
        <v>1</v>
      </c>
      <c r="K86">
        <v>0</v>
      </c>
      <c r="L86">
        <f t="shared" si="11"/>
        <v>7.7144376416590785E-3</v>
      </c>
      <c r="M86">
        <f t="shared" si="12"/>
        <v>42.000486735172956</v>
      </c>
      <c r="N86">
        <f t="shared" si="13"/>
        <v>0.32401045984828092</v>
      </c>
      <c r="O86">
        <f t="shared" si="14"/>
        <v>0.28800037970152381</v>
      </c>
      <c r="P86">
        <f t="shared" si="15"/>
        <v>6.0001665889172244</v>
      </c>
      <c r="Q86">
        <f t="shared" si="16"/>
        <v>1.7280519839325417</v>
      </c>
      <c r="R86">
        <f t="shared" si="17"/>
        <v>0</v>
      </c>
      <c r="S86">
        <f t="shared" si="18"/>
        <v>48.00065332409018</v>
      </c>
      <c r="T86">
        <f t="shared" si="19"/>
        <v>1.4285548731451605</v>
      </c>
      <c r="U86">
        <f t="shared" si="20"/>
        <v>0</v>
      </c>
      <c r="V86">
        <f t="shared" si="21"/>
        <v>0</v>
      </c>
    </row>
    <row r="87" spans="1:22" x14ac:dyDescent="0.2">
      <c r="A87" t="s">
        <v>155</v>
      </c>
      <c r="B87" t="s">
        <v>1066</v>
      </c>
      <c r="D87">
        <v>-74.248999999999995</v>
      </c>
      <c r="E87">
        <v>-170.53800000000001</v>
      </c>
      <c r="F87">
        <v>0</v>
      </c>
      <c r="G87">
        <v>202.608</v>
      </c>
      <c r="H87">
        <v>66.91</v>
      </c>
      <c r="I87">
        <v>0</v>
      </c>
      <c r="J87">
        <v>1</v>
      </c>
      <c r="K87">
        <v>0</v>
      </c>
      <c r="L87">
        <f t="shared" si="11"/>
        <v>1.0153718203758546E-2</v>
      </c>
      <c r="M87">
        <f t="shared" si="12"/>
        <v>585.00051196892548</v>
      </c>
      <c r="N87">
        <f t="shared" si="13"/>
        <v>5.9399362875232349</v>
      </c>
      <c r="O87">
        <f t="shared" si="14"/>
        <v>0.21600727486837354</v>
      </c>
      <c r="P87">
        <f t="shared" si="15"/>
        <v>32.998695256733669</v>
      </c>
      <c r="Q87">
        <f t="shared" si="16"/>
        <v>7.1279653645843268</v>
      </c>
      <c r="R87">
        <f t="shared" si="17"/>
        <v>0</v>
      </c>
      <c r="S87">
        <f t="shared" si="18"/>
        <v>617.99920722565912</v>
      </c>
      <c r="T87">
        <f t="shared" si="19"/>
        <v>0.10256401280412406</v>
      </c>
      <c r="U87">
        <f t="shared" si="20"/>
        <v>0</v>
      </c>
      <c r="V87">
        <f t="shared" si="21"/>
        <v>0</v>
      </c>
    </row>
    <row r="88" spans="1:22" x14ac:dyDescent="0.2">
      <c r="A88" t="s">
        <v>137</v>
      </c>
      <c r="B88" t="s">
        <v>138</v>
      </c>
      <c r="D88">
        <v>-71.061000000000007</v>
      </c>
      <c r="E88">
        <v>-172.56899999999999</v>
      </c>
      <c r="F88">
        <v>0</v>
      </c>
      <c r="G88">
        <v>107.83799999999999</v>
      </c>
      <c r="H88">
        <v>46.39</v>
      </c>
      <c r="I88">
        <v>0</v>
      </c>
      <c r="J88">
        <v>1</v>
      </c>
      <c r="K88">
        <v>0</v>
      </c>
      <c r="L88">
        <f t="shared" si="11"/>
        <v>1.2352925831571198E-2</v>
      </c>
      <c r="M88">
        <f t="shared" si="12"/>
        <v>306.00045834717787</v>
      </c>
      <c r="N88">
        <f t="shared" si="13"/>
        <v>3.7800047463942268</v>
      </c>
      <c r="O88">
        <f t="shared" si="14"/>
        <v>0.27601504800855431</v>
      </c>
      <c r="P88">
        <f t="shared" si="15"/>
        <v>17.999151618177017</v>
      </c>
      <c r="Q88">
        <f t="shared" si="16"/>
        <v>4.9680416660460418</v>
      </c>
      <c r="R88">
        <f t="shared" si="17"/>
        <v>0</v>
      </c>
      <c r="S88">
        <f t="shared" si="18"/>
        <v>323.99960996535486</v>
      </c>
      <c r="T88">
        <f t="shared" si="19"/>
        <v>0.1960781376736567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-72.162999999999997</v>
      </c>
      <c r="E89">
        <v>0</v>
      </c>
      <c r="F89">
        <v>0</v>
      </c>
      <c r="G89">
        <v>212.2</v>
      </c>
      <c r="H89">
        <v>0</v>
      </c>
      <c r="I89">
        <v>0</v>
      </c>
      <c r="J89">
        <v>0</v>
      </c>
      <c r="K89">
        <v>0</v>
      </c>
      <c r="L89">
        <f t="shared" si="11"/>
        <v>1.1583973485556705E-2</v>
      </c>
      <c r="M89">
        <f t="shared" si="12"/>
        <v>605.99977421153005</v>
      </c>
      <c r="N89">
        <f t="shared" si="13"/>
        <v>7.0198923366120516</v>
      </c>
      <c r="O89" t="str">
        <f t="shared" si="14"/>
        <v/>
      </c>
      <c r="P89">
        <f t="shared" si="15"/>
        <v>0</v>
      </c>
      <c r="Q89">
        <f t="shared" si="16"/>
        <v>0</v>
      </c>
      <c r="R89">
        <f t="shared" si="17"/>
        <v>0</v>
      </c>
      <c r="S89">
        <f t="shared" si="18"/>
        <v>605.99977421153005</v>
      </c>
      <c r="T89">
        <f t="shared" si="19"/>
        <v>0</v>
      </c>
      <c r="U89" t="str">
        <f t="shared" si="20"/>
        <v/>
      </c>
      <c r="V89">
        <f t="shared" si="21"/>
        <v>0</v>
      </c>
    </row>
    <row r="90" spans="1:22" x14ac:dyDescent="0.2">
      <c r="A90" t="s">
        <v>525</v>
      </c>
      <c r="B90" t="s">
        <v>526</v>
      </c>
      <c r="D90">
        <v>-75.963999999999999</v>
      </c>
      <c r="E90">
        <v>-176.05500000000001</v>
      </c>
      <c r="F90">
        <v>0</v>
      </c>
      <c r="G90">
        <v>74.215999999999994</v>
      </c>
      <c r="H90">
        <v>29.068999999999999</v>
      </c>
      <c r="I90">
        <v>0</v>
      </c>
      <c r="J90">
        <v>1</v>
      </c>
      <c r="K90">
        <v>0</v>
      </c>
      <c r="L90">
        <f t="shared" si="11"/>
        <v>8.9998284639622485E-3</v>
      </c>
      <c r="M90">
        <f t="shared" si="12"/>
        <v>216.00051683382776</v>
      </c>
      <c r="N90">
        <f t="shared" si="13"/>
        <v>1.9439695436011835</v>
      </c>
      <c r="O90">
        <f t="shared" si="14"/>
        <v>0.52202419774686015</v>
      </c>
      <c r="P90">
        <f t="shared" si="15"/>
        <v>5.9997412253807596</v>
      </c>
      <c r="Q90">
        <f t="shared" si="16"/>
        <v>3.1320132318813871</v>
      </c>
      <c r="R90">
        <f t="shared" si="17"/>
        <v>0</v>
      </c>
      <c r="S90">
        <f t="shared" si="18"/>
        <v>222.00025805920853</v>
      </c>
      <c r="T90">
        <f t="shared" si="19"/>
        <v>0.27777711312681186</v>
      </c>
      <c r="U90">
        <f t="shared" si="20"/>
        <v>0</v>
      </c>
      <c r="V90">
        <f t="shared" si="21"/>
        <v>0</v>
      </c>
    </row>
    <row r="91" spans="1:22" x14ac:dyDescent="0.2">
      <c r="A91" t="s">
        <v>1288</v>
      </c>
      <c r="B91" t="s">
        <v>1289</v>
      </c>
      <c r="D91">
        <v>-76.584000000000003</v>
      </c>
      <c r="E91">
        <v>-172.405</v>
      </c>
      <c r="F91">
        <v>0</v>
      </c>
      <c r="G91">
        <v>112.05800000000001</v>
      </c>
      <c r="H91">
        <v>30.265000000000001</v>
      </c>
      <c r="I91">
        <v>0</v>
      </c>
      <c r="J91">
        <v>1</v>
      </c>
      <c r="K91">
        <v>0</v>
      </c>
      <c r="L91">
        <f t="shared" si="11"/>
        <v>8.5870255318826298E-3</v>
      </c>
      <c r="M91">
        <f t="shared" si="12"/>
        <v>327.00018941890454</v>
      </c>
      <c r="N91">
        <f t="shared" si="13"/>
        <v>2.8079617834323738</v>
      </c>
      <c r="O91">
        <f t="shared" si="14"/>
        <v>0.26998690213915028</v>
      </c>
      <c r="P91">
        <f t="shared" si="15"/>
        <v>12.000365151633307</v>
      </c>
      <c r="Q91">
        <f t="shared" si="16"/>
        <v>3.2399446517727424</v>
      </c>
      <c r="R91">
        <f t="shared" si="17"/>
        <v>0</v>
      </c>
      <c r="S91">
        <f t="shared" si="18"/>
        <v>339.00055457053787</v>
      </c>
      <c r="T91">
        <f t="shared" si="19"/>
        <v>0.18348613224543681</v>
      </c>
      <c r="U91">
        <f t="shared" si="20"/>
        <v>0</v>
      </c>
      <c r="V91">
        <f t="shared" si="21"/>
        <v>0</v>
      </c>
    </row>
    <row r="92" spans="1:22" x14ac:dyDescent="0.2">
      <c r="A92" t="s">
        <v>1288</v>
      </c>
      <c r="B92" t="s">
        <v>1289</v>
      </c>
      <c r="D92">
        <v>-78.13</v>
      </c>
      <c r="E92">
        <v>0</v>
      </c>
      <c r="F92">
        <v>-90</v>
      </c>
      <c r="G92">
        <v>160.43100000000001</v>
      </c>
      <c r="H92">
        <v>0</v>
      </c>
      <c r="I92">
        <v>17</v>
      </c>
      <c r="J92">
        <v>0</v>
      </c>
      <c r="K92">
        <v>0</v>
      </c>
      <c r="L92">
        <f t="shared" si="11"/>
        <v>7.5666978610454978E-3</v>
      </c>
      <c r="M92">
        <f t="shared" si="12"/>
        <v>471.00142477475168</v>
      </c>
      <c r="N92">
        <f t="shared" si="13"/>
        <v>3.5639290373215329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51</v>
      </c>
      <c r="S92">
        <f t="shared" si="18"/>
        <v>471.00142477475168</v>
      </c>
      <c r="T92">
        <f t="shared" si="19"/>
        <v>0</v>
      </c>
      <c r="U92" t="str">
        <f t="shared" si="20"/>
        <v/>
      </c>
      <c r="V92">
        <f t="shared" si="21"/>
        <v>10.827992723034727</v>
      </c>
    </row>
    <row r="93" spans="1:22" x14ac:dyDescent="0.2">
      <c r="A93" t="s">
        <v>1290</v>
      </c>
      <c r="B93" t="s">
        <v>1291</v>
      </c>
      <c r="D93">
        <v>-79.509</v>
      </c>
      <c r="E93">
        <v>-174.21799999999999</v>
      </c>
      <c r="F93">
        <v>-90</v>
      </c>
      <c r="G93">
        <v>123.566</v>
      </c>
      <c r="H93">
        <v>39.701999999999998</v>
      </c>
      <c r="I93">
        <v>20</v>
      </c>
      <c r="J93">
        <v>1</v>
      </c>
      <c r="K93">
        <v>0</v>
      </c>
      <c r="L93">
        <f t="shared" si="11"/>
        <v>6.6663500067848398E-3</v>
      </c>
      <c r="M93">
        <f t="shared" si="12"/>
        <v>364.50123463904794</v>
      </c>
      <c r="N93">
        <f t="shared" si="13"/>
        <v>2.4298952379043377</v>
      </c>
      <c r="O93">
        <f t="shared" si="14"/>
        <v>0.35552393055550541</v>
      </c>
      <c r="P93">
        <f t="shared" si="15"/>
        <v>11.999184040386005</v>
      </c>
      <c r="Q93">
        <f t="shared" si="16"/>
        <v>4.2660013394982625</v>
      </c>
      <c r="R93">
        <f t="shared" si="17"/>
        <v>60</v>
      </c>
      <c r="S93">
        <f t="shared" si="18"/>
        <v>376.50041867943395</v>
      </c>
      <c r="T93">
        <f t="shared" si="19"/>
        <v>0.16460849593394594</v>
      </c>
      <c r="U93">
        <f t="shared" si="20"/>
        <v>0</v>
      </c>
      <c r="V93">
        <f t="shared" si="21"/>
        <v>15.936237258499879</v>
      </c>
    </row>
    <row r="94" spans="1:22" x14ac:dyDescent="0.2">
      <c r="A94" t="s">
        <v>81</v>
      </c>
      <c r="B94" t="s">
        <v>82</v>
      </c>
      <c r="D94">
        <v>-79.103999999999999</v>
      </c>
      <c r="E94">
        <v>-176.49600000000001</v>
      </c>
      <c r="F94">
        <v>0</v>
      </c>
      <c r="G94">
        <v>135.78100000000001</v>
      </c>
      <c r="H94">
        <v>32.728000000000002</v>
      </c>
      <c r="I94">
        <v>0</v>
      </c>
      <c r="J94">
        <v>1</v>
      </c>
      <c r="K94">
        <v>0</v>
      </c>
      <c r="L94">
        <f t="shared" si="11"/>
        <v>6.9298939347298034E-3</v>
      </c>
      <c r="M94">
        <f t="shared" si="12"/>
        <v>399.99938440960119</v>
      </c>
      <c r="N94">
        <f t="shared" si="13"/>
        <v>2.7719560798718299</v>
      </c>
      <c r="O94">
        <f t="shared" si="14"/>
        <v>0.58792062195520167</v>
      </c>
      <c r="P94">
        <f t="shared" si="15"/>
        <v>6.0008315422770142</v>
      </c>
      <c r="Q94">
        <f t="shared" si="16"/>
        <v>3.5280161406000361</v>
      </c>
      <c r="R94">
        <f t="shared" si="17"/>
        <v>0</v>
      </c>
      <c r="S94">
        <f t="shared" si="18"/>
        <v>406.0002159518782</v>
      </c>
      <c r="T94">
        <f t="shared" si="19"/>
        <v>0.15000023084675482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-77.822999999999993</v>
      </c>
      <c r="E95">
        <v>-174.07499999999999</v>
      </c>
      <c r="F95">
        <v>0</v>
      </c>
      <c r="G95">
        <v>129.58199999999999</v>
      </c>
      <c r="H95">
        <v>35.523000000000003</v>
      </c>
      <c r="I95">
        <v>0</v>
      </c>
      <c r="J95">
        <v>1</v>
      </c>
      <c r="K95">
        <v>0</v>
      </c>
      <c r="L95">
        <f t="shared" si="11"/>
        <v>7.7683421853713755E-3</v>
      </c>
      <c r="M95">
        <f t="shared" si="12"/>
        <v>379.99946641851898</v>
      </c>
      <c r="N95">
        <f t="shared" si="13"/>
        <v>2.9519688373664321</v>
      </c>
      <c r="O95">
        <f t="shared" si="14"/>
        <v>0.34688409370285461</v>
      </c>
      <c r="P95">
        <f t="shared" si="15"/>
        <v>11.000749990539239</v>
      </c>
      <c r="Q95">
        <f t="shared" si="16"/>
        <v>3.8159890065088975</v>
      </c>
      <c r="R95">
        <f t="shared" si="17"/>
        <v>0</v>
      </c>
      <c r="S95">
        <f t="shared" si="18"/>
        <v>391.00021640905823</v>
      </c>
      <c r="T95">
        <f t="shared" si="19"/>
        <v>0.15789495855217325</v>
      </c>
      <c r="U95">
        <f t="shared" si="20"/>
        <v>0</v>
      </c>
      <c r="V95">
        <f t="shared" si="21"/>
        <v>0</v>
      </c>
    </row>
    <row r="96" spans="1:22" x14ac:dyDescent="0.2">
      <c r="A96" t="s">
        <v>1292</v>
      </c>
      <c r="B96" t="s">
        <v>1293</v>
      </c>
      <c r="D96">
        <v>-70.944999999999993</v>
      </c>
      <c r="E96">
        <v>-172.11699999999999</v>
      </c>
      <c r="F96">
        <v>0</v>
      </c>
      <c r="G96">
        <v>160.81100000000001</v>
      </c>
      <c r="H96">
        <v>65.62</v>
      </c>
      <c r="I96">
        <v>0</v>
      </c>
      <c r="J96">
        <v>1</v>
      </c>
      <c r="K96">
        <v>0</v>
      </c>
      <c r="L96">
        <f t="shared" si="11"/>
        <v>1.2434449147326521E-2</v>
      </c>
      <c r="M96">
        <f t="shared" si="12"/>
        <v>455.99838143678187</v>
      </c>
      <c r="N96">
        <f t="shared" si="13"/>
        <v>5.6700943553332213</v>
      </c>
      <c r="O96">
        <f t="shared" si="14"/>
        <v>0.26000439349593463</v>
      </c>
      <c r="P96">
        <f t="shared" si="15"/>
        <v>26.999476942785829</v>
      </c>
      <c r="Q96">
        <f t="shared" si="16"/>
        <v>7.0199896472061498</v>
      </c>
      <c r="R96">
        <f t="shared" si="17"/>
        <v>0</v>
      </c>
      <c r="S96">
        <f t="shared" si="18"/>
        <v>482.99785837956767</v>
      </c>
      <c r="T96">
        <f t="shared" si="19"/>
        <v>0.13157941440701848</v>
      </c>
      <c r="U96">
        <f t="shared" si="20"/>
        <v>0</v>
      </c>
      <c r="V96">
        <f t="shared" si="21"/>
        <v>0</v>
      </c>
    </row>
    <row r="97" spans="1:22" x14ac:dyDescent="0.2">
      <c r="A97" t="s">
        <v>488</v>
      </c>
      <c r="B97" t="s">
        <v>1294</v>
      </c>
      <c r="D97">
        <v>-80.819000000000003</v>
      </c>
      <c r="E97">
        <v>-171.87</v>
      </c>
      <c r="F97">
        <v>0</v>
      </c>
      <c r="G97">
        <v>50.142000000000003</v>
      </c>
      <c r="H97">
        <v>10.606999999999999</v>
      </c>
      <c r="I97">
        <v>0</v>
      </c>
      <c r="J97">
        <v>1</v>
      </c>
      <c r="K97">
        <v>0</v>
      </c>
      <c r="L97">
        <f t="shared" si="11"/>
        <v>5.8184713137802132E-3</v>
      </c>
      <c r="M97">
        <f t="shared" si="12"/>
        <v>148.49892702254755</v>
      </c>
      <c r="N97">
        <f t="shared" si="13"/>
        <v>0.86403761104544519</v>
      </c>
      <c r="O97">
        <f t="shared" si="14"/>
        <v>0.25200296358763974</v>
      </c>
      <c r="P97">
        <f t="shared" si="15"/>
        <v>4.5001127025709238</v>
      </c>
      <c r="Q97">
        <f t="shared" si="16"/>
        <v>1.1340428715691269</v>
      </c>
      <c r="R97">
        <f t="shared" si="17"/>
        <v>0</v>
      </c>
      <c r="S97">
        <f t="shared" si="18"/>
        <v>152.99903972511848</v>
      </c>
      <c r="T97">
        <f t="shared" si="19"/>
        <v>0.40404332343014043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-79.426000000000002</v>
      </c>
      <c r="E98">
        <v>-173.928</v>
      </c>
      <c r="F98">
        <v>0</v>
      </c>
      <c r="G98">
        <v>76.295000000000002</v>
      </c>
      <c r="H98">
        <v>23.632999999999999</v>
      </c>
      <c r="I98">
        <v>0</v>
      </c>
      <c r="J98">
        <v>1</v>
      </c>
      <c r="K98">
        <v>0</v>
      </c>
      <c r="L98">
        <f t="shared" si="11"/>
        <v>6.7203031591137486E-3</v>
      </c>
      <c r="M98">
        <f t="shared" si="12"/>
        <v>224.99824028064739</v>
      </c>
      <c r="N98">
        <f t="shared" si="13"/>
        <v>1.5120578970109664</v>
      </c>
      <c r="O98">
        <f t="shared" si="14"/>
        <v>0.33842528918065751</v>
      </c>
      <c r="P98">
        <f t="shared" si="15"/>
        <v>7.4995638854925559</v>
      </c>
      <c r="Q98">
        <f t="shared" si="16"/>
        <v>2.5380446147212483</v>
      </c>
      <c r="R98">
        <f t="shared" si="17"/>
        <v>0</v>
      </c>
      <c r="S98">
        <f t="shared" si="18"/>
        <v>232.49780416613996</v>
      </c>
      <c r="T98">
        <f t="shared" si="19"/>
        <v>0.26666875227628495</v>
      </c>
      <c r="U98">
        <f t="shared" si="20"/>
        <v>0</v>
      </c>
      <c r="V98">
        <f t="shared" si="21"/>
        <v>0</v>
      </c>
    </row>
    <row r="99" spans="1:22" x14ac:dyDescent="0.2">
      <c r="A99" t="s">
        <v>1295</v>
      </c>
      <c r="B99" t="s">
        <v>1296</v>
      </c>
      <c r="D99">
        <v>-82.694000000000003</v>
      </c>
      <c r="E99">
        <v>-165.964</v>
      </c>
      <c r="F99">
        <v>0</v>
      </c>
      <c r="G99">
        <v>39.319000000000003</v>
      </c>
      <c r="H99">
        <v>12.369</v>
      </c>
      <c r="I99">
        <v>0</v>
      </c>
      <c r="J99">
        <v>1</v>
      </c>
      <c r="K99">
        <v>0</v>
      </c>
      <c r="L99">
        <f t="shared" si="11"/>
        <v>4.6155335729996519E-3</v>
      </c>
      <c r="M99">
        <f t="shared" si="12"/>
        <v>116.99932256661708</v>
      </c>
      <c r="N99">
        <f t="shared" si="13"/>
        <v>0.54001484133927824</v>
      </c>
      <c r="O99">
        <f t="shared" si="14"/>
        <v>0.14400245662357042</v>
      </c>
      <c r="P99">
        <f t="shared" si="15"/>
        <v>8.9996164666510232</v>
      </c>
      <c r="Q99">
        <f t="shared" si="16"/>
        <v>1.2959681758358597</v>
      </c>
      <c r="R99">
        <f t="shared" si="17"/>
        <v>0</v>
      </c>
      <c r="S99">
        <f t="shared" si="18"/>
        <v>125.9989390332681</v>
      </c>
      <c r="T99">
        <f t="shared" si="19"/>
        <v>0.51282348208330175</v>
      </c>
      <c r="U99">
        <f t="shared" si="20"/>
        <v>0</v>
      </c>
      <c r="V99">
        <f t="shared" si="21"/>
        <v>0</v>
      </c>
    </row>
    <row r="100" spans="1:22" x14ac:dyDescent="0.2">
      <c r="A100" t="s">
        <v>1297</v>
      </c>
      <c r="B100" t="s">
        <v>1298</v>
      </c>
      <c r="D100">
        <v>-70.756</v>
      </c>
      <c r="E100">
        <v>-170.446</v>
      </c>
      <c r="F100">
        <v>0</v>
      </c>
      <c r="G100">
        <v>145.637</v>
      </c>
      <c r="H100">
        <v>51.21</v>
      </c>
      <c r="I100">
        <v>0</v>
      </c>
      <c r="J100">
        <v>1</v>
      </c>
      <c r="K100">
        <v>0</v>
      </c>
      <c r="L100">
        <f t="shared" si="11"/>
        <v>1.2567520732569544E-2</v>
      </c>
      <c r="M100">
        <f t="shared" si="12"/>
        <v>412.4979601334071</v>
      </c>
      <c r="N100">
        <f t="shared" si="13"/>
        <v>5.1840818502010899</v>
      </c>
      <c r="O100">
        <f t="shared" si="14"/>
        <v>0.21388874564713745</v>
      </c>
      <c r="P100">
        <f t="shared" si="15"/>
        <v>25.499059522484327</v>
      </c>
      <c r="Q100">
        <f t="shared" si="16"/>
        <v>5.4539673104131783</v>
      </c>
      <c r="R100">
        <f t="shared" si="17"/>
        <v>0</v>
      </c>
      <c r="S100">
        <f t="shared" si="18"/>
        <v>437.99701965589145</v>
      </c>
      <c r="T100">
        <f t="shared" si="19"/>
        <v>0.14545526474990381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-82.55</v>
      </c>
      <c r="E101">
        <v>-172.23500000000001</v>
      </c>
      <c r="F101">
        <v>0</v>
      </c>
      <c r="G101">
        <v>65.552999999999997</v>
      </c>
      <c r="H101">
        <v>11.102</v>
      </c>
      <c r="I101">
        <v>0</v>
      </c>
      <c r="J101">
        <v>1</v>
      </c>
      <c r="K101">
        <v>0</v>
      </c>
      <c r="L101">
        <f t="shared" si="11"/>
        <v>4.7075284296498269E-3</v>
      </c>
      <c r="M101">
        <f t="shared" si="12"/>
        <v>194.99888130806957</v>
      </c>
      <c r="N101">
        <f t="shared" si="13"/>
        <v>0.91796369547134526</v>
      </c>
      <c r="O101">
        <f t="shared" si="14"/>
        <v>0.26400545012007914</v>
      </c>
      <c r="P101">
        <f t="shared" si="15"/>
        <v>4.4999847753718445</v>
      </c>
      <c r="Q101">
        <f t="shared" si="16"/>
        <v>1.188021694177241</v>
      </c>
      <c r="R101">
        <f t="shared" si="17"/>
        <v>0</v>
      </c>
      <c r="S101">
        <f t="shared" si="18"/>
        <v>199.49886608344141</v>
      </c>
      <c r="T101">
        <f t="shared" si="19"/>
        <v>0.30769407289680201</v>
      </c>
      <c r="U101">
        <f t="shared" si="20"/>
        <v>0</v>
      </c>
      <c r="V101">
        <f t="shared" si="21"/>
        <v>0</v>
      </c>
    </row>
    <row r="102" spans="1:22" x14ac:dyDescent="0.2">
      <c r="A102" t="s">
        <v>1299</v>
      </c>
      <c r="B102" t="s">
        <v>1300</v>
      </c>
      <c r="D102">
        <v>-76.293000000000006</v>
      </c>
      <c r="E102">
        <v>-173.66</v>
      </c>
      <c r="F102">
        <v>0</v>
      </c>
      <c r="G102">
        <v>42.201999999999998</v>
      </c>
      <c r="H102">
        <v>18.111000000000001</v>
      </c>
      <c r="I102">
        <v>0</v>
      </c>
      <c r="J102">
        <v>1</v>
      </c>
      <c r="K102">
        <v>0</v>
      </c>
      <c r="L102">
        <f t="shared" si="11"/>
        <v>8.7805049838042687E-3</v>
      </c>
      <c r="M102">
        <f t="shared" si="12"/>
        <v>123.0002835936819</v>
      </c>
      <c r="N102">
        <f t="shared" si="13"/>
        <v>1.0800056831093456</v>
      </c>
      <c r="O102">
        <f t="shared" si="14"/>
        <v>0.32400955544337012</v>
      </c>
      <c r="P102">
        <f t="shared" si="15"/>
        <v>5.9998953876362062</v>
      </c>
      <c r="Q102">
        <f t="shared" si="16"/>
        <v>1.9440253812801156</v>
      </c>
      <c r="R102">
        <f t="shared" si="17"/>
        <v>0</v>
      </c>
      <c r="S102">
        <f t="shared" si="18"/>
        <v>129.0001789813181</v>
      </c>
      <c r="T102">
        <f t="shared" si="19"/>
        <v>0.48780375334908571</v>
      </c>
      <c r="U102">
        <f t="shared" si="20"/>
        <v>0</v>
      </c>
      <c r="V102">
        <f t="shared" si="21"/>
        <v>0</v>
      </c>
    </row>
    <row r="103" spans="1:22" x14ac:dyDescent="0.2">
      <c r="A103" t="s">
        <v>38</v>
      </c>
      <c r="B103" t="s">
        <v>1249</v>
      </c>
      <c r="D103">
        <v>-79.950999999999993</v>
      </c>
      <c r="E103">
        <v>-165.964</v>
      </c>
      <c r="F103">
        <v>0</v>
      </c>
      <c r="G103">
        <v>80.230999999999995</v>
      </c>
      <c r="H103">
        <v>24.739000000000001</v>
      </c>
      <c r="I103">
        <v>0</v>
      </c>
      <c r="J103">
        <v>1</v>
      </c>
      <c r="K103">
        <v>0</v>
      </c>
      <c r="L103">
        <f t="shared" si="11"/>
        <v>6.3795145532776678E-3</v>
      </c>
      <c r="M103">
        <f t="shared" si="12"/>
        <v>237.00050148947162</v>
      </c>
      <c r="N103">
        <f t="shared" si="13"/>
        <v>1.5119496603358502</v>
      </c>
      <c r="O103">
        <f t="shared" si="14"/>
        <v>0.14400245662357042</v>
      </c>
      <c r="P103">
        <f t="shared" si="15"/>
        <v>17.999960527809819</v>
      </c>
      <c r="Q103">
        <f t="shared" si="16"/>
        <v>2.5920411271730406</v>
      </c>
      <c r="R103">
        <f t="shared" si="17"/>
        <v>0</v>
      </c>
      <c r="S103">
        <f t="shared" si="18"/>
        <v>255.00046201728145</v>
      </c>
      <c r="T103">
        <f t="shared" si="19"/>
        <v>0.25316402126965715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-86.028000000000006</v>
      </c>
      <c r="E104">
        <v>-172.875</v>
      </c>
      <c r="F104">
        <v>0</v>
      </c>
      <c r="G104">
        <v>72.173000000000002</v>
      </c>
      <c r="H104">
        <v>16.125</v>
      </c>
      <c r="I104">
        <v>0</v>
      </c>
      <c r="J104">
        <v>1</v>
      </c>
      <c r="K104">
        <v>0</v>
      </c>
      <c r="L104">
        <f t="shared" si="11"/>
        <v>2.499684388994651E-3</v>
      </c>
      <c r="M104">
        <f t="shared" si="12"/>
        <v>215.99892581867067</v>
      </c>
      <c r="N104">
        <f t="shared" si="13"/>
        <v>0.53992968283822773</v>
      </c>
      <c r="O104">
        <f t="shared" si="14"/>
        <v>0.28800037970152381</v>
      </c>
      <c r="P104">
        <f t="shared" si="15"/>
        <v>6.0001665889172244</v>
      </c>
      <c r="Q104">
        <f t="shared" si="16"/>
        <v>1.7280519839325417</v>
      </c>
      <c r="R104">
        <f t="shared" si="17"/>
        <v>0</v>
      </c>
      <c r="S104">
        <f t="shared" si="18"/>
        <v>221.99909240758791</v>
      </c>
      <c r="T104">
        <f t="shared" si="19"/>
        <v>0.27777915919067814</v>
      </c>
      <c r="U104">
        <f t="shared" si="20"/>
        <v>0</v>
      </c>
      <c r="V104">
        <f t="shared" si="21"/>
        <v>0</v>
      </c>
    </row>
    <row r="105" spans="1:22" x14ac:dyDescent="0.2">
      <c r="A105" t="s">
        <v>1301</v>
      </c>
      <c r="B105" t="s">
        <v>1302</v>
      </c>
      <c r="D105">
        <v>-79.694999999999993</v>
      </c>
      <c r="E105">
        <v>-174.28899999999999</v>
      </c>
      <c r="F105">
        <v>0</v>
      </c>
      <c r="G105">
        <v>78.262</v>
      </c>
      <c r="H105">
        <v>30.15</v>
      </c>
      <c r="I105">
        <v>0</v>
      </c>
      <c r="J105">
        <v>1</v>
      </c>
      <c r="K105">
        <v>0</v>
      </c>
      <c r="L105">
        <f t="shared" si="11"/>
        <v>6.5455476554440962E-3</v>
      </c>
      <c r="M105">
        <f t="shared" si="12"/>
        <v>230.99876816816032</v>
      </c>
      <c r="N105">
        <f t="shared" si="13"/>
        <v>1.5120149574085335</v>
      </c>
      <c r="O105">
        <f t="shared" si="14"/>
        <v>0.35997382229506519</v>
      </c>
      <c r="P105">
        <f t="shared" si="15"/>
        <v>9.0007504912531093</v>
      </c>
      <c r="Q105">
        <f t="shared" si="16"/>
        <v>3.2400377978983657</v>
      </c>
      <c r="R105">
        <f t="shared" si="17"/>
        <v>0</v>
      </c>
      <c r="S105">
        <f t="shared" si="18"/>
        <v>239.99951865941344</v>
      </c>
      <c r="T105">
        <f t="shared" si="19"/>
        <v>0.25974164483994894</v>
      </c>
      <c r="U105">
        <f t="shared" si="20"/>
        <v>0</v>
      </c>
      <c r="V105">
        <f t="shared" si="21"/>
        <v>0</v>
      </c>
    </row>
    <row r="106" spans="1:22" x14ac:dyDescent="0.2">
      <c r="A106" t="s">
        <v>1303</v>
      </c>
      <c r="B106" t="s">
        <v>1304</v>
      </c>
      <c r="D106">
        <v>-72.391999999999996</v>
      </c>
      <c r="E106">
        <v>-171.25399999999999</v>
      </c>
      <c r="F106">
        <v>0</v>
      </c>
      <c r="G106">
        <v>175.208</v>
      </c>
      <c r="H106">
        <v>65.765000000000001</v>
      </c>
      <c r="I106">
        <v>0</v>
      </c>
      <c r="J106">
        <v>1</v>
      </c>
      <c r="K106">
        <v>0</v>
      </c>
      <c r="L106">
        <f t="shared" si="11"/>
        <v>1.1425393858996382E-2</v>
      </c>
      <c r="M106">
        <f t="shared" si="12"/>
        <v>500.9976954690793</v>
      </c>
      <c r="N106">
        <f t="shared" si="13"/>
        <v>5.7241017172854756</v>
      </c>
      <c r="O106">
        <f t="shared" si="14"/>
        <v>0.23400417552542527</v>
      </c>
      <c r="P106">
        <f t="shared" si="15"/>
        <v>29.999569921923232</v>
      </c>
      <c r="Q106">
        <f t="shared" si="16"/>
        <v>7.020031645728638</v>
      </c>
      <c r="R106">
        <f t="shared" si="17"/>
        <v>0</v>
      </c>
      <c r="S106">
        <f t="shared" si="18"/>
        <v>530.99726539100254</v>
      </c>
      <c r="T106">
        <f t="shared" si="19"/>
        <v>0.11976102992614082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-75.256</v>
      </c>
      <c r="E107">
        <v>-173.29</v>
      </c>
      <c r="F107">
        <v>0</v>
      </c>
      <c r="G107">
        <v>98.233999999999995</v>
      </c>
      <c r="H107">
        <v>34.234000000000002</v>
      </c>
      <c r="I107">
        <v>0</v>
      </c>
      <c r="J107">
        <v>1</v>
      </c>
      <c r="K107">
        <v>0</v>
      </c>
      <c r="L107">
        <f t="shared" si="11"/>
        <v>9.4739684371029659E-3</v>
      </c>
      <c r="M107">
        <f t="shared" si="12"/>
        <v>284.99822802876793</v>
      </c>
      <c r="N107">
        <f t="shared" si="13"/>
        <v>2.7000669170417386</v>
      </c>
      <c r="O107">
        <f t="shared" si="14"/>
        <v>0.30599218337530759</v>
      </c>
      <c r="P107">
        <f t="shared" si="15"/>
        <v>12.000120324177214</v>
      </c>
      <c r="Q107">
        <f t="shared" si="16"/>
        <v>3.6719466907080811</v>
      </c>
      <c r="R107">
        <f t="shared" si="17"/>
        <v>0</v>
      </c>
      <c r="S107">
        <f t="shared" si="18"/>
        <v>296.99834835294513</v>
      </c>
      <c r="T107">
        <f t="shared" si="19"/>
        <v>0.21052762473296346</v>
      </c>
      <c r="U107">
        <f t="shared" si="20"/>
        <v>0</v>
      </c>
      <c r="V107">
        <f t="shared" si="21"/>
        <v>0</v>
      </c>
    </row>
    <row r="108" spans="1:22" x14ac:dyDescent="0.2">
      <c r="A108" t="s">
        <v>1305</v>
      </c>
      <c r="B108" t="s">
        <v>1306</v>
      </c>
      <c r="D108">
        <v>-80.134</v>
      </c>
      <c r="E108">
        <v>0</v>
      </c>
      <c r="F108">
        <v>0</v>
      </c>
      <c r="G108">
        <v>46.69</v>
      </c>
      <c r="H108">
        <v>0</v>
      </c>
      <c r="I108">
        <v>0</v>
      </c>
      <c r="J108">
        <v>0</v>
      </c>
      <c r="K108">
        <v>0</v>
      </c>
      <c r="L108">
        <f t="shared" si="11"/>
        <v>6.2609882743801673E-3</v>
      </c>
      <c r="M108">
        <f t="shared" si="12"/>
        <v>137.99852963013097</v>
      </c>
      <c r="N108">
        <f t="shared" si="13"/>
        <v>0.864008039903994</v>
      </c>
      <c r="O108" t="str">
        <f t="shared" si="14"/>
        <v/>
      </c>
      <c r="P108">
        <f t="shared" si="15"/>
        <v>0</v>
      </c>
      <c r="Q108">
        <f t="shared" si="16"/>
        <v>0</v>
      </c>
      <c r="R108">
        <f t="shared" si="17"/>
        <v>0</v>
      </c>
      <c r="S108">
        <f t="shared" si="18"/>
        <v>137.99852963013097</v>
      </c>
      <c r="T108">
        <f t="shared" si="19"/>
        <v>0</v>
      </c>
      <c r="U108" t="str">
        <f t="shared" si="20"/>
        <v/>
      </c>
      <c r="V108">
        <f t="shared" si="21"/>
        <v>0</v>
      </c>
    </row>
    <row r="109" spans="1:22" x14ac:dyDescent="0.2">
      <c r="A109" t="s">
        <v>217</v>
      </c>
      <c r="B109" t="s">
        <v>1307</v>
      </c>
      <c r="D109">
        <v>-76.759</v>
      </c>
      <c r="E109">
        <v>-173.29</v>
      </c>
      <c r="F109">
        <v>0</v>
      </c>
      <c r="G109">
        <v>34.927999999999997</v>
      </c>
      <c r="H109">
        <v>17.117000000000001</v>
      </c>
      <c r="I109">
        <v>0</v>
      </c>
      <c r="J109">
        <v>1</v>
      </c>
      <c r="K109">
        <v>0</v>
      </c>
      <c r="L109">
        <f t="shared" si="11"/>
        <v>8.4708981113341391E-3</v>
      </c>
      <c r="M109">
        <f t="shared" si="12"/>
        <v>101.99834346849815</v>
      </c>
      <c r="N109">
        <f t="shared" si="13"/>
        <v>0.86401843906495102</v>
      </c>
      <c r="O109">
        <f t="shared" si="14"/>
        <v>0.30599218337530759</v>
      </c>
      <c r="P109">
        <f t="shared" si="15"/>
        <v>6.0000601620886069</v>
      </c>
      <c r="Q109">
        <f t="shared" si="16"/>
        <v>1.8359733453540406</v>
      </c>
      <c r="R109">
        <f t="shared" si="17"/>
        <v>0</v>
      </c>
      <c r="S109">
        <f t="shared" si="18"/>
        <v>107.99840363058675</v>
      </c>
      <c r="T109">
        <f t="shared" si="19"/>
        <v>0.58824484751098727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-76.239000000000004</v>
      </c>
      <c r="E110">
        <v>-171.327</v>
      </c>
      <c r="F110">
        <v>0</v>
      </c>
      <c r="G110">
        <v>201.792</v>
      </c>
      <c r="H110">
        <v>59.682000000000002</v>
      </c>
      <c r="I110">
        <v>0</v>
      </c>
      <c r="J110">
        <v>1</v>
      </c>
      <c r="K110">
        <v>0</v>
      </c>
      <c r="L110">
        <f t="shared" si="11"/>
        <v>8.8164608302382114E-3</v>
      </c>
      <c r="M110">
        <f t="shared" si="12"/>
        <v>587.99954124933231</v>
      </c>
      <c r="N110">
        <f t="shared" si="13"/>
        <v>5.1840801077028837</v>
      </c>
      <c r="O110">
        <f t="shared" si="14"/>
        <v>0.23600457312113021</v>
      </c>
      <c r="P110">
        <f t="shared" si="15"/>
        <v>26.999239188611554</v>
      </c>
      <c r="Q110">
        <f t="shared" si="16"/>
        <v>6.3719502912538513</v>
      </c>
      <c r="R110">
        <f t="shared" si="17"/>
        <v>0</v>
      </c>
      <c r="S110">
        <f t="shared" si="18"/>
        <v>614.99878043794388</v>
      </c>
      <c r="T110">
        <f t="shared" si="19"/>
        <v>0.10204089593763459</v>
      </c>
      <c r="U110">
        <f t="shared" si="20"/>
        <v>0</v>
      </c>
      <c r="V110">
        <f t="shared" si="21"/>
        <v>0</v>
      </c>
    </row>
    <row r="111" spans="1:22" x14ac:dyDescent="0.2">
      <c r="A111" t="s">
        <v>1308</v>
      </c>
      <c r="B111" t="s">
        <v>1309</v>
      </c>
      <c r="D111">
        <v>-71.736999999999995</v>
      </c>
      <c r="E111">
        <v>0</v>
      </c>
      <c r="F111">
        <v>0</v>
      </c>
      <c r="G111">
        <v>105.304</v>
      </c>
      <c r="H111">
        <v>0</v>
      </c>
      <c r="I111">
        <v>0</v>
      </c>
      <c r="J111">
        <v>0</v>
      </c>
      <c r="K111">
        <v>0</v>
      </c>
      <c r="L111">
        <f t="shared" si="11"/>
        <v>1.1880064801913788E-2</v>
      </c>
      <c r="M111">
        <f t="shared" si="12"/>
        <v>299.99889562913171</v>
      </c>
      <c r="N111">
        <f t="shared" si="13"/>
        <v>3.5640098845865404</v>
      </c>
      <c r="O111" t="str">
        <f t="shared" si="14"/>
        <v/>
      </c>
      <c r="P111">
        <f t="shared" si="15"/>
        <v>0</v>
      </c>
      <c r="Q111">
        <f t="shared" si="16"/>
        <v>0</v>
      </c>
      <c r="R111">
        <f t="shared" si="17"/>
        <v>0</v>
      </c>
      <c r="S111">
        <f t="shared" si="18"/>
        <v>299.99889562913171</v>
      </c>
      <c r="T111">
        <f t="shared" si="19"/>
        <v>0</v>
      </c>
      <c r="U111" t="str">
        <f t="shared" si="20"/>
        <v/>
      </c>
      <c r="V111">
        <f t="shared" si="21"/>
        <v>0</v>
      </c>
    </row>
    <row r="112" spans="1:22" x14ac:dyDescent="0.2">
      <c r="A112" t="s">
        <v>41</v>
      </c>
      <c r="B112" t="s">
        <v>41</v>
      </c>
      <c r="D112">
        <v>-76.759</v>
      </c>
      <c r="E112">
        <v>-170.53800000000001</v>
      </c>
      <c r="F112">
        <v>0</v>
      </c>
      <c r="G112">
        <v>34.927999999999997</v>
      </c>
      <c r="H112">
        <v>12.166</v>
      </c>
      <c r="I112">
        <v>0</v>
      </c>
      <c r="J112">
        <v>1</v>
      </c>
      <c r="K112">
        <v>0</v>
      </c>
      <c r="L112">
        <f t="shared" si="11"/>
        <v>8.4708981113341391E-3</v>
      </c>
      <c r="M112">
        <f t="shared" si="12"/>
        <v>101.99834346849815</v>
      </c>
      <c r="N112">
        <f t="shared" si="13"/>
        <v>0.86401843906495102</v>
      </c>
      <c r="O112">
        <f t="shared" si="14"/>
        <v>0.21600727486837354</v>
      </c>
      <c r="P112">
        <f t="shared" si="15"/>
        <v>6.0000317813992208</v>
      </c>
      <c r="Q112">
        <f t="shared" si="16"/>
        <v>1.2960518102754883</v>
      </c>
      <c r="R112">
        <f t="shared" si="17"/>
        <v>0</v>
      </c>
      <c r="S112">
        <f t="shared" si="18"/>
        <v>107.99837524989736</v>
      </c>
      <c r="T112">
        <f t="shared" si="19"/>
        <v>0.58824484751098727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-72.759</v>
      </c>
      <c r="E113">
        <v>-173.66</v>
      </c>
      <c r="F113">
        <v>0</v>
      </c>
      <c r="G113">
        <v>30.364000000000001</v>
      </c>
      <c r="H113">
        <v>18.111000000000001</v>
      </c>
      <c r="I113">
        <v>0</v>
      </c>
      <c r="J113">
        <v>1</v>
      </c>
      <c r="K113">
        <v>0</v>
      </c>
      <c r="L113">
        <f t="shared" si="11"/>
        <v>1.1172086172024984E-2</v>
      </c>
      <c r="M113">
        <f t="shared" si="12"/>
        <v>86.998918831033905</v>
      </c>
      <c r="N113">
        <f t="shared" si="13"/>
        <v>0.97196039001370815</v>
      </c>
      <c r="O113">
        <f t="shared" si="14"/>
        <v>0.32400955544337012</v>
      </c>
      <c r="P113">
        <f t="shared" si="15"/>
        <v>5.9998953876362062</v>
      </c>
      <c r="Q113">
        <f t="shared" si="16"/>
        <v>1.9440253812801156</v>
      </c>
      <c r="R113">
        <f t="shared" si="17"/>
        <v>0</v>
      </c>
      <c r="S113">
        <f t="shared" si="18"/>
        <v>92.998814218670105</v>
      </c>
      <c r="T113">
        <f t="shared" si="19"/>
        <v>0.68966374302340228</v>
      </c>
      <c r="U113">
        <f t="shared" si="20"/>
        <v>0</v>
      </c>
      <c r="V113">
        <f t="shared" si="21"/>
        <v>0</v>
      </c>
    </row>
    <row r="114" spans="1:22" x14ac:dyDescent="0.2">
      <c r="A114" t="s">
        <v>1310</v>
      </c>
      <c r="B114" t="s">
        <v>1311</v>
      </c>
      <c r="D114">
        <v>-80.426000000000002</v>
      </c>
      <c r="E114">
        <v>0</v>
      </c>
      <c r="F114">
        <v>0</v>
      </c>
      <c r="G114">
        <v>84.171999999999997</v>
      </c>
      <c r="H114">
        <v>0</v>
      </c>
      <c r="I114">
        <v>0</v>
      </c>
      <c r="J114">
        <v>0</v>
      </c>
      <c r="K114">
        <v>0</v>
      </c>
      <c r="L114">
        <f t="shared" si="11"/>
        <v>6.0721358263951695E-3</v>
      </c>
      <c r="M114">
        <f t="shared" si="12"/>
        <v>248.99885937926669</v>
      </c>
      <c r="N114">
        <f t="shared" si="13"/>
        <v>1.511956406724785</v>
      </c>
      <c r="O114" t="str">
        <f t="shared" si="14"/>
        <v/>
      </c>
      <c r="P114">
        <f t="shared" si="15"/>
        <v>0</v>
      </c>
      <c r="Q114">
        <f t="shared" si="16"/>
        <v>0</v>
      </c>
      <c r="R114">
        <f t="shared" si="17"/>
        <v>0</v>
      </c>
      <c r="S114">
        <f t="shared" si="18"/>
        <v>248.99885937926669</v>
      </c>
      <c r="T114">
        <f t="shared" si="19"/>
        <v>0</v>
      </c>
      <c r="U114" t="str">
        <f t="shared" si="20"/>
        <v/>
      </c>
      <c r="V114">
        <f t="shared" si="21"/>
        <v>0</v>
      </c>
    </row>
    <row r="115" spans="1:22" x14ac:dyDescent="0.2">
      <c r="A115" t="s">
        <v>261</v>
      </c>
      <c r="B115" t="s">
        <v>1312</v>
      </c>
      <c r="D115">
        <v>-81.87</v>
      </c>
      <c r="E115">
        <v>-171.87</v>
      </c>
      <c r="F115">
        <v>0</v>
      </c>
      <c r="G115">
        <v>49.497</v>
      </c>
      <c r="H115">
        <v>14.141999999999999</v>
      </c>
      <c r="I115">
        <v>0</v>
      </c>
      <c r="J115">
        <v>1</v>
      </c>
      <c r="K115">
        <v>1</v>
      </c>
      <c r="L115">
        <f t="shared" si="11"/>
        <v>5.1427863765998181E-3</v>
      </c>
      <c r="M115">
        <f t="shared" si="12"/>
        <v>146.99862777740347</v>
      </c>
      <c r="N115">
        <f t="shared" si="13"/>
        <v>0.75598329629579442</v>
      </c>
      <c r="O115">
        <f t="shared" si="14"/>
        <v>0.25200296358763974</v>
      </c>
      <c r="P115">
        <f t="shared" si="15"/>
        <v>5.9998674309190161</v>
      </c>
      <c r="Q115">
        <f t="shared" si="16"/>
        <v>1.5119858857104358</v>
      </c>
      <c r="R115">
        <f t="shared" si="17"/>
        <v>0</v>
      </c>
      <c r="S115">
        <f t="shared" si="18"/>
        <v>152.99849520832248</v>
      </c>
      <c r="T115">
        <f t="shared" si="19"/>
        <v>0.40816707548356557</v>
      </c>
      <c r="U115">
        <f t="shared" si="20"/>
        <v>10.000220953350237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-80.537999999999997</v>
      </c>
      <c r="E116">
        <v>-170.44</v>
      </c>
      <c r="F116">
        <v>0</v>
      </c>
      <c r="G116">
        <v>12.166</v>
      </c>
      <c r="H116">
        <v>6</v>
      </c>
      <c r="I116">
        <v>0</v>
      </c>
      <c r="J116">
        <v>1</v>
      </c>
      <c r="K116">
        <v>1</v>
      </c>
      <c r="L116">
        <f t="shared" si="11"/>
        <v>5.999785927538929E-3</v>
      </c>
      <c r="M116">
        <f t="shared" si="12"/>
        <v>36.001439174319117</v>
      </c>
      <c r="N116">
        <f t="shared" si="13"/>
        <v>0.21600114413037269</v>
      </c>
      <c r="O116">
        <f t="shared" si="14"/>
        <v>0.21375198400799192</v>
      </c>
      <c r="P116">
        <f t="shared" si="15"/>
        <v>2.9894463187406597</v>
      </c>
      <c r="Q116">
        <f t="shared" si="16"/>
        <v>0.63900072071692438</v>
      </c>
      <c r="R116">
        <f t="shared" si="17"/>
        <v>0</v>
      </c>
      <c r="S116">
        <f t="shared" si="18"/>
        <v>38.990885493059778</v>
      </c>
      <c r="T116">
        <f t="shared" si="19"/>
        <v>1.6666000408894699</v>
      </c>
      <c r="U116">
        <f t="shared" si="20"/>
        <v>20.070606260384604</v>
      </c>
      <c r="V116">
        <f t="shared" si="21"/>
        <v>0</v>
      </c>
    </row>
    <row r="117" spans="1:22" x14ac:dyDescent="0.2">
      <c r="A117" t="s">
        <v>1313</v>
      </c>
      <c r="B117" t="s">
        <v>1314</v>
      </c>
      <c r="D117">
        <v>-83.83</v>
      </c>
      <c r="E117">
        <v>-171.27</v>
      </c>
      <c r="F117">
        <v>0</v>
      </c>
      <c r="G117">
        <v>37.216000000000001</v>
      </c>
      <c r="H117">
        <v>6</v>
      </c>
      <c r="I117">
        <v>0</v>
      </c>
      <c r="J117">
        <v>1</v>
      </c>
      <c r="K117">
        <v>1</v>
      </c>
      <c r="L117">
        <f t="shared" si="11"/>
        <v>3.8917766989058087E-3</v>
      </c>
      <c r="M117">
        <f t="shared" si="12"/>
        <v>111.00126511833673</v>
      </c>
      <c r="N117">
        <f t="shared" si="13"/>
        <v>0.43199256912917805</v>
      </c>
      <c r="O117">
        <f t="shared" si="14"/>
        <v>0.23443977822904005</v>
      </c>
      <c r="P117">
        <f t="shared" si="15"/>
        <v>2.7320107262019016</v>
      </c>
      <c r="Q117">
        <f t="shared" si="16"/>
        <v>0.64049262926276163</v>
      </c>
      <c r="R117">
        <f t="shared" si="17"/>
        <v>0</v>
      </c>
      <c r="S117">
        <f t="shared" si="18"/>
        <v>113.73327584453864</v>
      </c>
      <c r="T117">
        <f t="shared" si="19"/>
        <v>0.54053437982022023</v>
      </c>
      <c r="U117">
        <f t="shared" si="20"/>
        <v>21.961846424890599</v>
      </c>
      <c r="V117">
        <f t="shared" si="21"/>
        <v>0</v>
      </c>
    </row>
    <row r="118" spans="1:22" x14ac:dyDescent="0.2">
      <c r="A118" t="s">
        <v>988</v>
      </c>
      <c r="B118" t="s">
        <v>1315</v>
      </c>
      <c r="D118">
        <v>-75.578999999999994</v>
      </c>
      <c r="E118">
        <v>-172.56899999999999</v>
      </c>
      <c r="F118">
        <v>0</v>
      </c>
      <c r="G118">
        <v>144.554</v>
      </c>
      <c r="H118">
        <v>46.39</v>
      </c>
      <c r="I118">
        <v>0</v>
      </c>
      <c r="J118">
        <v>1</v>
      </c>
      <c r="K118">
        <v>0</v>
      </c>
      <c r="L118">
        <f t="shared" si="11"/>
        <v>9.2572855738270801E-3</v>
      </c>
      <c r="M118">
        <f t="shared" si="12"/>
        <v>419.99815448939921</v>
      </c>
      <c r="N118">
        <f t="shared" si="13"/>
        <v>3.8880467446354579</v>
      </c>
      <c r="O118">
        <f t="shared" si="14"/>
        <v>0.27601504800855431</v>
      </c>
      <c r="P118">
        <f t="shared" si="15"/>
        <v>17.999151618177017</v>
      </c>
      <c r="Q118">
        <f t="shared" si="16"/>
        <v>4.9680416660460418</v>
      </c>
      <c r="R118">
        <f t="shared" si="17"/>
        <v>0</v>
      </c>
      <c r="S118">
        <f t="shared" si="18"/>
        <v>437.99730610757621</v>
      </c>
      <c r="T118">
        <f t="shared" si="19"/>
        <v>0.14285777058459528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-75.426000000000002</v>
      </c>
      <c r="E119">
        <v>0</v>
      </c>
      <c r="F119">
        <v>0</v>
      </c>
      <c r="G119">
        <v>51.661999999999999</v>
      </c>
      <c r="H119">
        <v>0</v>
      </c>
      <c r="I119">
        <v>0</v>
      </c>
      <c r="J119">
        <v>0</v>
      </c>
      <c r="K119">
        <v>0</v>
      </c>
      <c r="L119">
        <f t="shared" si="11"/>
        <v>9.3598456161858388E-3</v>
      </c>
      <c r="M119">
        <f t="shared" si="12"/>
        <v>149.99908619631526</v>
      </c>
      <c r="N119">
        <f t="shared" si="13"/>
        <v>1.4039696933361563</v>
      </c>
      <c r="O119" t="str">
        <f t="shared" si="14"/>
        <v/>
      </c>
      <c r="P119">
        <f t="shared" si="15"/>
        <v>0</v>
      </c>
      <c r="Q119">
        <f t="shared" si="16"/>
        <v>0</v>
      </c>
      <c r="R119">
        <f t="shared" si="17"/>
        <v>0</v>
      </c>
      <c r="S119">
        <f t="shared" si="18"/>
        <v>149.99908619631526</v>
      </c>
      <c r="T119">
        <f t="shared" si="19"/>
        <v>0</v>
      </c>
      <c r="U119" t="str">
        <f t="shared" si="20"/>
        <v/>
      </c>
      <c r="V119">
        <f t="shared" si="21"/>
        <v>0</v>
      </c>
    </row>
    <row r="120" spans="1:22" x14ac:dyDescent="0.2">
      <c r="A120" t="s">
        <v>1316</v>
      </c>
      <c r="B120" t="s">
        <v>1317</v>
      </c>
      <c r="D120">
        <v>-77.433999999999997</v>
      </c>
      <c r="E120">
        <v>-167.471</v>
      </c>
      <c r="F120">
        <v>0</v>
      </c>
      <c r="G120">
        <v>165.464</v>
      </c>
      <c r="H120">
        <v>46.097999999999999</v>
      </c>
      <c r="I120">
        <v>0</v>
      </c>
      <c r="J120">
        <v>1</v>
      </c>
      <c r="K120">
        <v>0</v>
      </c>
      <c r="L120">
        <f t="shared" si="11"/>
        <v>8.024518127583917E-3</v>
      </c>
      <c r="M120">
        <f t="shared" si="12"/>
        <v>484.50144534557455</v>
      </c>
      <c r="N120">
        <f t="shared" si="13"/>
        <v>3.8878945189106906</v>
      </c>
      <c r="O120">
        <f t="shared" si="14"/>
        <v>0.16199727061839408</v>
      </c>
      <c r="P120">
        <f t="shared" si="15"/>
        <v>30.000633810771546</v>
      </c>
      <c r="Q120">
        <f t="shared" si="16"/>
        <v>4.8600256541925555</v>
      </c>
      <c r="R120">
        <f t="shared" si="17"/>
        <v>0</v>
      </c>
      <c r="S120">
        <f t="shared" si="18"/>
        <v>514.5020791563461</v>
      </c>
      <c r="T120">
        <f t="shared" si="19"/>
        <v>0.12383863985628468</v>
      </c>
      <c r="U120">
        <f t="shared" si="20"/>
        <v>0</v>
      </c>
      <c r="V120">
        <f t="shared" si="21"/>
        <v>0</v>
      </c>
    </row>
    <row r="121" spans="1:22" x14ac:dyDescent="0.2">
      <c r="A121" t="s">
        <v>231</v>
      </c>
      <c r="B121" t="s">
        <v>232</v>
      </c>
      <c r="D121">
        <v>-82.234999999999999</v>
      </c>
      <c r="E121">
        <v>-173.99100000000001</v>
      </c>
      <c r="F121">
        <v>0</v>
      </c>
      <c r="G121">
        <v>22.204000000000001</v>
      </c>
      <c r="H121">
        <v>9.5519999999999996</v>
      </c>
      <c r="I121">
        <v>0</v>
      </c>
      <c r="J121">
        <v>1</v>
      </c>
      <c r="K121">
        <v>0</v>
      </c>
      <c r="L121">
        <f t="shared" si="11"/>
        <v>4.9089797480007837E-3</v>
      </c>
      <c r="M121">
        <f t="shared" si="12"/>
        <v>66.001205232068955</v>
      </c>
      <c r="N121">
        <f t="shared" si="13"/>
        <v>0.32399890382677371</v>
      </c>
      <c r="O121">
        <f t="shared" si="14"/>
        <v>0.34199999956738092</v>
      </c>
      <c r="P121">
        <f t="shared" si="15"/>
        <v>2.9998442219299584</v>
      </c>
      <c r="Q121">
        <f t="shared" si="16"/>
        <v>1.0259477485500044</v>
      </c>
      <c r="R121">
        <f t="shared" si="17"/>
        <v>0</v>
      </c>
      <c r="S121">
        <f t="shared" si="18"/>
        <v>69.001049453998917</v>
      </c>
      <c r="T121">
        <f t="shared" si="19"/>
        <v>0.90907430840137049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-82.475999999999999</v>
      </c>
      <c r="E122">
        <v>-175.101</v>
      </c>
      <c r="F122">
        <v>0</v>
      </c>
      <c r="G122">
        <v>80.19</v>
      </c>
      <c r="H122">
        <v>17.564</v>
      </c>
      <c r="I122">
        <v>0</v>
      </c>
      <c r="J122">
        <v>1</v>
      </c>
      <c r="K122">
        <v>0</v>
      </c>
      <c r="L122">
        <f t="shared" si="11"/>
        <v>4.7548270161329731E-3</v>
      </c>
      <c r="M122">
        <f t="shared" si="12"/>
        <v>238.49871628785786</v>
      </c>
      <c r="N122">
        <f t="shared" si="13"/>
        <v>1.1340212735398134</v>
      </c>
      <c r="O122">
        <f t="shared" si="14"/>
        <v>0.42000754498511883</v>
      </c>
      <c r="P122">
        <f t="shared" si="15"/>
        <v>4.4998722254235632</v>
      </c>
      <c r="Q122">
        <f t="shared" si="16"/>
        <v>1.8899821761290503</v>
      </c>
      <c r="R122">
        <f t="shared" si="17"/>
        <v>0</v>
      </c>
      <c r="S122">
        <f t="shared" si="18"/>
        <v>242.99858851328142</v>
      </c>
      <c r="T122">
        <f t="shared" si="19"/>
        <v>0.25157368112448264</v>
      </c>
      <c r="U122">
        <f t="shared" si="20"/>
        <v>0</v>
      </c>
      <c r="V122">
        <f t="shared" si="21"/>
        <v>0</v>
      </c>
    </row>
    <row r="123" spans="1:22" x14ac:dyDescent="0.2">
      <c r="A123" t="s">
        <v>1318</v>
      </c>
      <c r="B123" t="s">
        <v>1319</v>
      </c>
      <c r="D123">
        <v>-72.614999999999995</v>
      </c>
      <c r="E123">
        <v>-172.09299999999999</v>
      </c>
      <c r="F123">
        <v>0</v>
      </c>
      <c r="G123">
        <v>224.24299999999999</v>
      </c>
      <c r="H123">
        <v>72.691000000000003</v>
      </c>
      <c r="I123">
        <v>0</v>
      </c>
      <c r="J123">
        <v>1</v>
      </c>
      <c r="K123">
        <v>0</v>
      </c>
      <c r="L123">
        <f t="shared" si="11"/>
        <v>1.1271355360035403E-2</v>
      </c>
      <c r="M123">
        <f t="shared" si="12"/>
        <v>641.99778703911159</v>
      </c>
      <c r="N123">
        <f t="shared" si="13"/>
        <v>7.2361924342665915</v>
      </c>
      <c r="O123">
        <f t="shared" si="14"/>
        <v>0.25920514270040018</v>
      </c>
      <c r="P123">
        <f t="shared" si="15"/>
        <v>29.999334054236144</v>
      </c>
      <c r="Q123">
        <f t="shared" si="16"/>
        <v>7.7759894404346932</v>
      </c>
      <c r="R123">
        <f t="shared" si="17"/>
        <v>0</v>
      </c>
      <c r="S123">
        <f t="shared" si="18"/>
        <v>671.99712109334769</v>
      </c>
      <c r="T123">
        <f t="shared" si="19"/>
        <v>9.3458266073968108E-2</v>
      </c>
      <c r="U123">
        <f t="shared" si="20"/>
        <v>0</v>
      </c>
      <c r="V123">
        <f t="shared" si="21"/>
        <v>0</v>
      </c>
    </row>
    <row r="124" spans="1:22" x14ac:dyDescent="0.2">
      <c r="A124" t="s">
        <v>1320</v>
      </c>
      <c r="B124" t="s">
        <v>1321</v>
      </c>
      <c r="D124">
        <v>-77.004999999999995</v>
      </c>
      <c r="E124">
        <v>-171.25399999999999</v>
      </c>
      <c r="F124">
        <v>0</v>
      </c>
      <c r="G124">
        <v>26.683</v>
      </c>
      <c r="H124">
        <v>13.153</v>
      </c>
      <c r="I124">
        <v>0</v>
      </c>
      <c r="J124">
        <v>1</v>
      </c>
      <c r="K124">
        <v>0</v>
      </c>
      <c r="L124">
        <f t="shared" si="11"/>
        <v>8.3079375993077471E-3</v>
      </c>
      <c r="M124">
        <f t="shared" si="12"/>
        <v>77.998920435524511</v>
      </c>
      <c r="N124">
        <f t="shared" si="13"/>
        <v>0.64801081180251929</v>
      </c>
      <c r="O124">
        <f t="shared" si="14"/>
        <v>0.23400417552542527</v>
      </c>
      <c r="P124">
        <f t="shared" si="15"/>
        <v>5.9999139843846461</v>
      </c>
      <c r="Q124">
        <f t="shared" si="16"/>
        <v>1.4040063291457276</v>
      </c>
      <c r="R124">
        <f t="shared" si="17"/>
        <v>0</v>
      </c>
      <c r="S124">
        <f t="shared" si="18"/>
        <v>83.998834419909159</v>
      </c>
      <c r="T124">
        <f t="shared" si="19"/>
        <v>0.76924141597058671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-81.572999999999993</v>
      </c>
      <c r="E125">
        <v>-169.38</v>
      </c>
      <c r="F125">
        <v>0</v>
      </c>
      <c r="G125">
        <v>27.295000000000002</v>
      </c>
      <c r="H125">
        <v>16.279</v>
      </c>
      <c r="I125">
        <v>0</v>
      </c>
      <c r="J125">
        <v>1</v>
      </c>
      <c r="K125">
        <v>0</v>
      </c>
      <c r="L125">
        <f t="shared" si="11"/>
        <v>5.3333478915611604E-3</v>
      </c>
      <c r="M125">
        <f t="shared" si="12"/>
        <v>81.000919026634818</v>
      </c>
      <c r="N125">
        <f t="shared" si="13"/>
        <v>0.43200651271173185</v>
      </c>
      <c r="O125">
        <f t="shared" si="14"/>
        <v>0.19199343065094673</v>
      </c>
      <c r="P125">
        <f t="shared" si="15"/>
        <v>9.000387984438678</v>
      </c>
      <c r="Q125">
        <f t="shared" si="16"/>
        <v>1.7280170943390358</v>
      </c>
      <c r="R125">
        <f t="shared" si="17"/>
        <v>0</v>
      </c>
      <c r="S125">
        <f t="shared" si="18"/>
        <v>90.001307011073493</v>
      </c>
      <c r="T125">
        <f t="shared" si="19"/>
        <v>0.74073233638584679</v>
      </c>
      <c r="U125">
        <f t="shared" si="20"/>
        <v>0</v>
      </c>
      <c r="V125">
        <f t="shared" si="21"/>
        <v>0</v>
      </c>
    </row>
    <row r="126" spans="1:22" x14ac:dyDescent="0.2">
      <c r="A126" t="s">
        <v>1322</v>
      </c>
      <c r="B126" t="s">
        <v>1323</v>
      </c>
      <c r="D126">
        <v>-74.427000000000007</v>
      </c>
      <c r="E126">
        <v>8.6530000000000005</v>
      </c>
      <c r="F126">
        <v>0</v>
      </c>
      <c r="G126">
        <v>126.649</v>
      </c>
      <c r="H126">
        <v>46.53</v>
      </c>
      <c r="I126">
        <v>0</v>
      </c>
      <c r="J126">
        <v>1</v>
      </c>
      <c r="K126">
        <v>0</v>
      </c>
      <c r="L126">
        <f t="shared" si="11"/>
        <v>1.0033085891801951E-2</v>
      </c>
      <c r="M126">
        <f t="shared" si="12"/>
        <v>365.99883609858523</v>
      </c>
      <c r="N126">
        <f t="shared" si="13"/>
        <v>3.6721014309780813</v>
      </c>
      <c r="O126">
        <f t="shared" si="14"/>
        <v>0.23655847215151465</v>
      </c>
      <c r="P126">
        <f t="shared" si="15"/>
        <v>-21.00130199010519</v>
      </c>
      <c r="Q126">
        <f t="shared" si="16"/>
        <v>-4.9680408800127287</v>
      </c>
      <c r="R126">
        <f t="shared" si="17"/>
        <v>0</v>
      </c>
      <c r="S126">
        <f t="shared" si="18"/>
        <v>344.99753410848007</v>
      </c>
      <c r="T126">
        <f t="shared" si="19"/>
        <v>0.16393494755223328</v>
      </c>
      <c r="U126">
        <f t="shared" si="20"/>
        <v>0</v>
      </c>
      <c r="V126">
        <f t="shared" si="21"/>
        <v>0</v>
      </c>
    </row>
    <row r="127" spans="1:22" x14ac:dyDescent="0.2">
      <c r="A127" t="s">
        <v>41</v>
      </c>
      <c r="B127" t="s">
        <v>41</v>
      </c>
      <c r="D127">
        <v>-80.44</v>
      </c>
      <c r="E127">
        <v>-176.82</v>
      </c>
      <c r="F127">
        <v>0</v>
      </c>
      <c r="G127">
        <v>96.337999999999994</v>
      </c>
      <c r="H127">
        <v>18.027999999999999</v>
      </c>
      <c r="I127">
        <v>0</v>
      </c>
      <c r="J127">
        <v>1</v>
      </c>
      <c r="K127">
        <v>0</v>
      </c>
      <c r="L127">
        <f t="shared" si="11"/>
        <v>6.0630894913838163E-3</v>
      </c>
      <c r="M127">
        <f t="shared" si="12"/>
        <v>285.00023811308824</v>
      </c>
      <c r="N127">
        <f t="shared" si="13"/>
        <v>1.7279836767290273</v>
      </c>
      <c r="O127">
        <f t="shared" si="14"/>
        <v>0.64796466376384987</v>
      </c>
      <c r="P127">
        <f t="shared" si="15"/>
        <v>3.0002006516709949</v>
      </c>
      <c r="Q127">
        <f t="shared" si="16"/>
        <v>1.9440259505100306</v>
      </c>
      <c r="R127">
        <f t="shared" si="17"/>
        <v>0</v>
      </c>
      <c r="S127">
        <f t="shared" si="18"/>
        <v>288.00043876475922</v>
      </c>
      <c r="T127">
        <f t="shared" si="19"/>
        <v>0.2105261398981427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-77.8</v>
      </c>
      <c r="E128">
        <v>-175.42599999999999</v>
      </c>
      <c r="F128">
        <v>0</v>
      </c>
      <c r="G128">
        <v>75.709999999999994</v>
      </c>
      <c r="H128">
        <v>25.08</v>
      </c>
      <c r="I128">
        <v>0</v>
      </c>
      <c r="J128">
        <v>1</v>
      </c>
      <c r="K128">
        <v>0</v>
      </c>
      <c r="L128">
        <f t="shared" si="11"/>
        <v>7.7834677225685723E-3</v>
      </c>
      <c r="M128">
        <f t="shared" si="12"/>
        <v>222.00047206920092</v>
      </c>
      <c r="N128">
        <f t="shared" si="13"/>
        <v>1.7279352366808483</v>
      </c>
      <c r="O128">
        <f t="shared" si="14"/>
        <v>0.44999177037640009</v>
      </c>
      <c r="P128">
        <f t="shared" si="15"/>
        <v>6.0001335956321125</v>
      </c>
      <c r="Q128">
        <f t="shared" si="16"/>
        <v>2.7000134392068489</v>
      </c>
      <c r="R128">
        <f t="shared" si="17"/>
        <v>0</v>
      </c>
      <c r="S128">
        <f t="shared" si="18"/>
        <v>228.00060566483305</v>
      </c>
      <c r="T128">
        <f t="shared" si="19"/>
        <v>0.27026969555856212</v>
      </c>
      <c r="U128">
        <f t="shared" si="20"/>
        <v>0</v>
      </c>
      <c r="V128">
        <f t="shared" si="21"/>
        <v>0</v>
      </c>
    </row>
    <row r="129" spans="1:22" x14ac:dyDescent="0.2">
      <c r="A129" t="s">
        <v>1168</v>
      </c>
      <c r="B129" t="s">
        <v>1169</v>
      </c>
      <c r="D129">
        <v>-75.963999999999999</v>
      </c>
      <c r="E129">
        <v>-175.601</v>
      </c>
      <c r="F129">
        <v>0</v>
      </c>
      <c r="G129">
        <v>41.231000000000002</v>
      </c>
      <c r="H129">
        <v>26.077000000000002</v>
      </c>
      <c r="I129">
        <v>0</v>
      </c>
      <c r="J129">
        <v>1</v>
      </c>
      <c r="K129">
        <v>0</v>
      </c>
      <c r="L129">
        <f t="shared" si="11"/>
        <v>8.9998284639622485E-3</v>
      </c>
      <c r="M129">
        <f t="shared" si="12"/>
        <v>119.9999637487274</v>
      </c>
      <c r="N129">
        <f t="shared" si="13"/>
        <v>1.0799801694004043</v>
      </c>
      <c r="O129">
        <f t="shared" si="14"/>
        <v>0.4679680618795688</v>
      </c>
      <c r="P129">
        <f t="shared" si="15"/>
        <v>6.0004449240862634</v>
      </c>
      <c r="Q129">
        <f t="shared" si="16"/>
        <v>2.808019389559135</v>
      </c>
      <c r="R129">
        <f t="shared" si="17"/>
        <v>0</v>
      </c>
      <c r="S129">
        <f t="shared" si="18"/>
        <v>126.00040867281366</v>
      </c>
      <c r="T129">
        <f t="shared" si="19"/>
        <v>0.50000015104701478</v>
      </c>
      <c r="U129">
        <f t="shared" si="20"/>
        <v>0</v>
      </c>
      <c r="V129">
        <f t="shared" si="21"/>
        <v>0</v>
      </c>
    </row>
    <row r="130" spans="1:22" x14ac:dyDescent="0.2">
      <c r="A130" t="s">
        <v>707</v>
      </c>
      <c r="B130" t="s">
        <v>708</v>
      </c>
      <c r="D130">
        <v>-78.231999999999999</v>
      </c>
      <c r="E130">
        <v>-171.25399999999999</v>
      </c>
      <c r="F130">
        <v>0</v>
      </c>
      <c r="G130">
        <v>24.515000000000001</v>
      </c>
      <c r="H130">
        <v>13.153</v>
      </c>
      <c r="I130">
        <v>0</v>
      </c>
      <c r="J130">
        <v>1</v>
      </c>
      <c r="K130">
        <v>0</v>
      </c>
      <c r="L130">
        <f t="shared" si="11"/>
        <v>7.4998030796471788E-3</v>
      </c>
      <c r="M130">
        <f t="shared" si="12"/>
        <v>71.999190609983003</v>
      </c>
      <c r="N130">
        <f t="shared" si="13"/>
        <v>0.53998029144914639</v>
      </c>
      <c r="O130">
        <f t="shared" si="14"/>
        <v>0.23400417552542527</v>
      </c>
      <c r="P130">
        <f t="shared" si="15"/>
        <v>5.9999139843846461</v>
      </c>
      <c r="Q130">
        <f t="shared" si="16"/>
        <v>1.4040063291457276</v>
      </c>
      <c r="R130">
        <f t="shared" si="17"/>
        <v>0</v>
      </c>
      <c r="S130">
        <f t="shared" si="18"/>
        <v>77.999104594367651</v>
      </c>
      <c r="T130">
        <f t="shared" si="19"/>
        <v>0.83334270137865596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-79.460999999999999</v>
      </c>
      <c r="E131">
        <v>-168.22300000000001</v>
      </c>
      <c r="F131">
        <v>0</v>
      </c>
      <c r="G131">
        <v>43.738</v>
      </c>
      <c r="H131">
        <v>10</v>
      </c>
      <c r="I131">
        <v>0</v>
      </c>
      <c r="J131">
        <v>1</v>
      </c>
      <c r="K131">
        <v>0</v>
      </c>
      <c r="L131">
        <f t="shared" si="11"/>
        <v>6.6975482852557966E-3</v>
      </c>
      <c r="M131">
        <f t="shared" si="12"/>
        <v>129.00050327259797</v>
      </c>
      <c r="N131">
        <f t="shared" si="13"/>
        <v>0.86398796347848694</v>
      </c>
      <c r="O131">
        <f t="shared" si="14"/>
        <v>0.17266834454012253</v>
      </c>
      <c r="P131">
        <f t="shared" si="15"/>
        <v>6.1230927846516296</v>
      </c>
      <c r="Q131">
        <f t="shared" si="16"/>
        <v>1.0572653518567177</v>
      </c>
      <c r="R131">
        <f t="shared" si="17"/>
        <v>0</v>
      </c>
      <c r="S131">
        <f t="shared" si="18"/>
        <v>135.12359605724959</v>
      </c>
      <c r="T131">
        <f t="shared" si="19"/>
        <v>0.46511446450104726</v>
      </c>
      <c r="U131">
        <f t="shared" si="20"/>
        <v>0</v>
      </c>
      <c r="V131">
        <f t="shared" si="21"/>
        <v>0</v>
      </c>
    </row>
    <row r="132" spans="1:22" x14ac:dyDescent="0.2">
      <c r="A132" t="s">
        <v>1324</v>
      </c>
      <c r="B132" t="s">
        <v>1325</v>
      </c>
      <c r="D132">
        <v>-77.905000000000001</v>
      </c>
      <c r="E132">
        <v>-168.69</v>
      </c>
      <c r="F132">
        <v>0</v>
      </c>
      <c r="G132">
        <v>128.86000000000001</v>
      </c>
      <c r="H132">
        <v>40.792000000000002</v>
      </c>
      <c r="I132">
        <v>0</v>
      </c>
      <c r="J132">
        <v>1</v>
      </c>
      <c r="K132">
        <v>0</v>
      </c>
      <c r="L132">
        <f t="shared" ref="L132:L195" si="22">1/TAN(-D132*$L$1/180)*0.108*0.333333</f>
        <v>7.7144376416590785E-3</v>
      </c>
      <c r="M132">
        <f t="shared" ref="M132:M195" si="23">SIN(-D132*$L$1/180)*G132*3</f>
        <v>377.99851380740239</v>
      </c>
      <c r="N132">
        <f t="shared" ref="N132:N195" si="24">COS(-D132*$L$1/180)*G132*0.108</f>
        <v>2.9160488794558934</v>
      </c>
      <c r="O132">
        <f t="shared" ref="O132:O195" si="25">IFERROR(1/TAN(E132*$L$1/180)*0.108*0.333333,"")</f>
        <v>0.17999871688416874</v>
      </c>
      <c r="P132">
        <f t="shared" ref="P132:P195" si="26">SIN(-E132*$L$1/180)*H132*3</f>
        <v>24.000049579193899</v>
      </c>
      <c r="Q132">
        <f t="shared" ref="Q132:Q195" si="27">-COS(E132*$L$1/180)*H132*0.108</f>
        <v>4.3199824493937848</v>
      </c>
      <c r="R132">
        <f t="shared" ref="R132:R195" si="28">ABS(SIN(-F132*$L$1/180)*I132*3)</f>
        <v>0</v>
      </c>
      <c r="S132">
        <f t="shared" ref="S132:S195" si="29">M132+P132</f>
        <v>401.99856338659629</v>
      </c>
      <c r="T132">
        <f t="shared" ref="T132:T195" si="30">60*(J132/M132)</f>
        <v>0.15873078281617575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208</v>
      </c>
      <c r="B133" t="s">
        <v>428</v>
      </c>
      <c r="D133">
        <v>-73.522999999999996</v>
      </c>
      <c r="E133">
        <v>0</v>
      </c>
      <c r="F133">
        <v>0</v>
      </c>
      <c r="G133">
        <v>74.040999999999997</v>
      </c>
      <c r="H133">
        <v>0</v>
      </c>
      <c r="I133">
        <v>0</v>
      </c>
      <c r="J133">
        <v>1</v>
      </c>
      <c r="K133">
        <v>0</v>
      </c>
      <c r="L133">
        <f t="shared" si="22"/>
        <v>1.0647957717997675E-2</v>
      </c>
      <c r="M133">
        <f t="shared" si="23"/>
        <v>213.00122328782368</v>
      </c>
      <c r="N133">
        <f t="shared" si="24"/>
        <v>2.2680302874808156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213.00122328782368</v>
      </c>
      <c r="T133">
        <f t="shared" si="30"/>
        <v>0.28168852306976366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-78.825999999999993</v>
      </c>
      <c r="E134">
        <v>-172.46100000000001</v>
      </c>
      <c r="F134">
        <v>0</v>
      </c>
      <c r="G134">
        <v>247.69499999999999</v>
      </c>
      <c r="H134">
        <v>68.593000000000004</v>
      </c>
      <c r="I134">
        <v>0</v>
      </c>
      <c r="J134">
        <v>1</v>
      </c>
      <c r="K134">
        <v>0</v>
      </c>
      <c r="L134">
        <f t="shared" si="22"/>
        <v>7.1112096012839387E-3</v>
      </c>
      <c r="M134">
        <f t="shared" si="23"/>
        <v>728.99848263016383</v>
      </c>
      <c r="N134">
        <f t="shared" si="24"/>
        <v>5.1840661930672374</v>
      </c>
      <c r="O134">
        <f t="shared" si="25"/>
        <v>0.27201597509349346</v>
      </c>
      <c r="P134">
        <f t="shared" si="26"/>
        <v>26.998414085510316</v>
      </c>
      <c r="Q134">
        <f t="shared" si="27"/>
        <v>7.344007277455276</v>
      </c>
      <c r="R134">
        <f t="shared" si="28"/>
        <v>0</v>
      </c>
      <c r="S134">
        <f t="shared" si="29"/>
        <v>755.9968967156741</v>
      </c>
      <c r="T134">
        <f t="shared" si="30"/>
        <v>8.2304698061270526E-2</v>
      </c>
      <c r="U134">
        <f t="shared" si="31"/>
        <v>0</v>
      </c>
      <c r="V134">
        <f t="shared" si="32"/>
        <v>0</v>
      </c>
    </row>
    <row r="135" spans="1:22" x14ac:dyDescent="0.2">
      <c r="A135" t="s">
        <v>916</v>
      </c>
      <c r="B135" t="s">
        <v>1326</v>
      </c>
      <c r="D135">
        <v>-73.823999999999998</v>
      </c>
      <c r="E135">
        <v>0</v>
      </c>
      <c r="F135">
        <v>0</v>
      </c>
      <c r="G135">
        <v>136.4</v>
      </c>
      <c r="H135">
        <v>0</v>
      </c>
      <c r="I135">
        <v>0</v>
      </c>
      <c r="J135">
        <v>0</v>
      </c>
      <c r="K135">
        <v>0</v>
      </c>
      <c r="L135">
        <f t="shared" si="22"/>
        <v>1.0442605933519653E-2</v>
      </c>
      <c r="M135">
        <f t="shared" si="23"/>
        <v>392.99996225686795</v>
      </c>
      <c r="N135">
        <f t="shared" si="24"/>
        <v>4.10394784168441</v>
      </c>
      <c r="O135" t="str">
        <f t="shared" si="25"/>
        <v/>
      </c>
      <c r="P135">
        <f t="shared" si="26"/>
        <v>0</v>
      </c>
      <c r="Q135">
        <f t="shared" si="27"/>
        <v>0</v>
      </c>
      <c r="R135">
        <f t="shared" si="28"/>
        <v>0</v>
      </c>
      <c r="S135">
        <f t="shared" si="29"/>
        <v>392.99996225686795</v>
      </c>
      <c r="T135">
        <f t="shared" si="30"/>
        <v>0</v>
      </c>
      <c r="U135" t="str">
        <f t="shared" si="31"/>
        <v/>
      </c>
      <c r="V135">
        <f t="shared" si="32"/>
        <v>0</v>
      </c>
    </row>
    <row r="136" spans="1:22" x14ac:dyDescent="0.2">
      <c r="A136" t="s">
        <v>1327</v>
      </c>
      <c r="B136" t="s">
        <v>1328</v>
      </c>
      <c r="D136">
        <v>-77.259</v>
      </c>
      <c r="E136">
        <v>-175.17</v>
      </c>
      <c r="F136">
        <v>0</v>
      </c>
      <c r="G136">
        <v>160.964</v>
      </c>
      <c r="H136">
        <v>35.627000000000002</v>
      </c>
      <c r="I136">
        <v>0</v>
      </c>
      <c r="J136">
        <v>1</v>
      </c>
      <c r="K136">
        <v>0</v>
      </c>
      <c r="L136">
        <f t="shared" si="22"/>
        <v>8.1400160054469328E-3</v>
      </c>
      <c r="M136">
        <f t="shared" si="23"/>
        <v>471.00173847612825</v>
      </c>
      <c r="N136">
        <f t="shared" si="24"/>
        <v>3.8339655237545389</v>
      </c>
      <c r="O136">
        <f t="shared" si="25"/>
        <v>0.42603678984850163</v>
      </c>
      <c r="P136">
        <f t="shared" si="26"/>
        <v>8.9993368361437689</v>
      </c>
      <c r="Q136">
        <f t="shared" si="27"/>
        <v>3.8340524104884741</v>
      </c>
      <c r="R136">
        <f t="shared" si="28"/>
        <v>0</v>
      </c>
      <c r="S136">
        <f t="shared" si="29"/>
        <v>480.00107531227201</v>
      </c>
      <c r="T136">
        <f t="shared" si="30"/>
        <v>0.12738806483840817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-83.367000000000004</v>
      </c>
      <c r="E137">
        <v>-176.42400000000001</v>
      </c>
      <c r="F137">
        <v>0</v>
      </c>
      <c r="G137">
        <v>21.645</v>
      </c>
      <c r="H137">
        <v>8.016</v>
      </c>
      <c r="I137">
        <v>0</v>
      </c>
      <c r="J137">
        <v>1</v>
      </c>
      <c r="K137">
        <v>0</v>
      </c>
      <c r="L137">
        <f t="shared" si="22"/>
        <v>4.1863514254101408E-3</v>
      </c>
      <c r="M137">
        <f t="shared" si="23"/>
        <v>64.500351200409042</v>
      </c>
      <c r="N137">
        <f t="shared" si="24"/>
        <v>0.27002140720869433</v>
      </c>
      <c r="O137">
        <f t="shared" si="25"/>
        <v>0.57605342314799368</v>
      </c>
      <c r="P137">
        <f t="shared" si="26"/>
        <v>1.499932955944113</v>
      </c>
      <c r="Q137">
        <f t="shared" si="27"/>
        <v>0.86404237780647308</v>
      </c>
      <c r="R137">
        <f t="shared" si="28"/>
        <v>0</v>
      </c>
      <c r="S137">
        <f t="shared" si="29"/>
        <v>66.00028415635316</v>
      </c>
      <c r="T137">
        <f t="shared" si="30"/>
        <v>0.93022749308099117</v>
      </c>
      <c r="U137">
        <f t="shared" si="31"/>
        <v>0</v>
      </c>
      <c r="V137">
        <f t="shared" si="32"/>
        <v>0</v>
      </c>
    </row>
    <row r="138" spans="1:22" x14ac:dyDescent="0.2">
      <c r="A138" t="s">
        <v>1329</v>
      </c>
      <c r="B138" t="s">
        <v>1260</v>
      </c>
      <c r="D138">
        <v>-77.852999999999994</v>
      </c>
      <c r="E138">
        <v>-171.87</v>
      </c>
      <c r="F138">
        <v>0</v>
      </c>
      <c r="G138">
        <v>114.054</v>
      </c>
      <c r="H138">
        <v>28.283999999999999</v>
      </c>
      <c r="I138">
        <v>0</v>
      </c>
      <c r="J138">
        <v>1</v>
      </c>
      <c r="K138">
        <v>0</v>
      </c>
      <c r="L138">
        <f t="shared" si="22"/>
        <v>7.7486171606949948E-3</v>
      </c>
      <c r="M138">
        <f t="shared" si="23"/>
        <v>334.50132016648354</v>
      </c>
      <c r="N138">
        <f t="shared" si="24"/>
        <v>2.5919252616424071</v>
      </c>
      <c r="O138">
        <f t="shared" si="25"/>
        <v>0.25200296358763974</v>
      </c>
      <c r="P138">
        <f t="shared" si="26"/>
        <v>11.999734861838032</v>
      </c>
      <c r="Q138">
        <f t="shared" si="27"/>
        <v>3.0239717714208716</v>
      </c>
      <c r="R138">
        <f t="shared" si="28"/>
        <v>0</v>
      </c>
      <c r="S138">
        <f t="shared" si="29"/>
        <v>346.50105502832156</v>
      </c>
      <c r="T138">
        <f t="shared" si="30"/>
        <v>0.17937148938646222</v>
      </c>
      <c r="U138">
        <f t="shared" si="31"/>
        <v>0</v>
      </c>
      <c r="V138">
        <f t="shared" si="32"/>
        <v>0</v>
      </c>
    </row>
    <row r="139" spans="1:22" x14ac:dyDescent="0.2">
      <c r="A139" t="s">
        <v>491</v>
      </c>
      <c r="B139" t="s">
        <v>1330</v>
      </c>
      <c r="D139">
        <v>-83.774000000000001</v>
      </c>
      <c r="E139">
        <v>-174.80600000000001</v>
      </c>
      <c r="F139">
        <v>0</v>
      </c>
      <c r="G139">
        <v>55.326000000000001</v>
      </c>
      <c r="H139">
        <v>11.045</v>
      </c>
      <c r="I139">
        <v>0</v>
      </c>
      <c r="J139">
        <v>1</v>
      </c>
      <c r="K139">
        <v>0</v>
      </c>
      <c r="L139">
        <f t="shared" si="22"/>
        <v>3.9273774800879652E-3</v>
      </c>
      <c r="M139">
        <f t="shared" si="23"/>
        <v>164.99903736760882</v>
      </c>
      <c r="N139">
        <f t="shared" si="24"/>
        <v>0.64801415160789133</v>
      </c>
      <c r="O139">
        <f t="shared" si="25"/>
        <v>0.39603248453733669</v>
      </c>
      <c r="P139">
        <f t="shared" si="26"/>
        <v>2.9996549199877873</v>
      </c>
      <c r="Q139">
        <f t="shared" si="27"/>
        <v>1.187961978679388</v>
      </c>
      <c r="R139">
        <f t="shared" si="28"/>
        <v>0</v>
      </c>
      <c r="S139">
        <f t="shared" si="29"/>
        <v>167.99869228759661</v>
      </c>
      <c r="T139">
        <f t="shared" si="30"/>
        <v>0.36363848515263325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-75.963999999999999</v>
      </c>
      <c r="E140">
        <v>-172.23500000000001</v>
      </c>
      <c r="F140">
        <v>0</v>
      </c>
      <c r="G140">
        <v>37.107999999999997</v>
      </c>
      <c r="H140">
        <v>22.204000000000001</v>
      </c>
      <c r="I140">
        <v>0</v>
      </c>
      <c r="J140">
        <v>1</v>
      </c>
      <c r="K140">
        <v>0</v>
      </c>
      <c r="L140">
        <f t="shared" si="22"/>
        <v>8.9998284639622485E-3</v>
      </c>
      <c r="M140">
        <f t="shared" si="23"/>
        <v>108.00025841691388</v>
      </c>
      <c r="N140">
        <f t="shared" si="24"/>
        <v>0.97198477180059173</v>
      </c>
      <c r="O140">
        <f t="shared" si="25"/>
        <v>0.26400545012007914</v>
      </c>
      <c r="P140">
        <f t="shared" si="26"/>
        <v>8.999969550743689</v>
      </c>
      <c r="Q140">
        <f t="shared" si="27"/>
        <v>2.376043388354482</v>
      </c>
      <c r="R140">
        <f t="shared" si="28"/>
        <v>0</v>
      </c>
      <c r="S140">
        <f t="shared" si="29"/>
        <v>117.00022796765757</v>
      </c>
      <c r="T140">
        <f t="shared" si="30"/>
        <v>0.55555422625362372</v>
      </c>
      <c r="U140">
        <f t="shared" si="31"/>
        <v>0</v>
      </c>
      <c r="V140">
        <f t="shared" si="32"/>
        <v>0</v>
      </c>
    </row>
    <row r="141" spans="1:22" x14ac:dyDescent="0.2">
      <c r="A141" t="s">
        <v>1331</v>
      </c>
      <c r="B141" t="s">
        <v>1332</v>
      </c>
      <c r="D141">
        <v>-79.415000000000006</v>
      </c>
      <c r="E141">
        <v>-172.72499999999999</v>
      </c>
      <c r="F141">
        <v>0</v>
      </c>
      <c r="G141">
        <v>201.42699999999999</v>
      </c>
      <c r="H141">
        <v>47.381</v>
      </c>
      <c r="I141">
        <v>0</v>
      </c>
      <c r="J141">
        <v>1</v>
      </c>
      <c r="K141">
        <v>0</v>
      </c>
      <c r="L141">
        <f t="shared" si="22"/>
        <v>6.7274557619524545E-3</v>
      </c>
      <c r="M141">
        <f t="shared" si="23"/>
        <v>593.9982365405931</v>
      </c>
      <c r="N141">
        <f t="shared" si="24"/>
        <v>3.9961008551054658</v>
      </c>
      <c r="O141">
        <f t="shared" si="25"/>
        <v>0.28199991226313526</v>
      </c>
      <c r="P141">
        <f t="shared" si="26"/>
        <v>17.999824078604249</v>
      </c>
      <c r="Q141">
        <f t="shared" si="27"/>
        <v>5.0759538868721545</v>
      </c>
      <c r="R141">
        <f t="shared" si="28"/>
        <v>0</v>
      </c>
      <c r="S141">
        <f t="shared" si="29"/>
        <v>611.9980606191973</v>
      </c>
      <c r="T141">
        <f t="shared" si="30"/>
        <v>0.10101040088845394</v>
      </c>
      <c r="U141">
        <f t="shared" si="31"/>
        <v>0</v>
      </c>
      <c r="V141">
        <f t="shared" si="32"/>
        <v>0</v>
      </c>
    </row>
    <row r="142" spans="1:22" x14ac:dyDescent="0.2">
      <c r="A142" t="s">
        <v>504</v>
      </c>
      <c r="B142" t="s">
        <v>1333</v>
      </c>
      <c r="D142">
        <v>-74.227999999999994</v>
      </c>
      <c r="E142">
        <v>-173.928</v>
      </c>
      <c r="F142">
        <v>0</v>
      </c>
      <c r="G142">
        <v>136.125</v>
      </c>
      <c r="H142">
        <v>47.265000000000001</v>
      </c>
      <c r="I142">
        <v>0</v>
      </c>
      <c r="J142">
        <v>1</v>
      </c>
      <c r="K142">
        <v>0</v>
      </c>
      <c r="L142">
        <f t="shared" si="22"/>
        <v>1.0167964003741451E-2</v>
      </c>
      <c r="M142">
        <f t="shared" si="23"/>
        <v>393.00006506364718</v>
      </c>
      <c r="N142">
        <f t="shared" si="24"/>
        <v>3.996014511049724</v>
      </c>
      <c r="O142">
        <f t="shared" si="25"/>
        <v>0.33842528918065751</v>
      </c>
      <c r="P142">
        <f t="shared" si="26"/>
        <v>14.998810436584673</v>
      </c>
      <c r="Q142">
        <f t="shared" si="27"/>
        <v>5.0759818353488688</v>
      </c>
      <c r="R142">
        <f t="shared" si="28"/>
        <v>0</v>
      </c>
      <c r="S142">
        <f t="shared" si="29"/>
        <v>407.99887550023186</v>
      </c>
      <c r="T142">
        <f t="shared" si="30"/>
        <v>0.15267173044941576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-78.69</v>
      </c>
      <c r="E143">
        <v>-175.36500000000001</v>
      </c>
      <c r="F143">
        <v>0</v>
      </c>
      <c r="G143">
        <v>56.088999999999999</v>
      </c>
      <c r="H143">
        <v>18.561</v>
      </c>
      <c r="I143">
        <v>0</v>
      </c>
      <c r="J143">
        <v>1</v>
      </c>
      <c r="K143">
        <v>0</v>
      </c>
      <c r="L143">
        <f t="shared" si="22"/>
        <v>7.2000369249036579E-3</v>
      </c>
      <c r="M143">
        <f t="shared" si="23"/>
        <v>164.99932966434591</v>
      </c>
      <c r="N143">
        <f t="shared" si="24"/>
        <v>1.1880024541700962</v>
      </c>
      <c r="O143">
        <f t="shared" si="25"/>
        <v>0.44404414325228203</v>
      </c>
      <c r="P143">
        <f t="shared" si="26"/>
        <v>4.4996211113142826</v>
      </c>
      <c r="Q143">
        <f t="shared" si="27"/>
        <v>1.9980323993658313</v>
      </c>
      <c r="R143">
        <f t="shared" si="28"/>
        <v>0</v>
      </c>
      <c r="S143">
        <f t="shared" si="29"/>
        <v>169.49895077566018</v>
      </c>
      <c r="T143">
        <f t="shared" si="30"/>
        <v>0.36363784096612106</v>
      </c>
      <c r="U143">
        <f t="shared" si="31"/>
        <v>0</v>
      </c>
      <c r="V143">
        <f t="shared" si="32"/>
        <v>0</v>
      </c>
    </row>
    <row r="144" spans="1:22" x14ac:dyDescent="0.2">
      <c r="A144" t="s">
        <v>1334</v>
      </c>
      <c r="B144" t="s">
        <v>1335</v>
      </c>
      <c r="D144">
        <v>-77.619</v>
      </c>
      <c r="E144">
        <v>-171.57300000000001</v>
      </c>
      <c r="F144">
        <v>0</v>
      </c>
      <c r="G144">
        <v>41.975999999999999</v>
      </c>
      <c r="H144">
        <v>13.647</v>
      </c>
      <c r="I144">
        <v>0</v>
      </c>
      <c r="J144">
        <v>1</v>
      </c>
      <c r="K144">
        <v>0</v>
      </c>
      <c r="L144">
        <f t="shared" si="22"/>
        <v>7.9025912072759746E-3</v>
      </c>
      <c r="M144">
        <f t="shared" si="23"/>
        <v>122.99934710174242</v>
      </c>
      <c r="N144">
        <f t="shared" si="24"/>
        <v>0.97201453092144596</v>
      </c>
      <c r="O144">
        <f t="shared" si="25"/>
        <v>0.2429988506941255</v>
      </c>
      <c r="P144">
        <f t="shared" si="26"/>
        <v>5.9998706305356997</v>
      </c>
      <c r="Q144">
        <f t="shared" si="27"/>
        <v>1.4579631254967385</v>
      </c>
      <c r="R144">
        <f t="shared" si="28"/>
        <v>0</v>
      </c>
      <c r="S144">
        <f t="shared" si="29"/>
        <v>128.99921773227811</v>
      </c>
      <c r="T144">
        <f t="shared" si="30"/>
        <v>0.48780746738736169</v>
      </c>
      <c r="U144">
        <f t="shared" si="31"/>
        <v>0</v>
      </c>
      <c r="V144">
        <f t="shared" si="32"/>
        <v>0</v>
      </c>
    </row>
    <row r="145" spans="1:22" x14ac:dyDescent="0.2">
      <c r="A145" t="s">
        <v>1125</v>
      </c>
      <c r="B145" t="s">
        <v>1336</v>
      </c>
      <c r="D145">
        <v>-82.793999999999997</v>
      </c>
      <c r="E145">
        <v>-178.15199999999999</v>
      </c>
      <c r="F145">
        <v>0</v>
      </c>
      <c r="G145">
        <v>43.845999999999997</v>
      </c>
      <c r="H145">
        <v>15.507999999999999</v>
      </c>
      <c r="I145">
        <v>0</v>
      </c>
      <c r="J145">
        <v>1</v>
      </c>
      <c r="K145">
        <v>0</v>
      </c>
      <c r="L145">
        <f t="shared" si="22"/>
        <v>4.5516831986741751E-3</v>
      </c>
      <c r="M145">
        <f t="shared" si="23"/>
        <v>130.49905644739459</v>
      </c>
      <c r="N145">
        <f t="shared" si="24"/>
        <v>0.59399095666539536</v>
      </c>
      <c r="O145">
        <f t="shared" si="25"/>
        <v>1.1157633621312635</v>
      </c>
      <c r="P145">
        <f t="shared" si="26"/>
        <v>1.5003102608424959</v>
      </c>
      <c r="Q145">
        <f t="shared" si="27"/>
        <v>1.6739928948705514</v>
      </c>
      <c r="R145">
        <f t="shared" si="28"/>
        <v>0</v>
      </c>
      <c r="S145">
        <f t="shared" si="29"/>
        <v>131.99936670823709</v>
      </c>
      <c r="T145">
        <f t="shared" si="30"/>
        <v>0.45977343923698455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-72.019000000000005</v>
      </c>
      <c r="E146">
        <v>0</v>
      </c>
      <c r="F146">
        <v>0</v>
      </c>
      <c r="G146">
        <v>179.78100000000001</v>
      </c>
      <c r="H146">
        <v>0</v>
      </c>
      <c r="I146">
        <v>0</v>
      </c>
      <c r="J146">
        <v>0</v>
      </c>
      <c r="K146">
        <v>0</v>
      </c>
      <c r="L146">
        <f t="shared" si="22"/>
        <v>1.1683900416151959E-2</v>
      </c>
      <c r="M146">
        <f t="shared" si="23"/>
        <v>513.00091505288538</v>
      </c>
      <c r="N146">
        <f t="shared" si="24"/>
        <v>5.993857598730342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0</v>
      </c>
      <c r="S146">
        <f t="shared" si="29"/>
        <v>513.00091505288538</v>
      </c>
      <c r="T146">
        <f t="shared" si="30"/>
        <v>0</v>
      </c>
      <c r="U146" t="str">
        <f t="shared" si="31"/>
        <v/>
      </c>
      <c r="V146">
        <f t="shared" si="32"/>
        <v>0</v>
      </c>
    </row>
    <row r="147" spans="1:22" x14ac:dyDescent="0.2">
      <c r="A147" t="s">
        <v>1337</v>
      </c>
      <c r="B147" t="s">
        <v>1338</v>
      </c>
      <c r="D147">
        <v>-76.64</v>
      </c>
      <c r="E147">
        <v>-174.50800000000001</v>
      </c>
      <c r="F147">
        <v>0</v>
      </c>
      <c r="G147">
        <v>41.113</v>
      </c>
      <c r="H147">
        <v>26.12</v>
      </c>
      <c r="I147">
        <v>0</v>
      </c>
      <c r="J147">
        <v>1</v>
      </c>
      <c r="K147">
        <v>0</v>
      </c>
      <c r="L147">
        <f t="shared" si="22"/>
        <v>8.5498464554617983E-3</v>
      </c>
      <c r="M147">
        <f t="shared" si="23"/>
        <v>120.0011298877931</v>
      </c>
      <c r="N147">
        <f t="shared" si="24"/>
        <v>1.0259922610148198</v>
      </c>
      <c r="O147">
        <f t="shared" si="25"/>
        <v>0.37442188737032278</v>
      </c>
      <c r="P147">
        <f t="shared" si="26"/>
        <v>7.4995823450411443</v>
      </c>
      <c r="Q147">
        <f t="shared" si="27"/>
        <v>2.8080105841300407</v>
      </c>
      <c r="R147">
        <f t="shared" si="28"/>
        <v>0</v>
      </c>
      <c r="S147">
        <f t="shared" si="29"/>
        <v>127.50071223283425</v>
      </c>
      <c r="T147">
        <f t="shared" si="30"/>
        <v>0.49999529217852295</v>
      </c>
      <c r="U147">
        <f t="shared" si="31"/>
        <v>0</v>
      </c>
      <c r="V147">
        <f t="shared" si="32"/>
        <v>0</v>
      </c>
    </row>
    <row r="148" spans="1:22" x14ac:dyDescent="0.2">
      <c r="A148" t="s">
        <v>344</v>
      </c>
      <c r="B148" t="s">
        <v>1339</v>
      </c>
      <c r="D148">
        <v>-74.055000000000007</v>
      </c>
      <c r="E148">
        <v>-171.46899999999999</v>
      </c>
      <c r="F148">
        <v>0</v>
      </c>
      <c r="G148">
        <v>32.76</v>
      </c>
      <c r="H148">
        <v>20.224</v>
      </c>
      <c r="I148">
        <v>0</v>
      </c>
      <c r="J148">
        <v>1</v>
      </c>
      <c r="K148">
        <v>0</v>
      </c>
      <c r="L148">
        <f t="shared" si="22"/>
        <v>1.0285434942637646E-2</v>
      </c>
      <c r="M148">
        <f t="shared" si="23"/>
        <v>94.498760132982724</v>
      </c>
      <c r="N148">
        <f t="shared" si="24"/>
        <v>0.97196182146953536</v>
      </c>
      <c r="O148">
        <f t="shared" si="25"/>
        <v>0.23999306751257837</v>
      </c>
      <c r="P148">
        <f t="shared" si="26"/>
        <v>9.0003574158502637</v>
      </c>
      <c r="Q148">
        <f t="shared" si="27"/>
        <v>2.1600255449650327</v>
      </c>
      <c r="R148">
        <f t="shared" si="28"/>
        <v>0</v>
      </c>
      <c r="S148">
        <f t="shared" si="29"/>
        <v>103.49911754883298</v>
      </c>
      <c r="T148">
        <f t="shared" si="30"/>
        <v>0.63492896537018495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-75.05</v>
      </c>
      <c r="E149">
        <v>-172.875</v>
      </c>
      <c r="F149">
        <v>0</v>
      </c>
      <c r="G149">
        <v>98.846000000000004</v>
      </c>
      <c r="H149">
        <v>32.249000000000002</v>
      </c>
      <c r="I149">
        <v>0</v>
      </c>
      <c r="J149">
        <v>1</v>
      </c>
      <c r="K149">
        <v>0</v>
      </c>
      <c r="L149">
        <f t="shared" si="22"/>
        <v>9.6124976894468184E-3</v>
      </c>
      <c r="M149">
        <f t="shared" si="23"/>
        <v>286.50058033427558</v>
      </c>
      <c r="N149">
        <f t="shared" si="24"/>
        <v>2.753988920477318</v>
      </c>
      <c r="O149">
        <f t="shared" si="25"/>
        <v>0.28800037970152381</v>
      </c>
      <c r="P149">
        <f t="shared" si="26"/>
        <v>11.999961074480099</v>
      </c>
      <c r="Q149">
        <f t="shared" si="27"/>
        <v>3.455996801850576</v>
      </c>
      <c r="R149">
        <f t="shared" si="28"/>
        <v>0</v>
      </c>
      <c r="S149">
        <f t="shared" si="29"/>
        <v>298.50054140875568</v>
      </c>
      <c r="T149">
        <f t="shared" si="30"/>
        <v>0.20942365956115963</v>
      </c>
      <c r="U149">
        <f t="shared" si="31"/>
        <v>0</v>
      </c>
      <c r="V149">
        <f t="shared" si="32"/>
        <v>0</v>
      </c>
    </row>
    <row r="150" spans="1:22" x14ac:dyDescent="0.2">
      <c r="A150" t="s">
        <v>1340</v>
      </c>
      <c r="B150" t="s">
        <v>1341</v>
      </c>
      <c r="D150">
        <v>-74.159000000000006</v>
      </c>
      <c r="E150">
        <v>0</v>
      </c>
      <c r="F150">
        <v>0</v>
      </c>
      <c r="G150">
        <v>150.20400000000001</v>
      </c>
      <c r="H150">
        <v>0</v>
      </c>
      <c r="I150">
        <v>0</v>
      </c>
      <c r="J150">
        <v>0</v>
      </c>
      <c r="K150">
        <v>0</v>
      </c>
      <c r="L150">
        <f t="shared" si="22"/>
        <v>1.0214792426617776E-2</v>
      </c>
      <c r="M150">
        <f t="shared" si="23"/>
        <v>433.49906640772201</v>
      </c>
      <c r="N150">
        <f t="shared" si="24"/>
        <v>4.4281074085948839</v>
      </c>
      <c r="O150" t="str">
        <f t="shared" si="25"/>
        <v/>
      </c>
      <c r="P150">
        <f t="shared" si="26"/>
        <v>0</v>
      </c>
      <c r="Q150">
        <f t="shared" si="27"/>
        <v>0</v>
      </c>
      <c r="R150">
        <f t="shared" si="28"/>
        <v>0</v>
      </c>
      <c r="S150">
        <f t="shared" si="29"/>
        <v>433.49906640772201</v>
      </c>
      <c r="T150">
        <f t="shared" si="30"/>
        <v>0</v>
      </c>
      <c r="U150" t="str">
        <f t="shared" si="31"/>
        <v/>
      </c>
      <c r="V150">
        <f t="shared" si="32"/>
        <v>0</v>
      </c>
    </row>
    <row r="151" spans="1:22" x14ac:dyDescent="0.2">
      <c r="A151" t="s">
        <v>327</v>
      </c>
      <c r="B151" t="s">
        <v>1342</v>
      </c>
      <c r="D151">
        <v>-72.73</v>
      </c>
      <c r="E151">
        <v>0</v>
      </c>
      <c r="F151">
        <v>0</v>
      </c>
      <c r="G151">
        <v>326.73099999999999</v>
      </c>
      <c r="H151">
        <v>0</v>
      </c>
      <c r="I151">
        <v>0</v>
      </c>
      <c r="J151">
        <v>0</v>
      </c>
      <c r="K151">
        <v>0</v>
      </c>
      <c r="L151">
        <f t="shared" si="22"/>
        <v>1.1192065388625719E-2</v>
      </c>
      <c r="M151">
        <f t="shared" si="23"/>
        <v>936.00234512444922</v>
      </c>
      <c r="N151">
        <f t="shared" si="24"/>
        <v>10.475809926349784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936.00234512444922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-75.481999999999999</v>
      </c>
      <c r="E152">
        <v>-172.26</v>
      </c>
      <c r="F152">
        <v>0</v>
      </c>
      <c r="G152">
        <v>374.97300000000001</v>
      </c>
      <c r="H152">
        <v>103.947</v>
      </c>
      <c r="I152">
        <v>0</v>
      </c>
      <c r="J152">
        <v>1</v>
      </c>
      <c r="K152">
        <v>1</v>
      </c>
      <c r="L152">
        <f t="shared" si="22"/>
        <v>9.3222908584129158E-3</v>
      </c>
      <c r="M152">
        <f t="shared" si="23"/>
        <v>1088.9991364971279</v>
      </c>
      <c r="N152">
        <f t="shared" si="24"/>
        <v>10.151976846963583</v>
      </c>
      <c r="O152">
        <f t="shared" si="25"/>
        <v>0.26486869545033775</v>
      </c>
      <c r="P152">
        <f t="shared" si="26"/>
        <v>41.998118922781615</v>
      </c>
      <c r="Q152">
        <f t="shared" si="27"/>
        <v>11.123998094443404</v>
      </c>
      <c r="R152">
        <f t="shared" si="28"/>
        <v>0</v>
      </c>
      <c r="S152">
        <f t="shared" si="29"/>
        <v>1130.9972554199096</v>
      </c>
      <c r="T152">
        <f t="shared" si="30"/>
        <v>5.5096462420526668E-2</v>
      </c>
      <c r="U152">
        <f t="shared" si="31"/>
        <v>1.4286354136554764</v>
      </c>
      <c r="V152">
        <f t="shared" si="32"/>
        <v>0</v>
      </c>
    </row>
    <row r="153" spans="1:22" x14ac:dyDescent="0.2">
      <c r="A153" t="s">
        <v>1343</v>
      </c>
      <c r="B153" t="s">
        <v>1344</v>
      </c>
      <c r="D153">
        <v>-78.959000000000003</v>
      </c>
      <c r="E153">
        <v>-172.304</v>
      </c>
      <c r="F153">
        <v>0</v>
      </c>
      <c r="G153">
        <v>41.773000000000003</v>
      </c>
      <c r="H153">
        <v>18.667999999999999</v>
      </c>
      <c r="I153">
        <v>0</v>
      </c>
      <c r="J153">
        <v>1</v>
      </c>
      <c r="K153">
        <v>0</v>
      </c>
      <c r="L153">
        <f t="shared" si="22"/>
        <v>7.0244222362808705E-3</v>
      </c>
      <c r="M153">
        <f t="shared" si="23"/>
        <v>122.99939444491238</v>
      </c>
      <c r="N153">
        <f t="shared" si="24"/>
        <v>0.86400054538847004</v>
      </c>
      <c r="O153">
        <f t="shared" si="25"/>
        <v>0.26640154569327823</v>
      </c>
      <c r="P153">
        <f t="shared" si="26"/>
        <v>7.4998877471428411</v>
      </c>
      <c r="Q153">
        <f t="shared" si="27"/>
        <v>1.9979836863486178</v>
      </c>
      <c r="R153">
        <f t="shared" si="28"/>
        <v>0</v>
      </c>
      <c r="S153">
        <f t="shared" si="29"/>
        <v>130.49928219205523</v>
      </c>
      <c r="T153">
        <f t="shared" si="30"/>
        <v>0.48780727962747927</v>
      </c>
      <c r="U153">
        <f t="shared" si="31"/>
        <v>0</v>
      </c>
      <c r="V153">
        <f t="shared" si="32"/>
        <v>0</v>
      </c>
    </row>
    <row r="154" spans="1:22" x14ac:dyDescent="0.2">
      <c r="A154" t="s">
        <v>1345</v>
      </c>
      <c r="B154" t="s">
        <v>1346</v>
      </c>
      <c r="D154">
        <v>-78.176000000000002</v>
      </c>
      <c r="E154">
        <v>-169.548</v>
      </c>
      <c r="F154">
        <v>0</v>
      </c>
      <c r="G154">
        <v>229.36699999999999</v>
      </c>
      <c r="H154">
        <v>52.369</v>
      </c>
      <c r="I154">
        <v>0</v>
      </c>
      <c r="J154">
        <v>1</v>
      </c>
      <c r="K154">
        <v>0</v>
      </c>
      <c r="L154">
        <f t="shared" si="22"/>
        <v>7.5365234551815338E-3</v>
      </c>
      <c r="M154">
        <f t="shared" si="23"/>
        <v>673.50062786834576</v>
      </c>
      <c r="N154">
        <f t="shared" si="24"/>
        <v>5.0758583548676324</v>
      </c>
      <c r="O154">
        <f t="shared" si="25"/>
        <v>0.19515069154626905</v>
      </c>
      <c r="P154">
        <f t="shared" si="26"/>
        <v>28.501052968864705</v>
      </c>
      <c r="Q154">
        <f t="shared" si="27"/>
        <v>5.5620057586765492</v>
      </c>
      <c r="R154">
        <f t="shared" si="28"/>
        <v>0</v>
      </c>
      <c r="S154">
        <f t="shared" si="29"/>
        <v>702.00168083721042</v>
      </c>
      <c r="T154">
        <f t="shared" si="30"/>
        <v>8.9086776637316886E-2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-76.430000000000007</v>
      </c>
      <c r="E155">
        <v>-175.23599999999999</v>
      </c>
      <c r="F155">
        <v>0</v>
      </c>
      <c r="G155">
        <v>29.832999999999998</v>
      </c>
      <c r="H155">
        <v>12.042</v>
      </c>
      <c r="I155">
        <v>0</v>
      </c>
      <c r="J155">
        <v>1</v>
      </c>
      <c r="K155">
        <v>0</v>
      </c>
      <c r="L155">
        <f t="shared" si="22"/>
        <v>8.6893576492129681E-3</v>
      </c>
      <c r="M155">
        <f t="shared" si="23"/>
        <v>87.000544793782979</v>
      </c>
      <c r="N155">
        <f t="shared" si="24"/>
        <v>0.75597960536915898</v>
      </c>
      <c r="O155">
        <f t="shared" si="25"/>
        <v>0.43196692629052102</v>
      </c>
      <c r="P155">
        <f t="shared" si="26"/>
        <v>3.0003261450738798</v>
      </c>
      <c r="Q155">
        <f t="shared" si="27"/>
        <v>1.2960429587996107</v>
      </c>
      <c r="R155">
        <f t="shared" si="28"/>
        <v>0</v>
      </c>
      <c r="S155">
        <f t="shared" si="29"/>
        <v>90.000870938856863</v>
      </c>
      <c r="T155">
        <f t="shared" si="30"/>
        <v>0.68965085382186686</v>
      </c>
      <c r="U155">
        <f t="shared" si="31"/>
        <v>0</v>
      </c>
      <c r="V155">
        <f t="shared" si="32"/>
        <v>0</v>
      </c>
    </row>
    <row r="156" spans="1:22" x14ac:dyDescent="0.2">
      <c r="A156" t="s">
        <v>1347</v>
      </c>
      <c r="B156" t="s">
        <v>1348</v>
      </c>
      <c r="D156">
        <v>-74.846000000000004</v>
      </c>
      <c r="E156">
        <v>-171.87</v>
      </c>
      <c r="F156">
        <v>0</v>
      </c>
      <c r="G156">
        <v>248.64599999999999</v>
      </c>
      <c r="H156">
        <v>77.781999999999996</v>
      </c>
      <c r="I156">
        <v>0</v>
      </c>
      <c r="J156">
        <v>1</v>
      </c>
      <c r="K156">
        <v>0</v>
      </c>
      <c r="L156">
        <f t="shared" si="22"/>
        <v>9.7499443565126059E-3</v>
      </c>
      <c r="M156">
        <f t="shared" si="23"/>
        <v>719.99926101829101</v>
      </c>
      <c r="N156">
        <f t="shared" si="24"/>
        <v>7.0199597516182859</v>
      </c>
      <c r="O156">
        <f t="shared" si="25"/>
        <v>0.25200296358763974</v>
      </c>
      <c r="P156">
        <f t="shared" si="26"/>
        <v>32.999695128817912</v>
      </c>
      <c r="Q156">
        <f t="shared" si="27"/>
        <v>8.3160292859799974</v>
      </c>
      <c r="R156">
        <f t="shared" si="28"/>
        <v>0</v>
      </c>
      <c r="S156">
        <f t="shared" si="29"/>
        <v>752.99895614710897</v>
      </c>
      <c r="T156">
        <f t="shared" si="30"/>
        <v>8.3333418863711511E-2</v>
      </c>
      <c r="U156">
        <f t="shared" si="31"/>
        <v>0</v>
      </c>
      <c r="V156">
        <f t="shared" si="32"/>
        <v>0</v>
      </c>
    </row>
    <row r="157" spans="1:22" x14ac:dyDescent="0.2">
      <c r="A157" t="s">
        <v>734</v>
      </c>
      <c r="B157" t="s">
        <v>1349</v>
      </c>
      <c r="D157">
        <v>-76.866</v>
      </c>
      <c r="E157">
        <v>0</v>
      </c>
      <c r="F157">
        <v>0</v>
      </c>
      <c r="G157">
        <v>61.612000000000002</v>
      </c>
      <c r="H157">
        <v>0</v>
      </c>
      <c r="I157">
        <v>0</v>
      </c>
      <c r="J157">
        <v>0</v>
      </c>
      <c r="K157">
        <v>0</v>
      </c>
      <c r="L157">
        <f t="shared" si="22"/>
        <v>8.399976821426642E-3</v>
      </c>
      <c r="M157">
        <f t="shared" si="23"/>
        <v>180.00093019534597</v>
      </c>
      <c r="N157">
        <f t="shared" si="24"/>
        <v>1.5120051534812948</v>
      </c>
      <c r="O157" t="str">
        <f t="shared" si="25"/>
        <v/>
      </c>
      <c r="P157">
        <f t="shared" si="26"/>
        <v>0</v>
      </c>
      <c r="Q157">
        <f t="shared" si="27"/>
        <v>0</v>
      </c>
      <c r="R157">
        <f t="shared" si="28"/>
        <v>0</v>
      </c>
      <c r="S157">
        <f t="shared" si="29"/>
        <v>180.00093019534597</v>
      </c>
      <c r="T157">
        <f t="shared" si="30"/>
        <v>0</v>
      </c>
      <c r="U157" t="str">
        <f t="shared" si="31"/>
        <v/>
      </c>
      <c r="V157">
        <f t="shared" si="32"/>
        <v>0</v>
      </c>
    </row>
    <row r="158" spans="1:22" x14ac:dyDescent="0.2">
      <c r="A158" t="s">
        <v>734</v>
      </c>
      <c r="B158" t="s">
        <v>1349</v>
      </c>
      <c r="D158">
        <v>-78.69</v>
      </c>
      <c r="E158">
        <v>-177.13800000000001</v>
      </c>
      <c r="F158">
        <v>0</v>
      </c>
      <c r="G158">
        <v>61.188000000000002</v>
      </c>
      <c r="H158">
        <v>20.024999999999999</v>
      </c>
      <c r="I158">
        <v>0</v>
      </c>
      <c r="J158">
        <v>1</v>
      </c>
      <c r="K158">
        <v>0</v>
      </c>
      <c r="L158">
        <f t="shared" si="22"/>
        <v>7.2000369249036579E-3</v>
      </c>
      <c r="M158">
        <f t="shared" si="23"/>
        <v>179.99926872474103</v>
      </c>
      <c r="N158">
        <f t="shared" si="24"/>
        <v>1.2960026772764686</v>
      </c>
      <c r="O158">
        <f t="shared" si="25"/>
        <v>0.72010139338303925</v>
      </c>
      <c r="P158">
        <f t="shared" si="26"/>
        <v>2.9995779857066727</v>
      </c>
      <c r="Q158">
        <f t="shared" si="27"/>
        <v>2.1600024470709127</v>
      </c>
      <c r="R158">
        <f t="shared" si="28"/>
        <v>0</v>
      </c>
      <c r="S158">
        <f t="shared" si="29"/>
        <v>182.99884671044771</v>
      </c>
      <c r="T158">
        <f t="shared" si="30"/>
        <v>0.33333468755227758</v>
      </c>
      <c r="U158">
        <f t="shared" si="31"/>
        <v>0</v>
      </c>
      <c r="V158">
        <f t="shared" si="32"/>
        <v>0</v>
      </c>
    </row>
    <row r="159" spans="1:22" x14ac:dyDescent="0.2">
      <c r="A159" t="s">
        <v>1350</v>
      </c>
      <c r="B159" t="s">
        <v>1351</v>
      </c>
      <c r="D159">
        <v>-75.650999999999996</v>
      </c>
      <c r="E159">
        <v>-175.23599999999999</v>
      </c>
      <c r="F159">
        <v>0</v>
      </c>
      <c r="G159">
        <v>44.384999999999998</v>
      </c>
      <c r="H159">
        <v>12.042</v>
      </c>
      <c r="I159">
        <v>0</v>
      </c>
      <c r="J159">
        <v>1</v>
      </c>
      <c r="K159">
        <v>0</v>
      </c>
      <c r="L159">
        <f t="shared" si="22"/>
        <v>9.2090708352671954E-3</v>
      </c>
      <c r="M159">
        <f t="shared" si="23"/>
        <v>129.00111535692267</v>
      </c>
      <c r="N159">
        <f t="shared" si="24"/>
        <v>1.1879815971319729</v>
      </c>
      <c r="O159">
        <f t="shared" si="25"/>
        <v>0.43196692629052102</v>
      </c>
      <c r="P159">
        <f t="shared" si="26"/>
        <v>3.0003261450738798</v>
      </c>
      <c r="Q159">
        <f t="shared" si="27"/>
        <v>1.2960429587996107</v>
      </c>
      <c r="R159">
        <f t="shared" si="28"/>
        <v>0</v>
      </c>
      <c r="S159">
        <f t="shared" si="29"/>
        <v>132.00144150199654</v>
      </c>
      <c r="T159">
        <f t="shared" si="30"/>
        <v>0.46511225762653985</v>
      </c>
      <c r="U159">
        <f t="shared" si="31"/>
        <v>0</v>
      </c>
      <c r="V159">
        <f t="shared" si="32"/>
        <v>0</v>
      </c>
    </row>
    <row r="160" spans="1:22" x14ac:dyDescent="0.2">
      <c r="A160" t="s">
        <v>1352</v>
      </c>
      <c r="B160" t="s">
        <v>1353</v>
      </c>
      <c r="D160">
        <v>-75.426000000000002</v>
      </c>
      <c r="E160">
        <v>-171.87</v>
      </c>
      <c r="F160">
        <v>0</v>
      </c>
      <c r="G160">
        <v>51.661999999999999</v>
      </c>
      <c r="H160">
        <v>14.141999999999999</v>
      </c>
      <c r="I160">
        <v>0</v>
      </c>
      <c r="J160">
        <v>1</v>
      </c>
      <c r="K160">
        <v>0</v>
      </c>
      <c r="L160">
        <f t="shared" si="22"/>
        <v>9.3598456161858388E-3</v>
      </c>
      <c r="M160">
        <f t="shared" si="23"/>
        <v>149.99908619631526</v>
      </c>
      <c r="N160">
        <f t="shared" si="24"/>
        <v>1.4039696933361563</v>
      </c>
      <c r="O160">
        <f t="shared" si="25"/>
        <v>0.25200296358763974</v>
      </c>
      <c r="P160">
        <f t="shared" si="26"/>
        <v>5.9998674309190161</v>
      </c>
      <c r="Q160">
        <f t="shared" si="27"/>
        <v>1.5119858857104358</v>
      </c>
      <c r="R160">
        <f t="shared" si="28"/>
        <v>0</v>
      </c>
      <c r="S160">
        <f t="shared" si="29"/>
        <v>155.99895362723427</v>
      </c>
      <c r="T160">
        <f t="shared" si="30"/>
        <v>0.40000243682467118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-79.314999999999998</v>
      </c>
      <c r="E161">
        <v>-173.99100000000001</v>
      </c>
      <c r="F161">
        <v>0</v>
      </c>
      <c r="G161">
        <v>53.935000000000002</v>
      </c>
      <c r="H161">
        <v>19.105</v>
      </c>
      <c r="I161">
        <v>0</v>
      </c>
      <c r="J161">
        <v>1</v>
      </c>
      <c r="K161">
        <v>0</v>
      </c>
      <c r="L161">
        <f t="shared" si="22"/>
        <v>6.7925030378380219E-3</v>
      </c>
      <c r="M161">
        <f t="shared" si="23"/>
        <v>158.99952301745853</v>
      </c>
      <c r="N161">
        <f t="shared" si="24"/>
        <v>1.0800058231167071</v>
      </c>
      <c r="O161">
        <f t="shared" si="25"/>
        <v>0.34199999956738092</v>
      </c>
      <c r="P161">
        <f t="shared" si="26"/>
        <v>6.0000024979032514</v>
      </c>
      <c r="Q161">
        <f t="shared" si="27"/>
        <v>2.0520029036900995</v>
      </c>
      <c r="R161">
        <f t="shared" si="28"/>
        <v>0</v>
      </c>
      <c r="S161">
        <f t="shared" si="29"/>
        <v>164.99952551536177</v>
      </c>
      <c r="T161">
        <f t="shared" si="30"/>
        <v>0.37735962260347067</v>
      </c>
      <c r="U161">
        <f t="shared" si="31"/>
        <v>0</v>
      </c>
      <c r="V161">
        <f t="shared" si="32"/>
        <v>0</v>
      </c>
    </row>
    <row r="162" spans="1:22" x14ac:dyDescent="0.2">
      <c r="A162" t="s">
        <v>1354</v>
      </c>
      <c r="B162" t="s">
        <v>1355</v>
      </c>
      <c r="D162">
        <v>-73.926000000000002</v>
      </c>
      <c r="E162">
        <v>0</v>
      </c>
      <c r="F162">
        <v>0</v>
      </c>
      <c r="G162">
        <v>122.801</v>
      </c>
      <c r="H162">
        <v>0</v>
      </c>
      <c r="I162">
        <v>0</v>
      </c>
      <c r="J162">
        <v>0</v>
      </c>
      <c r="K162">
        <v>0</v>
      </c>
      <c r="L162">
        <f t="shared" si="22"/>
        <v>1.0373160756975964E-2</v>
      </c>
      <c r="M162">
        <f t="shared" si="23"/>
        <v>354.00024663268908</v>
      </c>
      <c r="N162">
        <f t="shared" si="24"/>
        <v>3.6721051384351617</v>
      </c>
      <c r="O162" t="str">
        <f t="shared" si="25"/>
        <v/>
      </c>
      <c r="P162">
        <f t="shared" si="26"/>
        <v>0</v>
      </c>
      <c r="Q162">
        <f t="shared" si="27"/>
        <v>0</v>
      </c>
      <c r="R162">
        <f t="shared" si="28"/>
        <v>0</v>
      </c>
      <c r="S162">
        <f t="shared" si="29"/>
        <v>354.00024663268908</v>
      </c>
      <c r="T162">
        <f t="shared" si="30"/>
        <v>0</v>
      </c>
      <c r="U162" t="str">
        <f t="shared" si="31"/>
        <v/>
      </c>
      <c r="V162">
        <f t="shared" si="32"/>
        <v>0</v>
      </c>
    </row>
    <row r="163" spans="1:22" x14ac:dyDescent="0.2">
      <c r="A163" t="s">
        <v>261</v>
      </c>
      <c r="B163" t="s">
        <v>1356</v>
      </c>
      <c r="D163">
        <v>-73.855999999999995</v>
      </c>
      <c r="E163">
        <v>-172.875</v>
      </c>
      <c r="F163">
        <v>0</v>
      </c>
      <c r="G163">
        <v>39.56</v>
      </c>
      <c r="H163">
        <v>24.187000000000001</v>
      </c>
      <c r="I163">
        <v>0</v>
      </c>
      <c r="J163">
        <v>1</v>
      </c>
      <c r="K163">
        <v>0</v>
      </c>
      <c r="L163">
        <f t="shared" si="22"/>
        <v>1.0420811512453557E-2</v>
      </c>
      <c r="M163">
        <f t="shared" si="23"/>
        <v>113.99996202176416</v>
      </c>
      <c r="N163">
        <f t="shared" si="24"/>
        <v>1.1879733046289733</v>
      </c>
      <c r="O163">
        <f t="shared" si="25"/>
        <v>0.28800037970152381</v>
      </c>
      <c r="P163">
        <f t="shared" si="26"/>
        <v>9.000063831698661</v>
      </c>
      <c r="Q163">
        <f t="shared" si="27"/>
        <v>2.5920243928915587</v>
      </c>
      <c r="R163">
        <f t="shared" si="28"/>
        <v>0</v>
      </c>
      <c r="S163">
        <f t="shared" si="29"/>
        <v>123.00002585346283</v>
      </c>
      <c r="T163">
        <f t="shared" si="30"/>
        <v>0.52631596481185827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-79.727000000000004</v>
      </c>
      <c r="E164">
        <v>-169.69499999999999</v>
      </c>
      <c r="F164">
        <v>0</v>
      </c>
      <c r="G164">
        <v>162.607</v>
      </c>
      <c r="H164">
        <v>44.720999999999997</v>
      </c>
      <c r="I164">
        <v>0</v>
      </c>
      <c r="J164">
        <v>1</v>
      </c>
      <c r="K164">
        <v>0</v>
      </c>
      <c r="L164">
        <f t="shared" si="22"/>
        <v>6.5247789023212639E-3</v>
      </c>
      <c r="M164">
        <f t="shared" si="23"/>
        <v>480.00083289128088</v>
      </c>
      <c r="N164">
        <f t="shared" si="24"/>
        <v>3.1319024394481025</v>
      </c>
      <c r="O164">
        <f t="shared" si="25"/>
        <v>0.19799678746871249</v>
      </c>
      <c r="P164">
        <f t="shared" si="26"/>
        <v>24.000160752865419</v>
      </c>
      <c r="Q164">
        <f t="shared" si="27"/>
        <v>4.7519594797595071</v>
      </c>
      <c r="R164">
        <f t="shared" si="28"/>
        <v>0</v>
      </c>
      <c r="S164">
        <f t="shared" si="29"/>
        <v>504.00099364414632</v>
      </c>
      <c r="T164">
        <f t="shared" si="30"/>
        <v>0.12499978310160528</v>
      </c>
      <c r="U164">
        <f t="shared" si="31"/>
        <v>0</v>
      </c>
      <c r="V164">
        <f t="shared" si="32"/>
        <v>0</v>
      </c>
    </row>
    <row r="165" spans="1:22" x14ac:dyDescent="0.2">
      <c r="A165" t="s">
        <v>1021</v>
      </c>
      <c r="B165" t="s">
        <v>1357</v>
      </c>
      <c r="D165">
        <v>-75.426000000000002</v>
      </c>
      <c r="E165">
        <v>-168.69</v>
      </c>
      <c r="F165">
        <v>0</v>
      </c>
      <c r="G165">
        <v>103.325</v>
      </c>
      <c r="H165">
        <v>30.594000000000001</v>
      </c>
      <c r="I165">
        <v>0</v>
      </c>
      <c r="J165">
        <v>1</v>
      </c>
      <c r="K165">
        <v>0</v>
      </c>
      <c r="L165">
        <f t="shared" si="22"/>
        <v>9.3598456161858388E-3</v>
      </c>
      <c r="M165">
        <f t="shared" si="23"/>
        <v>300.00107586299941</v>
      </c>
      <c r="N165">
        <f t="shared" si="24"/>
        <v>2.8079665627338923</v>
      </c>
      <c r="O165">
        <f t="shared" si="25"/>
        <v>0.17999871688416874</v>
      </c>
      <c r="P165">
        <f t="shared" si="26"/>
        <v>18.000037184395424</v>
      </c>
      <c r="Q165">
        <f t="shared" si="27"/>
        <v>3.2399868370453384</v>
      </c>
      <c r="R165">
        <f t="shared" si="28"/>
        <v>0</v>
      </c>
      <c r="S165">
        <f t="shared" si="29"/>
        <v>318.00111304739482</v>
      </c>
      <c r="T165">
        <f t="shared" si="30"/>
        <v>0.19999928276057255</v>
      </c>
      <c r="U165">
        <f t="shared" si="31"/>
        <v>0</v>
      </c>
      <c r="V165">
        <f t="shared" si="32"/>
        <v>0</v>
      </c>
    </row>
    <row r="166" spans="1:22" x14ac:dyDescent="0.2">
      <c r="A166" t="s">
        <v>251</v>
      </c>
      <c r="B166" t="s">
        <v>1358</v>
      </c>
      <c r="D166">
        <v>-78.805000000000007</v>
      </c>
      <c r="E166">
        <v>-173.928</v>
      </c>
      <c r="F166">
        <v>0</v>
      </c>
      <c r="G166">
        <v>195.72399999999999</v>
      </c>
      <c r="H166">
        <v>47.265000000000001</v>
      </c>
      <c r="I166">
        <v>0</v>
      </c>
      <c r="J166">
        <v>1</v>
      </c>
      <c r="K166">
        <v>0</v>
      </c>
      <c r="L166">
        <f t="shared" si="22"/>
        <v>7.1249201214821098E-3</v>
      </c>
      <c r="M166">
        <f t="shared" si="23"/>
        <v>575.99935093386875</v>
      </c>
      <c r="N166">
        <f t="shared" si="24"/>
        <v>4.1039534693828266</v>
      </c>
      <c r="O166">
        <f t="shared" si="25"/>
        <v>0.33842528918065751</v>
      </c>
      <c r="P166">
        <f t="shared" si="26"/>
        <v>14.998810436584673</v>
      </c>
      <c r="Q166">
        <f t="shared" si="27"/>
        <v>5.0759818353488688</v>
      </c>
      <c r="R166">
        <f t="shared" si="28"/>
        <v>0</v>
      </c>
      <c r="S166">
        <f t="shared" si="29"/>
        <v>590.99816137045343</v>
      </c>
      <c r="T166">
        <f t="shared" si="30"/>
        <v>0.10416678404710335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-69.489000000000004</v>
      </c>
      <c r="E167">
        <v>0</v>
      </c>
      <c r="F167">
        <v>0</v>
      </c>
      <c r="G167">
        <v>148.40799999999999</v>
      </c>
      <c r="H167">
        <v>0</v>
      </c>
      <c r="I167">
        <v>0</v>
      </c>
      <c r="J167">
        <v>0</v>
      </c>
      <c r="K167">
        <v>0</v>
      </c>
      <c r="L167">
        <f t="shared" si="22"/>
        <v>1.3467713220583833E-2</v>
      </c>
      <c r="M167">
        <f t="shared" si="23"/>
        <v>416.99899646910796</v>
      </c>
      <c r="N167">
        <f t="shared" si="24"/>
        <v>5.6160285137457109</v>
      </c>
      <c r="O167" t="str">
        <f t="shared" si="25"/>
        <v/>
      </c>
      <c r="P167">
        <f t="shared" si="26"/>
        <v>0</v>
      </c>
      <c r="Q167">
        <f t="shared" si="27"/>
        <v>0</v>
      </c>
      <c r="R167">
        <f t="shared" si="28"/>
        <v>0</v>
      </c>
      <c r="S167">
        <f t="shared" si="29"/>
        <v>416.99899646910796</v>
      </c>
      <c r="T167">
        <f t="shared" si="30"/>
        <v>0</v>
      </c>
      <c r="U167" t="str">
        <f t="shared" si="31"/>
        <v/>
      </c>
      <c r="V167">
        <f t="shared" si="32"/>
        <v>0</v>
      </c>
    </row>
    <row r="168" spans="1:22" x14ac:dyDescent="0.2">
      <c r="A168" t="s">
        <v>1359</v>
      </c>
      <c r="B168" t="s">
        <v>1360</v>
      </c>
      <c r="D168">
        <v>-78.69</v>
      </c>
      <c r="E168">
        <v>-175.91399999999999</v>
      </c>
      <c r="F168">
        <v>0</v>
      </c>
      <c r="G168">
        <v>101.98</v>
      </c>
      <c r="H168">
        <v>28.071000000000002</v>
      </c>
      <c r="I168">
        <v>0</v>
      </c>
      <c r="J168">
        <v>1</v>
      </c>
      <c r="K168">
        <v>0</v>
      </c>
      <c r="L168">
        <f t="shared" si="22"/>
        <v>7.2000369249036579E-3</v>
      </c>
      <c r="M168">
        <f t="shared" si="23"/>
        <v>299.99878120790174</v>
      </c>
      <c r="N168">
        <f t="shared" si="24"/>
        <v>2.1600044621274477</v>
      </c>
      <c r="O168">
        <f t="shared" si="25"/>
        <v>0.50395206599280151</v>
      </c>
      <c r="P168">
        <f t="shared" si="26"/>
        <v>6.0004896436395274</v>
      </c>
      <c r="Q168">
        <f t="shared" si="27"/>
        <v>3.0239621768427267</v>
      </c>
      <c r="R168">
        <f t="shared" si="28"/>
        <v>0</v>
      </c>
      <c r="S168">
        <f t="shared" si="29"/>
        <v>305.99927085154127</v>
      </c>
      <c r="T168">
        <f t="shared" si="30"/>
        <v>0.20000081253136653</v>
      </c>
      <c r="U168">
        <f t="shared" si="31"/>
        <v>0</v>
      </c>
      <c r="V168">
        <f t="shared" si="32"/>
        <v>0</v>
      </c>
    </row>
    <row r="169" spans="1:22" x14ac:dyDescent="0.2">
      <c r="A169" t="s">
        <v>41</v>
      </c>
      <c r="B169" t="s">
        <v>41</v>
      </c>
      <c r="D169">
        <v>-74.259</v>
      </c>
      <c r="E169">
        <v>0</v>
      </c>
      <c r="F169">
        <v>0</v>
      </c>
      <c r="G169">
        <v>269.09100000000001</v>
      </c>
      <c r="H169">
        <v>0</v>
      </c>
      <c r="I169">
        <v>0</v>
      </c>
      <c r="J169">
        <v>1</v>
      </c>
      <c r="K169">
        <v>0</v>
      </c>
      <c r="L169">
        <f t="shared" si="22"/>
        <v>1.0146935524877738E-2</v>
      </c>
      <c r="M169">
        <f t="shared" si="23"/>
        <v>776.99853682949356</v>
      </c>
      <c r="N169">
        <f t="shared" si="24"/>
        <v>7.8841619402951535</v>
      </c>
      <c r="O169" t="str">
        <f t="shared" si="25"/>
        <v/>
      </c>
      <c r="P169">
        <f t="shared" si="26"/>
        <v>0</v>
      </c>
      <c r="Q169">
        <f t="shared" si="27"/>
        <v>0</v>
      </c>
      <c r="R169">
        <f t="shared" si="28"/>
        <v>0</v>
      </c>
      <c r="S169">
        <f t="shared" si="29"/>
        <v>776.99853682949356</v>
      </c>
      <c r="T169">
        <f t="shared" si="30"/>
        <v>7.7220222633657992E-2</v>
      </c>
      <c r="U169" t="str">
        <f t="shared" si="31"/>
        <v/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-76.149000000000001</v>
      </c>
      <c r="E170">
        <v>-174.352</v>
      </c>
      <c r="F170">
        <v>0</v>
      </c>
      <c r="G170">
        <v>150.37299999999999</v>
      </c>
      <c r="H170">
        <v>45.722000000000001</v>
      </c>
      <c r="I170">
        <v>0</v>
      </c>
      <c r="J170">
        <v>1</v>
      </c>
      <c r="K170">
        <v>0</v>
      </c>
      <c r="L170">
        <f t="shared" si="22"/>
        <v>8.8764241717898644E-3</v>
      </c>
      <c r="M170">
        <f t="shared" si="23"/>
        <v>438.00116878039728</v>
      </c>
      <c r="N170">
        <f t="shared" si="24"/>
        <v>3.887888049722581</v>
      </c>
      <c r="O170">
        <f t="shared" si="25"/>
        <v>0.36401568238191867</v>
      </c>
      <c r="P170">
        <f t="shared" si="26"/>
        <v>13.499414808729354</v>
      </c>
      <c r="Q170">
        <f t="shared" si="27"/>
        <v>4.9140036073598008</v>
      </c>
      <c r="R170">
        <f t="shared" si="28"/>
        <v>0</v>
      </c>
      <c r="S170">
        <f t="shared" si="29"/>
        <v>451.50058358912662</v>
      </c>
      <c r="T170">
        <f t="shared" si="30"/>
        <v>0.13698593582996232</v>
      </c>
      <c r="U170">
        <f t="shared" si="31"/>
        <v>0</v>
      </c>
      <c r="V170">
        <f t="shared" si="32"/>
        <v>0</v>
      </c>
    </row>
    <row r="171" spans="1:22" x14ac:dyDescent="0.2">
      <c r="A171" t="s">
        <v>1361</v>
      </c>
      <c r="B171" t="s">
        <v>1362</v>
      </c>
      <c r="D171">
        <v>-84.188000000000002</v>
      </c>
      <c r="E171">
        <v>-175.76400000000001</v>
      </c>
      <c r="F171">
        <v>0</v>
      </c>
      <c r="G171">
        <v>83.932000000000002</v>
      </c>
      <c r="H171">
        <v>13.537000000000001</v>
      </c>
      <c r="I171">
        <v>0</v>
      </c>
      <c r="J171">
        <v>1</v>
      </c>
      <c r="K171">
        <v>0</v>
      </c>
      <c r="L171">
        <f t="shared" si="22"/>
        <v>3.6643607635567315E-3</v>
      </c>
      <c r="M171">
        <f t="shared" si="23"/>
        <v>250.50164815804669</v>
      </c>
      <c r="N171">
        <f t="shared" si="24"/>
        <v>0.91792932864596843</v>
      </c>
      <c r="O171">
        <f t="shared" si="25"/>
        <v>0.48604497509865263</v>
      </c>
      <c r="P171">
        <f t="shared" si="26"/>
        <v>2.9997239530999753</v>
      </c>
      <c r="Q171">
        <f t="shared" si="27"/>
        <v>1.4580022120895213</v>
      </c>
      <c r="R171">
        <f t="shared" si="28"/>
        <v>0</v>
      </c>
      <c r="S171">
        <f t="shared" si="29"/>
        <v>253.50137211114668</v>
      </c>
      <c r="T171">
        <f t="shared" si="30"/>
        <v>0.23951938217246679</v>
      </c>
      <c r="U171">
        <f t="shared" si="31"/>
        <v>0</v>
      </c>
      <c r="V171">
        <f t="shared" si="32"/>
        <v>0</v>
      </c>
    </row>
    <row r="172" spans="1:22" x14ac:dyDescent="0.2">
      <c r="A172" t="s">
        <v>1363</v>
      </c>
      <c r="B172" t="s">
        <v>1364</v>
      </c>
      <c r="D172">
        <v>-75.635000000000005</v>
      </c>
      <c r="E172">
        <v>-177.87899999999999</v>
      </c>
      <c r="F172">
        <v>0</v>
      </c>
      <c r="G172">
        <v>42.323</v>
      </c>
      <c r="H172">
        <v>13.509</v>
      </c>
      <c r="I172">
        <v>0</v>
      </c>
      <c r="J172">
        <v>1</v>
      </c>
      <c r="K172">
        <v>0</v>
      </c>
      <c r="L172">
        <f t="shared" si="22"/>
        <v>9.2197825372227309E-3</v>
      </c>
      <c r="M172">
        <f t="shared" si="23"/>
        <v>122.99930106226552</v>
      </c>
      <c r="N172">
        <f t="shared" si="24"/>
        <v>1.1340279420524189</v>
      </c>
      <c r="O172">
        <f t="shared" si="25"/>
        <v>0.97204324446469481</v>
      </c>
      <c r="P172">
        <f t="shared" si="26"/>
        <v>1.4999034279886887</v>
      </c>
      <c r="Q172">
        <f t="shared" si="27"/>
        <v>1.4579724524982951</v>
      </c>
      <c r="R172">
        <f t="shared" si="28"/>
        <v>0</v>
      </c>
      <c r="S172">
        <f t="shared" si="29"/>
        <v>124.4992044902542</v>
      </c>
      <c r="T172">
        <f t="shared" si="30"/>
        <v>0.48780764997702225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-74.792000000000002</v>
      </c>
      <c r="E173">
        <v>-169.99199999999999</v>
      </c>
      <c r="F173">
        <v>0</v>
      </c>
      <c r="G173">
        <v>213.476</v>
      </c>
      <c r="H173">
        <v>51.787999999999997</v>
      </c>
      <c r="I173">
        <v>0</v>
      </c>
      <c r="J173">
        <v>1</v>
      </c>
      <c r="K173">
        <v>0</v>
      </c>
      <c r="L173">
        <f t="shared" si="22"/>
        <v>9.7863715366947619E-3</v>
      </c>
      <c r="M173">
        <f t="shared" si="23"/>
        <v>618.00013237931751</v>
      </c>
      <c r="N173">
        <f t="shared" si="24"/>
        <v>6.0479849531755008</v>
      </c>
      <c r="O173">
        <f t="shared" si="25"/>
        <v>0.2039993757838871</v>
      </c>
      <c r="P173">
        <f t="shared" si="26"/>
        <v>27.000038554709853</v>
      </c>
      <c r="Q173">
        <f t="shared" si="27"/>
        <v>5.5079965192982154</v>
      </c>
      <c r="R173">
        <f t="shared" si="28"/>
        <v>0</v>
      </c>
      <c r="S173">
        <f t="shared" si="29"/>
        <v>645.00017093402732</v>
      </c>
      <c r="T173">
        <f t="shared" si="30"/>
        <v>9.7087357844080638E-2</v>
      </c>
      <c r="U173">
        <f t="shared" si="31"/>
        <v>0</v>
      </c>
      <c r="V173">
        <f t="shared" si="32"/>
        <v>0</v>
      </c>
    </row>
    <row r="174" spans="1:22" x14ac:dyDescent="0.2">
      <c r="A174" t="s">
        <v>495</v>
      </c>
      <c r="B174" t="s">
        <v>496</v>
      </c>
      <c r="D174">
        <v>-70.064999999999998</v>
      </c>
      <c r="E174">
        <v>-171.65600000000001</v>
      </c>
      <c r="F174">
        <v>0</v>
      </c>
      <c r="G174">
        <v>102.651</v>
      </c>
      <c r="H174">
        <v>37.901000000000003</v>
      </c>
      <c r="I174">
        <v>0</v>
      </c>
      <c r="J174">
        <v>1</v>
      </c>
      <c r="K174">
        <v>0</v>
      </c>
      <c r="L174">
        <f t="shared" si="22"/>
        <v>1.3056683397232214E-2</v>
      </c>
      <c r="M174">
        <f t="shared" si="23"/>
        <v>289.5004641085377</v>
      </c>
      <c r="N174">
        <f t="shared" si="24"/>
        <v>3.7799196831366477</v>
      </c>
      <c r="O174">
        <f t="shared" si="25"/>
        <v>0.245451065200779</v>
      </c>
      <c r="P174">
        <f t="shared" si="26"/>
        <v>16.500131326328983</v>
      </c>
      <c r="Q174">
        <f t="shared" si="27"/>
        <v>4.0499788599790509</v>
      </c>
      <c r="R174">
        <f t="shared" si="28"/>
        <v>0</v>
      </c>
      <c r="S174">
        <f t="shared" si="29"/>
        <v>306.00059543486668</v>
      </c>
      <c r="T174">
        <f t="shared" si="30"/>
        <v>0.20725355375425297</v>
      </c>
      <c r="U174">
        <f t="shared" si="31"/>
        <v>0</v>
      </c>
      <c r="V174">
        <f t="shared" si="32"/>
        <v>0</v>
      </c>
    </row>
    <row r="175" spans="1:22" x14ac:dyDescent="0.2">
      <c r="A175" t="s">
        <v>227</v>
      </c>
      <c r="B175" t="s">
        <v>228</v>
      </c>
      <c r="D175">
        <v>-83.66</v>
      </c>
      <c r="E175">
        <v>-173.99100000000001</v>
      </c>
      <c r="F175">
        <v>0</v>
      </c>
      <c r="G175">
        <v>22.638000000000002</v>
      </c>
      <c r="H175">
        <v>9.5519999999999996</v>
      </c>
      <c r="I175">
        <v>0</v>
      </c>
      <c r="J175">
        <v>1</v>
      </c>
      <c r="K175">
        <v>0</v>
      </c>
      <c r="L175">
        <f t="shared" si="22"/>
        <v>3.9998740352822863E-3</v>
      </c>
      <c r="M175">
        <f t="shared" si="23"/>
        <v>67.498645055213927</v>
      </c>
      <c r="N175">
        <f t="shared" si="24"/>
        <v>0.26998634775943298</v>
      </c>
      <c r="O175">
        <f t="shared" si="25"/>
        <v>0.34199999956738092</v>
      </c>
      <c r="P175">
        <f t="shared" si="26"/>
        <v>2.9998442219299584</v>
      </c>
      <c r="Q175">
        <f t="shared" si="27"/>
        <v>1.0259477485500044</v>
      </c>
      <c r="R175">
        <f t="shared" si="28"/>
        <v>0</v>
      </c>
      <c r="S175">
        <f t="shared" si="29"/>
        <v>70.498489277143889</v>
      </c>
      <c r="T175">
        <f t="shared" si="30"/>
        <v>0.88890673214136329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-73.909000000000006</v>
      </c>
      <c r="E176">
        <v>0</v>
      </c>
      <c r="F176">
        <v>0</v>
      </c>
      <c r="G176">
        <v>216.48099999999999</v>
      </c>
      <c r="H176">
        <v>0</v>
      </c>
      <c r="I176">
        <v>0</v>
      </c>
      <c r="J176">
        <v>0</v>
      </c>
      <c r="K176">
        <v>0</v>
      </c>
      <c r="L176">
        <f t="shared" si="22"/>
        <v>1.0384729993136773E-2</v>
      </c>
      <c r="M176">
        <f t="shared" si="23"/>
        <v>623.9995785668475</v>
      </c>
      <c r="N176">
        <f t="shared" si="24"/>
        <v>6.4800736193214687</v>
      </c>
      <c r="O176" t="str">
        <f t="shared" si="25"/>
        <v/>
      </c>
      <c r="P176">
        <f t="shared" si="26"/>
        <v>0</v>
      </c>
      <c r="Q176">
        <f t="shared" si="27"/>
        <v>0</v>
      </c>
      <c r="R176">
        <f t="shared" si="28"/>
        <v>0</v>
      </c>
      <c r="S176">
        <f t="shared" si="29"/>
        <v>623.9995785668475</v>
      </c>
      <c r="T176">
        <f t="shared" si="30"/>
        <v>0</v>
      </c>
      <c r="U176" t="str">
        <f t="shared" si="31"/>
        <v/>
      </c>
      <c r="V176">
        <f t="shared" si="32"/>
        <v>0</v>
      </c>
    </row>
    <row r="177" spans="1:22" x14ac:dyDescent="0.2">
      <c r="A177" t="s">
        <v>1365</v>
      </c>
      <c r="B177" t="s">
        <v>1366</v>
      </c>
      <c r="D177">
        <v>-76.527000000000001</v>
      </c>
      <c r="E177">
        <v>-175.17</v>
      </c>
      <c r="F177">
        <v>0</v>
      </c>
      <c r="G177">
        <v>148.07499999999999</v>
      </c>
      <c r="H177">
        <v>35.627000000000002</v>
      </c>
      <c r="I177">
        <v>0</v>
      </c>
      <c r="J177">
        <v>1</v>
      </c>
      <c r="K177">
        <v>0</v>
      </c>
      <c r="L177">
        <f t="shared" si="22"/>
        <v>8.6248863275862082E-3</v>
      </c>
      <c r="M177">
        <f t="shared" si="23"/>
        <v>431.99984846792177</v>
      </c>
      <c r="N177">
        <f t="shared" si="24"/>
        <v>3.7259533125236044</v>
      </c>
      <c r="O177">
        <f t="shared" si="25"/>
        <v>0.42603678984850163</v>
      </c>
      <c r="P177">
        <f t="shared" si="26"/>
        <v>8.9993368361437689</v>
      </c>
      <c r="Q177">
        <f t="shared" si="27"/>
        <v>3.8340524104884741</v>
      </c>
      <c r="R177">
        <f t="shared" si="28"/>
        <v>0</v>
      </c>
      <c r="S177">
        <f t="shared" si="29"/>
        <v>440.99918530406552</v>
      </c>
      <c r="T177">
        <f t="shared" si="30"/>
        <v>0.13888893760678092</v>
      </c>
      <c r="U177">
        <f t="shared" si="31"/>
        <v>0</v>
      </c>
      <c r="V177">
        <f t="shared" si="32"/>
        <v>0</v>
      </c>
    </row>
    <row r="178" spans="1:22" x14ac:dyDescent="0.2">
      <c r="A178" t="s">
        <v>311</v>
      </c>
      <c r="B178" t="s">
        <v>1204</v>
      </c>
      <c r="D178">
        <v>-76.159000000000006</v>
      </c>
      <c r="E178">
        <v>-172.648</v>
      </c>
      <c r="F178">
        <v>0</v>
      </c>
      <c r="G178">
        <v>177.65799999999999</v>
      </c>
      <c r="H178">
        <v>46.884999999999998</v>
      </c>
      <c r="I178">
        <v>0</v>
      </c>
      <c r="J178">
        <v>1</v>
      </c>
      <c r="K178">
        <v>0</v>
      </c>
      <c r="L178">
        <f t="shared" si="22"/>
        <v>8.8697592900416657E-3</v>
      </c>
      <c r="M178">
        <f t="shared" si="23"/>
        <v>517.49821534432078</v>
      </c>
      <c r="N178">
        <f t="shared" si="24"/>
        <v>4.5900891932194643</v>
      </c>
      <c r="O178">
        <f t="shared" si="25"/>
        <v>0.27901427651962724</v>
      </c>
      <c r="P178">
        <f t="shared" si="26"/>
        <v>17.998884863263147</v>
      </c>
      <c r="Q178">
        <f t="shared" si="27"/>
        <v>5.0219508602342948</v>
      </c>
      <c r="R178">
        <f t="shared" si="28"/>
        <v>0</v>
      </c>
      <c r="S178">
        <f t="shared" si="29"/>
        <v>535.49710020758391</v>
      </c>
      <c r="T178">
        <f t="shared" si="30"/>
        <v>0.11594242882572767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-79.194000000000003</v>
      </c>
      <c r="E179">
        <v>-175.91399999999999</v>
      </c>
      <c r="F179">
        <v>0</v>
      </c>
      <c r="G179">
        <v>189.357</v>
      </c>
      <c r="H179">
        <v>42.106999999999999</v>
      </c>
      <c r="I179">
        <v>0</v>
      </c>
      <c r="J179">
        <v>1</v>
      </c>
      <c r="K179">
        <v>0</v>
      </c>
      <c r="L179">
        <f t="shared" si="22"/>
        <v>6.8712675828561214E-3</v>
      </c>
      <c r="M179">
        <f t="shared" si="23"/>
        <v>557.99775076147739</v>
      </c>
      <c r="N179">
        <f t="shared" si="24"/>
        <v>3.8341556902696592</v>
      </c>
      <c r="O179">
        <f t="shared" si="25"/>
        <v>0.50395206599280151</v>
      </c>
      <c r="P179">
        <f t="shared" si="26"/>
        <v>9.0008413460414509</v>
      </c>
      <c r="Q179">
        <f t="shared" si="27"/>
        <v>4.5359971280081464</v>
      </c>
      <c r="R179">
        <f t="shared" si="28"/>
        <v>0</v>
      </c>
      <c r="S179">
        <f t="shared" si="29"/>
        <v>566.99859210751879</v>
      </c>
      <c r="T179">
        <f t="shared" si="30"/>
        <v>0.10752731515157611</v>
      </c>
      <c r="U179">
        <f t="shared" si="31"/>
        <v>0</v>
      </c>
      <c r="V179">
        <f t="shared" si="32"/>
        <v>0</v>
      </c>
    </row>
    <row r="180" spans="1:22" x14ac:dyDescent="0.2">
      <c r="A180" t="s">
        <v>225</v>
      </c>
      <c r="B180" t="s">
        <v>1367</v>
      </c>
      <c r="D180">
        <v>-75.665000000000006</v>
      </c>
      <c r="E180">
        <v>-171.703</v>
      </c>
      <c r="F180">
        <v>0</v>
      </c>
      <c r="G180">
        <v>92.891999999999996</v>
      </c>
      <c r="H180">
        <v>48.508000000000003</v>
      </c>
      <c r="I180">
        <v>0</v>
      </c>
      <c r="J180">
        <v>1</v>
      </c>
      <c r="K180">
        <v>0</v>
      </c>
      <c r="L180">
        <f t="shared" si="22"/>
        <v>9.1996993514254482E-3</v>
      </c>
      <c r="M180">
        <f t="shared" si="23"/>
        <v>269.999330082553</v>
      </c>
      <c r="N180">
        <f t="shared" si="24"/>
        <v>2.4839151457609141</v>
      </c>
      <c r="O180">
        <f t="shared" si="25"/>
        <v>0.24686127011771455</v>
      </c>
      <c r="P180">
        <f t="shared" si="26"/>
        <v>20.99975195634552</v>
      </c>
      <c r="Q180">
        <f t="shared" si="27"/>
        <v>5.1840306241310401</v>
      </c>
      <c r="R180">
        <f t="shared" si="28"/>
        <v>0</v>
      </c>
      <c r="S180">
        <f t="shared" si="29"/>
        <v>290.99908203889851</v>
      </c>
      <c r="T180">
        <f t="shared" si="30"/>
        <v>0.22222277359597464</v>
      </c>
      <c r="U180">
        <f t="shared" si="31"/>
        <v>0</v>
      </c>
      <c r="V180">
        <f t="shared" si="32"/>
        <v>0</v>
      </c>
    </row>
    <row r="181" spans="1:22" x14ac:dyDescent="0.2">
      <c r="A181" t="s">
        <v>157</v>
      </c>
      <c r="B181" t="s">
        <v>991</v>
      </c>
      <c r="D181">
        <v>-77.760000000000005</v>
      </c>
      <c r="E181">
        <v>-168.465</v>
      </c>
      <c r="F181">
        <v>90</v>
      </c>
      <c r="G181">
        <v>193.39599999999999</v>
      </c>
      <c r="H181">
        <v>50.01</v>
      </c>
      <c r="I181">
        <v>2</v>
      </c>
      <c r="J181">
        <v>1</v>
      </c>
      <c r="K181">
        <v>0</v>
      </c>
      <c r="L181">
        <f t="shared" si="22"/>
        <v>7.8097792620833769E-3</v>
      </c>
      <c r="M181">
        <f t="shared" si="23"/>
        <v>566.99923807678306</v>
      </c>
      <c r="N181">
        <f t="shared" si="24"/>
        <v>4.4281433192924551</v>
      </c>
      <c r="O181">
        <f t="shared" si="25"/>
        <v>0.17639386265722862</v>
      </c>
      <c r="P181">
        <f t="shared" si="26"/>
        <v>30.000973863029067</v>
      </c>
      <c r="Q181">
        <f t="shared" si="27"/>
        <v>5.2919929551712102</v>
      </c>
      <c r="R181">
        <f t="shared" si="28"/>
        <v>6</v>
      </c>
      <c r="S181">
        <f t="shared" si="29"/>
        <v>597.00021193981217</v>
      </c>
      <c r="T181">
        <f t="shared" si="30"/>
        <v>0.10582024801923068</v>
      </c>
      <c r="U181">
        <f t="shared" si="31"/>
        <v>0</v>
      </c>
      <c r="V181">
        <f t="shared" si="32"/>
        <v>1.0050247688362466</v>
      </c>
    </row>
    <row r="182" spans="1:22" x14ac:dyDescent="0.2">
      <c r="A182" t="s">
        <v>41</v>
      </c>
      <c r="B182" t="s">
        <v>41</v>
      </c>
      <c r="D182">
        <v>-78.337999999999994</v>
      </c>
      <c r="E182">
        <v>-173.29</v>
      </c>
      <c r="F182">
        <v>0</v>
      </c>
      <c r="G182">
        <v>286.923</v>
      </c>
      <c r="H182">
        <v>85.585999999999999</v>
      </c>
      <c r="I182">
        <v>0</v>
      </c>
      <c r="J182">
        <v>1</v>
      </c>
      <c r="K182">
        <v>0</v>
      </c>
      <c r="L182">
        <f t="shared" si="22"/>
        <v>7.4303375232868465E-3</v>
      </c>
      <c r="M182">
        <f t="shared" si="23"/>
        <v>843.00022203399942</v>
      </c>
      <c r="N182">
        <f t="shared" si="24"/>
        <v>6.2637824457008149</v>
      </c>
      <c r="O182">
        <f t="shared" si="25"/>
        <v>0.30599218337530759</v>
      </c>
      <c r="P182">
        <f t="shared" si="26"/>
        <v>30.000651342671929</v>
      </c>
      <c r="Q182">
        <f t="shared" si="27"/>
        <v>9.1799739869995278</v>
      </c>
      <c r="R182">
        <f t="shared" si="28"/>
        <v>0</v>
      </c>
      <c r="S182">
        <f t="shared" si="29"/>
        <v>873.00087337667139</v>
      </c>
      <c r="T182">
        <f t="shared" si="30"/>
        <v>7.1174358477903363E-2</v>
      </c>
      <c r="U182">
        <f t="shared" si="31"/>
        <v>0</v>
      </c>
      <c r="V182">
        <f t="shared" si="32"/>
        <v>0</v>
      </c>
    </row>
    <row r="183" spans="1:22" x14ac:dyDescent="0.2">
      <c r="A183" t="s">
        <v>1368</v>
      </c>
      <c r="B183" t="s">
        <v>1369</v>
      </c>
      <c r="D183">
        <v>-79.366</v>
      </c>
      <c r="E183">
        <v>-170.13399999999999</v>
      </c>
      <c r="F183">
        <v>0</v>
      </c>
      <c r="G183">
        <v>249.28100000000001</v>
      </c>
      <c r="H183">
        <v>46.69</v>
      </c>
      <c r="I183">
        <v>0</v>
      </c>
      <c r="J183">
        <v>1</v>
      </c>
      <c r="K183">
        <v>0</v>
      </c>
      <c r="L183">
        <f t="shared" si="22"/>
        <v>6.7593235999127083E-3</v>
      </c>
      <c r="M183">
        <f t="shared" si="23"/>
        <v>734.99955715306021</v>
      </c>
      <c r="N183">
        <f t="shared" si="24"/>
        <v>4.9681048206948901</v>
      </c>
      <c r="O183">
        <f t="shared" si="25"/>
        <v>0.20699566126077698</v>
      </c>
      <c r="P183">
        <f t="shared" si="26"/>
        <v>24.000223330666536</v>
      </c>
      <c r="Q183">
        <f t="shared" si="27"/>
        <v>4.9679470666847134</v>
      </c>
      <c r="R183">
        <f t="shared" si="28"/>
        <v>0</v>
      </c>
      <c r="S183">
        <f t="shared" si="29"/>
        <v>758.99978048372679</v>
      </c>
      <c r="T183">
        <f t="shared" si="30"/>
        <v>8.1632702245976019E-2</v>
      </c>
      <c r="U183">
        <f t="shared" si="31"/>
        <v>0</v>
      </c>
      <c r="V183">
        <f t="shared" si="32"/>
        <v>0</v>
      </c>
    </row>
    <row r="184" spans="1:22" x14ac:dyDescent="0.2">
      <c r="A184" t="s">
        <v>303</v>
      </c>
      <c r="B184" t="s">
        <v>959</v>
      </c>
      <c r="D184">
        <v>-73.174000000000007</v>
      </c>
      <c r="E184">
        <v>-169.011</v>
      </c>
      <c r="F184">
        <v>-90</v>
      </c>
      <c r="G184">
        <v>129.54599999999999</v>
      </c>
      <c r="H184">
        <v>52.462000000000003</v>
      </c>
      <c r="I184">
        <v>21</v>
      </c>
      <c r="J184">
        <v>1</v>
      </c>
      <c r="K184">
        <v>0</v>
      </c>
      <c r="L184">
        <f t="shared" si="22"/>
        <v>1.088685777521268E-2</v>
      </c>
      <c r="M184">
        <f t="shared" si="23"/>
        <v>371.99972341194643</v>
      </c>
      <c r="N184">
        <f t="shared" si="24"/>
        <v>4.0499121311164474</v>
      </c>
      <c r="O184">
        <f t="shared" si="25"/>
        <v>0.18539378124293576</v>
      </c>
      <c r="P184">
        <f t="shared" si="26"/>
        <v>30.001003202182595</v>
      </c>
      <c r="Q184">
        <f t="shared" si="27"/>
        <v>5.5620049867390415</v>
      </c>
      <c r="R184">
        <f t="shared" si="28"/>
        <v>63</v>
      </c>
      <c r="S184">
        <f t="shared" si="29"/>
        <v>402.00072661412901</v>
      </c>
      <c r="T184">
        <f t="shared" si="30"/>
        <v>0.16129044250271385</v>
      </c>
      <c r="U184">
        <f t="shared" si="31"/>
        <v>0</v>
      </c>
      <c r="V184">
        <f t="shared" si="32"/>
        <v>15.671613464637394</v>
      </c>
    </row>
    <row r="185" spans="1:22" x14ac:dyDescent="0.2">
      <c r="A185" t="s">
        <v>41</v>
      </c>
      <c r="B185" t="s">
        <v>41</v>
      </c>
      <c r="D185">
        <v>-82.2</v>
      </c>
      <c r="E185">
        <v>-176.63399999999999</v>
      </c>
      <c r="F185">
        <v>0</v>
      </c>
      <c r="G185">
        <v>36.841000000000001</v>
      </c>
      <c r="H185">
        <v>8.5150000000000006</v>
      </c>
      <c r="I185">
        <v>0</v>
      </c>
      <c r="J185">
        <v>1</v>
      </c>
      <c r="K185">
        <v>0</v>
      </c>
      <c r="L185">
        <f t="shared" si="22"/>
        <v>4.931381651611254E-3</v>
      </c>
      <c r="M185">
        <f t="shared" si="23"/>
        <v>109.50042357242538</v>
      </c>
      <c r="N185">
        <f t="shared" si="24"/>
        <v>0.53998891963763851</v>
      </c>
      <c r="O185">
        <f t="shared" si="25"/>
        <v>0.61208333796759296</v>
      </c>
      <c r="P185">
        <f t="shared" si="26"/>
        <v>1.4998490209274551</v>
      </c>
      <c r="Q185">
        <f t="shared" si="27"/>
        <v>0.9180335132102162</v>
      </c>
      <c r="R185">
        <f t="shared" si="28"/>
        <v>0</v>
      </c>
      <c r="S185">
        <f t="shared" si="29"/>
        <v>111.00027259335283</v>
      </c>
      <c r="T185">
        <f t="shared" si="30"/>
        <v>0.54794308590336194</v>
      </c>
      <c r="U185">
        <f t="shared" si="31"/>
        <v>0</v>
      </c>
      <c r="V185">
        <f t="shared" si="32"/>
        <v>0</v>
      </c>
    </row>
    <row r="186" spans="1:22" x14ac:dyDescent="0.2">
      <c r="A186" t="s">
        <v>448</v>
      </c>
      <c r="B186" t="s">
        <v>1370</v>
      </c>
      <c r="D186">
        <v>-71.965999999999994</v>
      </c>
      <c r="E186">
        <v>-173.41800000000001</v>
      </c>
      <c r="F186">
        <v>0</v>
      </c>
      <c r="G186">
        <v>45.222000000000001</v>
      </c>
      <c r="H186">
        <v>13.086</v>
      </c>
      <c r="I186">
        <v>0</v>
      </c>
      <c r="J186">
        <v>1</v>
      </c>
      <c r="K186">
        <v>0</v>
      </c>
      <c r="L186">
        <f t="shared" si="22"/>
        <v>1.1720720065172033E-2</v>
      </c>
      <c r="M186">
        <f t="shared" si="23"/>
        <v>129.00113295561323</v>
      </c>
      <c r="N186">
        <f t="shared" si="24"/>
        <v>1.5119876794504605</v>
      </c>
      <c r="O186">
        <f t="shared" si="25"/>
        <v>0.31199704132353501</v>
      </c>
      <c r="P186">
        <f t="shared" si="26"/>
        <v>4.4999509025771189</v>
      </c>
      <c r="Q186">
        <f t="shared" si="27"/>
        <v>1.4039727716780039</v>
      </c>
      <c r="R186">
        <f t="shared" si="28"/>
        <v>0</v>
      </c>
      <c r="S186">
        <f t="shared" si="29"/>
        <v>133.50108385819036</v>
      </c>
      <c r="T186">
        <f t="shared" si="30"/>
        <v>0.46511219417464211</v>
      </c>
      <c r="U186">
        <f t="shared" si="31"/>
        <v>0</v>
      </c>
      <c r="V186">
        <f t="shared" si="32"/>
        <v>0</v>
      </c>
    </row>
    <row r="187" spans="1:22" x14ac:dyDescent="0.2">
      <c r="A187" t="s">
        <v>41</v>
      </c>
      <c r="B187" t="s">
        <v>41</v>
      </c>
      <c r="D187">
        <v>-84.471999999999994</v>
      </c>
      <c r="E187">
        <v>-165.256</v>
      </c>
      <c r="F187">
        <v>0</v>
      </c>
      <c r="G187">
        <v>62.29</v>
      </c>
      <c r="H187">
        <v>9.8230000000000004</v>
      </c>
      <c r="I187">
        <v>0</v>
      </c>
      <c r="J187">
        <v>1</v>
      </c>
      <c r="K187">
        <v>0</v>
      </c>
      <c r="L187">
        <f t="shared" si="22"/>
        <v>3.484159120953287E-3</v>
      </c>
      <c r="M187">
        <f t="shared" si="23"/>
        <v>186.00091256064945</v>
      </c>
      <c r="N187">
        <f t="shared" si="24"/>
        <v>0.64805742406124578</v>
      </c>
      <c r="O187">
        <f t="shared" si="25"/>
        <v>0.13679562229970846</v>
      </c>
      <c r="P187">
        <f t="shared" si="26"/>
        <v>7.4998804798578966</v>
      </c>
      <c r="Q187">
        <f t="shared" si="27"/>
        <v>1.0259518433674406</v>
      </c>
      <c r="R187">
        <f t="shared" si="28"/>
        <v>0</v>
      </c>
      <c r="S187">
        <f t="shared" si="29"/>
        <v>193.50079304050735</v>
      </c>
      <c r="T187">
        <f t="shared" si="30"/>
        <v>0.32257906251097429</v>
      </c>
      <c r="U187">
        <f t="shared" si="31"/>
        <v>0</v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-75.578999999999994</v>
      </c>
      <c r="E188">
        <v>-170.69800000000001</v>
      </c>
      <c r="F188">
        <v>0</v>
      </c>
      <c r="G188">
        <v>162.624</v>
      </c>
      <c r="H188">
        <v>58.773000000000003</v>
      </c>
      <c r="I188">
        <v>0</v>
      </c>
      <c r="J188">
        <v>1</v>
      </c>
      <c r="K188">
        <v>0</v>
      </c>
      <c r="L188">
        <f t="shared" si="22"/>
        <v>9.2572855738270801E-3</v>
      </c>
      <c r="M188">
        <f t="shared" si="23"/>
        <v>472.50010290745365</v>
      </c>
      <c r="N188">
        <f t="shared" si="24"/>
        <v>4.3740727603497422</v>
      </c>
      <c r="O188">
        <f t="shared" si="25"/>
        <v>0.21979056962100815</v>
      </c>
      <c r="P188">
        <f t="shared" si="26"/>
        <v>28.499897910884972</v>
      </c>
      <c r="Q188">
        <f t="shared" si="27"/>
        <v>6.2640150599890481</v>
      </c>
      <c r="R188">
        <f t="shared" si="28"/>
        <v>0</v>
      </c>
      <c r="S188">
        <f t="shared" si="29"/>
        <v>501.00000081833861</v>
      </c>
      <c r="T188">
        <f t="shared" si="30"/>
        <v>0.12698409932780885</v>
      </c>
      <c r="U188">
        <f t="shared" si="31"/>
        <v>0</v>
      </c>
      <c r="V188">
        <f t="shared" si="32"/>
        <v>0</v>
      </c>
    </row>
    <row r="189" spans="1:22" x14ac:dyDescent="0.2">
      <c r="A189" t="s">
        <v>1371</v>
      </c>
      <c r="B189" t="s">
        <v>1372</v>
      </c>
      <c r="D189">
        <v>-74.475999999999999</v>
      </c>
      <c r="E189">
        <v>-171.87</v>
      </c>
      <c r="F189">
        <v>0</v>
      </c>
      <c r="G189">
        <v>18.681999999999999</v>
      </c>
      <c r="H189">
        <v>7.0709999999999997</v>
      </c>
      <c r="I189">
        <v>0</v>
      </c>
      <c r="J189">
        <v>1</v>
      </c>
      <c r="K189">
        <v>0</v>
      </c>
      <c r="L189">
        <f t="shared" si="22"/>
        <v>9.9999148775234987E-3</v>
      </c>
      <c r="M189">
        <f t="shared" si="23"/>
        <v>54.00135382261351</v>
      </c>
      <c r="N189">
        <f t="shared" si="24"/>
        <v>0.54000948150664496</v>
      </c>
      <c r="O189">
        <f t="shared" si="25"/>
        <v>0.25200296358763974</v>
      </c>
      <c r="P189">
        <f t="shared" si="26"/>
        <v>2.999933715459508</v>
      </c>
      <c r="Q189">
        <f t="shared" si="27"/>
        <v>0.7559929428552179</v>
      </c>
      <c r="R189">
        <f t="shared" si="28"/>
        <v>0</v>
      </c>
      <c r="S189">
        <f t="shared" si="29"/>
        <v>57.001287538073015</v>
      </c>
      <c r="T189">
        <f t="shared" si="30"/>
        <v>1.1110832553770995</v>
      </c>
      <c r="U189">
        <f t="shared" si="31"/>
        <v>0</v>
      </c>
      <c r="V189">
        <f t="shared" si="32"/>
        <v>0</v>
      </c>
    </row>
    <row r="190" spans="1:22" x14ac:dyDescent="0.2">
      <c r="A190" t="s">
        <v>1109</v>
      </c>
      <c r="B190" t="s">
        <v>1071</v>
      </c>
      <c r="D190">
        <v>-78.465000000000003</v>
      </c>
      <c r="E190">
        <v>-173.41800000000001</v>
      </c>
      <c r="F190">
        <v>0</v>
      </c>
      <c r="G190">
        <v>100.02</v>
      </c>
      <c r="H190">
        <v>26.172999999999998</v>
      </c>
      <c r="I190">
        <v>0</v>
      </c>
      <c r="J190">
        <v>1</v>
      </c>
      <c r="K190">
        <v>0</v>
      </c>
      <c r="L190">
        <f t="shared" si="22"/>
        <v>7.3471797061312634E-3</v>
      </c>
      <c r="M190">
        <f t="shared" si="23"/>
        <v>293.99960862062278</v>
      </c>
      <c r="N190">
        <f t="shared" si="24"/>
        <v>2.1600701181380919</v>
      </c>
      <c r="O190">
        <f t="shared" si="25"/>
        <v>0.31199704132353501</v>
      </c>
      <c r="P190">
        <f t="shared" si="26"/>
        <v>9.0002456803569419</v>
      </c>
      <c r="Q190">
        <f t="shared" si="27"/>
        <v>2.8080528315091238</v>
      </c>
      <c r="R190">
        <f t="shared" si="28"/>
        <v>0</v>
      </c>
      <c r="S190">
        <f t="shared" si="29"/>
        <v>302.99985430097973</v>
      </c>
      <c r="T190">
        <f t="shared" si="30"/>
        <v>0.2040819043314579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-83.088999999999999</v>
      </c>
      <c r="E191">
        <v>-173.99100000000001</v>
      </c>
      <c r="F191">
        <v>0</v>
      </c>
      <c r="G191">
        <v>33.241999999999997</v>
      </c>
      <c r="H191">
        <v>9.5519999999999996</v>
      </c>
      <c r="I191">
        <v>0</v>
      </c>
      <c r="J191">
        <v>1</v>
      </c>
      <c r="K191">
        <v>0</v>
      </c>
      <c r="L191">
        <f t="shared" si="22"/>
        <v>4.3634872004746743E-3</v>
      </c>
      <c r="M191">
        <f t="shared" si="23"/>
        <v>99.00141671467091</v>
      </c>
      <c r="N191">
        <f t="shared" si="24"/>
        <v>0.43199184665517271</v>
      </c>
      <c r="O191">
        <f t="shared" si="25"/>
        <v>0.34199999956738092</v>
      </c>
      <c r="P191">
        <f t="shared" si="26"/>
        <v>2.9998442219299584</v>
      </c>
      <c r="Q191">
        <f t="shared" si="27"/>
        <v>1.0259477485500044</v>
      </c>
      <c r="R191">
        <f t="shared" si="28"/>
        <v>0</v>
      </c>
      <c r="S191">
        <f t="shared" si="29"/>
        <v>102.00126093660087</v>
      </c>
      <c r="T191">
        <f t="shared" si="30"/>
        <v>0.60605193330641161</v>
      </c>
      <c r="U191">
        <f t="shared" si="31"/>
        <v>0</v>
      </c>
      <c r="V191">
        <f t="shared" si="32"/>
        <v>0</v>
      </c>
    </row>
    <row r="192" spans="1:22" x14ac:dyDescent="0.2">
      <c r="A192" t="s">
        <v>966</v>
      </c>
      <c r="B192" t="s">
        <v>1373</v>
      </c>
      <c r="D192">
        <v>-76.866</v>
      </c>
      <c r="E192">
        <v>-172.648</v>
      </c>
      <c r="F192">
        <v>0</v>
      </c>
      <c r="G192">
        <v>30.806000000000001</v>
      </c>
      <c r="H192">
        <v>31.257000000000001</v>
      </c>
      <c r="I192">
        <v>0</v>
      </c>
      <c r="J192">
        <v>1</v>
      </c>
      <c r="K192">
        <v>0</v>
      </c>
      <c r="L192">
        <f t="shared" si="22"/>
        <v>8.399976821426642E-3</v>
      </c>
      <c r="M192">
        <f t="shared" si="23"/>
        <v>90.000465097672986</v>
      </c>
      <c r="N192">
        <f t="shared" si="24"/>
        <v>0.75600257674064741</v>
      </c>
      <c r="O192">
        <f t="shared" si="25"/>
        <v>0.27901427651962724</v>
      </c>
      <c r="P192">
        <f t="shared" si="26"/>
        <v>11.999384540279753</v>
      </c>
      <c r="Q192">
        <f t="shared" si="27"/>
        <v>3.3480029441898984</v>
      </c>
      <c r="R192">
        <f t="shared" si="28"/>
        <v>0</v>
      </c>
      <c r="S192">
        <f t="shared" si="29"/>
        <v>101.99984963795274</v>
      </c>
      <c r="T192">
        <f t="shared" si="30"/>
        <v>0.66666322151652224</v>
      </c>
      <c r="U192">
        <f t="shared" si="31"/>
        <v>0</v>
      </c>
      <c r="V192">
        <f t="shared" si="32"/>
        <v>0</v>
      </c>
    </row>
    <row r="193" spans="1:22" x14ac:dyDescent="0.2">
      <c r="A193" t="s">
        <v>371</v>
      </c>
      <c r="B193" t="s">
        <v>372</v>
      </c>
      <c r="D193">
        <v>-72.823999999999998</v>
      </c>
      <c r="E193">
        <v>-172.27799999999999</v>
      </c>
      <c r="F193">
        <v>0</v>
      </c>
      <c r="G193">
        <v>172.702</v>
      </c>
      <c r="H193">
        <v>59.54</v>
      </c>
      <c r="I193">
        <v>0</v>
      </c>
      <c r="J193">
        <v>1</v>
      </c>
      <c r="K193">
        <v>0</v>
      </c>
      <c r="L193">
        <f t="shared" si="22"/>
        <v>1.1127327945713958E-2</v>
      </c>
      <c r="M193">
        <f t="shared" si="23"/>
        <v>494.99958332841697</v>
      </c>
      <c r="N193">
        <f t="shared" si="24"/>
        <v>5.5080282047152638</v>
      </c>
      <c r="O193">
        <f t="shared" si="25"/>
        <v>0.26549367197160262</v>
      </c>
      <c r="P193">
        <f t="shared" si="26"/>
        <v>24.000577411255115</v>
      </c>
      <c r="Q193">
        <f t="shared" si="27"/>
        <v>6.3720077983606194</v>
      </c>
      <c r="R193">
        <f t="shared" si="28"/>
        <v>0</v>
      </c>
      <c r="S193">
        <f t="shared" si="29"/>
        <v>519.00016073967208</v>
      </c>
      <c r="T193">
        <f t="shared" si="30"/>
        <v>0.12121222324381604</v>
      </c>
      <c r="U193">
        <f t="shared" si="31"/>
        <v>0</v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-78.179000000000002</v>
      </c>
      <c r="E194">
        <v>-172.56899999999999</v>
      </c>
      <c r="F194">
        <v>0</v>
      </c>
      <c r="G194">
        <v>87.864000000000004</v>
      </c>
      <c r="H194">
        <v>23.195</v>
      </c>
      <c r="I194">
        <v>0</v>
      </c>
      <c r="J194">
        <v>1</v>
      </c>
      <c r="K194">
        <v>0</v>
      </c>
      <c r="L194">
        <f t="shared" si="22"/>
        <v>7.5345559118899993E-3</v>
      </c>
      <c r="M194">
        <f t="shared" si="23"/>
        <v>258.00183873492136</v>
      </c>
      <c r="N194">
        <f t="shared" si="24"/>
        <v>1.9439312232499153</v>
      </c>
      <c r="O194">
        <f t="shared" si="25"/>
        <v>0.27601504800855431</v>
      </c>
      <c r="P194">
        <f t="shared" si="26"/>
        <v>8.9995758090885083</v>
      </c>
      <c r="Q194">
        <f t="shared" si="27"/>
        <v>2.4840208330230209</v>
      </c>
      <c r="R194">
        <f t="shared" si="28"/>
        <v>0</v>
      </c>
      <c r="S194">
        <f t="shared" si="29"/>
        <v>267.00141454400989</v>
      </c>
      <c r="T194">
        <f t="shared" si="30"/>
        <v>0.23255648213284927</v>
      </c>
      <c r="U194">
        <f t="shared" si="31"/>
        <v>0</v>
      </c>
      <c r="V194">
        <f t="shared" si="32"/>
        <v>0</v>
      </c>
    </row>
    <row r="195" spans="1:22" x14ac:dyDescent="0.2">
      <c r="A195" t="s">
        <v>1374</v>
      </c>
      <c r="B195" t="s">
        <v>1375</v>
      </c>
      <c r="D195">
        <v>-75.963999999999999</v>
      </c>
      <c r="E195">
        <v>0</v>
      </c>
      <c r="F195">
        <v>0</v>
      </c>
      <c r="G195">
        <v>49.476999999999997</v>
      </c>
      <c r="H195">
        <v>0</v>
      </c>
      <c r="I195">
        <v>0</v>
      </c>
      <c r="J195">
        <v>0</v>
      </c>
      <c r="K195">
        <v>0</v>
      </c>
      <c r="L195">
        <f t="shared" si="22"/>
        <v>8.9998284639622485E-3</v>
      </c>
      <c r="M195">
        <f t="shared" si="23"/>
        <v>143.99937441235443</v>
      </c>
      <c r="N195">
        <f t="shared" si="24"/>
        <v>1.295970964600029</v>
      </c>
      <c r="O195" t="str">
        <f t="shared" si="25"/>
        <v/>
      </c>
      <c r="P195">
        <f t="shared" si="26"/>
        <v>0</v>
      </c>
      <c r="Q195">
        <f t="shared" si="27"/>
        <v>0</v>
      </c>
      <c r="R195">
        <f t="shared" si="28"/>
        <v>0</v>
      </c>
      <c r="S195">
        <f t="shared" si="29"/>
        <v>143.99937441235443</v>
      </c>
      <c r="T195">
        <f t="shared" si="30"/>
        <v>0</v>
      </c>
      <c r="U195" t="str">
        <f t="shared" si="31"/>
        <v/>
      </c>
      <c r="V195">
        <f t="shared" si="32"/>
        <v>0</v>
      </c>
    </row>
    <row r="196" spans="1:22" x14ac:dyDescent="0.2">
      <c r="A196" t="s">
        <v>133</v>
      </c>
      <c r="B196" t="s">
        <v>751</v>
      </c>
      <c r="D196">
        <v>-75.563999999999993</v>
      </c>
      <c r="E196">
        <v>-172.405</v>
      </c>
      <c r="F196">
        <v>0</v>
      </c>
      <c r="G196">
        <v>208.58600000000001</v>
      </c>
      <c r="H196">
        <v>68.096999999999994</v>
      </c>
      <c r="I196">
        <v>0</v>
      </c>
      <c r="J196">
        <v>1</v>
      </c>
      <c r="K196">
        <v>0</v>
      </c>
      <c r="L196">
        <f t="shared" ref="L196:L259" si="33">1/TAN(-D196*$L$1/180)*0.108*0.333333</f>
        <v>9.267334228316132E-3</v>
      </c>
      <c r="M196">
        <f t="shared" ref="M196:M259" si="34">SIN(-D196*$L$1/180)*G196*3</f>
        <v>606.00076337616952</v>
      </c>
      <c r="N196">
        <f t="shared" ref="N196:N259" si="35">COS(-D196*$L$1/180)*G196*0.108</f>
        <v>5.6160172328389146</v>
      </c>
      <c r="O196">
        <f t="shared" ref="O196:O259" si="36">IFERROR(1/TAN(E196*$L$1/180)*0.108*0.333333,"")</f>
        <v>0.26998690213915028</v>
      </c>
      <c r="P196">
        <f t="shared" ref="P196:P259" si="37">SIN(-E196*$L$1/180)*H196*3</f>
        <v>27.001118973427165</v>
      </c>
      <c r="Q196">
        <f t="shared" ref="Q196:Q259" si="38">-COS(E196*$L$1/180)*H196*0.108</f>
        <v>7.289955755881989</v>
      </c>
      <c r="R196">
        <f t="shared" ref="R196:R259" si="39">ABS(SIN(-F196*$L$1/180)*I196*3)</f>
        <v>0</v>
      </c>
      <c r="S196">
        <f t="shared" ref="S196:S259" si="40">M196+P196</f>
        <v>633.00188234959671</v>
      </c>
      <c r="T196">
        <f t="shared" ref="T196:T259" si="41">60*(J196/M196)</f>
        <v>9.9009776267815583E-2</v>
      </c>
      <c r="U196">
        <f t="shared" ref="U196:U259" si="42">IFERROR(60*(K196/P196),"")</f>
        <v>0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-78.995999999999995</v>
      </c>
      <c r="E197">
        <v>-173.66</v>
      </c>
      <c r="F197">
        <v>0</v>
      </c>
      <c r="G197">
        <v>18.337</v>
      </c>
      <c r="H197">
        <v>9.0549999999999997</v>
      </c>
      <c r="I197">
        <v>0</v>
      </c>
      <c r="J197">
        <v>1</v>
      </c>
      <c r="K197">
        <v>0</v>
      </c>
      <c r="L197">
        <f t="shared" si="33"/>
        <v>7.0002923989875929E-3</v>
      </c>
      <c r="M197">
        <f t="shared" si="34"/>
        <v>53.999560056567219</v>
      </c>
      <c r="N197">
        <f t="shared" si="35"/>
        <v>0.37801308782574949</v>
      </c>
      <c r="O197">
        <f t="shared" si="36"/>
        <v>0.32400955544337012</v>
      </c>
      <c r="P197">
        <f t="shared" si="37"/>
        <v>2.999782051518185</v>
      </c>
      <c r="Q197">
        <f t="shared" si="38"/>
        <v>0.97195902089842878</v>
      </c>
      <c r="R197">
        <f t="shared" si="39"/>
        <v>0</v>
      </c>
      <c r="S197">
        <f t="shared" si="40"/>
        <v>56.999342108085401</v>
      </c>
      <c r="T197">
        <f t="shared" si="41"/>
        <v>1.1111201635188699</v>
      </c>
      <c r="U197">
        <f t="shared" si="42"/>
        <v>0</v>
      </c>
      <c r="V197">
        <f t="shared" si="43"/>
        <v>0</v>
      </c>
    </row>
    <row r="198" spans="1:22" x14ac:dyDescent="0.2">
      <c r="A198" t="s">
        <v>317</v>
      </c>
      <c r="B198" t="s">
        <v>1376</v>
      </c>
      <c r="D198">
        <v>-78.903999999999996</v>
      </c>
      <c r="E198">
        <v>-174.17400000000001</v>
      </c>
      <c r="F198">
        <v>0</v>
      </c>
      <c r="G198">
        <v>210.434</v>
      </c>
      <c r="H198">
        <v>49.253999999999998</v>
      </c>
      <c r="I198">
        <v>0</v>
      </c>
      <c r="J198">
        <v>1</v>
      </c>
      <c r="K198">
        <v>0</v>
      </c>
      <c r="L198">
        <f t="shared" si="33"/>
        <v>7.0603021594814117E-3</v>
      </c>
      <c r="M198">
        <f t="shared" si="34"/>
        <v>619.50050491192121</v>
      </c>
      <c r="N198">
        <f t="shared" si="35"/>
        <v>4.3738651264945894</v>
      </c>
      <c r="O198">
        <f t="shared" si="36"/>
        <v>0.35282050263563092</v>
      </c>
      <c r="P198">
        <f t="shared" si="37"/>
        <v>14.99898805317498</v>
      </c>
      <c r="Q198">
        <f t="shared" si="38"/>
        <v>5.2919557959028154</v>
      </c>
      <c r="R198">
        <f t="shared" si="39"/>
        <v>0</v>
      </c>
      <c r="S198">
        <f t="shared" si="40"/>
        <v>634.49949296509624</v>
      </c>
      <c r="T198">
        <f t="shared" si="41"/>
        <v>9.6852221304534095E-2</v>
      </c>
      <c r="U198">
        <f t="shared" si="42"/>
        <v>0</v>
      </c>
      <c r="V198">
        <f t="shared" si="43"/>
        <v>0</v>
      </c>
    </row>
    <row r="199" spans="1:22" x14ac:dyDescent="0.2">
      <c r="A199" t="s">
        <v>638</v>
      </c>
      <c r="B199" t="s">
        <v>555</v>
      </c>
      <c r="D199">
        <v>-76.522000000000006</v>
      </c>
      <c r="E199">
        <v>-173.66</v>
      </c>
      <c r="F199">
        <v>0</v>
      </c>
      <c r="G199">
        <v>62.213000000000001</v>
      </c>
      <c r="H199">
        <v>18.111000000000001</v>
      </c>
      <c r="I199">
        <v>0</v>
      </c>
      <c r="J199">
        <v>1</v>
      </c>
      <c r="K199">
        <v>0</v>
      </c>
      <c r="L199">
        <f t="shared" si="33"/>
        <v>8.6282083099512904E-3</v>
      </c>
      <c r="M199">
        <f t="shared" si="34"/>
        <v>181.49886587686547</v>
      </c>
      <c r="N199">
        <f t="shared" si="35"/>
        <v>1.566011588817094</v>
      </c>
      <c r="O199">
        <f t="shared" si="36"/>
        <v>0.32400955544337012</v>
      </c>
      <c r="P199">
        <f t="shared" si="37"/>
        <v>5.9998953876362062</v>
      </c>
      <c r="Q199">
        <f t="shared" si="38"/>
        <v>1.9440253812801156</v>
      </c>
      <c r="R199">
        <f t="shared" si="39"/>
        <v>0</v>
      </c>
      <c r="S199">
        <f t="shared" si="40"/>
        <v>187.49876126450167</v>
      </c>
      <c r="T199">
        <f t="shared" si="41"/>
        <v>0.33058057806656427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-75.619</v>
      </c>
      <c r="E200">
        <v>-162.47399999999999</v>
      </c>
      <c r="F200">
        <v>0</v>
      </c>
      <c r="G200">
        <v>20.131</v>
      </c>
      <c r="H200">
        <v>9.9619999999999997</v>
      </c>
      <c r="I200">
        <v>0</v>
      </c>
      <c r="J200">
        <v>1</v>
      </c>
      <c r="K200">
        <v>0</v>
      </c>
      <c r="L200">
        <f t="shared" si="33"/>
        <v>9.2304957714490158E-3</v>
      </c>
      <c r="M200">
        <f t="shared" si="34"/>
        <v>58.500620165229336</v>
      </c>
      <c r="N200">
        <f t="shared" si="35"/>
        <v>0.53999026705256159</v>
      </c>
      <c r="O200">
        <f t="shared" si="36"/>
        <v>0.11399689535436311</v>
      </c>
      <c r="P200">
        <f t="shared" si="37"/>
        <v>8.9998267516990111</v>
      </c>
      <c r="Q200">
        <f t="shared" si="38"/>
        <v>1.0259533343741645</v>
      </c>
      <c r="R200">
        <f t="shared" si="39"/>
        <v>0</v>
      </c>
      <c r="S200">
        <f t="shared" si="40"/>
        <v>67.500446916928354</v>
      </c>
      <c r="T200">
        <f t="shared" si="41"/>
        <v>1.025630152817796</v>
      </c>
      <c r="U200">
        <f t="shared" si="42"/>
        <v>0</v>
      </c>
      <c r="V200">
        <f t="shared" si="43"/>
        <v>0</v>
      </c>
    </row>
    <row r="201" spans="1:22" x14ac:dyDescent="0.2">
      <c r="A201" t="s">
        <v>1377</v>
      </c>
      <c r="B201" t="s">
        <v>1378</v>
      </c>
      <c r="D201">
        <v>-79.634</v>
      </c>
      <c r="E201">
        <v>-170.53800000000001</v>
      </c>
      <c r="F201">
        <v>0</v>
      </c>
      <c r="G201">
        <v>41.68</v>
      </c>
      <c r="H201">
        <v>12.166</v>
      </c>
      <c r="I201">
        <v>0</v>
      </c>
      <c r="J201">
        <v>1</v>
      </c>
      <c r="K201">
        <v>0</v>
      </c>
      <c r="L201">
        <f t="shared" si="33"/>
        <v>6.5851497882750158E-3</v>
      </c>
      <c r="M201">
        <f t="shared" si="34"/>
        <v>122.99914961779433</v>
      </c>
      <c r="N201">
        <f t="shared" si="35"/>
        <v>0.80996863403225938</v>
      </c>
      <c r="O201">
        <f t="shared" si="36"/>
        <v>0.21600727486837354</v>
      </c>
      <c r="P201">
        <f t="shared" si="37"/>
        <v>6.0000317813992208</v>
      </c>
      <c r="Q201">
        <f t="shared" si="38"/>
        <v>1.2960518102754883</v>
      </c>
      <c r="R201">
        <f t="shared" si="39"/>
        <v>0</v>
      </c>
      <c r="S201">
        <f t="shared" si="40"/>
        <v>128.99918139919356</v>
      </c>
      <c r="T201">
        <f t="shared" si="41"/>
        <v>0.48780825059720401</v>
      </c>
      <c r="U201">
        <f t="shared" si="42"/>
        <v>0</v>
      </c>
      <c r="V201">
        <f t="shared" si="43"/>
        <v>0</v>
      </c>
    </row>
    <row r="202" spans="1:22" x14ac:dyDescent="0.2">
      <c r="A202" t="s">
        <v>1379</v>
      </c>
      <c r="B202" t="s">
        <v>1380</v>
      </c>
      <c r="D202">
        <v>-84.611000000000004</v>
      </c>
      <c r="E202">
        <v>-174.56</v>
      </c>
      <c r="F202">
        <v>0</v>
      </c>
      <c r="G202">
        <v>26.617999999999999</v>
      </c>
      <c r="H202">
        <v>10.548</v>
      </c>
      <c r="I202">
        <v>0</v>
      </c>
      <c r="J202">
        <v>1</v>
      </c>
      <c r="K202">
        <v>0</v>
      </c>
      <c r="L202">
        <f t="shared" si="33"/>
        <v>3.3960253912328842E-3</v>
      </c>
      <c r="M202">
        <f t="shared" si="34"/>
        <v>79.501046418354662</v>
      </c>
      <c r="N202">
        <f t="shared" si="35"/>
        <v>0.26998784225415878</v>
      </c>
      <c r="O202">
        <f t="shared" si="36"/>
        <v>0.37802283250133095</v>
      </c>
      <c r="P202">
        <f t="shared" si="37"/>
        <v>2.9999563750371538</v>
      </c>
      <c r="Q202">
        <f t="shared" si="38"/>
        <v>1.1340531403251104</v>
      </c>
      <c r="R202">
        <f t="shared" si="39"/>
        <v>0</v>
      </c>
      <c r="S202">
        <f t="shared" si="40"/>
        <v>82.50100279339182</v>
      </c>
      <c r="T202">
        <f t="shared" si="41"/>
        <v>0.75470704730431837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-75.808999999999997</v>
      </c>
      <c r="E203">
        <v>0</v>
      </c>
      <c r="F203">
        <v>0</v>
      </c>
      <c r="G203">
        <v>134.608</v>
      </c>
      <c r="H203">
        <v>0</v>
      </c>
      <c r="I203">
        <v>0</v>
      </c>
      <c r="J203">
        <v>0</v>
      </c>
      <c r="K203">
        <v>0</v>
      </c>
      <c r="L203">
        <f t="shared" si="33"/>
        <v>9.10337462983247E-3</v>
      </c>
      <c r="M203">
        <f t="shared" si="34"/>
        <v>391.50085461326574</v>
      </c>
      <c r="N203">
        <f t="shared" si="35"/>
        <v>3.5639825114266461</v>
      </c>
      <c r="O203" t="str">
        <f t="shared" si="36"/>
        <v/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391.50085461326574</v>
      </c>
      <c r="T203">
        <f t="shared" si="41"/>
        <v>0</v>
      </c>
      <c r="U203" t="str">
        <f t="shared" si="42"/>
        <v/>
      </c>
      <c r="V203">
        <f t="shared" si="43"/>
        <v>0</v>
      </c>
    </row>
    <row r="204" spans="1:22" x14ac:dyDescent="0.2">
      <c r="A204" t="s">
        <v>366</v>
      </c>
      <c r="B204" t="s">
        <v>367</v>
      </c>
      <c r="D204">
        <v>-78.69</v>
      </c>
      <c r="E204">
        <v>-176.22800000000001</v>
      </c>
      <c r="F204">
        <v>0</v>
      </c>
      <c r="G204">
        <v>387.52499999999998</v>
      </c>
      <c r="H204">
        <v>91.197999999999993</v>
      </c>
      <c r="I204">
        <v>0</v>
      </c>
      <c r="J204">
        <v>1</v>
      </c>
      <c r="K204">
        <v>1</v>
      </c>
      <c r="L204">
        <f t="shared" si="33"/>
        <v>7.2000369249036579E-3</v>
      </c>
      <c r="M204">
        <f t="shared" si="34"/>
        <v>1139.99831033136</v>
      </c>
      <c r="N204">
        <f t="shared" si="35"/>
        <v>8.208038136751707</v>
      </c>
      <c r="O204">
        <f t="shared" si="36"/>
        <v>0.54604062551331101</v>
      </c>
      <c r="P204">
        <f t="shared" si="37"/>
        <v>17.99873004584181</v>
      </c>
      <c r="Q204">
        <f t="shared" si="38"/>
        <v>9.8280476407243267</v>
      </c>
      <c r="R204">
        <f t="shared" si="39"/>
        <v>0</v>
      </c>
      <c r="S204">
        <f t="shared" si="40"/>
        <v>1157.9970403772018</v>
      </c>
      <c r="T204">
        <f t="shared" si="41"/>
        <v>5.2631656956193186E-2</v>
      </c>
      <c r="U204">
        <f t="shared" si="42"/>
        <v>3.3335685266228889</v>
      </c>
      <c r="V204">
        <f t="shared" si="43"/>
        <v>0</v>
      </c>
    </row>
    <row r="205" spans="1:22" x14ac:dyDescent="0.2">
      <c r="A205" t="s">
        <v>379</v>
      </c>
      <c r="B205" t="s">
        <v>380</v>
      </c>
      <c r="D205">
        <v>-77.293000000000006</v>
      </c>
      <c r="E205">
        <v>-173.88399999999999</v>
      </c>
      <c r="F205">
        <v>0</v>
      </c>
      <c r="G205">
        <v>104.56100000000001</v>
      </c>
      <c r="H205">
        <v>28.16</v>
      </c>
      <c r="I205">
        <v>0</v>
      </c>
      <c r="J205">
        <v>1</v>
      </c>
      <c r="K205">
        <v>0</v>
      </c>
      <c r="L205">
        <f t="shared" si="33"/>
        <v>8.1175640002351408E-3</v>
      </c>
      <c r="M205">
        <f t="shared" si="34"/>
        <v>306.00017476502961</v>
      </c>
      <c r="N205">
        <f t="shared" si="35"/>
        <v>2.4839784867167531</v>
      </c>
      <c r="O205">
        <f t="shared" si="36"/>
        <v>0.33597218276402707</v>
      </c>
      <c r="P205">
        <f t="shared" si="37"/>
        <v>9.0006460875151397</v>
      </c>
      <c r="Q205">
        <f t="shared" si="38"/>
        <v>3.0239697362786981</v>
      </c>
      <c r="R205">
        <f t="shared" si="39"/>
        <v>0</v>
      </c>
      <c r="S205">
        <f t="shared" si="40"/>
        <v>315.00082085254473</v>
      </c>
      <c r="T205">
        <f t="shared" si="41"/>
        <v>0.1960783193868193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-76.733999999999995</v>
      </c>
      <c r="E206">
        <v>-173.29</v>
      </c>
      <c r="F206">
        <v>0</v>
      </c>
      <c r="G206">
        <v>126.372</v>
      </c>
      <c r="H206">
        <v>34.234000000000002</v>
      </c>
      <c r="I206">
        <v>0</v>
      </c>
      <c r="J206">
        <v>1</v>
      </c>
      <c r="K206">
        <v>0</v>
      </c>
      <c r="L206">
        <f t="shared" si="33"/>
        <v>8.4874774716777648E-3</v>
      </c>
      <c r="M206">
        <f t="shared" si="34"/>
        <v>368.99937130953049</v>
      </c>
      <c r="N206">
        <f t="shared" si="35"/>
        <v>3.1318769829298811</v>
      </c>
      <c r="O206">
        <f t="shared" si="36"/>
        <v>0.30599218337530759</v>
      </c>
      <c r="P206">
        <f t="shared" si="37"/>
        <v>12.000120324177214</v>
      </c>
      <c r="Q206">
        <f t="shared" si="38"/>
        <v>3.6719466907080811</v>
      </c>
      <c r="R206">
        <f t="shared" si="39"/>
        <v>0</v>
      </c>
      <c r="S206">
        <f t="shared" si="40"/>
        <v>380.99949163370769</v>
      </c>
      <c r="T206">
        <f t="shared" si="41"/>
        <v>0.16260190305221348</v>
      </c>
      <c r="U206">
        <f t="shared" si="42"/>
        <v>0</v>
      </c>
      <c r="V206">
        <f t="shared" si="43"/>
        <v>0</v>
      </c>
    </row>
    <row r="207" spans="1:22" x14ac:dyDescent="0.2">
      <c r="A207" t="s">
        <v>1381</v>
      </c>
      <c r="B207" t="s">
        <v>1382</v>
      </c>
      <c r="D207">
        <v>-78.69</v>
      </c>
      <c r="E207">
        <v>-172.875</v>
      </c>
      <c r="F207">
        <v>0</v>
      </c>
      <c r="G207">
        <v>50.99</v>
      </c>
      <c r="H207">
        <v>16.125</v>
      </c>
      <c r="I207">
        <v>0</v>
      </c>
      <c r="J207">
        <v>1</v>
      </c>
      <c r="K207">
        <v>0</v>
      </c>
      <c r="L207">
        <f t="shared" si="33"/>
        <v>7.2000369249036579E-3</v>
      </c>
      <c r="M207">
        <f t="shared" si="34"/>
        <v>149.99939060395087</v>
      </c>
      <c r="N207">
        <f t="shared" si="35"/>
        <v>1.0800022310637238</v>
      </c>
      <c r="O207">
        <f t="shared" si="36"/>
        <v>0.28800037970152381</v>
      </c>
      <c r="P207">
        <f t="shared" si="37"/>
        <v>6.0001665889172244</v>
      </c>
      <c r="Q207">
        <f t="shared" si="38"/>
        <v>1.7280519839325417</v>
      </c>
      <c r="R207">
        <f t="shared" si="39"/>
        <v>0</v>
      </c>
      <c r="S207">
        <f t="shared" si="40"/>
        <v>155.99955719286811</v>
      </c>
      <c r="T207">
        <f t="shared" si="41"/>
        <v>0.40000162506273307</v>
      </c>
      <c r="U207">
        <f t="shared" si="42"/>
        <v>0</v>
      </c>
      <c r="V207">
        <f t="shared" si="43"/>
        <v>0</v>
      </c>
    </row>
    <row r="208" spans="1:22" x14ac:dyDescent="0.2">
      <c r="A208" t="s">
        <v>223</v>
      </c>
      <c r="B208" t="s">
        <v>248</v>
      </c>
      <c r="D208">
        <v>-76.759</v>
      </c>
      <c r="E208">
        <v>-175.42599999999999</v>
      </c>
      <c r="F208">
        <v>0</v>
      </c>
      <c r="G208">
        <v>69.856999999999999</v>
      </c>
      <c r="H208">
        <v>25.08</v>
      </c>
      <c r="I208">
        <v>0</v>
      </c>
      <c r="J208">
        <v>1</v>
      </c>
      <c r="K208">
        <v>0</v>
      </c>
      <c r="L208">
        <f t="shared" si="33"/>
        <v>8.4708981113341391E-3</v>
      </c>
      <c r="M208">
        <f t="shared" si="34"/>
        <v>203.99960718274383</v>
      </c>
      <c r="N208">
        <f t="shared" si="35"/>
        <v>1.7280616152588266</v>
      </c>
      <c r="O208">
        <f t="shared" si="36"/>
        <v>0.44999177037640009</v>
      </c>
      <c r="P208">
        <f t="shared" si="37"/>
        <v>6.0001335956321125</v>
      </c>
      <c r="Q208">
        <f t="shared" si="38"/>
        <v>2.7000134392068489</v>
      </c>
      <c r="R208">
        <f t="shared" si="39"/>
        <v>0</v>
      </c>
      <c r="S208">
        <f t="shared" si="40"/>
        <v>209.99974077837595</v>
      </c>
      <c r="T208">
        <f t="shared" si="41"/>
        <v>0.29411821340543914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-82.405000000000001</v>
      </c>
      <c r="E209">
        <v>-173.66</v>
      </c>
      <c r="F209">
        <v>0</v>
      </c>
      <c r="G209">
        <v>15.132999999999999</v>
      </c>
      <c r="H209">
        <v>9.0549999999999997</v>
      </c>
      <c r="I209">
        <v>0</v>
      </c>
      <c r="J209">
        <v>1</v>
      </c>
      <c r="K209">
        <v>0</v>
      </c>
      <c r="L209">
        <f t="shared" si="33"/>
        <v>4.800223261694915E-3</v>
      </c>
      <c r="M209">
        <f t="shared" si="34"/>
        <v>45.000718115238449</v>
      </c>
      <c r="N209">
        <f t="shared" si="35"/>
        <v>0.21601370990345325</v>
      </c>
      <c r="O209">
        <f t="shared" si="36"/>
        <v>0.32400955544337012</v>
      </c>
      <c r="P209">
        <f t="shared" si="37"/>
        <v>2.999782051518185</v>
      </c>
      <c r="Q209">
        <f t="shared" si="38"/>
        <v>0.97195902089842878</v>
      </c>
      <c r="R209">
        <f t="shared" si="39"/>
        <v>0</v>
      </c>
      <c r="S209">
        <f t="shared" si="40"/>
        <v>48.000500166756638</v>
      </c>
      <c r="T209">
        <f t="shared" si="41"/>
        <v>1.3333120561843299</v>
      </c>
      <c r="U209">
        <f t="shared" si="42"/>
        <v>0</v>
      </c>
      <c r="V209">
        <f t="shared" si="43"/>
        <v>0</v>
      </c>
    </row>
    <row r="210" spans="1:22" x14ac:dyDescent="0.2">
      <c r="A210" t="s">
        <v>796</v>
      </c>
      <c r="B210" t="s">
        <v>1383</v>
      </c>
      <c r="D210">
        <v>-76.561999999999998</v>
      </c>
      <c r="E210">
        <v>-174.80600000000001</v>
      </c>
      <c r="F210">
        <v>0</v>
      </c>
      <c r="G210">
        <v>116.181</v>
      </c>
      <c r="H210">
        <v>33.136000000000003</v>
      </c>
      <c r="I210">
        <v>0</v>
      </c>
      <c r="J210">
        <v>1</v>
      </c>
      <c r="K210">
        <v>1</v>
      </c>
      <c r="L210">
        <f t="shared" si="33"/>
        <v>8.6016363370417376E-3</v>
      </c>
      <c r="M210">
        <f t="shared" si="34"/>
        <v>339.00057693505028</v>
      </c>
      <c r="N210">
        <f t="shared" si="35"/>
        <v>2.9159625968052385</v>
      </c>
      <c r="O210">
        <f t="shared" si="36"/>
        <v>0.39603248453733669</v>
      </c>
      <c r="P210">
        <f t="shared" si="37"/>
        <v>8.9992363448361541</v>
      </c>
      <c r="Q210">
        <f t="shared" si="38"/>
        <v>3.5639934925776555</v>
      </c>
      <c r="R210">
        <f t="shared" si="39"/>
        <v>0</v>
      </c>
      <c r="S210">
        <f t="shared" si="40"/>
        <v>347.99981327988644</v>
      </c>
      <c r="T210">
        <f t="shared" si="41"/>
        <v>0.1769908492264764</v>
      </c>
      <c r="U210">
        <f t="shared" si="42"/>
        <v>6.6672323851599424</v>
      </c>
      <c r="V210">
        <f t="shared" si="43"/>
        <v>0</v>
      </c>
    </row>
    <row r="211" spans="1:22" x14ac:dyDescent="0.2">
      <c r="A211" t="s">
        <v>315</v>
      </c>
      <c r="B211" t="s">
        <v>964</v>
      </c>
      <c r="D211">
        <v>-74.055000000000007</v>
      </c>
      <c r="E211">
        <v>-169.28700000000001</v>
      </c>
      <c r="F211">
        <v>0</v>
      </c>
      <c r="G211">
        <v>145.602</v>
      </c>
      <c r="H211">
        <v>37.655999999999999</v>
      </c>
      <c r="I211">
        <v>0</v>
      </c>
      <c r="J211">
        <v>1</v>
      </c>
      <c r="K211">
        <v>0</v>
      </c>
      <c r="L211">
        <f t="shared" si="33"/>
        <v>1.0285434942637646E-2</v>
      </c>
      <c r="M211">
        <f t="shared" si="34"/>
        <v>420.00025863499854</v>
      </c>
      <c r="N211">
        <f t="shared" si="35"/>
        <v>4.3198896559709183</v>
      </c>
      <c r="O211">
        <f t="shared" si="36"/>
        <v>0.19028776091813027</v>
      </c>
      <c r="P211">
        <f t="shared" si="37"/>
        <v>20.999571630620956</v>
      </c>
      <c r="Q211">
        <f t="shared" si="38"/>
        <v>3.9959654617962128</v>
      </c>
      <c r="R211">
        <f t="shared" si="39"/>
        <v>0</v>
      </c>
      <c r="S211">
        <f t="shared" si="40"/>
        <v>440.99983026561949</v>
      </c>
      <c r="T211">
        <f t="shared" si="41"/>
        <v>0.14285705488610909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-70.346000000000004</v>
      </c>
      <c r="E212">
        <v>-174.80600000000001</v>
      </c>
      <c r="F212">
        <v>0</v>
      </c>
      <c r="G212">
        <v>29.731999999999999</v>
      </c>
      <c r="H212">
        <v>22.091000000000001</v>
      </c>
      <c r="I212">
        <v>0</v>
      </c>
      <c r="J212">
        <v>1</v>
      </c>
      <c r="K212">
        <v>0</v>
      </c>
      <c r="L212">
        <f t="shared" si="33"/>
        <v>1.2857254648054818E-2</v>
      </c>
      <c r="M212">
        <f t="shared" si="34"/>
        <v>83.999519423655215</v>
      </c>
      <c r="N212">
        <f t="shared" si="35"/>
        <v>1.0800042915484538</v>
      </c>
      <c r="O212">
        <f t="shared" si="36"/>
        <v>0.39603248453733669</v>
      </c>
      <c r="P212">
        <f t="shared" si="37"/>
        <v>5.9995814248483663</v>
      </c>
      <c r="Q212">
        <f t="shared" si="38"/>
        <v>2.3760315138982673</v>
      </c>
      <c r="R212">
        <f t="shared" si="39"/>
        <v>0</v>
      </c>
      <c r="S212">
        <f t="shared" si="40"/>
        <v>89.999100848503588</v>
      </c>
      <c r="T212">
        <f t="shared" si="41"/>
        <v>0.71428980084263816</v>
      </c>
      <c r="U212">
        <f t="shared" si="42"/>
        <v>0</v>
      </c>
      <c r="V212">
        <f t="shared" si="43"/>
        <v>0</v>
      </c>
    </row>
    <row r="213" spans="1:22" x14ac:dyDescent="0.2">
      <c r="A213" t="s">
        <v>1384</v>
      </c>
      <c r="B213" t="s">
        <v>1385</v>
      </c>
      <c r="D213">
        <v>-73.201999999999998</v>
      </c>
      <c r="E213">
        <v>-172.875</v>
      </c>
      <c r="F213">
        <v>0</v>
      </c>
      <c r="G213">
        <v>110.72499999999999</v>
      </c>
      <c r="H213">
        <v>48.374000000000002</v>
      </c>
      <c r="I213">
        <v>0</v>
      </c>
      <c r="J213">
        <v>1</v>
      </c>
      <c r="K213">
        <v>0</v>
      </c>
      <c r="L213">
        <f t="shared" si="33"/>
        <v>1.0867658775029401E-2</v>
      </c>
      <c r="M213">
        <f t="shared" si="34"/>
        <v>318.00095525008902</v>
      </c>
      <c r="N213">
        <f t="shared" si="35"/>
        <v>3.4559293277206899</v>
      </c>
      <c r="O213">
        <f t="shared" si="36"/>
        <v>0.28800037970152381</v>
      </c>
      <c r="P213">
        <f t="shared" si="37"/>
        <v>18.000127663397322</v>
      </c>
      <c r="Q213">
        <f t="shared" si="38"/>
        <v>5.1840487857831175</v>
      </c>
      <c r="R213">
        <f t="shared" si="39"/>
        <v>0</v>
      </c>
      <c r="S213">
        <f t="shared" si="40"/>
        <v>336.00108291348636</v>
      </c>
      <c r="T213">
        <f t="shared" si="41"/>
        <v>0.18867867850526907</v>
      </c>
      <c r="U213">
        <f t="shared" si="42"/>
        <v>0</v>
      </c>
      <c r="V213">
        <f t="shared" si="43"/>
        <v>0</v>
      </c>
    </row>
    <row r="214" spans="1:22" x14ac:dyDescent="0.2">
      <c r="A214" t="s">
        <v>261</v>
      </c>
      <c r="B214" t="s">
        <v>539</v>
      </c>
      <c r="D214">
        <v>-79.823999999999998</v>
      </c>
      <c r="E214">
        <v>-172.405</v>
      </c>
      <c r="F214">
        <v>0</v>
      </c>
      <c r="G214">
        <v>39.622999999999998</v>
      </c>
      <c r="H214">
        <v>15.132999999999999</v>
      </c>
      <c r="I214">
        <v>0</v>
      </c>
      <c r="J214">
        <v>1</v>
      </c>
      <c r="K214">
        <v>0</v>
      </c>
      <c r="L214">
        <f t="shared" si="33"/>
        <v>6.4618492479119631E-3</v>
      </c>
      <c r="M214">
        <f t="shared" si="34"/>
        <v>116.99915481552395</v>
      </c>
      <c r="N214">
        <f t="shared" si="35"/>
        <v>0.75603165658268545</v>
      </c>
      <c r="O214">
        <f t="shared" si="36"/>
        <v>0.26998690213915028</v>
      </c>
      <c r="P214">
        <f t="shared" si="37"/>
        <v>6.0003808306514728</v>
      </c>
      <c r="Q214">
        <f t="shared" si="38"/>
        <v>1.6200258521485842</v>
      </c>
      <c r="R214">
        <f t="shared" si="39"/>
        <v>0</v>
      </c>
      <c r="S214">
        <f t="shared" si="40"/>
        <v>122.99953564617542</v>
      </c>
      <c r="T214">
        <f t="shared" si="41"/>
        <v>0.51282421735955086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-82.786000000000001</v>
      </c>
      <c r="E215">
        <v>-174.80600000000001</v>
      </c>
      <c r="F215">
        <v>0</v>
      </c>
      <c r="G215">
        <v>79.63</v>
      </c>
      <c r="H215">
        <v>22.091000000000001</v>
      </c>
      <c r="I215">
        <v>0</v>
      </c>
      <c r="J215">
        <v>1</v>
      </c>
      <c r="K215">
        <v>0</v>
      </c>
      <c r="L215">
        <f t="shared" si="33"/>
        <v>4.5567901864248719E-3</v>
      </c>
      <c r="M215">
        <f t="shared" si="34"/>
        <v>236.99895799056321</v>
      </c>
      <c r="N215">
        <f t="shared" si="35"/>
        <v>1.0799556059199251</v>
      </c>
      <c r="O215">
        <f t="shared" si="36"/>
        <v>0.39603248453733669</v>
      </c>
      <c r="P215">
        <f t="shared" si="37"/>
        <v>5.9995814248483663</v>
      </c>
      <c r="Q215">
        <f t="shared" si="38"/>
        <v>2.3760315138982673</v>
      </c>
      <c r="R215">
        <f t="shared" si="39"/>
        <v>0</v>
      </c>
      <c r="S215">
        <f t="shared" si="40"/>
        <v>242.99853941541159</v>
      </c>
      <c r="T215">
        <f t="shared" si="41"/>
        <v>0.25316567004648632</v>
      </c>
      <c r="U215">
        <f t="shared" si="42"/>
        <v>0</v>
      </c>
      <c r="V215">
        <f t="shared" si="43"/>
        <v>0</v>
      </c>
    </row>
    <row r="216" spans="1:22" x14ac:dyDescent="0.2">
      <c r="A216" t="s">
        <v>732</v>
      </c>
      <c r="B216" t="s">
        <v>1386</v>
      </c>
      <c r="D216">
        <v>-85.332999999999998</v>
      </c>
      <c r="E216">
        <v>-173.66</v>
      </c>
      <c r="F216">
        <v>0</v>
      </c>
      <c r="G216">
        <v>49.162999999999997</v>
      </c>
      <c r="H216">
        <v>18.111000000000001</v>
      </c>
      <c r="I216">
        <v>0</v>
      </c>
      <c r="J216">
        <v>1</v>
      </c>
      <c r="K216">
        <v>0</v>
      </c>
      <c r="L216">
        <f t="shared" si="33"/>
        <v>2.9388621522116773E-3</v>
      </c>
      <c r="M216">
        <f t="shared" si="34"/>
        <v>146.99998763999156</v>
      </c>
      <c r="N216">
        <f t="shared" si="35"/>
        <v>0.43201313206388758</v>
      </c>
      <c r="O216">
        <f t="shared" si="36"/>
        <v>0.32400955544337012</v>
      </c>
      <c r="P216">
        <f t="shared" si="37"/>
        <v>5.9998953876362062</v>
      </c>
      <c r="Q216">
        <f t="shared" si="38"/>
        <v>1.9440253812801156</v>
      </c>
      <c r="R216">
        <f t="shared" si="39"/>
        <v>0</v>
      </c>
      <c r="S216">
        <f t="shared" si="40"/>
        <v>152.99988302762776</v>
      </c>
      <c r="T216">
        <f t="shared" si="41"/>
        <v>0.40816329962518255</v>
      </c>
      <c r="U216">
        <f t="shared" si="42"/>
        <v>0</v>
      </c>
      <c r="V216">
        <f t="shared" si="43"/>
        <v>0</v>
      </c>
    </row>
    <row r="217" spans="1:22" x14ac:dyDescent="0.2">
      <c r="A217" t="s">
        <v>738</v>
      </c>
      <c r="B217" t="s">
        <v>1034</v>
      </c>
      <c r="D217">
        <v>-82.647999999999996</v>
      </c>
      <c r="E217">
        <v>-168.69</v>
      </c>
      <c r="F217">
        <v>0</v>
      </c>
      <c r="G217">
        <v>93.771000000000001</v>
      </c>
      <c r="H217">
        <v>15.297000000000001</v>
      </c>
      <c r="I217">
        <v>0</v>
      </c>
      <c r="J217">
        <v>1</v>
      </c>
      <c r="K217">
        <v>0</v>
      </c>
      <c r="L217">
        <f t="shared" si="33"/>
        <v>4.6449143182468334E-3</v>
      </c>
      <c r="M217">
        <f t="shared" si="34"/>
        <v>279.00024534915821</v>
      </c>
      <c r="N217">
        <f t="shared" si="35"/>
        <v>1.2959335303502146</v>
      </c>
      <c r="O217">
        <f t="shared" si="36"/>
        <v>0.17999871688416874</v>
      </c>
      <c r="P217">
        <f t="shared" si="37"/>
        <v>9.0000185921977121</v>
      </c>
      <c r="Q217">
        <f t="shared" si="38"/>
        <v>1.6199934185226692</v>
      </c>
      <c r="R217">
        <f t="shared" si="39"/>
        <v>0</v>
      </c>
      <c r="S217">
        <f t="shared" si="40"/>
        <v>288.00026394135591</v>
      </c>
      <c r="T217">
        <f t="shared" si="41"/>
        <v>0.2150535743253999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-71.742000000000004</v>
      </c>
      <c r="E218">
        <v>0</v>
      </c>
      <c r="F218">
        <v>0</v>
      </c>
      <c r="G218">
        <v>204.28399999999999</v>
      </c>
      <c r="H218">
        <v>0</v>
      </c>
      <c r="I218">
        <v>0</v>
      </c>
      <c r="J218">
        <v>0</v>
      </c>
      <c r="K218">
        <v>0</v>
      </c>
      <c r="L218">
        <f t="shared" si="33"/>
        <v>1.1876581189200002E-2</v>
      </c>
      <c r="M218">
        <f t="shared" si="34"/>
        <v>581.99820570254474</v>
      </c>
      <c r="N218">
        <f t="shared" si="35"/>
        <v>6.9121558541508499</v>
      </c>
      <c r="O218" t="str">
        <f t="shared" si="36"/>
        <v/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581.99820570254474</v>
      </c>
      <c r="T218">
        <f t="shared" si="41"/>
        <v>0</v>
      </c>
      <c r="U218" t="str">
        <f t="shared" si="42"/>
        <v/>
      </c>
      <c r="V218">
        <f t="shared" si="43"/>
        <v>0</v>
      </c>
    </row>
    <row r="219" spans="1:22" x14ac:dyDescent="0.2">
      <c r="A219" t="s">
        <v>1387</v>
      </c>
      <c r="B219" t="s">
        <v>1388</v>
      </c>
      <c r="D219">
        <v>-77.233999999999995</v>
      </c>
      <c r="E219">
        <v>-173.774</v>
      </c>
      <c r="F219">
        <v>0</v>
      </c>
      <c r="G219">
        <v>131.244</v>
      </c>
      <c r="H219">
        <v>55.326000000000001</v>
      </c>
      <c r="I219">
        <v>0</v>
      </c>
      <c r="J219">
        <v>1</v>
      </c>
      <c r="K219">
        <v>0</v>
      </c>
      <c r="L219">
        <f t="shared" si="33"/>
        <v>8.1565286761688099E-3</v>
      </c>
      <c r="M219">
        <f t="shared" si="34"/>
        <v>383.99920172422992</v>
      </c>
      <c r="N219">
        <f t="shared" si="35"/>
        <v>3.1321036325932452</v>
      </c>
      <c r="O219">
        <f t="shared" si="36"/>
        <v>0.32999053810642864</v>
      </c>
      <c r="P219">
        <f t="shared" si="37"/>
        <v>18.000393100219178</v>
      </c>
      <c r="Q219">
        <f t="shared" si="38"/>
        <v>5.9399653452339187</v>
      </c>
      <c r="R219">
        <f t="shared" si="39"/>
        <v>0</v>
      </c>
      <c r="S219">
        <f t="shared" si="40"/>
        <v>401.9995948244491</v>
      </c>
      <c r="T219">
        <f t="shared" si="41"/>
        <v>0.15625032481991763</v>
      </c>
      <c r="U219">
        <f t="shared" si="42"/>
        <v>0</v>
      </c>
      <c r="V219">
        <f t="shared" si="43"/>
        <v>0</v>
      </c>
    </row>
    <row r="220" spans="1:22" x14ac:dyDescent="0.2">
      <c r="A220" t="s">
        <v>303</v>
      </c>
      <c r="B220" t="s">
        <v>965</v>
      </c>
      <c r="D220">
        <v>-77.385000000000005</v>
      </c>
      <c r="E220">
        <v>-171.327</v>
      </c>
      <c r="F220">
        <v>0</v>
      </c>
      <c r="G220">
        <v>215.19499999999999</v>
      </c>
      <c r="H220">
        <v>59.682000000000002</v>
      </c>
      <c r="I220">
        <v>0</v>
      </c>
      <c r="J220">
        <v>1</v>
      </c>
      <c r="K220">
        <v>0</v>
      </c>
      <c r="L220">
        <f t="shared" si="33"/>
        <v>8.0568415851953006E-3</v>
      </c>
      <c r="M220">
        <f t="shared" si="34"/>
        <v>630.00033195665128</v>
      </c>
      <c r="N220">
        <f t="shared" si="35"/>
        <v>5.0758179490131408</v>
      </c>
      <c r="O220">
        <f t="shared" si="36"/>
        <v>0.23600457312113021</v>
      </c>
      <c r="P220">
        <f t="shared" si="37"/>
        <v>26.999239188611554</v>
      </c>
      <c r="Q220">
        <f t="shared" si="38"/>
        <v>6.3719502912538513</v>
      </c>
      <c r="R220">
        <f t="shared" si="39"/>
        <v>0</v>
      </c>
      <c r="S220">
        <f t="shared" si="40"/>
        <v>656.99957114526285</v>
      </c>
      <c r="T220">
        <f t="shared" si="41"/>
        <v>9.5238045055710291E-2</v>
      </c>
      <c r="U220">
        <f t="shared" si="42"/>
        <v>0</v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-77.873000000000005</v>
      </c>
      <c r="E221">
        <v>-172.69399999999999</v>
      </c>
      <c r="F221">
        <v>0</v>
      </c>
      <c r="G221">
        <v>123.762</v>
      </c>
      <c r="H221">
        <v>39.319000000000003</v>
      </c>
      <c r="I221">
        <v>0</v>
      </c>
      <c r="J221">
        <v>1</v>
      </c>
      <c r="K221">
        <v>0</v>
      </c>
      <c r="L221">
        <f t="shared" si="33"/>
        <v>7.7354696147196554E-3</v>
      </c>
      <c r="M221">
        <f t="shared" si="34"/>
        <v>363.00051074814399</v>
      </c>
      <c r="N221">
        <f t="shared" si="35"/>
        <v>2.8079822290022123</v>
      </c>
      <c r="O221">
        <f t="shared" si="36"/>
        <v>0.28079037612958313</v>
      </c>
      <c r="P221">
        <f t="shared" si="37"/>
        <v>15.000412259424454</v>
      </c>
      <c r="Q221">
        <f t="shared" si="38"/>
        <v>4.2119756123982146</v>
      </c>
      <c r="R221">
        <f t="shared" si="39"/>
        <v>0</v>
      </c>
      <c r="S221">
        <f t="shared" si="40"/>
        <v>378.00092300756847</v>
      </c>
      <c r="T221">
        <f t="shared" si="41"/>
        <v>0.16528902363343789</v>
      </c>
      <c r="U221">
        <f t="shared" si="42"/>
        <v>0</v>
      </c>
      <c r="V221">
        <f t="shared" si="43"/>
        <v>0</v>
      </c>
    </row>
    <row r="222" spans="1:22" x14ac:dyDescent="0.2">
      <c r="A222" t="s">
        <v>166</v>
      </c>
      <c r="B222" t="s">
        <v>1389</v>
      </c>
      <c r="D222">
        <v>-77.141999999999996</v>
      </c>
      <c r="E222">
        <v>-174.40100000000001</v>
      </c>
      <c r="F222">
        <v>-90</v>
      </c>
      <c r="G222">
        <v>188.733</v>
      </c>
      <c r="H222">
        <v>51.244999999999997</v>
      </c>
      <c r="I222">
        <v>1</v>
      </c>
      <c r="J222">
        <v>1</v>
      </c>
      <c r="K222">
        <v>0</v>
      </c>
      <c r="L222">
        <f t="shared" si="33"/>
        <v>8.2173234776516963E-3</v>
      </c>
      <c r="M222">
        <f t="shared" si="34"/>
        <v>552.00132406476564</v>
      </c>
      <c r="N222">
        <f t="shared" si="35"/>
        <v>4.535977975910197</v>
      </c>
      <c r="O222">
        <f t="shared" si="36"/>
        <v>0.36722202985858782</v>
      </c>
      <c r="P222">
        <f t="shared" si="37"/>
        <v>14.999236716016625</v>
      </c>
      <c r="Q222">
        <f t="shared" si="38"/>
        <v>5.5080556612407445</v>
      </c>
      <c r="R222">
        <f t="shared" si="39"/>
        <v>3</v>
      </c>
      <c r="S222">
        <f t="shared" si="40"/>
        <v>567.00056078078228</v>
      </c>
      <c r="T222">
        <f t="shared" si="41"/>
        <v>0.10869539144974999</v>
      </c>
      <c r="U222">
        <f t="shared" si="42"/>
        <v>0</v>
      </c>
      <c r="V222">
        <f t="shared" si="43"/>
        <v>0.52910000580402972</v>
      </c>
    </row>
    <row r="223" spans="1:22" x14ac:dyDescent="0.2">
      <c r="A223" t="s">
        <v>1390</v>
      </c>
      <c r="B223" t="s">
        <v>1391</v>
      </c>
      <c r="D223">
        <v>-78.896000000000001</v>
      </c>
      <c r="E223">
        <v>-170.04900000000001</v>
      </c>
      <c r="F223">
        <v>0</v>
      </c>
      <c r="G223">
        <v>218.083</v>
      </c>
      <c r="H223">
        <v>57.871000000000002</v>
      </c>
      <c r="I223">
        <v>0</v>
      </c>
      <c r="J223">
        <v>1</v>
      </c>
      <c r="K223">
        <v>0</v>
      </c>
      <c r="L223">
        <f t="shared" si="33"/>
        <v>7.0655221812917597E-3</v>
      </c>
      <c r="M223">
        <f t="shared" si="34"/>
        <v>642.00094908103836</v>
      </c>
      <c r="N223">
        <f t="shared" si="35"/>
        <v>4.5360764822189203</v>
      </c>
      <c r="O223">
        <f t="shared" si="36"/>
        <v>0.205191939722765</v>
      </c>
      <c r="P223">
        <f t="shared" si="37"/>
        <v>30.001349938213533</v>
      </c>
      <c r="Q223">
        <f t="shared" si="38"/>
        <v>6.1560413441648345</v>
      </c>
      <c r="R223">
        <f t="shared" si="39"/>
        <v>0</v>
      </c>
      <c r="S223">
        <f t="shared" si="40"/>
        <v>672.00229901925184</v>
      </c>
      <c r="T223">
        <f t="shared" si="41"/>
        <v>9.34578057647487E-2</v>
      </c>
      <c r="U223">
        <f t="shared" si="42"/>
        <v>0</v>
      </c>
      <c r="V223">
        <f t="shared" si="43"/>
        <v>0</v>
      </c>
    </row>
    <row r="224" spans="1:22" x14ac:dyDescent="0.2">
      <c r="A224" t="s">
        <v>1390</v>
      </c>
      <c r="B224" t="s">
        <v>1391</v>
      </c>
      <c r="D224">
        <v>-73.61</v>
      </c>
      <c r="E224">
        <v>0</v>
      </c>
      <c r="F224">
        <v>0</v>
      </c>
      <c r="G224">
        <v>141.76</v>
      </c>
      <c r="H224">
        <v>0</v>
      </c>
      <c r="I224">
        <v>0</v>
      </c>
      <c r="J224">
        <v>0</v>
      </c>
      <c r="K224">
        <v>0</v>
      </c>
      <c r="L224">
        <f t="shared" si="33"/>
        <v>1.0588538507091641E-2</v>
      </c>
      <c r="M224">
        <f t="shared" si="34"/>
        <v>407.9979977754063</v>
      </c>
      <c r="N224">
        <f t="shared" si="35"/>
        <v>4.3201068303680099</v>
      </c>
      <c r="O224" t="str">
        <f t="shared" si="36"/>
        <v/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407.9979977754063</v>
      </c>
      <c r="T224">
        <f t="shared" si="41"/>
        <v>0</v>
      </c>
      <c r="U224" t="str">
        <f t="shared" si="42"/>
        <v/>
      </c>
      <c r="V224">
        <f t="shared" si="43"/>
        <v>0</v>
      </c>
    </row>
    <row r="225" spans="1:22" x14ac:dyDescent="0.2">
      <c r="A225" t="s">
        <v>1329</v>
      </c>
      <c r="B225" t="s">
        <v>1392</v>
      </c>
      <c r="D225">
        <v>-73.113</v>
      </c>
      <c r="E225">
        <v>-170.91</v>
      </c>
      <c r="F225">
        <v>0</v>
      </c>
      <c r="G225">
        <v>58.523000000000003</v>
      </c>
      <c r="H225">
        <v>25.318000000000001</v>
      </c>
      <c r="I225">
        <v>0</v>
      </c>
      <c r="J225">
        <v>1</v>
      </c>
      <c r="K225">
        <v>0</v>
      </c>
      <c r="L225">
        <f t="shared" si="33"/>
        <v>1.0928703835278622E-2</v>
      </c>
      <c r="M225">
        <f t="shared" si="34"/>
        <v>167.9983800367454</v>
      </c>
      <c r="N225">
        <f t="shared" si="35"/>
        <v>1.8360063762345511</v>
      </c>
      <c r="O225">
        <f t="shared" si="36"/>
        <v>0.22500674585762356</v>
      </c>
      <c r="P225">
        <f t="shared" si="37"/>
        <v>11.999648032089532</v>
      </c>
      <c r="Q225">
        <f t="shared" si="38"/>
        <v>2.700004455141757</v>
      </c>
      <c r="R225">
        <f t="shared" si="39"/>
        <v>0</v>
      </c>
      <c r="S225">
        <f t="shared" si="40"/>
        <v>179.99802806883494</v>
      </c>
      <c r="T225">
        <f t="shared" si="41"/>
        <v>0.35714630097550054</v>
      </c>
      <c r="U225">
        <f t="shared" si="42"/>
        <v>0</v>
      </c>
      <c r="V225">
        <f t="shared" si="43"/>
        <v>0</v>
      </c>
    </row>
    <row r="226" spans="1:22" x14ac:dyDescent="0.2">
      <c r="A226" t="s">
        <v>331</v>
      </c>
      <c r="B226" t="s">
        <v>332</v>
      </c>
      <c r="D226">
        <v>-77.748999999999995</v>
      </c>
      <c r="E226">
        <v>-172.405</v>
      </c>
      <c r="F226">
        <v>0</v>
      </c>
      <c r="G226">
        <v>179.078</v>
      </c>
      <c r="H226">
        <v>45.398000000000003</v>
      </c>
      <c r="I226">
        <v>0</v>
      </c>
      <c r="J226">
        <v>1</v>
      </c>
      <c r="K226">
        <v>0</v>
      </c>
      <c r="L226">
        <f t="shared" si="33"/>
        <v>7.817016331636336E-3</v>
      </c>
      <c r="M226">
        <f t="shared" si="34"/>
        <v>524.99978668500864</v>
      </c>
      <c r="N226">
        <f t="shared" si="35"/>
        <v>4.103936010558316</v>
      </c>
      <c r="O226">
        <f t="shared" si="36"/>
        <v>0.26998690213915028</v>
      </c>
      <c r="P226">
        <f t="shared" si="37"/>
        <v>18.00074598228478</v>
      </c>
      <c r="Q226">
        <f t="shared" si="38"/>
        <v>4.8599705039213275</v>
      </c>
      <c r="R226">
        <f t="shared" si="39"/>
        <v>0</v>
      </c>
      <c r="S226">
        <f t="shared" si="40"/>
        <v>543.00053266729344</v>
      </c>
      <c r="T226">
        <f t="shared" si="41"/>
        <v>0.11428576072164964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-75.510000000000005</v>
      </c>
      <c r="E227">
        <v>-170.78899999999999</v>
      </c>
      <c r="F227">
        <v>0</v>
      </c>
      <c r="G227">
        <v>91.924000000000007</v>
      </c>
      <c r="H227">
        <v>37.482999999999997</v>
      </c>
      <c r="I227">
        <v>0</v>
      </c>
      <c r="J227">
        <v>1</v>
      </c>
      <c r="K227">
        <v>0</v>
      </c>
      <c r="L227">
        <f t="shared" si="33"/>
        <v>9.3035206118395018E-3</v>
      </c>
      <c r="M227">
        <f t="shared" si="34"/>
        <v>267.00005812937923</v>
      </c>
      <c r="N227">
        <f t="shared" si="35"/>
        <v>2.4840430282120534</v>
      </c>
      <c r="O227">
        <f t="shared" si="36"/>
        <v>0.22200042883182261</v>
      </c>
      <c r="P227">
        <f t="shared" si="37"/>
        <v>17.999790290716373</v>
      </c>
      <c r="Q227">
        <f t="shared" si="38"/>
        <v>3.9959651593870715</v>
      </c>
      <c r="R227">
        <f t="shared" si="39"/>
        <v>0</v>
      </c>
      <c r="S227">
        <f t="shared" si="40"/>
        <v>284.99984842009559</v>
      </c>
      <c r="T227">
        <f t="shared" si="41"/>
        <v>0.22471905219932956</v>
      </c>
      <c r="U227">
        <f t="shared" si="42"/>
        <v>0</v>
      </c>
      <c r="V227">
        <f t="shared" si="43"/>
        <v>0</v>
      </c>
    </row>
    <row r="228" spans="1:22" x14ac:dyDescent="0.2">
      <c r="A228" t="s">
        <v>1393</v>
      </c>
      <c r="B228" t="s">
        <v>1394</v>
      </c>
      <c r="D228">
        <v>-77.962999999999994</v>
      </c>
      <c r="E228">
        <v>-171.02699999999999</v>
      </c>
      <c r="F228">
        <v>0</v>
      </c>
      <c r="G228">
        <v>69.528999999999996</v>
      </c>
      <c r="H228">
        <v>19.234999999999999</v>
      </c>
      <c r="I228">
        <v>0</v>
      </c>
      <c r="J228">
        <v>1</v>
      </c>
      <c r="K228">
        <v>0</v>
      </c>
      <c r="L228">
        <f t="shared" si="33"/>
        <v>7.6763300102321774E-3</v>
      </c>
      <c r="M228">
        <f t="shared" si="34"/>
        <v>204.00082543091764</v>
      </c>
      <c r="N228">
        <f t="shared" si="35"/>
        <v>1.565979224346713</v>
      </c>
      <c r="O228">
        <f t="shared" si="36"/>
        <v>0.22799012754453557</v>
      </c>
      <c r="P228">
        <f t="shared" si="37"/>
        <v>9.0001917522201644</v>
      </c>
      <c r="Q228">
        <f t="shared" si="38"/>
        <v>2.0519569174708701</v>
      </c>
      <c r="R228">
        <f t="shared" si="39"/>
        <v>0</v>
      </c>
      <c r="S228">
        <f t="shared" si="40"/>
        <v>213.0010171831378</v>
      </c>
      <c r="T228">
        <f t="shared" si="41"/>
        <v>0.29411645699599515</v>
      </c>
      <c r="U228">
        <f t="shared" si="42"/>
        <v>0</v>
      </c>
      <c r="V228">
        <f t="shared" si="43"/>
        <v>0</v>
      </c>
    </row>
    <row r="229" spans="1:22" x14ac:dyDescent="0.2">
      <c r="A229" t="s">
        <v>1395</v>
      </c>
      <c r="B229" t="s">
        <v>1396</v>
      </c>
      <c r="D229">
        <v>-81.468999999999994</v>
      </c>
      <c r="E229">
        <v>-169.38</v>
      </c>
      <c r="F229">
        <v>0</v>
      </c>
      <c r="G229">
        <v>30.335999999999999</v>
      </c>
      <c r="H229">
        <v>8.1389999999999993</v>
      </c>
      <c r="I229">
        <v>0</v>
      </c>
      <c r="J229">
        <v>1</v>
      </c>
      <c r="K229">
        <v>0</v>
      </c>
      <c r="L229">
        <f t="shared" si="33"/>
        <v>5.4001451851661188E-3</v>
      </c>
      <c r="M229">
        <f t="shared" si="34"/>
        <v>90.001064373543016</v>
      </c>
      <c r="N229">
        <f t="shared" si="35"/>
        <v>0.48601930045591474</v>
      </c>
      <c r="O229">
        <f t="shared" si="36"/>
        <v>0.19199343065094673</v>
      </c>
      <c r="P229">
        <f t="shared" si="37"/>
        <v>4.4999175505464946</v>
      </c>
      <c r="Q229">
        <f t="shared" si="38"/>
        <v>0.86395547213129875</v>
      </c>
      <c r="R229">
        <f t="shared" si="39"/>
        <v>0</v>
      </c>
      <c r="S229">
        <f t="shared" si="40"/>
        <v>94.500981924089515</v>
      </c>
      <c r="T229">
        <f t="shared" si="41"/>
        <v>0.66665878251144084</v>
      </c>
      <c r="U229">
        <f t="shared" si="42"/>
        <v>0</v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-73.691999999999993</v>
      </c>
      <c r="E230">
        <v>-175.48599999999999</v>
      </c>
      <c r="F230">
        <v>0</v>
      </c>
      <c r="G230">
        <v>119.3</v>
      </c>
      <c r="H230">
        <v>38.118000000000002</v>
      </c>
      <c r="I230">
        <v>0</v>
      </c>
      <c r="J230">
        <v>1</v>
      </c>
      <c r="K230">
        <v>0</v>
      </c>
      <c r="L230">
        <f t="shared" si="33"/>
        <v>1.053258276469192E-2</v>
      </c>
      <c r="M230">
        <f t="shared" si="34"/>
        <v>343.50028509771437</v>
      </c>
      <c r="N230">
        <f t="shared" si="35"/>
        <v>3.6179488004357476</v>
      </c>
      <c r="O230">
        <f t="shared" si="36"/>
        <v>0.45599837320070274</v>
      </c>
      <c r="P230">
        <f t="shared" si="37"/>
        <v>8.9999669824072086</v>
      </c>
      <c r="Q230">
        <f t="shared" si="38"/>
        <v>4.1039744068121315</v>
      </c>
      <c r="R230">
        <f t="shared" si="39"/>
        <v>0</v>
      </c>
      <c r="S230">
        <f t="shared" si="40"/>
        <v>352.50025208012158</v>
      </c>
      <c r="T230">
        <f t="shared" si="41"/>
        <v>0.17467234410862864</v>
      </c>
      <c r="U230">
        <f t="shared" si="42"/>
        <v>0</v>
      </c>
      <c r="V230">
        <f t="shared" si="43"/>
        <v>0</v>
      </c>
    </row>
    <row r="231" spans="1:22" x14ac:dyDescent="0.2">
      <c r="A231" t="s">
        <v>361</v>
      </c>
      <c r="B231" t="s">
        <v>1397</v>
      </c>
      <c r="D231">
        <v>-78.625</v>
      </c>
      <c r="E231">
        <v>0</v>
      </c>
      <c r="F231">
        <v>0</v>
      </c>
      <c r="G231">
        <v>86.192999999999998</v>
      </c>
      <c r="H231">
        <v>0</v>
      </c>
      <c r="I231">
        <v>0</v>
      </c>
      <c r="J231">
        <v>0</v>
      </c>
      <c r="K231">
        <v>0</v>
      </c>
      <c r="L231">
        <f t="shared" si="33"/>
        <v>7.2425208927205196E-3</v>
      </c>
      <c r="M231">
        <f t="shared" si="34"/>
        <v>253.49981689337375</v>
      </c>
      <c r="N231">
        <f t="shared" si="35"/>
        <v>1.8359795561306418</v>
      </c>
      <c r="O231" t="str">
        <f t="shared" si="36"/>
        <v/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253.49981689337375</v>
      </c>
      <c r="T231">
        <f t="shared" si="41"/>
        <v>0</v>
      </c>
      <c r="U231" t="str">
        <f t="shared" si="42"/>
        <v/>
      </c>
      <c r="V231">
        <f t="shared" si="43"/>
        <v>0</v>
      </c>
    </row>
    <row r="232" spans="1:22" x14ac:dyDescent="0.2">
      <c r="A232" t="s">
        <v>41</v>
      </c>
      <c r="B232" t="s">
        <v>41</v>
      </c>
      <c r="D232">
        <v>-78.774000000000001</v>
      </c>
      <c r="E232">
        <v>-171.57300000000001</v>
      </c>
      <c r="F232">
        <v>0</v>
      </c>
      <c r="G232">
        <v>267.11</v>
      </c>
      <c r="H232">
        <v>54.588999999999999</v>
      </c>
      <c r="I232">
        <v>0</v>
      </c>
      <c r="J232">
        <v>1</v>
      </c>
      <c r="K232">
        <v>0</v>
      </c>
      <c r="L232">
        <f t="shared" si="33"/>
        <v>7.1451630977039495E-3</v>
      </c>
      <c r="M232">
        <f t="shared" si="34"/>
        <v>785.9980838748636</v>
      </c>
      <c r="N232">
        <f t="shared" si="35"/>
        <v>5.6160901198588089</v>
      </c>
      <c r="O232">
        <f t="shared" si="36"/>
        <v>0.2429988506941255</v>
      </c>
      <c r="P232">
        <f t="shared" si="37"/>
        <v>23.999922169730585</v>
      </c>
      <c r="Q232">
        <f t="shared" si="38"/>
        <v>5.8319593359523303</v>
      </c>
      <c r="R232">
        <f t="shared" si="39"/>
        <v>0</v>
      </c>
      <c r="S232">
        <f t="shared" si="40"/>
        <v>809.99800604459415</v>
      </c>
      <c r="T232">
        <f t="shared" si="41"/>
        <v>7.6336063956044475E-2</v>
      </c>
      <c r="U232">
        <f t="shared" si="42"/>
        <v>0</v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-78.825999999999993</v>
      </c>
      <c r="E233">
        <v>-164.93199999999999</v>
      </c>
      <c r="F233">
        <v>0</v>
      </c>
      <c r="G233">
        <v>82.564999999999998</v>
      </c>
      <c r="H233">
        <v>26.925999999999998</v>
      </c>
      <c r="I233">
        <v>0</v>
      </c>
      <c r="J233">
        <v>1</v>
      </c>
      <c r="K233">
        <v>0</v>
      </c>
      <c r="L233">
        <f t="shared" si="33"/>
        <v>7.1112096012839387E-3</v>
      </c>
      <c r="M233">
        <f t="shared" si="34"/>
        <v>242.99949421005459</v>
      </c>
      <c r="N233">
        <f t="shared" si="35"/>
        <v>1.728022064355746</v>
      </c>
      <c r="O233">
        <f t="shared" si="36"/>
        <v>0.13371869033805611</v>
      </c>
      <c r="P233">
        <f t="shared" si="37"/>
        <v>20.9994726738148</v>
      </c>
      <c r="Q233">
        <f t="shared" si="38"/>
        <v>2.8080247917571044</v>
      </c>
      <c r="R233">
        <f t="shared" si="39"/>
        <v>0</v>
      </c>
      <c r="S233">
        <f t="shared" si="40"/>
        <v>263.9989668838694</v>
      </c>
      <c r="T233">
        <f t="shared" si="41"/>
        <v>0.24691409418381158</v>
      </c>
      <c r="U233">
        <f t="shared" si="42"/>
        <v>0</v>
      </c>
      <c r="V233">
        <f t="shared" si="43"/>
        <v>0</v>
      </c>
    </row>
    <row r="234" spans="1:22" x14ac:dyDescent="0.2">
      <c r="A234" t="s">
        <v>1051</v>
      </c>
      <c r="B234" t="s">
        <v>1398</v>
      </c>
      <c r="D234">
        <v>-75.335999999999999</v>
      </c>
      <c r="E234">
        <v>-169.61099999999999</v>
      </c>
      <c r="F234">
        <v>0</v>
      </c>
      <c r="G234">
        <v>221.20599999999999</v>
      </c>
      <c r="H234">
        <v>61</v>
      </c>
      <c r="I234">
        <v>0</v>
      </c>
      <c r="J234">
        <v>1</v>
      </c>
      <c r="K234">
        <v>0</v>
      </c>
      <c r="L234">
        <f t="shared" si="33"/>
        <v>9.4202415104635839E-3</v>
      </c>
      <c r="M234">
        <f t="shared" si="34"/>
        <v>642.00197264677126</v>
      </c>
      <c r="N234">
        <f t="shared" si="35"/>
        <v>6.0478196803463034</v>
      </c>
      <c r="O234">
        <f t="shared" si="36"/>
        <v>0.19636069273721476</v>
      </c>
      <c r="P234">
        <f t="shared" si="37"/>
        <v>33.000446685774548</v>
      </c>
      <c r="Q234">
        <f t="shared" si="38"/>
        <v>6.4799970518532639</v>
      </c>
      <c r="R234">
        <f t="shared" si="39"/>
        <v>0</v>
      </c>
      <c r="S234">
        <f t="shared" si="40"/>
        <v>675.00241933254586</v>
      </c>
      <c r="T234">
        <f t="shared" si="41"/>
        <v>9.3457656761768135E-2</v>
      </c>
      <c r="U234">
        <f t="shared" si="42"/>
        <v>0</v>
      </c>
      <c r="V234">
        <f t="shared" si="43"/>
        <v>0</v>
      </c>
    </row>
    <row r="235" spans="1:22" x14ac:dyDescent="0.2">
      <c r="A235" t="s">
        <v>265</v>
      </c>
      <c r="B235" t="s">
        <v>450</v>
      </c>
      <c r="D235">
        <v>-77.164000000000001</v>
      </c>
      <c r="E235">
        <v>-171.02699999999999</v>
      </c>
      <c r="F235">
        <v>0</v>
      </c>
      <c r="G235">
        <v>81.025000000000006</v>
      </c>
      <c r="H235">
        <v>38.470999999999997</v>
      </c>
      <c r="I235">
        <v>0</v>
      </c>
      <c r="J235">
        <v>1</v>
      </c>
      <c r="K235">
        <v>0</v>
      </c>
      <c r="L235">
        <f t="shared" si="33"/>
        <v>8.202781548275806E-3</v>
      </c>
      <c r="M235">
        <f t="shared" si="34"/>
        <v>237.00054573566359</v>
      </c>
      <c r="N235">
        <f t="shared" si="35"/>
        <v>1.9440656475574452</v>
      </c>
      <c r="O235">
        <f t="shared" si="36"/>
        <v>0.22799012754453557</v>
      </c>
      <c r="P235">
        <f t="shared" si="37"/>
        <v>18.000851411471899</v>
      </c>
      <c r="Q235">
        <f t="shared" si="38"/>
        <v>4.1040205132322249</v>
      </c>
      <c r="R235">
        <f t="shared" si="39"/>
        <v>0</v>
      </c>
      <c r="S235">
        <f t="shared" si="40"/>
        <v>255.00139714713549</v>
      </c>
      <c r="T235">
        <f t="shared" si="41"/>
        <v>0.25316397400586771</v>
      </c>
      <c r="U235">
        <f t="shared" si="42"/>
        <v>0</v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-79.694999999999993</v>
      </c>
      <c r="E236">
        <v>-168.40799999999999</v>
      </c>
      <c r="F236">
        <v>0</v>
      </c>
      <c r="G236">
        <v>11.18</v>
      </c>
      <c r="H236">
        <v>79.623999999999995</v>
      </c>
      <c r="I236">
        <v>0</v>
      </c>
      <c r="J236">
        <v>1</v>
      </c>
      <c r="K236">
        <v>0</v>
      </c>
      <c r="L236">
        <f t="shared" si="33"/>
        <v>6.5455476554440962E-3</v>
      </c>
      <c r="M236">
        <f t="shared" si="34"/>
        <v>32.99898070736797</v>
      </c>
      <c r="N236">
        <f t="shared" si="35"/>
        <v>0.21599661679777418</v>
      </c>
      <c r="O236">
        <f t="shared" si="36"/>
        <v>0.17550255404511936</v>
      </c>
      <c r="P236">
        <f t="shared" si="37"/>
        <v>47.999213111842863</v>
      </c>
      <c r="Q236">
        <f t="shared" si="38"/>
        <v>8.4239929172773227</v>
      </c>
      <c r="R236">
        <f t="shared" si="39"/>
        <v>0</v>
      </c>
      <c r="S236">
        <f t="shared" si="40"/>
        <v>80.998193819210826</v>
      </c>
      <c r="T236">
        <f t="shared" si="41"/>
        <v>1.8182379792901688</v>
      </c>
      <c r="U236">
        <f t="shared" si="42"/>
        <v>0</v>
      </c>
      <c r="V236">
        <f t="shared" si="43"/>
        <v>0</v>
      </c>
    </row>
    <row r="237" spans="1:22" x14ac:dyDescent="0.2">
      <c r="A237" t="s">
        <v>1399</v>
      </c>
      <c r="B237" t="s">
        <v>1400</v>
      </c>
      <c r="D237">
        <v>-80.837999999999994</v>
      </c>
      <c r="E237">
        <v>-169.84</v>
      </c>
      <c r="F237">
        <v>0</v>
      </c>
      <c r="G237">
        <v>62.801000000000002</v>
      </c>
      <c r="H237">
        <v>8</v>
      </c>
      <c r="I237">
        <v>0</v>
      </c>
      <c r="J237">
        <v>1</v>
      </c>
      <c r="K237">
        <v>0</v>
      </c>
      <c r="L237">
        <f t="shared" si="33"/>
        <v>5.8062220790225808E-3</v>
      </c>
      <c r="M237">
        <f t="shared" si="34"/>
        <v>185.99937057413538</v>
      </c>
      <c r="N237">
        <f t="shared" si="35"/>
        <v>1.0799547320665803</v>
      </c>
      <c r="O237">
        <f t="shared" si="36"/>
        <v>0.20088396117097768</v>
      </c>
      <c r="P237">
        <f t="shared" si="37"/>
        <v>4.2335423776131016</v>
      </c>
      <c r="Q237">
        <f t="shared" si="38"/>
        <v>0.85045161305173167</v>
      </c>
      <c r="R237">
        <f t="shared" si="39"/>
        <v>0</v>
      </c>
      <c r="S237">
        <f t="shared" si="40"/>
        <v>190.23291295174849</v>
      </c>
      <c r="T237">
        <f t="shared" si="41"/>
        <v>0.32258173678112145</v>
      </c>
      <c r="U237">
        <f t="shared" si="42"/>
        <v>0</v>
      </c>
      <c r="V237">
        <f t="shared" si="43"/>
        <v>0</v>
      </c>
    </row>
    <row r="238" spans="1:22" x14ac:dyDescent="0.2">
      <c r="A238" t="s">
        <v>261</v>
      </c>
      <c r="B238" t="s">
        <v>335</v>
      </c>
      <c r="D238">
        <v>-77.161000000000001</v>
      </c>
      <c r="E238">
        <v>-167.471</v>
      </c>
      <c r="F238">
        <v>0</v>
      </c>
      <c r="G238">
        <v>220.51300000000001</v>
      </c>
      <c r="H238">
        <v>64.537000000000006</v>
      </c>
      <c r="I238">
        <v>0</v>
      </c>
      <c r="J238">
        <v>1</v>
      </c>
      <c r="K238">
        <v>0</v>
      </c>
      <c r="L238">
        <f t="shared" si="33"/>
        <v>8.2047643887137138E-3</v>
      </c>
      <c r="M238">
        <f t="shared" si="34"/>
        <v>644.99941701075011</v>
      </c>
      <c r="N238">
        <f t="shared" si="35"/>
        <v>5.2920735395044494</v>
      </c>
      <c r="O238">
        <f t="shared" si="36"/>
        <v>0.16199727061839408</v>
      </c>
      <c r="P238">
        <f t="shared" si="37"/>
        <v>42.000757174839762</v>
      </c>
      <c r="Q238">
        <f t="shared" si="38"/>
        <v>6.8040148302448049</v>
      </c>
      <c r="R238">
        <f t="shared" si="39"/>
        <v>0</v>
      </c>
      <c r="S238">
        <f t="shared" si="40"/>
        <v>687.00017418558991</v>
      </c>
      <c r="T238">
        <f t="shared" si="41"/>
        <v>9.3023339893964566E-2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-79.33</v>
      </c>
      <c r="E239">
        <v>-170.53800000000001</v>
      </c>
      <c r="F239">
        <v>0</v>
      </c>
      <c r="G239">
        <v>70.213999999999999</v>
      </c>
      <c r="H239">
        <v>18.248000000000001</v>
      </c>
      <c r="I239">
        <v>0</v>
      </c>
      <c r="J239">
        <v>1</v>
      </c>
      <c r="K239">
        <v>0</v>
      </c>
      <c r="L239">
        <f t="shared" si="33"/>
        <v>6.7827432251308956E-3</v>
      </c>
      <c r="M239">
        <f t="shared" si="34"/>
        <v>206.99997383883078</v>
      </c>
      <c r="N239">
        <f t="shared" si="35"/>
        <v>1.4040290741866761</v>
      </c>
      <c r="O239">
        <f t="shared" si="36"/>
        <v>0.21600727486837354</v>
      </c>
      <c r="P239">
        <f t="shared" si="37"/>
        <v>8.9995544917781505</v>
      </c>
      <c r="Q239">
        <f t="shared" si="38"/>
        <v>1.9439711847696131</v>
      </c>
      <c r="R239">
        <f t="shared" si="39"/>
        <v>0</v>
      </c>
      <c r="S239">
        <f t="shared" si="40"/>
        <v>215.99952833060894</v>
      </c>
      <c r="T239">
        <f t="shared" si="41"/>
        <v>0.28985510909636986</v>
      </c>
      <c r="U239">
        <f t="shared" si="42"/>
        <v>0</v>
      </c>
      <c r="V239">
        <f t="shared" si="43"/>
        <v>0</v>
      </c>
    </row>
    <row r="240" spans="1:22" x14ac:dyDescent="0.2">
      <c r="A240" t="s">
        <v>1401</v>
      </c>
      <c r="B240" t="s">
        <v>1402</v>
      </c>
      <c r="D240">
        <v>-80.134</v>
      </c>
      <c r="E240">
        <v>-169.69499999999999</v>
      </c>
      <c r="F240">
        <v>0</v>
      </c>
      <c r="G240">
        <v>116.726</v>
      </c>
      <c r="H240">
        <v>22.361000000000001</v>
      </c>
      <c r="I240">
        <v>0</v>
      </c>
      <c r="J240">
        <v>1</v>
      </c>
      <c r="K240">
        <v>0</v>
      </c>
      <c r="L240">
        <f t="shared" si="33"/>
        <v>6.2609882743801673E-3</v>
      </c>
      <c r="M240">
        <f t="shared" si="34"/>
        <v>344.99927970885983</v>
      </c>
      <c r="N240">
        <f t="shared" si="35"/>
        <v>2.1600386049653801</v>
      </c>
      <c r="O240">
        <f t="shared" si="36"/>
        <v>0.19799678746871249</v>
      </c>
      <c r="P240">
        <f t="shared" si="37"/>
        <v>12.000348708544616</v>
      </c>
      <c r="Q240">
        <f t="shared" si="38"/>
        <v>2.3760328688290149</v>
      </c>
      <c r="R240">
        <f t="shared" si="39"/>
        <v>0</v>
      </c>
      <c r="S240">
        <f t="shared" si="40"/>
        <v>356.99962841740444</v>
      </c>
      <c r="T240">
        <f t="shared" si="41"/>
        <v>0.17391340657474177</v>
      </c>
      <c r="U240">
        <f t="shared" si="42"/>
        <v>0</v>
      </c>
      <c r="V240">
        <f t="shared" si="43"/>
        <v>0</v>
      </c>
    </row>
    <row r="241" spans="1:22" x14ac:dyDescent="0.2">
      <c r="A241" t="s">
        <v>121</v>
      </c>
      <c r="B241" t="s">
        <v>1035</v>
      </c>
      <c r="D241">
        <v>-76.930999999999997</v>
      </c>
      <c r="E241">
        <v>-172.27799999999999</v>
      </c>
      <c r="F241">
        <v>0</v>
      </c>
      <c r="G241">
        <v>172.46700000000001</v>
      </c>
      <c r="H241">
        <v>59.54</v>
      </c>
      <c r="I241">
        <v>0</v>
      </c>
      <c r="J241">
        <v>1</v>
      </c>
      <c r="K241">
        <v>0</v>
      </c>
      <c r="L241">
        <f t="shared" si="33"/>
        <v>8.3569239963002199E-3</v>
      </c>
      <c r="M241">
        <f t="shared" si="34"/>
        <v>503.99951464929774</v>
      </c>
      <c r="N241">
        <f t="shared" si="35"/>
        <v>4.2118898499862301</v>
      </c>
      <c r="O241">
        <f t="shared" si="36"/>
        <v>0.26549367197160262</v>
      </c>
      <c r="P241">
        <f t="shared" si="37"/>
        <v>24.000577411255115</v>
      </c>
      <c r="Q241">
        <f t="shared" si="38"/>
        <v>6.3720077983606194</v>
      </c>
      <c r="R241">
        <f t="shared" si="39"/>
        <v>0</v>
      </c>
      <c r="S241">
        <f t="shared" si="40"/>
        <v>528.0000920605529</v>
      </c>
      <c r="T241">
        <f t="shared" si="41"/>
        <v>0.11904773369028006</v>
      </c>
      <c r="U241">
        <f t="shared" si="42"/>
        <v>0</v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-77.266000000000005</v>
      </c>
      <c r="E242">
        <v>-171.15799999999999</v>
      </c>
      <c r="F242">
        <v>0</v>
      </c>
      <c r="G242">
        <v>181.46299999999999</v>
      </c>
      <c r="H242">
        <v>45.540999999999997</v>
      </c>
      <c r="I242">
        <v>0</v>
      </c>
      <c r="J242">
        <v>1</v>
      </c>
      <c r="K242">
        <v>0</v>
      </c>
      <c r="L242">
        <f t="shared" si="33"/>
        <v>8.1353930417821657E-3</v>
      </c>
      <c r="M242">
        <f t="shared" si="34"/>
        <v>530.99916070072891</v>
      </c>
      <c r="N242">
        <f t="shared" si="35"/>
        <v>4.3198911970480776</v>
      </c>
      <c r="O242">
        <f t="shared" si="36"/>
        <v>0.23142340842048553</v>
      </c>
      <c r="P242">
        <f t="shared" si="37"/>
        <v>21.000349249568373</v>
      </c>
      <c r="Q242">
        <f t="shared" si="38"/>
        <v>4.8599772613329595</v>
      </c>
      <c r="R242">
        <f t="shared" si="39"/>
        <v>0</v>
      </c>
      <c r="S242">
        <f t="shared" si="40"/>
        <v>551.99950995029724</v>
      </c>
      <c r="T242">
        <f t="shared" si="41"/>
        <v>0.11299452888178103</v>
      </c>
      <c r="U242">
        <f t="shared" si="42"/>
        <v>0</v>
      </c>
      <c r="V242">
        <f t="shared" si="43"/>
        <v>0</v>
      </c>
    </row>
    <row r="243" spans="1:22" x14ac:dyDescent="0.2">
      <c r="A243" t="s">
        <v>1403</v>
      </c>
      <c r="B243" t="s">
        <v>1404</v>
      </c>
      <c r="D243">
        <v>-71.564999999999998</v>
      </c>
      <c r="E243">
        <v>-171.87</v>
      </c>
      <c r="F243">
        <v>0</v>
      </c>
      <c r="G243">
        <v>56.920999999999999</v>
      </c>
      <c r="H243">
        <v>21.213000000000001</v>
      </c>
      <c r="I243">
        <v>0</v>
      </c>
      <c r="J243">
        <v>1</v>
      </c>
      <c r="K243">
        <v>0</v>
      </c>
      <c r="L243">
        <f t="shared" si="33"/>
        <v>1.2000023728315417E-2</v>
      </c>
      <c r="M243">
        <f t="shared" si="34"/>
        <v>161.99995779167378</v>
      </c>
      <c r="N243">
        <f t="shared" si="35"/>
        <v>1.9440052814914628</v>
      </c>
      <c r="O243">
        <f t="shared" si="36"/>
        <v>0.25200296358763974</v>
      </c>
      <c r="P243">
        <f t="shared" si="37"/>
        <v>8.999801146378525</v>
      </c>
      <c r="Q243">
        <f t="shared" si="38"/>
        <v>2.2679788285656537</v>
      </c>
      <c r="R243">
        <f t="shared" si="39"/>
        <v>0</v>
      </c>
      <c r="S243">
        <f t="shared" si="40"/>
        <v>170.99975893805231</v>
      </c>
      <c r="T243">
        <f t="shared" si="41"/>
        <v>0.37037046686862646</v>
      </c>
      <c r="U243">
        <f t="shared" si="42"/>
        <v>0</v>
      </c>
      <c r="V243">
        <f t="shared" si="43"/>
        <v>0</v>
      </c>
    </row>
    <row r="244" spans="1:22" x14ac:dyDescent="0.2">
      <c r="A244" t="s">
        <v>41</v>
      </c>
      <c r="B244" t="s">
        <v>41</v>
      </c>
      <c r="D244">
        <v>-76.674999999999997</v>
      </c>
      <c r="E244">
        <v>-169.261</v>
      </c>
      <c r="F244">
        <v>0</v>
      </c>
      <c r="G244">
        <v>195.256</v>
      </c>
      <c r="H244">
        <v>59.033999999999999</v>
      </c>
      <c r="I244">
        <v>0</v>
      </c>
      <c r="J244">
        <v>1</v>
      </c>
      <c r="K244">
        <v>0</v>
      </c>
      <c r="L244">
        <f t="shared" si="33"/>
        <v>8.5266183009710811E-3</v>
      </c>
      <c r="M244">
        <f t="shared" si="34"/>
        <v>569.99818938659109</v>
      </c>
      <c r="N244">
        <f t="shared" si="35"/>
        <v>4.8601618533059412</v>
      </c>
      <c r="O244">
        <f t="shared" si="36"/>
        <v>0.18981612989448213</v>
      </c>
      <c r="P244">
        <f t="shared" si="37"/>
        <v>33.000374780041241</v>
      </c>
      <c r="Q244">
        <f t="shared" si="38"/>
        <v>6.2640096898245901</v>
      </c>
      <c r="R244">
        <f t="shared" si="39"/>
        <v>0</v>
      </c>
      <c r="S244">
        <f t="shared" si="40"/>
        <v>602.99856416663238</v>
      </c>
      <c r="T244">
        <f t="shared" si="41"/>
        <v>0.10526349226577292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-73.478999999999999</v>
      </c>
      <c r="E245">
        <v>-176.00899999999999</v>
      </c>
      <c r="F245">
        <v>0</v>
      </c>
      <c r="G245">
        <v>123.081</v>
      </c>
      <c r="H245">
        <v>43.104999999999997</v>
      </c>
      <c r="I245">
        <v>0</v>
      </c>
      <c r="J245">
        <v>1</v>
      </c>
      <c r="K245">
        <v>0</v>
      </c>
      <c r="L245">
        <f t="shared" si="33"/>
        <v>1.0678029122914219E-2</v>
      </c>
      <c r="M245">
        <f t="shared" si="34"/>
        <v>353.99901447176774</v>
      </c>
      <c r="N245">
        <f t="shared" si="35"/>
        <v>3.7800155660280343</v>
      </c>
      <c r="O245">
        <f t="shared" si="36"/>
        <v>0.51598821200423672</v>
      </c>
      <c r="P245">
        <f t="shared" si="37"/>
        <v>9.00029501916298</v>
      </c>
      <c r="Q245">
        <f t="shared" si="38"/>
        <v>4.6440507784993228</v>
      </c>
      <c r="R245">
        <f t="shared" si="39"/>
        <v>0</v>
      </c>
      <c r="S245">
        <f t="shared" si="40"/>
        <v>362.99930949093073</v>
      </c>
      <c r="T245">
        <f t="shared" si="41"/>
        <v>0.16949199728573014</v>
      </c>
      <c r="U245">
        <f t="shared" si="42"/>
        <v>0</v>
      </c>
      <c r="V245">
        <f t="shared" si="43"/>
        <v>0</v>
      </c>
    </row>
    <row r="246" spans="1:22" x14ac:dyDescent="0.2">
      <c r="A246" t="s">
        <v>1405</v>
      </c>
      <c r="B246" t="s">
        <v>1406</v>
      </c>
      <c r="D246">
        <v>-79.03</v>
      </c>
      <c r="E246">
        <v>0</v>
      </c>
      <c r="F246">
        <v>0</v>
      </c>
      <c r="G246">
        <v>231.22499999999999</v>
      </c>
      <c r="H246">
        <v>0</v>
      </c>
      <c r="I246">
        <v>0</v>
      </c>
      <c r="J246">
        <v>0</v>
      </c>
      <c r="K246">
        <v>0</v>
      </c>
      <c r="L246">
        <f t="shared" si="33"/>
        <v>6.9781243778058158E-3</v>
      </c>
      <c r="M246">
        <f t="shared" si="34"/>
        <v>680.99944636986618</v>
      </c>
      <c r="N246">
        <f t="shared" si="35"/>
        <v>4.7521035900894173</v>
      </c>
      <c r="O246" t="str">
        <f t="shared" si="36"/>
        <v/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680.99944636986618</v>
      </c>
      <c r="T246">
        <f t="shared" si="41"/>
        <v>0</v>
      </c>
      <c r="U246" t="str">
        <f t="shared" si="42"/>
        <v/>
      </c>
      <c r="V246">
        <f t="shared" si="43"/>
        <v>0</v>
      </c>
    </row>
    <row r="247" spans="1:22" x14ac:dyDescent="0.2">
      <c r="A247" t="s">
        <v>707</v>
      </c>
      <c r="B247" t="s">
        <v>708</v>
      </c>
      <c r="D247">
        <v>-79.540000000000006</v>
      </c>
      <c r="E247">
        <v>-176.05500000000001</v>
      </c>
      <c r="F247">
        <v>0</v>
      </c>
      <c r="G247">
        <v>66.097999999999999</v>
      </c>
      <c r="H247">
        <v>29.068999999999999</v>
      </c>
      <c r="I247">
        <v>0</v>
      </c>
      <c r="J247">
        <v>1</v>
      </c>
      <c r="K247">
        <v>0</v>
      </c>
      <c r="L247">
        <f t="shared" si="33"/>
        <v>6.6462062653194608E-3</v>
      </c>
      <c r="M247">
        <f t="shared" si="34"/>
        <v>194.9987289592176</v>
      </c>
      <c r="N247">
        <f t="shared" si="35"/>
        <v>1.296003070141154</v>
      </c>
      <c r="O247">
        <f t="shared" si="36"/>
        <v>0.52202419774686015</v>
      </c>
      <c r="P247">
        <f t="shared" si="37"/>
        <v>5.9997412253807596</v>
      </c>
      <c r="Q247">
        <f t="shared" si="38"/>
        <v>3.1320132318813871</v>
      </c>
      <c r="R247">
        <f t="shared" si="39"/>
        <v>0</v>
      </c>
      <c r="S247">
        <f t="shared" si="40"/>
        <v>200.99847018459837</v>
      </c>
      <c r="T247">
        <f t="shared" si="41"/>
        <v>0.30769431329241387</v>
      </c>
      <c r="U247">
        <f t="shared" si="42"/>
        <v>0</v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-74.218999999999994</v>
      </c>
      <c r="E248">
        <v>-172.875</v>
      </c>
      <c r="F248">
        <v>0</v>
      </c>
      <c r="G248">
        <v>47.802</v>
      </c>
      <c r="H248">
        <v>32.249000000000002</v>
      </c>
      <c r="I248">
        <v>0</v>
      </c>
      <c r="J248">
        <v>1</v>
      </c>
      <c r="K248">
        <v>0</v>
      </c>
      <c r="L248">
        <f t="shared" si="33"/>
        <v>1.0174070249310149E-2</v>
      </c>
      <c r="M248">
        <f t="shared" si="34"/>
        <v>138.00077434267894</v>
      </c>
      <c r="N248">
        <f t="shared" si="35"/>
        <v>1.4040309766525896</v>
      </c>
      <c r="O248">
        <f t="shared" si="36"/>
        <v>0.28800037970152381</v>
      </c>
      <c r="P248">
        <f t="shared" si="37"/>
        <v>11.999961074480099</v>
      </c>
      <c r="Q248">
        <f t="shared" si="38"/>
        <v>3.455996801850576</v>
      </c>
      <c r="R248">
        <f t="shared" si="39"/>
        <v>0</v>
      </c>
      <c r="S248">
        <f t="shared" si="40"/>
        <v>150.00073541715904</v>
      </c>
      <c r="T248">
        <f t="shared" si="41"/>
        <v>0.43478016906637057</v>
      </c>
      <c r="U248">
        <f t="shared" si="42"/>
        <v>0</v>
      </c>
      <c r="V248">
        <f t="shared" si="43"/>
        <v>0</v>
      </c>
    </row>
    <row r="249" spans="1:22" x14ac:dyDescent="0.2">
      <c r="A249" t="s">
        <v>1407</v>
      </c>
      <c r="B249" t="s">
        <v>1408</v>
      </c>
      <c r="D249">
        <v>-77.081999999999994</v>
      </c>
      <c r="E249">
        <v>-175.101</v>
      </c>
      <c r="F249">
        <v>0</v>
      </c>
      <c r="G249">
        <v>111.83</v>
      </c>
      <c r="H249">
        <v>35.128</v>
      </c>
      <c r="I249">
        <v>0</v>
      </c>
      <c r="J249">
        <v>1</v>
      </c>
      <c r="K249">
        <v>0</v>
      </c>
      <c r="L249">
        <f t="shared" si="33"/>
        <v>8.2569962566701738E-3</v>
      </c>
      <c r="M249">
        <f t="shared" si="34"/>
        <v>326.99908694402825</v>
      </c>
      <c r="N249">
        <f t="shared" si="35"/>
        <v>2.7000329368643436</v>
      </c>
      <c r="O249">
        <f t="shared" si="36"/>
        <v>0.42000754498511883</v>
      </c>
      <c r="P249">
        <f t="shared" si="37"/>
        <v>8.9997444508471265</v>
      </c>
      <c r="Q249">
        <f t="shared" si="38"/>
        <v>3.7799643522581006</v>
      </c>
      <c r="R249">
        <f t="shared" si="39"/>
        <v>0</v>
      </c>
      <c r="S249">
        <f t="shared" si="40"/>
        <v>335.99883139487537</v>
      </c>
      <c r="T249">
        <f t="shared" si="41"/>
        <v>0.18348675086750343</v>
      </c>
      <c r="U249">
        <f t="shared" si="42"/>
        <v>0</v>
      </c>
      <c r="V249">
        <f t="shared" si="43"/>
        <v>0</v>
      </c>
    </row>
    <row r="250" spans="1:22" x14ac:dyDescent="0.2">
      <c r="A250" t="s">
        <v>504</v>
      </c>
      <c r="B250" t="s">
        <v>1409</v>
      </c>
      <c r="D250">
        <v>-73.887</v>
      </c>
      <c r="E250">
        <v>-174.56</v>
      </c>
      <c r="F250">
        <v>0</v>
      </c>
      <c r="G250">
        <v>46.84</v>
      </c>
      <c r="H250">
        <v>21.094999999999999</v>
      </c>
      <c r="I250">
        <v>0</v>
      </c>
      <c r="J250">
        <v>1</v>
      </c>
      <c r="K250">
        <v>0</v>
      </c>
      <c r="L250">
        <f t="shared" si="33"/>
        <v>1.0399704886209171E-2</v>
      </c>
      <c r="M250">
        <f t="shared" si="34"/>
        <v>134.99984165053999</v>
      </c>
      <c r="N250">
        <f t="shared" si="35"/>
        <v>1.4039599168105019</v>
      </c>
      <c r="O250">
        <f t="shared" si="36"/>
        <v>0.37802283250133095</v>
      </c>
      <c r="P250">
        <f t="shared" si="37"/>
        <v>5.9996283401032189</v>
      </c>
      <c r="Q250">
        <f t="shared" si="38"/>
        <v>2.2679987670798445</v>
      </c>
      <c r="R250">
        <f t="shared" si="39"/>
        <v>0</v>
      </c>
      <c r="S250">
        <f t="shared" si="40"/>
        <v>140.99946999064321</v>
      </c>
      <c r="T250">
        <f t="shared" si="41"/>
        <v>0.44444496576015058</v>
      </c>
      <c r="U250">
        <f t="shared" si="42"/>
        <v>0</v>
      </c>
      <c r="V250">
        <f t="shared" si="43"/>
        <v>0</v>
      </c>
    </row>
    <row r="251" spans="1:22" x14ac:dyDescent="0.2">
      <c r="A251" t="s">
        <v>113</v>
      </c>
      <c r="B251" t="s">
        <v>1410</v>
      </c>
      <c r="D251">
        <v>-75.141000000000005</v>
      </c>
      <c r="E251">
        <v>0</v>
      </c>
      <c r="F251">
        <v>0</v>
      </c>
      <c r="G251">
        <v>50.695</v>
      </c>
      <c r="H251">
        <v>0</v>
      </c>
      <c r="I251">
        <v>0</v>
      </c>
      <c r="J251">
        <v>0</v>
      </c>
      <c r="K251">
        <v>0</v>
      </c>
      <c r="L251">
        <f t="shared" si="33"/>
        <v>9.5512701581585112E-3</v>
      </c>
      <c r="M251">
        <f t="shared" si="34"/>
        <v>146.99925208797407</v>
      </c>
      <c r="N251">
        <f t="shared" si="35"/>
        <v>1.4040309737704606</v>
      </c>
      <c r="O251" t="str">
        <f t="shared" si="36"/>
        <v/>
      </c>
      <c r="P251">
        <f t="shared" si="37"/>
        <v>0</v>
      </c>
      <c r="Q251">
        <f t="shared" si="38"/>
        <v>0</v>
      </c>
      <c r="R251">
        <f t="shared" si="39"/>
        <v>0</v>
      </c>
      <c r="S251">
        <f t="shared" si="40"/>
        <v>146.99925208797407</v>
      </c>
      <c r="T251">
        <f t="shared" si="41"/>
        <v>0</v>
      </c>
      <c r="U251" t="str">
        <f t="shared" si="42"/>
        <v/>
      </c>
      <c r="V251">
        <f t="shared" si="43"/>
        <v>0</v>
      </c>
    </row>
    <row r="252" spans="1:22" x14ac:dyDescent="0.2">
      <c r="A252" t="s">
        <v>325</v>
      </c>
      <c r="B252" t="s">
        <v>611</v>
      </c>
      <c r="D252">
        <v>-74.932000000000002</v>
      </c>
      <c r="E252">
        <v>-175.91399999999999</v>
      </c>
      <c r="F252">
        <v>0</v>
      </c>
      <c r="G252">
        <v>26.925999999999998</v>
      </c>
      <c r="H252">
        <v>28.071000000000002</v>
      </c>
      <c r="I252">
        <v>0</v>
      </c>
      <c r="J252">
        <v>1</v>
      </c>
      <c r="K252">
        <v>0</v>
      </c>
      <c r="L252">
        <f t="shared" si="33"/>
        <v>9.6919690487908983E-3</v>
      </c>
      <c r="M252">
        <f t="shared" si="34"/>
        <v>78.000688659919575</v>
      </c>
      <c r="N252">
        <f t="shared" si="35"/>
        <v>0.75598101625733205</v>
      </c>
      <c r="O252">
        <f t="shared" si="36"/>
        <v>0.50395206599280151</v>
      </c>
      <c r="P252">
        <f t="shared" si="37"/>
        <v>6.0004896436395274</v>
      </c>
      <c r="Q252">
        <f t="shared" si="38"/>
        <v>3.0239621768427267</v>
      </c>
      <c r="R252">
        <f t="shared" si="39"/>
        <v>0</v>
      </c>
      <c r="S252">
        <f t="shared" si="40"/>
        <v>84.001178303559101</v>
      </c>
      <c r="T252">
        <f t="shared" si="41"/>
        <v>0.76922397777278628</v>
      </c>
      <c r="U252">
        <f t="shared" si="42"/>
        <v>0</v>
      </c>
      <c r="V252">
        <f t="shared" si="43"/>
        <v>0</v>
      </c>
    </row>
    <row r="253" spans="1:22" x14ac:dyDescent="0.2">
      <c r="A253" t="s">
        <v>133</v>
      </c>
      <c r="B253" t="s">
        <v>146</v>
      </c>
      <c r="D253">
        <v>-79.694999999999993</v>
      </c>
      <c r="E253">
        <v>-175.601</v>
      </c>
      <c r="F253">
        <v>0</v>
      </c>
      <c r="G253">
        <v>33.540999999999997</v>
      </c>
      <c r="H253">
        <v>26.077000000000002</v>
      </c>
      <c r="I253">
        <v>0</v>
      </c>
      <c r="J253">
        <v>1</v>
      </c>
      <c r="K253">
        <v>0</v>
      </c>
      <c r="L253">
        <f t="shared" si="33"/>
        <v>6.5455476554440962E-3</v>
      </c>
      <c r="M253">
        <f t="shared" si="34"/>
        <v>98.999893730396153</v>
      </c>
      <c r="N253">
        <f t="shared" si="35"/>
        <v>0.64800917030537952</v>
      </c>
      <c r="O253">
        <f t="shared" si="36"/>
        <v>0.4679680618795688</v>
      </c>
      <c r="P253">
        <f t="shared" si="37"/>
        <v>6.0004449240862634</v>
      </c>
      <c r="Q253">
        <f t="shared" si="38"/>
        <v>2.808019389559135</v>
      </c>
      <c r="R253">
        <f t="shared" si="39"/>
        <v>0</v>
      </c>
      <c r="S253">
        <f t="shared" si="40"/>
        <v>105.00033865448242</v>
      </c>
      <c r="T253">
        <f t="shared" si="41"/>
        <v>0.60606125662514798</v>
      </c>
      <c r="U253">
        <f t="shared" si="42"/>
        <v>0</v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-76.254999999999995</v>
      </c>
      <c r="E254">
        <v>-171.529</v>
      </c>
      <c r="F254">
        <v>0</v>
      </c>
      <c r="G254">
        <v>143.09800000000001</v>
      </c>
      <c r="H254">
        <v>47.518000000000001</v>
      </c>
      <c r="I254">
        <v>0</v>
      </c>
      <c r="J254">
        <v>1</v>
      </c>
      <c r="K254">
        <v>0</v>
      </c>
      <c r="L254">
        <f t="shared" si="33"/>
        <v>8.8058055186955933E-3</v>
      </c>
      <c r="M254">
        <f t="shared" si="34"/>
        <v>417.00022534978496</v>
      </c>
      <c r="N254">
        <f t="shared" si="35"/>
        <v>3.6720265577090005</v>
      </c>
      <c r="O254">
        <f t="shared" si="36"/>
        <v>0.24171823176296187</v>
      </c>
      <c r="P254">
        <f t="shared" si="37"/>
        <v>20.99945957413183</v>
      </c>
      <c r="Q254">
        <f t="shared" si="38"/>
        <v>5.0759573121942569</v>
      </c>
      <c r="R254">
        <f t="shared" si="39"/>
        <v>0</v>
      </c>
      <c r="S254">
        <f t="shared" si="40"/>
        <v>437.99968492391679</v>
      </c>
      <c r="T254">
        <f t="shared" si="41"/>
        <v>0.14388481432994732</v>
      </c>
      <c r="U254">
        <f t="shared" si="42"/>
        <v>0</v>
      </c>
      <c r="V254">
        <f t="shared" si="43"/>
        <v>0</v>
      </c>
    </row>
    <row r="255" spans="1:22" x14ac:dyDescent="0.2">
      <c r="A255" t="s">
        <v>1268</v>
      </c>
      <c r="B255" t="s">
        <v>1411</v>
      </c>
      <c r="D255">
        <v>-86.055000000000007</v>
      </c>
      <c r="E255">
        <v>-169.69499999999999</v>
      </c>
      <c r="F255">
        <v>0</v>
      </c>
      <c r="G255">
        <v>29.068999999999999</v>
      </c>
      <c r="H255">
        <v>11.18</v>
      </c>
      <c r="I255">
        <v>0</v>
      </c>
      <c r="J255">
        <v>1</v>
      </c>
      <c r="K255">
        <v>0</v>
      </c>
      <c r="L255">
        <f t="shared" si="33"/>
        <v>2.4826385703862592E-3</v>
      </c>
      <c r="M255">
        <f t="shared" si="34"/>
        <v>87.000367552260755</v>
      </c>
      <c r="N255">
        <f t="shared" si="35"/>
        <v>0.21599068411370784</v>
      </c>
      <c r="O255">
        <f t="shared" si="36"/>
        <v>0.19799678746871249</v>
      </c>
      <c r="P255">
        <f t="shared" si="37"/>
        <v>5.9999060221604035</v>
      </c>
      <c r="Q255">
        <f t="shared" si="38"/>
        <v>1.1879633054652468</v>
      </c>
      <c r="R255">
        <f t="shared" si="39"/>
        <v>0</v>
      </c>
      <c r="S255">
        <f t="shared" si="40"/>
        <v>93.000273574421158</v>
      </c>
      <c r="T255">
        <f t="shared" si="41"/>
        <v>0.68965225881325443</v>
      </c>
      <c r="U255">
        <f t="shared" si="42"/>
        <v>0</v>
      </c>
      <c r="V255">
        <f t="shared" si="43"/>
        <v>0</v>
      </c>
    </row>
    <row r="256" spans="1:22" x14ac:dyDescent="0.2">
      <c r="A256" t="s">
        <v>223</v>
      </c>
      <c r="B256" t="s">
        <v>1412</v>
      </c>
      <c r="D256">
        <v>-74.055000000000007</v>
      </c>
      <c r="E256">
        <v>-169.38</v>
      </c>
      <c r="F256">
        <v>0</v>
      </c>
      <c r="G256">
        <v>109.202</v>
      </c>
      <c r="H256">
        <v>32.558</v>
      </c>
      <c r="I256">
        <v>0</v>
      </c>
      <c r="J256">
        <v>1</v>
      </c>
      <c r="K256">
        <v>0</v>
      </c>
      <c r="L256">
        <f t="shared" si="33"/>
        <v>1.0285434942637646E-2</v>
      </c>
      <c r="M256">
        <f t="shared" si="34"/>
        <v>315.00163626501768</v>
      </c>
      <c r="N256">
        <f t="shared" si="35"/>
        <v>3.2399320765603239</v>
      </c>
      <c r="O256">
        <f t="shared" si="36"/>
        <v>0.19199343065094673</v>
      </c>
      <c r="P256">
        <f t="shared" si="37"/>
        <v>18.000775968877356</v>
      </c>
      <c r="Q256">
        <f t="shared" si="38"/>
        <v>3.4560341886780717</v>
      </c>
      <c r="R256">
        <f t="shared" si="39"/>
        <v>0</v>
      </c>
      <c r="S256">
        <f t="shared" si="40"/>
        <v>333.00241223389503</v>
      </c>
      <c r="T256">
        <f t="shared" si="41"/>
        <v>0.19047520105425961</v>
      </c>
      <c r="U256">
        <f t="shared" si="42"/>
        <v>0</v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-77.661000000000001</v>
      </c>
      <c r="E257">
        <v>-171.25399999999999</v>
      </c>
      <c r="F257">
        <v>-90</v>
      </c>
      <c r="G257">
        <v>98.27</v>
      </c>
      <c r="H257">
        <v>39.459000000000003</v>
      </c>
      <c r="I257">
        <v>36.878</v>
      </c>
      <c r="J257">
        <v>1</v>
      </c>
      <c r="K257">
        <v>0</v>
      </c>
      <c r="L257">
        <f t="shared" si="33"/>
        <v>7.8749346623747316E-3</v>
      </c>
      <c r="M257">
        <f t="shared" si="34"/>
        <v>287.99999009575441</v>
      </c>
      <c r="N257">
        <f t="shared" si="35"/>
        <v>2.2679833727520085</v>
      </c>
      <c r="O257">
        <f t="shared" si="36"/>
        <v>0.23400417552542527</v>
      </c>
      <c r="P257">
        <f t="shared" si="37"/>
        <v>17.99974195315394</v>
      </c>
      <c r="Q257">
        <f t="shared" si="38"/>
        <v>4.2120189874371832</v>
      </c>
      <c r="R257">
        <f t="shared" si="39"/>
        <v>110.634</v>
      </c>
      <c r="S257">
        <f t="shared" si="40"/>
        <v>305.99973204890836</v>
      </c>
      <c r="T257">
        <f t="shared" si="41"/>
        <v>0.20833334049786306</v>
      </c>
      <c r="U257">
        <f t="shared" si="42"/>
        <v>0</v>
      </c>
      <c r="V257">
        <f t="shared" si="43"/>
        <v>36.154933620110889</v>
      </c>
    </row>
    <row r="258" spans="1:22" x14ac:dyDescent="0.2">
      <c r="A258" t="s">
        <v>1413</v>
      </c>
      <c r="B258" t="s">
        <v>1414</v>
      </c>
      <c r="D258">
        <v>-69.775000000000006</v>
      </c>
      <c r="E258">
        <v>-178.02500000000001</v>
      </c>
      <c r="F258">
        <v>0</v>
      </c>
      <c r="G258">
        <v>80.994</v>
      </c>
      <c r="H258">
        <v>29.016999999999999</v>
      </c>
      <c r="I258">
        <v>0</v>
      </c>
      <c r="J258">
        <v>1</v>
      </c>
      <c r="K258">
        <v>0</v>
      </c>
      <c r="L258">
        <f t="shared" si="33"/>
        <v>1.3263244941876211E-2</v>
      </c>
      <c r="M258">
        <f t="shared" si="34"/>
        <v>228.00028112465731</v>
      </c>
      <c r="N258">
        <f t="shared" si="35"/>
        <v>3.0240265993995639</v>
      </c>
      <c r="O258">
        <f t="shared" si="36"/>
        <v>1.0439640460405588</v>
      </c>
      <c r="P258">
        <f t="shared" si="37"/>
        <v>3.0000757735928518</v>
      </c>
      <c r="Q258">
        <f t="shared" si="38"/>
        <v>3.1319743750026277</v>
      </c>
      <c r="R258">
        <f t="shared" si="39"/>
        <v>0</v>
      </c>
      <c r="S258">
        <f t="shared" si="40"/>
        <v>231.00035689825015</v>
      </c>
      <c r="T258">
        <f t="shared" si="41"/>
        <v>0.26315757026279929</v>
      </c>
      <c r="U258">
        <f t="shared" si="42"/>
        <v>0</v>
      </c>
      <c r="V258">
        <f t="shared" si="43"/>
        <v>0</v>
      </c>
    </row>
    <row r="259" spans="1:22" x14ac:dyDescent="0.2">
      <c r="A259" t="s">
        <v>504</v>
      </c>
      <c r="B259" t="s">
        <v>725</v>
      </c>
      <c r="D259">
        <v>-69.146000000000001</v>
      </c>
      <c r="E259">
        <v>-165.256</v>
      </c>
      <c r="F259">
        <v>0</v>
      </c>
      <c r="G259">
        <v>44.944000000000003</v>
      </c>
      <c r="H259">
        <v>19.646999999999998</v>
      </c>
      <c r="I259">
        <v>0</v>
      </c>
      <c r="J259">
        <v>1</v>
      </c>
      <c r="K259">
        <v>0</v>
      </c>
      <c r="L259">
        <f t="shared" si="33"/>
        <v>1.3713942440446108E-2</v>
      </c>
      <c r="M259">
        <f t="shared" si="34"/>
        <v>125.9992339947548</v>
      </c>
      <c r="N259">
        <f t="shared" si="35"/>
        <v>1.7279479704923386</v>
      </c>
      <c r="O259">
        <f t="shared" si="36"/>
        <v>0.13679562229970846</v>
      </c>
      <c r="P259">
        <f t="shared" si="37"/>
        <v>15.000524461749778</v>
      </c>
      <c r="Q259">
        <f t="shared" si="38"/>
        <v>2.0520081305751909</v>
      </c>
      <c r="R259">
        <f t="shared" si="39"/>
        <v>0</v>
      </c>
      <c r="S259">
        <f t="shared" si="40"/>
        <v>140.99975845650459</v>
      </c>
      <c r="T259">
        <f t="shared" si="41"/>
        <v>0.47619337116365112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-83.135999999999996</v>
      </c>
      <c r="E260">
        <v>-174.28899999999999</v>
      </c>
      <c r="F260">
        <v>0</v>
      </c>
      <c r="G260">
        <v>108.78</v>
      </c>
      <c r="H260">
        <v>40.200000000000003</v>
      </c>
      <c r="I260">
        <v>0</v>
      </c>
      <c r="J260">
        <v>1</v>
      </c>
      <c r="K260">
        <v>0</v>
      </c>
      <c r="L260">
        <f t="shared" ref="L260:L316" si="44">1/TAN(-D260*$L$1/180)*0.108*0.333333</f>
        <v>4.333525380403669E-3</v>
      </c>
      <c r="M260">
        <f t="shared" ref="M260:M316" si="45">SIN(-D260*$L$1/180)*G260*3</f>
        <v>324.00100052775321</v>
      </c>
      <c r="N260">
        <f t="shared" ref="N260:N316" si="46">COS(-D260*$L$1/180)*G260*0.108</f>
        <v>1.4040679631311641</v>
      </c>
      <c r="O260">
        <f t="shared" ref="O260:O316" si="47">IFERROR(1/TAN(E260*$L$1/180)*0.108*0.333333,"")</f>
        <v>0.35997382229506519</v>
      </c>
      <c r="P260">
        <f t="shared" ref="P260:P316" si="48">SIN(-E260*$L$1/180)*H260*3</f>
        <v>12.001000655004148</v>
      </c>
      <c r="Q260">
        <f t="shared" ref="Q260:Q316" si="49">-COS(E260*$L$1/180)*H260*0.108</f>
        <v>4.3200503971978215</v>
      </c>
      <c r="R260">
        <f t="shared" ref="R260:R316" si="50">ABS(SIN(-F260*$L$1/180)*I260*3)</f>
        <v>0</v>
      </c>
      <c r="S260">
        <f t="shared" ref="S260:S316" si="51">M260+P260</f>
        <v>336.00200118275734</v>
      </c>
      <c r="T260">
        <f t="shared" ref="T260:T316" si="52">60*(J260/M260)</f>
        <v>0.18518461332609537</v>
      </c>
      <c r="U260">
        <f t="shared" ref="U260:U316" si="53">IFERROR(60*(K260/P260),"")</f>
        <v>0</v>
      </c>
      <c r="V260">
        <f t="shared" ref="V260:V316" si="54">100*(R260/(S260))</f>
        <v>0</v>
      </c>
    </row>
    <row r="261" spans="1:22" x14ac:dyDescent="0.2">
      <c r="A261" t="s">
        <v>1415</v>
      </c>
      <c r="B261" t="s">
        <v>1416</v>
      </c>
      <c r="D261">
        <v>-76.043999999999997</v>
      </c>
      <c r="E261">
        <v>-166.827</v>
      </c>
      <c r="F261">
        <v>0</v>
      </c>
      <c r="G261">
        <v>174.14099999999999</v>
      </c>
      <c r="H261">
        <v>48.27</v>
      </c>
      <c r="I261">
        <v>0</v>
      </c>
      <c r="J261">
        <v>1</v>
      </c>
      <c r="K261">
        <v>0</v>
      </c>
      <c r="L261">
        <f t="shared" si="44"/>
        <v>8.9464401567327101E-3</v>
      </c>
      <c r="M261">
        <f t="shared" si="45"/>
        <v>507.0017118723519</v>
      </c>
      <c r="N261">
        <f t="shared" si="46"/>
        <v>4.5358650104920475</v>
      </c>
      <c r="O261">
        <f t="shared" si="47"/>
        <v>0.15381262504244392</v>
      </c>
      <c r="P261">
        <f t="shared" si="48"/>
        <v>33.001048705211431</v>
      </c>
      <c r="Q261">
        <f t="shared" si="49"/>
        <v>5.0759830064851208</v>
      </c>
      <c r="R261">
        <f t="shared" si="50"/>
        <v>0</v>
      </c>
      <c r="S261">
        <f t="shared" si="51"/>
        <v>540.00276057756332</v>
      </c>
      <c r="T261">
        <f t="shared" si="52"/>
        <v>0.11834279568489156</v>
      </c>
      <c r="U261">
        <f t="shared" si="53"/>
        <v>0</v>
      </c>
      <c r="V261">
        <f t="shared" si="54"/>
        <v>0</v>
      </c>
    </row>
    <row r="262" spans="1:22" x14ac:dyDescent="0.2">
      <c r="A262" t="s">
        <v>41</v>
      </c>
      <c r="B262" t="s">
        <v>41</v>
      </c>
      <c r="D262">
        <v>-72.308999999999997</v>
      </c>
      <c r="E262">
        <v>-171.34700000000001</v>
      </c>
      <c r="F262">
        <v>0</v>
      </c>
      <c r="G262">
        <v>121.758</v>
      </c>
      <c r="H262">
        <v>46.53</v>
      </c>
      <c r="I262">
        <v>0</v>
      </c>
      <c r="J262">
        <v>1</v>
      </c>
      <c r="K262">
        <v>0</v>
      </c>
      <c r="L262">
        <f t="shared" si="44"/>
        <v>1.1482823547664233E-2</v>
      </c>
      <c r="M262">
        <f t="shared" si="45"/>
        <v>347.99991014737645</v>
      </c>
      <c r="N262">
        <f t="shared" si="46"/>
        <v>3.9960255588508904</v>
      </c>
      <c r="O262">
        <f t="shared" si="47"/>
        <v>0.23655847215151446</v>
      </c>
      <c r="P262">
        <f t="shared" si="48"/>
        <v>21.001301990105205</v>
      </c>
      <c r="Q262">
        <f t="shared" si="49"/>
        <v>4.9680408800127287</v>
      </c>
      <c r="R262">
        <f t="shared" si="50"/>
        <v>0</v>
      </c>
      <c r="S262">
        <f t="shared" si="51"/>
        <v>369.00121213748167</v>
      </c>
      <c r="T262">
        <f t="shared" si="52"/>
        <v>0.17241383762021736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-72.445999999999998</v>
      </c>
      <c r="E263">
        <v>-168.959</v>
      </c>
      <c r="F263">
        <v>0</v>
      </c>
      <c r="G263">
        <v>102.786</v>
      </c>
      <c r="H263">
        <v>41.773000000000003</v>
      </c>
      <c r="I263">
        <v>0</v>
      </c>
      <c r="J263">
        <v>1</v>
      </c>
      <c r="K263">
        <v>0</v>
      </c>
      <c r="L263">
        <f t="shared" si="44"/>
        <v>1.1388058326078799E-2</v>
      </c>
      <c r="M263">
        <f t="shared" si="45"/>
        <v>293.99872960827008</v>
      </c>
      <c r="N263">
        <f t="shared" si="46"/>
        <v>3.3480780286500789</v>
      </c>
      <c r="O263">
        <f t="shared" si="47"/>
        <v>0.18449879070587757</v>
      </c>
      <c r="P263">
        <f t="shared" si="48"/>
        <v>24.000015149679705</v>
      </c>
      <c r="Q263">
        <f t="shared" si="49"/>
        <v>4.4279782000168462</v>
      </c>
      <c r="R263">
        <f t="shared" si="50"/>
        <v>0</v>
      </c>
      <c r="S263">
        <f t="shared" si="51"/>
        <v>317.99874475794979</v>
      </c>
      <c r="T263">
        <f t="shared" si="52"/>
        <v>0.20408251450591378</v>
      </c>
      <c r="U263">
        <f t="shared" si="53"/>
        <v>0</v>
      </c>
      <c r="V263">
        <f t="shared" si="54"/>
        <v>0</v>
      </c>
    </row>
    <row r="264" spans="1:22" x14ac:dyDescent="0.2">
      <c r="A264" t="s">
        <v>155</v>
      </c>
      <c r="B264" t="s">
        <v>990</v>
      </c>
      <c r="D264">
        <v>-77.406999999999996</v>
      </c>
      <c r="E264">
        <v>0</v>
      </c>
      <c r="F264">
        <v>0</v>
      </c>
      <c r="G264">
        <v>96.316999999999993</v>
      </c>
      <c r="H264">
        <v>0</v>
      </c>
      <c r="I264">
        <v>0</v>
      </c>
      <c r="J264">
        <v>0</v>
      </c>
      <c r="K264">
        <v>0</v>
      </c>
      <c r="L264">
        <f t="shared" si="44"/>
        <v>8.0423274847935284E-3</v>
      </c>
      <c r="M264">
        <f t="shared" si="45"/>
        <v>281.99982307240703</v>
      </c>
      <c r="N264">
        <f t="shared" si="46"/>
        <v>2.2679371957393264</v>
      </c>
      <c r="O264" t="str">
        <f t="shared" si="47"/>
        <v/>
      </c>
      <c r="P264">
        <f t="shared" si="48"/>
        <v>0</v>
      </c>
      <c r="Q264">
        <f t="shared" si="49"/>
        <v>0</v>
      </c>
      <c r="R264">
        <f t="shared" si="50"/>
        <v>0</v>
      </c>
      <c r="S264">
        <f t="shared" si="51"/>
        <v>281.99982307240703</v>
      </c>
      <c r="T264">
        <f t="shared" si="52"/>
        <v>0</v>
      </c>
      <c r="U264" t="str">
        <f t="shared" si="53"/>
        <v/>
      </c>
      <c r="V264">
        <f t="shared" si="54"/>
        <v>0</v>
      </c>
    </row>
    <row r="265" spans="1:22" x14ac:dyDescent="0.2">
      <c r="A265" t="s">
        <v>482</v>
      </c>
      <c r="B265" t="s">
        <v>483</v>
      </c>
      <c r="D265">
        <v>-78.69</v>
      </c>
      <c r="E265">
        <v>-173.29</v>
      </c>
      <c r="F265">
        <v>0</v>
      </c>
      <c r="G265">
        <v>25.495000000000001</v>
      </c>
      <c r="H265">
        <v>17.117000000000001</v>
      </c>
      <c r="I265">
        <v>0</v>
      </c>
      <c r="J265">
        <v>1</v>
      </c>
      <c r="K265">
        <v>0</v>
      </c>
      <c r="L265">
        <f t="shared" si="44"/>
        <v>7.2000369249036579E-3</v>
      </c>
      <c r="M265">
        <f t="shared" si="45"/>
        <v>74.999695301975436</v>
      </c>
      <c r="N265">
        <f t="shared" si="46"/>
        <v>0.54000111553186192</v>
      </c>
      <c r="O265">
        <f t="shared" si="47"/>
        <v>0.30599218337530759</v>
      </c>
      <c r="P265">
        <f t="shared" si="48"/>
        <v>6.0000601620886069</v>
      </c>
      <c r="Q265">
        <f t="shared" si="49"/>
        <v>1.8359733453540406</v>
      </c>
      <c r="R265">
        <f t="shared" si="50"/>
        <v>0</v>
      </c>
      <c r="S265">
        <f t="shared" si="51"/>
        <v>80.999755464064037</v>
      </c>
      <c r="T265">
        <f t="shared" si="52"/>
        <v>0.80000325012546614</v>
      </c>
      <c r="U265">
        <f t="shared" si="53"/>
        <v>0</v>
      </c>
      <c r="V265">
        <f t="shared" si="54"/>
        <v>0</v>
      </c>
    </row>
    <row r="266" spans="1:22" x14ac:dyDescent="0.2">
      <c r="A266" t="s">
        <v>41</v>
      </c>
      <c r="B266" t="s">
        <v>41</v>
      </c>
      <c r="D266">
        <v>-68.198999999999998</v>
      </c>
      <c r="E266">
        <v>-162.35</v>
      </c>
      <c r="F266">
        <v>0</v>
      </c>
      <c r="G266">
        <v>43.081000000000003</v>
      </c>
      <c r="H266">
        <v>23.087</v>
      </c>
      <c r="I266">
        <v>0</v>
      </c>
      <c r="J266">
        <v>1</v>
      </c>
      <c r="K266">
        <v>0</v>
      </c>
      <c r="L266">
        <f t="shared" si="44"/>
        <v>1.439968714723067E-2</v>
      </c>
      <c r="M266">
        <f t="shared" si="45"/>
        <v>119.99945600496699</v>
      </c>
      <c r="N266">
        <f t="shared" si="46"/>
        <v>1.7279563522657475</v>
      </c>
      <c r="O266">
        <f t="shared" si="47"/>
        <v>0.11314359299435556</v>
      </c>
      <c r="P266">
        <f t="shared" si="48"/>
        <v>21.000045414237515</v>
      </c>
      <c r="Q266">
        <f t="shared" si="49"/>
        <v>2.3760229672344395</v>
      </c>
      <c r="R266">
        <f t="shared" si="50"/>
        <v>0</v>
      </c>
      <c r="S266">
        <f t="shared" si="51"/>
        <v>140.99950141920451</v>
      </c>
      <c r="T266">
        <f t="shared" si="52"/>
        <v>0.50000226665624636</v>
      </c>
      <c r="U266">
        <f t="shared" si="53"/>
        <v>0</v>
      </c>
      <c r="V266">
        <f t="shared" si="54"/>
        <v>0</v>
      </c>
    </row>
    <row r="267" spans="1:22" x14ac:dyDescent="0.2">
      <c r="A267" t="s">
        <v>1417</v>
      </c>
      <c r="B267" t="s">
        <v>1418</v>
      </c>
      <c r="D267">
        <v>-70.677000000000007</v>
      </c>
      <c r="E267">
        <v>-173.517</v>
      </c>
      <c r="F267">
        <v>0</v>
      </c>
      <c r="G267">
        <v>81.596999999999994</v>
      </c>
      <c r="H267">
        <v>44.283000000000001</v>
      </c>
      <c r="I267">
        <v>0</v>
      </c>
      <c r="J267">
        <v>1</v>
      </c>
      <c r="K267">
        <v>0</v>
      </c>
      <c r="L267">
        <f t="shared" si="44"/>
        <v>1.2623233950281885E-2</v>
      </c>
      <c r="M267">
        <f t="shared" si="45"/>
        <v>231.00148199439155</v>
      </c>
      <c r="N267">
        <f t="shared" si="46"/>
        <v>2.9159886660656995</v>
      </c>
      <c r="O267">
        <f t="shared" si="47"/>
        <v>0.31680331521443306</v>
      </c>
      <c r="P267">
        <f t="shared" si="48"/>
        <v>14.99976937142441</v>
      </c>
      <c r="Q267">
        <f t="shared" si="49"/>
        <v>4.7519814163005822</v>
      </c>
      <c r="R267">
        <f t="shared" si="50"/>
        <v>0</v>
      </c>
      <c r="S267">
        <f t="shared" si="51"/>
        <v>246.00125136581596</v>
      </c>
      <c r="T267">
        <f t="shared" si="52"/>
        <v>0.25973859337169414</v>
      </c>
      <c r="U267">
        <f t="shared" si="53"/>
        <v>0</v>
      </c>
      <c r="V267">
        <f t="shared" si="54"/>
        <v>0</v>
      </c>
    </row>
    <row r="268" spans="1:22" x14ac:dyDescent="0.2">
      <c r="A268" t="s">
        <v>303</v>
      </c>
      <c r="B268" t="s">
        <v>304</v>
      </c>
      <c r="D268">
        <v>-74.703000000000003</v>
      </c>
      <c r="E268">
        <v>0</v>
      </c>
      <c r="F268">
        <v>0</v>
      </c>
      <c r="G268">
        <v>121.297</v>
      </c>
      <c r="H268">
        <v>0</v>
      </c>
      <c r="I268">
        <v>0</v>
      </c>
      <c r="J268">
        <v>0</v>
      </c>
      <c r="K268">
        <v>0</v>
      </c>
      <c r="L268">
        <f t="shared" si="44"/>
        <v>9.846449707810713E-3</v>
      </c>
      <c r="M268">
        <f t="shared" si="45"/>
        <v>350.9987907281602</v>
      </c>
      <c r="N268">
        <f t="shared" si="46"/>
        <v>3.4560953965026031</v>
      </c>
      <c r="O268" t="str">
        <f t="shared" si="47"/>
        <v/>
      </c>
      <c r="P268">
        <f t="shared" si="48"/>
        <v>0</v>
      </c>
      <c r="Q268">
        <f t="shared" si="49"/>
        <v>0</v>
      </c>
      <c r="R268">
        <f t="shared" si="50"/>
        <v>0</v>
      </c>
      <c r="S268">
        <f t="shared" si="51"/>
        <v>350.9987907281602</v>
      </c>
      <c r="T268">
        <f t="shared" si="52"/>
        <v>0</v>
      </c>
      <c r="U268" t="str">
        <f t="shared" si="53"/>
        <v/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-73.358000000000004</v>
      </c>
      <c r="E269">
        <v>-174.64400000000001</v>
      </c>
      <c r="F269">
        <v>0</v>
      </c>
      <c r="G269">
        <v>192.04400000000001</v>
      </c>
      <c r="H269">
        <v>64.281000000000006</v>
      </c>
      <c r="I269">
        <v>0</v>
      </c>
      <c r="J269">
        <v>1</v>
      </c>
      <c r="K269">
        <v>0</v>
      </c>
      <c r="L269">
        <f t="shared" si="44"/>
        <v>1.0760796275298952E-2</v>
      </c>
      <c r="M269">
        <f t="shared" si="45"/>
        <v>551.99949928506499</v>
      </c>
      <c r="N269">
        <f t="shared" si="46"/>
        <v>5.9399600958337091</v>
      </c>
      <c r="O269">
        <f t="shared" si="47"/>
        <v>0.38398699903833816</v>
      </c>
      <c r="P269">
        <f t="shared" si="48"/>
        <v>18.000688576762656</v>
      </c>
      <c r="Q269">
        <f t="shared" si="49"/>
        <v>6.9120372992520869</v>
      </c>
      <c r="R269">
        <f t="shared" si="50"/>
        <v>0</v>
      </c>
      <c r="S269">
        <f t="shared" si="51"/>
        <v>570.00018786182761</v>
      </c>
      <c r="T269">
        <f t="shared" si="52"/>
        <v>0.10869575077098874</v>
      </c>
      <c r="U269">
        <f t="shared" si="53"/>
        <v>0</v>
      </c>
      <c r="V269">
        <f t="shared" si="54"/>
        <v>0</v>
      </c>
    </row>
    <row r="270" spans="1:22" x14ac:dyDescent="0.2">
      <c r="A270" t="s">
        <v>1419</v>
      </c>
      <c r="B270" t="s">
        <v>1420</v>
      </c>
      <c r="D270">
        <v>-72.42</v>
      </c>
      <c r="E270">
        <v>-168.81800000000001</v>
      </c>
      <c r="F270">
        <v>0</v>
      </c>
      <c r="G270">
        <v>211.89599999999999</v>
      </c>
      <c r="H270">
        <v>87.664000000000001</v>
      </c>
      <c r="I270">
        <v>0</v>
      </c>
      <c r="J270">
        <v>1</v>
      </c>
      <c r="K270">
        <v>0</v>
      </c>
      <c r="L270">
        <f t="shared" si="44"/>
        <v>1.1406031910314383E-2</v>
      </c>
      <c r="M270">
        <f t="shared" si="45"/>
        <v>605.99892727439487</v>
      </c>
      <c r="N270">
        <f t="shared" si="46"/>
        <v>6.912050014158047</v>
      </c>
      <c r="O270">
        <f t="shared" si="47"/>
        <v>0.182113358364838</v>
      </c>
      <c r="P270">
        <f t="shared" si="48"/>
        <v>51.001030114284667</v>
      </c>
      <c r="Q270">
        <f t="shared" si="49"/>
        <v>9.2879781621567812</v>
      </c>
      <c r="R270">
        <f t="shared" si="50"/>
        <v>0</v>
      </c>
      <c r="S270">
        <f t="shared" si="51"/>
        <v>656.99995738867949</v>
      </c>
      <c r="T270">
        <f t="shared" si="52"/>
        <v>9.9010076255188054E-2</v>
      </c>
      <c r="U270">
        <f t="shared" si="53"/>
        <v>0</v>
      </c>
      <c r="V270">
        <f t="shared" si="54"/>
        <v>0</v>
      </c>
    </row>
    <row r="271" spans="1:22" x14ac:dyDescent="0.2">
      <c r="A271" t="s">
        <v>41</v>
      </c>
      <c r="B271" t="s">
        <v>41</v>
      </c>
      <c r="D271">
        <v>-73.025000000000006</v>
      </c>
      <c r="E271">
        <v>-172.50399999999999</v>
      </c>
      <c r="F271">
        <v>0</v>
      </c>
      <c r="G271">
        <v>99.328000000000003</v>
      </c>
      <c r="H271">
        <v>38.328000000000003</v>
      </c>
      <c r="I271">
        <v>0</v>
      </c>
      <c r="J271">
        <v>1</v>
      </c>
      <c r="K271">
        <v>0</v>
      </c>
      <c r="L271">
        <f t="shared" si="44"/>
        <v>1.0989119627071671E-2</v>
      </c>
      <c r="M271">
        <f t="shared" si="45"/>
        <v>285.00150345623661</v>
      </c>
      <c r="N271">
        <f t="shared" si="46"/>
        <v>3.1319187472946122</v>
      </c>
      <c r="O271">
        <f t="shared" si="47"/>
        <v>0.27359447056377628</v>
      </c>
      <c r="P271">
        <f t="shared" si="48"/>
        <v>15.00046492761266</v>
      </c>
      <c r="Q271">
        <f t="shared" si="49"/>
        <v>4.1040483641290439</v>
      </c>
      <c r="R271">
        <f t="shared" si="50"/>
        <v>0</v>
      </c>
      <c r="S271">
        <f t="shared" si="51"/>
        <v>300.00196838384926</v>
      </c>
      <c r="T271">
        <f t="shared" si="52"/>
        <v>0.21052520520900794</v>
      </c>
      <c r="U271">
        <f t="shared" si="53"/>
        <v>0</v>
      </c>
      <c r="V271">
        <f t="shared" si="54"/>
        <v>0</v>
      </c>
    </row>
    <row r="272" spans="1:22" x14ac:dyDescent="0.2">
      <c r="A272" t="s">
        <v>113</v>
      </c>
      <c r="B272" t="s">
        <v>1421</v>
      </c>
      <c r="D272">
        <v>-69.274000000000001</v>
      </c>
      <c r="E272">
        <v>-169.69499999999999</v>
      </c>
      <c r="F272">
        <v>0</v>
      </c>
      <c r="G272">
        <v>39.56</v>
      </c>
      <c r="H272">
        <v>22.361000000000001</v>
      </c>
      <c r="I272">
        <v>0</v>
      </c>
      <c r="J272">
        <v>1</v>
      </c>
      <c r="K272">
        <v>0</v>
      </c>
      <c r="L272">
        <f t="shared" si="44"/>
        <v>1.3621924856453967E-2</v>
      </c>
      <c r="M272">
        <f t="shared" si="45"/>
        <v>110.99944966384967</v>
      </c>
      <c r="N272">
        <f t="shared" si="46"/>
        <v>1.5120276744563792</v>
      </c>
      <c r="O272">
        <f t="shared" si="47"/>
        <v>0.19799678746871249</v>
      </c>
      <c r="P272">
        <f t="shared" si="48"/>
        <v>12.000348708544616</v>
      </c>
      <c r="Q272">
        <f t="shared" si="49"/>
        <v>2.3760328688290149</v>
      </c>
      <c r="R272">
        <f t="shared" si="50"/>
        <v>0</v>
      </c>
      <c r="S272">
        <f t="shared" si="51"/>
        <v>122.9997983723943</v>
      </c>
      <c r="T272">
        <f t="shared" si="52"/>
        <v>0.54054322054482051</v>
      </c>
      <c r="U272">
        <f t="shared" si="53"/>
        <v>0</v>
      </c>
      <c r="V272">
        <f t="shared" si="54"/>
        <v>0</v>
      </c>
    </row>
    <row r="273" spans="1:22" x14ac:dyDescent="0.2">
      <c r="A273" t="s">
        <v>259</v>
      </c>
      <c r="B273" t="s">
        <v>1422</v>
      </c>
      <c r="D273">
        <v>-76.608000000000004</v>
      </c>
      <c r="E273">
        <v>-172.875</v>
      </c>
      <c r="F273">
        <v>0</v>
      </c>
      <c r="G273">
        <v>43.173999999999999</v>
      </c>
      <c r="H273">
        <v>16.125</v>
      </c>
      <c r="I273">
        <v>0</v>
      </c>
      <c r="J273">
        <v>1</v>
      </c>
      <c r="K273">
        <v>0</v>
      </c>
      <c r="L273">
        <f t="shared" si="44"/>
        <v>8.571089523635389E-3</v>
      </c>
      <c r="M273">
        <f t="shared" si="45"/>
        <v>126.00006715657784</v>
      </c>
      <c r="N273">
        <f t="shared" si="46"/>
        <v>1.0799589355420354</v>
      </c>
      <c r="O273">
        <f t="shared" si="47"/>
        <v>0.28800037970152381</v>
      </c>
      <c r="P273">
        <f t="shared" si="48"/>
        <v>6.0001665889172244</v>
      </c>
      <c r="Q273">
        <f t="shared" si="49"/>
        <v>1.7280519839325417</v>
      </c>
      <c r="R273">
        <f t="shared" si="50"/>
        <v>0</v>
      </c>
      <c r="S273">
        <f t="shared" si="51"/>
        <v>132.00023374549505</v>
      </c>
      <c r="T273">
        <f t="shared" si="52"/>
        <v>0.47619022238646241</v>
      </c>
      <c r="U273">
        <f t="shared" si="53"/>
        <v>0</v>
      </c>
      <c r="V273">
        <f t="shared" si="54"/>
        <v>0</v>
      </c>
    </row>
    <row r="274" spans="1:22" x14ac:dyDescent="0.2">
      <c r="A274" t="s">
        <v>1423</v>
      </c>
      <c r="B274" t="s">
        <v>1424</v>
      </c>
      <c r="D274">
        <v>-74.826999999999998</v>
      </c>
      <c r="E274">
        <v>-174.40100000000001</v>
      </c>
      <c r="F274">
        <v>0</v>
      </c>
      <c r="G274">
        <v>122.262</v>
      </c>
      <c r="H274">
        <v>51.244999999999997</v>
      </c>
      <c r="I274">
        <v>0</v>
      </c>
      <c r="J274">
        <v>1</v>
      </c>
      <c r="K274">
        <v>0</v>
      </c>
      <c r="L274">
        <f t="shared" si="44"/>
        <v>9.7627592033375926E-3</v>
      </c>
      <c r="M274">
        <f t="shared" si="45"/>
        <v>353.99981842113311</v>
      </c>
      <c r="N274">
        <f t="shared" si="46"/>
        <v>3.4560184412891957</v>
      </c>
      <c r="O274">
        <f t="shared" si="47"/>
        <v>0.36722202985858782</v>
      </c>
      <c r="P274">
        <f t="shared" si="48"/>
        <v>14.999236716016625</v>
      </c>
      <c r="Q274">
        <f t="shared" si="49"/>
        <v>5.5080556612407445</v>
      </c>
      <c r="R274">
        <f t="shared" si="50"/>
        <v>0</v>
      </c>
      <c r="S274">
        <f t="shared" si="51"/>
        <v>368.99905513714975</v>
      </c>
      <c r="T274">
        <f t="shared" si="52"/>
        <v>0.16949161236185004</v>
      </c>
      <c r="U274">
        <f t="shared" si="53"/>
        <v>0</v>
      </c>
      <c r="V274">
        <f t="shared" si="54"/>
        <v>0</v>
      </c>
    </row>
    <row r="275" spans="1:22" x14ac:dyDescent="0.2">
      <c r="A275" t="s">
        <v>1425</v>
      </c>
      <c r="B275" t="s">
        <v>1426</v>
      </c>
      <c r="D275">
        <v>-72.387</v>
      </c>
      <c r="E275">
        <v>-171.87</v>
      </c>
      <c r="F275">
        <v>0</v>
      </c>
      <c r="G275">
        <v>66.097999999999999</v>
      </c>
      <c r="H275">
        <v>28.283999999999999</v>
      </c>
      <c r="I275">
        <v>0</v>
      </c>
      <c r="J275">
        <v>1</v>
      </c>
      <c r="K275">
        <v>0</v>
      </c>
      <c r="L275">
        <f t="shared" si="44"/>
        <v>1.1428851981589865E-2</v>
      </c>
      <c r="M275">
        <f t="shared" si="45"/>
        <v>188.99838134492543</v>
      </c>
      <c r="N275">
        <f t="shared" si="46"/>
        <v>2.1600366851879129</v>
      </c>
      <c r="O275">
        <f t="shared" si="47"/>
        <v>0.25200296358763974</v>
      </c>
      <c r="P275">
        <f t="shared" si="48"/>
        <v>11.999734861838032</v>
      </c>
      <c r="Q275">
        <f t="shared" si="49"/>
        <v>3.0239717714208716</v>
      </c>
      <c r="R275">
        <f t="shared" si="50"/>
        <v>0</v>
      </c>
      <c r="S275">
        <f t="shared" si="51"/>
        <v>200.99811620676346</v>
      </c>
      <c r="T275">
        <f t="shared" si="52"/>
        <v>0.31746303631298789</v>
      </c>
      <c r="U275">
        <f t="shared" si="53"/>
        <v>0</v>
      </c>
      <c r="V275">
        <f t="shared" si="54"/>
        <v>0</v>
      </c>
    </row>
    <row r="276" spans="1:22" x14ac:dyDescent="0.2">
      <c r="A276" t="s">
        <v>1427</v>
      </c>
      <c r="B276" t="s">
        <v>1428</v>
      </c>
      <c r="D276">
        <v>-76.629000000000005</v>
      </c>
      <c r="E276">
        <v>-167.27600000000001</v>
      </c>
      <c r="F276">
        <v>0</v>
      </c>
      <c r="G276">
        <v>125.399</v>
      </c>
      <c r="H276">
        <v>31.78</v>
      </c>
      <c r="I276">
        <v>0</v>
      </c>
      <c r="J276">
        <v>1</v>
      </c>
      <c r="K276">
        <v>0</v>
      </c>
      <c r="L276">
        <f t="shared" si="44"/>
        <v>8.5571481238054942E-3</v>
      </c>
      <c r="M276">
        <f t="shared" si="45"/>
        <v>365.99944739089301</v>
      </c>
      <c r="N276">
        <f t="shared" si="46"/>
        <v>3.1319146164694445</v>
      </c>
      <c r="O276">
        <f t="shared" si="47"/>
        <v>0.15943301862365958</v>
      </c>
      <c r="P276">
        <f t="shared" si="48"/>
        <v>20.999094158205757</v>
      </c>
      <c r="Q276">
        <f t="shared" si="49"/>
        <v>3.347952317957517</v>
      </c>
      <c r="R276">
        <f t="shared" si="50"/>
        <v>0</v>
      </c>
      <c r="S276">
        <f t="shared" si="51"/>
        <v>386.99854154909877</v>
      </c>
      <c r="T276">
        <f t="shared" si="52"/>
        <v>0.16393467374807011</v>
      </c>
      <c r="U276">
        <f t="shared" si="53"/>
        <v>0</v>
      </c>
      <c r="V276">
        <f t="shared" si="54"/>
        <v>0</v>
      </c>
    </row>
    <row r="277" spans="1:22" x14ac:dyDescent="0.2">
      <c r="A277" t="s">
        <v>1429</v>
      </c>
      <c r="B277" t="s">
        <v>1430</v>
      </c>
      <c r="D277">
        <v>-74.358000000000004</v>
      </c>
      <c r="E277">
        <v>-167.905</v>
      </c>
      <c r="F277">
        <v>0</v>
      </c>
      <c r="G277">
        <v>25.962</v>
      </c>
      <c r="H277">
        <v>14.318</v>
      </c>
      <c r="I277">
        <v>0</v>
      </c>
      <c r="J277">
        <v>1</v>
      </c>
      <c r="K277">
        <v>0</v>
      </c>
      <c r="L277">
        <f t="shared" si="44"/>
        <v>1.0079822926212159E-2</v>
      </c>
      <c r="M277">
        <f t="shared" si="45"/>
        <v>75.00150597175481</v>
      </c>
      <c r="N277">
        <f t="shared" si="46"/>
        <v>0.75600265539718781</v>
      </c>
      <c r="O277">
        <f t="shared" si="47"/>
        <v>0.16799635543136984</v>
      </c>
      <c r="P277">
        <f t="shared" si="48"/>
        <v>9.0002905513411289</v>
      </c>
      <c r="Q277">
        <f t="shared" si="49"/>
        <v>1.5120175224662264</v>
      </c>
      <c r="R277">
        <f t="shared" si="50"/>
        <v>0</v>
      </c>
      <c r="S277">
        <f t="shared" si="51"/>
        <v>84.001796523095933</v>
      </c>
      <c r="T277">
        <f t="shared" si="52"/>
        <v>0.7999839366238285</v>
      </c>
      <c r="U277">
        <f t="shared" si="53"/>
        <v>0</v>
      </c>
      <c r="V277">
        <f t="shared" si="54"/>
        <v>0</v>
      </c>
    </row>
    <row r="278" spans="1:22" x14ac:dyDescent="0.2">
      <c r="A278" t="s">
        <v>41</v>
      </c>
      <c r="B278" t="s">
        <v>41</v>
      </c>
      <c r="D278">
        <v>-72.349999999999994</v>
      </c>
      <c r="E278">
        <v>-175.23599999999999</v>
      </c>
      <c r="F278">
        <v>0</v>
      </c>
      <c r="G278">
        <v>23.087</v>
      </c>
      <c r="H278">
        <v>12.042</v>
      </c>
      <c r="I278">
        <v>0</v>
      </c>
      <c r="J278">
        <v>1</v>
      </c>
      <c r="K278">
        <v>0</v>
      </c>
      <c r="L278">
        <f t="shared" si="44"/>
        <v>1.1454448048737064E-2</v>
      </c>
      <c r="M278">
        <f t="shared" si="45"/>
        <v>66.000637978734431</v>
      </c>
      <c r="N278">
        <f t="shared" si="46"/>
        <v>0.75600163491255101</v>
      </c>
      <c r="O278">
        <f t="shared" si="47"/>
        <v>0.43196692629052102</v>
      </c>
      <c r="P278">
        <f t="shared" si="48"/>
        <v>3.0003261450738798</v>
      </c>
      <c r="Q278">
        <f t="shared" si="49"/>
        <v>1.2960429587996107</v>
      </c>
      <c r="R278">
        <f t="shared" si="50"/>
        <v>0</v>
      </c>
      <c r="S278">
        <f t="shared" si="51"/>
        <v>69.000964123808316</v>
      </c>
      <c r="T278">
        <f t="shared" si="52"/>
        <v>0.90908212158997836</v>
      </c>
      <c r="U278">
        <f t="shared" si="53"/>
        <v>0</v>
      </c>
      <c r="V278">
        <f t="shared" si="54"/>
        <v>0</v>
      </c>
    </row>
    <row r="279" spans="1:22" x14ac:dyDescent="0.2">
      <c r="A279" t="s">
        <v>1431</v>
      </c>
      <c r="B279" t="s">
        <v>1432</v>
      </c>
      <c r="D279">
        <v>-80.218000000000004</v>
      </c>
      <c r="E279">
        <v>0</v>
      </c>
      <c r="F279">
        <v>0</v>
      </c>
      <c r="G279">
        <v>88.284000000000006</v>
      </c>
      <c r="H279">
        <v>0</v>
      </c>
      <c r="I279">
        <v>0</v>
      </c>
      <c r="J279">
        <v>0</v>
      </c>
      <c r="K279">
        <v>0</v>
      </c>
      <c r="L279">
        <f t="shared" si="44"/>
        <v>6.2066269973598872E-3</v>
      </c>
      <c r="M279">
        <f t="shared" si="45"/>
        <v>261.00140225189591</v>
      </c>
      <c r="N279">
        <f t="shared" si="46"/>
        <v>1.6199399695053744</v>
      </c>
      <c r="O279" t="str">
        <f t="shared" si="47"/>
        <v/>
      </c>
      <c r="P279">
        <f t="shared" si="48"/>
        <v>0</v>
      </c>
      <c r="Q279">
        <f t="shared" si="49"/>
        <v>0</v>
      </c>
      <c r="R279">
        <f t="shared" si="50"/>
        <v>0</v>
      </c>
      <c r="S279">
        <f t="shared" si="51"/>
        <v>261.00140225189591</v>
      </c>
      <c r="T279">
        <f t="shared" si="52"/>
        <v>0</v>
      </c>
      <c r="U279" t="str">
        <f t="shared" si="53"/>
        <v/>
      </c>
      <c r="V279">
        <f t="shared" si="54"/>
        <v>0</v>
      </c>
    </row>
    <row r="280" spans="1:22" x14ac:dyDescent="0.2">
      <c r="A280" t="s">
        <v>1433</v>
      </c>
      <c r="B280" t="s">
        <v>1434</v>
      </c>
      <c r="D280">
        <v>-70.787000000000006</v>
      </c>
      <c r="E280">
        <v>-174.958</v>
      </c>
      <c r="F280">
        <v>0</v>
      </c>
      <c r="G280">
        <v>69.893000000000001</v>
      </c>
      <c r="H280">
        <v>34.131999999999998</v>
      </c>
      <c r="I280">
        <v>0</v>
      </c>
      <c r="J280">
        <v>1</v>
      </c>
      <c r="K280">
        <v>0</v>
      </c>
      <c r="L280">
        <f t="shared" si="44"/>
        <v>1.2545673245256539E-2</v>
      </c>
      <c r="M280">
        <f t="shared" si="45"/>
        <v>198.00024212061084</v>
      </c>
      <c r="N280">
        <f t="shared" si="46"/>
        <v>2.4840488241756882</v>
      </c>
      <c r="O280">
        <f t="shared" si="47"/>
        <v>0.40803628174948231</v>
      </c>
      <c r="P280">
        <f t="shared" si="48"/>
        <v>8.9991715915902351</v>
      </c>
      <c r="Q280">
        <f t="shared" si="49"/>
        <v>3.6719921870502374</v>
      </c>
      <c r="R280">
        <f t="shared" si="50"/>
        <v>0</v>
      </c>
      <c r="S280">
        <f t="shared" si="51"/>
        <v>206.99941371220106</v>
      </c>
      <c r="T280">
        <f t="shared" si="52"/>
        <v>0.30302993247579618</v>
      </c>
      <c r="U280">
        <f t="shared" si="53"/>
        <v>0</v>
      </c>
      <c r="V280">
        <f t="shared" si="54"/>
        <v>0</v>
      </c>
    </row>
    <row r="281" spans="1:22" x14ac:dyDescent="0.2">
      <c r="A281" t="s">
        <v>41</v>
      </c>
      <c r="B281" t="s">
        <v>41</v>
      </c>
      <c r="D281">
        <v>-75.650999999999996</v>
      </c>
      <c r="E281">
        <v>-171.87</v>
      </c>
      <c r="F281">
        <v>0</v>
      </c>
      <c r="G281">
        <v>44.384999999999998</v>
      </c>
      <c r="H281">
        <v>14.141999999999999</v>
      </c>
      <c r="I281">
        <v>0</v>
      </c>
      <c r="J281">
        <v>1</v>
      </c>
      <c r="K281">
        <v>0</v>
      </c>
      <c r="L281">
        <f t="shared" si="44"/>
        <v>9.2090708352671954E-3</v>
      </c>
      <c r="M281">
        <f t="shared" si="45"/>
        <v>129.00111535692267</v>
      </c>
      <c r="N281">
        <f t="shared" si="46"/>
        <v>1.1879815971319729</v>
      </c>
      <c r="O281">
        <f t="shared" si="47"/>
        <v>0.25200296358763974</v>
      </c>
      <c r="P281">
        <f t="shared" si="48"/>
        <v>5.9998674309190161</v>
      </c>
      <c r="Q281">
        <f t="shared" si="49"/>
        <v>1.5119858857104358</v>
      </c>
      <c r="R281">
        <f t="shared" si="50"/>
        <v>0</v>
      </c>
      <c r="S281">
        <f t="shared" si="51"/>
        <v>135.00098278784168</v>
      </c>
      <c r="T281">
        <f t="shared" si="52"/>
        <v>0.46511225762653985</v>
      </c>
      <c r="U281">
        <f t="shared" si="53"/>
        <v>0</v>
      </c>
      <c r="V281">
        <f t="shared" si="54"/>
        <v>0</v>
      </c>
    </row>
    <row r="282" spans="1:22" x14ac:dyDescent="0.2">
      <c r="A282" t="s">
        <v>1435</v>
      </c>
      <c r="B282" t="s">
        <v>1436</v>
      </c>
      <c r="D282">
        <v>-77.905000000000001</v>
      </c>
      <c r="E282">
        <v>-176.82</v>
      </c>
      <c r="F282">
        <v>0</v>
      </c>
      <c r="G282">
        <v>28.635999999999999</v>
      </c>
      <c r="H282">
        <v>18.027999999999999</v>
      </c>
      <c r="I282">
        <v>0</v>
      </c>
      <c r="J282">
        <v>1</v>
      </c>
      <c r="K282">
        <v>0</v>
      </c>
      <c r="L282">
        <f t="shared" si="44"/>
        <v>7.7144376416590785E-3</v>
      </c>
      <c r="M282">
        <f t="shared" si="45"/>
        <v>84.000973470345912</v>
      </c>
      <c r="N282">
        <f t="shared" si="46"/>
        <v>0.64802091969656184</v>
      </c>
      <c r="O282">
        <f t="shared" si="47"/>
        <v>0.64796466376384987</v>
      </c>
      <c r="P282">
        <f t="shared" si="48"/>
        <v>3.0002006516709949</v>
      </c>
      <c r="Q282">
        <f t="shared" si="49"/>
        <v>1.9440259505100306</v>
      </c>
      <c r="R282">
        <f t="shared" si="50"/>
        <v>0</v>
      </c>
      <c r="S282">
        <f t="shared" si="51"/>
        <v>87.001174122016906</v>
      </c>
      <c r="T282">
        <f t="shared" si="52"/>
        <v>0.71427743657258025</v>
      </c>
      <c r="U282">
        <f t="shared" si="53"/>
        <v>0</v>
      </c>
      <c r="V282">
        <f t="shared" si="54"/>
        <v>0</v>
      </c>
    </row>
    <row r="283" spans="1:22" x14ac:dyDescent="0.2">
      <c r="A283" t="s">
        <v>1437</v>
      </c>
      <c r="B283" t="s">
        <v>1438</v>
      </c>
      <c r="D283">
        <v>-72.423000000000002</v>
      </c>
      <c r="E283">
        <v>0</v>
      </c>
      <c r="F283">
        <v>0</v>
      </c>
      <c r="G283">
        <v>168.88499999999999</v>
      </c>
      <c r="H283">
        <v>0</v>
      </c>
      <c r="I283">
        <v>0</v>
      </c>
      <c r="J283">
        <v>0</v>
      </c>
      <c r="K283">
        <v>0</v>
      </c>
      <c r="L283">
        <f t="shared" si="44"/>
        <v>1.1403957771588188E-2</v>
      </c>
      <c r="M283">
        <f t="shared" si="45"/>
        <v>483.00027618232707</v>
      </c>
      <c r="N283">
        <f t="shared" si="46"/>
        <v>5.5081202613689531</v>
      </c>
      <c r="O283" t="str">
        <f t="shared" si="47"/>
        <v/>
      </c>
      <c r="P283">
        <f t="shared" si="48"/>
        <v>0</v>
      </c>
      <c r="Q283">
        <f t="shared" si="49"/>
        <v>0</v>
      </c>
      <c r="R283">
        <f t="shared" si="50"/>
        <v>0</v>
      </c>
      <c r="S283">
        <f t="shared" si="51"/>
        <v>483.00027618232707</v>
      </c>
      <c r="T283">
        <f t="shared" si="52"/>
        <v>0</v>
      </c>
      <c r="U283" t="str">
        <f t="shared" si="53"/>
        <v/>
      </c>
      <c r="V283">
        <f t="shared" si="54"/>
        <v>0</v>
      </c>
    </row>
    <row r="284" spans="1:22" x14ac:dyDescent="0.2">
      <c r="A284" t="s">
        <v>41</v>
      </c>
      <c r="B284" t="s">
        <v>41</v>
      </c>
      <c r="D284">
        <v>-76.171000000000006</v>
      </c>
      <c r="E284">
        <v>-169.875</v>
      </c>
      <c r="F284">
        <v>0</v>
      </c>
      <c r="G284">
        <v>66.94</v>
      </c>
      <c r="H284">
        <v>28.443000000000001</v>
      </c>
      <c r="I284">
        <v>0</v>
      </c>
      <c r="J284">
        <v>1</v>
      </c>
      <c r="K284">
        <v>0</v>
      </c>
      <c r="L284">
        <f t="shared" si="44"/>
        <v>8.8617621884989946E-3</v>
      </c>
      <c r="M284">
        <f t="shared" si="45"/>
        <v>194.99891558447041</v>
      </c>
      <c r="N284">
        <f t="shared" si="46"/>
        <v>1.7280357449605126</v>
      </c>
      <c r="O284">
        <f t="shared" si="47"/>
        <v>0.20159312259117929</v>
      </c>
      <c r="P284">
        <f t="shared" si="48"/>
        <v>15.000520770518555</v>
      </c>
      <c r="Q284">
        <f t="shared" si="49"/>
        <v>3.0240048466275251</v>
      </c>
      <c r="R284">
        <f t="shared" si="50"/>
        <v>0</v>
      </c>
      <c r="S284">
        <f t="shared" si="51"/>
        <v>209.99943635498897</v>
      </c>
      <c r="T284">
        <f t="shared" si="52"/>
        <v>0.30769401881114034</v>
      </c>
      <c r="U284">
        <f t="shared" si="53"/>
        <v>0</v>
      </c>
      <c r="V284">
        <f t="shared" si="54"/>
        <v>0</v>
      </c>
    </row>
    <row r="285" spans="1:22" x14ac:dyDescent="0.2">
      <c r="A285" t="s">
        <v>1439</v>
      </c>
      <c r="B285" t="s">
        <v>1440</v>
      </c>
      <c r="D285">
        <v>-73.382000000000005</v>
      </c>
      <c r="E285">
        <v>-170.64699999999999</v>
      </c>
      <c r="F285">
        <v>0</v>
      </c>
      <c r="G285">
        <v>269.245</v>
      </c>
      <c r="H285">
        <v>86.144999999999996</v>
      </c>
      <c r="I285">
        <v>0</v>
      </c>
      <c r="J285">
        <v>1</v>
      </c>
      <c r="K285">
        <v>0</v>
      </c>
      <c r="L285">
        <f t="shared" si="44"/>
        <v>1.0744371366919305E-2</v>
      </c>
      <c r="M285">
        <f t="shared" si="45"/>
        <v>773.99815094083533</v>
      </c>
      <c r="N285">
        <f t="shared" si="46"/>
        <v>8.3161318871490835</v>
      </c>
      <c r="O285">
        <f t="shared" si="47"/>
        <v>0.21857071637063283</v>
      </c>
      <c r="P285">
        <f t="shared" si="48"/>
        <v>41.999982057189364</v>
      </c>
      <c r="Q285">
        <f t="shared" si="49"/>
        <v>9.1799753457689466</v>
      </c>
      <c r="R285">
        <f t="shared" si="50"/>
        <v>0</v>
      </c>
      <c r="S285">
        <f t="shared" si="51"/>
        <v>815.99813299802474</v>
      </c>
      <c r="T285">
        <f t="shared" si="52"/>
        <v>7.7519565036514429E-2</v>
      </c>
      <c r="U285">
        <f t="shared" si="53"/>
        <v>0</v>
      </c>
      <c r="V285">
        <f t="shared" si="54"/>
        <v>0</v>
      </c>
    </row>
    <row r="286" spans="1:22" x14ac:dyDescent="0.2">
      <c r="A286" t="s">
        <v>261</v>
      </c>
      <c r="B286" t="s">
        <v>981</v>
      </c>
      <c r="D286">
        <v>-81.048000000000002</v>
      </c>
      <c r="E286">
        <v>-174.64400000000001</v>
      </c>
      <c r="F286">
        <v>0</v>
      </c>
      <c r="G286">
        <v>147.80099999999999</v>
      </c>
      <c r="H286">
        <v>32.14</v>
      </c>
      <c r="I286">
        <v>0</v>
      </c>
      <c r="J286">
        <v>1</v>
      </c>
      <c r="K286">
        <v>0</v>
      </c>
      <c r="L286">
        <f t="shared" si="44"/>
        <v>5.6709224208585911E-3</v>
      </c>
      <c r="M286">
        <f t="shared" si="45"/>
        <v>438.00192943431404</v>
      </c>
      <c r="N286">
        <f t="shared" si="46"/>
        <v>2.4838774458858208</v>
      </c>
      <c r="O286">
        <f t="shared" si="47"/>
        <v>0.38398699903833816</v>
      </c>
      <c r="P286">
        <f t="shared" si="48"/>
        <v>9.0002042727579177</v>
      </c>
      <c r="Q286">
        <f t="shared" si="49"/>
        <v>3.4559648853932279</v>
      </c>
      <c r="R286">
        <f t="shared" si="50"/>
        <v>0</v>
      </c>
      <c r="S286">
        <f t="shared" si="51"/>
        <v>447.00213370707195</v>
      </c>
      <c r="T286">
        <f t="shared" si="52"/>
        <v>0.13698569793400428</v>
      </c>
      <c r="U286">
        <f t="shared" si="53"/>
        <v>0</v>
      </c>
      <c r="V286">
        <f t="shared" si="54"/>
        <v>0</v>
      </c>
    </row>
    <row r="287" spans="1:22" x14ac:dyDescent="0.2">
      <c r="A287" t="s">
        <v>41</v>
      </c>
      <c r="B287" t="s">
        <v>41</v>
      </c>
      <c r="D287">
        <v>-80.361999999999995</v>
      </c>
      <c r="E287">
        <v>-171.02699999999999</v>
      </c>
      <c r="F287">
        <v>0</v>
      </c>
      <c r="G287">
        <v>53.759</v>
      </c>
      <c r="H287">
        <v>19.234999999999999</v>
      </c>
      <c r="I287">
        <v>0</v>
      </c>
      <c r="J287">
        <v>1</v>
      </c>
      <c r="K287">
        <v>0</v>
      </c>
      <c r="L287">
        <f t="shared" si="44"/>
        <v>6.1135000148026704E-3</v>
      </c>
      <c r="M287">
        <f t="shared" si="45"/>
        <v>159.0006098201103</v>
      </c>
      <c r="N287">
        <f t="shared" si="46"/>
        <v>0.97205120254008071</v>
      </c>
      <c r="O287">
        <f t="shared" si="47"/>
        <v>0.22799012754453557</v>
      </c>
      <c r="P287">
        <f t="shared" si="48"/>
        <v>9.0001917522201644</v>
      </c>
      <c r="Q287">
        <f t="shared" si="49"/>
        <v>2.0519569174708701</v>
      </c>
      <c r="R287">
        <f t="shared" si="50"/>
        <v>0</v>
      </c>
      <c r="S287">
        <f t="shared" si="51"/>
        <v>168.00080157233046</v>
      </c>
      <c r="T287">
        <f t="shared" si="52"/>
        <v>0.37735704327098268</v>
      </c>
      <c r="U287">
        <f t="shared" si="53"/>
        <v>0</v>
      </c>
      <c r="V287">
        <f t="shared" si="54"/>
        <v>0</v>
      </c>
    </row>
    <row r="288" spans="1:22" x14ac:dyDescent="0.2">
      <c r="A288" t="s">
        <v>1441</v>
      </c>
      <c r="B288" t="s">
        <v>1442</v>
      </c>
      <c r="D288">
        <v>-72.254999999999995</v>
      </c>
      <c r="E288">
        <v>-164.05500000000001</v>
      </c>
      <c r="F288">
        <v>0</v>
      </c>
      <c r="G288">
        <v>26.248999999999999</v>
      </c>
      <c r="H288">
        <v>14.56</v>
      </c>
      <c r="I288">
        <v>0</v>
      </c>
      <c r="J288">
        <v>1</v>
      </c>
      <c r="K288">
        <v>0</v>
      </c>
      <c r="L288">
        <f t="shared" si="44"/>
        <v>1.1520215931835373E-2</v>
      </c>
      <c r="M288">
        <f t="shared" si="45"/>
        <v>75.000406767900628</v>
      </c>
      <c r="N288">
        <f t="shared" si="46"/>
        <v>0.86402174496344752</v>
      </c>
      <c r="O288">
        <f t="shared" si="47"/>
        <v>0.12600317003890771</v>
      </c>
      <c r="P288">
        <f t="shared" si="48"/>
        <v>11.999528660117734</v>
      </c>
      <c r="Q288">
        <f t="shared" si="49"/>
        <v>1.5119801621277236</v>
      </c>
      <c r="R288">
        <f t="shared" si="50"/>
        <v>0</v>
      </c>
      <c r="S288">
        <f t="shared" si="51"/>
        <v>86.999935428018361</v>
      </c>
      <c r="T288">
        <f t="shared" si="52"/>
        <v>0.79999566116592535</v>
      </c>
      <c r="U288">
        <f t="shared" si="53"/>
        <v>0</v>
      </c>
      <c r="V288">
        <f t="shared" si="54"/>
        <v>0</v>
      </c>
    </row>
    <row r="289" spans="1:22" x14ac:dyDescent="0.2">
      <c r="A289" t="s">
        <v>614</v>
      </c>
      <c r="B289" t="s">
        <v>1443</v>
      </c>
      <c r="D289">
        <v>-75.465999999999994</v>
      </c>
      <c r="E289">
        <v>-174.14400000000001</v>
      </c>
      <c r="F289">
        <v>0</v>
      </c>
      <c r="G289">
        <v>111.571</v>
      </c>
      <c r="H289">
        <v>39.204999999999998</v>
      </c>
      <c r="I289">
        <v>0</v>
      </c>
      <c r="J289">
        <v>1</v>
      </c>
      <c r="K289">
        <v>0</v>
      </c>
      <c r="L289">
        <f t="shared" si="44"/>
        <v>9.3330188461361839E-3</v>
      </c>
      <c r="M289">
        <f t="shared" si="45"/>
        <v>324.00181295082723</v>
      </c>
      <c r="N289">
        <f t="shared" si="46"/>
        <v>3.0239180503704119</v>
      </c>
      <c r="O289">
        <f t="shared" si="47"/>
        <v>0.35100046898834275</v>
      </c>
      <c r="P289">
        <f t="shared" si="48"/>
        <v>12.000097273400439</v>
      </c>
      <c r="Q289">
        <f t="shared" si="49"/>
        <v>4.2120439829132712</v>
      </c>
      <c r="R289">
        <f t="shared" si="50"/>
        <v>0</v>
      </c>
      <c r="S289">
        <f t="shared" si="51"/>
        <v>336.00191022422769</v>
      </c>
      <c r="T289">
        <f t="shared" si="52"/>
        <v>0.18518414898223431</v>
      </c>
      <c r="U289">
        <f t="shared" si="53"/>
        <v>0</v>
      </c>
      <c r="V289">
        <f t="shared" si="54"/>
        <v>0</v>
      </c>
    </row>
    <row r="290" spans="1:22" x14ac:dyDescent="0.2">
      <c r="A290" t="s">
        <v>41</v>
      </c>
      <c r="B290" t="s">
        <v>41</v>
      </c>
      <c r="D290">
        <v>-72.474000000000004</v>
      </c>
      <c r="E290">
        <v>-170.53800000000001</v>
      </c>
      <c r="F290">
        <v>0</v>
      </c>
      <c r="G290">
        <v>19.925000000000001</v>
      </c>
      <c r="H290">
        <v>12.166</v>
      </c>
      <c r="I290">
        <v>0</v>
      </c>
      <c r="J290">
        <v>1</v>
      </c>
      <c r="K290">
        <v>0</v>
      </c>
      <c r="L290">
        <f t="shared" si="44"/>
        <v>1.136870792816457E-2</v>
      </c>
      <c r="M290">
        <f t="shared" si="45"/>
        <v>57.000268206421147</v>
      </c>
      <c r="N290">
        <f t="shared" si="46"/>
        <v>0.64802004908589594</v>
      </c>
      <c r="O290">
        <f t="shared" si="47"/>
        <v>0.21600727486837354</v>
      </c>
      <c r="P290">
        <f t="shared" si="48"/>
        <v>6.0000317813992208</v>
      </c>
      <c r="Q290">
        <f t="shared" si="49"/>
        <v>1.2960518102754883</v>
      </c>
      <c r="R290">
        <f t="shared" si="50"/>
        <v>0</v>
      </c>
      <c r="S290">
        <f t="shared" si="51"/>
        <v>63.00029998782037</v>
      </c>
      <c r="T290">
        <f t="shared" si="52"/>
        <v>1.0526266259435062</v>
      </c>
      <c r="U290">
        <f t="shared" si="53"/>
        <v>0</v>
      </c>
      <c r="V290">
        <f t="shared" si="54"/>
        <v>0</v>
      </c>
    </row>
    <row r="291" spans="1:22" x14ac:dyDescent="0.2">
      <c r="A291" t="s">
        <v>1444</v>
      </c>
      <c r="B291" t="s">
        <v>341</v>
      </c>
      <c r="D291">
        <v>-80.623000000000005</v>
      </c>
      <c r="E291">
        <v>-172.14699999999999</v>
      </c>
      <c r="F291">
        <v>0</v>
      </c>
      <c r="G291">
        <v>110.476</v>
      </c>
      <c r="H291">
        <v>29.274999999999999</v>
      </c>
      <c r="I291">
        <v>0</v>
      </c>
      <c r="J291">
        <v>1</v>
      </c>
      <c r="K291">
        <v>0</v>
      </c>
      <c r="L291">
        <f t="shared" si="44"/>
        <v>5.9449090082085041E-3</v>
      </c>
      <c r="M291">
        <f t="shared" si="45"/>
        <v>326.99934152607182</v>
      </c>
      <c r="N291">
        <f t="shared" si="46"/>
        <v>1.9439832750998689</v>
      </c>
      <c r="O291">
        <f t="shared" si="47"/>
        <v>0.26101028336978344</v>
      </c>
      <c r="P291">
        <f t="shared" si="48"/>
        <v>11.999703667124756</v>
      </c>
      <c r="Q291">
        <f t="shared" si="49"/>
        <v>3.1320491865588482</v>
      </c>
      <c r="R291">
        <f t="shared" si="50"/>
        <v>0</v>
      </c>
      <c r="S291">
        <f t="shared" si="51"/>
        <v>338.99904519319659</v>
      </c>
      <c r="T291">
        <f t="shared" si="52"/>
        <v>0.18348660801574176</v>
      </c>
      <c r="U291">
        <f t="shared" si="53"/>
        <v>0</v>
      </c>
      <c r="V291">
        <f t="shared" si="54"/>
        <v>0</v>
      </c>
    </row>
    <row r="292" spans="1:22" x14ac:dyDescent="0.2">
      <c r="A292" t="s">
        <v>66</v>
      </c>
      <c r="B292" t="s">
        <v>381</v>
      </c>
      <c r="D292">
        <v>-77.159000000000006</v>
      </c>
      <c r="E292">
        <v>-176.82</v>
      </c>
      <c r="F292">
        <v>0</v>
      </c>
      <c r="G292">
        <v>139.488</v>
      </c>
      <c r="H292">
        <v>36.055999999999997</v>
      </c>
      <c r="I292">
        <v>0</v>
      </c>
      <c r="J292">
        <v>1</v>
      </c>
      <c r="K292">
        <v>0</v>
      </c>
      <c r="L292">
        <f t="shared" si="44"/>
        <v>8.2060863086295833E-3</v>
      </c>
      <c r="M292">
        <f t="shared" si="45"/>
        <v>407.99845299336437</v>
      </c>
      <c r="N292">
        <f t="shared" si="46"/>
        <v>3.3480738671247652</v>
      </c>
      <c r="O292">
        <f t="shared" si="47"/>
        <v>0.64796466376384987</v>
      </c>
      <c r="P292">
        <f t="shared" si="48"/>
        <v>6.0004013033419898</v>
      </c>
      <c r="Q292">
        <f t="shared" si="49"/>
        <v>3.8880519010200612</v>
      </c>
      <c r="R292">
        <f t="shared" si="50"/>
        <v>0</v>
      </c>
      <c r="S292">
        <f t="shared" si="51"/>
        <v>413.99885429670638</v>
      </c>
      <c r="T292">
        <f t="shared" si="52"/>
        <v>0.14705938113195696</v>
      </c>
      <c r="U292">
        <f t="shared" si="53"/>
        <v>0</v>
      </c>
      <c r="V292">
        <f t="shared" si="54"/>
        <v>0</v>
      </c>
    </row>
    <row r="293" spans="1:22" x14ac:dyDescent="0.2">
      <c r="A293" t="s">
        <v>41</v>
      </c>
      <c r="B293" t="s">
        <v>41</v>
      </c>
      <c r="D293">
        <v>-80.676000000000002</v>
      </c>
      <c r="E293">
        <v>-172.875</v>
      </c>
      <c r="F293">
        <v>0</v>
      </c>
      <c r="G293">
        <v>135.79400000000001</v>
      </c>
      <c r="H293">
        <v>40.311</v>
      </c>
      <c r="I293">
        <v>0</v>
      </c>
      <c r="J293">
        <v>1</v>
      </c>
      <c r="K293">
        <v>0</v>
      </c>
      <c r="L293">
        <f t="shared" si="44"/>
        <v>5.9107052578731946E-3</v>
      </c>
      <c r="M293">
        <f t="shared" si="45"/>
        <v>401.99964350648372</v>
      </c>
      <c r="N293">
        <f t="shared" si="46"/>
        <v>2.3761037826407057</v>
      </c>
      <c r="O293">
        <f t="shared" si="47"/>
        <v>0.28800037970152381</v>
      </c>
      <c r="P293">
        <f t="shared" si="48"/>
        <v>14.999858317261534</v>
      </c>
      <c r="Q293">
        <f t="shared" si="49"/>
        <v>4.3199692108095924</v>
      </c>
      <c r="R293">
        <f t="shared" si="50"/>
        <v>0</v>
      </c>
      <c r="S293">
        <f t="shared" si="51"/>
        <v>416.99950182374528</v>
      </c>
      <c r="T293">
        <f t="shared" si="52"/>
        <v>0.14925386370157884</v>
      </c>
      <c r="U293">
        <f t="shared" si="53"/>
        <v>0</v>
      </c>
      <c r="V293">
        <f t="shared" si="54"/>
        <v>0</v>
      </c>
    </row>
    <row r="294" spans="1:22" x14ac:dyDescent="0.2">
      <c r="A294" t="s">
        <v>1445</v>
      </c>
      <c r="B294" t="s">
        <v>1446</v>
      </c>
      <c r="D294">
        <v>-76.960999999999999</v>
      </c>
      <c r="E294">
        <v>-169.99199999999999</v>
      </c>
      <c r="F294">
        <v>0</v>
      </c>
      <c r="G294">
        <v>97.513999999999996</v>
      </c>
      <c r="H294">
        <v>34.524999999999999</v>
      </c>
      <c r="I294">
        <v>0</v>
      </c>
      <c r="J294">
        <v>1</v>
      </c>
      <c r="K294">
        <v>0</v>
      </c>
      <c r="L294">
        <f t="shared" si="44"/>
        <v>8.3370611155293723E-3</v>
      </c>
      <c r="M294">
        <f t="shared" si="45"/>
        <v>284.99930762833782</v>
      </c>
      <c r="N294">
        <f t="shared" si="46"/>
        <v>2.3760590216400308</v>
      </c>
      <c r="O294">
        <f t="shared" si="47"/>
        <v>0.2039993757838871</v>
      </c>
      <c r="P294">
        <f t="shared" si="48"/>
        <v>17.999851917458827</v>
      </c>
      <c r="Q294">
        <f t="shared" si="49"/>
        <v>3.6719622273262322</v>
      </c>
      <c r="R294">
        <f t="shared" si="50"/>
        <v>0</v>
      </c>
      <c r="S294">
        <f t="shared" si="51"/>
        <v>302.99915954579666</v>
      </c>
      <c r="T294">
        <f t="shared" si="52"/>
        <v>0.2105268272379274</v>
      </c>
      <c r="U294">
        <f t="shared" si="53"/>
        <v>0</v>
      </c>
      <c r="V294">
        <f t="shared" si="54"/>
        <v>0</v>
      </c>
    </row>
    <row r="295" spans="1:22" x14ac:dyDescent="0.2">
      <c r="A295" t="s">
        <v>1447</v>
      </c>
      <c r="B295" t="s">
        <v>1448</v>
      </c>
      <c r="D295">
        <v>-75.004999999999995</v>
      </c>
      <c r="E295">
        <v>-175.23599999999999</v>
      </c>
      <c r="F295">
        <v>0</v>
      </c>
      <c r="G295">
        <v>57.973999999999997</v>
      </c>
      <c r="H295">
        <v>24.082999999999998</v>
      </c>
      <c r="I295">
        <v>0</v>
      </c>
      <c r="J295">
        <v>1</v>
      </c>
      <c r="K295">
        <v>0</v>
      </c>
      <c r="L295">
        <f t="shared" si="44"/>
        <v>9.6427942145822423E-3</v>
      </c>
      <c r="M295">
        <f t="shared" si="45"/>
        <v>167.99967916115497</v>
      </c>
      <c r="N295">
        <f t="shared" si="46"/>
        <v>1.6199879542548121</v>
      </c>
      <c r="O295">
        <f t="shared" si="47"/>
        <v>0.43196692629052102</v>
      </c>
      <c r="P295">
        <f t="shared" si="48"/>
        <v>6.0004031350119789</v>
      </c>
      <c r="Q295">
        <f t="shared" si="49"/>
        <v>2.5919782907134215</v>
      </c>
      <c r="R295">
        <f t="shared" si="50"/>
        <v>0</v>
      </c>
      <c r="S295">
        <f t="shared" si="51"/>
        <v>174.00008229616697</v>
      </c>
      <c r="T295">
        <f t="shared" si="52"/>
        <v>0.35714353919952752</v>
      </c>
      <c r="U295">
        <f t="shared" si="53"/>
        <v>0</v>
      </c>
      <c r="V295">
        <f t="shared" si="54"/>
        <v>0</v>
      </c>
    </row>
    <row r="296" spans="1:22" x14ac:dyDescent="0.2">
      <c r="A296" t="s">
        <v>41</v>
      </c>
      <c r="B296" t="s">
        <v>41</v>
      </c>
      <c r="D296">
        <v>-73.373999999999995</v>
      </c>
      <c r="E296">
        <v>-171.57300000000001</v>
      </c>
      <c r="F296">
        <v>0</v>
      </c>
      <c r="G296">
        <v>150.28299999999999</v>
      </c>
      <c r="H296">
        <v>54.588999999999999</v>
      </c>
      <c r="I296">
        <v>1</v>
      </c>
      <c r="J296">
        <v>1</v>
      </c>
      <c r="K296">
        <v>0</v>
      </c>
      <c r="L296">
        <f t="shared" si="44"/>
        <v>1.0749845879767626E-2</v>
      </c>
      <c r="M296">
        <f t="shared" si="45"/>
        <v>432.00028125557515</v>
      </c>
      <c r="N296">
        <f t="shared" si="46"/>
        <v>4.6439410874547864</v>
      </c>
      <c r="O296">
        <f t="shared" si="47"/>
        <v>0.2429988506941255</v>
      </c>
      <c r="P296">
        <f t="shared" si="48"/>
        <v>23.999922169730585</v>
      </c>
      <c r="Q296">
        <f t="shared" si="49"/>
        <v>5.8319593359523303</v>
      </c>
      <c r="R296">
        <f t="shared" si="50"/>
        <v>0</v>
      </c>
      <c r="S296">
        <f t="shared" si="51"/>
        <v>456.00020342530576</v>
      </c>
      <c r="T296">
        <f t="shared" si="52"/>
        <v>0.13888879846470162</v>
      </c>
      <c r="U296">
        <f t="shared" si="53"/>
        <v>0</v>
      </c>
      <c r="V296">
        <f t="shared" si="54"/>
        <v>0</v>
      </c>
    </row>
    <row r="297" spans="1:22" x14ac:dyDescent="0.2">
      <c r="A297" t="s">
        <v>1449</v>
      </c>
      <c r="B297" t="s">
        <v>1450</v>
      </c>
      <c r="D297">
        <v>-79.114000000000004</v>
      </c>
      <c r="E297">
        <v>-170.53800000000001</v>
      </c>
      <c r="F297">
        <v>0</v>
      </c>
      <c r="G297">
        <v>79.429000000000002</v>
      </c>
      <c r="H297">
        <v>24.331</v>
      </c>
      <c r="I297">
        <v>0</v>
      </c>
      <c r="J297">
        <v>1</v>
      </c>
      <c r="K297">
        <v>0</v>
      </c>
      <c r="L297">
        <f t="shared" si="44"/>
        <v>6.9233781501598177E-3</v>
      </c>
      <c r="M297">
        <f t="shared" si="45"/>
        <v>233.99899877430292</v>
      </c>
      <c r="N297">
        <f t="shared" si="46"/>
        <v>1.6200651753384585</v>
      </c>
      <c r="O297">
        <f t="shared" si="47"/>
        <v>0.21600727486837354</v>
      </c>
      <c r="P297">
        <f t="shared" si="48"/>
        <v>11.99957038247776</v>
      </c>
      <c r="Q297">
        <f t="shared" si="49"/>
        <v>2.5919970899073572</v>
      </c>
      <c r="R297">
        <f t="shared" si="50"/>
        <v>0</v>
      </c>
      <c r="S297">
        <f t="shared" si="51"/>
        <v>245.99856915678069</v>
      </c>
      <c r="T297">
        <f t="shared" si="52"/>
        <v>0.25641135352835975</v>
      </c>
      <c r="U297">
        <f t="shared" si="53"/>
        <v>0</v>
      </c>
      <c r="V297">
        <f t="shared" si="54"/>
        <v>0</v>
      </c>
    </row>
    <row r="298" spans="1:22" x14ac:dyDescent="0.2">
      <c r="A298" t="s">
        <v>227</v>
      </c>
      <c r="B298" t="s">
        <v>1451</v>
      </c>
      <c r="D298">
        <v>-77.506</v>
      </c>
      <c r="E298">
        <v>-169.99199999999999</v>
      </c>
      <c r="F298">
        <v>0</v>
      </c>
      <c r="G298">
        <v>360.53800000000001</v>
      </c>
      <c r="H298">
        <v>86.313000000000002</v>
      </c>
      <c r="I298">
        <v>0</v>
      </c>
      <c r="J298">
        <v>1</v>
      </c>
      <c r="K298">
        <v>0</v>
      </c>
      <c r="L298">
        <f t="shared" si="44"/>
        <v>7.9770447731470663E-3</v>
      </c>
      <c r="M298">
        <f t="shared" si="45"/>
        <v>1055.9999389807035</v>
      </c>
      <c r="N298">
        <f t="shared" si="46"/>
        <v>8.4237672174568594</v>
      </c>
      <c r="O298">
        <f t="shared" si="47"/>
        <v>0.2039993757838871</v>
      </c>
      <c r="P298">
        <f t="shared" si="48"/>
        <v>44.999890472168687</v>
      </c>
      <c r="Q298">
        <f t="shared" si="49"/>
        <v>9.1799587466244486</v>
      </c>
      <c r="R298">
        <f t="shared" si="50"/>
        <v>0</v>
      </c>
      <c r="S298">
        <f t="shared" si="51"/>
        <v>1100.9998294528723</v>
      </c>
      <c r="T298">
        <f t="shared" si="52"/>
        <v>5.6818185101331138E-2</v>
      </c>
      <c r="U298">
        <f t="shared" si="53"/>
        <v>0</v>
      </c>
      <c r="V298">
        <f t="shared" si="54"/>
        <v>0</v>
      </c>
    </row>
    <row r="299" spans="1:22" x14ac:dyDescent="0.2">
      <c r="A299" t="s">
        <v>41</v>
      </c>
      <c r="B299" t="s">
        <v>41</v>
      </c>
      <c r="D299">
        <v>-71.221999999999994</v>
      </c>
      <c r="E299">
        <v>-174.28899999999999</v>
      </c>
      <c r="F299">
        <v>0</v>
      </c>
      <c r="G299">
        <v>105.622</v>
      </c>
      <c r="H299">
        <v>40.200000000000003</v>
      </c>
      <c r="I299">
        <v>1</v>
      </c>
      <c r="J299">
        <v>1</v>
      </c>
      <c r="K299">
        <v>0</v>
      </c>
      <c r="L299">
        <f t="shared" si="44"/>
        <v>1.2239964472683161E-2</v>
      </c>
      <c r="M299">
        <f t="shared" si="45"/>
        <v>300.00015170379902</v>
      </c>
      <c r="N299">
        <f t="shared" si="46"/>
        <v>3.6719948706489292</v>
      </c>
      <c r="O299">
        <f t="shared" si="47"/>
        <v>0.35997382229506519</v>
      </c>
      <c r="P299">
        <f t="shared" si="48"/>
        <v>12.001000655004148</v>
      </c>
      <c r="Q299">
        <f t="shared" si="49"/>
        <v>4.3200503971978215</v>
      </c>
      <c r="R299">
        <f t="shared" si="50"/>
        <v>0</v>
      </c>
      <c r="S299">
        <f t="shared" si="51"/>
        <v>312.00115235880315</v>
      </c>
      <c r="T299">
        <f t="shared" si="52"/>
        <v>0.19999989886418512</v>
      </c>
      <c r="U299">
        <f t="shared" si="53"/>
        <v>0</v>
      </c>
      <c r="V299">
        <f t="shared" si="54"/>
        <v>0</v>
      </c>
    </row>
    <row r="300" spans="1:22" x14ac:dyDescent="0.2">
      <c r="A300" t="s">
        <v>636</v>
      </c>
      <c r="B300" t="s">
        <v>1452</v>
      </c>
      <c r="D300">
        <v>-81.590999999999994</v>
      </c>
      <c r="E300">
        <v>-175.23599999999999</v>
      </c>
      <c r="F300">
        <v>0</v>
      </c>
      <c r="G300">
        <v>116.25</v>
      </c>
      <c r="H300">
        <v>36.125</v>
      </c>
      <c r="I300">
        <v>0</v>
      </c>
      <c r="J300">
        <v>1</v>
      </c>
      <c r="K300">
        <v>0</v>
      </c>
      <c r="L300">
        <f t="shared" si="44"/>
        <v>5.3217904806379841E-3</v>
      </c>
      <c r="M300">
        <f t="shared" si="45"/>
        <v>345.00071921387257</v>
      </c>
      <c r="N300">
        <f t="shared" si="46"/>
        <v>1.8360233793490244</v>
      </c>
      <c r="O300">
        <f t="shared" si="47"/>
        <v>0.43196692629052102</v>
      </c>
      <c r="P300">
        <f t="shared" si="48"/>
        <v>9.00072928008586</v>
      </c>
      <c r="Q300">
        <f t="shared" si="49"/>
        <v>3.8880212495130322</v>
      </c>
      <c r="R300">
        <f t="shared" si="50"/>
        <v>0</v>
      </c>
      <c r="S300">
        <f t="shared" si="51"/>
        <v>354.00144849395843</v>
      </c>
      <c r="T300">
        <f t="shared" si="52"/>
        <v>0.17391268092633988</v>
      </c>
      <c r="U300">
        <f t="shared" si="53"/>
        <v>0</v>
      </c>
      <c r="V300">
        <f t="shared" si="54"/>
        <v>0</v>
      </c>
    </row>
    <row r="301" spans="1:22" x14ac:dyDescent="0.2">
      <c r="A301" t="s">
        <v>157</v>
      </c>
      <c r="B301" t="s">
        <v>991</v>
      </c>
      <c r="D301">
        <v>-72.718999999999994</v>
      </c>
      <c r="E301">
        <v>-174.80600000000001</v>
      </c>
      <c r="F301">
        <v>0</v>
      </c>
      <c r="G301">
        <v>94.254999999999995</v>
      </c>
      <c r="H301">
        <v>33.136000000000003</v>
      </c>
      <c r="I301">
        <v>0</v>
      </c>
      <c r="J301">
        <v>1</v>
      </c>
      <c r="K301">
        <v>0</v>
      </c>
      <c r="L301">
        <f t="shared" si="44"/>
        <v>1.1199645356529191E-2</v>
      </c>
      <c r="M301">
        <f t="shared" si="45"/>
        <v>270.00080700041121</v>
      </c>
      <c r="N301">
        <f t="shared" si="46"/>
        <v>3.0239163082975988</v>
      </c>
      <c r="O301">
        <f t="shared" si="47"/>
        <v>0.39603248453733669</v>
      </c>
      <c r="P301">
        <f t="shared" si="48"/>
        <v>8.9992363448361541</v>
      </c>
      <c r="Q301">
        <f t="shared" si="49"/>
        <v>3.5639934925776555</v>
      </c>
      <c r="R301">
        <f t="shared" si="50"/>
        <v>0</v>
      </c>
      <c r="S301">
        <f t="shared" si="51"/>
        <v>279.00004334524738</v>
      </c>
      <c r="T301">
        <f t="shared" si="52"/>
        <v>0.22222155802633814</v>
      </c>
      <c r="U301">
        <f t="shared" si="53"/>
        <v>0</v>
      </c>
      <c r="V301">
        <f t="shared" si="54"/>
        <v>0</v>
      </c>
    </row>
    <row r="302" spans="1:22" x14ac:dyDescent="0.2">
      <c r="A302" t="s">
        <v>41</v>
      </c>
      <c r="B302" t="s">
        <v>41</v>
      </c>
      <c r="D302">
        <v>-72.613</v>
      </c>
      <c r="E302">
        <v>-175.15600000000001</v>
      </c>
      <c r="F302">
        <v>0</v>
      </c>
      <c r="G302">
        <v>207.48</v>
      </c>
      <c r="H302">
        <v>59.210999999999999</v>
      </c>
      <c r="I302">
        <v>0</v>
      </c>
      <c r="J302">
        <v>1</v>
      </c>
      <c r="K302">
        <v>0</v>
      </c>
      <c r="L302">
        <f t="shared" si="44"/>
        <v>1.1272735195851123E-2</v>
      </c>
      <c r="M302">
        <f t="shared" si="45"/>
        <v>593.99956747340775</v>
      </c>
      <c r="N302">
        <f t="shared" si="46"/>
        <v>6.6960065265843545</v>
      </c>
      <c r="O302">
        <f t="shared" si="47"/>
        <v>0.42479960825035001</v>
      </c>
      <c r="P302">
        <f t="shared" si="48"/>
        <v>14.999875882294292</v>
      </c>
      <c r="Q302">
        <f t="shared" si="49"/>
        <v>6.3719477705502596</v>
      </c>
      <c r="R302">
        <f t="shared" si="50"/>
        <v>0</v>
      </c>
      <c r="S302">
        <f t="shared" si="51"/>
        <v>608.99944335570206</v>
      </c>
      <c r="T302">
        <f t="shared" si="52"/>
        <v>0.10101017456159359</v>
      </c>
      <c r="U302">
        <f t="shared" si="53"/>
        <v>0</v>
      </c>
      <c r="V302">
        <f t="shared" si="54"/>
        <v>0</v>
      </c>
    </row>
    <row r="303" spans="1:22" x14ac:dyDescent="0.2">
      <c r="A303" t="s">
        <v>1453</v>
      </c>
      <c r="B303" t="s">
        <v>1454</v>
      </c>
      <c r="D303">
        <v>-72.897000000000006</v>
      </c>
      <c r="E303">
        <v>-173.29</v>
      </c>
      <c r="F303">
        <v>0</v>
      </c>
      <c r="G303">
        <v>54.405999999999999</v>
      </c>
      <c r="H303">
        <v>34.234000000000002</v>
      </c>
      <c r="I303">
        <v>0</v>
      </c>
      <c r="J303">
        <v>1</v>
      </c>
      <c r="K303">
        <v>0</v>
      </c>
      <c r="L303">
        <f t="shared" si="44"/>
        <v>1.1077098416338504E-2</v>
      </c>
      <c r="M303">
        <f t="shared" si="45"/>
        <v>156.00011118498583</v>
      </c>
      <c r="N303">
        <f t="shared" si="46"/>
        <v>1.7280303125861496</v>
      </c>
      <c r="O303">
        <f t="shared" si="47"/>
        <v>0.30599218337530759</v>
      </c>
      <c r="P303">
        <f t="shared" si="48"/>
        <v>12.000120324177214</v>
      </c>
      <c r="Q303">
        <f t="shared" si="49"/>
        <v>3.6719466907080811</v>
      </c>
      <c r="R303">
        <f t="shared" si="50"/>
        <v>0</v>
      </c>
      <c r="S303">
        <f t="shared" si="51"/>
        <v>168.00023150916303</v>
      </c>
      <c r="T303">
        <f t="shared" si="52"/>
        <v>0.38461511049086144</v>
      </c>
      <c r="U303">
        <f t="shared" si="53"/>
        <v>0</v>
      </c>
      <c r="V303">
        <f t="shared" si="54"/>
        <v>0</v>
      </c>
    </row>
    <row r="304" spans="1:22" x14ac:dyDescent="0.2">
      <c r="A304" t="s">
        <v>66</v>
      </c>
      <c r="B304" t="s">
        <v>67</v>
      </c>
      <c r="D304">
        <v>-63.435000000000002</v>
      </c>
      <c r="E304">
        <v>-168.69</v>
      </c>
      <c r="F304">
        <v>0</v>
      </c>
      <c r="G304">
        <v>11.18</v>
      </c>
      <c r="H304">
        <v>10.198</v>
      </c>
      <c r="I304">
        <v>0</v>
      </c>
      <c r="J304">
        <v>1</v>
      </c>
      <c r="K304">
        <v>0</v>
      </c>
      <c r="L304">
        <f t="shared" si="44"/>
        <v>1.7999941805675088E-2</v>
      </c>
      <c r="M304">
        <f t="shared" si="45"/>
        <v>29.999101383845591</v>
      </c>
      <c r="N304">
        <f t="shared" si="46"/>
        <v>0.53998261911438672</v>
      </c>
      <c r="O304">
        <f t="shared" si="47"/>
        <v>0.17999871688416874</v>
      </c>
      <c r="P304">
        <f t="shared" si="48"/>
        <v>6.0000123947984747</v>
      </c>
      <c r="Q304">
        <f t="shared" si="49"/>
        <v>1.0799956123484462</v>
      </c>
      <c r="R304">
        <f t="shared" si="50"/>
        <v>0</v>
      </c>
      <c r="S304">
        <f t="shared" si="51"/>
        <v>35.999113778644066</v>
      </c>
      <c r="T304">
        <f t="shared" si="52"/>
        <v>2.0000599095381499</v>
      </c>
      <c r="U304">
        <f t="shared" si="53"/>
        <v>0</v>
      </c>
      <c r="V304">
        <f t="shared" si="54"/>
        <v>0</v>
      </c>
    </row>
    <row r="305" spans="1:22" x14ac:dyDescent="0.2">
      <c r="A305" t="s">
        <v>41</v>
      </c>
      <c r="B305" t="s">
        <v>41</v>
      </c>
      <c r="D305">
        <v>-78.498999999999995</v>
      </c>
      <c r="E305">
        <v>-172.34899999999999</v>
      </c>
      <c r="F305">
        <v>0</v>
      </c>
      <c r="G305">
        <v>235.733</v>
      </c>
      <c r="H305">
        <v>67.602000000000004</v>
      </c>
      <c r="I305">
        <v>0</v>
      </c>
      <c r="J305">
        <v>1</v>
      </c>
      <c r="K305">
        <v>0</v>
      </c>
      <c r="L305">
        <f t="shared" si="44"/>
        <v>7.3249297830575676E-3</v>
      </c>
      <c r="M305">
        <f t="shared" si="45"/>
        <v>692.99931028894719</v>
      </c>
      <c r="N305">
        <f t="shared" si="46"/>
        <v>5.0761763637502249</v>
      </c>
      <c r="O305">
        <f t="shared" si="47"/>
        <v>0.26798735908886062</v>
      </c>
      <c r="P305">
        <f t="shared" si="48"/>
        <v>27.001314305923714</v>
      </c>
      <c r="Q305">
        <f t="shared" si="49"/>
        <v>7.2360181487909161</v>
      </c>
      <c r="R305">
        <f t="shared" si="50"/>
        <v>0</v>
      </c>
      <c r="S305">
        <f t="shared" si="51"/>
        <v>720.00062459487094</v>
      </c>
      <c r="T305">
        <f t="shared" si="52"/>
        <v>8.6580172749353673E-2</v>
      </c>
      <c r="U305">
        <f t="shared" si="53"/>
        <v>0</v>
      </c>
      <c r="V305">
        <f t="shared" si="54"/>
        <v>0</v>
      </c>
    </row>
    <row r="306" spans="1:22" x14ac:dyDescent="0.2">
      <c r="A306" t="s">
        <v>1455</v>
      </c>
      <c r="B306" t="s">
        <v>1456</v>
      </c>
      <c r="D306">
        <v>-75.361999999999995</v>
      </c>
      <c r="E306">
        <v>-168.887</v>
      </c>
      <c r="F306">
        <v>0</v>
      </c>
      <c r="G306">
        <v>138.495</v>
      </c>
      <c r="H306">
        <v>57.07</v>
      </c>
      <c r="I306">
        <v>0</v>
      </c>
      <c r="J306">
        <v>1</v>
      </c>
      <c r="K306">
        <v>0</v>
      </c>
      <c r="L306">
        <f t="shared" si="44"/>
        <v>9.4027887215999296E-3</v>
      </c>
      <c r="M306">
        <f t="shared" si="45"/>
        <v>401.99909601997842</v>
      </c>
      <c r="N306">
        <f t="shared" si="46"/>
        <v>3.7799163460663667</v>
      </c>
      <c r="O306">
        <f t="shared" si="47"/>
        <v>0.18327322957302958</v>
      </c>
      <c r="P306">
        <f t="shared" si="48"/>
        <v>32.999804645794143</v>
      </c>
      <c r="Q306">
        <f t="shared" si="49"/>
        <v>6.0479868207005785</v>
      </c>
      <c r="R306">
        <f t="shared" si="50"/>
        <v>0</v>
      </c>
      <c r="S306">
        <f t="shared" si="51"/>
        <v>434.99890066577257</v>
      </c>
      <c r="T306">
        <f t="shared" si="52"/>
        <v>0.14925406697187732</v>
      </c>
      <c r="U306">
        <f t="shared" si="53"/>
        <v>0</v>
      </c>
      <c r="V306">
        <f t="shared" si="54"/>
        <v>0</v>
      </c>
    </row>
    <row r="307" spans="1:22" x14ac:dyDescent="0.2">
      <c r="A307" t="s">
        <v>133</v>
      </c>
      <c r="B307" t="s">
        <v>146</v>
      </c>
      <c r="D307">
        <v>-73.349999999999994</v>
      </c>
      <c r="E307">
        <v>0</v>
      </c>
      <c r="F307">
        <v>0</v>
      </c>
      <c r="G307">
        <v>223.36500000000001</v>
      </c>
      <c r="H307">
        <v>0</v>
      </c>
      <c r="I307">
        <v>0</v>
      </c>
      <c r="J307">
        <v>0</v>
      </c>
      <c r="K307">
        <v>0</v>
      </c>
      <c r="L307">
        <f t="shared" si="44"/>
        <v>1.0766272158523285E-2</v>
      </c>
      <c r="M307">
        <f t="shared" si="45"/>
        <v>641.99985956520277</v>
      </c>
      <c r="N307">
        <f t="shared" si="46"/>
        <v>6.9119521257648282</v>
      </c>
      <c r="O307" t="str">
        <f t="shared" si="47"/>
        <v/>
      </c>
      <c r="P307">
        <f t="shared" si="48"/>
        <v>0</v>
      </c>
      <c r="Q307">
        <f t="shared" si="49"/>
        <v>0</v>
      </c>
      <c r="R307">
        <f t="shared" si="50"/>
        <v>0</v>
      </c>
      <c r="S307">
        <f t="shared" si="51"/>
        <v>641.99985956520277</v>
      </c>
      <c r="T307">
        <f t="shared" si="52"/>
        <v>0</v>
      </c>
      <c r="U307" t="str">
        <f t="shared" si="53"/>
        <v/>
      </c>
      <c r="V307">
        <f t="shared" si="54"/>
        <v>0</v>
      </c>
    </row>
    <row r="308" spans="1:22" x14ac:dyDescent="0.2">
      <c r="A308" t="s">
        <v>41</v>
      </c>
      <c r="B308" t="s">
        <v>41</v>
      </c>
      <c r="D308">
        <v>-79.16</v>
      </c>
      <c r="E308">
        <v>-174.56</v>
      </c>
      <c r="F308">
        <v>0</v>
      </c>
      <c r="G308">
        <v>382.83199999999999</v>
      </c>
      <c r="H308">
        <v>84.38</v>
      </c>
      <c r="I308">
        <v>0</v>
      </c>
      <c r="J308">
        <v>1</v>
      </c>
      <c r="K308">
        <v>0</v>
      </c>
      <c r="L308">
        <f t="shared" si="44"/>
        <v>6.8934111679932715E-3</v>
      </c>
      <c r="M308">
        <f t="shared" si="45"/>
        <v>1128.0024607883663</v>
      </c>
      <c r="N308">
        <f t="shared" si="46"/>
        <v>7.7757925365149525</v>
      </c>
      <c r="O308">
        <f t="shared" si="47"/>
        <v>0.37802283250133095</v>
      </c>
      <c r="P308">
        <f t="shared" si="48"/>
        <v>23.998513360412876</v>
      </c>
      <c r="Q308">
        <f t="shared" si="49"/>
        <v>9.071995068319378</v>
      </c>
      <c r="R308">
        <f t="shared" si="50"/>
        <v>0</v>
      </c>
      <c r="S308">
        <f t="shared" si="51"/>
        <v>1152.0009741487793</v>
      </c>
      <c r="T308">
        <f t="shared" si="52"/>
        <v>5.3191373322063244E-2</v>
      </c>
      <c r="U308">
        <f t="shared" si="53"/>
        <v>0</v>
      </c>
      <c r="V308">
        <f t="shared" si="54"/>
        <v>0</v>
      </c>
    </row>
    <row r="309" spans="1:22" x14ac:dyDescent="0.2">
      <c r="A309" t="s">
        <v>892</v>
      </c>
      <c r="B309" t="s">
        <v>1457</v>
      </c>
      <c r="D309">
        <v>-75.885000000000005</v>
      </c>
      <c r="E309">
        <v>-168.36600000000001</v>
      </c>
      <c r="F309">
        <v>0</v>
      </c>
      <c r="G309">
        <v>176.32400000000001</v>
      </c>
      <c r="H309">
        <v>69.426000000000002</v>
      </c>
      <c r="I309">
        <v>1</v>
      </c>
      <c r="J309">
        <v>1</v>
      </c>
      <c r="K309">
        <v>1</v>
      </c>
      <c r="L309">
        <f t="shared" si="44"/>
        <v>9.0525860046046739E-3</v>
      </c>
      <c r="M309">
        <f t="shared" si="45"/>
        <v>513.00138517390337</v>
      </c>
      <c r="N309">
        <f t="shared" si="46"/>
        <v>4.6439938037618926</v>
      </c>
      <c r="O309">
        <f t="shared" si="47"/>
        <v>0.1748513129132826</v>
      </c>
      <c r="P309">
        <f t="shared" si="48"/>
        <v>42.001170142829835</v>
      </c>
      <c r="Q309">
        <f t="shared" si="49"/>
        <v>7.3439670873350504</v>
      </c>
      <c r="R309">
        <f t="shared" si="50"/>
        <v>0</v>
      </c>
      <c r="S309">
        <f t="shared" si="51"/>
        <v>555.00255531673315</v>
      </c>
      <c r="T309">
        <f t="shared" si="52"/>
        <v>0.11695874852201515</v>
      </c>
      <c r="U309">
        <f t="shared" si="53"/>
        <v>1.4285316289037437</v>
      </c>
      <c r="V309">
        <f t="shared" si="54"/>
        <v>0</v>
      </c>
    </row>
    <row r="310" spans="1:22" x14ac:dyDescent="0.2">
      <c r="A310" t="s">
        <v>279</v>
      </c>
      <c r="B310" t="s">
        <v>280</v>
      </c>
      <c r="D310">
        <v>-76.608000000000004</v>
      </c>
      <c r="E310">
        <v>0</v>
      </c>
      <c r="F310">
        <v>0</v>
      </c>
      <c r="G310">
        <v>86.347999999999999</v>
      </c>
      <c r="H310">
        <v>0</v>
      </c>
      <c r="I310">
        <v>0</v>
      </c>
      <c r="J310">
        <v>0</v>
      </c>
      <c r="K310">
        <v>0</v>
      </c>
      <c r="L310">
        <f t="shared" si="44"/>
        <v>8.571089523635389E-3</v>
      </c>
      <c r="M310">
        <f t="shared" si="45"/>
        <v>252.00013431315568</v>
      </c>
      <c r="N310">
        <f t="shared" si="46"/>
        <v>2.1599178710840707</v>
      </c>
      <c r="O310" t="str">
        <f t="shared" si="47"/>
        <v/>
      </c>
      <c r="P310">
        <f t="shared" si="48"/>
        <v>0</v>
      </c>
      <c r="Q310">
        <f t="shared" si="49"/>
        <v>0</v>
      </c>
      <c r="R310">
        <f t="shared" si="50"/>
        <v>0</v>
      </c>
      <c r="S310">
        <f t="shared" si="51"/>
        <v>252.00013431315568</v>
      </c>
      <c r="T310">
        <f t="shared" si="52"/>
        <v>0</v>
      </c>
      <c r="U310" t="str">
        <f t="shared" si="53"/>
        <v/>
      </c>
      <c r="V310">
        <f t="shared" si="54"/>
        <v>0</v>
      </c>
    </row>
    <row r="311" spans="1:22" x14ac:dyDescent="0.2">
      <c r="A311" t="s">
        <v>41</v>
      </c>
      <c r="B311" t="s">
        <v>41</v>
      </c>
      <c r="D311">
        <v>-83.66</v>
      </c>
      <c r="E311">
        <v>-177.274</v>
      </c>
      <c r="F311">
        <v>0</v>
      </c>
      <c r="G311">
        <v>45.277000000000001</v>
      </c>
      <c r="H311">
        <v>21.024000000000001</v>
      </c>
      <c r="I311">
        <v>0</v>
      </c>
      <c r="J311">
        <v>1</v>
      </c>
      <c r="K311">
        <v>0</v>
      </c>
      <c r="L311">
        <f t="shared" si="44"/>
        <v>3.9998740352822863E-3</v>
      </c>
      <c r="M311">
        <f t="shared" si="45"/>
        <v>135.00027176274057</v>
      </c>
      <c r="N311">
        <f t="shared" si="46"/>
        <v>0.53998462176446016</v>
      </c>
      <c r="O311">
        <f t="shared" si="47"/>
        <v>0.75608562198898388</v>
      </c>
      <c r="P311">
        <f t="shared" si="48"/>
        <v>2.999687144909684</v>
      </c>
      <c r="Q311">
        <f t="shared" si="49"/>
        <v>2.2680225887539862</v>
      </c>
      <c r="R311">
        <f t="shared" si="50"/>
        <v>0</v>
      </c>
      <c r="S311">
        <f t="shared" si="51"/>
        <v>137.99995890765024</v>
      </c>
      <c r="T311">
        <f t="shared" si="52"/>
        <v>0.44444354975409545</v>
      </c>
      <c r="U311">
        <f t="shared" si="53"/>
        <v>0</v>
      </c>
      <c r="V311">
        <f t="shared" si="54"/>
        <v>0</v>
      </c>
    </row>
    <row r="312" spans="1:22" x14ac:dyDescent="0.2">
      <c r="A312" t="s">
        <v>1458</v>
      </c>
      <c r="B312" t="s">
        <v>1459</v>
      </c>
      <c r="D312">
        <v>-78.831999999999994</v>
      </c>
      <c r="E312">
        <v>-172.11699999999999</v>
      </c>
      <c r="F312">
        <v>0</v>
      </c>
      <c r="G312">
        <v>237.49700000000001</v>
      </c>
      <c r="H312">
        <v>65.62</v>
      </c>
      <c r="I312">
        <v>0</v>
      </c>
      <c r="J312">
        <v>1</v>
      </c>
      <c r="K312">
        <v>0</v>
      </c>
      <c r="L312">
        <f t="shared" si="44"/>
        <v>7.107292674595758E-3</v>
      </c>
      <c r="M312">
        <f t="shared" si="45"/>
        <v>698.99890226289006</v>
      </c>
      <c r="N312">
        <f t="shared" si="46"/>
        <v>4.9679947455982605</v>
      </c>
      <c r="O312">
        <f t="shared" si="47"/>
        <v>0.26000439349593463</v>
      </c>
      <c r="P312">
        <f t="shared" si="48"/>
        <v>26.999476942785829</v>
      </c>
      <c r="Q312">
        <f t="shared" si="49"/>
        <v>7.0199896472061498</v>
      </c>
      <c r="R312">
        <f t="shared" si="50"/>
        <v>0</v>
      </c>
      <c r="S312">
        <f t="shared" si="51"/>
        <v>725.99837920567586</v>
      </c>
      <c r="T312">
        <f t="shared" si="52"/>
        <v>8.5837044673117799E-2</v>
      </c>
      <c r="U312">
        <f t="shared" si="53"/>
        <v>0</v>
      </c>
      <c r="V312">
        <f t="shared" si="54"/>
        <v>0</v>
      </c>
    </row>
    <row r="313" spans="1:22" x14ac:dyDescent="0.2">
      <c r="A313" t="s">
        <v>379</v>
      </c>
      <c r="B313" t="s">
        <v>404</v>
      </c>
      <c r="D313">
        <v>-76.200999999999993</v>
      </c>
      <c r="E313">
        <v>-170.13399999999999</v>
      </c>
      <c r="F313">
        <v>0</v>
      </c>
      <c r="G313">
        <v>58.694000000000003</v>
      </c>
      <c r="H313">
        <v>23.344999999999999</v>
      </c>
      <c r="I313">
        <v>0</v>
      </c>
      <c r="J313">
        <v>1</v>
      </c>
      <c r="K313">
        <v>0</v>
      </c>
      <c r="L313">
        <f t="shared" si="44"/>
        <v>8.8417730402342715E-3</v>
      </c>
      <c r="M313">
        <f t="shared" si="45"/>
        <v>170.99999931256687</v>
      </c>
      <c r="N313">
        <f t="shared" si="46"/>
        <v>1.5119446957466289</v>
      </c>
      <c r="O313">
        <f t="shared" si="47"/>
        <v>0.20699566126077698</v>
      </c>
      <c r="P313">
        <f t="shared" si="48"/>
        <v>12.000111665333268</v>
      </c>
      <c r="Q313">
        <f t="shared" si="49"/>
        <v>2.4839735333423567</v>
      </c>
      <c r="R313">
        <f t="shared" si="50"/>
        <v>0</v>
      </c>
      <c r="S313">
        <f t="shared" si="51"/>
        <v>183.00011097790014</v>
      </c>
      <c r="T313">
        <f t="shared" si="52"/>
        <v>0.35087719439300941</v>
      </c>
      <c r="U313">
        <f t="shared" si="53"/>
        <v>0</v>
      </c>
      <c r="V313">
        <f t="shared" si="54"/>
        <v>0</v>
      </c>
    </row>
    <row r="314" spans="1:22" x14ac:dyDescent="0.2">
      <c r="A314" t="s">
        <v>41</v>
      </c>
      <c r="B314" t="s">
        <v>41</v>
      </c>
      <c r="D314">
        <v>-78.69</v>
      </c>
      <c r="E314">
        <v>-173.29</v>
      </c>
      <c r="F314">
        <v>0</v>
      </c>
      <c r="G314">
        <v>30.594000000000001</v>
      </c>
      <c r="H314">
        <v>17.117000000000001</v>
      </c>
      <c r="I314">
        <v>0</v>
      </c>
      <c r="J314">
        <v>1</v>
      </c>
      <c r="K314">
        <v>0</v>
      </c>
      <c r="L314">
        <f t="shared" si="44"/>
        <v>7.2000369249036579E-3</v>
      </c>
      <c r="M314">
        <f t="shared" si="45"/>
        <v>89.999634362370514</v>
      </c>
      <c r="N314">
        <f t="shared" si="46"/>
        <v>0.64800133863823428</v>
      </c>
      <c r="O314">
        <f t="shared" si="47"/>
        <v>0.30599218337530759</v>
      </c>
      <c r="P314">
        <f t="shared" si="48"/>
        <v>6.0000601620886069</v>
      </c>
      <c r="Q314">
        <f t="shared" si="49"/>
        <v>1.8359733453540406</v>
      </c>
      <c r="R314">
        <f t="shared" si="50"/>
        <v>0</v>
      </c>
      <c r="S314">
        <f t="shared" si="51"/>
        <v>95.999694524459116</v>
      </c>
      <c r="T314">
        <f t="shared" si="52"/>
        <v>0.66666937510455515</v>
      </c>
      <c r="U314">
        <f t="shared" si="53"/>
        <v>0</v>
      </c>
      <c r="V314">
        <f t="shared" si="54"/>
        <v>0</v>
      </c>
    </row>
    <row r="315" spans="1:22" x14ac:dyDescent="0.2">
      <c r="A315" t="s">
        <v>361</v>
      </c>
      <c r="B315" t="s">
        <v>1460</v>
      </c>
      <c r="D315">
        <v>-76.373000000000005</v>
      </c>
      <c r="E315">
        <v>-160.017</v>
      </c>
      <c r="F315">
        <v>0</v>
      </c>
      <c r="G315">
        <v>33.956000000000003</v>
      </c>
      <c r="H315">
        <v>11.705</v>
      </c>
      <c r="I315">
        <v>0</v>
      </c>
      <c r="J315">
        <v>1</v>
      </c>
      <c r="K315">
        <v>0</v>
      </c>
      <c r="L315">
        <f t="shared" si="44"/>
        <v>8.7272674194255554E-3</v>
      </c>
      <c r="M315">
        <f t="shared" si="45"/>
        <v>99.000424413203717</v>
      </c>
      <c r="N315">
        <f t="shared" si="46"/>
        <v>0.86400404249469764</v>
      </c>
      <c r="O315">
        <f t="shared" si="47"/>
        <v>9.9000474087773405E-2</v>
      </c>
      <c r="P315">
        <f t="shared" si="48"/>
        <v>12.000246306485881</v>
      </c>
      <c r="Q315">
        <f t="shared" si="49"/>
        <v>1.1880312615434152</v>
      </c>
      <c r="R315">
        <f t="shared" si="50"/>
        <v>0</v>
      </c>
      <c r="S315">
        <f t="shared" si="51"/>
        <v>111.00067071968959</v>
      </c>
      <c r="T315">
        <f t="shared" si="52"/>
        <v>0.60605800788867914</v>
      </c>
      <c r="U315">
        <f t="shared" si="53"/>
        <v>0</v>
      </c>
      <c r="V315">
        <f t="shared" si="54"/>
        <v>0</v>
      </c>
    </row>
    <row r="316" spans="1:22" x14ac:dyDescent="0.2">
      <c r="A316" t="s">
        <v>55</v>
      </c>
      <c r="B316" t="s">
        <v>201</v>
      </c>
      <c r="D316">
        <v>-74.608999999999995</v>
      </c>
      <c r="E316">
        <v>0</v>
      </c>
      <c r="F316">
        <v>0</v>
      </c>
      <c r="G316">
        <v>184.62100000000001</v>
      </c>
      <c r="H316">
        <v>0</v>
      </c>
      <c r="I316">
        <v>0</v>
      </c>
      <c r="J316">
        <v>0</v>
      </c>
      <c r="K316">
        <v>0</v>
      </c>
      <c r="L316">
        <f t="shared" si="44"/>
        <v>9.909958519919734E-3</v>
      </c>
      <c r="M316">
        <f t="shared" si="45"/>
        <v>533.99986982819826</v>
      </c>
      <c r="N316">
        <f t="shared" si="46"/>
        <v>5.2919218515618338</v>
      </c>
      <c r="O316" t="str">
        <f t="shared" si="47"/>
        <v/>
      </c>
      <c r="P316">
        <f t="shared" si="48"/>
        <v>0</v>
      </c>
      <c r="Q316">
        <f t="shared" si="49"/>
        <v>0</v>
      </c>
      <c r="R316">
        <f t="shared" si="50"/>
        <v>0</v>
      </c>
      <c r="S316">
        <f t="shared" si="51"/>
        <v>533.99986982819826</v>
      </c>
      <c r="T316">
        <f t="shared" si="52"/>
        <v>0</v>
      </c>
      <c r="U316" t="str">
        <f t="shared" si="53"/>
        <v/>
      </c>
      <c r="V316">
        <f t="shared" si="54"/>
        <v>0</v>
      </c>
    </row>
    <row r="317" spans="1:22" x14ac:dyDescent="0.2">
      <c r="A317" t="s">
        <v>41</v>
      </c>
      <c r="B317" t="s">
        <v>41</v>
      </c>
    </row>
    <row r="318" spans="1:22" x14ac:dyDescent="0.2">
      <c r="A318" t="s">
        <v>1272</v>
      </c>
      <c r="B318" t="s">
        <v>108</v>
      </c>
    </row>
    <row r="319" spans="1:22" x14ac:dyDescent="0.2">
      <c r="A319" t="s">
        <v>41</v>
      </c>
      <c r="B319" t="s">
        <v>41</v>
      </c>
    </row>
    <row r="320" spans="1:22" x14ac:dyDescent="0.2">
      <c r="A320" t="s">
        <v>41</v>
      </c>
      <c r="B320" t="s">
        <v>41</v>
      </c>
    </row>
    <row r="321" spans="1:2" x14ac:dyDescent="0.2">
      <c r="A321" t="s">
        <v>286</v>
      </c>
      <c r="B321" t="s">
        <v>973</v>
      </c>
    </row>
    <row r="322" spans="1:2" x14ac:dyDescent="0.2">
      <c r="A322" t="s">
        <v>55</v>
      </c>
      <c r="B322" t="s">
        <v>56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1461</v>
      </c>
      <c r="B324" t="s">
        <v>1462</v>
      </c>
    </row>
    <row r="325" spans="1:2" x14ac:dyDescent="0.2">
      <c r="A325" t="s">
        <v>1463</v>
      </c>
      <c r="B325" t="s">
        <v>1464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1465</v>
      </c>
      <c r="B327" t="s">
        <v>1466</v>
      </c>
    </row>
    <row r="328" spans="1:2" x14ac:dyDescent="0.2">
      <c r="A328" t="s">
        <v>41</v>
      </c>
      <c r="B328" t="s">
        <v>41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286</v>
      </c>
      <c r="B330" t="s">
        <v>973</v>
      </c>
    </row>
    <row r="331" spans="1:2" x14ac:dyDescent="0.2">
      <c r="A331" t="s">
        <v>223</v>
      </c>
      <c r="B331" t="s">
        <v>556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623</v>
      </c>
      <c r="B333" t="s">
        <v>1467</v>
      </c>
    </row>
    <row r="334" spans="1:2" x14ac:dyDescent="0.2">
      <c r="A334" t="s">
        <v>157</v>
      </c>
      <c r="B334" t="s">
        <v>991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1468</v>
      </c>
      <c r="B336" t="s">
        <v>1469</v>
      </c>
    </row>
    <row r="337" spans="1:2" x14ac:dyDescent="0.2">
      <c r="A337" t="s">
        <v>41</v>
      </c>
      <c r="B337" t="s">
        <v>41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1470</v>
      </c>
      <c r="B339" t="s">
        <v>539</v>
      </c>
    </row>
    <row r="340" spans="1:2" x14ac:dyDescent="0.2">
      <c r="A340" t="s">
        <v>261</v>
      </c>
      <c r="B340" t="s">
        <v>1164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418</v>
      </c>
      <c r="B342" t="s">
        <v>556</v>
      </c>
    </row>
    <row r="343" spans="1:2" x14ac:dyDescent="0.2">
      <c r="A343" t="s">
        <v>368</v>
      </c>
      <c r="B343" t="s">
        <v>893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1471</v>
      </c>
      <c r="B345" t="s">
        <v>874</v>
      </c>
    </row>
    <row r="346" spans="1:2" x14ac:dyDescent="0.2">
      <c r="A346" t="s">
        <v>368</v>
      </c>
      <c r="B346" t="s">
        <v>893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336</v>
      </c>
      <c r="B348" t="s">
        <v>1472</v>
      </c>
    </row>
    <row r="349" spans="1:2" x14ac:dyDescent="0.2">
      <c r="A349" t="s">
        <v>504</v>
      </c>
      <c r="B349" t="s">
        <v>725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659</v>
      </c>
      <c r="B351" t="s">
        <v>1127</v>
      </c>
    </row>
    <row r="352" spans="1:2" x14ac:dyDescent="0.2">
      <c r="A352" t="s">
        <v>41</v>
      </c>
      <c r="B352" t="s">
        <v>41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1473</v>
      </c>
      <c r="B354" t="s">
        <v>1474</v>
      </c>
    </row>
    <row r="355" spans="1:2" x14ac:dyDescent="0.2">
      <c r="A355" t="s">
        <v>187</v>
      </c>
      <c r="B355" t="s">
        <v>1475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1106</v>
      </c>
      <c r="B357" t="s">
        <v>228</v>
      </c>
    </row>
    <row r="358" spans="1:2" x14ac:dyDescent="0.2">
      <c r="A358" t="s">
        <v>208</v>
      </c>
      <c r="B358" t="s">
        <v>1476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1477</v>
      </c>
      <c r="B360" t="s">
        <v>1478</v>
      </c>
    </row>
    <row r="361" spans="1:2" x14ac:dyDescent="0.2">
      <c r="A361" t="s">
        <v>217</v>
      </c>
      <c r="B361" t="s">
        <v>1307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1479</v>
      </c>
      <c r="B363" t="s">
        <v>1480</v>
      </c>
    </row>
    <row r="364" spans="1:2" x14ac:dyDescent="0.2">
      <c r="A364" t="s">
        <v>371</v>
      </c>
      <c r="B364" t="s">
        <v>1481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170</v>
      </c>
      <c r="B366" t="s">
        <v>513</v>
      </c>
    </row>
    <row r="367" spans="1:2" x14ac:dyDescent="0.2">
      <c r="A367" t="s">
        <v>379</v>
      </c>
      <c r="B367" t="s">
        <v>380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554</v>
      </c>
      <c r="B369" t="s">
        <v>555</v>
      </c>
    </row>
    <row r="370" spans="1:2" x14ac:dyDescent="0.2">
      <c r="A370" t="s">
        <v>488</v>
      </c>
      <c r="B370" t="s">
        <v>489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434</v>
      </c>
      <c r="B372" t="s">
        <v>435</v>
      </c>
    </row>
    <row r="373" spans="1:2" x14ac:dyDescent="0.2">
      <c r="A373" t="s">
        <v>1482</v>
      </c>
      <c r="B373" t="s">
        <v>464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1483</v>
      </c>
      <c r="B375" t="s">
        <v>1484</v>
      </c>
    </row>
    <row r="376" spans="1:2" x14ac:dyDescent="0.2">
      <c r="A376" t="s">
        <v>355</v>
      </c>
      <c r="B376" t="s">
        <v>356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813</v>
      </c>
      <c r="B378" t="s">
        <v>814</v>
      </c>
    </row>
    <row r="379" spans="1:2" x14ac:dyDescent="0.2">
      <c r="A379" t="s">
        <v>1485</v>
      </c>
      <c r="B379" t="s">
        <v>1486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155</v>
      </c>
      <c r="B381" t="s">
        <v>647</v>
      </c>
    </row>
    <row r="382" spans="1:2" x14ac:dyDescent="0.2">
      <c r="A382" t="s">
        <v>184</v>
      </c>
      <c r="B382" t="s">
        <v>185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457</v>
      </c>
      <c r="B384" t="s">
        <v>546</v>
      </c>
    </row>
    <row r="385" spans="1:2" x14ac:dyDescent="0.2">
      <c r="A385" t="s">
        <v>379</v>
      </c>
      <c r="B385" t="s">
        <v>380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985</v>
      </c>
      <c r="B387" t="s">
        <v>1321</v>
      </c>
    </row>
    <row r="388" spans="1:2" x14ac:dyDescent="0.2">
      <c r="A388" t="s">
        <v>368</v>
      </c>
      <c r="B388" t="s">
        <v>597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325</v>
      </c>
      <c r="B390" t="s">
        <v>1487</v>
      </c>
    </row>
    <row r="391" spans="1:2" x14ac:dyDescent="0.2">
      <c r="A391" t="s">
        <v>121</v>
      </c>
      <c r="B391" t="s">
        <v>889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1488</v>
      </c>
      <c r="B393" t="s">
        <v>1489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1490</v>
      </c>
      <c r="B396" t="s">
        <v>1491</v>
      </c>
    </row>
    <row r="397" spans="1:2" x14ac:dyDescent="0.2">
      <c r="A397" t="s">
        <v>1492</v>
      </c>
      <c r="B397" t="s">
        <v>1493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1494</v>
      </c>
      <c r="B399" t="s">
        <v>1495</v>
      </c>
    </row>
    <row r="400" spans="1:2" x14ac:dyDescent="0.2">
      <c r="A400" t="s">
        <v>41</v>
      </c>
      <c r="B400" t="s">
        <v>41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1496</v>
      </c>
      <c r="B402" t="s">
        <v>1497</v>
      </c>
    </row>
    <row r="403" spans="1:2" x14ac:dyDescent="0.2">
      <c r="A403" t="s">
        <v>1498</v>
      </c>
      <c r="B403" t="s">
        <v>1499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1500</v>
      </c>
      <c r="B405" t="s">
        <v>1315</v>
      </c>
    </row>
    <row r="406" spans="1:2" x14ac:dyDescent="0.2">
      <c r="A406" t="s">
        <v>890</v>
      </c>
      <c r="B406" t="s">
        <v>1501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1502</v>
      </c>
      <c r="B408" t="s">
        <v>1503</v>
      </c>
    </row>
    <row r="409" spans="1:2" x14ac:dyDescent="0.2">
      <c r="A409" t="s">
        <v>261</v>
      </c>
      <c r="B409" t="s">
        <v>760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1504</v>
      </c>
      <c r="B411" t="s">
        <v>646</v>
      </c>
    </row>
    <row r="412" spans="1:2" x14ac:dyDescent="0.2">
      <c r="A412" t="s">
        <v>265</v>
      </c>
      <c r="B412" t="s">
        <v>450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155</v>
      </c>
      <c r="B414" t="s">
        <v>1189</v>
      </c>
    </row>
    <row r="415" spans="1:2" x14ac:dyDescent="0.2">
      <c r="A415" t="s">
        <v>227</v>
      </c>
      <c r="B415" t="s">
        <v>228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1505</v>
      </c>
      <c r="B417" t="s">
        <v>1506</v>
      </c>
    </row>
    <row r="418" spans="1:2" x14ac:dyDescent="0.2">
      <c r="A418" t="s">
        <v>817</v>
      </c>
      <c r="B418" t="s">
        <v>818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1507</v>
      </c>
      <c r="B420" t="s">
        <v>1508</v>
      </c>
    </row>
    <row r="421" spans="1:2" x14ac:dyDescent="0.2">
      <c r="A421" t="s">
        <v>614</v>
      </c>
      <c r="B421" t="s">
        <v>615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366</v>
      </c>
      <c r="B423" t="s">
        <v>484</v>
      </c>
    </row>
    <row r="424" spans="1:2" x14ac:dyDescent="0.2">
      <c r="A424" t="s">
        <v>1509</v>
      </c>
      <c r="B424" t="s">
        <v>1510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1511</v>
      </c>
      <c r="B426" t="s">
        <v>1512</v>
      </c>
    </row>
    <row r="427" spans="1:2" x14ac:dyDescent="0.2">
      <c r="A427" t="s">
        <v>638</v>
      </c>
      <c r="B427" t="s">
        <v>1513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1514</v>
      </c>
      <c r="B429" t="s">
        <v>1515</v>
      </c>
    </row>
    <row r="430" spans="1:2" x14ac:dyDescent="0.2">
      <c r="A430" t="s">
        <v>754</v>
      </c>
      <c r="B430" t="s">
        <v>1516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1517</v>
      </c>
      <c r="B432" t="s">
        <v>1518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1519</v>
      </c>
      <c r="B435" t="s">
        <v>1520</v>
      </c>
    </row>
    <row r="436" spans="1:2" x14ac:dyDescent="0.2">
      <c r="A436" t="s">
        <v>1521</v>
      </c>
      <c r="B436" t="s">
        <v>1522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189</v>
      </c>
      <c r="B438" t="s">
        <v>1523</v>
      </c>
    </row>
    <row r="439" spans="1:2" x14ac:dyDescent="0.2">
      <c r="A439" t="s">
        <v>331</v>
      </c>
      <c r="B439" t="s">
        <v>332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313</v>
      </c>
      <c r="B441" t="s">
        <v>1524</v>
      </c>
    </row>
    <row r="442" spans="1:2" x14ac:dyDescent="0.2">
      <c r="A442" t="s">
        <v>133</v>
      </c>
      <c r="B442" t="s">
        <v>134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1525</v>
      </c>
      <c r="B444" t="s">
        <v>1526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1527</v>
      </c>
      <c r="B447" t="s">
        <v>1528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1529</v>
      </c>
      <c r="B450" t="s">
        <v>1530</v>
      </c>
    </row>
    <row r="451" spans="1:2" x14ac:dyDescent="0.2">
      <c r="A451" t="s">
        <v>1531</v>
      </c>
      <c r="B451" t="s">
        <v>1532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1533</v>
      </c>
      <c r="B453" t="s">
        <v>1534</v>
      </c>
    </row>
    <row r="454" spans="1:2" x14ac:dyDescent="0.2">
      <c r="A454" t="s">
        <v>603</v>
      </c>
      <c r="B454" t="s">
        <v>1535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1536</v>
      </c>
      <c r="B456" t="s">
        <v>1537</v>
      </c>
    </row>
    <row r="457" spans="1:2" x14ac:dyDescent="0.2">
      <c r="A457" t="s">
        <v>1538</v>
      </c>
      <c r="B457" t="s">
        <v>1539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1540</v>
      </c>
      <c r="B459" t="s">
        <v>130</v>
      </c>
    </row>
    <row r="460" spans="1:2" x14ac:dyDescent="0.2">
      <c r="A460" t="s">
        <v>453</v>
      </c>
      <c r="B460" t="s">
        <v>454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1244</v>
      </c>
      <c r="B462" t="s">
        <v>1541</v>
      </c>
    </row>
    <row r="463" spans="1:2" x14ac:dyDescent="0.2">
      <c r="A463" t="s">
        <v>261</v>
      </c>
      <c r="B463" t="s">
        <v>798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143</v>
      </c>
      <c r="B465" t="s">
        <v>682</v>
      </c>
    </row>
    <row r="466" spans="1:2" x14ac:dyDescent="0.2">
      <c r="A466" t="s">
        <v>41</v>
      </c>
      <c r="B466" t="s">
        <v>41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366</v>
      </c>
      <c r="B468" t="s">
        <v>1542</v>
      </c>
    </row>
    <row r="469" spans="1:2" x14ac:dyDescent="0.2">
      <c r="A469" t="s">
        <v>1543</v>
      </c>
      <c r="B469" t="s">
        <v>1544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1545</v>
      </c>
      <c r="B471" t="s">
        <v>1546</v>
      </c>
    </row>
    <row r="472" spans="1:2" x14ac:dyDescent="0.2">
      <c r="A472" t="s">
        <v>453</v>
      </c>
      <c r="B472" t="s">
        <v>454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659</v>
      </c>
      <c r="B474" t="s">
        <v>1127</v>
      </c>
    </row>
    <row r="475" spans="1:2" x14ac:dyDescent="0.2">
      <c r="A475" t="s">
        <v>261</v>
      </c>
      <c r="B475" t="s">
        <v>1164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1547</v>
      </c>
      <c r="B477" t="s">
        <v>1548</v>
      </c>
    </row>
    <row r="478" spans="1:2" x14ac:dyDescent="0.2">
      <c r="A478" t="s">
        <v>208</v>
      </c>
      <c r="B478" t="s">
        <v>209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687</v>
      </c>
      <c r="B480" t="s">
        <v>688</v>
      </c>
    </row>
    <row r="481" spans="1:2" x14ac:dyDescent="0.2">
      <c r="A481" t="s">
        <v>41</v>
      </c>
      <c r="B481" t="s">
        <v>41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1032</v>
      </c>
      <c r="B483" t="s">
        <v>1033</v>
      </c>
    </row>
    <row r="484" spans="1:2" x14ac:dyDescent="0.2">
      <c r="A484" t="s">
        <v>133</v>
      </c>
      <c r="B484" t="s">
        <v>348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1549</v>
      </c>
      <c r="B486" t="s">
        <v>1550</v>
      </c>
    </row>
    <row r="487" spans="1:2" x14ac:dyDescent="0.2">
      <c r="A487" t="s">
        <v>269</v>
      </c>
      <c r="B487" t="s">
        <v>1551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659</v>
      </c>
      <c r="B489" t="s">
        <v>1552</v>
      </c>
    </row>
    <row r="490" spans="1:2" x14ac:dyDescent="0.2">
      <c r="A490" t="s">
        <v>121</v>
      </c>
      <c r="B490" t="s">
        <v>367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1553</v>
      </c>
      <c r="B492" t="s">
        <v>1554</v>
      </c>
    </row>
    <row r="493" spans="1:2" x14ac:dyDescent="0.2">
      <c r="A493" t="s">
        <v>614</v>
      </c>
      <c r="B493" t="s">
        <v>615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1555</v>
      </c>
      <c r="B495" t="s">
        <v>1556</v>
      </c>
    </row>
    <row r="496" spans="1:2" x14ac:dyDescent="0.2">
      <c r="A496" t="s">
        <v>41</v>
      </c>
      <c r="B496" t="s">
        <v>41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366</v>
      </c>
      <c r="B498" t="s">
        <v>1557</v>
      </c>
    </row>
    <row r="499" spans="1:2" x14ac:dyDescent="0.2">
      <c r="A499" t="s">
        <v>900</v>
      </c>
      <c r="B499" t="s">
        <v>972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1558</v>
      </c>
      <c r="B501" t="s">
        <v>1559</v>
      </c>
    </row>
    <row r="502" spans="1:2" x14ac:dyDescent="0.2">
      <c r="A502" t="s">
        <v>41</v>
      </c>
      <c r="B502" t="s">
        <v>41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782</v>
      </c>
      <c r="B504" t="s">
        <v>1560</v>
      </c>
    </row>
    <row r="505" spans="1:2" x14ac:dyDescent="0.2">
      <c r="A505" t="s">
        <v>1561</v>
      </c>
      <c r="B505" t="s">
        <v>1562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1563</v>
      </c>
      <c r="B507" t="s">
        <v>1564</v>
      </c>
    </row>
    <row r="508" spans="1:2" x14ac:dyDescent="0.2">
      <c r="A508" t="s">
        <v>323</v>
      </c>
      <c r="B508" t="s">
        <v>1565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376</v>
      </c>
      <c r="B510" t="s">
        <v>1566</v>
      </c>
    </row>
    <row r="511" spans="1:2" x14ac:dyDescent="0.2">
      <c r="A511" t="s">
        <v>1567</v>
      </c>
      <c r="B511" t="s">
        <v>1568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475</v>
      </c>
      <c r="B513" t="s">
        <v>476</v>
      </c>
    </row>
    <row r="514" spans="1:2" x14ac:dyDescent="0.2">
      <c r="A514" t="s">
        <v>575</v>
      </c>
      <c r="B514" t="s">
        <v>1569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1570</v>
      </c>
      <c r="B516" t="s">
        <v>1571</v>
      </c>
    </row>
    <row r="517" spans="1:2" x14ac:dyDescent="0.2">
      <c r="A517" t="s">
        <v>1572</v>
      </c>
      <c r="B517" t="s">
        <v>1573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979</v>
      </c>
      <c r="B519" t="s">
        <v>980</v>
      </c>
    </row>
    <row r="520" spans="1:2" x14ac:dyDescent="0.2">
      <c r="A520" t="s">
        <v>208</v>
      </c>
      <c r="B520" t="s">
        <v>1476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298</v>
      </c>
      <c r="B522" t="s">
        <v>1574</v>
      </c>
    </row>
    <row r="523" spans="1:2" x14ac:dyDescent="0.2">
      <c r="A523" t="s">
        <v>41</v>
      </c>
      <c r="B523" t="s">
        <v>41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1575</v>
      </c>
      <c r="B525" t="s">
        <v>1576</v>
      </c>
    </row>
    <row r="526" spans="1:2" x14ac:dyDescent="0.2">
      <c r="A526" t="s">
        <v>1498</v>
      </c>
      <c r="B526" t="s">
        <v>1499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1577</v>
      </c>
      <c r="B528" t="s">
        <v>1578</v>
      </c>
    </row>
    <row r="529" spans="1:2" x14ac:dyDescent="0.2">
      <c r="A529" t="s">
        <v>251</v>
      </c>
      <c r="B529" t="s">
        <v>1579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1580</v>
      </c>
      <c r="B531" t="s">
        <v>1581</v>
      </c>
    </row>
    <row r="532" spans="1:2" x14ac:dyDescent="0.2">
      <c r="A532" t="s">
        <v>900</v>
      </c>
      <c r="B532" t="s">
        <v>1582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1583</v>
      </c>
      <c r="B534" t="s">
        <v>1584</v>
      </c>
    </row>
    <row r="535" spans="1:2" x14ac:dyDescent="0.2">
      <c r="A535" t="s">
        <v>1585</v>
      </c>
      <c r="B535" t="s">
        <v>1586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1587</v>
      </c>
      <c r="B537" t="s">
        <v>1588</v>
      </c>
    </row>
    <row r="538" spans="1:2" x14ac:dyDescent="0.2">
      <c r="A538" t="s">
        <v>1589</v>
      </c>
      <c r="B538" t="s">
        <v>1590</v>
      </c>
    </row>
    <row r="539" spans="1:2" x14ac:dyDescent="0.2">
      <c r="A539" t="s">
        <v>1591</v>
      </c>
      <c r="B539" t="s">
        <v>1592</v>
      </c>
    </row>
    <row r="540" spans="1:2" x14ac:dyDescent="0.2">
      <c r="A540" t="s">
        <v>1593</v>
      </c>
      <c r="B540" t="s">
        <v>1594</v>
      </c>
    </row>
    <row r="541" spans="1:2" x14ac:dyDescent="0.2">
      <c r="A541" t="s">
        <v>55</v>
      </c>
      <c r="B541" t="s">
        <v>1595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1596</v>
      </c>
      <c r="B543" t="s">
        <v>1597</v>
      </c>
    </row>
    <row r="544" spans="1:2" x14ac:dyDescent="0.2">
      <c r="A544" t="s">
        <v>107</v>
      </c>
      <c r="B544" t="s">
        <v>108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1598</v>
      </c>
      <c r="B546" t="s">
        <v>1599</v>
      </c>
    </row>
    <row r="547" spans="1:2" x14ac:dyDescent="0.2">
      <c r="A547" t="s">
        <v>1600</v>
      </c>
      <c r="B547" t="s">
        <v>1601</v>
      </c>
    </row>
    <row r="548" spans="1:2" x14ac:dyDescent="0.2">
      <c r="A548" t="s">
        <v>113</v>
      </c>
      <c r="B548" t="s">
        <v>1602</v>
      </c>
    </row>
    <row r="549" spans="1:2" x14ac:dyDescent="0.2">
      <c r="A549" t="s">
        <v>1603</v>
      </c>
      <c r="B549" t="s">
        <v>1604</v>
      </c>
    </row>
    <row r="550" spans="1:2" x14ac:dyDescent="0.2">
      <c r="A550" t="s">
        <v>141</v>
      </c>
      <c r="B550" t="s">
        <v>1605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570</v>
      </c>
      <c r="B552" t="s">
        <v>571</v>
      </c>
    </row>
    <row r="553" spans="1:2" x14ac:dyDescent="0.2">
      <c r="A553" t="s">
        <v>72</v>
      </c>
      <c r="B553" t="s">
        <v>1606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1607</v>
      </c>
      <c r="B555" t="s">
        <v>1608</v>
      </c>
    </row>
    <row r="556" spans="1:2" x14ac:dyDescent="0.2">
      <c r="A556" t="s">
        <v>1609</v>
      </c>
      <c r="B556" t="s">
        <v>1610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336</v>
      </c>
      <c r="B558" t="s">
        <v>1611</v>
      </c>
    </row>
    <row r="559" spans="1:2" x14ac:dyDescent="0.2">
      <c r="A559" t="s">
        <v>1612</v>
      </c>
      <c r="B559" t="s">
        <v>1613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871</v>
      </c>
      <c r="B561" t="s">
        <v>1614</v>
      </c>
    </row>
    <row r="562" spans="1:2" x14ac:dyDescent="0.2">
      <c r="A562" t="s">
        <v>261</v>
      </c>
      <c r="B562" t="s">
        <v>386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267</v>
      </c>
      <c r="B564" t="s">
        <v>1615</v>
      </c>
    </row>
    <row r="565" spans="1:2" x14ac:dyDescent="0.2">
      <c r="A565" t="s">
        <v>72</v>
      </c>
      <c r="B565" t="s">
        <v>73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1616</v>
      </c>
      <c r="B567" t="s">
        <v>328</v>
      </c>
    </row>
    <row r="568" spans="1:2" x14ac:dyDescent="0.2">
      <c r="A568" t="s">
        <v>208</v>
      </c>
      <c r="B568" t="s">
        <v>1476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143</v>
      </c>
      <c r="B570" t="s">
        <v>144</v>
      </c>
    </row>
    <row r="571" spans="1:2" x14ac:dyDescent="0.2">
      <c r="A571" t="s">
        <v>251</v>
      </c>
      <c r="B571" t="s">
        <v>252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1153</v>
      </c>
      <c r="B573" t="s">
        <v>1617</v>
      </c>
    </row>
    <row r="574" spans="1:2" x14ac:dyDescent="0.2">
      <c r="A574" t="s">
        <v>511</v>
      </c>
      <c r="B574" t="s">
        <v>512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1618</v>
      </c>
      <c r="B576" t="s">
        <v>1619</v>
      </c>
    </row>
    <row r="577" spans="1:2" x14ac:dyDescent="0.2">
      <c r="A577" t="s">
        <v>504</v>
      </c>
      <c r="B577" t="s">
        <v>505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155</v>
      </c>
      <c r="B579" t="s">
        <v>487</v>
      </c>
    </row>
    <row r="580" spans="1:2" x14ac:dyDescent="0.2">
      <c r="A580" t="s">
        <v>41</v>
      </c>
      <c r="B580" t="s">
        <v>41</v>
      </c>
    </row>
    <row r="581" spans="1:2" x14ac:dyDescent="0.2">
      <c r="A581" t="s">
        <v>41</v>
      </c>
      <c r="B581" t="s">
        <v>41</v>
      </c>
    </row>
    <row r="582" spans="1:2" x14ac:dyDescent="0.2">
      <c r="A582" t="s">
        <v>1084</v>
      </c>
      <c r="B582" t="s">
        <v>1620</v>
      </c>
    </row>
    <row r="583" spans="1:2" x14ac:dyDescent="0.2">
      <c r="A583" t="s">
        <v>303</v>
      </c>
      <c r="B583" t="s">
        <v>1621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384</v>
      </c>
      <c r="B585" t="s">
        <v>1622</v>
      </c>
    </row>
    <row r="586" spans="1:2" x14ac:dyDescent="0.2">
      <c r="A586" t="s">
        <v>157</v>
      </c>
      <c r="B586" t="s">
        <v>949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1623</v>
      </c>
      <c r="B588" t="s">
        <v>1624</v>
      </c>
    </row>
    <row r="589" spans="1:2" x14ac:dyDescent="0.2">
      <c r="A589" t="s">
        <v>1625</v>
      </c>
      <c r="B589" t="s">
        <v>1626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1627</v>
      </c>
      <c r="B591" t="s">
        <v>1628</v>
      </c>
    </row>
    <row r="592" spans="1:2" x14ac:dyDescent="0.2">
      <c r="A592" t="s">
        <v>157</v>
      </c>
      <c r="B592" t="s">
        <v>991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691</v>
      </c>
      <c r="B594" t="s">
        <v>1629</v>
      </c>
    </row>
    <row r="595" spans="1:2" x14ac:dyDescent="0.2">
      <c r="A595" t="s">
        <v>939</v>
      </c>
      <c r="B595" t="s">
        <v>940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1630</v>
      </c>
      <c r="B597" t="s">
        <v>1631</v>
      </c>
    </row>
    <row r="598" spans="1:2" x14ac:dyDescent="0.2">
      <c r="A598" t="s">
        <v>223</v>
      </c>
      <c r="B598" t="s">
        <v>556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712</v>
      </c>
      <c r="B600" t="s">
        <v>1632</v>
      </c>
    </row>
    <row r="601" spans="1:2" x14ac:dyDescent="0.2">
      <c r="A601" t="s">
        <v>137</v>
      </c>
      <c r="B601" t="s">
        <v>1633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830</v>
      </c>
      <c r="B603" t="s">
        <v>1634</v>
      </c>
    </row>
    <row r="604" spans="1:2" x14ac:dyDescent="0.2">
      <c r="A604" t="s">
        <v>41</v>
      </c>
      <c r="B604" t="s">
        <v>41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366</v>
      </c>
      <c r="B606" t="s">
        <v>1635</v>
      </c>
    </row>
    <row r="607" spans="1:2" x14ac:dyDescent="0.2">
      <c r="A607" t="s">
        <v>1636</v>
      </c>
      <c r="B607" t="s">
        <v>1637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257</v>
      </c>
      <c r="B609" t="s">
        <v>258</v>
      </c>
    </row>
    <row r="610" spans="1:2" x14ac:dyDescent="0.2">
      <c r="A610" t="s">
        <v>635</v>
      </c>
      <c r="B610" t="s">
        <v>244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1638</v>
      </c>
      <c r="B612" t="s">
        <v>1639</v>
      </c>
    </row>
    <row r="613" spans="1:2" x14ac:dyDescent="0.2">
      <c r="A613" t="s">
        <v>55</v>
      </c>
      <c r="B613" t="s">
        <v>201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366</v>
      </c>
      <c r="B615" t="s">
        <v>122</v>
      </c>
    </row>
    <row r="616" spans="1:2" x14ac:dyDescent="0.2">
      <c r="A616" t="s">
        <v>133</v>
      </c>
      <c r="B616" t="s">
        <v>146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286</v>
      </c>
      <c r="B618" t="s">
        <v>287</v>
      </c>
    </row>
    <row r="619" spans="1:2" x14ac:dyDescent="0.2">
      <c r="A619" t="s">
        <v>1485</v>
      </c>
      <c r="B619" t="s">
        <v>1486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1640</v>
      </c>
      <c r="B621" t="s">
        <v>965</v>
      </c>
    </row>
    <row r="622" spans="1:2" x14ac:dyDescent="0.2">
      <c r="A622" t="s">
        <v>157</v>
      </c>
      <c r="B622" t="s">
        <v>949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1641</v>
      </c>
      <c r="B624" t="s">
        <v>1642</v>
      </c>
    </row>
    <row r="625" spans="1:2" x14ac:dyDescent="0.2">
      <c r="A625" t="s">
        <v>265</v>
      </c>
      <c r="B625" t="s">
        <v>1643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189</v>
      </c>
      <c r="B627" t="s">
        <v>1644</v>
      </c>
    </row>
    <row r="628" spans="1:2" x14ac:dyDescent="0.2">
      <c r="A628" t="s">
        <v>416</v>
      </c>
      <c r="B628" t="s">
        <v>417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135</v>
      </c>
      <c r="B630" t="s">
        <v>1645</v>
      </c>
    </row>
    <row r="631" spans="1:2" x14ac:dyDescent="0.2">
      <c r="A631" t="s">
        <v>265</v>
      </c>
      <c r="B631" t="s">
        <v>266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1646</v>
      </c>
      <c r="B633" t="s">
        <v>1647</v>
      </c>
    </row>
    <row r="634" spans="1:2" x14ac:dyDescent="0.2">
      <c r="A634" t="s">
        <v>133</v>
      </c>
      <c r="B634" t="s">
        <v>751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1648</v>
      </c>
      <c r="B636" t="s">
        <v>520</v>
      </c>
    </row>
    <row r="637" spans="1:2" x14ac:dyDescent="0.2">
      <c r="A637" t="s">
        <v>303</v>
      </c>
      <c r="B637" t="s">
        <v>965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1649</v>
      </c>
      <c r="B639" t="s">
        <v>1650</v>
      </c>
    </row>
    <row r="640" spans="1:2" x14ac:dyDescent="0.2">
      <c r="A640" t="s">
        <v>265</v>
      </c>
      <c r="B640" t="s">
        <v>266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1651</v>
      </c>
      <c r="B642" t="s">
        <v>1276</v>
      </c>
    </row>
    <row r="643" spans="1:2" x14ac:dyDescent="0.2">
      <c r="A643" t="s">
        <v>157</v>
      </c>
      <c r="B643" t="s">
        <v>991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1652</v>
      </c>
      <c r="B645" t="s">
        <v>1653</v>
      </c>
    </row>
    <row r="646" spans="1:2" x14ac:dyDescent="0.2">
      <c r="A646" t="s">
        <v>121</v>
      </c>
      <c r="B646" t="s">
        <v>1035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1654</v>
      </c>
      <c r="B648" t="s">
        <v>1655</v>
      </c>
    </row>
    <row r="649" spans="1:2" x14ac:dyDescent="0.2">
      <c r="A649" t="s">
        <v>41</v>
      </c>
      <c r="B649" t="s">
        <v>41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1656</v>
      </c>
      <c r="B651" t="s">
        <v>1657</v>
      </c>
    </row>
    <row r="652" spans="1:2" x14ac:dyDescent="0.2">
      <c r="A652" t="s">
        <v>645</v>
      </c>
      <c r="B652" t="s">
        <v>646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1658</v>
      </c>
      <c r="B654" t="s">
        <v>1659</v>
      </c>
    </row>
    <row r="655" spans="1:2" x14ac:dyDescent="0.2">
      <c r="A655" t="s">
        <v>1463</v>
      </c>
      <c r="B655" t="s">
        <v>1464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1660</v>
      </c>
      <c r="B657" t="s">
        <v>1661</v>
      </c>
    </row>
    <row r="658" spans="1:2" x14ac:dyDescent="0.2">
      <c r="A658" t="s">
        <v>340</v>
      </c>
      <c r="B658" t="s">
        <v>341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1662</v>
      </c>
      <c r="B660" t="s">
        <v>1663</v>
      </c>
    </row>
    <row r="661" spans="1:2" x14ac:dyDescent="0.2">
      <c r="A661" t="s">
        <v>1664</v>
      </c>
      <c r="B661" t="s">
        <v>1665</v>
      </c>
    </row>
    <row r="662" spans="1:2" x14ac:dyDescent="0.2">
      <c r="A662" t="s">
        <v>368</v>
      </c>
      <c r="B662" t="s">
        <v>401</v>
      </c>
    </row>
    <row r="663" spans="1:2" x14ac:dyDescent="0.2">
      <c r="A663" t="s">
        <v>1666</v>
      </c>
      <c r="B663" t="s">
        <v>1667</v>
      </c>
    </row>
    <row r="664" spans="1:2" x14ac:dyDescent="0.2">
      <c r="A664" t="s">
        <v>1668</v>
      </c>
      <c r="B664" t="s">
        <v>1669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373</v>
      </c>
      <c r="B666" t="s">
        <v>1670</v>
      </c>
    </row>
    <row r="667" spans="1:2" x14ac:dyDescent="0.2">
      <c r="A667" t="s">
        <v>41</v>
      </c>
      <c r="B667" t="s">
        <v>41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1671</v>
      </c>
      <c r="B669" t="s">
        <v>1672</v>
      </c>
    </row>
    <row r="670" spans="1:2" x14ac:dyDescent="0.2">
      <c r="A670" t="s">
        <v>473</v>
      </c>
      <c r="B670" t="s">
        <v>474</v>
      </c>
    </row>
    <row r="671" spans="1:2" x14ac:dyDescent="0.2">
      <c r="A671" t="s">
        <v>41</v>
      </c>
      <c r="B671" t="s">
        <v>41</v>
      </c>
    </row>
    <row r="672" spans="1:2" x14ac:dyDescent="0.2">
      <c r="A672" t="s">
        <v>612</v>
      </c>
      <c r="B672" t="s">
        <v>613</v>
      </c>
    </row>
    <row r="673" spans="1:2" x14ac:dyDescent="0.2">
      <c r="A673" t="s">
        <v>303</v>
      </c>
      <c r="B673" t="s">
        <v>959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1673</v>
      </c>
      <c r="B675" t="s">
        <v>1674</v>
      </c>
    </row>
    <row r="676" spans="1:2" x14ac:dyDescent="0.2">
      <c r="A676" t="s">
        <v>530</v>
      </c>
      <c r="B676" t="s">
        <v>531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1030</v>
      </c>
      <c r="B678" t="s">
        <v>1675</v>
      </c>
    </row>
    <row r="679" spans="1:2" x14ac:dyDescent="0.2">
      <c r="A679" t="s">
        <v>81</v>
      </c>
      <c r="B679" t="s">
        <v>82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1676</v>
      </c>
      <c r="B681" t="s">
        <v>1677</v>
      </c>
    </row>
    <row r="682" spans="1:2" x14ac:dyDescent="0.2">
      <c r="A682" t="s">
        <v>488</v>
      </c>
      <c r="B682" t="s">
        <v>1678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1679</v>
      </c>
      <c r="B684" t="s">
        <v>1680</v>
      </c>
    </row>
    <row r="685" spans="1:2" x14ac:dyDescent="0.2">
      <c r="A685" t="s">
        <v>1681</v>
      </c>
      <c r="B685" t="s">
        <v>1682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1683</v>
      </c>
      <c r="B687" t="s">
        <v>1684</v>
      </c>
    </row>
    <row r="688" spans="1:2" x14ac:dyDescent="0.2">
      <c r="A688" t="s">
        <v>41</v>
      </c>
      <c r="B688" t="s">
        <v>41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1685</v>
      </c>
      <c r="B690" t="s">
        <v>1686</v>
      </c>
    </row>
    <row r="691" spans="1:2" x14ac:dyDescent="0.2">
      <c r="A691" t="s">
        <v>638</v>
      </c>
      <c r="B691" t="s">
        <v>862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1490</v>
      </c>
      <c r="B693" t="s">
        <v>951</v>
      </c>
    </row>
    <row r="694" spans="1:2" x14ac:dyDescent="0.2">
      <c r="A694" t="s">
        <v>1687</v>
      </c>
      <c r="B694" t="s">
        <v>1688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1689</v>
      </c>
      <c r="B696" t="s">
        <v>1690</v>
      </c>
    </row>
    <row r="697" spans="1:2" x14ac:dyDescent="0.2">
      <c r="A697" t="s">
        <v>1691</v>
      </c>
      <c r="B697" t="s">
        <v>1692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1693</v>
      </c>
      <c r="B699" t="s">
        <v>1694</v>
      </c>
    </row>
    <row r="700" spans="1:2" x14ac:dyDescent="0.2">
      <c r="A700" t="s">
        <v>81</v>
      </c>
      <c r="B700" t="s">
        <v>1695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892</v>
      </c>
      <c r="B702" t="s">
        <v>485</v>
      </c>
    </row>
    <row r="703" spans="1:2" x14ac:dyDescent="0.2">
      <c r="A703" t="s">
        <v>1696</v>
      </c>
      <c r="B703" t="s">
        <v>1697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451</v>
      </c>
      <c r="B705" t="s">
        <v>452</v>
      </c>
    </row>
    <row r="706" spans="1:2" x14ac:dyDescent="0.2">
      <c r="A706" t="s">
        <v>368</v>
      </c>
      <c r="B706" t="s">
        <v>369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1698</v>
      </c>
      <c r="B708" t="s">
        <v>1699</v>
      </c>
    </row>
    <row r="709" spans="1:2" x14ac:dyDescent="0.2">
      <c r="A709" t="s">
        <v>187</v>
      </c>
      <c r="B709" t="s">
        <v>1700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1701</v>
      </c>
      <c r="B711" t="s">
        <v>1702</v>
      </c>
    </row>
    <row r="712" spans="1:2" x14ac:dyDescent="0.2">
      <c r="A712" t="s">
        <v>223</v>
      </c>
      <c r="B712" t="s">
        <v>592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1272</v>
      </c>
      <c r="B714" t="s">
        <v>1703</v>
      </c>
    </row>
    <row r="715" spans="1:2" x14ac:dyDescent="0.2">
      <c r="A715" t="s">
        <v>269</v>
      </c>
      <c r="B715" t="s">
        <v>330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1704</v>
      </c>
      <c r="B717" t="s">
        <v>1705</v>
      </c>
    </row>
    <row r="718" spans="1:2" x14ac:dyDescent="0.2">
      <c r="A718" t="s">
        <v>511</v>
      </c>
      <c r="B718" t="s">
        <v>512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1706</v>
      </c>
      <c r="B720" t="s">
        <v>1707</v>
      </c>
    </row>
    <row r="721" spans="1:2" x14ac:dyDescent="0.2">
      <c r="A721" t="s">
        <v>1708</v>
      </c>
      <c r="B721" t="s">
        <v>78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199</v>
      </c>
      <c r="B723" t="s">
        <v>1709</v>
      </c>
    </row>
    <row r="724" spans="1:2" x14ac:dyDescent="0.2">
      <c r="A724" t="s">
        <v>261</v>
      </c>
      <c r="B724" t="s">
        <v>262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1147</v>
      </c>
      <c r="B726" t="s">
        <v>1710</v>
      </c>
    </row>
    <row r="727" spans="1:2" x14ac:dyDescent="0.2">
      <c r="A727" t="s">
        <v>1711</v>
      </c>
      <c r="B727" t="s">
        <v>1712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1713</v>
      </c>
      <c r="B729" t="s">
        <v>1714</v>
      </c>
    </row>
    <row r="730" spans="1:2" x14ac:dyDescent="0.2">
      <c r="A730" t="s">
        <v>1715</v>
      </c>
      <c r="B730" t="s">
        <v>1716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1717</v>
      </c>
      <c r="B732" t="s">
        <v>1718</v>
      </c>
    </row>
    <row r="733" spans="1:2" x14ac:dyDescent="0.2">
      <c r="A733" t="s">
        <v>41</v>
      </c>
      <c r="B733" t="s">
        <v>41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1719</v>
      </c>
      <c r="B735" t="s">
        <v>1720</v>
      </c>
    </row>
    <row r="736" spans="1:2" x14ac:dyDescent="0.2">
      <c r="A736" t="s">
        <v>482</v>
      </c>
      <c r="B736" t="s">
        <v>483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1721</v>
      </c>
      <c r="B738" t="s">
        <v>1722</v>
      </c>
    </row>
    <row r="739" spans="1:2" x14ac:dyDescent="0.2">
      <c r="A739" t="s">
        <v>133</v>
      </c>
      <c r="B739" t="s">
        <v>134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835</v>
      </c>
      <c r="B741" t="s">
        <v>836</v>
      </c>
    </row>
    <row r="742" spans="1:2" x14ac:dyDescent="0.2">
      <c r="A742" t="s">
        <v>217</v>
      </c>
      <c r="B742" t="s">
        <v>776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1723</v>
      </c>
      <c r="B744" t="s">
        <v>1724</v>
      </c>
    </row>
    <row r="745" spans="1:2" x14ac:dyDescent="0.2">
      <c r="A745" t="s">
        <v>137</v>
      </c>
      <c r="B745" t="s">
        <v>138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506</v>
      </c>
      <c r="B747" t="s">
        <v>545</v>
      </c>
    </row>
    <row r="748" spans="1:2" x14ac:dyDescent="0.2">
      <c r="A748" t="s">
        <v>41</v>
      </c>
      <c r="B748" t="s">
        <v>41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983</v>
      </c>
      <c r="B750" t="s">
        <v>1688</v>
      </c>
    </row>
    <row r="751" spans="1:2" x14ac:dyDescent="0.2">
      <c r="A751" t="s">
        <v>900</v>
      </c>
      <c r="B751" t="s">
        <v>972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892</v>
      </c>
      <c r="B753" t="s">
        <v>270</v>
      </c>
    </row>
    <row r="754" spans="1:2" x14ac:dyDescent="0.2">
      <c r="A754" t="s">
        <v>184</v>
      </c>
      <c r="B754" t="s">
        <v>185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1725</v>
      </c>
      <c r="B756" t="s">
        <v>1726</v>
      </c>
    </row>
    <row r="757" spans="1:2" x14ac:dyDescent="0.2">
      <c r="A757" t="s">
        <v>164</v>
      </c>
      <c r="B757" t="s">
        <v>212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1727</v>
      </c>
      <c r="B759" t="s">
        <v>483</v>
      </c>
    </row>
    <row r="760" spans="1:2" x14ac:dyDescent="0.2">
      <c r="A760" t="s">
        <v>269</v>
      </c>
      <c r="B760" t="s">
        <v>485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189</v>
      </c>
      <c r="B762" t="s">
        <v>1728</v>
      </c>
    </row>
    <row r="763" spans="1:2" x14ac:dyDescent="0.2">
      <c r="A763" t="s">
        <v>488</v>
      </c>
      <c r="B763" t="s">
        <v>648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966</v>
      </c>
      <c r="B765" t="s">
        <v>1373</v>
      </c>
    </row>
    <row r="766" spans="1:2" x14ac:dyDescent="0.2">
      <c r="A766" t="s">
        <v>379</v>
      </c>
      <c r="B766" t="s">
        <v>436</v>
      </c>
    </row>
    <row r="767" spans="1:2" x14ac:dyDescent="0.2">
      <c r="A767" t="s">
        <v>187</v>
      </c>
      <c r="B767" t="s">
        <v>1729</v>
      </c>
    </row>
    <row r="768" spans="1:2" x14ac:dyDescent="0.2">
      <c r="A768" t="s">
        <v>1730</v>
      </c>
      <c r="B768" t="s">
        <v>1731</v>
      </c>
    </row>
    <row r="769" spans="1:2" x14ac:dyDescent="0.2">
      <c r="A769" t="s">
        <v>651</v>
      </c>
      <c r="B769" t="s">
        <v>652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1732</v>
      </c>
      <c r="B771" t="s">
        <v>1733</v>
      </c>
    </row>
    <row r="772" spans="1:2" x14ac:dyDescent="0.2">
      <c r="A772" t="s">
        <v>1609</v>
      </c>
      <c r="B772" t="s">
        <v>1734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1735</v>
      </c>
      <c r="B774" t="s">
        <v>1736</v>
      </c>
    </row>
    <row r="775" spans="1:2" x14ac:dyDescent="0.2">
      <c r="A775" t="s">
        <v>279</v>
      </c>
      <c r="B775" t="s">
        <v>791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1737</v>
      </c>
      <c r="B777" t="s">
        <v>1738</v>
      </c>
    </row>
    <row r="778" spans="1:2" x14ac:dyDescent="0.2">
      <c r="A778" t="s">
        <v>1739</v>
      </c>
      <c r="B778" t="s">
        <v>1740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1741</v>
      </c>
      <c r="B780" t="s">
        <v>1181</v>
      </c>
    </row>
    <row r="781" spans="1:2" x14ac:dyDescent="0.2">
      <c r="A781" t="s">
        <v>1742</v>
      </c>
      <c r="B781" t="s">
        <v>464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1743</v>
      </c>
      <c r="B783" t="s">
        <v>1744</v>
      </c>
    </row>
    <row r="784" spans="1:2" x14ac:dyDescent="0.2">
      <c r="A784" t="s">
        <v>1745</v>
      </c>
      <c r="B784" t="s">
        <v>1534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105</v>
      </c>
      <c r="B786" t="s">
        <v>1746</v>
      </c>
    </row>
    <row r="787" spans="1:2" x14ac:dyDescent="0.2">
      <c r="A787" t="s">
        <v>41</v>
      </c>
      <c r="B787" t="s">
        <v>41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366</v>
      </c>
      <c r="B789" t="s">
        <v>1155</v>
      </c>
    </row>
    <row r="790" spans="1:2" x14ac:dyDescent="0.2">
      <c r="A790" t="s">
        <v>55</v>
      </c>
      <c r="B790" t="s">
        <v>56</v>
      </c>
    </row>
    <row r="791" spans="1:2" x14ac:dyDescent="0.2">
      <c r="A791" t="s">
        <v>41</v>
      </c>
      <c r="B791" t="s">
        <v>41</v>
      </c>
    </row>
    <row r="792" spans="1:2" x14ac:dyDescent="0.2">
      <c r="A792" t="s">
        <v>459</v>
      </c>
      <c r="B792" t="s">
        <v>1747</v>
      </c>
    </row>
    <row r="793" spans="1:2" x14ac:dyDescent="0.2">
      <c r="A793" t="s">
        <v>1748</v>
      </c>
      <c r="B793" t="s">
        <v>310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1749</v>
      </c>
      <c r="B795" t="s">
        <v>1750</v>
      </c>
    </row>
    <row r="796" spans="1:2" x14ac:dyDescent="0.2">
      <c r="A796" t="s">
        <v>833</v>
      </c>
      <c r="B796" t="s">
        <v>834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1751</v>
      </c>
      <c r="B798" t="s">
        <v>1752</v>
      </c>
    </row>
    <row r="799" spans="1:2" x14ac:dyDescent="0.2">
      <c r="A799" t="s">
        <v>41</v>
      </c>
      <c r="B799" t="s">
        <v>41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509</v>
      </c>
      <c r="B801" t="s">
        <v>510</v>
      </c>
    </row>
    <row r="802" spans="1:2" x14ac:dyDescent="0.2">
      <c r="A802" t="s">
        <v>395</v>
      </c>
      <c r="B802" t="s">
        <v>1753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1754</v>
      </c>
      <c r="B804" t="s">
        <v>1755</v>
      </c>
    </row>
    <row r="805" spans="1:2" x14ac:dyDescent="0.2">
      <c r="A805" t="s">
        <v>1756</v>
      </c>
      <c r="B805" t="s">
        <v>1048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1757</v>
      </c>
      <c r="B807" t="s">
        <v>1758</v>
      </c>
    </row>
    <row r="808" spans="1:2" x14ac:dyDescent="0.2">
      <c r="A808" t="s">
        <v>283</v>
      </c>
      <c r="B808" t="s">
        <v>284</v>
      </c>
    </row>
    <row r="809" spans="1:2" x14ac:dyDescent="0.2">
      <c r="A809" t="s">
        <v>41</v>
      </c>
      <c r="B809" t="s">
        <v>41</v>
      </c>
    </row>
    <row r="810" spans="1:2" x14ac:dyDescent="0.2">
      <c r="A810" t="s">
        <v>1270</v>
      </c>
      <c r="B810" t="s">
        <v>1033</v>
      </c>
    </row>
    <row r="811" spans="1:2" x14ac:dyDescent="0.2">
      <c r="A811" t="s">
        <v>269</v>
      </c>
      <c r="B811" t="s">
        <v>330</v>
      </c>
    </row>
    <row r="812" spans="1:2" x14ac:dyDescent="0.2">
      <c r="A812" t="s">
        <v>41</v>
      </c>
      <c r="B812" t="s">
        <v>41</v>
      </c>
    </row>
    <row r="813" spans="1:2" x14ac:dyDescent="0.2">
      <c r="A813" t="s">
        <v>166</v>
      </c>
      <c r="B813" t="s">
        <v>1759</v>
      </c>
    </row>
    <row r="814" spans="1:2" x14ac:dyDescent="0.2">
      <c r="A814" t="s">
        <v>133</v>
      </c>
      <c r="B814" t="s">
        <v>146</v>
      </c>
    </row>
    <row r="815" spans="1:2" x14ac:dyDescent="0.2">
      <c r="A815" t="s">
        <v>41</v>
      </c>
      <c r="B815" t="s">
        <v>41</v>
      </c>
    </row>
    <row r="816" spans="1:2" x14ac:dyDescent="0.2">
      <c r="A816" t="s">
        <v>968</v>
      </c>
      <c r="B816" t="s">
        <v>969</v>
      </c>
    </row>
    <row r="817" spans="1:2" x14ac:dyDescent="0.2">
      <c r="A817" t="s">
        <v>1664</v>
      </c>
      <c r="B817" t="s">
        <v>1665</v>
      </c>
    </row>
    <row r="818" spans="1:2" x14ac:dyDescent="0.2">
      <c r="A818" t="s">
        <v>41</v>
      </c>
      <c r="B818" t="s">
        <v>41</v>
      </c>
    </row>
    <row r="819" spans="1:2" x14ac:dyDescent="0.2">
      <c r="A819" t="s">
        <v>1340</v>
      </c>
      <c r="B819" t="s">
        <v>1720</v>
      </c>
    </row>
    <row r="820" spans="1:2" x14ac:dyDescent="0.2">
      <c r="A820" t="s">
        <v>261</v>
      </c>
      <c r="B820" t="s">
        <v>760</v>
      </c>
    </row>
    <row r="821" spans="1:2" x14ac:dyDescent="0.2">
      <c r="A821" t="s">
        <v>41</v>
      </c>
      <c r="B821" t="s">
        <v>41</v>
      </c>
    </row>
    <row r="822" spans="1:2" x14ac:dyDescent="0.2">
      <c r="A822" t="s">
        <v>1760</v>
      </c>
      <c r="B822" t="s">
        <v>1761</v>
      </c>
    </row>
    <row r="823" spans="1:2" x14ac:dyDescent="0.2">
      <c r="A823" t="s">
        <v>927</v>
      </c>
      <c r="B823" t="s">
        <v>928</v>
      </c>
    </row>
    <row r="824" spans="1:2" x14ac:dyDescent="0.2">
      <c r="A824" t="s">
        <v>41</v>
      </c>
      <c r="B824" t="s">
        <v>41</v>
      </c>
    </row>
    <row r="825" spans="1:2" x14ac:dyDescent="0.2">
      <c r="A825" t="s">
        <v>249</v>
      </c>
      <c r="B825" t="s">
        <v>731</v>
      </c>
    </row>
    <row r="826" spans="1:2" x14ac:dyDescent="0.2">
      <c r="A826" t="s">
        <v>315</v>
      </c>
      <c r="B826" t="s">
        <v>611</v>
      </c>
    </row>
    <row r="827" spans="1:2" x14ac:dyDescent="0.2">
      <c r="A827" t="s">
        <v>41</v>
      </c>
      <c r="B827" t="s">
        <v>41</v>
      </c>
    </row>
    <row r="828" spans="1:2" x14ac:dyDescent="0.2">
      <c r="A828" t="s">
        <v>309</v>
      </c>
      <c r="B828" t="s">
        <v>310</v>
      </c>
    </row>
    <row r="829" spans="1:2" x14ac:dyDescent="0.2">
      <c r="A829" t="s">
        <v>453</v>
      </c>
      <c r="B829" t="s">
        <v>454</v>
      </c>
    </row>
    <row r="830" spans="1:2" x14ac:dyDescent="0.2">
      <c r="A830" t="s">
        <v>41</v>
      </c>
      <c r="B830" t="s">
        <v>41</v>
      </c>
    </row>
    <row r="831" spans="1:2" x14ac:dyDescent="0.2">
      <c r="A831" t="s">
        <v>1185</v>
      </c>
      <c r="B831" t="s">
        <v>1186</v>
      </c>
    </row>
    <row r="832" spans="1:2" x14ac:dyDescent="0.2">
      <c r="A832" t="s">
        <v>41</v>
      </c>
      <c r="B832" t="s">
        <v>41</v>
      </c>
    </row>
    <row r="833" spans="1:2" x14ac:dyDescent="0.2">
      <c r="A833" t="s">
        <v>41</v>
      </c>
      <c r="B833" t="s">
        <v>41</v>
      </c>
    </row>
    <row r="834" spans="1:2" x14ac:dyDescent="0.2">
      <c r="A834" t="s">
        <v>64</v>
      </c>
      <c r="B834" t="s">
        <v>65</v>
      </c>
    </row>
    <row r="835" spans="1:2" x14ac:dyDescent="0.2">
      <c r="A835" t="s">
        <v>1005</v>
      </c>
      <c r="B835" t="s">
        <v>1006</v>
      </c>
    </row>
    <row r="836" spans="1:2" x14ac:dyDescent="0.2">
      <c r="A836" t="s">
        <v>41</v>
      </c>
      <c r="B836" t="s">
        <v>41</v>
      </c>
    </row>
    <row r="837" spans="1:2" x14ac:dyDescent="0.2">
      <c r="A837" t="s">
        <v>1545</v>
      </c>
      <c r="B837" t="s">
        <v>1546</v>
      </c>
    </row>
    <row r="838" spans="1:2" x14ac:dyDescent="0.2">
      <c r="A838" t="s">
        <v>261</v>
      </c>
      <c r="B838" t="s">
        <v>1164</v>
      </c>
    </row>
    <row r="839" spans="1:2" x14ac:dyDescent="0.2">
      <c r="A839" t="s">
        <v>41</v>
      </c>
      <c r="B839" t="s">
        <v>41</v>
      </c>
    </row>
    <row r="840" spans="1:2" x14ac:dyDescent="0.2">
      <c r="A840" t="s">
        <v>325</v>
      </c>
      <c r="B840" t="s">
        <v>326</v>
      </c>
    </row>
    <row r="841" spans="1:2" x14ac:dyDescent="0.2">
      <c r="A841" t="s">
        <v>355</v>
      </c>
      <c r="B841" t="s">
        <v>356</v>
      </c>
    </row>
    <row r="842" spans="1:2" x14ac:dyDescent="0.2">
      <c r="A842" t="s">
        <v>41</v>
      </c>
      <c r="B842" t="s">
        <v>41</v>
      </c>
    </row>
    <row r="843" spans="1:2" x14ac:dyDescent="0.2">
      <c r="A843" t="s">
        <v>1762</v>
      </c>
      <c r="B843" t="s">
        <v>1763</v>
      </c>
    </row>
    <row r="844" spans="1:2" x14ac:dyDescent="0.2">
      <c r="A844" t="s">
        <v>41</v>
      </c>
      <c r="B844" t="s">
        <v>41</v>
      </c>
    </row>
    <row r="845" spans="1:2" x14ac:dyDescent="0.2">
      <c r="A845" t="s">
        <v>41</v>
      </c>
      <c r="B845" t="s">
        <v>41</v>
      </c>
    </row>
    <row r="846" spans="1:2" x14ac:dyDescent="0.2">
      <c r="A846" t="s">
        <v>1764</v>
      </c>
      <c r="B846" t="s">
        <v>1765</v>
      </c>
    </row>
    <row r="847" spans="1:2" x14ac:dyDescent="0.2">
      <c r="A847" t="s">
        <v>461</v>
      </c>
      <c r="B847" t="s">
        <v>462</v>
      </c>
    </row>
    <row r="848" spans="1:2" x14ac:dyDescent="0.2">
      <c r="A848" t="s">
        <v>41</v>
      </c>
      <c r="B848" t="s">
        <v>41</v>
      </c>
    </row>
    <row r="849" spans="1:2" x14ac:dyDescent="0.2">
      <c r="A849" t="s">
        <v>1766</v>
      </c>
      <c r="B849" t="s">
        <v>1767</v>
      </c>
    </row>
    <row r="850" spans="1:2" x14ac:dyDescent="0.2">
      <c r="A850" t="s">
        <v>1768</v>
      </c>
      <c r="B850" t="s">
        <v>1769</v>
      </c>
    </row>
    <row r="851" spans="1:2" x14ac:dyDescent="0.2">
      <c r="A851" t="s">
        <v>41</v>
      </c>
      <c r="B851" t="s">
        <v>41</v>
      </c>
    </row>
    <row r="852" spans="1:2" x14ac:dyDescent="0.2">
      <c r="A852" t="s">
        <v>1770</v>
      </c>
      <c r="B852" t="s">
        <v>1771</v>
      </c>
    </row>
    <row r="853" spans="1:2" x14ac:dyDescent="0.2">
      <c r="A853" t="s">
        <v>395</v>
      </c>
      <c r="B853" t="s">
        <v>396</v>
      </c>
    </row>
    <row r="854" spans="1:2" x14ac:dyDescent="0.2">
      <c r="A854" t="s">
        <v>41</v>
      </c>
      <c r="B854" t="s">
        <v>41</v>
      </c>
    </row>
    <row r="855" spans="1:2" x14ac:dyDescent="0.2">
      <c r="A855" t="s">
        <v>1772</v>
      </c>
      <c r="B855" t="s">
        <v>566</v>
      </c>
    </row>
    <row r="856" spans="1:2" x14ac:dyDescent="0.2">
      <c r="A856" t="s">
        <v>81</v>
      </c>
      <c r="B856" t="s">
        <v>82</v>
      </c>
    </row>
    <row r="857" spans="1:2" x14ac:dyDescent="0.2">
      <c r="A857" t="s">
        <v>41</v>
      </c>
      <c r="B857" t="s">
        <v>41</v>
      </c>
    </row>
    <row r="858" spans="1:2" x14ac:dyDescent="0.2">
      <c r="A858" t="s">
        <v>1773</v>
      </c>
      <c r="B858" t="s">
        <v>1774</v>
      </c>
    </row>
    <row r="859" spans="1:2" x14ac:dyDescent="0.2">
      <c r="A859" t="s">
        <v>514</v>
      </c>
      <c r="B859" t="s">
        <v>515</v>
      </c>
    </row>
    <row r="860" spans="1:2" x14ac:dyDescent="0.2">
      <c r="A860" t="s">
        <v>41</v>
      </c>
      <c r="B860" t="s">
        <v>41</v>
      </c>
    </row>
    <row r="861" spans="1:2" x14ac:dyDescent="0.2">
      <c r="A861" t="s">
        <v>732</v>
      </c>
      <c r="B861" t="s">
        <v>733</v>
      </c>
    </row>
    <row r="862" spans="1:2" x14ac:dyDescent="0.2">
      <c r="A862" t="s">
        <v>351</v>
      </c>
      <c r="B862" t="s">
        <v>352</v>
      </c>
    </row>
    <row r="863" spans="1:2" x14ac:dyDescent="0.2">
      <c r="A863" t="s">
        <v>41</v>
      </c>
      <c r="B863" t="s">
        <v>41</v>
      </c>
    </row>
    <row r="864" spans="1:2" x14ac:dyDescent="0.2">
      <c r="A864" t="s">
        <v>139</v>
      </c>
      <c r="B864" t="s">
        <v>1053</v>
      </c>
    </row>
    <row r="865" spans="1:2" x14ac:dyDescent="0.2">
      <c r="A865" t="s">
        <v>223</v>
      </c>
      <c r="B865" t="s">
        <v>556</v>
      </c>
    </row>
    <row r="866" spans="1:2" x14ac:dyDescent="0.2">
      <c r="A866" t="s">
        <v>41</v>
      </c>
      <c r="B866" t="s">
        <v>41</v>
      </c>
    </row>
    <row r="867" spans="1:2" x14ac:dyDescent="0.2">
      <c r="A867" t="s">
        <v>1775</v>
      </c>
      <c r="B867" t="s">
        <v>1776</v>
      </c>
    </row>
    <row r="868" spans="1:2" x14ac:dyDescent="0.2">
      <c r="A868" t="s">
        <v>311</v>
      </c>
      <c r="B868" t="s">
        <v>312</v>
      </c>
    </row>
    <row r="869" spans="1:2" x14ac:dyDescent="0.2">
      <c r="A869" t="s">
        <v>41</v>
      </c>
      <c r="B869" t="s">
        <v>41</v>
      </c>
    </row>
    <row r="870" spans="1:2" x14ac:dyDescent="0.2">
      <c r="A870" t="s">
        <v>426</v>
      </c>
      <c r="B870" t="s">
        <v>427</v>
      </c>
    </row>
    <row r="871" spans="1:2" x14ac:dyDescent="0.2">
      <c r="A871" t="s">
        <v>355</v>
      </c>
      <c r="B871" t="s">
        <v>1777</v>
      </c>
    </row>
    <row r="872" spans="1:2" x14ac:dyDescent="0.2">
      <c r="A872" t="s">
        <v>41</v>
      </c>
      <c r="B872" t="s">
        <v>41</v>
      </c>
    </row>
    <row r="873" spans="1:2" x14ac:dyDescent="0.2">
      <c r="A873" t="s">
        <v>1778</v>
      </c>
      <c r="B873" t="s">
        <v>1779</v>
      </c>
    </row>
    <row r="874" spans="1:2" x14ac:dyDescent="0.2">
      <c r="A874" t="s">
        <v>133</v>
      </c>
      <c r="B874" t="s">
        <v>711</v>
      </c>
    </row>
    <row r="875" spans="1:2" x14ac:dyDescent="0.2">
      <c r="A875" t="s">
        <v>41</v>
      </c>
      <c r="B875" t="s">
        <v>41</v>
      </c>
    </row>
    <row r="876" spans="1:2" x14ac:dyDescent="0.2">
      <c r="A876" t="s">
        <v>1780</v>
      </c>
      <c r="B876" t="s">
        <v>1781</v>
      </c>
    </row>
    <row r="877" spans="1:2" x14ac:dyDescent="0.2">
      <c r="A877" t="s">
        <v>575</v>
      </c>
      <c r="B877" t="s">
        <v>884</v>
      </c>
    </row>
    <row r="878" spans="1:2" x14ac:dyDescent="0.2">
      <c r="A878" t="s">
        <v>41</v>
      </c>
      <c r="B878" t="s">
        <v>41</v>
      </c>
    </row>
    <row r="879" spans="1:2" x14ac:dyDescent="0.2">
      <c r="A879" t="s">
        <v>1782</v>
      </c>
      <c r="B879" t="s">
        <v>1783</v>
      </c>
    </row>
    <row r="880" spans="1:2" x14ac:dyDescent="0.2">
      <c r="A880" t="s">
        <v>453</v>
      </c>
      <c r="B880" t="s">
        <v>1784</v>
      </c>
    </row>
    <row r="881" spans="1:2" x14ac:dyDescent="0.2">
      <c r="A881" t="s">
        <v>41</v>
      </c>
      <c r="B881" t="s">
        <v>41</v>
      </c>
    </row>
    <row r="882" spans="1:2" x14ac:dyDescent="0.2">
      <c r="A882" t="s">
        <v>1785</v>
      </c>
      <c r="B882" t="s">
        <v>1786</v>
      </c>
    </row>
    <row r="883" spans="1:2" x14ac:dyDescent="0.2">
      <c r="A883" t="s">
        <v>638</v>
      </c>
      <c r="B883" t="s">
        <v>862</v>
      </c>
    </row>
    <row r="884" spans="1:2" x14ac:dyDescent="0.2">
      <c r="A884" t="s">
        <v>41</v>
      </c>
      <c r="B884" t="s">
        <v>401</v>
      </c>
    </row>
    <row r="885" spans="1:2" x14ac:dyDescent="0.2">
      <c r="A885" t="s">
        <v>1787</v>
      </c>
      <c r="B885" t="s">
        <v>1788</v>
      </c>
    </row>
    <row r="886" spans="1:2" x14ac:dyDescent="0.2">
      <c r="A886" t="s">
        <v>223</v>
      </c>
      <c r="B886" t="s">
        <v>241</v>
      </c>
    </row>
    <row r="887" spans="1:2" x14ac:dyDescent="0.2">
      <c r="A887" t="s">
        <v>41</v>
      </c>
      <c r="B887" t="s">
        <v>41</v>
      </c>
    </row>
    <row r="888" spans="1:2" x14ac:dyDescent="0.2">
      <c r="A888" t="s">
        <v>1170</v>
      </c>
      <c r="B888" t="s">
        <v>1789</v>
      </c>
    </row>
    <row r="889" spans="1:2" x14ac:dyDescent="0.2">
      <c r="A889" t="s">
        <v>575</v>
      </c>
      <c r="B889" t="s">
        <v>1790</v>
      </c>
    </row>
    <row r="890" spans="1:2" x14ac:dyDescent="0.2">
      <c r="A890" t="s">
        <v>41</v>
      </c>
      <c r="B890" t="s">
        <v>41</v>
      </c>
    </row>
    <row r="891" spans="1:2" x14ac:dyDescent="0.2">
      <c r="A891" t="s">
        <v>1156</v>
      </c>
      <c r="B891" t="s">
        <v>1791</v>
      </c>
    </row>
    <row r="892" spans="1:2" x14ac:dyDescent="0.2">
      <c r="A892" t="s">
        <v>279</v>
      </c>
      <c r="B892" t="s">
        <v>791</v>
      </c>
    </row>
    <row r="893" spans="1:2" x14ac:dyDescent="0.2">
      <c r="A893" t="s">
        <v>41</v>
      </c>
      <c r="B893" t="s">
        <v>401</v>
      </c>
    </row>
    <row r="894" spans="1:2" x14ac:dyDescent="0.2">
      <c r="A894" t="s">
        <v>1792</v>
      </c>
      <c r="B894" t="s">
        <v>1793</v>
      </c>
    </row>
    <row r="895" spans="1:2" x14ac:dyDescent="0.2">
      <c r="A895" t="s">
        <v>453</v>
      </c>
      <c r="B895" t="s">
        <v>963</v>
      </c>
    </row>
    <row r="896" spans="1:2" x14ac:dyDescent="0.2">
      <c r="A896" t="s">
        <v>41</v>
      </c>
      <c r="B896" t="s">
        <v>41</v>
      </c>
    </row>
    <row r="897" spans="1:2" x14ac:dyDescent="0.2">
      <c r="A897" t="s">
        <v>593</v>
      </c>
      <c r="B897" t="s">
        <v>1794</v>
      </c>
    </row>
    <row r="898" spans="1:2" x14ac:dyDescent="0.2">
      <c r="A898" t="s">
        <v>265</v>
      </c>
      <c r="B898" t="s">
        <v>1643</v>
      </c>
    </row>
    <row r="899" spans="1:2" x14ac:dyDescent="0.2">
      <c r="A899" t="s">
        <v>41</v>
      </c>
      <c r="B899" t="s">
        <v>41</v>
      </c>
    </row>
    <row r="900" spans="1:2" x14ac:dyDescent="0.2">
      <c r="A900" t="s">
        <v>1795</v>
      </c>
      <c r="B900" t="s">
        <v>1796</v>
      </c>
    </row>
    <row r="901" spans="1:2" x14ac:dyDescent="0.2">
      <c r="A901" t="s">
        <v>1200</v>
      </c>
      <c r="B901" t="s">
        <v>1201</v>
      </c>
    </row>
    <row r="902" spans="1:2" x14ac:dyDescent="0.2">
      <c r="A902" t="s">
        <v>41</v>
      </c>
      <c r="B902" t="s">
        <v>41</v>
      </c>
    </row>
    <row r="903" spans="1:2" x14ac:dyDescent="0.2">
      <c r="A903" t="s">
        <v>1001</v>
      </c>
      <c r="B903" t="s">
        <v>1797</v>
      </c>
    </row>
    <row r="904" spans="1:2" x14ac:dyDescent="0.2">
      <c r="A904" t="s">
        <v>55</v>
      </c>
      <c r="B904" t="s">
        <v>201</v>
      </c>
    </row>
    <row r="905" spans="1:2" x14ac:dyDescent="0.2">
      <c r="A905" t="s">
        <v>41</v>
      </c>
      <c r="B905" t="s">
        <v>41</v>
      </c>
    </row>
    <row r="906" spans="1:2" x14ac:dyDescent="0.2">
      <c r="A906" t="s">
        <v>329</v>
      </c>
      <c r="B906" t="s">
        <v>485</v>
      </c>
    </row>
    <row r="907" spans="1:2" x14ac:dyDescent="0.2">
      <c r="A907" t="s">
        <v>121</v>
      </c>
      <c r="B907" t="s">
        <v>1230</v>
      </c>
    </row>
    <row r="908" spans="1:2" x14ac:dyDescent="0.2">
      <c r="A908" t="s">
        <v>41</v>
      </c>
      <c r="B908" t="s">
        <v>41</v>
      </c>
    </row>
    <row r="909" spans="1:2" x14ac:dyDescent="0.2">
      <c r="A909" t="s">
        <v>1798</v>
      </c>
      <c r="B909" t="s">
        <v>1799</v>
      </c>
    </row>
    <row r="910" spans="1:2" x14ac:dyDescent="0.2">
      <c r="A910" t="s">
        <v>1800</v>
      </c>
      <c r="B910" t="s">
        <v>1801</v>
      </c>
    </row>
    <row r="911" spans="1:2" x14ac:dyDescent="0.2">
      <c r="A911" t="s">
        <v>41</v>
      </c>
      <c r="B911" t="s">
        <v>41</v>
      </c>
    </row>
    <row r="912" spans="1:2" x14ac:dyDescent="0.2">
      <c r="A912" t="s">
        <v>1213</v>
      </c>
      <c r="B912" t="s">
        <v>1214</v>
      </c>
    </row>
    <row r="913" spans="1:2" x14ac:dyDescent="0.2">
      <c r="A913" t="s">
        <v>1109</v>
      </c>
      <c r="B913" t="s">
        <v>1071</v>
      </c>
    </row>
    <row r="914" spans="1:2" x14ac:dyDescent="0.2">
      <c r="A914" t="s">
        <v>41</v>
      </c>
      <c r="B914" t="s">
        <v>41</v>
      </c>
    </row>
    <row r="915" spans="1:2" x14ac:dyDescent="0.2">
      <c r="A915" t="s">
        <v>1802</v>
      </c>
      <c r="B915" t="s">
        <v>1803</v>
      </c>
    </row>
    <row r="916" spans="1:2" x14ac:dyDescent="0.2">
      <c r="A916" t="s">
        <v>41</v>
      </c>
      <c r="B916" t="s">
        <v>41</v>
      </c>
    </row>
    <row r="917" spans="1:2" x14ac:dyDescent="0.2">
      <c r="A917" t="s">
        <v>41</v>
      </c>
      <c r="B917" t="s">
        <v>41</v>
      </c>
    </row>
    <row r="918" spans="1:2" x14ac:dyDescent="0.2">
      <c r="A918" t="s">
        <v>131</v>
      </c>
      <c r="B918" t="s">
        <v>1804</v>
      </c>
    </row>
    <row r="919" spans="1:2" x14ac:dyDescent="0.2">
      <c r="A919" t="s">
        <v>137</v>
      </c>
      <c r="B919" t="s">
        <v>1805</v>
      </c>
    </row>
    <row r="920" spans="1:2" x14ac:dyDescent="0.2">
      <c r="A920" t="s">
        <v>41</v>
      </c>
      <c r="B920" t="s">
        <v>41</v>
      </c>
    </row>
    <row r="921" spans="1:2" x14ac:dyDescent="0.2">
      <c r="A921" t="s">
        <v>1806</v>
      </c>
      <c r="B921" t="s">
        <v>1807</v>
      </c>
    </row>
    <row r="922" spans="1:2" x14ac:dyDescent="0.2">
      <c r="A922" t="s">
        <v>1808</v>
      </c>
      <c r="B922" t="s">
        <v>1809</v>
      </c>
    </row>
    <row r="923" spans="1:2" x14ac:dyDescent="0.2">
      <c r="A923" t="s">
        <v>41</v>
      </c>
      <c r="B923" t="s">
        <v>401</v>
      </c>
    </row>
    <row r="924" spans="1:2" x14ac:dyDescent="0.2">
      <c r="A924" t="s">
        <v>166</v>
      </c>
      <c r="B924" t="s">
        <v>167</v>
      </c>
    </row>
    <row r="925" spans="1:2" x14ac:dyDescent="0.2">
      <c r="A925" t="s">
        <v>41</v>
      </c>
      <c r="B925" t="s">
        <v>41</v>
      </c>
    </row>
    <row r="926" spans="1:2" x14ac:dyDescent="0.2">
      <c r="A926" t="s">
        <v>41</v>
      </c>
      <c r="B926" t="s">
        <v>41</v>
      </c>
    </row>
    <row r="927" spans="1:2" x14ac:dyDescent="0.2">
      <c r="A927" t="s">
        <v>979</v>
      </c>
      <c r="B927" t="s">
        <v>704</v>
      </c>
    </row>
    <row r="928" spans="1:2" x14ac:dyDescent="0.2">
      <c r="A928" t="s">
        <v>359</v>
      </c>
      <c r="B928" t="s">
        <v>360</v>
      </c>
    </row>
    <row r="929" spans="1:2" x14ac:dyDescent="0.2">
      <c r="A929" t="s">
        <v>41</v>
      </c>
      <c r="B929" t="s">
        <v>41</v>
      </c>
    </row>
    <row r="930" spans="1:2" x14ac:dyDescent="0.2">
      <c r="A930" t="s">
        <v>1810</v>
      </c>
      <c r="B930" t="s">
        <v>1811</v>
      </c>
    </row>
    <row r="931" spans="1:2" x14ac:dyDescent="0.2">
      <c r="A931" t="s">
        <v>1437</v>
      </c>
      <c r="B931" t="s">
        <v>1438</v>
      </c>
    </row>
    <row r="932" spans="1:2" x14ac:dyDescent="0.2">
      <c r="A932" t="s">
        <v>41</v>
      </c>
      <c r="B932" t="s">
        <v>41</v>
      </c>
    </row>
    <row r="933" spans="1:2" x14ac:dyDescent="0.2">
      <c r="A933" t="s">
        <v>1812</v>
      </c>
      <c r="B933" t="s">
        <v>795</v>
      </c>
    </row>
    <row r="934" spans="1:2" x14ac:dyDescent="0.2">
      <c r="A934" t="s">
        <v>107</v>
      </c>
      <c r="B934" t="s">
        <v>245</v>
      </c>
    </row>
    <row r="935" spans="1:2" x14ac:dyDescent="0.2">
      <c r="A935" t="s">
        <v>41</v>
      </c>
      <c r="B935" t="s">
        <v>41</v>
      </c>
    </row>
    <row r="936" spans="1:2" x14ac:dyDescent="0.2">
      <c r="A936" t="s">
        <v>366</v>
      </c>
      <c r="B936" t="s">
        <v>367</v>
      </c>
    </row>
    <row r="937" spans="1:2" x14ac:dyDescent="0.2">
      <c r="A937" t="s">
        <v>55</v>
      </c>
      <c r="B937" t="s">
        <v>56</v>
      </c>
    </row>
    <row r="938" spans="1:2" x14ac:dyDescent="0.2">
      <c r="A938" t="s">
        <v>41</v>
      </c>
      <c r="B938" t="s">
        <v>41</v>
      </c>
    </row>
    <row r="939" spans="1:2" x14ac:dyDescent="0.2">
      <c r="A939" t="s">
        <v>1183</v>
      </c>
      <c r="B939" t="s">
        <v>1813</v>
      </c>
    </row>
    <row r="940" spans="1:2" x14ac:dyDescent="0.2">
      <c r="A940" t="s">
        <v>1814</v>
      </c>
      <c r="B940" t="s">
        <v>1815</v>
      </c>
    </row>
    <row r="941" spans="1:2" x14ac:dyDescent="0.2">
      <c r="A941" t="s">
        <v>41</v>
      </c>
      <c r="B941" t="s">
        <v>41</v>
      </c>
    </row>
    <row r="942" spans="1:2" x14ac:dyDescent="0.2">
      <c r="A942" t="s">
        <v>1816</v>
      </c>
      <c r="B942" t="s">
        <v>1817</v>
      </c>
    </row>
    <row r="943" spans="1:2" x14ac:dyDescent="0.2">
      <c r="A943" t="s">
        <v>41</v>
      </c>
      <c r="B943" t="s">
        <v>41</v>
      </c>
    </row>
    <row r="944" spans="1:2" x14ac:dyDescent="0.2">
      <c r="A944" t="s">
        <v>41</v>
      </c>
      <c r="B944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809"/>
  <sheetViews>
    <sheetView zoomScaleNormal="100" workbookViewId="0">
      <selection activeCell="V3" sqref="V3:V271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1818</v>
      </c>
      <c r="B3" t="s">
        <v>1819</v>
      </c>
      <c r="D3">
        <v>-72.272000000000006</v>
      </c>
      <c r="E3">
        <v>-169.875</v>
      </c>
      <c r="F3">
        <v>0</v>
      </c>
      <c r="G3">
        <v>128.08199999999999</v>
      </c>
      <c r="H3">
        <v>56.886000000000003</v>
      </c>
      <c r="I3">
        <v>0</v>
      </c>
      <c r="J3">
        <v>2</v>
      </c>
      <c r="K3">
        <v>1</v>
      </c>
      <c r="L3">
        <f>1/TAN(-D3*$L$1/180)*0.108*0.333333</f>
        <v>1.1508441826078178E-2</v>
      </c>
      <c r="M3">
        <f>SIN(-D3*$L$1/180)*G3*3</f>
        <v>365.99922909120903</v>
      </c>
      <c r="N3">
        <f>COS(-D3*$L$1/180)*G3*0.108</f>
        <v>4.212085048470688</v>
      </c>
      <c r="O3">
        <f>IFERROR(1/TAN(E3*$L$1/180)*0.108*0.333333,"")</f>
        <v>0.20159312259117929</v>
      </c>
      <c r="P3">
        <f>SIN(-E3*$L$1/180)*H3*3</f>
        <v>30.001041541037111</v>
      </c>
      <c r="Q3">
        <f>-COS(E3*$L$1/180)*H3*0.108</f>
        <v>6.0480096932550502</v>
      </c>
      <c r="R3">
        <f>ABS(SIN(-F3*$L$1/180)*I3*3)</f>
        <v>0</v>
      </c>
      <c r="S3">
        <f>M3+P3</f>
        <v>396.00027063224616</v>
      </c>
      <c r="T3">
        <f>60*(J3/M3)</f>
        <v>0.32786954305331428</v>
      </c>
      <c r="U3">
        <f>IFERROR(60*(K3/P3),"")</f>
        <v>1.9999305663414593</v>
      </c>
      <c r="V3">
        <f>100*(R3/(S3))</f>
        <v>0</v>
      </c>
      <c r="X3" t="s">
        <v>37</v>
      </c>
      <c r="Y3">
        <f>AVERAGE(L3:L2000)</f>
        <v>8.2150222321777985E-3</v>
      </c>
      <c r="Z3">
        <f>STDEVA(L3:L2000)</f>
        <v>2.2765405140871644E-3</v>
      </c>
      <c r="AA3">
        <f>COUNTA(L3:L2000)</f>
        <v>269</v>
      </c>
      <c r="AB3">
        <f>AVERAGE(O3:O2000)</f>
        <v>0.23974762148598716</v>
      </c>
      <c r="AC3">
        <f>STDEVA(O3:O2001)</f>
        <v>0.1288899670657781</v>
      </c>
      <c r="AD3">
        <f>COUNTA(O3:O2001)</f>
        <v>269</v>
      </c>
      <c r="AE3">
        <f>1/Y8</f>
        <v>3.5712389432898109E-3</v>
      </c>
      <c r="AF3">
        <f>Z8/Y8^2</f>
        <v>2.8143391187606323E-3</v>
      </c>
      <c r="AG3">
        <f>COUNTA(M3:M2001)</f>
        <v>269</v>
      </c>
      <c r="AH3">
        <f>1/AB8</f>
        <v>7.6298278875687769E-2</v>
      </c>
      <c r="AI3">
        <f>AC8/AB8^2</f>
        <v>6.5622902025577259E-2</v>
      </c>
      <c r="AJ3">
        <f>COUNTA(P3:P2001)</f>
        <v>269</v>
      </c>
    </row>
    <row r="4" spans="1:36" x14ac:dyDescent="0.2">
      <c r="A4" t="s">
        <v>461</v>
      </c>
      <c r="B4" t="s">
        <v>1820</v>
      </c>
      <c r="D4">
        <v>-75.256</v>
      </c>
      <c r="E4">
        <v>-174.09399999999999</v>
      </c>
      <c r="F4">
        <v>0</v>
      </c>
      <c r="G4">
        <v>58.941000000000003</v>
      </c>
      <c r="H4">
        <v>29.155000000000001</v>
      </c>
      <c r="I4">
        <v>0</v>
      </c>
      <c r="J4">
        <v>1</v>
      </c>
      <c r="K4">
        <v>0</v>
      </c>
      <c r="L4">
        <f t="shared" ref="L4:L67" si="0">1/TAN(-D4*$L$1/180)*0.108*0.333333</f>
        <v>9.4739684371029659E-3</v>
      </c>
      <c r="M4">
        <f t="shared" ref="M4:M67" si="1">SIN(-D4*$L$1/180)*G4*3</f>
        <v>171.00067754793258</v>
      </c>
      <c r="N4">
        <f t="shared" ref="N4:N67" si="2">COS(-D4*$L$1/180)*G4*0.108</f>
        <v>1.6200566418689775</v>
      </c>
      <c r="O4">
        <f t="shared" ref="O4:O67" si="3">IFERROR(1/TAN(E4*$L$1/180)*0.108*0.333333,"")</f>
        <v>0.34800802605070685</v>
      </c>
      <c r="P4">
        <f t="shared" ref="P4:P67" si="4">SIN(-E4*$L$1/180)*H4*3</f>
        <v>8.9998599756060784</v>
      </c>
      <c r="Q4">
        <f t="shared" ref="Q4:Q67" si="5">-COS(E4*$L$1/180)*H4*0.108</f>
        <v>3.1320266368700715</v>
      </c>
      <c r="R4">
        <f t="shared" ref="R4:R67" si="6">ABS(SIN(-F4*$L$1/180)*I4*3)</f>
        <v>0</v>
      </c>
      <c r="S4">
        <f t="shared" ref="S4:S67" si="7">M4+P4</f>
        <v>180.00053752353867</v>
      </c>
      <c r="T4">
        <f t="shared" ref="T4:T67" si="8">60*(J4/M4)</f>
        <v>0.35087580271827645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0.49290133393066793</v>
      </c>
      <c r="Z4">
        <f>Z3*60</f>
        <v>0.13659243084522987</v>
      </c>
      <c r="AA4">
        <f>AA3</f>
        <v>269</v>
      </c>
      <c r="AB4">
        <f>AB3*60</f>
        <v>14.38485728915923</v>
      </c>
      <c r="AC4">
        <f>AC3*60</f>
        <v>7.7333980239466857</v>
      </c>
      <c r="AD4">
        <f>AD3</f>
        <v>269</v>
      </c>
      <c r="AE4">
        <f>AE3*60</f>
        <v>0.21427433659738865</v>
      </c>
      <c r="AF4">
        <f>AF3*60</f>
        <v>0.16886034712563794</v>
      </c>
      <c r="AG4">
        <f>AG3</f>
        <v>269</v>
      </c>
      <c r="AH4">
        <f>AH3*60</f>
        <v>4.5778967325412658</v>
      </c>
      <c r="AI4">
        <f>AI3*60</f>
        <v>3.9373741215346354</v>
      </c>
      <c r="AJ4">
        <f>AJ3</f>
        <v>269</v>
      </c>
    </row>
    <row r="5" spans="1:36" x14ac:dyDescent="0.2">
      <c r="A5" t="s">
        <v>41</v>
      </c>
      <c r="B5" t="s">
        <v>41</v>
      </c>
      <c r="D5">
        <v>-78.179000000000002</v>
      </c>
      <c r="E5">
        <v>0</v>
      </c>
      <c r="F5">
        <v>0</v>
      </c>
      <c r="G5">
        <v>131.79499999999999</v>
      </c>
      <c r="H5">
        <v>0</v>
      </c>
      <c r="I5">
        <v>0</v>
      </c>
      <c r="J5">
        <v>0</v>
      </c>
      <c r="K5">
        <v>0</v>
      </c>
      <c r="L5">
        <f t="shared" si="0"/>
        <v>7.5345559118899993E-3</v>
      </c>
      <c r="M5">
        <f t="shared" si="1"/>
        <v>386.99982172526813</v>
      </c>
      <c r="N5">
        <f t="shared" si="2"/>
        <v>2.915874710555205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386.99982172526813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361</v>
      </c>
      <c r="B6" t="s">
        <v>1397</v>
      </c>
      <c r="D6">
        <v>-71.564999999999998</v>
      </c>
      <c r="E6">
        <v>-167.471</v>
      </c>
      <c r="F6">
        <v>0</v>
      </c>
      <c r="G6">
        <v>129.65299999999999</v>
      </c>
      <c r="H6">
        <v>46.097999999999999</v>
      </c>
      <c r="I6">
        <v>0</v>
      </c>
      <c r="J6">
        <v>1</v>
      </c>
      <c r="K6">
        <v>0</v>
      </c>
      <c r="L6">
        <f t="shared" si="0"/>
        <v>1.2000023728315417E-2</v>
      </c>
      <c r="M6">
        <f t="shared" si="1"/>
        <v>368.99879706196094</v>
      </c>
      <c r="N6">
        <f t="shared" si="2"/>
        <v>4.4279987484621257</v>
      </c>
      <c r="O6">
        <f t="shared" si="3"/>
        <v>0.16199727061839408</v>
      </c>
      <c r="P6">
        <f t="shared" si="4"/>
        <v>30.000633810771546</v>
      </c>
      <c r="Q6">
        <f t="shared" si="5"/>
        <v>4.8600256541925555</v>
      </c>
      <c r="R6">
        <f t="shared" si="6"/>
        <v>0</v>
      </c>
      <c r="S6">
        <f t="shared" si="7"/>
        <v>398.99943087273249</v>
      </c>
      <c r="T6">
        <f t="shared" si="8"/>
        <v>0.16260215609842493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125</v>
      </c>
      <c r="B7" t="s">
        <v>126</v>
      </c>
      <c r="D7">
        <v>-74.055000000000007</v>
      </c>
      <c r="E7">
        <v>-173.99100000000001</v>
      </c>
      <c r="F7">
        <v>0</v>
      </c>
      <c r="G7">
        <v>65.521000000000001</v>
      </c>
      <c r="H7">
        <v>19.105</v>
      </c>
      <c r="I7">
        <v>0</v>
      </c>
      <c r="J7">
        <v>1</v>
      </c>
      <c r="K7">
        <v>0</v>
      </c>
      <c r="L7">
        <f t="shared" si="0"/>
        <v>1.0285434942637646E-2</v>
      </c>
      <c r="M7">
        <f t="shared" si="1"/>
        <v>189.00040484350308</v>
      </c>
      <c r="N7">
        <f t="shared" si="2"/>
        <v>1.9439533121033405</v>
      </c>
      <c r="O7">
        <f t="shared" si="3"/>
        <v>0.34199999956738092</v>
      </c>
      <c r="P7">
        <f t="shared" si="4"/>
        <v>6.0000024979032514</v>
      </c>
      <c r="Q7">
        <f t="shared" si="5"/>
        <v>2.0520029036900995</v>
      </c>
      <c r="R7">
        <f t="shared" si="6"/>
        <v>0</v>
      </c>
      <c r="S7">
        <f t="shared" si="7"/>
        <v>195.00040734140632</v>
      </c>
      <c r="T7">
        <f t="shared" si="8"/>
        <v>0.31745963745253064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-72.334999999999994</v>
      </c>
      <c r="E8">
        <v>-167.989</v>
      </c>
      <c r="F8">
        <v>0</v>
      </c>
      <c r="G8">
        <v>164.77</v>
      </c>
      <c r="H8">
        <v>48.052</v>
      </c>
      <c r="I8">
        <v>0</v>
      </c>
      <c r="J8">
        <v>1</v>
      </c>
      <c r="K8">
        <v>0</v>
      </c>
      <c r="L8">
        <f t="shared" si="0"/>
        <v>1.1464827828268883E-2</v>
      </c>
      <c r="M8">
        <f t="shared" si="1"/>
        <v>471.0018137801323</v>
      </c>
      <c r="N8">
        <f t="shared" si="2"/>
        <v>5.3999601017516818</v>
      </c>
      <c r="O8">
        <f t="shared" si="3"/>
        <v>0.1692067714349573</v>
      </c>
      <c r="P8">
        <f t="shared" si="4"/>
        <v>29.998788327959133</v>
      </c>
      <c r="Q8">
        <f t="shared" si="5"/>
        <v>5.0760031959378411</v>
      </c>
      <c r="R8">
        <f t="shared" si="6"/>
        <v>0</v>
      </c>
      <c r="S8">
        <f t="shared" si="7"/>
        <v>501.00060210809141</v>
      </c>
      <c r="T8">
        <f t="shared" si="8"/>
        <v>0.12738804447154109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280.014867635489</v>
      </c>
      <c r="Z8">
        <f>STDEVA(M3:M2000)</f>
        <v>220.66761937110331</v>
      </c>
      <c r="AA8">
        <f>COUNTA(M3:M2001)</f>
        <v>269</v>
      </c>
      <c r="AB8">
        <f>AVERAGE(P3:P2000)</f>
        <v>13.106455541799216</v>
      </c>
      <c r="AC8">
        <f>STDEVA(P3:P2000)</f>
        <v>11.272648093719154</v>
      </c>
      <c r="AD8">
        <f>COUNTA(P3:P2001)</f>
        <v>269</v>
      </c>
      <c r="AE8" t="s">
        <v>51</v>
      </c>
      <c r="AF8">
        <f>AG8+AH8</f>
        <v>78849.635934690523</v>
      </c>
      <c r="AG8">
        <f>SUM(M3:M2000)</f>
        <v>75323.999393946535</v>
      </c>
      <c r="AH8">
        <f>SUM(P3:P2000)</f>
        <v>3525.6365407439889</v>
      </c>
    </row>
    <row r="9" spans="1:36" x14ac:dyDescent="0.2">
      <c r="A9" t="s">
        <v>1618</v>
      </c>
      <c r="B9" t="s">
        <v>1821</v>
      </c>
      <c r="D9">
        <v>-73.61</v>
      </c>
      <c r="E9">
        <v>-168.69</v>
      </c>
      <c r="F9">
        <v>0</v>
      </c>
      <c r="G9">
        <v>17.72</v>
      </c>
      <c r="H9">
        <v>10.198</v>
      </c>
      <c r="I9">
        <v>0</v>
      </c>
      <c r="J9">
        <v>1</v>
      </c>
      <c r="K9">
        <v>0</v>
      </c>
      <c r="L9">
        <f t="shared" si="0"/>
        <v>1.0588538507091641E-2</v>
      </c>
      <c r="M9">
        <f t="shared" si="1"/>
        <v>50.999749721925788</v>
      </c>
      <c r="N9">
        <f t="shared" si="2"/>
        <v>0.54001335379600124</v>
      </c>
      <c r="O9">
        <f t="shared" si="3"/>
        <v>0.17999871688416874</v>
      </c>
      <c r="P9">
        <f t="shared" si="4"/>
        <v>6.0000123947984747</v>
      </c>
      <c r="Q9">
        <f t="shared" si="5"/>
        <v>1.0799956123484462</v>
      </c>
      <c r="R9">
        <f t="shared" si="6"/>
        <v>0</v>
      </c>
      <c r="S9">
        <f t="shared" si="7"/>
        <v>56.999762116724263</v>
      </c>
      <c r="T9">
        <f t="shared" si="8"/>
        <v>1.1764763616909444</v>
      </c>
      <c r="U9">
        <f t="shared" si="9"/>
        <v>0</v>
      </c>
      <c r="V9">
        <f t="shared" si="10"/>
        <v>0</v>
      </c>
      <c r="X9" t="s">
        <v>54</v>
      </c>
      <c r="Y9">
        <f>Y8/60</f>
        <v>4.6669144605914834</v>
      </c>
      <c r="Z9">
        <f>Z8/60</f>
        <v>3.677793656185055</v>
      </c>
      <c r="AA9">
        <f>AA8</f>
        <v>269</v>
      </c>
      <c r="AB9">
        <f>AB8/60</f>
        <v>0.2184409256966536</v>
      </c>
      <c r="AC9">
        <f>AC8/60</f>
        <v>0.18787746822865256</v>
      </c>
      <c r="AD9">
        <f>AD8</f>
        <v>269</v>
      </c>
      <c r="AE9" t="s">
        <v>54</v>
      </c>
      <c r="AF9">
        <f>AF8/60</f>
        <v>1314.1605989115087</v>
      </c>
      <c r="AG9">
        <f>AG8/60</f>
        <v>1255.399989899109</v>
      </c>
      <c r="AH9">
        <f>AH8/60</f>
        <v>58.760609012399819</v>
      </c>
    </row>
    <row r="10" spans="1:36" x14ac:dyDescent="0.2">
      <c r="A10" t="s">
        <v>41</v>
      </c>
      <c r="B10" t="s">
        <v>41</v>
      </c>
      <c r="D10">
        <v>-76.122</v>
      </c>
      <c r="E10">
        <v>-170.53800000000001</v>
      </c>
      <c r="F10">
        <v>90</v>
      </c>
      <c r="G10">
        <v>87.555999999999997</v>
      </c>
      <c r="H10">
        <v>30.414000000000001</v>
      </c>
      <c r="I10">
        <v>1</v>
      </c>
      <c r="J10">
        <v>1</v>
      </c>
      <c r="K10">
        <v>0</v>
      </c>
      <c r="L10">
        <f t="shared" si="0"/>
        <v>8.8944222193004328E-3</v>
      </c>
      <c r="M10">
        <f t="shared" si="1"/>
        <v>255.00036673134508</v>
      </c>
      <c r="N10">
        <f t="shared" si="2"/>
        <v>2.2680831958682304</v>
      </c>
      <c r="O10">
        <f t="shared" si="3"/>
        <v>0.21600727486837354</v>
      </c>
      <c r="P10">
        <f t="shared" si="4"/>
        <v>14.999586273177371</v>
      </c>
      <c r="Q10">
        <f t="shared" si="5"/>
        <v>3.2400229950451016</v>
      </c>
      <c r="R10">
        <f t="shared" si="6"/>
        <v>3</v>
      </c>
      <c r="S10">
        <f t="shared" si="7"/>
        <v>269.99995300452247</v>
      </c>
      <c r="T10">
        <f t="shared" si="8"/>
        <v>0.23529377925645428</v>
      </c>
      <c r="U10">
        <f t="shared" si="9"/>
        <v>0</v>
      </c>
      <c r="V10">
        <f t="shared" si="10"/>
        <v>1.1111113045081717</v>
      </c>
    </row>
    <row r="11" spans="1:36" x14ac:dyDescent="0.2">
      <c r="A11" t="s">
        <v>41</v>
      </c>
      <c r="B11" t="s">
        <v>41</v>
      </c>
      <c r="D11">
        <v>-78.197999999999993</v>
      </c>
      <c r="E11">
        <v>-167.005</v>
      </c>
      <c r="F11">
        <v>0</v>
      </c>
      <c r="G11">
        <v>68.447000000000003</v>
      </c>
      <c r="H11">
        <v>13.342000000000001</v>
      </c>
      <c r="I11">
        <v>0</v>
      </c>
      <c r="J11">
        <v>1</v>
      </c>
      <c r="K11">
        <v>0</v>
      </c>
      <c r="L11">
        <f t="shared" si="0"/>
        <v>7.5220958052729329E-3</v>
      </c>
      <c r="M11">
        <f t="shared" si="1"/>
        <v>201.0001425760511</v>
      </c>
      <c r="N11">
        <f t="shared" si="2"/>
        <v>1.5119438412744171</v>
      </c>
      <c r="O11">
        <f t="shared" si="3"/>
        <v>0.15599508211391522</v>
      </c>
      <c r="P11">
        <f t="shared" si="4"/>
        <v>9.0004874629593701</v>
      </c>
      <c r="Q11">
        <f t="shared" si="5"/>
        <v>1.4040331848827963</v>
      </c>
      <c r="R11">
        <f t="shared" si="6"/>
        <v>0</v>
      </c>
      <c r="S11">
        <f t="shared" si="7"/>
        <v>210.00063003901047</v>
      </c>
      <c r="T11">
        <f t="shared" si="8"/>
        <v>0.29850725094534791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199</v>
      </c>
      <c r="B12" t="s">
        <v>1822</v>
      </c>
      <c r="D12">
        <v>-73.796000000000006</v>
      </c>
      <c r="E12">
        <v>-162.64599999999999</v>
      </c>
      <c r="F12">
        <v>0</v>
      </c>
      <c r="G12">
        <v>121.84</v>
      </c>
      <c r="H12">
        <v>33.526000000000003</v>
      </c>
      <c r="I12">
        <v>0</v>
      </c>
      <c r="J12">
        <v>1</v>
      </c>
      <c r="K12">
        <v>0</v>
      </c>
      <c r="L12">
        <f t="shared" si="0"/>
        <v>1.0461681845113376E-2</v>
      </c>
      <c r="M12">
        <f t="shared" si="1"/>
        <v>350.99942780754765</v>
      </c>
      <c r="N12">
        <f t="shared" si="2"/>
        <v>3.6720480135874176</v>
      </c>
      <c r="O12">
        <f t="shared" si="3"/>
        <v>0.11520005878874069</v>
      </c>
      <c r="P12">
        <f t="shared" si="4"/>
        <v>29.999860981306945</v>
      </c>
      <c r="Q12">
        <f t="shared" si="5"/>
        <v>3.4559892046898133</v>
      </c>
      <c r="R12">
        <f t="shared" si="6"/>
        <v>0</v>
      </c>
      <c r="S12">
        <f t="shared" si="7"/>
        <v>380.99928878885459</v>
      </c>
      <c r="T12">
        <f t="shared" si="8"/>
        <v>0.1709404496035187</v>
      </c>
      <c r="U12">
        <f t="shared" si="9"/>
        <v>0</v>
      </c>
      <c r="V12">
        <f t="shared" si="10"/>
        <v>0</v>
      </c>
      <c r="Y12">
        <f>Y3</f>
        <v>8.2150222321777985E-3</v>
      </c>
      <c r="Z12">
        <f>AE3</f>
        <v>3.5712389432898109E-3</v>
      </c>
      <c r="AA12">
        <f>AB3</f>
        <v>0.23974762148598716</v>
      </c>
      <c r="AB12">
        <f>AH3</f>
        <v>7.6298278875687769E-2</v>
      </c>
      <c r="AE12" t="s">
        <v>1</v>
      </c>
      <c r="AF12">
        <f>AG12+AH12</f>
        <v>1289.3612341889525</v>
      </c>
      <c r="AG12">
        <f>SUM(N3:N2000)</f>
        <v>587.57403324231939</v>
      </c>
      <c r="AH12">
        <f>SUM(Q3:Q2000)</f>
        <v>701.78720094663322</v>
      </c>
    </row>
    <row r="13" spans="1:36" x14ac:dyDescent="0.2">
      <c r="A13" t="s">
        <v>187</v>
      </c>
      <c r="B13" t="s">
        <v>1475</v>
      </c>
      <c r="D13">
        <v>-76.504000000000005</v>
      </c>
      <c r="E13">
        <v>-175.91399999999999</v>
      </c>
      <c r="F13">
        <v>0</v>
      </c>
      <c r="G13">
        <v>12.855</v>
      </c>
      <c r="H13">
        <v>14.036</v>
      </c>
      <c r="I13">
        <v>0</v>
      </c>
      <c r="J13">
        <v>1</v>
      </c>
      <c r="K13">
        <v>0</v>
      </c>
      <c r="L13">
        <f t="shared" si="0"/>
        <v>8.6401685975132942E-3</v>
      </c>
      <c r="M13">
        <f t="shared" si="1"/>
        <v>37.500074404187785</v>
      </c>
      <c r="N13">
        <f t="shared" si="2"/>
        <v>0.3240072892787646</v>
      </c>
      <c r="O13">
        <f t="shared" si="3"/>
        <v>0.50395206599280151</v>
      </c>
      <c r="P13">
        <f t="shared" si="4"/>
        <v>3.0003517024019235</v>
      </c>
      <c r="Q13">
        <f t="shared" si="5"/>
        <v>1.5120349511654201</v>
      </c>
      <c r="R13">
        <f t="shared" si="6"/>
        <v>0</v>
      </c>
      <c r="S13">
        <f t="shared" si="7"/>
        <v>40.500426106589707</v>
      </c>
      <c r="T13">
        <f t="shared" si="8"/>
        <v>1.59999682542762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-77.869</v>
      </c>
      <c r="E14">
        <v>-170.31100000000001</v>
      </c>
      <c r="F14">
        <v>0</v>
      </c>
      <c r="G14">
        <v>54.722000000000001</v>
      </c>
      <c r="H14">
        <v>20.797000000000001</v>
      </c>
      <c r="I14">
        <v>0</v>
      </c>
      <c r="J14">
        <v>1</v>
      </c>
      <c r="K14">
        <v>0</v>
      </c>
      <c r="L14">
        <f t="shared" si="0"/>
        <v>7.7380989660281174E-3</v>
      </c>
      <c r="M14">
        <f t="shared" si="1"/>
        <v>160.50012053754409</v>
      </c>
      <c r="N14">
        <f t="shared" si="2"/>
        <v>1.2419670587460168</v>
      </c>
      <c r="O14">
        <f t="shared" si="3"/>
        <v>0.21085219727186424</v>
      </c>
      <c r="P14">
        <f t="shared" si="4"/>
        <v>10.500413721549133</v>
      </c>
      <c r="Q14">
        <f t="shared" si="5"/>
        <v>2.214037519489787</v>
      </c>
      <c r="R14">
        <f t="shared" si="6"/>
        <v>0</v>
      </c>
      <c r="S14">
        <f t="shared" si="7"/>
        <v>171.00053425909323</v>
      </c>
      <c r="T14">
        <f t="shared" si="8"/>
        <v>0.37383149494872087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0.36065950260375645</v>
      </c>
      <c r="Z14">
        <f>STDEVA(T3:T2345)</f>
        <v>0.33791208460781214</v>
      </c>
      <c r="AA14">
        <f>COUNTA(T3:T2345)</f>
        <v>269</v>
      </c>
    </row>
    <row r="15" spans="1:36" x14ac:dyDescent="0.2">
      <c r="A15" t="s">
        <v>189</v>
      </c>
      <c r="B15" t="s">
        <v>1146</v>
      </c>
      <c r="D15">
        <v>-79.591999999999999</v>
      </c>
      <c r="E15">
        <v>-172.875</v>
      </c>
      <c r="F15">
        <v>0</v>
      </c>
      <c r="G15">
        <v>24.91</v>
      </c>
      <c r="H15">
        <v>12.093</v>
      </c>
      <c r="I15">
        <v>0</v>
      </c>
      <c r="J15">
        <v>1</v>
      </c>
      <c r="K15">
        <v>0</v>
      </c>
      <c r="L15">
        <f t="shared" si="0"/>
        <v>6.6124257926979705E-3</v>
      </c>
      <c r="M15">
        <f t="shared" si="1"/>
        <v>73.500411710750839</v>
      </c>
      <c r="N15">
        <f t="shared" si="2"/>
        <v>0.48601650418659298</v>
      </c>
      <c r="O15">
        <f t="shared" si="3"/>
        <v>0.28800037970152381</v>
      </c>
      <c r="P15">
        <f t="shared" si="4"/>
        <v>4.4998458641721548</v>
      </c>
      <c r="Q15">
        <f t="shared" si="5"/>
        <v>1.2959586134385255</v>
      </c>
      <c r="R15">
        <f t="shared" si="6"/>
        <v>0</v>
      </c>
      <c r="S15">
        <f t="shared" si="7"/>
        <v>78.000257574922998</v>
      </c>
      <c r="T15">
        <f t="shared" si="8"/>
        <v>0.81632195797923468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0.36705381125383735</v>
      </c>
      <c r="Z15">
        <f>STDEVA(U3:U2345)</f>
        <v>2.0363249773464949</v>
      </c>
      <c r="AA15">
        <f>COUNTA(U3:U2345)</f>
        <v>269</v>
      </c>
    </row>
    <row r="16" spans="1:36" x14ac:dyDescent="0.2">
      <c r="A16" t="s">
        <v>208</v>
      </c>
      <c r="B16" t="s">
        <v>209</v>
      </c>
      <c r="D16">
        <v>-77.05</v>
      </c>
      <c r="E16">
        <v>-168.69</v>
      </c>
      <c r="F16">
        <v>0</v>
      </c>
      <c r="G16">
        <v>95.94</v>
      </c>
      <c r="H16">
        <v>30.594000000000001</v>
      </c>
      <c r="I16">
        <v>0</v>
      </c>
      <c r="J16">
        <v>1</v>
      </c>
      <c r="K16">
        <v>0</v>
      </c>
      <c r="L16">
        <f t="shared" si="0"/>
        <v>8.2781628601063563E-3</v>
      </c>
      <c r="M16">
        <f t="shared" si="1"/>
        <v>280.49958628562041</v>
      </c>
      <c r="N16">
        <f t="shared" si="2"/>
        <v>2.3220235794884014</v>
      </c>
      <c r="O16">
        <f t="shared" si="3"/>
        <v>0.17999871688416874</v>
      </c>
      <c r="P16">
        <f t="shared" si="4"/>
        <v>18.000037184395424</v>
      </c>
      <c r="Q16">
        <f t="shared" si="5"/>
        <v>3.2399868370453384</v>
      </c>
      <c r="R16">
        <f t="shared" si="6"/>
        <v>0</v>
      </c>
      <c r="S16">
        <f t="shared" si="7"/>
        <v>298.49962347001582</v>
      </c>
      <c r="T16">
        <f t="shared" si="8"/>
        <v>0.21390405880636357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0.48621615078440866</v>
      </c>
      <c r="Z16">
        <f>STDEVA(V3:V2345)</f>
        <v>4.9548201999419641</v>
      </c>
      <c r="AA16">
        <f>COUNTA(V3:V2345)</f>
        <v>269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-74.850999999999999</v>
      </c>
      <c r="E17">
        <v>-167.542</v>
      </c>
      <c r="F17">
        <v>0</v>
      </c>
      <c r="G17">
        <v>118.622</v>
      </c>
      <c r="H17">
        <v>44.036999999999999</v>
      </c>
      <c r="I17">
        <v>0</v>
      </c>
      <c r="J17">
        <v>1</v>
      </c>
      <c r="K17">
        <v>0</v>
      </c>
      <c r="L17">
        <f t="shared" si="0"/>
        <v>9.7465724110834678E-3</v>
      </c>
      <c r="M17">
        <f t="shared" si="1"/>
        <v>343.49947551772755</v>
      </c>
      <c r="N17">
        <f t="shared" si="2"/>
        <v>3.3479458592485836</v>
      </c>
      <c r="O17">
        <f t="shared" si="3"/>
        <v>0.16295053272562809</v>
      </c>
      <c r="P17">
        <f t="shared" si="4"/>
        <v>28.499499294083837</v>
      </c>
      <c r="Q17">
        <f t="shared" si="5"/>
        <v>4.6440132363978597</v>
      </c>
      <c r="R17">
        <f t="shared" si="6"/>
        <v>0</v>
      </c>
      <c r="S17">
        <f t="shared" si="7"/>
        <v>371.99897481181137</v>
      </c>
      <c r="T17">
        <f t="shared" si="8"/>
        <v>0.17467275578679442</v>
      </c>
      <c r="U17">
        <f t="shared" si="9"/>
        <v>0</v>
      </c>
      <c r="V17">
        <f t="shared" si="10"/>
        <v>0</v>
      </c>
      <c r="AD17">
        <f>(AA12*Y12)/((AA12*Z12)-(Y12*AB12))</f>
        <v>8.5854308029977329</v>
      </c>
      <c r="AE17">
        <f>(Y12*AB12-AA12*Z12)/(Z12+AB12)</f>
        <v>-2.8722345074265309E-3</v>
      </c>
    </row>
    <row r="18" spans="1:35" x14ac:dyDescent="0.2">
      <c r="A18" t="s">
        <v>1823</v>
      </c>
      <c r="B18" t="s">
        <v>1824</v>
      </c>
      <c r="D18">
        <v>-67.834000000000003</v>
      </c>
      <c r="E18">
        <v>-173.089</v>
      </c>
      <c r="F18">
        <v>0</v>
      </c>
      <c r="G18">
        <v>43.731999999999999</v>
      </c>
      <c r="H18">
        <v>16.620999999999999</v>
      </c>
      <c r="I18">
        <v>0</v>
      </c>
      <c r="J18">
        <v>1</v>
      </c>
      <c r="K18">
        <v>0</v>
      </c>
      <c r="L18">
        <f t="shared" si="0"/>
        <v>1.4666398649080273E-2</v>
      </c>
      <c r="M18">
        <f t="shared" si="1"/>
        <v>121.49991199799265</v>
      </c>
      <c r="N18">
        <f t="shared" si="2"/>
        <v>1.7819679271586588</v>
      </c>
      <c r="O18">
        <f t="shared" si="3"/>
        <v>0.29700955874473856</v>
      </c>
      <c r="P18">
        <f t="shared" si="4"/>
        <v>5.9998867590996126</v>
      </c>
      <c r="Q18">
        <f t="shared" si="5"/>
        <v>1.7820255008640769</v>
      </c>
      <c r="R18">
        <f t="shared" si="6"/>
        <v>0</v>
      </c>
      <c r="S18">
        <f t="shared" si="7"/>
        <v>127.49979875709226</v>
      </c>
      <c r="T18">
        <f t="shared" si="8"/>
        <v>0.49382751817129944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5.5750000000000002</v>
      </c>
      <c r="AB18" t="s">
        <v>80</v>
      </c>
    </row>
    <row r="19" spans="1:35" x14ac:dyDescent="0.2">
      <c r="A19" t="s">
        <v>1825</v>
      </c>
      <c r="B19" t="s">
        <v>1826</v>
      </c>
      <c r="D19">
        <v>-73.686000000000007</v>
      </c>
      <c r="E19">
        <v>-163.61000000000001</v>
      </c>
      <c r="F19">
        <v>0</v>
      </c>
      <c r="G19">
        <v>21.36</v>
      </c>
      <c r="H19">
        <v>8.86</v>
      </c>
      <c r="I19">
        <v>0</v>
      </c>
      <c r="J19">
        <v>1</v>
      </c>
      <c r="K19">
        <v>0</v>
      </c>
      <c r="L19">
        <f t="shared" si="0"/>
        <v>1.0536675495543407E-2</v>
      </c>
      <c r="M19">
        <f t="shared" si="1"/>
        <v>61.499926679248738</v>
      </c>
      <c r="N19">
        <f t="shared" si="2"/>
        <v>0.64800541842437498</v>
      </c>
      <c r="O19">
        <f t="shared" si="3"/>
        <v>0.12239625016552642</v>
      </c>
      <c r="P19">
        <f t="shared" si="4"/>
        <v>7.500185469388895</v>
      </c>
      <c r="Q19">
        <f t="shared" si="5"/>
        <v>0.91799549499466437</v>
      </c>
      <c r="R19">
        <f t="shared" si="6"/>
        <v>0</v>
      </c>
      <c r="S19">
        <f t="shared" si="7"/>
        <v>69.000112148637626</v>
      </c>
      <c r="T19">
        <f t="shared" si="8"/>
        <v>0.97561091922805754</v>
      </c>
      <c r="U19">
        <f t="shared" si="9"/>
        <v>0</v>
      </c>
      <c r="V19">
        <f t="shared" si="10"/>
        <v>0</v>
      </c>
      <c r="X19" t="s">
        <v>83</v>
      </c>
      <c r="Z19">
        <f>Z27</f>
        <v>15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-76.608000000000004</v>
      </c>
      <c r="E20">
        <v>-170.40700000000001</v>
      </c>
      <c r="F20">
        <v>0</v>
      </c>
      <c r="G20">
        <v>107.935</v>
      </c>
      <c r="H20">
        <v>36.003</v>
      </c>
      <c r="I20">
        <v>1</v>
      </c>
      <c r="J20">
        <v>1</v>
      </c>
      <c r="K20">
        <v>0</v>
      </c>
      <c r="L20">
        <f t="shared" si="0"/>
        <v>8.571089523635389E-3</v>
      </c>
      <c r="M20">
        <f t="shared" si="1"/>
        <v>315.00016789144456</v>
      </c>
      <c r="N20">
        <f t="shared" si="2"/>
        <v>2.6998973388550884</v>
      </c>
      <c r="O20">
        <f t="shared" si="3"/>
        <v>0.21300282457632216</v>
      </c>
      <c r="P20">
        <f t="shared" si="4"/>
        <v>17.999514434295357</v>
      </c>
      <c r="Q20">
        <f t="shared" si="5"/>
        <v>3.8339512494584422</v>
      </c>
      <c r="R20">
        <f t="shared" si="6"/>
        <v>0</v>
      </c>
      <c r="S20">
        <f t="shared" si="7"/>
        <v>332.99968232573991</v>
      </c>
      <c r="T20">
        <f t="shared" si="8"/>
        <v>0.19047608895458498</v>
      </c>
      <c r="U20">
        <f t="shared" si="9"/>
        <v>0</v>
      </c>
      <c r="V20">
        <f t="shared" si="10"/>
        <v>0</v>
      </c>
      <c r="AB20">
        <f>X27/AG9</f>
        <v>0.20551218900418688</v>
      </c>
      <c r="AC20">
        <f>Y27/AH9</f>
        <v>0.51054610400088474</v>
      </c>
      <c r="AD20">
        <f>Z19/AF9</f>
        <v>1.1414130063269422E-2</v>
      </c>
      <c r="AF20">
        <f>X27/AG12</f>
        <v>0.43909360421582672</v>
      </c>
      <c r="AG20">
        <f>Y27/AH12</f>
        <v>4.2748001045806082E-2</v>
      </c>
      <c r="AH20">
        <f>Z19/AF12</f>
        <v>1.1633667588459379E-2</v>
      </c>
    </row>
    <row r="21" spans="1:35" x14ac:dyDescent="0.2">
      <c r="A21" t="s">
        <v>373</v>
      </c>
      <c r="B21" t="s">
        <v>1827</v>
      </c>
      <c r="D21">
        <v>-77.691999999999993</v>
      </c>
      <c r="E21">
        <v>-173.66</v>
      </c>
      <c r="F21">
        <v>-90</v>
      </c>
      <c r="G21">
        <v>56.293999999999997</v>
      </c>
      <c r="H21">
        <v>18.111000000000001</v>
      </c>
      <c r="I21">
        <v>1</v>
      </c>
      <c r="J21">
        <v>1</v>
      </c>
      <c r="K21">
        <v>0</v>
      </c>
      <c r="L21">
        <f t="shared" si="0"/>
        <v>7.8545271885280786E-3</v>
      </c>
      <c r="M21">
        <f t="shared" si="1"/>
        <v>165.00038575684172</v>
      </c>
      <c r="N21">
        <f t="shared" si="2"/>
        <v>1.2960013120460465</v>
      </c>
      <c r="O21">
        <f t="shared" si="3"/>
        <v>0.32400955544337012</v>
      </c>
      <c r="P21">
        <f t="shared" si="4"/>
        <v>5.9998953876362062</v>
      </c>
      <c r="Q21">
        <f t="shared" si="5"/>
        <v>1.9440253812801156</v>
      </c>
      <c r="R21">
        <f t="shared" si="6"/>
        <v>3</v>
      </c>
      <c r="S21">
        <f t="shared" si="7"/>
        <v>171.00028114447792</v>
      </c>
      <c r="T21">
        <f t="shared" si="8"/>
        <v>0.36363551348553197</v>
      </c>
      <c r="U21">
        <f t="shared" si="9"/>
        <v>0</v>
      </c>
      <c r="V21">
        <f t="shared" si="10"/>
        <v>1.7543830804964022</v>
      </c>
    </row>
    <row r="22" spans="1:35" x14ac:dyDescent="0.2">
      <c r="A22" t="s">
        <v>121</v>
      </c>
      <c r="B22" t="s">
        <v>1230</v>
      </c>
      <c r="D22">
        <v>-75.361999999999995</v>
      </c>
      <c r="E22">
        <v>-167.905</v>
      </c>
      <c r="F22">
        <v>0</v>
      </c>
      <c r="G22">
        <v>138.495</v>
      </c>
      <c r="H22">
        <v>42.953000000000003</v>
      </c>
      <c r="I22">
        <v>0</v>
      </c>
      <c r="J22">
        <v>1</v>
      </c>
      <c r="K22">
        <v>0</v>
      </c>
      <c r="L22">
        <f t="shared" si="0"/>
        <v>9.4027887215999296E-3</v>
      </c>
      <c r="M22">
        <f t="shared" si="1"/>
        <v>401.99909601997842</v>
      </c>
      <c r="N22">
        <f t="shared" si="2"/>
        <v>3.7799163460663667</v>
      </c>
      <c r="O22">
        <f t="shared" si="3"/>
        <v>0.16799635543136984</v>
      </c>
      <c r="P22">
        <f t="shared" si="4"/>
        <v>27.000243054320126</v>
      </c>
      <c r="Q22">
        <f t="shared" si="5"/>
        <v>4.5359469648339035</v>
      </c>
      <c r="R22">
        <f t="shared" si="6"/>
        <v>0</v>
      </c>
      <c r="S22">
        <f t="shared" si="7"/>
        <v>428.99933907429858</v>
      </c>
      <c r="T22">
        <f t="shared" si="8"/>
        <v>0.14925406697187732</v>
      </c>
      <c r="U22">
        <f t="shared" si="9"/>
        <v>0</v>
      </c>
      <c r="V22">
        <f t="shared" si="10"/>
        <v>0</v>
      </c>
      <c r="X22" t="s">
        <v>94</v>
      </c>
      <c r="Z22">
        <f>Z18/AF9</f>
        <v>4.242251673515135E-3</v>
      </c>
      <c r="AA22" t="s">
        <v>95</v>
      </c>
    </row>
    <row r="23" spans="1:35" x14ac:dyDescent="0.2">
      <c r="A23" t="s">
        <v>41</v>
      </c>
      <c r="B23" t="s">
        <v>41</v>
      </c>
      <c r="D23">
        <v>-79.548000000000002</v>
      </c>
      <c r="E23">
        <v>-175.42599999999999</v>
      </c>
      <c r="F23">
        <v>90</v>
      </c>
      <c r="G23">
        <v>104.738</v>
      </c>
      <c r="H23">
        <v>25.08</v>
      </c>
      <c r="I23">
        <v>4</v>
      </c>
      <c r="J23">
        <v>1</v>
      </c>
      <c r="K23">
        <v>0</v>
      </c>
      <c r="L23">
        <f t="shared" si="0"/>
        <v>6.641008534135919E-3</v>
      </c>
      <c r="M23">
        <f t="shared" si="1"/>
        <v>309.00031992647496</v>
      </c>
      <c r="N23">
        <f t="shared" si="2"/>
        <v>2.0520758137582629</v>
      </c>
      <c r="O23">
        <f t="shared" si="3"/>
        <v>0.44999177037640009</v>
      </c>
      <c r="P23">
        <f t="shared" si="4"/>
        <v>6.0001335956321125</v>
      </c>
      <c r="Q23">
        <f t="shared" si="5"/>
        <v>2.7000134392068489</v>
      </c>
      <c r="R23">
        <f t="shared" si="6"/>
        <v>12</v>
      </c>
      <c r="S23">
        <f t="shared" si="7"/>
        <v>315.00045352210708</v>
      </c>
      <c r="T23">
        <f t="shared" si="8"/>
        <v>0.19417455624083721</v>
      </c>
      <c r="U23">
        <f t="shared" si="9"/>
        <v>0</v>
      </c>
      <c r="V23">
        <f t="shared" si="10"/>
        <v>3.809518324759436</v>
      </c>
      <c r="X23" t="s">
        <v>96</v>
      </c>
      <c r="Z23">
        <f>Z19/AF9</f>
        <v>1.1414130063269422E-2</v>
      </c>
      <c r="AA23" t="s">
        <v>97</v>
      </c>
      <c r="AB23">
        <f>Z27/AF9</f>
        <v>1.1414130063269422E-2</v>
      </c>
      <c r="AC23" t="s">
        <v>98</v>
      </c>
      <c r="AD23">
        <f>Z27/AF9</f>
        <v>1.1414130063269422E-2</v>
      </c>
      <c r="AE23" t="s">
        <v>98</v>
      </c>
      <c r="AH23">
        <f>Z27/AF12</f>
        <v>1.1633667588459379E-2</v>
      </c>
      <c r="AI23" t="s">
        <v>98</v>
      </c>
    </row>
    <row r="24" spans="1:35" x14ac:dyDescent="0.2">
      <c r="A24" t="s">
        <v>1828</v>
      </c>
      <c r="B24" t="s">
        <v>1829</v>
      </c>
      <c r="D24">
        <v>-77.691999999999993</v>
      </c>
      <c r="E24">
        <v>-168.11099999999999</v>
      </c>
      <c r="F24">
        <v>0</v>
      </c>
      <c r="G24">
        <v>56.293999999999997</v>
      </c>
      <c r="H24">
        <v>19.416</v>
      </c>
      <c r="I24">
        <v>0</v>
      </c>
      <c r="J24">
        <v>1</v>
      </c>
      <c r="K24">
        <v>0</v>
      </c>
      <c r="L24">
        <f t="shared" si="0"/>
        <v>7.8545271885280786E-3</v>
      </c>
      <c r="M24">
        <f t="shared" si="1"/>
        <v>165.00038575684172</v>
      </c>
      <c r="N24">
        <f t="shared" si="2"/>
        <v>1.2960013120460465</v>
      </c>
      <c r="O24">
        <f t="shared" si="3"/>
        <v>0.17099476650892431</v>
      </c>
      <c r="P24">
        <f t="shared" si="4"/>
        <v>12.000038686491074</v>
      </c>
      <c r="Q24">
        <f t="shared" si="5"/>
        <v>2.0519458652404654</v>
      </c>
      <c r="R24">
        <f t="shared" si="6"/>
        <v>0</v>
      </c>
      <c r="S24">
        <f t="shared" si="7"/>
        <v>177.0004244433328</v>
      </c>
      <c r="T24">
        <f t="shared" si="8"/>
        <v>0.36363551348553197</v>
      </c>
      <c r="U24">
        <f t="shared" si="9"/>
        <v>0</v>
      </c>
      <c r="V24">
        <f t="shared" si="10"/>
        <v>0</v>
      </c>
    </row>
    <row r="25" spans="1:35" x14ac:dyDescent="0.2">
      <c r="A25" t="s">
        <v>223</v>
      </c>
      <c r="B25" t="s">
        <v>224</v>
      </c>
      <c r="D25">
        <v>-73.664000000000001</v>
      </c>
      <c r="E25">
        <v>-168.232</v>
      </c>
      <c r="F25">
        <v>0</v>
      </c>
      <c r="G25">
        <v>60.44</v>
      </c>
      <c r="H25">
        <v>24.515000000000001</v>
      </c>
      <c r="I25">
        <v>0</v>
      </c>
      <c r="J25">
        <v>1</v>
      </c>
      <c r="K25">
        <v>0</v>
      </c>
      <c r="L25">
        <f t="shared" si="0"/>
        <v>1.0551684322710163E-2</v>
      </c>
      <c r="M25">
        <f t="shared" si="1"/>
        <v>173.99988575409165</v>
      </c>
      <c r="N25">
        <f t="shared" si="2"/>
        <v>1.8359937026585114</v>
      </c>
      <c r="O25">
        <f t="shared" si="3"/>
        <v>0.17280419155515558</v>
      </c>
      <c r="P25">
        <f t="shared" si="4"/>
        <v>14.999452540254053</v>
      </c>
      <c r="Q25">
        <f t="shared" si="5"/>
        <v>2.5919708619593886</v>
      </c>
      <c r="R25">
        <f t="shared" si="6"/>
        <v>0</v>
      </c>
      <c r="S25">
        <f t="shared" si="7"/>
        <v>188.9993382943457</v>
      </c>
      <c r="T25">
        <f t="shared" si="8"/>
        <v>0.34482781261590045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1830</v>
      </c>
      <c r="B26" t="s">
        <v>401</v>
      </c>
      <c r="D26">
        <v>-77.275999999999996</v>
      </c>
      <c r="E26">
        <v>-173.88399999999999</v>
      </c>
      <c r="F26">
        <v>0</v>
      </c>
      <c r="G26">
        <v>63.561</v>
      </c>
      <c r="H26">
        <v>28.16</v>
      </c>
      <c r="I26">
        <v>0</v>
      </c>
      <c r="J26">
        <v>1</v>
      </c>
      <c r="K26">
        <v>0</v>
      </c>
      <c r="L26">
        <f t="shared" si="0"/>
        <v>8.128789250741647E-3</v>
      </c>
      <c r="M26">
        <f t="shared" si="1"/>
        <v>186.00027732474803</v>
      </c>
      <c r="N26">
        <f t="shared" si="2"/>
        <v>1.5119585669109443</v>
      </c>
      <c r="O26">
        <f t="shared" si="3"/>
        <v>0.33597218276402707</v>
      </c>
      <c r="P26">
        <f t="shared" si="4"/>
        <v>9.0006460875151397</v>
      </c>
      <c r="Q26">
        <f t="shared" si="5"/>
        <v>3.0239697362786981</v>
      </c>
      <c r="R26">
        <f t="shared" si="6"/>
        <v>0</v>
      </c>
      <c r="S26">
        <f t="shared" si="7"/>
        <v>195.00092341226318</v>
      </c>
      <c r="T26">
        <f t="shared" si="8"/>
        <v>0.32258016419643681</v>
      </c>
      <c r="U26">
        <f t="shared" si="9"/>
        <v>0</v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1831</v>
      </c>
      <c r="B27" t="s">
        <v>1832</v>
      </c>
      <c r="D27">
        <v>-81.572999999999993</v>
      </c>
      <c r="E27">
        <v>-169.69499999999999</v>
      </c>
      <c r="F27">
        <v>0</v>
      </c>
      <c r="G27">
        <v>27.295000000000002</v>
      </c>
      <c r="H27">
        <v>11.18</v>
      </c>
      <c r="I27">
        <v>0</v>
      </c>
      <c r="J27">
        <v>1</v>
      </c>
      <c r="K27">
        <v>0</v>
      </c>
      <c r="L27">
        <f t="shared" si="0"/>
        <v>5.3333478915611604E-3</v>
      </c>
      <c r="M27">
        <f t="shared" si="1"/>
        <v>81.000919026634818</v>
      </c>
      <c r="N27">
        <f t="shared" si="2"/>
        <v>0.43200651271173185</v>
      </c>
      <c r="O27">
        <f t="shared" si="3"/>
        <v>0.19799678746871249</v>
      </c>
      <c r="P27">
        <f t="shared" si="4"/>
        <v>5.9999060221604035</v>
      </c>
      <c r="Q27">
        <f t="shared" si="5"/>
        <v>1.1879633054652468</v>
      </c>
      <c r="R27">
        <f t="shared" si="6"/>
        <v>0</v>
      </c>
      <c r="S27">
        <f t="shared" si="7"/>
        <v>87.000825048795221</v>
      </c>
      <c r="T27">
        <f t="shared" si="8"/>
        <v>0.74073233638584679</v>
      </c>
      <c r="U27">
        <f t="shared" si="9"/>
        <v>0</v>
      </c>
      <c r="V27">
        <f t="shared" si="10"/>
        <v>0</v>
      </c>
      <c r="X27">
        <f>SUM(J3:J2345)</f>
        <v>258</v>
      </c>
      <c r="Y27">
        <f>SUM(K3:K2345)</f>
        <v>30</v>
      </c>
      <c r="Z27">
        <f>COUNTIF(V3:V2345,"&gt;0")</f>
        <v>15</v>
      </c>
      <c r="AB27">
        <v>401</v>
      </c>
    </row>
    <row r="28" spans="1:35" x14ac:dyDescent="0.2">
      <c r="A28" t="s">
        <v>92</v>
      </c>
      <c r="B28" t="s">
        <v>93</v>
      </c>
      <c r="D28">
        <v>-74.218999999999994</v>
      </c>
      <c r="E28">
        <v>-166.37299999999999</v>
      </c>
      <c r="F28">
        <v>0</v>
      </c>
      <c r="G28">
        <v>95.602999999999994</v>
      </c>
      <c r="H28">
        <v>33.956000000000003</v>
      </c>
      <c r="I28">
        <v>0</v>
      </c>
      <c r="J28">
        <v>1</v>
      </c>
      <c r="K28">
        <v>0</v>
      </c>
      <c r="L28">
        <f t="shared" si="0"/>
        <v>1.0174070249310149E-2</v>
      </c>
      <c r="M28">
        <f t="shared" si="1"/>
        <v>275.99866176066132</v>
      </c>
      <c r="N28">
        <f t="shared" si="2"/>
        <v>2.8080325815011404</v>
      </c>
      <c r="O28">
        <f t="shared" si="3"/>
        <v>0.14849979331635918</v>
      </c>
      <c r="P28">
        <f t="shared" si="4"/>
        <v>24.000112291519475</v>
      </c>
      <c r="Q28">
        <f t="shared" si="5"/>
        <v>3.564015278875333</v>
      </c>
      <c r="R28">
        <f t="shared" si="6"/>
        <v>0</v>
      </c>
      <c r="S28">
        <f t="shared" si="7"/>
        <v>299.99877405218081</v>
      </c>
      <c r="T28">
        <f t="shared" si="8"/>
        <v>0.21739235841668825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-78.906000000000006</v>
      </c>
      <c r="E29">
        <v>-171.87</v>
      </c>
      <c r="F29">
        <v>0</v>
      </c>
      <c r="G29">
        <v>51.970999999999997</v>
      </c>
      <c r="H29">
        <v>28.283999999999999</v>
      </c>
      <c r="I29">
        <v>0</v>
      </c>
      <c r="J29">
        <v>1</v>
      </c>
      <c r="K29">
        <v>0</v>
      </c>
      <c r="L29">
        <f t="shared" si="0"/>
        <v>7.0589971987059475E-3</v>
      </c>
      <c r="M29">
        <f t="shared" si="1"/>
        <v>152.99942562122456</v>
      </c>
      <c r="N29">
        <f t="shared" si="2"/>
        <v>1.0800235968874399</v>
      </c>
      <c r="O29">
        <f t="shared" si="3"/>
        <v>0.25200296358763974</v>
      </c>
      <c r="P29">
        <f t="shared" si="4"/>
        <v>11.999734861838032</v>
      </c>
      <c r="Q29">
        <f t="shared" si="5"/>
        <v>3.0239717714208716</v>
      </c>
      <c r="R29">
        <f t="shared" si="6"/>
        <v>0</v>
      </c>
      <c r="S29">
        <f t="shared" si="7"/>
        <v>164.99916048306258</v>
      </c>
      <c r="T29">
        <f t="shared" si="8"/>
        <v>0.39215833495048502</v>
      </c>
      <c r="U29">
        <f t="shared" si="9"/>
        <v>0</v>
      </c>
      <c r="V29">
        <f t="shared" si="10"/>
        <v>0</v>
      </c>
    </row>
    <row r="30" spans="1:35" x14ac:dyDescent="0.2">
      <c r="A30" t="s">
        <v>1833</v>
      </c>
      <c r="B30" t="s">
        <v>1834</v>
      </c>
      <c r="D30">
        <v>-77.391000000000005</v>
      </c>
      <c r="E30">
        <v>-171.87</v>
      </c>
      <c r="F30">
        <v>0</v>
      </c>
      <c r="G30">
        <v>77.878</v>
      </c>
      <c r="H30">
        <v>21.213000000000001</v>
      </c>
      <c r="I30">
        <v>0</v>
      </c>
      <c r="J30">
        <v>1</v>
      </c>
      <c r="K30">
        <v>0</v>
      </c>
      <c r="L30">
        <f t="shared" si="0"/>
        <v>8.0528829469743955E-3</v>
      </c>
      <c r="M30">
        <f t="shared" si="1"/>
        <v>227.99932827591346</v>
      </c>
      <c r="N30">
        <f t="shared" si="2"/>
        <v>1.8360537386484594</v>
      </c>
      <c r="O30">
        <f t="shared" si="3"/>
        <v>0.25200296358763974</v>
      </c>
      <c r="P30">
        <f t="shared" si="4"/>
        <v>8.999801146378525</v>
      </c>
      <c r="Q30">
        <f t="shared" si="5"/>
        <v>2.2679788285656537</v>
      </c>
      <c r="R30">
        <f t="shared" si="6"/>
        <v>0</v>
      </c>
      <c r="S30">
        <f t="shared" si="7"/>
        <v>236.99912942229199</v>
      </c>
      <c r="T30">
        <f t="shared" si="8"/>
        <v>0.26315867004393528</v>
      </c>
      <c r="U30">
        <f t="shared" si="9"/>
        <v>0</v>
      </c>
      <c r="V30">
        <f t="shared" si="10"/>
        <v>0</v>
      </c>
    </row>
    <row r="31" spans="1:35" x14ac:dyDescent="0.2">
      <c r="A31" t="s">
        <v>1835</v>
      </c>
      <c r="B31" t="s">
        <v>1836</v>
      </c>
      <c r="D31">
        <v>-82.747</v>
      </c>
      <c r="E31">
        <v>-174.56</v>
      </c>
      <c r="F31">
        <v>0</v>
      </c>
      <c r="G31">
        <v>110.887</v>
      </c>
      <c r="H31">
        <v>21.094999999999999</v>
      </c>
      <c r="I31">
        <v>0</v>
      </c>
      <c r="J31">
        <v>1</v>
      </c>
      <c r="K31">
        <v>0</v>
      </c>
      <c r="L31">
        <f t="shared" si="0"/>
        <v>4.5816893406821881E-3</v>
      </c>
      <c r="M31">
        <f t="shared" si="1"/>
        <v>329.99915996814093</v>
      </c>
      <c r="N31">
        <f t="shared" si="2"/>
        <v>1.5119551456152533</v>
      </c>
      <c r="O31">
        <f t="shared" si="3"/>
        <v>0.37802283250133095</v>
      </c>
      <c r="P31">
        <f t="shared" si="4"/>
        <v>5.9996283401032189</v>
      </c>
      <c r="Q31">
        <f t="shared" si="5"/>
        <v>2.2679987670798445</v>
      </c>
      <c r="R31">
        <f t="shared" si="6"/>
        <v>0</v>
      </c>
      <c r="S31">
        <f t="shared" si="7"/>
        <v>335.99878830824417</v>
      </c>
      <c r="T31">
        <f t="shared" si="8"/>
        <v>0.18181864464683054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-73.811000000000007</v>
      </c>
      <c r="E32">
        <v>0</v>
      </c>
      <c r="F32">
        <v>0</v>
      </c>
      <c r="G32">
        <v>64.56</v>
      </c>
      <c r="H32">
        <v>1</v>
      </c>
      <c r="I32">
        <v>1</v>
      </c>
      <c r="J32">
        <v>0</v>
      </c>
      <c r="K32">
        <v>0</v>
      </c>
      <c r="L32">
        <f t="shared" si="0"/>
        <v>1.0451461933578914E-2</v>
      </c>
      <c r="M32">
        <f t="shared" si="1"/>
        <v>186.00005158895567</v>
      </c>
      <c r="N32">
        <f t="shared" si="2"/>
        <v>1.9439744028000872</v>
      </c>
      <c r="O32" t="str">
        <f t="shared" si="3"/>
        <v/>
      </c>
      <c r="P32">
        <f t="shared" si="4"/>
        <v>0</v>
      </c>
      <c r="Q32">
        <f t="shared" si="5"/>
        <v>-0.108</v>
      </c>
      <c r="R32">
        <f t="shared" si="6"/>
        <v>0</v>
      </c>
      <c r="S32">
        <f t="shared" si="7"/>
        <v>186.00005158895567</v>
      </c>
      <c r="T32">
        <f t="shared" si="8"/>
        <v>0</v>
      </c>
      <c r="U32" t="str">
        <f t="shared" si="9"/>
        <v/>
      </c>
      <c r="V32">
        <f t="shared" si="10"/>
        <v>0</v>
      </c>
    </row>
    <row r="33" spans="1:22" x14ac:dyDescent="0.2">
      <c r="A33" t="s">
        <v>1837</v>
      </c>
      <c r="B33" t="s">
        <v>1838</v>
      </c>
      <c r="D33">
        <v>-75.832999999999998</v>
      </c>
      <c r="E33">
        <v>-164.876</v>
      </c>
      <c r="F33">
        <v>0</v>
      </c>
      <c r="G33">
        <v>106.23099999999999</v>
      </c>
      <c r="H33">
        <v>38.328000000000003</v>
      </c>
      <c r="I33">
        <v>0</v>
      </c>
      <c r="J33">
        <v>1</v>
      </c>
      <c r="K33">
        <v>0</v>
      </c>
      <c r="L33">
        <f t="shared" si="0"/>
        <v>9.0873324446347891E-3</v>
      </c>
      <c r="M33">
        <f t="shared" si="1"/>
        <v>309.00042279671231</v>
      </c>
      <c r="N33">
        <f t="shared" si="2"/>
        <v>2.8079923754788063</v>
      </c>
      <c r="O33">
        <f t="shared" si="3"/>
        <v>0.13319993425566523</v>
      </c>
      <c r="P33">
        <f t="shared" si="4"/>
        <v>30.000349188341954</v>
      </c>
      <c r="Q33">
        <f t="shared" si="5"/>
        <v>3.9960485355826831</v>
      </c>
      <c r="R33">
        <f t="shared" si="6"/>
        <v>0</v>
      </c>
      <c r="S33">
        <f t="shared" si="7"/>
        <v>339.00077198505426</v>
      </c>
      <c r="T33">
        <f t="shared" si="8"/>
        <v>0.19417449159761599</v>
      </c>
      <c r="U33">
        <f t="shared" si="9"/>
        <v>0</v>
      </c>
      <c r="V33">
        <f t="shared" si="10"/>
        <v>0</v>
      </c>
    </row>
    <row r="34" spans="1:22" x14ac:dyDescent="0.2">
      <c r="A34" t="s">
        <v>900</v>
      </c>
      <c r="B34" t="s">
        <v>901</v>
      </c>
      <c r="D34">
        <v>-74.275000000000006</v>
      </c>
      <c r="E34">
        <v>-160.821</v>
      </c>
      <c r="F34">
        <v>0</v>
      </c>
      <c r="G34">
        <v>107.005</v>
      </c>
      <c r="H34">
        <v>24.352</v>
      </c>
      <c r="I34">
        <v>0</v>
      </c>
      <c r="J34">
        <v>1</v>
      </c>
      <c r="K34">
        <v>1</v>
      </c>
      <c r="L34">
        <f t="shared" si="0"/>
        <v>1.0136084626436313E-2</v>
      </c>
      <c r="M34">
        <f t="shared" si="1"/>
        <v>309.00055876930412</v>
      </c>
      <c r="N34">
        <f t="shared" si="2"/>
        <v>3.1320589453607202</v>
      </c>
      <c r="O34">
        <f t="shared" si="3"/>
        <v>0.10349994322434711</v>
      </c>
      <c r="P34">
        <f t="shared" si="4"/>
        <v>24.000393110246446</v>
      </c>
      <c r="Q34">
        <f t="shared" si="5"/>
        <v>2.484041808314327</v>
      </c>
      <c r="R34">
        <f t="shared" si="6"/>
        <v>0</v>
      </c>
      <c r="S34">
        <f t="shared" si="7"/>
        <v>333.00095187955054</v>
      </c>
      <c r="T34">
        <f t="shared" si="8"/>
        <v>0.19417440615308154</v>
      </c>
      <c r="U34">
        <f t="shared" si="9"/>
        <v>2.4999590516867118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-75.87</v>
      </c>
      <c r="E35">
        <v>0</v>
      </c>
      <c r="F35">
        <v>0</v>
      </c>
      <c r="G35">
        <v>147.46199999999999</v>
      </c>
      <c r="H35">
        <v>0</v>
      </c>
      <c r="I35">
        <v>0</v>
      </c>
      <c r="J35">
        <v>0</v>
      </c>
      <c r="K35">
        <v>0</v>
      </c>
      <c r="L35">
        <f t="shared" si="0"/>
        <v>9.062607385920636E-3</v>
      </c>
      <c r="M35">
        <f t="shared" si="1"/>
        <v>429.00131332252931</v>
      </c>
      <c r="N35">
        <f t="shared" si="2"/>
        <v>3.887874358560766</v>
      </c>
      <c r="O35" t="str">
        <f t="shared" si="3"/>
        <v/>
      </c>
      <c r="P35">
        <f t="shared" si="4"/>
        <v>0</v>
      </c>
      <c r="Q35">
        <f t="shared" si="5"/>
        <v>0</v>
      </c>
      <c r="R35">
        <f t="shared" si="6"/>
        <v>0</v>
      </c>
      <c r="S35">
        <f t="shared" si="7"/>
        <v>429.00131332252931</v>
      </c>
      <c r="T35">
        <f t="shared" si="8"/>
        <v>0</v>
      </c>
      <c r="U35" t="str">
        <f t="shared" si="9"/>
        <v/>
      </c>
      <c r="V35">
        <f t="shared" si="10"/>
        <v>0</v>
      </c>
    </row>
    <row r="36" spans="1:22" x14ac:dyDescent="0.2">
      <c r="A36" t="s">
        <v>1839</v>
      </c>
      <c r="B36" t="s">
        <v>1840</v>
      </c>
      <c r="D36">
        <v>-75.963999999999999</v>
      </c>
      <c r="E36">
        <v>-171.57300000000001</v>
      </c>
      <c r="F36">
        <v>0</v>
      </c>
      <c r="G36">
        <v>37.107999999999997</v>
      </c>
      <c r="H36">
        <v>27.295000000000002</v>
      </c>
      <c r="I36">
        <v>0</v>
      </c>
      <c r="J36">
        <v>1</v>
      </c>
      <c r="K36">
        <v>0</v>
      </c>
      <c r="L36">
        <f t="shared" si="0"/>
        <v>8.9998284639622485E-3</v>
      </c>
      <c r="M36">
        <f t="shared" si="1"/>
        <v>108.00025841691388</v>
      </c>
      <c r="N36">
        <f t="shared" si="2"/>
        <v>0.97198477180059173</v>
      </c>
      <c r="O36">
        <f t="shared" si="3"/>
        <v>0.2429988506941255</v>
      </c>
      <c r="P36">
        <f t="shared" si="4"/>
        <v>12.000180908659186</v>
      </c>
      <c r="Q36">
        <f t="shared" si="5"/>
        <v>2.9160330849588538</v>
      </c>
      <c r="R36">
        <f t="shared" si="6"/>
        <v>0</v>
      </c>
      <c r="S36">
        <f t="shared" si="7"/>
        <v>120.00043932557307</v>
      </c>
      <c r="T36">
        <f t="shared" si="8"/>
        <v>0.55555422625362372</v>
      </c>
      <c r="U36">
        <f t="shared" si="9"/>
        <v>0</v>
      </c>
      <c r="V36">
        <f t="shared" si="10"/>
        <v>0</v>
      </c>
    </row>
    <row r="37" spans="1:22" x14ac:dyDescent="0.2">
      <c r="A37" t="s">
        <v>1841</v>
      </c>
      <c r="B37" t="s">
        <v>1842</v>
      </c>
      <c r="D37">
        <v>-74.319999999999993</v>
      </c>
      <c r="E37">
        <v>-171.46899999999999</v>
      </c>
      <c r="F37">
        <v>0</v>
      </c>
      <c r="G37">
        <v>59.203000000000003</v>
      </c>
      <c r="H37">
        <v>20.224</v>
      </c>
      <c r="I37">
        <v>0</v>
      </c>
      <c r="J37">
        <v>1</v>
      </c>
      <c r="K37">
        <v>0</v>
      </c>
      <c r="L37">
        <f t="shared" si="0"/>
        <v>1.0105575615225315E-2</v>
      </c>
      <c r="M37">
        <f t="shared" si="1"/>
        <v>170.99948445373656</v>
      </c>
      <c r="N37">
        <f t="shared" si="2"/>
        <v>1.7280499483617293</v>
      </c>
      <c r="O37">
        <f t="shared" si="3"/>
        <v>0.23999306751257837</v>
      </c>
      <c r="P37">
        <f t="shared" si="4"/>
        <v>9.0003574158502637</v>
      </c>
      <c r="Q37">
        <f t="shared" si="5"/>
        <v>2.1600255449650327</v>
      </c>
      <c r="R37">
        <f t="shared" si="6"/>
        <v>0</v>
      </c>
      <c r="S37">
        <f t="shared" si="7"/>
        <v>179.99984186958682</v>
      </c>
      <c r="T37">
        <f t="shared" si="8"/>
        <v>0.35087825084193652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-75.718999999999994</v>
      </c>
      <c r="E38">
        <v>-167.471</v>
      </c>
      <c r="F38">
        <v>0</v>
      </c>
      <c r="G38">
        <v>113.508</v>
      </c>
      <c r="H38">
        <v>36.878</v>
      </c>
      <c r="I38">
        <v>0</v>
      </c>
      <c r="J38">
        <v>1</v>
      </c>
      <c r="K38">
        <v>0</v>
      </c>
      <c r="L38">
        <f t="shared" si="0"/>
        <v>9.1635631499105159E-3</v>
      </c>
      <c r="M38">
        <f t="shared" si="1"/>
        <v>330.00098640909903</v>
      </c>
      <c r="N38">
        <f t="shared" si="2"/>
        <v>3.0239879024804432</v>
      </c>
      <c r="O38">
        <f t="shared" si="3"/>
        <v>0.16199727061839408</v>
      </c>
      <c r="P38">
        <f t="shared" si="4"/>
        <v>24.000246728136428</v>
      </c>
      <c r="Q38">
        <f t="shared" si="5"/>
        <v>3.8879783521044962</v>
      </c>
      <c r="R38">
        <f t="shared" si="6"/>
        <v>0</v>
      </c>
      <c r="S38">
        <f t="shared" si="7"/>
        <v>354.00123313723543</v>
      </c>
      <c r="T38">
        <f t="shared" si="8"/>
        <v>0.1818176383437187</v>
      </c>
      <c r="U38">
        <f t="shared" si="9"/>
        <v>0</v>
      </c>
      <c r="V38">
        <f t="shared" si="10"/>
        <v>0</v>
      </c>
    </row>
    <row r="39" spans="1:22" x14ac:dyDescent="0.2">
      <c r="A39" t="s">
        <v>1843</v>
      </c>
      <c r="B39" t="s">
        <v>1844</v>
      </c>
      <c r="D39">
        <v>-79.918999999999997</v>
      </c>
      <c r="E39">
        <v>-165.37899999999999</v>
      </c>
      <c r="F39">
        <v>0</v>
      </c>
      <c r="G39">
        <v>91.411000000000001</v>
      </c>
      <c r="H39">
        <v>23.77</v>
      </c>
      <c r="I39">
        <v>0</v>
      </c>
      <c r="J39">
        <v>1</v>
      </c>
      <c r="K39">
        <v>0</v>
      </c>
      <c r="L39">
        <f t="shared" si="0"/>
        <v>6.4002541750918709E-3</v>
      </c>
      <c r="M39">
        <f t="shared" si="1"/>
        <v>269.99919340242349</v>
      </c>
      <c r="N39">
        <f t="shared" si="2"/>
        <v>1.7280651929104913</v>
      </c>
      <c r="O39">
        <f t="shared" si="3"/>
        <v>0.13799861939971964</v>
      </c>
      <c r="P39">
        <f t="shared" si="4"/>
        <v>18.000357239857422</v>
      </c>
      <c r="Q39">
        <f t="shared" si="5"/>
        <v>2.4840269318290038</v>
      </c>
      <c r="R39">
        <f t="shared" si="6"/>
        <v>0</v>
      </c>
      <c r="S39">
        <f t="shared" si="7"/>
        <v>287.99955064228089</v>
      </c>
      <c r="T39">
        <f t="shared" si="8"/>
        <v>0.22222288609052357</v>
      </c>
      <c r="U39">
        <f t="shared" si="9"/>
        <v>0</v>
      </c>
      <c r="V39">
        <f t="shared" si="10"/>
        <v>0</v>
      </c>
    </row>
    <row r="40" spans="1:22" x14ac:dyDescent="0.2">
      <c r="A40" t="s">
        <v>133</v>
      </c>
      <c r="B40" t="s">
        <v>1845</v>
      </c>
      <c r="D40">
        <v>-76.866</v>
      </c>
      <c r="E40">
        <v>-175.23599999999999</v>
      </c>
      <c r="F40">
        <v>0</v>
      </c>
      <c r="G40">
        <v>30.806000000000001</v>
      </c>
      <c r="H40">
        <v>12.042</v>
      </c>
      <c r="I40">
        <v>0</v>
      </c>
      <c r="J40">
        <v>1</v>
      </c>
      <c r="K40">
        <v>0</v>
      </c>
      <c r="L40">
        <f t="shared" si="0"/>
        <v>8.399976821426642E-3</v>
      </c>
      <c r="M40">
        <f t="shared" si="1"/>
        <v>90.000465097672986</v>
      </c>
      <c r="N40">
        <f t="shared" si="2"/>
        <v>0.75600257674064741</v>
      </c>
      <c r="O40">
        <f t="shared" si="3"/>
        <v>0.43196692629052102</v>
      </c>
      <c r="P40">
        <f t="shared" si="4"/>
        <v>3.0003261450738798</v>
      </c>
      <c r="Q40">
        <f t="shared" si="5"/>
        <v>1.2960429587996107</v>
      </c>
      <c r="R40">
        <f t="shared" si="6"/>
        <v>0</v>
      </c>
      <c r="S40">
        <f t="shared" si="7"/>
        <v>93.000791242746871</v>
      </c>
      <c r="T40">
        <f t="shared" si="8"/>
        <v>0.66666322151652224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-79.046000000000006</v>
      </c>
      <c r="E41">
        <v>-175.23599999999999</v>
      </c>
      <c r="F41">
        <v>0</v>
      </c>
      <c r="G41">
        <v>31.574999999999999</v>
      </c>
      <c r="H41">
        <v>12.042</v>
      </c>
      <c r="I41">
        <v>0</v>
      </c>
      <c r="J41">
        <v>1</v>
      </c>
      <c r="K41">
        <v>0</v>
      </c>
      <c r="L41">
        <f t="shared" si="0"/>
        <v>6.9676941333190094E-3</v>
      </c>
      <c r="M41">
        <f t="shared" si="1"/>
        <v>92.999116026921598</v>
      </c>
      <c r="N41">
        <f t="shared" si="2"/>
        <v>0.64799004313467856</v>
      </c>
      <c r="O41">
        <f t="shared" si="3"/>
        <v>0.43196692629052102</v>
      </c>
      <c r="P41">
        <f t="shared" si="4"/>
        <v>3.0003261450738798</v>
      </c>
      <c r="Q41">
        <f t="shared" si="5"/>
        <v>1.2960429587996107</v>
      </c>
      <c r="R41">
        <f t="shared" si="6"/>
        <v>0</v>
      </c>
      <c r="S41">
        <f t="shared" si="7"/>
        <v>95.999442171995483</v>
      </c>
      <c r="T41">
        <f t="shared" si="8"/>
        <v>0.64516742269497562</v>
      </c>
      <c r="U41">
        <f t="shared" si="9"/>
        <v>0</v>
      </c>
      <c r="V41">
        <f t="shared" si="10"/>
        <v>0</v>
      </c>
    </row>
    <row r="42" spans="1:22" x14ac:dyDescent="0.2">
      <c r="A42" t="s">
        <v>1846</v>
      </c>
      <c r="B42" t="s">
        <v>1847</v>
      </c>
      <c r="D42">
        <v>-75.555999999999997</v>
      </c>
      <c r="E42">
        <v>-170.13399999999999</v>
      </c>
      <c r="F42">
        <v>0</v>
      </c>
      <c r="G42">
        <v>68.153999999999996</v>
      </c>
      <c r="H42">
        <v>23.344999999999999</v>
      </c>
      <c r="I42">
        <v>0</v>
      </c>
      <c r="J42">
        <v>1</v>
      </c>
      <c r="K42">
        <v>0</v>
      </c>
      <c r="L42">
        <f t="shared" si="0"/>
        <v>9.2726940644574513E-3</v>
      </c>
      <c r="M42">
        <f t="shared" si="1"/>
        <v>197.9993437210245</v>
      </c>
      <c r="N42">
        <f t="shared" si="2"/>
        <v>1.8359891752775903</v>
      </c>
      <c r="O42">
        <f t="shared" si="3"/>
        <v>0.20699566126077698</v>
      </c>
      <c r="P42">
        <f t="shared" si="4"/>
        <v>12.000111665333268</v>
      </c>
      <c r="Q42">
        <f t="shared" si="5"/>
        <v>2.4839735333423567</v>
      </c>
      <c r="R42">
        <f t="shared" si="6"/>
        <v>0</v>
      </c>
      <c r="S42">
        <f t="shared" si="7"/>
        <v>209.99945538635777</v>
      </c>
      <c r="T42">
        <f t="shared" si="8"/>
        <v>0.30303130743977769</v>
      </c>
      <c r="U42">
        <f t="shared" si="9"/>
        <v>0</v>
      </c>
      <c r="V42">
        <f t="shared" si="10"/>
        <v>0</v>
      </c>
    </row>
    <row r="43" spans="1:22" x14ac:dyDescent="0.2">
      <c r="A43" t="s">
        <v>121</v>
      </c>
      <c r="B43" t="s">
        <v>367</v>
      </c>
      <c r="D43">
        <v>-81.793000000000006</v>
      </c>
      <c r="E43">
        <v>-177.614</v>
      </c>
      <c r="F43">
        <v>0</v>
      </c>
      <c r="G43">
        <v>105.07599999999999</v>
      </c>
      <c r="H43">
        <v>24.021000000000001</v>
      </c>
      <c r="I43">
        <v>0</v>
      </c>
      <c r="J43">
        <v>1</v>
      </c>
      <c r="K43">
        <v>0</v>
      </c>
      <c r="L43">
        <f t="shared" si="0"/>
        <v>5.1921636959611651E-3</v>
      </c>
      <c r="M43">
        <f t="shared" si="1"/>
        <v>311.99968641045973</v>
      </c>
      <c r="N43">
        <f t="shared" si="2"/>
        <v>1.6199550648867218</v>
      </c>
      <c r="O43">
        <f t="shared" si="3"/>
        <v>0.86397884528477831</v>
      </c>
      <c r="P43">
        <f t="shared" si="4"/>
        <v>3.0000922775947076</v>
      </c>
      <c r="Q43">
        <f t="shared" si="5"/>
        <v>2.5920188537629096</v>
      </c>
      <c r="R43">
        <f t="shared" si="6"/>
        <v>0</v>
      </c>
      <c r="S43">
        <f t="shared" si="7"/>
        <v>314.99977868805445</v>
      </c>
      <c r="T43">
        <f t="shared" si="8"/>
        <v>0.19230788559532511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-75.352999999999994</v>
      </c>
      <c r="E44">
        <v>0</v>
      </c>
      <c r="F44">
        <v>0</v>
      </c>
      <c r="G44">
        <v>90.956000000000003</v>
      </c>
      <c r="H44">
        <v>0</v>
      </c>
      <c r="I44">
        <v>0</v>
      </c>
      <c r="J44">
        <v>0</v>
      </c>
      <c r="K44">
        <v>0</v>
      </c>
      <c r="L44">
        <f t="shared" si="0"/>
        <v>9.4088296030247782E-3</v>
      </c>
      <c r="M44">
        <f t="shared" si="1"/>
        <v>264.00035517183755</v>
      </c>
      <c r="N44">
        <f t="shared" si="2"/>
        <v>2.4839368408866824</v>
      </c>
      <c r="O44" t="str">
        <f t="shared" si="3"/>
        <v/>
      </c>
      <c r="P44">
        <f t="shared" si="4"/>
        <v>0</v>
      </c>
      <c r="Q44">
        <f t="shared" si="5"/>
        <v>0</v>
      </c>
      <c r="R44">
        <f t="shared" si="6"/>
        <v>0</v>
      </c>
      <c r="S44">
        <f t="shared" si="7"/>
        <v>264.00035517183755</v>
      </c>
      <c r="T44">
        <f t="shared" si="8"/>
        <v>0</v>
      </c>
      <c r="U44" t="str">
        <f t="shared" si="9"/>
        <v/>
      </c>
      <c r="V44">
        <f t="shared" si="10"/>
        <v>0</v>
      </c>
    </row>
    <row r="45" spans="1:22" x14ac:dyDescent="0.2">
      <c r="A45" t="s">
        <v>1848</v>
      </c>
      <c r="B45" t="s">
        <v>1849</v>
      </c>
      <c r="D45">
        <v>-71.951999999999998</v>
      </c>
      <c r="E45">
        <v>-169.59200000000001</v>
      </c>
      <c r="F45">
        <v>0</v>
      </c>
      <c r="G45">
        <v>93.605999999999995</v>
      </c>
      <c r="H45">
        <v>49.82</v>
      </c>
      <c r="I45">
        <v>0</v>
      </c>
      <c r="J45">
        <v>1</v>
      </c>
      <c r="K45">
        <v>0</v>
      </c>
      <c r="L45">
        <f t="shared" si="0"/>
        <v>1.1730449710760904E-2</v>
      </c>
      <c r="M45">
        <f t="shared" si="1"/>
        <v>267.00099650298694</v>
      </c>
      <c r="N45">
        <f t="shared" si="2"/>
        <v>3.1320448942462309</v>
      </c>
      <c r="O45">
        <f t="shared" si="3"/>
        <v>0.19599424608022842</v>
      </c>
      <c r="P45">
        <f t="shared" si="4"/>
        <v>27.000916899255177</v>
      </c>
      <c r="Q45">
        <f t="shared" si="5"/>
        <v>5.2920296431740601</v>
      </c>
      <c r="R45">
        <f t="shared" si="6"/>
        <v>0</v>
      </c>
      <c r="S45">
        <f t="shared" si="7"/>
        <v>294.00191340224211</v>
      </c>
      <c r="T45">
        <f t="shared" si="8"/>
        <v>0.22471826242539428</v>
      </c>
      <c r="U45">
        <f t="shared" si="9"/>
        <v>0</v>
      </c>
      <c r="V45">
        <f t="shared" si="10"/>
        <v>0</v>
      </c>
    </row>
    <row r="46" spans="1:22" x14ac:dyDescent="0.2">
      <c r="A46" t="s">
        <v>1850</v>
      </c>
      <c r="B46" t="s">
        <v>1851</v>
      </c>
      <c r="D46">
        <v>-79.694999999999993</v>
      </c>
      <c r="E46">
        <v>-174.09399999999999</v>
      </c>
      <c r="F46">
        <v>0</v>
      </c>
      <c r="G46">
        <v>89.442999999999998</v>
      </c>
      <c r="H46">
        <v>29.155000000000001</v>
      </c>
      <c r="I46">
        <v>0</v>
      </c>
      <c r="J46">
        <v>1</v>
      </c>
      <c r="K46">
        <v>0</v>
      </c>
      <c r="L46">
        <f t="shared" si="0"/>
        <v>6.5455476554440962E-3</v>
      </c>
      <c r="M46">
        <f t="shared" si="1"/>
        <v>264.00070048382048</v>
      </c>
      <c r="N46">
        <f t="shared" si="2"/>
        <v>1.7280308941183646</v>
      </c>
      <c r="O46">
        <f t="shared" si="3"/>
        <v>0.34800802605070685</v>
      </c>
      <c r="P46">
        <f t="shared" si="4"/>
        <v>8.9998599756060784</v>
      </c>
      <c r="Q46">
        <f t="shared" si="5"/>
        <v>3.1320266368700715</v>
      </c>
      <c r="R46">
        <f t="shared" si="6"/>
        <v>0</v>
      </c>
      <c r="S46">
        <f t="shared" si="7"/>
        <v>273.00056045942654</v>
      </c>
      <c r="T46">
        <f t="shared" si="8"/>
        <v>0.22727212424073531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-74.248999999999995</v>
      </c>
      <c r="E47">
        <v>-171.25399999999999</v>
      </c>
      <c r="F47">
        <v>0</v>
      </c>
      <c r="G47">
        <v>40.521999999999998</v>
      </c>
      <c r="H47">
        <v>13.153</v>
      </c>
      <c r="I47">
        <v>0</v>
      </c>
      <c r="J47">
        <v>1</v>
      </c>
      <c r="K47">
        <v>0</v>
      </c>
      <c r="L47">
        <f t="shared" si="0"/>
        <v>1.0153718203758546E-2</v>
      </c>
      <c r="M47">
        <f t="shared" si="1"/>
        <v>117.00125733438361</v>
      </c>
      <c r="N47">
        <f t="shared" si="2"/>
        <v>1.1879989844577534</v>
      </c>
      <c r="O47">
        <f t="shared" si="3"/>
        <v>0.23400417552542527</v>
      </c>
      <c r="P47">
        <f t="shared" si="4"/>
        <v>5.9999139843846461</v>
      </c>
      <c r="Q47">
        <f t="shared" si="5"/>
        <v>1.4040063291457276</v>
      </c>
      <c r="R47">
        <f t="shared" si="6"/>
        <v>0</v>
      </c>
      <c r="S47">
        <f t="shared" si="7"/>
        <v>123.00117131876826</v>
      </c>
      <c r="T47">
        <f t="shared" si="8"/>
        <v>0.51281500188090345</v>
      </c>
      <c r="U47">
        <f t="shared" si="9"/>
        <v>0</v>
      </c>
      <c r="V47">
        <f t="shared" si="10"/>
        <v>0</v>
      </c>
    </row>
    <row r="48" spans="1:22" x14ac:dyDescent="0.2">
      <c r="A48" t="s">
        <v>1852</v>
      </c>
      <c r="B48" t="s">
        <v>1853</v>
      </c>
      <c r="D48">
        <v>-75.256</v>
      </c>
      <c r="E48">
        <v>-168.69</v>
      </c>
      <c r="F48">
        <v>0</v>
      </c>
      <c r="G48">
        <v>117.881</v>
      </c>
      <c r="H48">
        <v>30.594000000000001</v>
      </c>
      <c r="I48">
        <v>0</v>
      </c>
      <c r="J48">
        <v>1</v>
      </c>
      <c r="K48">
        <v>0</v>
      </c>
      <c r="L48">
        <f t="shared" si="0"/>
        <v>9.4739684371029659E-3</v>
      </c>
      <c r="M48">
        <f t="shared" si="1"/>
        <v>341.99845387807875</v>
      </c>
      <c r="N48">
        <f t="shared" si="2"/>
        <v>3.2400857976647313</v>
      </c>
      <c r="O48">
        <f t="shared" si="3"/>
        <v>0.17999871688416874</v>
      </c>
      <c r="P48">
        <f t="shared" si="4"/>
        <v>18.000037184395424</v>
      </c>
      <c r="Q48">
        <f t="shared" si="5"/>
        <v>3.2399868370453384</v>
      </c>
      <c r="R48">
        <f t="shared" si="6"/>
        <v>0</v>
      </c>
      <c r="S48">
        <f t="shared" si="7"/>
        <v>359.99849106247416</v>
      </c>
      <c r="T48">
        <f t="shared" si="8"/>
        <v>0.17543938962188932</v>
      </c>
      <c r="U48">
        <f t="shared" si="9"/>
        <v>0</v>
      </c>
      <c r="V48">
        <f t="shared" si="10"/>
        <v>0</v>
      </c>
    </row>
    <row r="49" spans="1:22" x14ac:dyDescent="0.2">
      <c r="A49" t="s">
        <v>327</v>
      </c>
      <c r="B49" t="s">
        <v>1342</v>
      </c>
      <c r="D49">
        <v>-72.349999999999994</v>
      </c>
      <c r="E49">
        <v>-173.66</v>
      </c>
      <c r="F49">
        <v>0</v>
      </c>
      <c r="G49">
        <v>23.087</v>
      </c>
      <c r="H49">
        <v>18.111000000000001</v>
      </c>
      <c r="I49">
        <v>0</v>
      </c>
      <c r="J49">
        <v>1</v>
      </c>
      <c r="K49">
        <v>0</v>
      </c>
      <c r="L49">
        <f t="shared" si="0"/>
        <v>1.1454448048737064E-2</v>
      </c>
      <c r="M49">
        <f t="shared" si="1"/>
        <v>66.000637978734431</v>
      </c>
      <c r="N49">
        <f t="shared" si="2"/>
        <v>0.75600163491255101</v>
      </c>
      <c r="O49">
        <f t="shared" si="3"/>
        <v>0.32400955544337012</v>
      </c>
      <c r="P49">
        <f t="shared" si="4"/>
        <v>5.9998953876362062</v>
      </c>
      <c r="Q49">
        <f t="shared" si="5"/>
        <v>1.9440253812801156</v>
      </c>
      <c r="R49">
        <f t="shared" si="6"/>
        <v>0</v>
      </c>
      <c r="S49">
        <f t="shared" si="7"/>
        <v>72.000533366370632</v>
      </c>
      <c r="T49">
        <f t="shared" si="8"/>
        <v>0.90908212158997836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-73.61</v>
      </c>
      <c r="E50">
        <v>-166.75899999999999</v>
      </c>
      <c r="F50">
        <v>0</v>
      </c>
      <c r="G50">
        <v>106.32</v>
      </c>
      <c r="H50">
        <v>34.927999999999997</v>
      </c>
      <c r="I50">
        <v>0</v>
      </c>
      <c r="J50">
        <v>1</v>
      </c>
      <c r="K50">
        <v>0</v>
      </c>
      <c r="L50">
        <f t="shared" si="0"/>
        <v>1.0588538507091641E-2</v>
      </c>
      <c r="M50">
        <f t="shared" si="1"/>
        <v>305.99849833155474</v>
      </c>
      <c r="N50">
        <f t="shared" si="2"/>
        <v>3.240080122776007</v>
      </c>
      <c r="O50">
        <f t="shared" si="3"/>
        <v>0.15299409708012415</v>
      </c>
      <c r="P50">
        <f t="shared" si="4"/>
        <v>24.000512196248646</v>
      </c>
      <c r="Q50">
        <f t="shared" si="5"/>
        <v>3.6719403648659332</v>
      </c>
      <c r="R50">
        <f t="shared" si="6"/>
        <v>0</v>
      </c>
      <c r="S50">
        <f t="shared" si="7"/>
        <v>329.99901052780336</v>
      </c>
      <c r="T50">
        <f t="shared" si="8"/>
        <v>0.19607939361515739</v>
      </c>
      <c r="U50">
        <f t="shared" si="9"/>
        <v>0</v>
      </c>
      <c r="V50">
        <f t="shared" si="10"/>
        <v>0</v>
      </c>
    </row>
    <row r="51" spans="1:22" x14ac:dyDescent="0.2">
      <c r="A51" t="s">
        <v>1854</v>
      </c>
      <c r="B51" t="s">
        <v>1855</v>
      </c>
      <c r="D51">
        <v>-73.301000000000002</v>
      </c>
      <c r="E51">
        <v>-167.905</v>
      </c>
      <c r="F51">
        <v>0</v>
      </c>
      <c r="G51">
        <v>31.321000000000002</v>
      </c>
      <c r="H51">
        <v>14.318</v>
      </c>
      <c r="I51">
        <v>0</v>
      </c>
      <c r="J51">
        <v>1</v>
      </c>
      <c r="K51">
        <v>0</v>
      </c>
      <c r="L51">
        <f t="shared" si="0"/>
        <v>1.079982193253019E-2</v>
      </c>
      <c r="M51">
        <f t="shared" si="1"/>
        <v>90.0003463302711</v>
      </c>
      <c r="N51">
        <f t="shared" si="2"/>
        <v>0.97198868622166112</v>
      </c>
      <c r="O51">
        <f t="shared" si="3"/>
        <v>0.16799635543136984</v>
      </c>
      <c r="P51">
        <f t="shared" si="4"/>
        <v>9.0002905513411289</v>
      </c>
      <c r="Q51">
        <f t="shared" si="5"/>
        <v>1.5120175224662264</v>
      </c>
      <c r="R51">
        <f t="shared" si="6"/>
        <v>0</v>
      </c>
      <c r="S51">
        <f t="shared" si="7"/>
        <v>99.000636881612223</v>
      </c>
      <c r="T51">
        <f t="shared" si="8"/>
        <v>0.66666410126712305</v>
      </c>
      <c r="U51">
        <f t="shared" si="9"/>
        <v>0</v>
      </c>
      <c r="V51">
        <f t="shared" si="10"/>
        <v>0</v>
      </c>
    </row>
    <row r="52" spans="1:22" x14ac:dyDescent="0.2">
      <c r="A52" t="s">
        <v>1856</v>
      </c>
      <c r="B52" t="s">
        <v>1857</v>
      </c>
      <c r="D52">
        <v>-77.781000000000006</v>
      </c>
      <c r="E52">
        <v>-173.41800000000001</v>
      </c>
      <c r="F52">
        <v>0</v>
      </c>
      <c r="G52">
        <v>160.63900000000001</v>
      </c>
      <c r="H52">
        <v>26.172999999999998</v>
      </c>
      <c r="I52">
        <v>0</v>
      </c>
      <c r="J52">
        <v>1</v>
      </c>
      <c r="K52">
        <v>1</v>
      </c>
      <c r="L52">
        <f t="shared" si="0"/>
        <v>7.7959647118015308E-3</v>
      </c>
      <c r="M52">
        <f t="shared" si="1"/>
        <v>470.99953786979228</v>
      </c>
      <c r="N52">
        <f t="shared" si="2"/>
        <v>3.6718994484071779</v>
      </c>
      <c r="O52">
        <f t="shared" si="3"/>
        <v>0.31199704132353501</v>
      </c>
      <c r="P52">
        <f t="shared" si="4"/>
        <v>9.0002456803569419</v>
      </c>
      <c r="Q52">
        <f t="shared" si="5"/>
        <v>2.8080528315091238</v>
      </c>
      <c r="R52">
        <f t="shared" si="6"/>
        <v>0</v>
      </c>
      <c r="S52">
        <f t="shared" si="7"/>
        <v>479.99978355014923</v>
      </c>
      <c r="T52">
        <f t="shared" si="8"/>
        <v>0.12738866002154547</v>
      </c>
      <c r="U52">
        <f t="shared" si="9"/>
        <v>6.6664846861847504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-75.209000000000003</v>
      </c>
      <c r="E53">
        <v>-167.09299999999999</v>
      </c>
      <c r="F53">
        <v>0</v>
      </c>
      <c r="G53">
        <v>184.101</v>
      </c>
      <c r="H53">
        <v>49.244</v>
      </c>
      <c r="I53">
        <v>0</v>
      </c>
      <c r="J53">
        <v>1</v>
      </c>
      <c r="K53">
        <v>0</v>
      </c>
      <c r="L53">
        <f t="shared" si="0"/>
        <v>9.5055514094661373E-3</v>
      </c>
      <c r="M53">
        <f t="shared" si="1"/>
        <v>534.00161274643983</v>
      </c>
      <c r="N53">
        <f t="shared" si="2"/>
        <v>5.0759848586839702</v>
      </c>
      <c r="O53">
        <f t="shared" si="3"/>
        <v>0.15709589828018128</v>
      </c>
      <c r="P53">
        <f t="shared" si="4"/>
        <v>32.998779229125788</v>
      </c>
      <c r="Q53">
        <f t="shared" si="5"/>
        <v>5.1839780491269529</v>
      </c>
      <c r="R53">
        <f t="shared" si="6"/>
        <v>0</v>
      </c>
      <c r="S53">
        <f t="shared" si="7"/>
        <v>567.00039197556566</v>
      </c>
      <c r="T53">
        <f t="shared" si="8"/>
        <v>0.11235921122300023</v>
      </c>
      <c r="U53">
        <f t="shared" si="9"/>
        <v>0</v>
      </c>
      <c r="V53">
        <f t="shared" si="10"/>
        <v>0</v>
      </c>
    </row>
    <row r="54" spans="1:22" x14ac:dyDescent="0.2">
      <c r="A54" t="s">
        <v>166</v>
      </c>
      <c r="B54" t="s">
        <v>1858</v>
      </c>
      <c r="D54">
        <v>-75.391999999999996</v>
      </c>
      <c r="E54">
        <v>-161.917</v>
      </c>
      <c r="F54">
        <v>0</v>
      </c>
      <c r="G54">
        <v>194.28100000000001</v>
      </c>
      <c r="H54">
        <v>51.545999999999999</v>
      </c>
      <c r="I54">
        <v>0</v>
      </c>
      <c r="J54">
        <v>1</v>
      </c>
      <c r="K54">
        <v>0</v>
      </c>
      <c r="L54">
        <f t="shared" si="0"/>
        <v>9.3826560279593879E-3</v>
      </c>
      <c r="M54">
        <f t="shared" si="1"/>
        <v>564.00199708973105</v>
      </c>
      <c r="N54">
        <f t="shared" si="2"/>
        <v>5.2918420296171282</v>
      </c>
      <c r="O54">
        <f t="shared" si="3"/>
        <v>0.11025279427451118</v>
      </c>
      <c r="P54">
        <f t="shared" si="4"/>
        <v>47.998768031060635</v>
      </c>
      <c r="Q54">
        <f t="shared" si="5"/>
        <v>5.2920035891621007</v>
      </c>
      <c r="R54">
        <f t="shared" si="6"/>
        <v>0</v>
      </c>
      <c r="S54">
        <f t="shared" si="7"/>
        <v>612.0007651207917</v>
      </c>
      <c r="T54">
        <f t="shared" si="8"/>
        <v>0.10638260202907433</v>
      </c>
      <c r="U54">
        <f t="shared" si="9"/>
        <v>0</v>
      </c>
      <c r="V54">
        <f t="shared" si="10"/>
        <v>0</v>
      </c>
    </row>
    <row r="55" spans="1:22" x14ac:dyDescent="0.2">
      <c r="A55" t="s">
        <v>1859</v>
      </c>
      <c r="B55" t="s">
        <v>1860</v>
      </c>
      <c r="D55">
        <v>-81.363</v>
      </c>
      <c r="E55">
        <v>-173.29</v>
      </c>
      <c r="F55">
        <v>0</v>
      </c>
      <c r="G55">
        <v>79.906000000000006</v>
      </c>
      <c r="H55">
        <v>17.117000000000001</v>
      </c>
      <c r="I55">
        <v>0</v>
      </c>
      <c r="J55">
        <v>1</v>
      </c>
      <c r="K55">
        <v>0</v>
      </c>
      <c r="L55">
        <f t="shared" si="0"/>
        <v>5.4682644864467297E-3</v>
      </c>
      <c r="M55">
        <f t="shared" si="1"/>
        <v>236.99950419248614</v>
      </c>
      <c r="N55">
        <f t="shared" si="2"/>
        <v>1.2959772680585229</v>
      </c>
      <c r="O55">
        <f t="shared" si="3"/>
        <v>0.30599218337530759</v>
      </c>
      <c r="P55">
        <f t="shared" si="4"/>
        <v>6.0000601620886069</v>
      </c>
      <c r="Q55">
        <f t="shared" si="5"/>
        <v>1.8359733453540406</v>
      </c>
      <c r="R55">
        <f t="shared" si="6"/>
        <v>0</v>
      </c>
      <c r="S55">
        <f t="shared" si="7"/>
        <v>242.99956435457474</v>
      </c>
      <c r="T55">
        <f t="shared" si="8"/>
        <v>0.25316508658713999</v>
      </c>
      <c r="U55">
        <f t="shared" si="9"/>
        <v>0</v>
      </c>
      <c r="V55">
        <f t="shared" si="10"/>
        <v>0</v>
      </c>
    </row>
    <row r="56" spans="1:22" x14ac:dyDescent="0.2">
      <c r="A56" t="s">
        <v>66</v>
      </c>
      <c r="B56" t="s">
        <v>1861</v>
      </c>
      <c r="D56">
        <v>-77.242000000000004</v>
      </c>
      <c r="E56">
        <v>-162.89699999999999</v>
      </c>
      <c r="F56">
        <v>0</v>
      </c>
      <c r="G56">
        <v>54.341999999999999</v>
      </c>
      <c r="H56">
        <v>13.601000000000001</v>
      </c>
      <c r="I56">
        <v>0</v>
      </c>
      <c r="J56">
        <v>1</v>
      </c>
      <c r="K56">
        <v>0</v>
      </c>
      <c r="L56">
        <f t="shared" si="0"/>
        <v>8.1512442666304575E-3</v>
      </c>
      <c r="M56">
        <f t="shared" si="1"/>
        <v>159.00113191854214</v>
      </c>
      <c r="N56">
        <f t="shared" si="2"/>
        <v>1.296058360997131</v>
      </c>
      <c r="O56">
        <f t="shared" si="3"/>
        <v>0.11699791401056107</v>
      </c>
      <c r="P56">
        <f t="shared" si="4"/>
        <v>11.999769368515445</v>
      </c>
      <c r="Q56">
        <f t="shared" si="5"/>
        <v>1.4039493886735235</v>
      </c>
      <c r="R56">
        <f t="shared" si="6"/>
        <v>0</v>
      </c>
      <c r="S56">
        <f t="shared" si="7"/>
        <v>171.00090128705759</v>
      </c>
      <c r="T56">
        <f t="shared" si="8"/>
        <v>0.37735580417590109</v>
      </c>
      <c r="U56">
        <f t="shared" si="9"/>
        <v>0</v>
      </c>
      <c r="V56">
        <f t="shared" si="10"/>
        <v>0</v>
      </c>
    </row>
    <row r="57" spans="1:22" x14ac:dyDescent="0.2">
      <c r="A57" t="s">
        <v>609</v>
      </c>
      <c r="B57" t="s">
        <v>610</v>
      </c>
      <c r="D57">
        <v>-78.066999999999993</v>
      </c>
      <c r="E57">
        <v>-170.13399999999999</v>
      </c>
      <c r="F57">
        <v>0</v>
      </c>
      <c r="G57">
        <v>198.285</v>
      </c>
      <c r="H57">
        <v>46.69</v>
      </c>
      <c r="I57">
        <v>0</v>
      </c>
      <c r="J57">
        <v>1</v>
      </c>
      <c r="K57">
        <v>1</v>
      </c>
      <c r="L57">
        <f t="shared" si="0"/>
        <v>7.6080402139259767E-3</v>
      </c>
      <c r="M57">
        <f t="shared" si="1"/>
        <v>582.00021778732503</v>
      </c>
      <c r="N57">
        <f t="shared" si="2"/>
        <v>4.4278854893251358</v>
      </c>
      <c r="O57">
        <f t="shared" si="3"/>
        <v>0.20699566126077698</v>
      </c>
      <c r="P57">
        <f t="shared" si="4"/>
        <v>24.000223330666536</v>
      </c>
      <c r="Q57">
        <f t="shared" si="5"/>
        <v>4.9679470666847134</v>
      </c>
      <c r="R57">
        <f t="shared" si="6"/>
        <v>0</v>
      </c>
      <c r="S57">
        <f t="shared" si="7"/>
        <v>606.00044111799161</v>
      </c>
      <c r="T57">
        <f t="shared" si="8"/>
        <v>0.10309274492733136</v>
      </c>
      <c r="U57">
        <f t="shared" si="9"/>
        <v>2.4999767366053787</v>
      </c>
      <c r="V57">
        <f t="shared" si="10"/>
        <v>0</v>
      </c>
    </row>
    <row r="58" spans="1:22" x14ac:dyDescent="0.2">
      <c r="A58" t="s">
        <v>157</v>
      </c>
      <c r="B58" t="s">
        <v>991</v>
      </c>
      <c r="D58">
        <v>-74.31</v>
      </c>
      <c r="E58">
        <v>-170.53800000000001</v>
      </c>
      <c r="F58">
        <v>-90</v>
      </c>
      <c r="G58">
        <v>46.222000000000001</v>
      </c>
      <c r="H58">
        <v>15.207000000000001</v>
      </c>
      <c r="I58">
        <v>0.5</v>
      </c>
      <c r="J58">
        <v>1</v>
      </c>
      <c r="K58">
        <v>0</v>
      </c>
      <c r="L58">
        <f t="shared" si="0"/>
        <v>1.0112354231539758E-2</v>
      </c>
      <c r="M58">
        <f t="shared" si="1"/>
        <v>133.49916068989859</v>
      </c>
      <c r="N58">
        <f t="shared" si="2"/>
        <v>1.3499921525016545</v>
      </c>
      <c r="O58">
        <f t="shared" si="3"/>
        <v>0.21600727486837354</v>
      </c>
      <c r="P58">
        <f t="shared" si="4"/>
        <v>7.4997931365886856</v>
      </c>
      <c r="Q58">
        <f t="shared" si="5"/>
        <v>1.6200114975225508</v>
      </c>
      <c r="R58">
        <f t="shared" si="6"/>
        <v>1.5</v>
      </c>
      <c r="S58">
        <f t="shared" si="7"/>
        <v>140.99895382648728</v>
      </c>
      <c r="T58">
        <f t="shared" si="8"/>
        <v>0.4494410278681249</v>
      </c>
      <c r="U58">
        <f t="shared" si="9"/>
        <v>0</v>
      </c>
      <c r="V58">
        <f t="shared" si="10"/>
        <v>1.0638376805588883</v>
      </c>
    </row>
    <row r="59" spans="1:22" x14ac:dyDescent="0.2">
      <c r="A59" t="s">
        <v>368</v>
      </c>
      <c r="B59" t="s">
        <v>401</v>
      </c>
      <c r="D59">
        <v>-80.948999999999998</v>
      </c>
      <c r="E59">
        <v>-173.29</v>
      </c>
      <c r="F59">
        <v>0</v>
      </c>
      <c r="G59">
        <v>57.212000000000003</v>
      </c>
      <c r="H59">
        <v>17.117000000000001</v>
      </c>
      <c r="I59">
        <v>0</v>
      </c>
      <c r="J59">
        <v>1</v>
      </c>
      <c r="K59">
        <v>0</v>
      </c>
      <c r="L59">
        <f t="shared" si="0"/>
        <v>5.7346868524451085E-3</v>
      </c>
      <c r="M59">
        <f t="shared" si="1"/>
        <v>169.49890939673423</v>
      </c>
      <c r="N59">
        <f t="shared" si="2"/>
        <v>0.9720241392453759</v>
      </c>
      <c r="O59">
        <f t="shared" si="3"/>
        <v>0.30599218337530759</v>
      </c>
      <c r="P59">
        <f t="shared" si="4"/>
        <v>6.0000601620886069</v>
      </c>
      <c r="Q59">
        <f t="shared" si="5"/>
        <v>1.8359733453540406</v>
      </c>
      <c r="R59">
        <f t="shared" si="6"/>
        <v>0</v>
      </c>
      <c r="S59">
        <f t="shared" si="7"/>
        <v>175.49896955882284</v>
      </c>
      <c r="T59">
        <f t="shared" si="8"/>
        <v>0.35398457850582504</v>
      </c>
      <c r="U59">
        <f t="shared" si="9"/>
        <v>0</v>
      </c>
      <c r="V59">
        <f t="shared" si="10"/>
        <v>0</v>
      </c>
    </row>
    <row r="60" spans="1:22" x14ac:dyDescent="0.2">
      <c r="A60" t="s">
        <v>1213</v>
      </c>
      <c r="B60" t="s">
        <v>1214</v>
      </c>
      <c r="D60">
        <v>-74.634</v>
      </c>
      <c r="E60">
        <v>0</v>
      </c>
      <c r="F60">
        <v>0</v>
      </c>
      <c r="G60">
        <v>67.927999999999997</v>
      </c>
      <c r="H60">
        <v>0</v>
      </c>
      <c r="I60">
        <v>0</v>
      </c>
      <c r="J60">
        <v>0</v>
      </c>
      <c r="K60">
        <v>0</v>
      </c>
      <c r="L60">
        <f t="shared" si="0"/>
        <v>9.8930622937428211E-3</v>
      </c>
      <c r="M60">
        <f t="shared" si="1"/>
        <v>196.49929639578059</v>
      </c>
      <c r="N60">
        <f t="shared" si="2"/>
        <v>1.943981723901816</v>
      </c>
      <c r="O60" t="str">
        <f t="shared" si="3"/>
        <v/>
      </c>
      <c r="P60">
        <f t="shared" si="4"/>
        <v>0</v>
      </c>
      <c r="Q60">
        <f t="shared" si="5"/>
        <v>0</v>
      </c>
      <c r="R60">
        <f t="shared" si="6"/>
        <v>0</v>
      </c>
      <c r="S60">
        <f t="shared" si="7"/>
        <v>196.49929639578059</v>
      </c>
      <c r="T60">
        <f t="shared" si="8"/>
        <v>0</v>
      </c>
      <c r="U60" t="str">
        <f t="shared" si="9"/>
        <v/>
      </c>
      <c r="V60">
        <f t="shared" si="10"/>
        <v>0</v>
      </c>
    </row>
    <row r="61" spans="1:22" x14ac:dyDescent="0.2">
      <c r="A61" t="s">
        <v>315</v>
      </c>
      <c r="B61" t="s">
        <v>964</v>
      </c>
      <c r="D61">
        <v>-80.272000000000006</v>
      </c>
      <c r="E61">
        <v>-169.21600000000001</v>
      </c>
      <c r="F61">
        <v>0</v>
      </c>
      <c r="G61">
        <v>106.532</v>
      </c>
      <c r="H61">
        <v>21.378</v>
      </c>
      <c r="I61">
        <v>0</v>
      </c>
      <c r="J61">
        <v>1</v>
      </c>
      <c r="K61">
        <v>0</v>
      </c>
      <c r="L61">
        <f t="shared" si="0"/>
        <v>6.1716949860293078E-3</v>
      </c>
      <c r="M61">
        <f t="shared" si="1"/>
        <v>315.00053293366</v>
      </c>
      <c r="N61">
        <f t="shared" si="2"/>
        <v>1.944089153792383</v>
      </c>
      <c r="O61">
        <f t="shared" si="3"/>
        <v>0.18900515677550569</v>
      </c>
      <c r="P61">
        <f t="shared" si="4"/>
        <v>11.999920397996743</v>
      </c>
      <c r="Q61">
        <f t="shared" si="5"/>
        <v>2.2680491041660664</v>
      </c>
      <c r="R61">
        <f t="shared" si="6"/>
        <v>0</v>
      </c>
      <c r="S61">
        <f t="shared" si="7"/>
        <v>327.00045333165673</v>
      </c>
      <c r="T61">
        <f t="shared" si="8"/>
        <v>0.19047586821904255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-78.043000000000006</v>
      </c>
      <c r="E62">
        <v>-171.46899999999999</v>
      </c>
      <c r="F62">
        <v>0</v>
      </c>
      <c r="G62">
        <v>86.885000000000005</v>
      </c>
      <c r="H62">
        <v>20.224</v>
      </c>
      <c r="I62">
        <v>0</v>
      </c>
      <c r="J62">
        <v>1</v>
      </c>
      <c r="K62">
        <v>0</v>
      </c>
      <c r="L62">
        <f t="shared" si="0"/>
        <v>7.6237947306878545E-3</v>
      </c>
      <c r="M62">
        <f t="shared" si="1"/>
        <v>254.99966262073156</v>
      </c>
      <c r="N62">
        <f t="shared" si="2"/>
        <v>1.9440670282821422</v>
      </c>
      <c r="O62">
        <f t="shared" si="3"/>
        <v>0.23999306751257837</v>
      </c>
      <c r="P62">
        <f t="shared" si="4"/>
        <v>9.0003574158502637</v>
      </c>
      <c r="Q62">
        <f t="shared" si="5"/>
        <v>2.1600255449650327</v>
      </c>
      <c r="R62">
        <f t="shared" si="6"/>
        <v>0</v>
      </c>
      <c r="S62">
        <f t="shared" si="7"/>
        <v>264.00002003658182</v>
      </c>
      <c r="T62">
        <f t="shared" si="8"/>
        <v>0.23529442895475416</v>
      </c>
      <c r="U62">
        <f t="shared" si="9"/>
        <v>0</v>
      </c>
      <c r="V62">
        <f t="shared" si="10"/>
        <v>0</v>
      </c>
    </row>
    <row r="63" spans="1:22" x14ac:dyDescent="0.2">
      <c r="A63" t="s">
        <v>1862</v>
      </c>
      <c r="B63" t="s">
        <v>1863</v>
      </c>
      <c r="D63">
        <v>-72.646000000000001</v>
      </c>
      <c r="E63">
        <v>-165.964</v>
      </c>
      <c r="F63">
        <v>90</v>
      </c>
      <c r="G63">
        <v>33.526000000000003</v>
      </c>
      <c r="H63">
        <v>20.616</v>
      </c>
      <c r="I63">
        <v>1</v>
      </c>
      <c r="J63">
        <v>1</v>
      </c>
      <c r="K63">
        <v>0</v>
      </c>
      <c r="L63">
        <f t="shared" si="0"/>
        <v>1.12499717589377E-2</v>
      </c>
      <c r="M63">
        <f t="shared" si="1"/>
        <v>95.999700130272601</v>
      </c>
      <c r="N63">
        <f t="shared" si="2"/>
        <v>1.0799949953270498</v>
      </c>
      <c r="O63">
        <f t="shared" si="3"/>
        <v>0.14400245662357042</v>
      </c>
      <c r="P63">
        <f t="shared" si="4"/>
        <v>15.000088372259478</v>
      </c>
      <c r="Q63">
        <f t="shared" si="5"/>
        <v>2.160051735227754</v>
      </c>
      <c r="R63">
        <f t="shared" si="6"/>
        <v>3</v>
      </c>
      <c r="S63">
        <f t="shared" si="7"/>
        <v>110.99978850253208</v>
      </c>
      <c r="T63">
        <f t="shared" si="8"/>
        <v>0.62500195228296929</v>
      </c>
      <c r="U63">
        <f t="shared" si="9"/>
        <v>0</v>
      </c>
      <c r="V63">
        <f t="shared" si="10"/>
        <v>2.7027078523952008</v>
      </c>
    </row>
    <row r="64" spans="1:22" x14ac:dyDescent="0.2">
      <c r="A64" t="s">
        <v>1485</v>
      </c>
      <c r="B64" t="s">
        <v>1486</v>
      </c>
      <c r="D64">
        <v>-77.55</v>
      </c>
      <c r="E64">
        <v>-170.91</v>
      </c>
      <c r="F64">
        <v>0</v>
      </c>
      <c r="G64">
        <v>78.853999999999999</v>
      </c>
      <c r="H64">
        <v>25.318000000000001</v>
      </c>
      <c r="I64">
        <v>0</v>
      </c>
      <c r="J64">
        <v>1</v>
      </c>
      <c r="K64">
        <v>0</v>
      </c>
      <c r="L64">
        <f t="shared" si="0"/>
        <v>7.9480463011609454E-3</v>
      </c>
      <c r="M64">
        <f t="shared" si="1"/>
        <v>230.99912972973954</v>
      </c>
      <c r="N64">
        <f t="shared" si="2"/>
        <v>1.8359936146134688</v>
      </c>
      <c r="O64">
        <f t="shared" si="3"/>
        <v>0.22500674585762356</v>
      </c>
      <c r="P64">
        <f t="shared" si="4"/>
        <v>11.999648032089532</v>
      </c>
      <c r="Q64">
        <f t="shared" si="5"/>
        <v>2.700004455141757</v>
      </c>
      <c r="R64">
        <f t="shared" si="6"/>
        <v>0</v>
      </c>
      <c r="S64">
        <f t="shared" si="7"/>
        <v>242.99877776182907</v>
      </c>
      <c r="T64">
        <f t="shared" si="8"/>
        <v>0.25974123829036838</v>
      </c>
      <c r="U64">
        <f t="shared" si="9"/>
        <v>0</v>
      </c>
      <c r="V64">
        <f t="shared" si="10"/>
        <v>0</v>
      </c>
    </row>
    <row r="65" spans="1:22" x14ac:dyDescent="0.2">
      <c r="A65" t="s">
        <v>1864</v>
      </c>
      <c r="B65" t="s">
        <v>1865</v>
      </c>
      <c r="D65">
        <v>-78.320999999999998</v>
      </c>
      <c r="E65">
        <v>-163.179</v>
      </c>
      <c r="F65">
        <v>0</v>
      </c>
      <c r="G65">
        <v>182.78399999999999</v>
      </c>
      <c r="H65">
        <v>44.921999999999997</v>
      </c>
      <c r="I65">
        <v>0</v>
      </c>
      <c r="J65">
        <v>1</v>
      </c>
      <c r="K65">
        <v>0</v>
      </c>
      <c r="L65">
        <f t="shared" si="0"/>
        <v>7.4414746413247676E-3</v>
      </c>
      <c r="M65">
        <f t="shared" si="1"/>
        <v>536.99950707845824</v>
      </c>
      <c r="N65">
        <f t="shared" si="2"/>
        <v>3.9960722104004573</v>
      </c>
      <c r="O65">
        <f t="shared" si="3"/>
        <v>0.11907987932865222</v>
      </c>
      <c r="P65">
        <f t="shared" si="4"/>
        <v>38.998942674117998</v>
      </c>
      <c r="Q65">
        <f t="shared" si="5"/>
        <v>4.6439940315730279</v>
      </c>
      <c r="R65">
        <f t="shared" si="6"/>
        <v>0</v>
      </c>
      <c r="S65">
        <f t="shared" si="7"/>
        <v>575.99844975257622</v>
      </c>
      <c r="T65">
        <f t="shared" si="8"/>
        <v>0.11173194613609526</v>
      </c>
      <c r="U65">
        <f t="shared" si="9"/>
        <v>0</v>
      </c>
      <c r="V65">
        <f t="shared" si="10"/>
        <v>0</v>
      </c>
    </row>
    <row r="66" spans="1:22" x14ac:dyDescent="0.2">
      <c r="A66" t="s">
        <v>609</v>
      </c>
      <c r="B66" t="s">
        <v>610</v>
      </c>
      <c r="D66">
        <v>-71.012</v>
      </c>
      <c r="E66">
        <v>-169.315</v>
      </c>
      <c r="F66">
        <v>0</v>
      </c>
      <c r="G66">
        <v>49.176000000000002</v>
      </c>
      <c r="H66">
        <v>26.968</v>
      </c>
      <c r="I66">
        <v>0</v>
      </c>
      <c r="J66">
        <v>1</v>
      </c>
      <c r="K66">
        <v>0</v>
      </c>
      <c r="L66">
        <f t="shared" si="0"/>
        <v>1.2387348544048772E-2</v>
      </c>
      <c r="M66">
        <f t="shared" si="1"/>
        <v>139.50052082894143</v>
      </c>
      <c r="N66">
        <f t="shared" si="2"/>
        <v>1.728043301627735</v>
      </c>
      <c r="O66">
        <f t="shared" si="3"/>
        <v>0.19079820808056619</v>
      </c>
      <c r="P66">
        <f t="shared" si="4"/>
        <v>15.000358990663312</v>
      </c>
      <c r="Q66">
        <f t="shared" si="5"/>
        <v>2.8620444780282481</v>
      </c>
      <c r="R66">
        <f t="shared" si="6"/>
        <v>0</v>
      </c>
      <c r="S66">
        <f t="shared" si="7"/>
        <v>154.50087981960473</v>
      </c>
      <c r="T66">
        <f t="shared" si="8"/>
        <v>0.43010592106371637</v>
      </c>
      <c r="U66">
        <f t="shared" si="9"/>
        <v>0</v>
      </c>
      <c r="V66">
        <f t="shared" si="10"/>
        <v>0</v>
      </c>
    </row>
    <row r="67" spans="1:22" x14ac:dyDescent="0.2">
      <c r="A67" t="s">
        <v>149</v>
      </c>
      <c r="B67" t="s">
        <v>150</v>
      </c>
      <c r="D67">
        <v>-73.563000000000002</v>
      </c>
      <c r="E67">
        <v>-166.43</v>
      </c>
      <c r="F67">
        <v>0</v>
      </c>
      <c r="G67">
        <v>136.06100000000001</v>
      </c>
      <c r="H67">
        <v>44.749000000000002</v>
      </c>
      <c r="I67">
        <v>0</v>
      </c>
      <c r="J67">
        <v>1</v>
      </c>
      <c r="K67">
        <v>0</v>
      </c>
      <c r="L67">
        <f t="shared" si="0"/>
        <v>1.062063193011595E-2</v>
      </c>
      <c r="M67">
        <f t="shared" si="1"/>
        <v>391.50115117291938</v>
      </c>
      <c r="N67">
        <f t="shared" si="2"/>
        <v>4.1579937848180446</v>
      </c>
      <c r="O67">
        <f t="shared" si="3"/>
        <v>0.14914766549155445</v>
      </c>
      <c r="P67">
        <f t="shared" si="4"/>
        <v>31.49879827397001</v>
      </c>
      <c r="Q67">
        <f t="shared" si="5"/>
        <v>4.6979769263289581</v>
      </c>
      <c r="R67">
        <f t="shared" si="6"/>
        <v>0</v>
      </c>
      <c r="S67">
        <f t="shared" si="7"/>
        <v>422.99994944688939</v>
      </c>
      <c r="T67">
        <f t="shared" si="8"/>
        <v>0.15325625434367884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-77.3</v>
      </c>
      <c r="E68">
        <v>-172.614</v>
      </c>
      <c r="F68">
        <v>0</v>
      </c>
      <c r="G68">
        <v>36.39</v>
      </c>
      <c r="H68">
        <v>27.225999999999999</v>
      </c>
      <c r="I68">
        <v>0</v>
      </c>
      <c r="J68">
        <v>1</v>
      </c>
      <c r="K68">
        <v>0</v>
      </c>
      <c r="L68">
        <f t="shared" ref="L68:L131" si="11">1/TAN(-D68*$L$1/180)*0.108*0.333333</f>
        <v>8.1129422749360459E-3</v>
      </c>
      <c r="M68">
        <f t="shared" ref="M68:M131" si="12">SIN(-D68*$L$1/180)*G68*3</f>
        <v>106.49910616256915</v>
      </c>
      <c r="N68">
        <f t="shared" ref="N68:N131" si="13">COS(-D68*$L$1/180)*G68*0.108</f>
        <v>0.86402196465117387</v>
      </c>
      <c r="O68">
        <f t="shared" ref="O68:O131" si="14">IFERROR(1/TAN(E68*$L$1/180)*0.108*0.333333,"")</f>
        <v>0.27771564860537346</v>
      </c>
      <c r="P68">
        <f t="shared" ref="P68:P131" si="15">SIN(-E68*$L$1/180)*H68*3</f>
        <v>10.499974947493065</v>
      </c>
      <c r="Q68">
        <f t="shared" ref="Q68:Q131" si="16">-COS(E68*$L$1/180)*H68*0.108</f>
        <v>2.9160102688934781</v>
      </c>
      <c r="R68">
        <f t="shared" ref="R68:R131" si="17">ABS(SIN(-F68*$L$1/180)*I68*3)</f>
        <v>0</v>
      </c>
      <c r="S68">
        <f t="shared" ref="S68:S131" si="18">M68+P68</f>
        <v>116.99908111006221</v>
      </c>
      <c r="T68">
        <f t="shared" ref="T68:T131" si="19">60*(J68/M68)</f>
        <v>0.56338501009023467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1866</v>
      </c>
      <c r="B69" t="s">
        <v>1867</v>
      </c>
      <c r="D69">
        <v>-76.31</v>
      </c>
      <c r="E69">
        <v>-170.21799999999999</v>
      </c>
      <c r="F69">
        <v>0</v>
      </c>
      <c r="G69">
        <v>40.14</v>
      </c>
      <c r="H69">
        <v>14.714</v>
      </c>
      <c r="I69">
        <v>0</v>
      </c>
      <c r="J69">
        <v>1</v>
      </c>
      <c r="K69">
        <v>0</v>
      </c>
      <c r="L69">
        <f t="shared" si="11"/>
        <v>8.7691889746343028E-3</v>
      </c>
      <c r="M69">
        <f t="shared" si="12"/>
        <v>116.99892093584626</v>
      </c>
      <c r="N69">
        <f t="shared" si="13"/>
        <v>1.0259866735014072</v>
      </c>
      <c r="O69">
        <f t="shared" si="14"/>
        <v>0.20880865058470088</v>
      </c>
      <c r="P69">
        <f t="shared" si="15"/>
        <v>7.4997220810434229</v>
      </c>
      <c r="Q69">
        <f t="shared" si="16"/>
        <v>1.566008413511375</v>
      </c>
      <c r="R69">
        <f t="shared" si="17"/>
        <v>0</v>
      </c>
      <c r="S69">
        <f t="shared" si="18"/>
        <v>124.49864301688967</v>
      </c>
      <c r="T69">
        <f t="shared" si="19"/>
        <v>0.5128252424900539</v>
      </c>
      <c r="U69">
        <f t="shared" si="20"/>
        <v>0</v>
      </c>
      <c r="V69">
        <f t="shared" si="21"/>
        <v>0</v>
      </c>
    </row>
    <row r="70" spans="1:22" x14ac:dyDescent="0.2">
      <c r="A70" t="s">
        <v>153</v>
      </c>
      <c r="B70" t="s">
        <v>546</v>
      </c>
      <c r="D70">
        <v>-77.837999999999994</v>
      </c>
      <c r="E70">
        <v>-173.29</v>
      </c>
      <c r="F70">
        <v>0</v>
      </c>
      <c r="G70">
        <v>59.332000000000001</v>
      </c>
      <c r="H70">
        <v>17.117000000000001</v>
      </c>
      <c r="I70">
        <v>0</v>
      </c>
      <c r="J70">
        <v>1</v>
      </c>
      <c r="K70">
        <v>0</v>
      </c>
      <c r="L70">
        <f t="shared" si="11"/>
        <v>7.7584791165773194E-3</v>
      </c>
      <c r="M70">
        <f t="shared" si="12"/>
        <v>174.00102844611297</v>
      </c>
      <c r="N70">
        <f t="shared" si="13"/>
        <v>1.3499846954468393</v>
      </c>
      <c r="O70">
        <f t="shared" si="14"/>
        <v>0.30599218337530759</v>
      </c>
      <c r="P70">
        <f t="shared" si="15"/>
        <v>6.0000601620886069</v>
      </c>
      <c r="Q70">
        <f t="shared" si="16"/>
        <v>1.8359733453540406</v>
      </c>
      <c r="R70">
        <f t="shared" si="17"/>
        <v>0</v>
      </c>
      <c r="S70">
        <f t="shared" si="18"/>
        <v>180.00108860820157</v>
      </c>
      <c r="T70">
        <f t="shared" si="19"/>
        <v>0.34482554807761739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-77.471000000000004</v>
      </c>
      <c r="E71">
        <v>-174.28899999999999</v>
      </c>
      <c r="F71">
        <v>0</v>
      </c>
      <c r="G71">
        <v>27.658999999999999</v>
      </c>
      <c r="H71">
        <v>10.050000000000001</v>
      </c>
      <c r="I71">
        <v>0</v>
      </c>
      <c r="J71">
        <v>1</v>
      </c>
      <c r="K71">
        <v>0</v>
      </c>
      <c r="L71">
        <f t="shared" si="11"/>
        <v>8.0001187862861391E-3</v>
      </c>
      <c r="M71">
        <f t="shared" si="12"/>
        <v>81.001013281675213</v>
      </c>
      <c r="N71">
        <f t="shared" si="13"/>
        <v>0.64801837608131907</v>
      </c>
      <c r="O71">
        <f t="shared" si="14"/>
        <v>0.35997382229506519</v>
      </c>
      <c r="P71">
        <f t="shared" si="15"/>
        <v>3.000250163751037</v>
      </c>
      <c r="Q71">
        <f t="shared" si="16"/>
        <v>1.0800125992994554</v>
      </c>
      <c r="R71">
        <f t="shared" si="17"/>
        <v>0</v>
      </c>
      <c r="S71">
        <f t="shared" si="18"/>
        <v>84.001263445426247</v>
      </c>
      <c r="T71">
        <f t="shared" si="19"/>
        <v>0.74073147444902088</v>
      </c>
      <c r="U71">
        <f t="shared" si="20"/>
        <v>0</v>
      </c>
      <c r="V71">
        <f t="shared" si="21"/>
        <v>0</v>
      </c>
    </row>
    <row r="72" spans="1:22" x14ac:dyDescent="0.2">
      <c r="A72" t="s">
        <v>1868</v>
      </c>
      <c r="B72" t="s">
        <v>1869</v>
      </c>
      <c r="D72">
        <v>-79.215999999999994</v>
      </c>
      <c r="E72">
        <v>-168.69</v>
      </c>
      <c r="F72">
        <v>0</v>
      </c>
      <c r="G72">
        <v>21.378</v>
      </c>
      <c r="H72">
        <v>5.0990000000000002</v>
      </c>
      <c r="I72">
        <v>0</v>
      </c>
      <c r="J72">
        <v>1</v>
      </c>
      <c r="K72">
        <v>0</v>
      </c>
      <c r="L72">
        <f t="shared" si="11"/>
        <v>6.8569420544469066E-3</v>
      </c>
      <c r="M72">
        <f t="shared" si="12"/>
        <v>63.001364004612959</v>
      </c>
      <c r="N72">
        <f t="shared" si="13"/>
        <v>0.4319971343278825</v>
      </c>
      <c r="O72">
        <f t="shared" si="14"/>
        <v>0.17999871688416874</v>
      </c>
      <c r="P72">
        <f t="shared" si="15"/>
        <v>3.0000061973992374</v>
      </c>
      <c r="Q72">
        <f t="shared" si="16"/>
        <v>0.53999780617422311</v>
      </c>
      <c r="R72">
        <f t="shared" si="17"/>
        <v>0</v>
      </c>
      <c r="S72">
        <f t="shared" si="18"/>
        <v>66.001370202012197</v>
      </c>
      <c r="T72">
        <f t="shared" si="19"/>
        <v>0.952360332954169</v>
      </c>
      <c r="U72">
        <f t="shared" si="20"/>
        <v>0</v>
      </c>
      <c r="V72">
        <f t="shared" si="21"/>
        <v>0</v>
      </c>
    </row>
    <row r="73" spans="1:22" x14ac:dyDescent="0.2">
      <c r="A73" t="s">
        <v>635</v>
      </c>
      <c r="B73" t="s">
        <v>244</v>
      </c>
      <c r="D73">
        <v>-71.564999999999998</v>
      </c>
      <c r="E73">
        <v>-169.69499999999999</v>
      </c>
      <c r="F73">
        <v>0</v>
      </c>
      <c r="G73">
        <v>75.894999999999996</v>
      </c>
      <c r="H73">
        <v>22.361000000000001</v>
      </c>
      <c r="I73">
        <v>0</v>
      </c>
      <c r="J73">
        <v>1</v>
      </c>
      <c r="K73">
        <v>0</v>
      </c>
      <c r="L73">
        <f t="shared" si="11"/>
        <v>1.2000023728315417E-2</v>
      </c>
      <c r="M73">
        <f t="shared" si="12"/>
        <v>216.0008924052473</v>
      </c>
      <c r="N73">
        <f t="shared" si="13"/>
        <v>2.5920184262186989</v>
      </c>
      <c r="O73">
        <f t="shared" si="14"/>
        <v>0.19799678746871249</v>
      </c>
      <c r="P73">
        <f t="shared" si="15"/>
        <v>12.000348708544616</v>
      </c>
      <c r="Q73">
        <f t="shared" si="16"/>
        <v>2.3760328688290149</v>
      </c>
      <c r="R73">
        <f t="shared" si="17"/>
        <v>0</v>
      </c>
      <c r="S73">
        <f t="shared" si="18"/>
        <v>228.00124111379191</v>
      </c>
      <c r="T73">
        <f t="shared" si="19"/>
        <v>0.27777663014202636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-78.69</v>
      </c>
      <c r="E74">
        <v>-170.83799999999999</v>
      </c>
      <c r="F74">
        <v>0</v>
      </c>
      <c r="G74">
        <v>132.57499999999999</v>
      </c>
      <c r="H74">
        <v>31.401</v>
      </c>
      <c r="I74">
        <v>0</v>
      </c>
      <c r="J74">
        <v>1</v>
      </c>
      <c r="K74">
        <v>1</v>
      </c>
      <c r="L74">
        <f t="shared" si="11"/>
        <v>7.2000369249036579E-3</v>
      </c>
      <c r="M74">
        <f t="shared" si="12"/>
        <v>390.00135731160583</v>
      </c>
      <c r="N74">
        <f t="shared" si="13"/>
        <v>2.808026981433088</v>
      </c>
      <c r="O74">
        <f t="shared" si="14"/>
        <v>0.22320837721375303</v>
      </c>
      <c r="P74">
        <f t="shared" si="15"/>
        <v>14.999610118391047</v>
      </c>
      <c r="Q74">
        <f t="shared" si="16"/>
        <v>3.3480419814070363</v>
      </c>
      <c r="R74">
        <f t="shared" si="17"/>
        <v>0</v>
      </c>
      <c r="S74">
        <f t="shared" si="18"/>
        <v>405.00096742999688</v>
      </c>
      <c r="T74">
        <f t="shared" si="19"/>
        <v>0.15384561841937594</v>
      </c>
      <c r="U74">
        <f t="shared" si="20"/>
        <v>4.000103971131483</v>
      </c>
      <c r="V74">
        <f t="shared" si="21"/>
        <v>0</v>
      </c>
    </row>
    <row r="75" spans="1:22" x14ac:dyDescent="0.2">
      <c r="A75" t="s">
        <v>554</v>
      </c>
      <c r="B75" t="s">
        <v>555</v>
      </c>
      <c r="D75">
        <v>-75.515000000000001</v>
      </c>
      <c r="E75">
        <v>-169.82400000000001</v>
      </c>
      <c r="F75">
        <v>0</v>
      </c>
      <c r="G75">
        <v>123.94</v>
      </c>
      <c r="H75">
        <v>39.622999999999998</v>
      </c>
      <c r="I75">
        <v>0</v>
      </c>
      <c r="J75">
        <v>1</v>
      </c>
      <c r="K75">
        <v>0</v>
      </c>
      <c r="L75">
        <f t="shared" si="11"/>
        <v>9.3001692812470713E-3</v>
      </c>
      <c r="M75">
        <f t="shared" si="12"/>
        <v>360.00101586144609</v>
      </c>
      <c r="N75">
        <f t="shared" si="13"/>
        <v>3.3480737370060973</v>
      </c>
      <c r="O75">
        <f t="shared" si="14"/>
        <v>0.20056138084930977</v>
      </c>
      <c r="P75">
        <f t="shared" si="15"/>
        <v>21.000879349519018</v>
      </c>
      <c r="Q75">
        <f t="shared" si="16"/>
        <v>4.2119695733588625</v>
      </c>
      <c r="R75">
        <f t="shared" si="17"/>
        <v>0</v>
      </c>
      <c r="S75">
        <f t="shared" si="18"/>
        <v>381.00189521096513</v>
      </c>
      <c r="T75">
        <f t="shared" si="19"/>
        <v>0.16666619636176877</v>
      </c>
      <c r="U75">
        <f t="shared" si="20"/>
        <v>0</v>
      </c>
      <c r="V75">
        <f t="shared" si="21"/>
        <v>0</v>
      </c>
    </row>
    <row r="76" spans="1:22" x14ac:dyDescent="0.2">
      <c r="A76" t="s">
        <v>269</v>
      </c>
      <c r="B76" t="s">
        <v>485</v>
      </c>
      <c r="D76">
        <v>-74.475999999999999</v>
      </c>
      <c r="E76">
        <v>-166.75899999999999</v>
      </c>
      <c r="F76">
        <v>0</v>
      </c>
      <c r="G76">
        <v>93.408000000000001</v>
      </c>
      <c r="H76">
        <v>34.927999999999997</v>
      </c>
      <c r="I76">
        <v>0</v>
      </c>
      <c r="J76">
        <v>1</v>
      </c>
      <c r="K76">
        <v>0</v>
      </c>
      <c r="L76">
        <f t="shared" si="11"/>
        <v>9.9999148775234987E-3</v>
      </c>
      <c r="M76">
        <f t="shared" si="12"/>
        <v>270.00098800249884</v>
      </c>
      <c r="N76">
        <f t="shared" si="13"/>
        <v>2.6999895968618293</v>
      </c>
      <c r="O76">
        <f t="shared" si="14"/>
        <v>0.15299409708012415</v>
      </c>
      <c r="P76">
        <f t="shared" si="15"/>
        <v>24.000512196248646</v>
      </c>
      <c r="Q76">
        <f t="shared" si="16"/>
        <v>3.6719403648659332</v>
      </c>
      <c r="R76">
        <f t="shared" si="17"/>
        <v>0</v>
      </c>
      <c r="S76">
        <f t="shared" si="18"/>
        <v>294.00150019874746</v>
      </c>
      <c r="T76">
        <f t="shared" si="19"/>
        <v>0.22222140905441687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-74.475999999999999</v>
      </c>
      <c r="E77">
        <v>-169.28700000000001</v>
      </c>
      <c r="F77">
        <v>0</v>
      </c>
      <c r="G77">
        <v>112.089</v>
      </c>
      <c r="H77">
        <v>37.655999999999999</v>
      </c>
      <c r="I77">
        <v>0</v>
      </c>
      <c r="J77">
        <v>1</v>
      </c>
      <c r="K77">
        <v>0</v>
      </c>
      <c r="L77">
        <f t="shared" si="11"/>
        <v>9.9999148775234987E-3</v>
      </c>
      <c r="M77">
        <f t="shared" si="12"/>
        <v>323.999451269828</v>
      </c>
      <c r="N77">
        <f t="shared" si="13"/>
        <v>3.2399701730327761</v>
      </c>
      <c r="O77">
        <f t="shared" si="14"/>
        <v>0.19028776091813027</v>
      </c>
      <c r="P77">
        <f t="shared" si="15"/>
        <v>20.999571630620956</v>
      </c>
      <c r="Q77">
        <f t="shared" si="16"/>
        <v>3.9959654617962128</v>
      </c>
      <c r="R77">
        <f t="shared" si="17"/>
        <v>0</v>
      </c>
      <c r="S77">
        <f t="shared" si="18"/>
        <v>344.99902290044895</v>
      </c>
      <c r="T77">
        <f t="shared" si="19"/>
        <v>0.1851854988175019</v>
      </c>
      <c r="U77">
        <f t="shared" si="20"/>
        <v>0</v>
      </c>
      <c r="V77">
        <f t="shared" si="21"/>
        <v>0</v>
      </c>
    </row>
    <row r="78" spans="1:22" x14ac:dyDescent="0.2">
      <c r="A78" t="s">
        <v>1721</v>
      </c>
      <c r="B78" t="s">
        <v>1870</v>
      </c>
      <c r="D78">
        <v>-84.552999999999997</v>
      </c>
      <c r="E78">
        <v>-175.786</v>
      </c>
      <c r="F78">
        <v>0</v>
      </c>
      <c r="G78">
        <v>389.76</v>
      </c>
      <c r="H78">
        <v>95.257999999999996</v>
      </c>
      <c r="I78">
        <v>0</v>
      </c>
      <c r="J78">
        <v>2</v>
      </c>
      <c r="K78">
        <v>2</v>
      </c>
      <c r="L78">
        <f t="shared" si="11"/>
        <v>3.4327956521146208E-3</v>
      </c>
      <c r="M78">
        <f t="shared" si="12"/>
        <v>1164.000036834537</v>
      </c>
      <c r="N78">
        <f t="shared" si="13"/>
        <v>3.9957782612851198</v>
      </c>
      <c r="O78">
        <f t="shared" si="14"/>
        <v>0.48859171275137975</v>
      </c>
      <c r="P78">
        <f t="shared" si="15"/>
        <v>20.999212157448405</v>
      </c>
      <c r="Q78">
        <f t="shared" si="16"/>
        <v>10.260051294488607</v>
      </c>
      <c r="R78">
        <f t="shared" si="17"/>
        <v>0</v>
      </c>
      <c r="S78">
        <f t="shared" si="18"/>
        <v>1184.9992489919855</v>
      </c>
      <c r="T78">
        <f t="shared" si="19"/>
        <v>0.10309278024280513</v>
      </c>
      <c r="U78">
        <f t="shared" si="20"/>
        <v>5.7145001012543268</v>
      </c>
      <c r="V78">
        <f t="shared" si="21"/>
        <v>0</v>
      </c>
    </row>
    <row r="79" spans="1:22" x14ac:dyDescent="0.2">
      <c r="A79" t="s">
        <v>1871</v>
      </c>
      <c r="B79" t="s">
        <v>1813</v>
      </c>
      <c r="D79">
        <v>-79.733000000000004</v>
      </c>
      <c r="E79">
        <v>-167.96899999999999</v>
      </c>
      <c r="F79">
        <v>0</v>
      </c>
      <c r="G79">
        <v>269.31200000000001</v>
      </c>
      <c r="H79">
        <v>62.37</v>
      </c>
      <c r="I79">
        <v>0</v>
      </c>
      <c r="J79">
        <v>2</v>
      </c>
      <c r="K79">
        <v>1</v>
      </c>
      <c r="L79">
        <f t="shared" si="11"/>
        <v>6.520885229590075E-3</v>
      </c>
      <c r="M79">
        <f t="shared" si="12"/>
        <v>794.99921357213168</v>
      </c>
      <c r="N79">
        <f t="shared" si="13"/>
        <v>5.1841038134220536</v>
      </c>
      <c r="O79">
        <f t="shared" si="14"/>
        <v>0.16891706675340087</v>
      </c>
      <c r="P79">
        <f t="shared" si="15"/>
        <v>39.001374767450102</v>
      </c>
      <c r="Q79">
        <f t="shared" si="16"/>
        <v>6.5880044130721851</v>
      </c>
      <c r="R79">
        <f t="shared" si="17"/>
        <v>0</v>
      </c>
      <c r="S79">
        <f t="shared" si="18"/>
        <v>834.00058833958178</v>
      </c>
      <c r="T79">
        <f t="shared" si="19"/>
        <v>0.15094354554240347</v>
      </c>
      <c r="U79">
        <f t="shared" si="20"/>
        <v>1.5384073089155565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-84.644000000000005</v>
      </c>
      <c r="E80">
        <v>-169.28700000000001</v>
      </c>
      <c r="F80">
        <v>0</v>
      </c>
      <c r="G80">
        <v>160.702</v>
      </c>
      <c r="H80">
        <v>37.655999999999999</v>
      </c>
      <c r="I80">
        <v>0</v>
      </c>
      <c r="J80">
        <v>1</v>
      </c>
      <c r="K80">
        <v>0</v>
      </c>
      <c r="L80">
        <f t="shared" si="11"/>
        <v>3.3751075199082519E-3</v>
      </c>
      <c r="M80">
        <f t="shared" si="12"/>
        <v>480.00109677492782</v>
      </c>
      <c r="N80">
        <f t="shared" si="13"/>
        <v>1.6200569313461988</v>
      </c>
      <c r="O80">
        <f t="shared" si="14"/>
        <v>0.19028776091813027</v>
      </c>
      <c r="P80">
        <f t="shared" si="15"/>
        <v>20.999571630620956</v>
      </c>
      <c r="Q80">
        <f t="shared" si="16"/>
        <v>3.9959654617962128</v>
      </c>
      <c r="R80">
        <f t="shared" si="17"/>
        <v>0</v>
      </c>
      <c r="S80">
        <f t="shared" si="18"/>
        <v>501.00066840554877</v>
      </c>
      <c r="T80">
        <f t="shared" si="19"/>
        <v>0.12499971438218183</v>
      </c>
      <c r="U80">
        <f t="shared" si="20"/>
        <v>0</v>
      </c>
      <c r="V80">
        <f t="shared" si="21"/>
        <v>0</v>
      </c>
    </row>
    <row r="81" spans="1:22" x14ac:dyDescent="0.2">
      <c r="A81" t="s">
        <v>1872</v>
      </c>
      <c r="B81" t="s">
        <v>236</v>
      </c>
      <c r="D81">
        <v>-75.963999999999999</v>
      </c>
      <c r="E81">
        <v>-169.69499999999999</v>
      </c>
      <c r="F81">
        <v>0</v>
      </c>
      <c r="G81">
        <v>70.093000000000004</v>
      </c>
      <c r="H81">
        <v>22.361000000000001</v>
      </c>
      <c r="I81">
        <v>0</v>
      </c>
      <c r="J81">
        <v>1</v>
      </c>
      <c r="K81">
        <v>1</v>
      </c>
      <c r="L81">
        <f t="shared" si="11"/>
        <v>8.9998284639622485E-3</v>
      </c>
      <c r="M81">
        <f t="shared" si="12"/>
        <v>204.00081150201424</v>
      </c>
      <c r="N81">
        <f t="shared" si="13"/>
        <v>1.8359741460013712</v>
      </c>
      <c r="O81">
        <f t="shared" si="14"/>
        <v>0.19799678746871249</v>
      </c>
      <c r="P81">
        <f t="shared" si="15"/>
        <v>12.000348708544616</v>
      </c>
      <c r="Q81">
        <f t="shared" si="16"/>
        <v>2.3760328688290149</v>
      </c>
      <c r="R81">
        <f t="shared" si="17"/>
        <v>0</v>
      </c>
      <c r="S81">
        <f t="shared" si="18"/>
        <v>216.00116021055885</v>
      </c>
      <c r="T81">
        <f t="shared" si="19"/>
        <v>0.29411647707787464</v>
      </c>
      <c r="U81">
        <f t="shared" si="20"/>
        <v>4.9998547089950947</v>
      </c>
      <c r="V81">
        <f t="shared" si="21"/>
        <v>0</v>
      </c>
    </row>
    <row r="82" spans="1:22" x14ac:dyDescent="0.2">
      <c r="A82" t="s">
        <v>261</v>
      </c>
      <c r="B82" t="s">
        <v>760</v>
      </c>
      <c r="D82">
        <v>-75.677000000000007</v>
      </c>
      <c r="E82">
        <v>0</v>
      </c>
      <c r="F82">
        <v>0</v>
      </c>
      <c r="G82">
        <v>97.015000000000001</v>
      </c>
      <c r="H82">
        <v>0</v>
      </c>
      <c r="I82">
        <v>0</v>
      </c>
      <c r="J82">
        <v>0</v>
      </c>
      <c r="K82">
        <v>0</v>
      </c>
      <c r="L82">
        <f t="shared" si="11"/>
        <v>9.1916675824843669E-3</v>
      </c>
      <c r="M82">
        <f t="shared" si="12"/>
        <v>281.99830320123976</v>
      </c>
      <c r="N82">
        <f t="shared" si="13"/>
        <v>2.5920372538876872</v>
      </c>
      <c r="O82" t="str">
        <f t="shared" si="14"/>
        <v/>
      </c>
      <c r="P82">
        <f t="shared" si="15"/>
        <v>0</v>
      </c>
      <c r="Q82">
        <f t="shared" si="16"/>
        <v>0</v>
      </c>
      <c r="R82">
        <f t="shared" si="17"/>
        <v>0</v>
      </c>
      <c r="S82">
        <f t="shared" si="18"/>
        <v>281.99830320123976</v>
      </c>
      <c r="T82">
        <f t="shared" si="19"/>
        <v>0</v>
      </c>
      <c r="U82" t="str">
        <f t="shared" si="20"/>
        <v/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-81.87</v>
      </c>
      <c r="E83">
        <v>-165.964</v>
      </c>
      <c r="F83">
        <v>0</v>
      </c>
      <c r="G83">
        <v>14.141999999999999</v>
      </c>
      <c r="H83">
        <v>16.492000000000001</v>
      </c>
      <c r="I83">
        <v>0</v>
      </c>
      <c r="J83">
        <v>1</v>
      </c>
      <c r="K83">
        <v>0</v>
      </c>
      <c r="L83">
        <f t="shared" si="11"/>
        <v>5.1427863765998181E-3</v>
      </c>
      <c r="M83">
        <f t="shared" si="12"/>
        <v>41.999607936400992</v>
      </c>
      <c r="N83">
        <f t="shared" si="13"/>
        <v>0.21599522751308411</v>
      </c>
      <c r="O83">
        <f t="shared" si="14"/>
        <v>0.14400245662357042</v>
      </c>
      <c r="P83">
        <f t="shared" si="15"/>
        <v>11.999488622201364</v>
      </c>
      <c r="Q83">
        <f t="shared" si="16"/>
        <v>1.7279575677811465</v>
      </c>
      <c r="R83">
        <f t="shared" si="17"/>
        <v>0</v>
      </c>
      <c r="S83">
        <f t="shared" si="18"/>
        <v>53.999096558602353</v>
      </c>
      <c r="T83">
        <f t="shared" si="19"/>
        <v>1.4285847641924794</v>
      </c>
      <c r="U83">
        <f t="shared" si="20"/>
        <v>0</v>
      </c>
      <c r="V83">
        <f t="shared" si="21"/>
        <v>0</v>
      </c>
    </row>
    <row r="84" spans="1:22" x14ac:dyDescent="0.2">
      <c r="A84" t="s">
        <v>1873</v>
      </c>
      <c r="B84" t="s">
        <v>1874</v>
      </c>
      <c r="D84">
        <v>-79.287000000000006</v>
      </c>
      <c r="E84">
        <v>-168.69</v>
      </c>
      <c r="F84">
        <v>0</v>
      </c>
      <c r="G84">
        <v>37.655999999999999</v>
      </c>
      <c r="H84">
        <v>10.198</v>
      </c>
      <c r="I84">
        <v>0</v>
      </c>
      <c r="J84">
        <v>1</v>
      </c>
      <c r="K84">
        <v>0</v>
      </c>
      <c r="L84">
        <f t="shared" si="11"/>
        <v>6.8107239359387175E-3</v>
      </c>
      <c r="M84">
        <f t="shared" si="12"/>
        <v>110.99904060545038</v>
      </c>
      <c r="N84">
        <f t="shared" si="13"/>
        <v>0.75598457870235314</v>
      </c>
      <c r="O84">
        <f t="shared" si="14"/>
        <v>0.17999871688416874</v>
      </c>
      <c r="P84">
        <f t="shared" si="15"/>
        <v>6.0000123947984747</v>
      </c>
      <c r="Q84">
        <f t="shared" si="16"/>
        <v>1.0799956123484462</v>
      </c>
      <c r="R84">
        <f t="shared" si="17"/>
        <v>0</v>
      </c>
      <c r="S84">
        <f t="shared" si="18"/>
        <v>116.99905300024885</v>
      </c>
      <c r="T84">
        <f t="shared" si="19"/>
        <v>0.54054521257775467</v>
      </c>
      <c r="U84">
        <f t="shared" si="20"/>
        <v>0</v>
      </c>
      <c r="V84">
        <f t="shared" si="21"/>
        <v>0</v>
      </c>
    </row>
    <row r="85" spans="1:22" x14ac:dyDescent="0.2">
      <c r="A85" t="s">
        <v>261</v>
      </c>
      <c r="B85" t="s">
        <v>262</v>
      </c>
      <c r="D85">
        <v>-71.995999999999995</v>
      </c>
      <c r="E85">
        <v>-169.261</v>
      </c>
      <c r="F85">
        <v>0</v>
      </c>
      <c r="G85">
        <v>168.238</v>
      </c>
      <c r="H85">
        <v>59.033999999999999</v>
      </c>
      <c r="I85">
        <v>0</v>
      </c>
      <c r="J85">
        <v>1</v>
      </c>
      <c r="K85">
        <v>0</v>
      </c>
      <c r="L85">
        <f t="shared" si="11"/>
        <v>1.1699876035063679E-2</v>
      </c>
      <c r="M85">
        <f t="shared" si="12"/>
        <v>480.00064897037748</v>
      </c>
      <c r="N85">
        <f t="shared" si="13"/>
        <v>5.6159537056572386</v>
      </c>
      <c r="O85">
        <f t="shared" si="14"/>
        <v>0.18981612989448213</v>
      </c>
      <c r="P85">
        <f t="shared" si="15"/>
        <v>33.000374780041241</v>
      </c>
      <c r="Q85">
        <f t="shared" si="16"/>
        <v>6.2640096898245901</v>
      </c>
      <c r="R85">
        <f t="shared" si="17"/>
        <v>0</v>
      </c>
      <c r="S85">
        <f t="shared" si="18"/>
        <v>513.00102375041877</v>
      </c>
      <c r="T85">
        <f t="shared" si="19"/>
        <v>0.12499983099752603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-79.260999999999996</v>
      </c>
      <c r="E86">
        <v>-172.405</v>
      </c>
      <c r="F86">
        <v>0</v>
      </c>
      <c r="G86">
        <v>59.033999999999999</v>
      </c>
      <c r="H86">
        <v>15.132999999999999</v>
      </c>
      <c r="I86">
        <v>0</v>
      </c>
      <c r="J86">
        <v>1</v>
      </c>
      <c r="K86">
        <v>0</v>
      </c>
      <c r="L86">
        <f t="shared" si="11"/>
        <v>6.8276463581979814E-3</v>
      </c>
      <c r="M86">
        <f t="shared" si="12"/>
        <v>174.00026916179417</v>
      </c>
      <c r="N86">
        <f t="shared" si="13"/>
        <v>1.1880134920814842</v>
      </c>
      <c r="O86">
        <f t="shared" si="14"/>
        <v>0.26998690213915028</v>
      </c>
      <c r="P86">
        <f t="shared" si="15"/>
        <v>6.0003808306514728</v>
      </c>
      <c r="Q86">
        <f t="shared" si="16"/>
        <v>1.6200258521485842</v>
      </c>
      <c r="R86">
        <f t="shared" si="17"/>
        <v>0</v>
      </c>
      <c r="S86">
        <f t="shared" si="18"/>
        <v>180.00064999244563</v>
      </c>
      <c r="T86">
        <f t="shared" si="19"/>
        <v>0.34482705279156206</v>
      </c>
      <c r="U86">
        <f t="shared" si="20"/>
        <v>0</v>
      </c>
      <c r="V86">
        <f t="shared" si="21"/>
        <v>0</v>
      </c>
    </row>
    <row r="87" spans="1:22" x14ac:dyDescent="0.2">
      <c r="A87" t="s">
        <v>1875</v>
      </c>
      <c r="B87" t="s">
        <v>1876</v>
      </c>
      <c r="D87">
        <v>-71.564999999999998</v>
      </c>
      <c r="E87">
        <v>-173.29</v>
      </c>
      <c r="F87">
        <v>0</v>
      </c>
      <c r="G87">
        <v>34.784999999999997</v>
      </c>
      <c r="H87">
        <v>17.117000000000001</v>
      </c>
      <c r="I87">
        <v>0</v>
      </c>
      <c r="J87">
        <v>1</v>
      </c>
      <c r="K87">
        <v>0</v>
      </c>
      <c r="L87">
        <f t="shared" si="11"/>
        <v>1.2000023728315417E-2</v>
      </c>
      <c r="M87">
        <f t="shared" si="12"/>
        <v>98.999816092186933</v>
      </c>
      <c r="N87">
        <f t="shared" si="13"/>
        <v>1.1880013302064358</v>
      </c>
      <c r="O87">
        <f t="shared" si="14"/>
        <v>0.30599218337530759</v>
      </c>
      <c r="P87">
        <f t="shared" si="15"/>
        <v>6.0000601620886069</v>
      </c>
      <c r="Q87">
        <f t="shared" si="16"/>
        <v>1.8359733453540406</v>
      </c>
      <c r="R87">
        <f t="shared" si="17"/>
        <v>0</v>
      </c>
      <c r="S87">
        <f t="shared" si="18"/>
        <v>104.99987625427553</v>
      </c>
      <c r="T87">
        <f t="shared" si="19"/>
        <v>0.60606173191401713</v>
      </c>
      <c r="U87">
        <f t="shared" si="20"/>
        <v>0</v>
      </c>
      <c r="V87">
        <f t="shared" si="21"/>
        <v>0</v>
      </c>
    </row>
    <row r="88" spans="1:22" x14ac:dyDescent="0.2">
      <c r="A88" t="s">
        <v>137</v>
      </c>
      <c r="B88" t="s">
        <v>138</v>
      </c>
      <c r="D88">
        <v>-79.509</v>
      </c>
      <c r="E88">
        <v>-169.69499999999999</v>
      </c>
      <c r="F88">
        <v>0</v>
      </c>
      <c r="G88">
        <v>27.459</v>
      </c>
      <c r="H88">
        <v>11.18</v>
      </c>
      <c r="I88">
        <v>0</v>
      </c>
      <c r="J88">
        <v>1</v>
      </c>
      <c r="K88">
        <v>0</v>
      </c>
      <c r="L88">
        <f t="shared" si="11"/>
        <v>6.6663500067848398E-3</v>
      </c>
      <c r="M88">
        <f t="shared" si="12"/>
        <v>80.999946603059229</v>
      </c>
      <c r="N88">
        <f t="shared" si="13"/>
        <v>0.53997453456141009</v>
      </c>
      <c r="O88">
        <f t="shared" si="14"/>
        <v>0.19799678746871249</v>
      </c>
      <c r="P88">
        <f t="shared" si="15"/>
        <v>5.9999060221604035</v>
      </c>
      <c r="Q88">
        <f t="shared" si="16"/>
        <v>1.1879633054652468</v>
      </c>
      <c r="R88">
        <f t="shared" si="17"/>
        <v>0</v>
      </c>
      <c r="S88">
        <f t="shared" si="18"/>
        <v>86.999852625219631</v>
      </c>
      <c r="T88">
        <f t="shared" si="19"/>
        <v>0.74074122905327822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-73.56</v>
      </c>
      <c r="E89">
        <v>-170.53800000000001</v>
      </c>
      <c r="F89">
        <v>0</v>
      </c>
      <c r="G89">
        <v>63.6</v>
      </c>
      <c r="H89">
        <v>18.248000000000001</v>
      </c>
      <c r="I89">
        <v>0</v>
      </c>
      <c r="J89">
        <v>1</v>
      </c>
      <c r="K89">
        <v>0</v>
      </c>
      <c r="L89">
        <f t="shared" si="11"/>
        <v>1.0622680973423646E-2</v>
      </c>
      <c r="M89">
        <f t="shared" si="12"/>
        <v>182.99945286197021</v>
      </c>
      <c r="N89">
        <f t="shared" si="13"/>
        <v>1.9439467500105378</v>
      </c>
      <c r="O89">
        <f t="shared" si="14"/>
        <v>0.21600727486837354</v>
      </c>
      <c r="P89">
        <f t="shared" si="15"/>
        <v>8.9995544917781505</v>
      </c>
      <c r="Q89">
        <f t="shared" si="16"/>
        <v>1.9439711847696131</v>
      </c>
      <c r="R89">
        <f t="shared" si="17"/>
        <v>0</v>
      </c>
      <c r="S89">
        <f t="shared" si="18"/>
        <v>191.99900735374837</v>
      </c>
      <c r="T89">
        <f t="shared" si="19"/>
        <v>0.32786983273253717</v>
      </c>
      <c r="U89">
        <f t="shared" si="20"/>
        <v>0</v>
      </c>
      <c r="V89">
        <f t="shared" si="21"/>
        <v>0</v>
      </c>
    </row>
    <row r="90" spans="1:22" x14ac:dyDescent="0.2">
      <c r="A90" t="s">
        <v>498</v>
      </c>
      <c r="B90" t="s">
        <v>1877</v>
      </c>
      <c r="D90">
        <v>-75.763000000000005</v>
      </c>
      <c r="E90">
        <v>-172.875</v>
      </c>
      <c r="F90">
        <v>0</v>
      </c>
      <c r="G90">
        <v>69.123000000000005</v>
      </c>
      <c r="H90">
        <v>24.187000000000001</v>
      </c>
      <c r="I90">
        <v>0</v>
      </c>
      <c r="J90">
        <v>1</v>
      </c>
      <c r="K90">
        <v>0</v>
      </c>
      <c r="L90">
        <f t="shared" si="11"/>
        <v>9.1341316573759126E-3</v>
      </c>
      <c r="M90">
        <f t="shared" si="12"/>
        <v>201.0000209851917</v>
      </c>
      <c r="N90">
        <f t="shared" si="13"/>
        <v>1.8359624907765526</v>
      </c>
      <c r="O90">
        <f t="shared" si="14"/>
        <v>0.28800037970152381</v>
      </c>
      <c r="P90">
        <f t="shared" si="15"/>
        <v>9.000063831698661</v>
      </c>
      <c r="Q90">
        <f t="shared" si="16"/>
        <v>2.5920243928915587</v>
      </c>
      <c r="R90">
        <f t="shared" si="17"/>
        <v>0</v>
      </c>
      <c r="S90">
        <f t="shared" si="18"/>
        <v>210.00008481689036</v>
      </c>
      <c r="T90">
        <f t="shared" si="19"/>
        <v>0.29850743152121556</v>
      </c>
      <c r="U90">
        <f t="shared" si="20"/>
        <v>0</v>
      </c>
      <c r="V90">
        <f t="shared" si="21"/>
        <v>0</v>
      </c>
    </row>
    <row r="91" spans="1:22" x14ac:dyDescent="0.2">
      <c r="A91" t="s">
        <v>41</v>
      </c>
      <c r="B91" t="s">
        <v>401</v>
      </c>
      <c r="D91">
        <v>-78.388999999999996</v>
      </c>
      <c r="E91">
        <v>-174.80600000000001</v>
      </c>
      <c r="F91">
        <v>0</v>
      </c>
      <c r="G91">
        <v>74.525000000000006</v>
      </c>
      <c r="H91">
        <v>22.091000000000001</v>
      </c>
      <c r="I91">
        <v>0</v>
      </c>
      <c r="J91">
        <v>1</v>
      </c>
      <c r="K91">
        <v>0</v>
      </c>
      <c r="L91">
        <f t="shared" si="11"/>
        <v>7.3969343442294591E-3</v>
      </c>
      <c r="M91">
        <f t="shared" si="12"/>
        <v>218.99990146136244</v>
      </c>
      <c r="N91">
        <f t="shared" si="13"/>
        <v>1.6199295124319317</v>
      </c>
      <c r="O91">
        <f t="shared" si="14"/>
        <v>0.39603248453733669</v>
      </c>
      <c r="P91">
        <f t="shared" si="15"/>
        <v>5.9995814248483663</v>
      </c>
      <c r="Q91">
        <f t="shared" si="16"/>
        <v>2.3760315138982673</v>
      </c>
      <c r="R91">
        <f t="shared" si="17"/>
        <v>0</v>
      </c>
      <c r="S91">
        <f t="shared" si="18"/>
        <v>224.99948288621081</v>
      </c>
      <c r="T91">
        <f t="shared" si="19"/>
        <v>0.27397272601323813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401</v>
      </c>
      <c r="D92">
        <v>-80.537999999999997</v>
      </c>
      <c r="E92">
        <v>-172.23500000000001</v>
      </c>
      <c r="F92">
        <v>0</v>
      </c>
      <c r="G92">
        <v>33.454999999999998</v>
      </c>
      <c r="H92">
        <v>22.204000000000001</v>
      </c>
      <c r="I92">
        <v>0</v>
      </c>
      <c r="J92">
        <v>1</v>
      </c>
      <c r="K92">
        <v>0</v>
      </c>
      <c r="L92">
        <f t="shared" si="11"/>
        <v>5.999785927538929E-3</v>
      </c>
      <c r="M92">
        <f t="shared" si="12"/>
        <v>98.999518952560081</v>
      </c>
      <c r="N92">
        <f t="shared" si="13"/>
        <v>0.59397651462120815</v>
      </c>
      <c r="O92">
        <f t="shared" si="14"/>
        <v>0.26400545012007914</v>
      </c>
      <c r="P92">
        <f t="shared" si="15"/>
        <v>8.999969550743689</v>
      </c>
      <c r="Q92">
        <f t="shared" si="16"/>
        <v>2.376043388354482</v>
      </c>
      <c r="R92">
        <f t="shared" si="17"/>
        <v>0</v>
      </c>
      <c r="S92">
        <f t="shared" si="18"/>
        <v>107.99948850330377</v>
      </c>
      <c r="T92">
        <f t="shared" si="19"/>
        <v>0.60606355096282449</v>
      </c>
      <c r="U92">
        <f t="shared" si="20"/>
        <v>0</v>
      </c>
      <c r="V92">
        <f t="shared" si="21"/>
        <v>0</v>
      </c>
    </row>
    <row r="93" spans="1:22" x14ac:dyDescent="0.2">
      <c r="A93" t="s">
        <v>1878</v>
      </c>
      <c r="B93" t="s">
        <v>1879</v>
      </c>
      <c r="D93">
        <v>-77.260000000000005</v>
      </c>
      <c r="E93">
        <v>-172.875</v>
      </c>
      <c r="F93">
        <v>0</v>
      </c>
      <c r="G93">
        <v>58.951000000000001</v>
      </c>
      <c r="H93">
        <v>20.155999999999999</v>
      </c>
      <c r="I93">
        <v>0</v>
      </c>
      <c r="J93">
        <v>1</v>
      </c>
      <c r="K93">
        <v>0</v>
      </c>
      <c r="L93">
        <f t="shared" si="11"/>
        <v>8.1393555664317843E-3</v>
      </c>
      <c r="M93">
        <f t="shared" si="12"/>
        <v>172.49902497686085</v>
      </c>
      <c r="N93">
        <f t="shared" si="13"/>
        <v>1.4040323031817712</v>
      </c>
      <c r="O93">
        <f t="shared" si="14"/>
        <v>0.28800037970152381</v>
      </c>
      <c r="P93">
        <f t="shared" si="15"/>
        <v>7.5001152103079427</v>
      </c>
      <c r="Q93">
        <f t="shared" si="16"/>
        <v>2.1600381884120501</v>
      </c>
      <c r="R93">
        <f t="shared" si="17"/>
        <v>0</v>
      </c>
      <c r="S93">
        <f t="shared" si="18"/>
        <v>179.99914018716879</v>
      </c>
      <c r="T93">
        <f t="shared" si="19"/>
        <v>0.34782805298782671</v>
      </c>
      <c r="U93">
        <f t="shared" si="20"/>
        <v>0</v>
      </c>
      <c r="V93">
        <f t="shared" si="21"/>
        <v>0</v>
      </c>
    </row>
    <row r="94" spans="1:22" x14ac:dyDescent="0.2">
      <c r="A94" t="s">
        <v>1880</v>
      </c>
      <c r="B94" t="s">
        <v>284</v>
      </c>
      <c r="D94">
        <v>-76.239000000000004</v>
      </c>
      <c r="E94">
        <v>-171.25399999999999</v>
      </c>
      <c r="F94">
        <v>0</v>
      </c>
      <c r="G94">
        <v>75.671999999999997</v>
      </c>
      <c r="H94">
        <v>19.728999999999999</v>
      </c>
      <c r="I94">
        <v>0</v>
      </c>
      <c r="J94">
        <v>1</v>
      </c>
      <c r="K94">
        <v>0</v>
      </c>
      <c r="L94">
        <f t="shared" si="11"/>
        <v>8.8164608302382114E-3</v>
      </c>
      <c r="M94">
        <f t="shared" si="12"/>
        <v>220.49982796849963</v>
      </c>
      <c r="N94">
        <f t="shared" si="13"/>
        <v>1.9440300403885813</v>
      </c>
      <c r="O94">
        <f t="shared" si="14"/>
        <v>0.23400417552542527</v>
      </c>
      <c r="P94">
        <f t="shared" si="15"/>
        <v>8.9996428949992158</v>
      </c>
      <c r="Q94">
        <f t="shared" si="16"/>
        <v>2.1059561216236644</v>
      </c>
      <c r="R94">
        <f t="shared" si="17"/>
        <v>0</v>
      </c>
      <c r="S94">
        <f t="shared" si="18"/>
        <v>229.49947086349886</v>
      </c>
      <c r="T94">
        <f t="shared" si="19"/>
        <v>0.27210905583369227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-79.399000000000001</v>
      </c>
      <c r="E95">
        <v>-175.601</v>
      </c>
      <c r="F95">
        <v>0</v>
      </c>
      <c r="G95">
        <v>95.123999999999995</v>
      </c>
      <c r="H95">
        <v>19.558</v>
      </c>
      <c r="I95">
        <v>0</v>
      </c>
      <c r="J95">
        <v>1</v>
      </c>
      <c r="K95">
        <v>0</v>
      </c>
      <c r="L95">
        <f t="shared" si="11"/>
        <v>6.7378604642712231E-3</v>
      </c>
      <c r="M95">
        <f t="shared" si="12"/>
        <v>280.50131021178805</v>
      </c>
      <c r="N95">
        <f t="shared" si="13"/>
        <v>1.8899805782328631</v>
      </c>
      <c r="O95">
        <f t="shared" si="14"/>
        <v>0.4679680618795688</v>
      </c>
      <c r="P95">
        <f t="shared" si="15"/>
        <v>4.5003912192843938</v>
      </c>
      <c r="Q95">
        <f t="shared" si="16"/>
        <v>2.1060414626298103</v>
      </c>
      <c r="R95">
        <f t="shared" si="17"/>
        <v>0</v>
      </c>
      <c r="S95">
        <f t="shared" si="18"/>
        <v>285.00170143107243</v>
      </c>
      <c r="T95">
        <f t="shared" si="19"/>
        <v>0.21390274417862062</v>
      </c>
      <c r="U95">
        <f t="shared" si="20"/>
        <v>0</v>
      </c>
      <c r="V95">
        <f t="shared" si="21"/>
        <v>0</v>
      </c>
    </row>
    <row r="96" spans="1:22" x14ac:dyDescent="0.2">
      <c r="A96" t="s">
        <v>1881</v>
      </c>
      <c r="B96" t="s">
        <v>1882</v>
      </c>
      <c r="D96">
        <v>-87.32</v>
      </c>
      <c r="E96">
        <v>-174.28899999999999</v>
      </c>
      <c r="F96">
        <v>0</v>
      </c>
      <c r="G96">
        <v>235.25700000000001</v>
      </c>
      <c r="H96">
        <v>20.100000000000001</v>
      </c>
      <c r="I96">
        <v>0</v>
      </c>
      <c r="J96">
        <v>2</v>
      </c>
      <c r="K96">
        <v>3</v>
      </c>
      <c r="L96">
        <f t="shared" si="11"/>
        <v>1.685121107645223E-3</v>
      </c>
      <c r="M96">
        <f t="shared" si="12"/>
        <v>704.99906816256225</v>
      </c>
      <c r="N96">
        <f t="shared" si="13"/>
        <v>1.1880099986409456</v>
      </c>
      <c r="O96">
        <f t="shared" si="14"/>
        <v>0.35997382229506519</v>
      </c>
      <c r="P96">
        <f t="shared" si="15"/>
        <v>6.0005003275020741</v>
      </c>
      <c r="Q96">
        <f t="shared" si="16"/>
        <v>2.1600251985989107</v>
      </c>
      <c r="R96">
        <f t="shared" si="17"/>
        <v>0</v>
      </c>
      <c r="S96">
        <f t="shared" si="18"/>
        <v>710.99956849006435</v>
      </c>
      <c r="T96">
        <f t="shared" si="19"/>
        <v>0.17021299093735792</v>
      </c>
      <c r="U96">
        <f t="shared" si="20"/>
        <v>29.997498571078577</v>
      </c>
      <c r="V96">
        <f t="shared" si="21"/>
        <v>0</v>
      </c>
    </row>
    <row r="97" spans="1:22" x14ac:dyDescent="0.2">
      <c r="A97" t="s">
        <v>1883</v>
      </c>
      <c r="B97" t="s">
        <v>1884</v>
      </c>
      <c r="D97">
        <v>-80.998000000000005</v>
      </c>
      <c r="E97">
        <v>-168.31100000000001</v>
      </c>
      <c r="F97">
        <v>0</v>
      </c>
      <c r="G97">
        <v>102.259</v>
      </c>
      <c r="H97">
        <v>29.614000000000001</v>
      </c>
      <c r="I97">
        <v>0</v>
      </c>
      <c r="J97">
        <v>1</v>
      </c>
      <c r="K97">
        <v>0</v>
      </c>
      <c r="L97">
        <f t="shared" si="11"/>
        <v>5.7031223162726311E-3</v>
      </c>
      <c r="M97">
        <f t="shared" si="12"/>
        <v>302.99839069383114</v>
      </c>
      <c r="N97">
        <f t="shared" si="13"/>
        <v>1.7280386117992936</v>
      </c>
      <c r="O97">
        <f t="shared" si="14"/>
        <v>0.17400547696805507</v>
      </c>
      <c r="P97">
        <f t="shared" si="15"/>
        <v>17.999326507462204</v>
      </c>
      <c r="Q97">
        <f t="shared" si="16"/>
        <v>3.1319845260192438</v>
      </c>
      <c r="R97">
        <f t="shared" si="17"/>
        <v>0</v>
      </c>
      <c r="S97">
        <f t="shared" si="18"/>
        <v>320.99771720129337</v>
      </c>
      <c r="T97">
        <f t="shared" si="19"/>
        <v>0.19802085371677047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-71.372</v>
      </c>
      <c r="E98">
        <v>-169.69499999999999</v>
      </c>
      <c r="F98">
        <v>0</v>
      </c>
      <c r="G98">
        <v>93.92</v>
      </c>
      <c r="H98">
        <v>33.540999999999997</v>
      </c>
      <c r="I98">
        <v>0</v>
      </c>
      <c r="J98">
        <v>1</v>
      </c>
      <c r="K98">
        <v>0</v>
      </c>
      <c r="L98">
        <f t="shared" si="11"/>
        <v>1.21349150625377E-2</v>
      </c>
      <c r="M98">
        <f t="shared" si="12"/>
        <v>266.99927656346802</v>
      </c>
      <c r="N98">
        <f t="shared" si="13"/>
        <v>3.2400167828734805</v>
      </c>
      <c r="O98">
        <f t="shared" si="14"/>
        <v>0.19799678746871249</v>
      </c>
      <c r="P98">
        <f t="shared" si="15"/>
        <v>18.000254730705016</v>
      </c>
      <c r="Q98">
        <f t="shared" si="16"/>
        <v>3.5639961742942607</v>
      </c>
      <c r="R98">
        <f t="shared" si="17"/>
        <v>0</v>
      </c>
      <c r="S98">
        <f t="shared" si="18"/>
        <v>284.99953129417304</v>
      </c>
      <c r="T98">
        <f t="shared" si="19"/>
        <v>0.22471971000167668</v>
      </c>
      <c r="U98">
        <f t="shared" si="20"/>
        <v>0</v>
      </c>
      <c r="V98">
        <f t="shared" si="21"/>
        <v>0</v>
      </c>
    </row>
    <row r="99" spans="1:22" x14ac:dyDescent="0.2">
      <c r="A99" t="s">
        <v>1885</v>
      </c>
      <c r="B99" t="s">
        <v>1886</v>
      </c>
      <c r="D99">
        <v>-83.745999999999995</v>
      </c>
      <c r="E99">
        <v>-169.38</v>
      </c>
      <c r="F99">
        <v>-90</v>
      </c>
      <c r="G99">
        <v>73.436999999999998</v>
      </c>
      <c r="H99">
        <v>16.279</v>
      </c>
      <c r="I99">
        <v>59</v>
      </c>
      <c r="J99">
        <v>1</v>
      </c>
      <c r="K99">
        <v>0</v>
      </c>
      <c r="L99">
        <f t="shared" si="11"/>
        <v>3.9451807135751525E-3</v>
      </c>
      <c r="M99">
        <f t="shared" si="12"/>
        <v>218.99987095753602</v>
      </c>
      <c r="N99">
        <f t="shared" si="13"/>
        <v>0.86399493117204951</v>
      </c>
      <c r="O99">
        <f t="shared" si="14"/>
        <v>0.19199343065094673</v>
      </c>
      <c r="P99">
        <f t="shared" si="15"/>
        <v>9.000387984438678</v>
      </c>
      <c r="Q99">
        <f t="shared" si="16"/>
        <v>1.7280170943390358</v>
      </c>
      <c r="R99">
        <f t="shared" si="17"/>
        <v>177</v>
      </c>
      <c r="S99">
        <f t="shared" si="18"/>
        <v>228.00025894197469</v>
      </c>
      <c r="T99">
        <f t="shared" si="19"/>
        <v>0.27397276417406646</v>
      </c>
      <c r="U99">
        <f t="shared" si="20"/>
        <v>0</v>
      </c>
      <c r="V99">
        <f t="shared" si="21"/>
        <v>77.631490780475787</v>
      </c>
    </row>
    <row r="100" spans="1:22" x14ac:dyDescent="0.2">
      <c r="A100" t="s">
        <v>41</v>
      </c>
      <c r="B100" t="s">
        <v>41</v>
      </c>
      <c r="D100">
        <v>-73.100999999999999</v>
      </c>
      <c r="E100">
        <v>-171.87</v>
      </c>
      <c r="F100">
        <v>0</v>
      </c>
      <c r="G100">
        <v>82.564999999999998</v>
      </c>
      <c r="H100">
        <v>28.283999999999999</v>
      </c>
      <c r="I100">
        <v>0</v>
      </c>
      <c r="J100">
        <v>1</v>
      </c>
      <c r="K100">
        <v>0</v>
      </c>
      <c r="L100">
        <f t="shared" si="11"/>
        <v>1.0936939028305398E-2</v>
      </c>
      <c r="M100">
        <f t="shared" si="12"/>
        <v>236.99919739975488</v>
      </c>
      <c r="N100">
        <f t="shared" si="13"/>
        <v>2.5920483637667981</v>
      </c>
      <c r="O100">
        <f t="shared" si="14"/>
        <v>0.25200296358763974</v>
      </c>
      <c r="P100">
        <f t="shared" si="15"/>
        <v>11.999734861838032</v>
      </c>
      <c r="Q100">
        <f t="shared" si="16"/>
        <v>3.0239717714208716</v>
      </c>
      <c r="R100">
        <f t="shared" si="17"/>
        <v>0</v>
      </c>
      <c r="S100">
        <f t="shared" si="18"/>
        <v>248.9989322615929</v>
      </c>
      <c r="T100">
        <f t="shared" si="19"/>
        <v>0.25316541430642858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-76.463999999999999</v>
      </c>
      <c r="E101">
        <v>-173.66</v>
      </c>
      <c r="F101">
        <v>0</v>
      </c>
      <c r="G101">
        <v>55.542999999999999</v>
      </c>
      <c r="H101">
        <v>18.111000000000001</v>
      </c>
      <c r="I101">
        <v>0</v>
      </c>
      <c r="J101">
        <v>1</v>
      </c>
      <c r="K101">
        <v>0</v>
      </c>
      <c r="L101">
        <f t="shared" si="11"/>
        <v>8.6667534761994697E-3</v>
      </c>
      <c r="M101">
        <f t="shared" si="12"/>
        <v>162.00055466863148</v>
      </c>
      <c r="N101">
        <f t="shared" si="13"/>
        <v>1.4040202743408785</v>
      </c>
      <c r="O101">
        <f t="shared" si="14"/>
        <v>0.32400955544337012</v>
      </c>
      <c r="P101">
        <f t="shared" si="15"/>
        <v>5.9998953876362062</v>
      </c>
      <c r="Q101">
        <f t="shared" si="16"/>
        <v>1.9440253812801156</v>
      </c>
      <c r="R101">
        <f t="shared" si="17"/>
        <v>0</v>
      </c>
      <c r="S101">
        <f t="shared" si="18"/>
        <v>168.00045005626768</v>
      </c>
      <c r="T101">
        <f t="shared" si="19"/>
        <v>0.37036910227084507</v>
      </c>
      <c r="U101">
        <f t="shared" si="20"/>
        <v>0</v>
      </c>
      <c r="V101">
        <f t="shared" si="21"/>
        <v>0</v>
      </c>
    </row>
    <row r="102" spans="1:22" x14ac:dyDescent="0.2">
      <c r="A102" t="s">
        <v>155</v>
      </c>
      <c r="B102" t="s">
        <v>1189</v>
      </c>
      <c r="D102">
        <v>-84.471999999999994</v>
      </c>
      <c r="E102">
        <v>-174.28899999999999</v>
      </c>
      <c r="F102">
        <v>0</v>
      </c>
      <c r="G102">
        <v>62.29</v>
      </c>
      <c r="H102">
        <v>10.050000000000001</v>
      </c>
      <c r="I102">
        <v>0</v>
      </c>
      <c r="J102">
        <v>1</v>
      </c>
      <c r="K102">
        <v>0</v>
      </c>
      <c r="L102">
        <f t="shared" si="11"/>
        <v>3.484159120953287E-3</v>
      </c>
      <c r="M102">
        <f t="shared" si="12"/>
        <v>186.00091256064945</v>
      </c>
      <c r="N102">
        <f t="shared" si="13"/>
        <v>0.64805742406124578</v>
      </c>
      <c r="O102">
        <f t="shared" si="14"/>
        <v>0.35997382229506519</v>
      </c>
      <c r="P102">
        <f t="shared" si="15"/>
        <v>3.000250163751037</v>
      </c>
      <c r="Q102">
        <f t="shared" si="16"/>
        <v>1.0800125992994554</v>
      </c>
      <c r="R102">
        <f t="shared" si="17"/>
        <v>0</v>
      </c>
      <c r="S102">
        <f t="shared" si="18"/>
        <v>189.0011627244005</v>
      </c>
      <c r="T102">
        <f t="shared" si="19"/>
        <v>0.32257906251097429</v>
      </c>
      <c r="U102">
        <f t="shared" si="20"/>
        <v>0</v>
      </c>
      <c r="V102">
        <f t="shared" si="21"/>
        <v>0</v>
      </c>
    </row>
    <row r="103" spans="1:22" x14ac:dyDescent="0.2">
      <c r="A103" t="s">
        <v>638</v>
      </c>
      <c r="B103" t="s">
        <v>555</v>
      </c>
      <c r="D103">
        <v>-84.289000000000001</v>
      </c>
      <c r="E103">
        <v>-168.69</v>
      </c>
      <c r="F103">
        <v>0</v>
      </c>
      <c r="G103">
        <v>30.15</v>
      </c>
      <c r="H103">
        <v>10.198</v>
      </c>
      <c r="I103">
        <v>0</v>
      </c>
      <c r="J103">
        <v>1</v>
      </c>
      <c r="K103">
        <v>0</v>
      </c>
      <c r="L103">
        <f t="shared" si="11"/>
        <v>3.6002545955660611E-3</v>
      </c>
      <c r="M103">
        <f t="shared" si="12"/>
        <v>90.001049941621289</v>
      </c>
      <c r="N103">
        <f t="shared" si="13"/>
        <v>0.32402701768511033</v>
      </c>
      <c r="O103">
        <f t="shared" si="14"/>
        <v>0.17999871688416874</v>
      </c>
      <c r="P103">
        <f t="shared" si="15"/>
        <v>6.0000123947984747</v>
      </c>
      <c r="Q103">
        <f t="shared" si="16"/>
        <v>1.0799956123484462</v>
      </c>
      <c r="R103">
        <f t="shared" si="17"/>
        <v>0</v>
      </c>
      <c r="S103">
        <f t="shared" si="18"/>
        <v>96.001062336419764</v>
      </c>
      <c r="T103">
        <f t="shared" si="19"/>
        <v>0.66665888941205331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-78.037999999999997</v>
      </c>
      <c r="E104">
        <v>-171.87</v>
      </c>
      <c r="F104">
        <v>0</v>
      </c>
      <c r="G104">
        <v>120.619</v>
      </c>
      <c r="H104">
        <v>35.354999999999997</v>
      </c>
      <c r="I104">
        <v>0</v>
      </c>
      <c r="J104">
        <v>1</v>
      </c>
      <c r="K104">
        <v>0</v>
      </c>
      <c r="L104">
        <f t="shared" si="11"/>
        <v>7.6270772733129221E-3</v>
      </c>
      <c r="M104">
        <f t="shared" si="12"/>
        <v>353.99937578740821</v>
      </c>
      <c r="N104">
        <f t="shared" si="13"/>
        <v>2.6999832938183954</v>
      </c>
      <c r="O104">
        <f t="shared" si="14"/>
        <v>0.25200296358763974</v>
      </c>
      <c r="P104">
        <f t="shared" si="15"/>
        <v>14.999668577297539</v>
      </c>
      <c r="Q104">
        <f t="shared" si="16"/>
        <v>3.779964714276089</v>
      </c>
      <c r="R104">
        <f t="shared" si="17"/>
        <v>0</v>
      </c>
      <c r="S104">
        <f t="shared" si="18"/>
        <v>368.99904436470575</v>
      </c>
      <c r="T104">
        <f t="shared" si="19"/>
        <v>0.16949182429076531</v>
      </c>
      <c r="U104">
        <f t="shared" si="20"/>
        <v>0</v>
      </c>
      <c r="V104">
        <f t="shared" si="21"/>
        <v>0</v>
      </c>
    </row>
    <row r="105" spans="1:22" x14ac:dyDescent="0.2">
      <c r="A105" t="s">
        <v>1887</v>
      </c>
      <c r="B105" t="s">
        <v>1888</v>
      </c>
      <c r="D105">
        <v>-77.471000000000004</v>
      </c>
      <c r="E105">
        <v>-169.38</v>
      </c>
      <c r="F105">
        <v>0</v>
      </c>
      <c r="G105">
        <v>138.29300000000001</v>
      </c>
      <c r="H105">
        <v>32.558</v>
      </c>
      <c r="I105">
        <v>0</v>
      </c>
      <c r="J105">
        <v>1</v>
      </c>
      <c r="K105">
        <v>0</v>
      </c>
      <c r="L105">
        <f t="shared" si="11"/>
        <v>8.0001187862861391E-3</v>
      </c>
      <c r="M105">
        <f t="shared" si="12"/>
        <v>404.99920929038331</v>
      </c>
      <c r="N105">
        <f t="shared" si="13"/>
        <v>3.2400450227200501</v>
      </c>
      <c r="O105">
        <f t="shared" si="14"/>
        <v>0.19199343065094673</v>
      </c>
      <c r="P105">
        <f t="shared" si="15"/>
        <v>18.000775968877356</v>
      </c>
      <c r="Q105">
        <f t="shared" si="16"/>
        <v>3.4560341886780717</v>
      </c>
      <c r="R105">
        <f t="shared" si="17"/>
        <v>0</v>
      </c>
      <c r="S105">
        <f t="shared" si="18"/>
        <v>422.99998525926065</v>
      </c>
      <c r="T105">
        <f t="shared" si="19"/>
        <v>0.14814843738862749</v>
      </c>
      <c r="U105">
        <f t="shared" si="20"/>
        <v>0</v>
      </c>
      <c r="V105">
        <f t="shared" si="21"/>
        <v>0</v>
      </c>
    </row>
    <row r="106" spans="1:22" x14ac:dyDescent="0.2">
      <c r="A106" t="s">
        <v>331</v>
      </c>
      <c r="B106" t="s">
        <v>332</v>
      </c>
      <c r="D106">
        <v>-76.608000000000004</v>
      </c>
      <c r="E106">
        <v>-168.69</v>
      </c>
      <c r="F106">
        <v>0</v>
      </c>
      <c r="G106">
        <v>43.173999999999999</v>
      </c>
      <c r="H106">
        <v>10.198</v>
      </c>
      <c r="I106">
        <v>0</v>
      </c>
      <c r="J106">
        <v>1</v>
      </c>
      <c r="K106">
        <v>0</v>
      </c>
      <c r="L106">
        <f t="shared" si="11"/>
        <v>8.571089523635389E-3</v>
      </c>
      <c r="M106">
        <f t="shared" si="12"/>
        <v>126.00006715657784</v>
      </c>
      <c r="N106">
        <f t="shared" si="13"/>
        <v>1.0799589355420354</v>
      </c>
      <c r="O106">
        <f t="shared" si="14"/>
        <v>0.17999871688416874</v>
      </c>
      <c r="P106">
        <f t="shared" si="15"/>
        <v>6.0000123947984747</v>
      </c>
      <c r="Q106">
        <f t="shared" si="16"/>
        <v>1.0799956123484462</v>
      </c>
      <c r="R106">
        <f t="shared" si="17"/>
        <v>0</v>
      </c>
      <c r="S106">
        <f t="shared" si="18"/>
        <v>132.0000795513763</v>
      </c>
      <c r="T106">
        <f t="shared" si="19"/>
        <v>0.47619022238646241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-79.992000000000004</v>
      </c>
      <c r="E107">
        <v>-171.02699999999999</v>
      </c>
      <c r="F107">
        <v>0</v>
      </c>
      <c r="G107">
        <v>69.051000000000002</v>
      </c>
      <c r="H107">
        <v>19.234999999999999</v>
      </c>
      <c r="I107">
        <v>0</v>
      </c>
      <c r="J107">
        <v>1</v>
      </c>
      <c r="K107">
        <v>0</v>
      </c>
      <c r="L107">
        <f t="shared" si="11"/>
        <v>6.3529479098712992E-3</v>
      </c>
      <c r="M107">
        <f t="shared" si="12"/>
        <v>204.00085586861667</v>
      </c>
      <c r="N107">
        <f t="shared" si="13"/>
        <v>1.2960081069105913</v>
      </c>
      <c r="O107">
        <f t="shared" si="14"/>
        <v>0.22799012754453557</v>
      </c>
      <c r="P107">
        <f t="shared" si="15"/>
        <v>9.0001917522201644</v>
      </c>
      <c r="Q107">
        <f t="shared" si="16"/>
        <v>2.0519569174708701</v>
      </c>
      <c r="R107">
        <f t="shared" si="17"/>
        <v>0</v>
      </c>
      <c r="S107">
        <f t="shared" si="18"/>
        <v>213.00104762083683</v>
      </c>
      <c r="T107">
        <f t="shared" si="19"/>
        <v>0.2941164131127077</v>
      </c>
      <c r="U107">
        <f t="shared" si="20"/>
        <v>0</v>
      </c>
      <c r="V107">
        <f t="shared" si="21"/>
        <v>0</v>
      </c>
    </row>
    <row r="108" spans="1:22" x14ac:dyDescent="0.2">
      <c r="A108" t="s">
        <v>844</v>
      </c>
      <c r="B108" t="s">
        <v>1889</v>
      </c>
      <c r="D108">
        <v>-75.033000000000001</v>
      </c>
      <c r="E108">
        <v>-173.66</v>
      </c>
      <c r="F108">
        <v>0</v>
      </c>
      <c r="G108">
        <v>104.547</v>
      </c>
      <c r="H108">
        <v>27.166</v>
      </c>
      <c r="I108">
        <v>0</v>
      </c>
      <c r="J108">
        <v>1</v>
      </c>
      <c r="K108">
        <v>0</v>
      </c>
      <c r="L108">
        <f t="shared" si="11"/>
        <v>9.6239415477729056E-3</v>
      </c>
      <c r="M108">
        <f t="shared" si="12"/>
        <v>303.00064600309122</v>
      </c>
      <c r="N108">
        <f t="shared" si="13"/>
        <v>2.9160634221346027</v>
      </c>
      <c r="O108">
        <f t="shared" si="14"/>
        <v>0.32400955544337012</v>
      </c>
      <c r="P108">
        <f t="shared" si="15"/>
        <v>8.9996774391543912</v>
      </c>
      <c r="Q108">
        <f t="shared" si="16"/>
        <v>2.9159844021785446</v>
      </c>
      <c r="R108">
        <f t="shared" si="17"/>
        <v>0</v>
      </c>
      <c r="S108">
        <f t="shared" si="18"/>
        <v>312.00032344224559</v>
      </c>
      <c r="T108">
        <f t="shared" si="19"/>
        <v>0.19801937979824596</v>
      </c>
      <c r="U108">
        <f t="shared" si="20"/>
        <v>0</v>
      </c>
      <c r="V108">
        <f t="shared" si="21"/>
        <v>0</v>
      </c>
    </row>
    <row r="109" spans="1:22" x14ac:dyDescent="0.2">
      <c r="A109" t="s">
        <v>187</v>
      </c>
      <c r="B109" t="s">
        <v>1729</v>
      </c>
      <c r="D109">
        <v>-76.373000000000005</v>
      </c>
      <c r="E109">
        <v>-172.405</v>
      </c>
      <c r="F109">
        <v>0</v>
      </c>
      <c r="G109">
        <v>33.956000000000003</v>
      </c>
      <c r="H109">
        <v>15.132999999999999</v>
      </c>
      <c r="I109">
        <v>0</v>
      </c>
      <c r="J109">
        <v>1</v>
      </c>
      <c r="K109">
        <v>0</v>
      </c>
      <c r="L109">
        <f t="shared" si="11"/>
        <v>8.7272674194255554E-3</v>
      </c>
      <c r="M109">
        <f t="shared" si="12"/>
        <v>99.000424413203717</v>
      </c>
      <c r="N109">
        <f t="shared" si="13"/>
        <v>0.86400404249469764</v>
      </c>
      <c r="O109">
        <f t="shared" si="14"/>
        <v>0.26998690213915028</v>
      </c>
      <c r="P109">
        <f t="shared" si="15"/>
        <v>6.0003808306514728</v>
      </c>
      <c r="Q109">
        <f t="shared" si="16"/>
        <v>1.6200258521485842</v>
      </c>
      <c r="R109">
        <f t="shared" si="17"/>
        <v>0</v>
      </c>
      <c r="S109">
        <f t="shared" si="18"/>
        <v>105.00080524385518</v>
      </c>
      <c r="T109">
        <f t="shared" si="19"/>
        <v>0.60605800788867914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-74.406999999999996</v>
      </c>
      <c r="E110">
        <v>0</v>
      </c>
      <c r="F110">
        <v>0</v>
      </c>
      <c r="G110">
        <v>44.643000000000001</v>
      </c>
      <c r="H110">
        <v>0</v>
      </c>
      <c r="I110">
        <v>0</v>
      </c>
      <c r="J110">
        <v>0</v>
      </c>
      <c r="K110">
        <v>0</v>
      </c>
      <c r="L110">
        <f t="shared" si="11"/>
        <v>1.0046629623133317E-2</v>
      </c>
      <c r="M110">
        <f t="shared" si="12"/>
        <v>128.99979865027947</v>
      </c>
      <c r="N110">
        <f t="shared" si="13"/>
        <v>1.2960144945126255</v>
      </c>
      <c r="O110" t="str">
        <f t="shared" si="14"/>
        <v/>
      </c>
      <c r="P110">
        <f t="shared" si="15"/>
        <v>0</v>
      </c>
      <c r="Q110">
        <f t="shared" si="16"/>
        <v>0</v>
      </c>
      <c r="R110">
        <f t="shared" si="17"/>
        <v>0</v>
      </c>
      <c r="S110">
        <f t="shared" si="18"/>
        <v>128.99979865027947</v>
      </c>
      <c r="T110">
        <f t="shared" si="19"/>
        <v>0</v>
      </c>
      <c r="U110" t="str">
        <f t="shared" si="20"/>
        <v/>
      </c>
      <c r="V110">
        <f t="shared" si="21"/>
        <v>0</v>
      </c>
    </row>
    <row r="111" spans="1:22" x14ac:dyDescent="0.2">
      <c r="A111" t="s">
        <v>1890</v>
      </c>
      <c r="B111" t="s">
        <v>1891</v>
      </c>
      <c r="D111">
        <v>-78.930000000000007</v>
      </c>
      <c r="E111">
        <v>-172.14699999999999</v>
      </c>
      <c r="F111">
        <v>0</v>
      </c>
      <c r="G111">
        <v>93.744</v>
      </c>
      <c r="H111">
        <v>29.274999999999999</v>
      </c>
      <c r="I111">
        <v>0</v>
      </c>
      <c r="J111">
        <v>1</v>
      </c>
      <c r="K111">
        <v>0</v>
      </c>
      <c r="L111">
        <f t="shared" si="11"/>
        <v>7.0433390617591829E-3</v>
      </c>
      <c r="M111">
        <f t="shared" si="12"/>
        <v>275.99921003439954</v>
      </c>
      <c r="N111">
        <f t="shared" si="13"/>
        <v>1.9439579610079247</v>
      </c>
      <c r="O111">
        <f t="shared" si="14"/>
        <v>0.26101028336978344</v>
      </c>
      <c r="P111">
        <f t="shared" si="15"/>
        <v>11.999703667124756</v>
      </c>
      <c r="Q111">
        <f t="shared" si="16"/>
        <v>3.1320491865588482</v>
      </c>
      <c r="R111">
        <f t="shared" si="17"/>
        <v>0</v>
      </c>
      <c r="S111">
        <f t="shared" si="18"/>
        <v>287.99891370152432</v>
      </c>
      <c r="T111">
        <f t="shared" si="19"/>
        <v>0.21739192656573841</v>
      </c>
      <c r="U111">
        <f t="shared" si="20"/>
        <v>0</v>
      </c>
      <c r="V111">
        <f t="shared" si="21"/>
        <v>0</v>
      </c>
    </row>
    <row r="112" spans="1:22" x14ac:dyDescent="0.2">
      <c r="A112" t="s">
        <v>1892</v>
      </c>
      <c r="B112" t="s">
        <v>1893</v>
      </c>
      <c r="D112">
        <v>-73.644000000000005</v>
      </c>
      <c r="E112">
        <v>-170.21799999999999</v>
      </c>
      <c r="F112">
        <v>0</v>
      </c>
      <c r="G112">
        <v>95.88</v>
      </c>
      <c r="H112">
        <v>29.428000000000001</v>
      </c>
      <c r="I112">
        <v>0</v>
      </c>
      <c r="J112">
        <v>1</v>
      </c>
      <c r="K112">
        <v>0</v>
      </c>
      <c r="L112">
        <f t="shared" si="11"/>
        <v>1.0565331642798508E-2</v>
      </c>
      <c r="M112">
        <f t="shared" si="12"/>
        <v>275.99935713894462</v>
      </c>
      <c r="N112">
        <f t="shared" si="13"/>
        <v>2.9160276573997952</v>
      </c>
      <c r="O112">
        <f t="shared" si="14"/>
        <v>0.20880865058470088</v>
      </c>
      <c r="P112">
        <f t="shared" si="15"/>
        <v>14.999444162086846</v>
      </c>
      <c r="Q112">
        <f t="shared" si="16"/>
        <v>3.13201682702275</v>
      </c>
      <c r="R112">
        <f t="shared" si="17"/>
        <v>0</v>
      </c>
      <c r="S112">
        <f t="shared" si="18"/>
        <v>290.99880130103145</v>
      </c>
      <c r="T112">
        <f t="shared" si="19"/>
        <v>0.21739181069829297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-76.328999999999994</v>
      </c>
      <c r="E113">
        <v>-172.405</v>
      </c>
      <c r="F113">
        <v>0</v>
      </c>
      <c r="G113">
        <v>38.079000000000001</v>
      </c>
      <c r="H113">
        <v>15.132999999999999</v>
      </c>
      <c r="I113">
        <v>0</v>
      </c>
      <c r="J113">
        <v>1</v>
      </c>
      <c r="K113">
        <v>0</v>
      </c>
      <c r="L113">
        <f t="shared" si="11"/>
        <v>8.756543605706461E-3</v>
      </c>
      <c r="M113">
        <f t="shared" si="12"/>
        <v>111.00053671396518</v>
      </c>
      <c r="N113">
        <f t="shared" si="13"/>
        <v>0.97198201197466916</v>
      </c>
      <c r="O113">
        <f t="shared" si="14"/>
        <v>0.26998690213915028</v>
      </c>
      <c r="P113">
        <f t="shared" si="15"/>
        <v>6.0003808306514728</v>
      </c>
      <c r="Q113">
        <f t="shared" si="16"/>
        <v>1.6200258521485842</v>
      </c>
      <c r="R113">
        <f t="shared" si="17"/>
        <v>0</v>
      </c>
      <c r="S113">
        <f t="shared" si="18"/>
        <v>117.00091754461664</v>
      </c>
      <c r="T113">
        <f t="shared" si="19"/>
        <v>0.54053792689861191</v>
      </c>
      <c r="U113">
        <f t="shared" si="20"/>
        <v>0</v>
      </c>
      <c r="V113">
        <f t="shared" si="21"/>
        <v>0</v>
      </c>
    </row>
    <row r="114" spans="1:22" x14ac:dyDescent="0.2">
      <c r="A114" t="s">
        <v>143</v>
      </c>
      <c r="B114" t="s">
        <v>144</v>
      </c>
      <c r="D114">
        <v>-81.741</v>
      </c>
      <c r="E114">
        <v>-167.905</v>
      </c>
      <c r="F114">
        <v>0</v>
      </c>
      <c r="G114">
        <v>62.65</v>
      </c>
      <c r="H114">
        <v>14.318</v>
      </c>
      <c r="I114">
        <v>0</v>
      </c>
      <c r="J114">
        <v>1</v>
      </c>
      <c r="K114">
        <v>0</v>
      </c>
      <c r="L114">
        <f t="shared" si="11"/>
        <v>5.2255202367581912E-3</v>
      </c>
      <c r="M114">
        <f t="shared" si="12"/>
        <v>186.00073950856776</v>
      </c>
      <c r="N114">
        <f t="shared" si="13"/>
        <v>0.97195160030561012</v>
      </c>
      <c r="O114">
        <f t="shared" si="14"/>
        <v>0.16799635543136984</v>
      </c>
      <c r="P114">
        <f t="shared" si="15"/>
        <v>9.0002905513411289</v>
      </c>
      <c r="Q114">
        <f t="shared" si="16"/>
        <v>1.5120175224662264</v>
      </c>
      <c r="R114">
        <f t="shared" si="17"/>
        <v>0</v>
      </c>
      <c r="S114">
        <f t="shared" si="18"/>
        <v>195.00103005990889</v>
      </c>
      <c r="T114">
        <f t="shared" si="19"/>
        <v>0.32257936263332015</v>
      </c>
      <c r="U114">
        <f t="shared" si="20"/>
        <v>0</v>
      </c>
      <c r="V114">
        <f t="shared" si="21"/>
        <v>0</v>
      </c>
    </row>
    <row r="115" spans="1:22" x14ac:dyDescent="0.2">
      <c r="A115" t="s">
        <v>453</v>
      </c>
      <c r="B115" t="s">
        <v>454</v>
      </c>
      <c r="D115">
        <v>-77.905000000000001</v>
      </c>
      <c r="E115">
        <v>-167.661</v>
      </c>
      <c r="F115">
        <v>0</v>
      </c>
      <c r="G115">
        <v>100.22499999999999</v>
      </c>
      <c r="H115">
        <v>32.756999999999998</v>
      </c>
      <c r="I115">
        <v>0</v>
      </c>
      <c r="J115">
        <v>1</v>
      </c>
      <c r="K115">
        <v>0</v>
      </c>
      <c r="L115">
        <f t="shared" si="11"/>
        <v>7.7144376416590785E-3</v>
      </c>
      <c r="M115">
        <f t="shared" si="12"/>
        <v>294.00047374163358</v>
      </c>
      <c r="N115">
        <f t="shared" si="13"/>
        <v>2.2680505893486487</v>
      </c>
      <c r="O115">
        <f t="shared" si="14"/>
        <v>0.16457246486036006</v>
      </c>
      <c r="P115">
        <f t="shared" si="15"/>
        <v>21.000059739390764</v>
      </c>
      <c r="Q115">
        <f t="shared" si="16"/>
        <v>3.4560350495613981</v>
      </c>
      <c r="R115">
        <f t="shared" si="17"/>
        <v>0</v>
      </c>
      <c r="S115">
        <f t="shared" si="18"/>
        <v>315.00053348102438</v>
      </c>
      <c r="T115">
        <f t="shared" si="19"/>
        <v>0.2040813038033665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-79.573999999999998</v>
      </c>
      <c r="E116">
        <v>0</v>
      </c>
      <c r="F116">
        <v>0</v>
      </c>
      <c r="G116">
        <v>127.098</v>
      </c>
      <c r="H116">
        <v>0</v>
      </c>
      <c r="I116">
        <v>0</v>
      </c>
      <c r="J116">
        <v>0</v>
      </c>
      <c r="K116">
        <v>0</v>
      </c>
      <c r="L116">
        <f t="shared" si="11"/>
        <v>6.6241177557916642E-3</v>
      </c>
      <c r="M116">
        <f t="shared" si="12"/>
        <v>374.99862732340927</v>
      </c>
      <c r="N116">
        <f t="shared" si="13"/>
        <v>2.484037549688046</v>
      </c>
      <c r="O116" t="str">
        <f t="shared" si="14"/>
        <v/>
      </c>
      <c r="P116">
        <f t="shared" si="15"/>
        <v>0</v>
      </c>
      <c r="Q116">
        <f t="shared" si="16"/>
        <v>0</v>
      </c>
      <c r="R116">
        <f t="shared" si="17"/>
        <v>0</v>
      </c>
      <c r="S116">
        <f t="shared" si="18"/>
        <v>374.99862732340927</v>
      </c>
      <c r="T116">
        <f t="shared" si="19"/>
        <v>0</v>
      </c>
      <c r="U116" t="str">
        <f t="shared" si="20"/>
        <v/>
      </c>
      <c r="V116">
        <f t="shared" si="21"/>
        <v>0</v>
      </c>
    </row>
    <row r="117" spans="1:22" x14ac:dyDescent="0.2">
      <c r="A117" t="s">
        <v>1894</v>
      </c>
      <c r="B117" t="s">
        <v>173</v>
      </c>
      <c r="D117">
        <v>-75.183999999999997</v>
      </c>
      <c r="E117">
        <v>-174.28899999999999</v>
      </c>
      <c r="F117">
        <v>0</v>
      </c>
      <c r="G117">
        <v>80.165000000000006</v>
      </c>
      <c r="H117">
        <v>25.125</v>
      </c>
      <c r="I117">
        <v>0</v>
      </c>
      <c r="J117">
        <v>1</v>
      </c>
      <c r="K117">
        <v>0</v>
      </c>
      <c r="L117">
        <f t="shared" si="11"/>
        <v>9.5223564349618227E-3</v>
      </c>
      <c r="M117">
        <f t="shared" si="12"/>
        <v>232.49902632730092</v>
      </c>
      <c r="N117">
        <f t="shared" si="13"/>
        <v>2.2139408134109457</v>
      </c>
      <c r="O117">
        <f t="shared" si="14"/>
        <v>0.35997382229506519</v>
      </c>
      <c r="P117">
        <f t="shared" si="15"/>
        <v>7.5006254093775926</v>
      </c>
      <c r="Q117">
        <f t="shared" si="16"/>
        <v>2.700031498248638</v>
      </c>
      <c r="R117">
        <f t="shared" si="17"/>
        <v>0</v>
      </c>
      <c r="S117">
        <f t="shared" si="18"/>
        <v>239.99965173667852</v>
      </c>
      <c r="T117">
        <f t="shared" si="19"/>
        <v>0.25806559686634939</v>
      </c>
      <c r="U117">
        <f t="shared" si="20"/>
        <v>0</v>
      </c>
      <c r="V117">
        <f t="shared" si="21"/>
        <v>0</v>
      </c>
    </row>
    <row r="118" spans="1:22" x14ac:dyDescent="0.2">
      <c r="A118" t="s">
        <v>453</v>
      </c>
      <c r="B118" t="s">
        <v>454</v>
      </c>
      <c r="D118">
        <v>-75.963999999999999</v>
      </c>
      <c r="E118">
        <v>-170.13399999999999</v>
      </c>
      <c r="F118">
        <v>0</v>
      </c>
      <c r="G118">
        <v>12.369</v>
      </c>
      <c r="H118">
        <v>11.673</v>
      </c>
      <c r="I118">
        <v>0</v>
      </c>
      <c r="J118">
        <v>1</v>
      </c>
      <c r="K118">
        <v>0</v>
      </c>
      <c r="L118">
        <f t="shared" si="11"/>
        <v>8.9998284639622485E-3</v>
      </c>
      <c r="M118">
        <f t="shared" si="12"/>
        <v>35.999115995440548</v>
      </c>
      <c r="N118">
        <f t="shared" si="13"/>
        <v>0.3239861927994373</v>
      </c>
      <c r="O118">
        <f t="shared" si="14"/>
        <v>0.20699566126077698</v>
      </c>
      <c r="P118">
        <f t="shared" si="15"/>
        <v>6.0003128494082336</v>
      </c>
      <c r="Q118">
        <f t="shared" si="16"/>
        <v>1.2420399680747627</v>
      </c>
      <c r="R118">
        <f t="shared" si="17"/>
        <v>0</v>
      </c>
      <c r="S118">
        <f t="shared" si="18"/>
        <v>41.999428844848779</v>
      </c>
      <c r="T118">
        <f t="shared" si="19"/>
        <v>1.6667075938086722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-75.417000000000002</v>
      </c>
      <c r="E119">
        <v>-172.09299999999999</v>
      </c>
      <c r="F119">
        <v>0</v>
      </c>
      <c r="G119">
        <v>63.546999999999997</v>
      </c>
      <c r="H119">
        <v>18.172999999999998</v>
      </c>
      <c r="I119">
        <v>0.5</v>
      </c>
      <c r="J119">
        <v>1</v>
      </c>
      <c r="K119">
        <v>0</v>
      </c>
      <c r="L119">
        <f t="shared" si="11"/>
        <v>9.3658829806896396E-3</v>
      </c>
      <c r="M119">
        <f t="shared" si="12"/>
        <v>184.49929398181692</v>
      </c>
      <c r="N119">
        <f t="shared" si="13"/>
        <v>1.7280005254540793</v>
      </c>
      <c r="O119">
        <f t="shared" si="14"/>
        <v>0.25920514270040018</v>
      </c>
      <c r="P119">
        <f t="shared" si="15"/>
        <v>7.4999366877279634</v>
      </c>
      <c r="Q119">
        <f t="shared" si="16"/>
        <v>1.9440241034105963</v>
      </c>
      <c r="R119">
        <f t="shared" si="17"/>
        <v>0</v>
      </c>
      <c r="S119">
        <f t="shared" si="18"/>
        <v>191.99923066954489</v>
      </c>
      <c r="T119">
        <f t="shared" si="19"/>
        <v>0.32520449647852429</v>
      </c>
      <c r="U119">
        <f t="shared" si="20"/>
        <v>0</v>
      </c>
      <c r="V119">
        <f t="shared" si="21"/>
        <v>0</v>
      </c>
    </row>
    <row r="120" spans="1:22" x14ac:dyDescent="0.2">
      <c r="A120" t="s">
        <v>1895</v>
      </c>
      <c r="B120" t="s">
        <v>1896</v>
      </c>
      <c r="D120">
        <v>-62.353999999999999</v>
      </c>
      <c r="E120">
        <v>-171.25399999999999</v>
      </c>
      <c r="F120">
        <v>0</v>
      </c>
      <c r="G120">
        <v>11.853</v>
      </c>
      <c r="H120">
        <v>6.5759999999999996</v>
      </c>
      <c r="I120">
        <v>0</v>
      </c>
      <c r="J120">
        <v>1</v>
      </c>
      <c r="K120">
        <v>0</v>
      </c>
      <c r="L120">
        <f t="shared" si="11"/>
        <v>1.8857143726591911E-2</v>
      </c>
      <c r="M120">
        <f t="shared" si="12"/>
        <v>31.499276468451548</v>
      </c>
      <c r="N120">
        <f t="shared" si="13"/>
        <v>0.59398697763622288</v>
      </c>
      <c r="O120">
        <f t="shared" si="14"/>
        <v>0.23400417552542527</v>
      </c>
      <c r="P120">
        <f t="shared" si="15"/>
        <v>2.9997289106145693</v>
      </c>
      <c r="Q120">
        <f t="shared" si="16"/>
        <v>0.70194979247793698</v>
      </c>
      <c r="R120">
        <f t="shared" si="17"/>
        <v>0</v>
      </c>
      <c r="S120">
        <f t="shared" si="18"/>
        <v>34.499005379066119</v>
      </c>
      <c r="T120">
        <f t="shared" si="19"/>
        <v>1.9048056567297242</v>
      </c>
      <c r="U120">
        <f t="shared" si="20"/>
        <v>0</v>
      </c>
      <c r="V120">
        <f t="shared" si="21"/>
        <v>0</v>
      </c>
    </row>
    <row r="121" spans="1:22" x14ac:dyDescent="0.2">
      <c r="A121" t="s">
        <v>107</v>
      </c>
      <c r="B121" t="s">
        <v>245</v>
      </c>
      <c r="D121">
        <v>-77.125</v>
      </c>
      <c r="E121">
        <v>-167.005</v>
      </c>
      <c r="F121">
        <v>0</v>
      </c>
      <c r="G121">
        <v>17.951000000000001</v>
      </c>
      <c r="H121">
        <v>6.6710000000000003</v>
      </c>
      <c r="I121">
        <v>0</v>
      </c>
      <c r="J121">
        <v>1</v>
      </c>
      <c r="K121">
        <v>0</v>
      </c>
      <c r="L121">
        <f t="shared" si="11"/>
        <v>8.2285621688710994E-3</v>
      </c>
      <c r="M121">
        <f t="shared" si="12"/>
        <v>52.499055481053347</v>
      </c>
      <c r="N121">
        <f t="shared" si="13"/>
        <v>0.4319921738250343</v>
      </c>
      <c r="O121">
        <f t="shared" si="14"/>
        <v>0.15599508211391522</v>
      </c>
      <c r="P121">
        <f t="shared" si="15"/>
        <v>4.500243731479685</v>
      </c>
      <c r="Q121">
        <f t="shared" si="16"/>
        <v>0.70201659244139814</v>
      </c>
      <c r="R121">
        <f t="shared" si="17"/>
        <v>0</v>
      </c>
      <c r="S121">
        <f t="shared" si="18"/>
        <v>56.999299212533032</v>
      </c>
      <c r="T121">
        <f t="shared" si="19"/>
        <v>1.1428777041837201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-79.540000000000006</v>
      </c>
      <c r="E122">
        <v>-173.99100000000001</v>
      </c>
      <c r="F122">
        <v>0</v>
      </c>
      <c r="G122">
        <v>33.048999999999999</v>
      </c>
      <c r="H122">
        <v>9.5519999999999996</v>
      </c>
      <c r="I122">
        <v>0</v>
      </c>
      <c r="J122">
        <v>1</v>
      </c>
      <c r="K122">
        <v>0</v>
      </c>
      <c r="L122">
        <f t="shared" si="11"/>
        <v>6.6462062653194608E-3</v>
      </c>
      <c r="M122">
        <f t="shared" si="12"/>
        <v>97.499364479608801</v>
      </c>
      <c r="N122">
        <f t="shared" si="13"/>
        <v>0.64800153507057701</v>
      </c>
      <c r="O122">
        <f t="shared" si="14"/>
        <v>0.34199999956738092</v>
      </c>
      <c r="P122">
        <f t="shared" si="15"/>
        <v>2.9998442219299584</v>
      </c>
      <c r="Q122">
        <f t="shared" si="16"/>
        <v>1.0259477485500044</v>
      </c>
      <c r="R122">
        <f t="shared" si="17"/>
        <v>0</v>
      </c>
      <c r="S122">
        <f t="shared" si="18"/>
        <v>100.49920870153876</v>
      </c>
      <c r="T122">
        <f t="shared" si="19"/>
        <v>0.61538862658482774</v>
      </c>
      <c r="U122">
        <f t="shared" si="20"/>
        <v>0</v>
      </c>
      <c r="V122">
        <f t="shared" si="21"/>
        <v>0</v>
      </c>
    </row>
    <row r="123" spans="1:22" x14ac:dyDescent="0.2">
      <c r="A123" t="s">
        <v>1897</v>
      </c>
      <c r="B123" t="s">
        <v>1898</v>
      </c>
      <c r="D123">
        <v>-73.393000000000001</v>
      </c>
      <c r="E123">
        <v>-171.02699999999999</v>
      </c>
      <c r="F123">
        <v>0</v>
      </c>
      <c r="G123">
        <v>29.741</v>
      </c>
      <c r="H123">
        <v>9.6180000000000003</v>
      </c>
      <c r="I123">
        <v>0</v>
      </c>
      <c r="J123">
        <v>1</v>
      </c>
      <c r="K123">
        <v>0</v>
      </c>
      <c r="L123">
        <f t="shared" si="11"/>
        <v>1.0736844656669764E-2</v>
      </c>
      <c r="M123">
        <f t="shared" si="12"/>
        <v>85.501300235669333</v>
      </c>
      <c r="N123">
        <f t="shared" si="13"/>
        <v>0.91801509658876024</v>
      </c>
      <c r="O123">
        <f t="shared" si="14"/>
        <v>0.22799012754453557</v>
      </c>
      <c r="P123">
        <f t="shared" si="15"/>
        <v>4.5003298296258674</v>
      </c>
      <c r="Q123">
        <f t="shared" si="16"/>
        <v>1.0260317978806774</v>
      </c>
      <c r="R123">
        <f t="shared" si="17"/>
        <v>0</v>
      </c>
      <c r="S123">
        <f t="shared" si="18"/>
        <v>90.001630065295203</v>
      </c>
      <c r="T123">
        <f t="shared" si="19"/>
        <v>0.70174371424318149</v>
      </c>
      <c r="U123">
        <f t="shared" si="20"/>
        <v>0</v>
      </c>
      <c r="V123">
        <f t="shared" si="21"/>
        <v>0</v>
      </c>
    </row>
    <row r="124" spans="1:22" x14ac:dyDescent="0.2">
      <c r="A124" t="s">
        <v>1899</v>
      </c>
      <c r="B124" t="s">
        <v>1900</v>
      </c>
      <c r="D124">
        <v>-76.884</v>
      </c>
      <c r="E124">
        <v>-166.608</v>
      </c>
      <c r="F124">
        <v>0</v>
      </c>
      <c r="G124">
        <v>52.88</v>
      </c>
      <c r="H124">
        <v>10.794</v>
      </c>
      <c r="I124">
        <v>0</v>
      </c>
      <c r="J124">
        <v>1</v>
      </c>
      <c r="K124">
        <v>0</v>
      </c>
      <c r="L124">
        <f t="shared" si="11"/>
        <v>8.3880522235305951E-3</v>
      </c>
      <c r="M124">
        <f t="shared" si="12"/>
        <v>154.50150062555875</v>
      </c>
      <c r="N124">
        <f t="shared" si="13"/>
        <v>1.2959679518289835</v>
      </c>
      <c r="O124">
        <f t="shared" si="14"/>
        <v>0.15120567862784429</v>
      </c>
      <c r="P124">
        <f t="shared" si="15"/>
        <v>7.5000622482671755</v>
      </c>
      <c r="Q124">
        <f t="shared" si="16"/>
        <v>1.1340531360534498</v>
      </c>
      <c r="R124">
        <f t="shared" si="17"/>
        <v>0</v>
      </c>
      <c r="S124">
        <f t="shared" si="18"/>
        <v>162.00156287382592</v>
      </c>
      <c r="T124">
        <f t="shared" si="19"/>
        <v>0.38834574264370847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-78.212000000000003</v>
      </c>
      <c r="E125">
        <v>-166.67500000000001</v>
      </c>
      <c r="F125">
        <v>0</v>
      </c>
      <c r="G125">
        <v>58.738999999999997</v>
      </c>
      <c r="H125">
        <v>19.526</v>
      </c>
      <c r="I125">
        <v>0</v>
      </c>
      <c r="J125">
        <v>1</v>
      </c>
      <c r="K125">
        <v>0</v>
      </c>
      <c r="L125">
        <f t="shared" si="11"/>
        <v>7.5129157790821844E-3</v>
      </c>
      <c r="M125">
        <f t="shared" si="12"/>
        <v>172.50061815749729</v>
      </c>
      <c r="N125">
        <f t="shared" si="13"/>
        <v>1.2959839120408041</v>
      </c>
      <c r="O125">
        <f t="shared" si="14"/>
        <v>0.15199430328125493</v>
      </c>
      <c r="P125">
        <f t="shared" si="15"/>
        <v>13.500726161730089</v>
      </c>
      <c r="Q125">
        <f t="shared" si="16"/>
        <v>2.0520355187786943</v>
      </c>
      <c r="R125">
        <f t="shared" si="17"/>
        <v>0</v>
      </c>
      <c r="S125">
        <f t="shared" si="18"/>
        <v>186.00134431922737</v>
      </c>
      <c r="T125">
        <f t="shared" si="19"/>
        <v>0.34782484051864981</v>
      </c>
      <c r="U125">
        <f t="shared" si="20"/>
        <v>0</v>
      </c>
      <c r="V125">
        <f t="shared" si="21"/>
        <v>0</v>
      </c>
    </row>
    <row r="126" spans="1:22" x14ac:dyDescent="0.2">
      <c r="A126" t="s">
        <v>679</v>
      </c>
      <c r="B126" t="s">
        <v>680</v>
      </c>
      <c r="D126">
        <v>-77.619</v>
      </c>
      <c r="E126">
        <v>-169.69499999999999</v>
      </c>
      <c r="F126">
        <v>0</v>
      </c>
      <c r="G126">
        <v>41.975999999999999</v>
      </c>
      <c r="H126">
        <v>11.18</v>
      </c>
      <c r="I126">
        <v>0</v>
      </c>
      <c r="J126">
        <v>1</v>
      </c>
      <c r="K126">
        <v>0</v>
      </c>
      <c r="L126">
        <f t="shared" si="11"/>
        <v>7.9025912072759746E-3</v>
      </c>
      <c r="M126">
        <f t="shared" si="12"/>
        <v>122.99934710174242</v>
      </c>
      <c r="N126">
        <f t="shared" si="13"/>
        <v>0.97201453092144596</v>
      </c>
      <c r="O126">
        <f t="shared" si="14"/>
        <v>0.19799678746871249</v>
      </c>
      <c r="P126">
        <f t="shared" si="15"/>
        <v>5.9999060221604035</v>
      </c>
      <c r="Q126">
        <f t="shared" si="16"/>
        <v>1.1879633054652468</v>
      </c>
      <c r="R126">
        <f t="shared" si="17"/>
        <v>0</v>
      </c>
      <c r="S126">
        <f t="shared" si="18"/>
        <v>128.99925312390283</v>
      </c>
      <c r="T126">
        <f t="shared" si="19"/>
        <v>0.48780746738736169</v>
      </c>
      <c r="U126">
        <f t="shared" si="20"/>
        <v>0</v>
      </c>
      <c r="V126">
        <f t="shared" si="21"/>
        <v>0</v>
      </c>
    </row>
    <row r="127" spans="1:22" x14ac:dyDescent="0.2">
      <c r="A127" t="s">
        <v>41</v>
      </c>
      <c r="B127" t="s">
        <v>41</v>
      </c>
      <c r="D127">
        <v>-78.311000000000007</v>
      </c>
      <c r="E127">
        <v>-171.87</v>
      </c>
      <c r="F127">
        <v>0</v>
      </c>
      <c r="G127">
        <v>29.614000000000001</v>
      </c>
      <c r="H127">
        <v>14.141999999999999</v>
      </c>
      <c r="I127">
        <v>0</v>
      </c>
      <c r="J127">
        <v>1</v>
      </c>
      <c r="K127">
        <v>0</v>
      </c>
      <c r="L127">
        <f t="shared" si="11"/>
        <v>7.448026525275553E-3</v>
      </c>
      <c r="M127">
        <f t="shared" si="12"/>
        <v>86.999570167201213</v>
      </c>
      <c r="N127">
        <f t="shared" si="13"/>
        <v>0.64797575426864062</v>
      </c>
      <c r="O127">
        <f t="shared" si="14"/>
        <v>0.25200296358763974</v>
      </c>
      <c r="P127">
        <f t="shared" si="15"/>
        <v>5.9998674309190161</v>
      </c>
      <c r="Q127">
        <f t="shared" si="16"/>
        <v>1.5119858857104358</v>
      </c>
      <c r="R127">
        <f t="shared" si="17"/>
        <v>0</v>
      </c>
      <c r="S127">
        <f t="shared" si="18"/>
        <v>92.999437598120224</v>
      </c>
      <c r="T127">
        <f t="shared" si="19"/>
        <v>0.68965857974571887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-82.234999999999999</v>
      </c>
      <c r="E128">
        <v>-161.565</v>
      </c>
      <c r="F128">
        <v>0</v>
      </c>
      <c r="G128">
        <v>22.204000000000001</v>
      </c>
      <c r="H128">
        <v>6.3250000000000002</v>
      </c>
      <c r="I128">
        <v>0</v>
      </c>
      <c r="J128">
        <v>1</v>
      </c>
      <c r="K128">
        <v>0</v>
      </c>
      <c r="L128">
        <f t="shared" si="11"/>
        <v>4.9089797480007837E-3</v>
      </c>
      <c r="M128">
        <f t="shared" si="12"/>
        <v>66.001205232068955</v>
      </c>
      <c r="N128">
        <f t="shared" si="13"/>
        <v>0.32399890382677371</v>
      </c>
      <c r="O128">
        <f t="shared" si="14"/>
        <v>0.1079995704461187</v>
      </c>
      <c r="P128">
        <f t="shared" si="15"/>
        <v>6.0004379390507596</v>
      </c>
      <c r="Q128">
        <f t="shared" si="16"/>
        <v>0.64804536795144363</v>
      </c>
      <c r="R128">
        <f t="shared" si="17"/>
        <v>0</v>
      </c>
      <c r="S128">
        <f t="shared" si="18"/>
        <v>72.00164317111971</v>
      </c>
      <c r="T128">
        <f t="shared" si="19"/>
        <v>0.90907430840137049</v>
      </c>
      <c r="U128">
        <f t="shared" si="20"/>
        <v>0</v>
      </c>
      <c r="V128">
        <f t="shared" si="21"/>
        <v>0</v>
      </c>
    </row>
    <row r="129" spans="1:22" x14ac:dyDescent="0.2">
      <c r="A129" t="s">
        <v>1901</v>
      </c>
      <c r="B129" t="s">
        <v>1902</v>
      </c>
      <c r="D129">
        <v>-77.471000000000004</v>
      </c>
      <c r="E129">
        <v>-167.471</v>
      </c>
      <c r="F129">
        <v>0</v>
      </c>
      <c r="G129">
        <v>92.194999999999993</v>
      </c>
      <c r="H129">
        <v>27.658999999999999</v>
      </c>
      <c r="I129">
        <v>0</v>
      </c>
      <c r="J129">
        <v>1</v>
      </c>
      <c r="K129">
        <v>0</v>
      </c>
      <c r="L129">
        <f t="shared" si="11"/>
        <v>8.0001187862861391E-3</v>
      </c>
      <c r="M129">
        <f t="shared" si="12"/>
        <v>269.9984966739234</v>
      </c>
      <c r="N129">
        <f t="shared" si="13"/>
        <v>2.1600222055322758</v>
      </c>
      <c r="O129">
        <f t="shared" si="14"/>
        <v>0.16199727061839408</v>
      </c>
      <c r="P129">
        <f t="shared" si="15"/>
        <v>18.000510446703331</v>
      </c>
      <c r="Q129">
        <f t="shared" si="16"/>
        <v>2.9160364781403074</v>
      </c>
      <c r="R129">
        <f t="shared" si="17"/>
        <v>0</v>
      </c>
      <c r="S129">
        <f t="shared" si="18"/>
        <v>287.99900712062674</v>
      </c>
      <c r="T129">
        <f t="shared" si="19"/>
        <v>0.22222345953452427</v>
      </c>
      <c r="U129">
        <f t="shared" si="20"/>
        <v>0</v>
      </c>
      <c r="V129">
        <f t="shared" si="21"/>
        <v>0</v>
      </c>
    </row>
    <row r="130" spans="1:22" x14ac:dyDescent="0.2">
      <c r="A130" t="s">
        <v>1903</v>
      </c>
      <c r="B130" t="s">
        <v>1904</v>
      </c>
      <c r="D130">
        <v>-84.725999999999999</v>
      </c>
      <c r="E130">
        <v>-171.57300000000001</v>
      </c>
      <c r="F130">
        <v>0</v>
      </c>
      <c r="G130">
        <v>65.275999999999996</v>
      </c>
      <c r="H130">
        <v>27.295000000000002</v>
      </c>
      <c r="I130">
        <v>0</v>
      </c>
      <c r="J130">
        <v>1</v>
      </c>
      <c r="K130">
        <v>0</v>
      </c>
      <c r="L130">
        <f t="shared" si="11"/>
        <v>3.3231395288842078E-3</v>
      </c>
      <c r="M130">
        <f t="shared" si="12"/>
        <v>194.99896453261579</v>
      </c>
      <c r="N130">
        <f t="shared" si="13"/>
        <v>0.64800941513924037</v>
      </c>
      <c r="O130">
        <f t="shared" si="14"/>
        <v>0.2429988506941255</v>
      </c>
      <c r="P130">
        <f t="shared" si="15"/>
        <v>12.000180908659186</v>
      </c>
      <c r="Q130">
        <f t="shared" si="16"/>
        <v>2.9160330849588538</v>
      </c>
      <c r="R130">
        <f t="shared" si="17"/>
        <v>0</v>
      </c>
      <c r="S130">
        <f t="shared" si="18"/>
        <v>206.99914544127498</v>
      </c>
      <c r="T130">
        <f t="shared" si="19"/>
        <v>0.30769394157456831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-78.69</v>
      </c>
      <c r="E131">
        <v>-170.53800000000001</v>
      </c>
      <c r="F131">
        <v>0</v>
      </c>
      <c r="G131">
        <v>96.881</v>
      </c>
      <c r="H131">
        <v>24.331</v>
      </c>
      <c r="I131">
        <v>0</v>
      </c>
      <c r="J131">
        <v>1</v>
      </c>
      <c r="K131">
        <v>0</v>
      </c>
      <c r="L131">
        <f t="shared" si="11"/>
        <v>7.2000369249036579E-3</v>
      </c>
      <c r="M131">
        <f t="shared" si="12"/>
        <v>284.99884214750659</v>
      </c>
      <c r="N131">
        <f t="shared" si="13"/>
        <v>2.0520042390210751</v>
      </c>
      <c r="O131">
        <f t="shared" si="14"/>
        <v>0.21600727486837354</v>
      </c>
      <c r="P131">
        <f t="shared" si="15"/>
        <v>11.99957038247776</v>
      </c>
      <c r="Q131">
        <f t="shared" si="16"/>
        <v>2.5919970899073572</v>
      </c>
      <c r="R131">
        <f t="shared" si="17"/>
        <v>0</v>
      </c>
      <c r="S131">
        <f t="shared" si="18"/>
        <v>296.99841252998436</v>
      </c>
      <c r="T131">
        <f t="shared" si="19"/>
        <v>0.21052717108564903</v>
      </c>
      <c r="U131">
        <f t="shared" si="20"/>
        <v>0</v>
      </c>
      <c r="V131">
        <f t="shared" si="21"/>
        <v>0</v>
      </c>
    </row>
    <row r="132" spans="1:22" x14ac:dyDescent="0.2">
      <c r="A132" t="s">
        <v>892</v>
      </c>
      <c r="B132" t="s">
        <v>1905</v>
      </c>
      <c r="D132">
        <v>-74.475999999999999</v>
      </c>
      <c r="E132">
        <v>-170.53800000000001</v>
      </c>
      <c r="F132">
        <v>0</v>
      </c>
      <c r="G132">
        <v>18.681999999999999</v>
      </c>
      <c r="H132">
        <v>12.166</v>
      </c>
      <c r="I132">
        <v>0</v>
      </c>
      <c r="J132">
        <v>1</v>
      </c>
      <c r="K132">
        <v>0</v>
      </c>
      <c r="L132">
        <f t="shared" ref="L132:L195" si="22">1/TAN(-D132*$L$1/180)*0.108*0.333333</f>
        <v>9.9999148775234987E-3</v>
      </c>
      <c r="M132">
        <f t="shared" ref="M132:M195" si="23">SIN(-D132*$L$1/180)*G132*3</f>
        <v>54.00135382261351</v>
      </c>
      <c r="N132">
        <f t="shared" ref="N132:N195" si="24">COS(-D132*$L$1/180)*G132*0.108</f>
        <v>0.54000948150664496</v>
      </c>
      <c r="O132">
        <f t="shared" ref="O132:O195" si="25">IFERROR(1/TAN(E132*$L$1/180)*0.108*0.333333,"")</f>
        <v>0.21600727486837354</v>
      </c>
      <c r="P132">
        <f t="shared" ref="P132:P195" si="26">SIN(-E132*$L$1/180)*H132*3</f>
        <v>6.0000317813992208</v>
      </c>
      <c r="Q132">
        <f t="shared" ref="Q132:Q195" si="27">-COS(E132*$L$1/180)*H132*0.108</f>
        <v>1.2960518102754883</v>
      </c>
      <c r="R132">
        <f t="shared" ref="R132:R195" si="28">ABS(SIN(-F132*$L$1/180)*I132*3)</f>
        <v>0</v>
      </c>
      <c r="S132">
        <f t="shared" ref="S132:S195" si="29">M132+P132</f>
        <v>60.001385604012732</v>
      </c>
      <c r="T132">
        <f t="shared" ref="T132:T195" si="30">60*(J132/M132)</f>
        <v>1.1110832553770995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125</v>
      </c>
      <c r="B133" t="s">
        <v>126</v>
      </c>
      <c r="D133">
        <v>-75.004999999999995</v>
      </c>
      <c r="E133">
        <v>0</v>
      </c>
      <c r="F133">
        <v>0</v>
      </c>
      <c r="G133">
        <v>115.94799999999999</v>
      </c>
      <c r="H133">
        <v>0</v>
      </c>
      <c r="I133">
        <v>0</v>
      </c>
      <c r="J133">
        <v>0</v>
      </c>
      <c r="K133">
        <v>0</v>
      </c>
      <c r="L133">
        <f t="shared" si="22"/>
        <v>9.6427942145822423E-3</v>
      </c>
      <c r="M133">
        <f t="shared" si="23"/>
        <v>335.99935832230994</v>
      </c>
      <c r="N133">
        <f t="shared" si="24"/>
        <v>3.2399759085096242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335.99935832230994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-74.876000000000005</v>
      </c>
      <c r="E134">
        <v>-168.50299999999999</v>
      </c>
      <c r="F134">
        <v>0</v>
      </c>
      <c r="G134">
        <v>76.655000000000001</v>
      </c>
      <c r="H134">
        <v>30.103999999999999</v>
      </c>
      <c r="I134">
        <v>0</v>
      </c>
      <c r="J134">
        <v>1</v>
      </c>
      <c r="K134">
        <v>0</v>
      </c>
      <c r="L134">
        <f t="shared" si="22"/>
        <v>9.7297150726346898E-3</v>
      </c>
      <c r="M134">
        <f t="shared" si="23"/>
        <v>221.99980033098126</v>
      </c>
      <c r="N134">
        <f t="shared" si="24"/>
        <v>2.1599969633992036</v>
      </c>
      <c r="O134">
        <f t="shared" si="25"/>
        <v>0.1769929114949827</v>
      </c>
      <c r="P134">
        <f t="shared" si="26"/>
        <v>18.00068307370103</v>
      </c>
      <c r="Q134">
        <f t="shared" si="27"/>
        <v>3.1859964921092905</v>
      </c>
      <c r="R134">
        <f t="shared" si="28"/>
        <v>0</v>
      </c>
      <c r="S134">
        <f t="shared" si="29"/>
        <v>240.00048340468229</v>
      </c>
      <c r="T134">
        <f t="shared" si="30"/>
        <v>0.27027051335427116</v>
      </c>
      <c r="U134">
        <f t="shared" si="31"/>
        <v>0</v>
      </c>
      <c r="V134">
        <f t="shared" si="32"/>
        <v>0</v>
      </c>
    </row>
    <row r="135" spans="1:22" x14ac:dyDescent="0.2">
      <c r="A135" t="s">
        <v>1268</v>
      </c>
      <c r="B135" t="s">
        <v>1269</v>
      </c>
      <c r="D135">
        <v>-77.165999999999997</v>
      </c>
      <c r="E135">
        <v>-166.13900000000001</v>
      </c>
      <c r="F135">
        <v>0</v>
      </c>
      <c r="G135">
        <v>173.33</v>
      </c>
      <c r="H135">
        <v>39.655000000000001</v>
      </c>
      <c r="I135">
        <v>0</v>
      </c>
      <c r="J135">
        <v>1</v>
      </c>
      <c r="K135">
        <v>1</v>
      </c>
      <c r="L135">
        <f t="shared" si="22"/>
        <v>8.2014596809356927E-3</v>
      </c>
      <c r="M135">
        <f t="shared" si="23"/>
        <v>506.99946063216828</v>
      </c>
      <c r="N135">
        <f t="shared" si="24"/>
        <v>4.1581397927706636</v>
      </c>
      <c r="O135">
        <f t="shared" si="25"/>
        <v>0.14589489269963651</v>
      </c>
      <c r="P135">
        <f t="shared" si="26"/>
        <v>28.500116840687674</v>
      </c>
      <c r="Q135">
        <f t="shared" si="27"/>
        <v>4.1580256464248784</v>
      </c>
      <c r="R135">
        <f t="shared" si="28"/>
        <v>0</v>
      </c>
      <c r="S135">
        <f t="shared" si="29"/>
        <v>535.499577472856</v>
      </c>
      <c r="T135">
        <f t="shared" si="30"/>
        <v>0.11834332116485313</v>
      </c>
      <c r="U135">
        <f t="shared" si="31"/>
        <v>2.1052545270390639</v>
      </c>
      <c r="V135">
        <f t="shared" si="32"/>
        <v>0</v>
      </c>
    </row>
    <row r="136" spans="1:22" x14ac:dyDescent="0.2">
      <c r="A136" t="s">
        <v>379</v>
      </c>
      <c r="B136" t="s">
        <v>380</v>
      </c>
      <c r="D136">
        <v>-75.903000000000006</v>
      </c>
      <c r="E136">
        <v>0</v>
      </c>
      <c r="F136">
        <v>-90</v>
      </c>
      <c r="G136">
        <v>114.962</v>
      </c>
      <c r="H136">
        <v>0</v>
      </c>
      <c r="I136">
        <v>23</v>
      </c>
      <c r="J136">
        <v>0</v>
      </c>
      <c r="K136">
        <v>0</v>
      </c>
      <c r="L136">
        <f t="shared" si="22"/>
        <v>9.040562088456619E-3</v>
      </c>
      <c r="M136">
        <f t="shared" si="23"/>
        <v>334.49967865083511</v>
      </c>
      <c r="N136">
        <f t="shared" si="24"/>
        <v>3.0240681374797984</v>
      </c>
      <c r="O136" t="str">
        <f t="shared" si="25"/>
        <v/>
      </c>
      <c r="P136">
        <f t="shared" si="26"/>
        <v>0</v>
      </c>
      <c r="Q136">
        <f t="shared" si="27"/>
        <v>0</v>
      </c>
      <c r="R136">
        <f t="shared" si="28"/>
        <v>69</v>
      </c>
      <c r="S136">
        <f t="shared" si="29"/>
        <v>334.49967865083511</v>
      </c>
      <c r="T136">
        <f t="shared" si="30"/>
        <v>0</v>
      </c>
      <c r="U136" t="str">
        <f t="shared" si="31"/>
        <v/>
      </c>
      <c r="V136">
        <f t="shared" si="32"/>
        <v>20.627822507424622</v>
      </c>
    </row>
    <row r="137" spans="1:22" x14ac:dyDescent="0.2">
      <c r="A137" t="s">
        <v>41</v>
      </c>
      <c r="B137" t="s">
        <v>41</v>
      </c>
      <c r="D137">
        <v>-78.959000000000003</v>
      </c>
      <c r="E137">
        <v>-172.875</v>
      </c>
      <c r="F137">
        <v>-90</v>
      </c>
      <c r="G137">
        <v>125.32</v>
      </c>
      <c r="H137">
        <v>32.249000000000002</v>
      </c>
      <c r="I137">
        <v>1</v>
      </c>
      <c r="J137">
        <v>1</v>
      </c>
      <c r="K137">
        <v>0</v>
      </c>
      <c r="L137">
        <f t="shared" si="22"/>
        <v>7.0244222362808705E-3</v>
      </c>
      <c r="M137">
        <f t="shared" si="23"/>
        <v>369.00112780591337</v>
      </c>
      <c r="N137">
        <f t="shared" si="24"/>
        <v>2.5920223193948972</v>
      </c>
      <c r="O137">
        <f t="shared" si="25"/>
        <v>0.28800037970152381</v>
      </c>
      <c r="P137">
        <f t="shared" si="26"/>
        <v>11.999961074480099</v>
      </c>
      <c r="Q137">
        <f t="shared" si="27"/>
        <v>3.455996801850576</v>
      </c>
      <c r="R137">
        <f t="shared" si="28"/>
        <v>3</v>
      </c>
      <c r="S137">
        <f t="shared" si="29"/>
        <v>381.00108888039347</v>
      </c>
      <c r="T137">
        <f t="shared" si="30"/>
        <v>0.16260112904467519</v>
      </c>
      <c r="U137">
        <f t="shared" si="31"/>
        <v>0</v>
      </c>
      <c r="V137">
        <f t="shared" si="32"/>
        <v>0.78739932445226701</v>
      </c>
    </row>
    <row r="138" spans="1:22" x14ac:dyDescent="0.2">
      <c r="A138" t="s">
        <v>361</v>
      </c>
      <c r="B138" t="s">
        <v>1219</v>
      </c>
      <c r="D138">
        <v>-76.661000000000001</v>
      </c>
      <c r="E138">
        <v>-168.99600000000001</v>
      </c>
      <c r="F138">
        <v>0</v>
      </c>
      <c r="G138">
        <v>99.69</v>
      </c>
      <c r="H138">
        <v>36.673999999999999</v>
      </c>
      <c r="I138">
        <v>0</v>
      </c>
      <c r="J138">
        <v>1</v>
      </c>
      <c r="K138">
        <v>0</v>
      </c>
      <c r="L138">
        <f t="shared" si="22"/>
        <v>8.5359087551723067E-3</v>
      </c>
      <c r="M138">
        <f t="shared" si="23"/>
        <v>291.00170672220884</v>
      </c>
      <c r="N138">
        <f t="shared" si="24"/>
        <v>2.4839665001466864</v>
      </c>
      <c r="O138">
        <f t="shared" si="25"/>
        <v>0.18513475354097089</v>
      </c>
      <c r="P138">
        <f t="shared" si="26"/>
        <v>21.000727101430464</v>
      </c>
      <c r="Q138">
        <f t="shared" si="27"/>
        <v>3.8879683240728409</v>
      </c>
      <c r="R138">
        <f t="shared" si="28"/>
        <v>0</v>
      </c>
      <c r="S138">
        <f t="shared" si="29"/>
        <v>312.00243382363931</v>
      </c>
      <c r="T138">
        <f t="shared" si="30"/>
        <v>0.20618435773394345</v>
      </c>
      <c r="U138">
        <f t="shared" si="31"/>
        <v>0</v>
      </c>
      <c r="V138">
        <f t="shared" si="32"/>
        <v>0</v>
      </c>
    </row>
    <row r="139" spans="1:22" x14ac:dyDescent="0.2">
      <c r="A139" t="s">
        <v>121</v>
      </c>
      <c r="B139" t="s">
        <v>367</v>
      </c>
      <c r="D139">
        <v>-75.963999999999999</v>
      </c>
      <c r="E139">
        <v>0</v>
      </c>
      <c r="F139">
        <v>0</v>
      </c>
      <c r="G139">
        <v>90.707999999999998</v>
      </c>
      <c r="H139">
        <v>0</v>
      </c>
      <c r="I139">
        <v>0</v>
      </c>
      <c r="J139">
        <v>0</v>
      </c>
      <c r="K139">
        <v>0</v>
      </c>
      <c r="L139">
        <f t="shared" si="22"/>
        <v>8.9998284639622485E-3</v>
      </c>
      <c r="M139">
        <f t="shared" si="23"/>
        <v>263.99933816108182</v>
      </c>
      <c r="N139">
        <f t="shared" si="24"/>
        <v>2.3759511340004331</v>
      </c>
      <c r="O139" t="str">
        <f t="shared" si="25"/>
        <v/>
      </c>
      <c r="P139">
        <f t="shared" si="26"/>
        <v>0</v>
      </c>
      <c r="Q139">
        <f t="shared" si="27"/>
        <v>0</v>
      </c>
      <c r="R139">
        <f t="shared" si="28"/>
        <v>0</v>
      </c>
      <c r="S139">
        <f t="shared" si="29"/>
        <v>263.99933816108182</v>
      </c>
      <c r="T139">
        <f t="shared" si="30"/>
        <v>0</v>
      </c>
      <c r="U139" t="str">
        <f t="shared" si="31"/>
        <v/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-78.311000000000007</v>
      </c>
      <c r="E140">
        <v>-169.69499999999999</v>
      </c>
      <c r="F140">
        <v>0</v>
      </c>
      <c r="G140">
        <v>29.614000000000001</v>
      </c>
      <c r="H140">
        <v>11.18</v>
      </c>
      <c r="I140">
        <v>0</v>
      </c>
      <c r="J140">
        <v>1</v>
      </c>
      <c r="K140">
        <v>0</v>
      </c>
      <c r="L140">
        <f t="shared" si="22"/>
        <v>7.448026525275553E-3</v>
      </c>
      <c r="M140">
        <f t="shared" si="23"/>
        <v>86.999570167201213</v>
      </c>
      <c r="N140">
        <f t="shared" si="24"/>
        <v>0.64797575426864062</v>
      </c>
      <c r="O140">
        <f t="shared" si="25"/>
        <v>0.19799678746871249</v>
      </c>
      <c r="P140">
        <f t="shared" si="26"/>
        <v>5.9999060221604035</v>
      </c>
      <c r="Q140">
        <f t="shared" si="27"/>
        <v>1.1879633054652468</v>
      </c>
      <c r="R140">
        <f t="shared" si="28"/>
        <v>0</v>
      </c>
      <c r="S140">
        <f t="shared" si="29"/>
        <v>92.999476189361616</v>
      </c>
      <c r="T140">
        <f t="shared" si="30"/>
        <v>0.68965857974571887</v>
      </c>
      <c r="U140">
        <f t="shared" si="31"/>
        <v>0</v>
      </c>
      <c r="V140">
        <f t="shared" si="32"/>
        <v>0</v>
      </c>
    </row>
    <row r="141" spans="1:22" x14ac:dyDescent="0.2">
      <c r="A141" t="s">
        <v>309</v>
      </c>
      <c r="B141" t="s">
        <v>310</v>
      </c>
      <c r="D141">
        <v>-74.475999999999999</v>
      </c>
      <c r="E141">
        <v>-168.69</v>
      </c>
      <c r="F141">
        <v>0</v>
      </c>
      <c r="G141">
        <v>56.045000000000002</v>
      </c>
      <c r="H141">
        <v>25.495000000000001</v>
      </c>
      <c r="I141">
        <v>0</v>
      </c>
      <c r="J141">
        <v>1</v>
      </c>
      <c r="K141">
        <v>0</v>
      </c>
      <c r="L141">
        <f t="shared" si="22"/>
        <v>9.9999148775234987E-3</v>
      </c>
      <c r="M141">
        <f t="shared" si="23"/>
        <v>162.00117091255618</v>
      </c>
      <c r="N141">
        <f t="shared" si="24"/>
        <v>1.6199995391842372</v>
      </c>
      <c r="O141">
        <f t="shared" si="25"/>
        <v>0.17999871688416874</v>
      </c>
      <c r="P141">
        <f t="shared" si="26"/>
        <v>15.000030986996185</v>
      </c>
      <c r="Q141">
        <f t="shared" si="27"/>
        <v>2.6999890308711154</v>
      </c>
      <c r="R141">
        <f t="shared" si="28"/>
        <v>0</v>
      </c>
      <c r="S141">
        <f t="shared" si="29"/>
        <v>177.00120189955237</v>
      </c>
      <c r="T141">
        <f t="shared" si="30"/>
        <v>0.37036769340628017</v>
      </c>
      <c r="U141">
        <f t="shared" si="31"/>
        <v>0</v>
      </c>
      <c r="V141">
        <f t="shared" si="32"/>
        <v>0</v>
      </c>
    </row>
    <row r="142" spans="1:22" x14ac:dyDescent="0.2">
      <c r="A142" t="s">
        <v>157</v>
      </c>
      <c r="B142" t="s">
        <v>991</v>
      </c>
      <c r="D142">
        <v>-85.03</v>
      </c>
      <c r="E142">
        <v>-165.964</v>
      </c>
      <c r="F142">
        <v>0</v>
      </c>
      <c r="G142">
        <v>23.087</v>
      </c>
      <c r="H142">
        <v>8.2460000000000004</v>
      </c>
      <c r="I142">
        <v>0</v>
      </c>
      <c r="J142">
        <v>1</v>
      </c>
      <c r="K142">
        <v>0</v>
      </c>
      <c r="L142">
        <f t="shared" si="22"/>
        <v>3.1305957892055112E-3</v>
      </c>
      <c r="M142">
        <f t="shared" si="23"/>
        <v>69.00059222718221</v>
      </c>
      <c r="N142">
        <f t="shared" si="24"/>
        <v>0.21601317949228266</v>
      </c>
      <c r="O142">
        <f t="shared" si="25"/>
        <v>0.14400245662357042</v>
      </c>
      <c r="P142">
        <f t="shared" si="26"/>
        <v>5.9997443111006818</v>
      </c>
      <c r="Q142">
        <f t="shared" si="27"/>
        <v>0.86397878389057325</v>
      </c>
      <c r="R142">
        <f t="shared" si="28"/>
        <v>0</v>
      </c>
      <c r="S142">
        <f t="shared" si="29"/>
        <v>75.000336538282895</v>
      </c>
      <c r="T142">
        <f t="shared" si="30"/>
        <v>0.86955775397480572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-75.963999999999999</v>
      </c>
      <c r="E143">
        <v>-170.53800000000001</v>
      </c>
      <c r="F143">
        <v>0</v>
      </c>
      <c r="G143">
        <v>16.492000000000001</v>
      </c>
      <c r="H143">
        <v>12.166</v>
      </c>
      <c r="I143">
        <v>0</v>
      </c>
      <c r="J143">
        <v>1</v>
      </c>
      <c r="K143">
        <v>0</v>
      </c>
      <c r="L143">
        <f t="shared" si="22"/>
        <v>8.9998284639622485E-3</v>
      </c>
      <c r="M143">
        <f t="shared" si="23"/>
        <v>47.998821327254063</v>
      </c>
      <c r="N143">
        <f t="shared" si="24"/>
        <v>0.43198159039924977</v>
      </c>
      <c r="O143">
        <f t="shared" si="25"/>
        <v>0.21600727486837354</v>
      </c>
      <c r="P143">
        <f t="shared" si="26"/>
        <v>6.0000317813992208</v>
      </c>
      <c r="Q143">
        <f t="shared" si="27"/>
        <v>1.2960518102754883</v>
      </c>
      <c r="R143">
        <f t="shared" si="28"/>
        <v>0</v>
      </c>
      <c r="S143">
        <f t="shared" si="29"/>
        <v>53.998853108653286</v>
      </c>
      <c r="T143">
        <f t="shared" si="30"/>
        <v>1.2500306953565041</v>
      </c>
      <c r="U143">
        <f t="shared" si="31"/>
        <v>0</v>
      </c>
      <c r="V143">
        <f t="shared" si="32"/>
        <v>0</v>
      </c>
    </row>
    <row r="144" spans="1:22" x14ac:dyDescent="0.2">
      <c r="A144" t="s">
        <v>373</v>
      </c>
      <c r="B144" t="s">
        <v>1906</v>
      </c>
      <c r="D144">
        <v>-73.739999999999995</v>
      </c>
      <c r="E144">
        <v>-172.14699999999999</v>
      </c>
      <c r="F144">
        <v>0</v>
      </c>
      <c r="G144">
        <v>100</v>
      </c>
      <c r="H144">
        <v>29.274999999999999</v>
      </c>
      <c r="I144">
        <v>0</v>
      </c>
      <c r="J144">
        <v>1</v>
      </c>
      <c r="K144">
        <v>0</v>
      </c>
      <c r="L144">
        <f t="shared" si="22"/>
        <v>1.0499849936454931E-2</v>
      </c>
      <c r="M144">
        <f t="shared" si="23"/>
        <v>288.00030011622198</v>
      </c>
      <c r="N144">
        <f t="shared" si="24"/>
        <v>3.0239629568372721</v>
      </c>
      <c r="O144">
        <f t="shared" si="25"/>
        <v>0.26101028336978344</v>
      </c>
      <c r="P144">
        <f t="shared" si="26"/>
        <v>11.999703667124756</v>
      </c>
      <c r="Q144">
        <f t="shared" si="27"/>
        <v>3.1320491865588482</v>
      </c>
      <c r="R144">
        <f t="shared" si="28"/>
        <v>0</v>
      </c>
      <c r="S144">
        <f t="shared" si="29"/>
        <v>300.00000378334676</v>
      </c>
      <c r="T144">
        <f t="shared" si="30"/>
        <v>0.20833311623559805</v>
      </c>
      <c r="U144">
        <f t="shared" si="31"/>
        <v>0</v>
      </c>
      <c r="V144">
        <f t="shared" si="32"/>
        <v>0</v>
      </c>
    </row>
    <row r="145" spans="1:22" x14ac:dyDescent="0.2">
      <c r="A145" t="s">
        <v>1907</v>
      </c>
      <c r="B145" t="s">
        <v>973</v>
      </c>
      <c r="D145">
        <v>-76.430000000000007</v>
      </c>
      <c r="E145">
        <v>-171.28</v>
      </c>
      <c r="F145">
        <v>0</v>
      </c>
      <c r="G145">
        <v>29.832999999999998</v>
      </c>
      <c r="H145">
        <v>9</v>
      </c>
      <c r="I145">
        <v>0</v>
      </c>
      <c r="J145">
        <v>0</v>
      </c>
      <c r="K145">
        <v>0</v>
      </c>
      <c r="L145">
        <f t="shared" si="22"/>
        <v>8.6893576492129681E-3</v>
      </c>
      <c r="M145">
        <f t="shared" si="23"/>
        <v>87.000544793782979</v>
      </c>
      <c r="N145">
        <f t="shared" si="24"/>
        <v>0.75597960536915898</v>
      </c>
      <c r="O145">
        <f t="shared" si="25"/>
        <v>0.23471283537533405</v>
      </c>
      <c r="P145">
        <f t="shared" si="26"/>
        <v>4.0933582330704112</v>
      </c>
      <c r="Q145">
        <f t="shared" si="27"/>
        <v>0.9607646778556016</v>
      </c>
      <c r="R145">
        <f t="shared" si="28"/>
        <v>0</v>
      </c>
      <c r="S145">
        <f t="shared" si="29"/>
        <v>91.093903026853383</v>
      </c>
      <c r="T145">
        <f t="shared" si="30"/>
        <v>0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-76.185000000000002</v>
      </c>
      <c r="E146">
        <v>-173.29</v>
      </c>
      <c r="F146">
        <v>0</v>
      </c>
      <c r="G146">
        <v>62.817</v>
      </c>
      <c r="H146">
        <v>17.117000000000001</v>
      </c>
      <c r="I146">
        <v>0</v>
      </c>
      <c r="J146">
        <v>1</v>
      </c>
      <c r="K146">
        <v>0</v>
      </c>
      <c r="L146">
        <f t="shared" si="22"/>
        <v>8.8524332787802591E-3</v>
      </c>
      <c r="M146">
        <f t="shared" si="23"/>
        <v>182.99945154000585</v>
      </c>
      <c r="N146">
        <f t="shared" si="24"/>
        <v>1.6199920548033382</v>
      </c>
      <c r="O146">
        <f t="shared" si="25"/>
        <v>0.30599218337530759</v>
      </c>
      <c r="P146">
        <f t="shared" si="26"/>
        <v>6.0000601620886069</v>
      </c>
      <c r="Q146">
        <f t="shared" si="27"/>
        <v>1.8359733453540406</v>
      </c>
      <c r="R146">
        <f t="shared" si="28"/>
        <v>0</v>
      </c>
      <c r="S146">
        <f t="shared" si="29"/>
        <v>188.99951170209445</v>
      </c>
      <c r="T146">
        <f t="shared" si="30"/>
        <v>0.32786983510102646</v>
      </c>
      <c r="U146">
        <f t="shared" si="31"/>
        <v>0</v>
      </c>
      <c r="V146">
        <f t="shared" si="32"/>
        <v>0</v>
      </c>
    </row>
    <row r="147" spans="1:22" x14ac:dyDescent="0.2">
      <c r="A147" t="s">
        <v>448</v>
      </c>
      <c r="B147" t="s">
        <v>449</v>
      </c>
      <c r="D147">
        <v>-77.471000000000004</v>
      </c>
      <c r="E147">
        <v>-172.55</v>
      </c>
      <c r="F147">
        <v>0</v>
      </c>
      <c r="G147">
        <v>27.658999999999999</v>
      </c>
      <c r="H147">
        <v>10</v>
      </c>
      <c r="I147">
        <v>0</v>
      </c>
      <c r="J147">
        <v>1</v>
      </c>
      <c r="K147">
        <v>0</v>
      </c>
      <c r="L147">
        <f t="shared" si="22"/>
        <v>8.0001187862861391E-3</v>
      </c>
      <c r="M147">
        <f t="shared" si="23"/>
        <v>81.001013281675213</v>
      </c>
      <c r="N147">
        <f t="shared" si="24"/>
        <v>0.64801837608131907</v>
      </c>
      <c r="O147">
        <f t="shared" si="25"/>
        <v>0.27530315055318771</v>
      </c>
      <c r="P147">
        <f t="shared" si="26"/>
        <v>3.8898283131009528</v>
      </c>
      <c r="Q147">
        <f t="shared" si="27"/>
        <v>1.070883060590744</v>
      </c>
      <c r="R147">
        <f t="shared" si="28"/>
        <v>0</v>
      </c>
      <c r="S147">
        <f t="shared" si="29"/>
        <v>84.890841594776163</v>
      </c>
      <c r="T147">
        <f t="shared" si="30"/>
        <v>0.74073147444902088</v>
      </c>
      <c r="U147">
        <f t="shared" si="31"/>
        <v>0</v>
      </c>
      <c r="V147">
        <f t="shared" si="32"/>
        <v>0</v>
      </c>
    </row>
    <row r="148" spans="1:22" x14ac:dyDescent="0.2">
      <c r="A148" t="s">
        <v>315</v>
      </c>
      <c r="B148" t="s">
        <v>611</v>
      </c>
      <c r="D148">
        <v>-77.004999999999995</v>
      </c>
      <c r="E148">
        <v>0</v>
      </c>
      <c r="F148">
        <v>0</v>
      </c>
      <c r="G148">
        <v>53.366999999999997</v>
      </c>
      <c r="H148">
        <v>0</v>
      </c>
      <c r="I148">
        <v>0</v>
      </c>
      <c r="J148">
        <v>0</v>
      </c>
      <c r="K148">
        <v>0</v>
      </c>
      <c r="L148">
        <f t="shared" si="22"/>
        <v>8.3079375993077471E-3</v>
      </c>
      <c r="M148">
        <f t="shared" si="23"/>
        <v>156.0007640401243</v>
      </c>
      <c r="N148">
        <f t="shared" si="24"/>
        <v>1.2960459091355936</v>
      </c>
      <c r="O148" t="str">
        <f t="shared" si="25"/>
        <v/>
      </c>
      <c r="P148">
        <f t="shared" si="26"/>
        <v>0</v>
      </c>
      <c r="Q148">
        <f t="shared" si="27"/>
        <v>0</v>
      </c>
      <c r="R148">
        <f t="shared" si="28"/>
        <v>0</v>
      </c>
      <c r="S148">
        <f t="shared" si="29"/>
        <v>156.0007640401243</v>
      </c>
      <c r="T148">
        <f t="shared" si="30"/>
        <v>0</v>
      </c>
      <c r="U148" t="str">
        <f t="shared" si="31"/>
        <v/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-75.483000000000004</v>
      </c>
      <c r="E149">
        <v>-171.416</v>
      </c>
      <c r="F149">
        <v>0</v>
      </c>
      <c r="G149">
        <v>57.847000000000001</v>
      </c>
      <c r="H149">
        <v>26.8</v>
      </c>
      <c r="I149">
        <v>0</v>
      </c>
      <c r="J149">
        <v>1</v>
      </c>
      <c r="K149">
        <v>0</v>
      </c>
      <c r="L149">
        <f t="shared" si="22"/>
        <v>9.3216204107136932E-3</v>
      </c>
      <c r="M149">
        <f t="shared" si="23"/>
        <v>168.00041003410374</v>
      </c>
      <c r="N149">
        <f t="shared" si="24"/>
        <v>1.5660376172197883</v>
      </c>
      <c r="O149">
        <f t="shared" si="25"/>
        <v>0.23848908559306631</v>
      </c>
      <c r="P149">
        <f t="shared" si="26"/>
        <v>12.000441669672597</v>
      </c>
      <c r="Q149">
        <f t="shared" si="27"/>
        <v>2.8619772224903697</v>
      </c>
      <c r="R149">
        <f t="shared" si="28"/>
        <v>0</v>
      </c>
      <c r="S149">
        <f t="shared" si="29"/>
        <v>180.00085170377633</v>
      </c>
      <c r="T149">
        <f t="shared" si="30"/>
        <v>0.35714198547384574</v>
      </c>
      <c r="U149">
        <f t="shared" si="31"/>
        <v>0</v>
      </c>
      <c r="V149">
        <f t="shared" si="32"/>
        <v>0</v>
      </c>
    </row>
    <row r="150" spans="1:22" x14ac:dyDescent="0.2">
      <c r="A150" t="s">
        <v>1908</v>
      </c>
      <c r="B150" t="s">
        <v>1909</v>
      </c>
      <c r="D150">
        <v>-75.963999999999999</v>
      </c>
      <c r="E150">
        <v>-169.42599999999999</v>
      </c>
      <c r="F150">
        <v>-90</v>
      </c>
      <c r="G150">
        <v>296.86399999999998</v>
      </c>
      <c r="H150">
        <v>76.295000000000002</v>
      </c>
      <c r="I150">
        <v>1</v>
      </c>
      <c r="J150">
        <v>1</v>
      </c>
      <c r="K150">
        <v>1</v>
      </c>
      <c r="L150">
        <f t="shared" si="22"/>
        <v>8.9998284639622485E-3</v>
      </c>
      <c r="M150">
        <f t="shared" si="23"/>
        <v>864.00206733531104</v>
      </c>
      <c r="N150">
        <f t="shared" si="24"/>
        <v>7.7758781744047338</v>
      </c>
      <c r="O150">
        <f t="shared" si="25"/>
        <v>0.19284805719571202</v>
      </c>
      <c r="P150">
        <f t="shared" si="26"/>
        <v>42.001608250304734</v>
      </c>
      <c r="Q150">
        <f t="shared" si="27"/>
        <v>8.0999366501033059</v>
      </c>
      <c r="R150">
        <f t="shared" si="28"/>
        <v>3</v>
      </c>
      <c r="S150">
        <f t="shared" si="29"/>
        <v>906.00367558561572</v>
      </c>
      <c r="T150">
        <f t="shared" si="30"/>
        <v>6.9444278281702965E-2</v>
      </c>
      <c r="U150">
        <f t="shared" si="31"/>
        <v>1.4285167282746769</v>
      </c>
      <c r="V150">
        <f t="shared" si="32"/>
        <v>0.33112448446314341</v>
      </c>
    </row>
    <row r="151" spans="1:22" x14ac:dyDescent="0.2">
      <c r="A151" t="s">
        <v>72</v>
      </c>
      <c r="B151" t="s">
        <v>73</v>
      </c>
      <c r="D151">
        <v>-79.787999999999997</v>
      </c>
      <c r="E151">
        <v>-171.416</v>
      </c>
      <c r="F151">
        <v>0</v>
      </c>
      <c r="G151">
        <v>276.37799999999999</v>
      </c>
      <c r="H151">
        <v>53.6</v>
      </c>
      <c r="I151">
        <v>0</v>
      </c>
      <c r="J151">
        <v>1</v>
      </c>
      <c r="K151">
        <v>0</v>
      </c>
      <c r="L151">
        <f t="shared" si="22"/>
        <v>6.4852001006053131E-3</v>
      </c>
      <c r="M151">
        <f t="shared" si="23"/>
        <v>815.99927195006421</v>
      </c>
      <c r="N151">
        <f t="shared" si="24"/>
        <v>5.2919238524682717</v>
      </c>
      <c r="O151">
        <f t="shared" si="25"/>
        <v>0.23848908559306631</v>
      </c>
      <c r="P151">
        <f t="shared" si="26"/>
        <v>24.000883339345194</v>
      </c>
      <c r="Q151">
        <f t="shared" si="27"/>
        <v>5.7239544449807394</v>
      </c>
      <c r="R151">
        <f t="shared" si="28"/>
        <v>0</v>
      </c>
      <c r="S151">
        <f t="shared" si="29"/>
        <v>840.00015528940935</v>
      </c>
      <c r="T151">
        <f t="shared" si="30"/>
        <v>7.3529477369033425E-2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-77.619</v>
      </c>
      <c r="E152">
        <v>-167.905</v>
      </c>
      <c r="F152">
        <v>0</v>
      </c>
      <c r="G152">
        <v>41.975999999999999</v>
      </c>
      <c r="H152">
        <v>14.318</v>
      </c>
      <c r="I152">
        <v>0</v>
      </c>
      <c r="J152">
        <v>1</v>
      </c>
      <c r="K152">
        <v>0</v>
      </c>
      <c r="L152">
        <f t="shared" si="22"/>
        <v>7.9025912072759746E-3</v>
      </c>
      <c r="M152">
        <f t="shared" si="23"/>
        <v>122.99934710174242</v>
      </c>
      <c r="N152">
        <f t="shared" si="24"/>
        <v>0.97201453092144596</v>
      </c>
      <c r="O152">
        <f t="shared" si="25"/>
        <v>0.16799635543136984</v>
      </c>
      <c r="P152">
        <f t="shared" si="26"/>
        <v>9.0002905513411289</v>
      </c>
      <c r="Q152">
        <f t="shared" si="27"/>
        <v>1.5120175224662264</v>
      </c>
      <c r="R152">
        <f t="shared" si="28"/>
        <v>0</v>
      </c>
      <c r="S152">
        <f t="shared" si="29"/>
        <v>131.99963765308354</v>
      </c>
      <c r="T152">
        <f t="shared" si="30"/>
        <v>0.48780746738736169</v>
      </c>
      <c r="U152">
        <f t="shared" si="31"/>
        <v>0</v>
      </c>
      <c r="V152">
        <f t="shared" si="32"/>
        <v>0</v>
      </c>
    </row>
    <row r="153" spans="1:22" x14ac:dyDescent="0.2">
      <c r="A153" t="s">
        <v>1910</v>
      </c>
      <c r="B153" t="s">
        <v>1911</v>
      </c>
      <c r="D153">
        <v>-75.512</v>
      </c>
      <c r="E153">
        <v>-171.57300000000001</v>
      </c>
      <c r="F153">
        <v>0</v>
      </c>
      <c r="G153">
        <v>153.89400000000001</v>
      </c>
      <c r="H153">
        <v>40.942</v>
      </c>
      <c r="I153">
        <v>0</v>
      </c>
      <c r="J153">
        <v>1</v>
      </c>
      <c r="K153">
        <v>0</v>
      </c>
      <c r="L153">
        <f t="shared" si="22"/>
        <v>9.3021800614662194E-3</v>
      </c>
      <c r="M153">
        <f t="shared" si="23"/>
        <v>447.00053945885588</v>
      </c>
      <c r="N153">
        <f t="shared" si="24"/>
        <v>4.1580836637024783</v>
      </c>
      <c r="O153">
        <f t="shared" si="25"/>
        <v>0.2429988506941255</v>
      </c>
      <c r="P153">
        <f t="shared" si="26"/>
        <v>18.000051539194885</v>
      </c>
      <c r="Q153">
        <f t="shared" si="27"/>
        <v>4.3739962104555916</v>
      </c>
      <c r="R153">
        <f t="shared" si="28"/>
        <v>0</v>
      </c>
      <c r="S153">
        <f t="shared" si="29"/>
        <v>465.00059099805077</v>
      </c>
      <c r="T153">
        <f t="shared" si="30"/>
        <v>0.13422802592729913</v>
      </c>
      <c r="U153">
        <f t="shared" si="31"/>
        <v>0</v>
      </c>
      <c r="V153">
        <f t="shared" si="32"/>
        <v>0</v>
      </c>
    </row>
    <row r="154" spans="1:22" x14ac:dyDescent="0.2">
      <c r="A154" t="s">
        <v>549</v>
      </c>
      <c r="B154" t="s">
        <v>550</v>
      </c>
      <c r="D154">
        <v>-77.391000000000005</v>
      </c>
      <c r="E154">
        <v>-169.69499999999999</v>
      </c>
      <c r="F154">
        <v>0</v>
      </c>
      <c r="G154">
        <v>38.939</v>
      </c>
      <c r="H154">
        <v>11.18</v>
      </c>
      <c r="I154">
        <v>0</v>
      </c>
      <c r="J154">
        <v>1</v>
      </c>
      <c r="K154">
        <v>0</v>
      </c>
      <c r="L154">
        <f t="shared" si="22"/>
        <v>8.0528829469743955E-3</v>
      </c>
      <c r="M154">
        <f t="shared" si="23"/>
        <v>113.99966413795673</v>
      </c>
      <c r="N154">
        <f t="shared" si="24"/>
        <v>0.91802686932422972</v>
      </c>
      <c r="O154">
        <f t="shared" si="25"/>
        <v>0.19799678746871249</v>
      </c>
      <c r="P154">
        <f t="shared" si="26"/>
        <v>5.9999060221604035</v>
      </c>
      <c r="Q154">
        <f t="shared" si="27"/>
        <v>1.1879633054652468</v>
      </c>
      <c r="R154">
        <f t="shared" si="28"/>
        <v>0</v>
      </c>
      <c r="S154">
        <f t="shared" si="29"/>
        <v>119.99957016011713</v>
      </c>
      <c r="T154">
        <f t="shared" si="30"/>
        <v>0.52631734008787057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-85.338999999999999</v>
      </c>
      <c r="E155">
        <v>-168.69</v>
      </c>
      <c r="F155">
        <v>0</v>
      </c>
      <c r="G155">
        <v>92.305000000000007</v>
      </c>
      <c r="H155">
        <v>17.847000000000001</v>
      </c>
      <c r="I155">
        <v>0</v>
      </c>
      <c r="J155">
        <v>1</v>
      </c>
      <c r="K155">
        <v>0</v>
      </c>
      <c r="L155">
        <f t="shared" si="22"/>
        <v>2.935067153446044E-3</v>
      </c>
      <c r="M155">
        <f t="shared" si="23"/>
        <v>275.99922262920751</v>
      </c>
      <c r="N155">
        <f t="shared" si="24"/>
        <v>0.81007706279269209</v>
      </c>
      <c r="O155">
        <f t="shared" si="25"/>
        <v>0.17999871688416874</v>
      </c>
      <c r="P155">
        <f t="shared" si="26"/>
        <v>10.500315866833535</v>
      </c>
      <c r="Q155">
        <f t="shared" si="27"/>
        <v>1.8900452729537867</v>
      </c>
      <c r="R155">
        <f t="shared" si="28"/>
        <v>0</v>
      </c>
      <c r="S155">
        <f t="shared" si="29"/>
        <v>286.49953849604105</v>
      </c>
      <c r="T155">
        <f t="shared" si="30"/>
        <v>0.21739191664538596</v>
      </c>
      <c r="U155">
        <f t="shared" si="31"/>
        <v>0</v>
      </c>
      <c r="V155">
        <f t="shared" si="32"/>
        <v>0</v>
      </c>
    </row>
    <row r="156" spans="1:22" x14ac:dyDescent="0.2">
      <c r="A156" t="s">
        <v>1912</v>
      </c>
      <c r="B156" t="s">
        <v>1913</v>
      </c>
      <c r="D156">
        <v>-81.808000000000007</v>
      </c>
      <c r="E156">
        <v>-172.05699999999999</v>
      </c>
      <c r="F156">
        <v>0</v>
      </c>
      <c r="G156">
        <v>393.01</v>
      </c>
      <c r="H156">
        <v>86.832999999999998</v>
      </c>
      <c r="I156">
        <v>0</v>
      </c>
      <c r="J156">
        <v>1</v>
      </c>
      <c r="K156">
        <v>0</v>
      </c>
      <c r="L156">
        <f t="shared" si="22"/>
        <v>5.1825432420547803E-3</v>
      </c>
      <c r="M156">
        <f t="shared" si="23"/>
        <v>1166.99933824652</v>
      </c>
      <c r="N156">
        <f t="shared" si="24"/>
        <v>6.0480305819424851</v>
      </c>
      <c r="O156">
        <f t="shared" si="25"/>
        <v>0.25801526521252754</v>
      </c>
      <c r="P156">
        <f t="shared" si="26"/>
        <v>35.99780358067801</v>
      </c>
      <c r="Q156">
        <f t="shared" si="27"/>
        <v>9.2879921259292377</v>
      </c>
      <c r="R156">
        <f t="shared" si="28"/>
        <v>0</v>
      </c>
      <c r="S156">
        <f t="shared" si="29"/>
        <v>1202.997141827198</v>
      </c>
      <c r="T156">
        <f t="shared" si="30"/>
        <v>5.1413910902600224E-2</v>
      </c>
      <c r="U156">
        <f t="shared" si="31"/>
        <v>0</v>
      </c>
      <c r="V156">
        <f t="shared" si="32"/>
        <v>0</v>
      </c>
    </row>
    <row r="157" spans="1:22" x14ac:dyDescent="0.2">
      <c r="A157" t="s">
        <v>1914</v>
      </c>
      <c r="B157" t="s">
        <v>100</v>
      </c>
      <c r="D157">
        <v>-79.611000000000004</v>
      </c>
      <c r="E157">
        <v>-167.989</v>
      </c>
      <c r="F157">
        <v>0</v>
      </c>
      <c r="G157">
        <v>122</v>
      </c>
      <c r="H157">
        <v>48.052</v>
      </c>
      <c r="I157">
        <v>0</v>
      </c>
      <c r="J157">
        <v>1</v>
      </c>
      <c r="K157">
        <v>0</v>
      </c>
      <c r="L157">
        <f t="shared" si="22"/>
        <v>6.600085739846614E-3</v>
      </c>
      <c r="M157">
        <f t="shared" si="23"/>
        <v>359.99983621407023</v>
      </c>
      <c r="N157">
        <f t="shared" si="24"/>
        <v>2.3760321613757638</v>
      </c>
      <c r="O157">
        <f t="shared" si="25"/>
        <v>0.1692067714349573</v>
      </c>
      <c r="P157">
        <f t="shared" si="26"/>
        <v>29.998788327959133</v>
      </c>
      <c r="Q157">
        <f t="shared" si="27"/>
        <v>5.0760031959378411</v>
      </c>
      <c r="R157">
        <f t="shared" si="28"/>
        <v>0</v>
      </c>
      <c r="S157">
        <f t="shared" si="29"/>
        <v>389.99862454202935</v>
      </c>
      <c r="T157">
        <f t="shared" si="30"/>
        <v>0.16666674249352051</v>
      </c>
      <c r="U157">
        <f t="shared" si="31"/>
        <v>0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-79.287000000000006</v>
      </c>
      <c r="E158">
        <v>-162.47399999999999</v>
      </c>
      <c r="F158">
        <v>0</v>
      </c>
      <c r="G158">
        <v>75.313000000000002</v>
      </c>
      <c r="H158">
        <v>19.925000000000001</v>
      </c>
      <c r="I158">
        <v>0</v>
      </c>
      <c r="J158">
        <v>1</v>
      </c>
      <c r="K158">
        <v>0</v>
      </c>
      <c r="L158">
        <f t="shared" si="22"/>
        <v>6.8107239359387175E-3</v>
      </c>
      <c r="M158">
        <f t="shared" si="23"/>
        <v>222.00102892283527</v>
      </c>
      <c r="N158">
        <f t="shared" si="24"/>
        <v>1.5119892334770111</v>
      </c>
      <c r="O158">
        <f t="shared" si="25"/>
        <v>0.11399689535436311</v>
      </c>
      <c r="P158">
        <f t="shared" si="26"/>
        <v>18.000556919052684</v>
      </c>
      <c r="Q158">
        <f t="shared" si="27"/>
        <v>2.0520096554311613</v>
      </c>
      <c r="R158">
        <f t="shared" si="28"/>
        <v>0</v>
      </c>
      <c r="S158">
        <f t="shared" si="29"/>
        <v>240.00158584188796</v>
      </c>
      <c r="T158">
        <f t="shared" si="30"/>
        <v>0.27026901763079325</v>
      </c>
      <c r="U158">
        <f t="shared" si="31"/>
        <v>0</v>
      </c>
      <c r="V158">
        <f t="shared" si="32"/>
        <v>0</v>
      </c>
    </row>
    <row r="159" spans="1:22" x14ac:dyDescent="0.2">
      <c r="A159" t="s">
        <v>1915</v>
      </c>
      <c r="B159" t="s">
        <v>1916</v>
      </c>
      <c r="D159">
        <v>-79.694999999999993</v>
      </c>
      <c r="E159">
        <v>-167.471</v>
      </c>
      <c r="F159">
        <v>0</v>
      </c>
      <c r="G159">
        <v>33.540999999999997</v>
      </c>
      <c r="H159">
        <v>18.439</v>
      </c>
      <c r="I159">
        <v>0</v>
      </c>
      <c r="J159">
        <v>1</v>
      </c>
      <c r="K159">
        <v>0</v>
      </c>
      <c r="L159">
        <f t="shared" si="22"/>
        <v>6.5455476554440962E-3</v>
      </c>
      <c r="M159">
        <f t="shared" si="23"/>
        <v>98.999893730396153</v>
      </c>
      <c r="N159">
        <f t="shared" si="24"/>
        <v>0.64800917030537952</v>
      </c>
      <c r="O159">
        <f t="shared" si="25"/>
        <v>0.16199727061839408</v>
      </c>
      <c r="P159">
        <f t="shared" si="26"/>
        <v>12.000123364068214</v>
      </c>
      <c r="Q159">
        <f t="shared" si="27"/>
        <v>1.9439891760522481</v>
      </c>
      <c r="R159">
        <f t="shared" si="28"/>
        <v>0</v>
      </c>
      <c r="S159">
        <f t="shared" si="29"/>
        <v>111.00001709446437</v>
      </c>
      <c r="T159">
        <f t="shared" si="30"/>
        <v>0.60606125662514798</v>
      </c>
      <c r="U159">
        <f t="shared" si="31"/>
        <v>0</v>
      </c>
      <c r="V159">
        <f t="shared" si="32"/>
        <v>0</v>
      </c>
    </row>
    <row r="160" spans="1:22" x14ac:dyDescent="0.2">
      <c r="A160" t="s">
        <v>55</v>
      </c>
      <c r="B160" t="s">
        <v>56</v>
      </c>
      <c r="D160">
        <v>-77.319999999999993</v>
      </c>
      <c r="E160">
        <v>-170.53800000000001</v>
      </c>
      <c r="F160">
        <v>0</v>
      </c>
      <c r="G160">
        <v>123</v>
      </c>
      <c r="H160">
        <v>30.414000000000001</v>
      </c>
      <c r="I160">
        <v>0</v>
      </c>
      <c r="J160">
        <v>1</v>
      </c>
      <c r="K160">
        <v>0</v>
      </c>
      <c r="L160">
        <f t="shared" si="22"/>
        <v>8.0997387472699044E-3</v>
      </c>
      <c r="M160">
        <f t="shared" si="23"/>
        <v>360.00054214072395</v>
      </c>
      <c r="N160">
        <f t="shared" si="24"/>
        <v>2.9159132561286496</v>
      </c>
      <c r="O160">
        <f t="shared" si="25"/>
        <v>0.21600727486837354</v>
      </c>
      <c r="P160">
        <f t="shared" si="26"/>
        <v>14.999586273177371</v>
      </c>
      <c r="Q160">
        <f t="shared" si="27"/>
        <v>3.2400229950451016</v>
      </c>
      <c r="R160">
        <f t="shared" si="28"/>
        <v>0</v>
      </c>
      <c r="S160">
        <f t="shared" si="29"/>
        <v>375.00012841390134</v>
      </c>
      <c r="T160">
        <f t="shared" si="30"/>
        <v>0.16666641567596874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-82.287999999999997</v>
      </c>
      <c r="E161">
        <v>-170.53800000000001</v>
      </c>
      <c r="F161">
        <v>0</v>
      </c>
      <c r="G161">
        <v>96.876000000000005</v>
      </c>
      <c r="H161">
        <v>18.248000000000001</v>
      </c>
      <c r="I161">
        <v>0</v>
      </c>
      <c r="J161">
        <v>1</v>
      </c>
      <c r="K161">
        <v>0</v>
      </c>
      <c r="L161">
        <f t="shared" si="22"/>
        <v>4.8750639636793705E-3</v>
      </c>
      <c r="M161">
        <f t="shared" si="23"/>
        <v>287.99930344683054</v>
      </c>
      <c r="N161">
        <f t="shared" si="24"/>
        <v>1.4040164298148334</v>
      </c>
      <c r="O161">
        <f t="shared" si="25"/>
        <v>0.21600727486837354</v>
      </c>
      <c r="P161">
        <f t="shared" si="26"/>
        <v>8.9995544917781505</v>
      </c>
      <c r="Q161">
        <f t="shared" si="27"/>
        <v>1.9439711847696131</v>
      </c>
      <c r="R161">
        <f t="shared" si="28"/>
        <v>0</v>
      </c>
      <c r="S161">
        <f t="shared" si="29"/>
        <v>296.99885793860869</v>
      </c>
      <c r="T161">
        <f t="shared" si="30"/>
        <v>0.20833383720692572</v>
      </c>
      <c r="U161">
        <f t="shared" si="31"/>
        <v>0</v>
      </c>
      <c r="V161">
        <f t="shared" si="32"/>
        <v>0</v>
      </c>
    </row>
    <row r="162" spans="1:22" x14ac:dyDescent="0.2">
      <c r="A162" t="s">
        <v>1917</v>
      </c>
      <c r="B162" t="s">
        <v>1918</v>
      </c>
      <c r="D162">
        <v>-75.292000000000002</v>
      </c>
      <c r="E162">
        <v>0</v>
      </c>
      <c r="F162">
        <v>0</v>
      </c>
      <c r="G162">
        <v>82.71</v>
      </c>
      <c r="H162">
        <v>0</v>
      </c>
      <c r="I162">
        <v>0</v>
      </c>
      <c r="J162">
        <v>0</v>
      </c>
      <c r="K162">
        <v>0</v>
      </c>
      <c r="L162">
        <f t="shared" si="22"/>
        <v>9.4497864473269428E-3</v>
      </c>
      <c r="M162">
        <f t="shared" si="23"/>
        <v>239.99935359001154</v>
      </c>
      <c r="N162">
        <f t="shared" si="24"/>
        <v>2.2679449068670254</v>
      </c>
      <c r="O162" t="str">
        <f t="shared" si="25"/>
        <v/>
      </c>
      <c r="P162">
        <f t="shared" si="26"/>
        <v>0</v>
      </c>
      <c r="Q162">
        <f t="shared" si="27"/>
        <v>0</v>
      </c>
      <c r="R162">
        <f t="shared" si="28"/>
        <v>0</v>
      </c>
      <c r="S162">
        <f t="shared" si="29"/>
        <v>239.99935359001154</v>
      </c>
      <c r="T162">
        <f t="shared" si="30"/>
        <v>0</v>
      </c>
      <c r="U162" t="str">
        <f t="shared" si="31"/>
        <v/>
      </c>
      <c r="V162">
        <f t="shared" si="32"/>
        <v>0</v>
      </c>
    </row>
    <row r="163" spans="1:22" x14ac:dyDescent="0.2">
      <c r="A163" t="s">
        <v>1179</v>
      </c>
      <c r="B163" t="s">
        <v>1180</v>
      </c>
      <c r="D163">
        <v>-74.876000000000005</v>
      </c>
      <c r="E163">
        <v>-177.274</v>
      </c>
      <c r="F163">
        <v>0</v>
      </c>
      <c r="G163">
        <v>76.655000000000001</v>
      </c>
      <c r="H163">
        <v>21.024000000000001</v>
      </c>
      <c r="I163">
        <v>0</v>
      </c>
      <c r="J163">
        <v>1</v>
      </c>
      <c r="K163">
        <v>0</v>
      </c>
      <c r="L163">
        <f t="shared" si="22"/>
        <v>9.7297150726346898E-3</v>
      </c>
      <c r="M163">
        <f t="shared" si="23"/>
        <v>221.99980033098126</v>
      </c>
      <c r="N163">
        <f t="shared" si="24"/>
        <v>2.1599969633992036</v>
      </c>
      <c r="O163">
        <f t="shared" si="25"/>
        <v>0.75608562198898388</v>
      </c>
      <c r="P163">
        <f t="shared" si="26"/>
        <v>2.999687144909684</v>
      </c>
      <c r="Q163">
        <f t="shared" si="27"/>
        <v>2.2680225887539862</v>
      </c>
      <c r="R163">
        <f t="shared" si="28"/>
        <v>0</v>
      </c>
      <c r="S163">
        <f t="shared" si="29"/>
        <v>224.99948747589093</v>
      </c>
      <c r="T163">
        <f t="shared" si="30"/>
        <v>0.27027051335427116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-76.441000000000003</v>
      </c>
      <c r="E164">
        <v>-169.46100000000001</v>
      </c>
      <c r="F164">
        <v>0</v>
      </c>
      <c r="G164">
        <v>174.874</v>
      </c>
      <c r="H164">
        <v>43.738</v>
      </c>
      <c r="I164">
        <v>0</v>
      </c>
      <c r="J164">
        <v>1</v>
      </c>
      <c r="K164">
        <v>1</v>
      </c>
      <c r="L164">
        <f t="shared" si="22"/>
        <v>8.6820438266287971E-3</v>
      </c>
      <c r="M164">
        <f t="shared" si="23"/>
        <v>510.00026856875604</v>
      </c>
      <c r="N164">
        <f t="shared" si="24"/>
        <v>4.4278491111555081</v>
      </c>
      <c r="O164">
        <f t="shared" si="25"/>
        <v>0.19350325713281508</v>
      </c>
      <c r="P164">
        <f t="shared" si="26"/>
        <v>23.999665652180177</v>
      </c>
      <c r="Q164">
        <f t="shared" si="27"/>
        <v>4.6440181178135269</v>
      </c>
      <c r="R164">
        <f t="shared" si="28"/>
        <v>0</v>
      </c>
      <c r="S164">
        <f t="shared" si="29"/>
        <v>533.99993422093621</v>
      </c>
      <c r="T164">
        <f t="shared" si="30"/>
        <v>0.11764699686998509</v>
      </c>
      <c r="U164">
        <f t="shared" si="31"/>
        <v>2.500034828383098</v>
      </c>
      <c r="V164">
        <f t="shared" si="32"/>
        <v>0</v>
      </c>
    </row>
    <row r="165" spans="1:22" x14ac:dyDescent="0.2">
      <c r="A165" t="s">
        <v>1919</v>
      </c>
      <c r="B165" t="s">
        <v>1920</v>
      </c>
      <c r="D165">
        <v>-81.326999999999998</v>
      </c>
      <c r="E165">
        <v>-169.99199999999999</v>
      </c>
      <c r="F165">
        <v>0</v>
      </c>
      <c r="G165">
        <v>59.682000000000002</v>
      </c>
      <c r="H165">
        <v>34.524999999999999</v>
      </c>
      <c r="I165">
        <v>0</v>
      </c>
      <c r="J165">
        <v>1</v>
      </c>
      <c r="K165">
        <v>0</v>
      </c>
      <c r="L165">
        <f t="shared" si="22"/>
        <v>5.4914080302000063E-3</v>
      </c>
      <c r="M165">
        <f t="shared" si="23"/>
        <v>176.99861920149584</v>
      </c>
      <c r="N165">
        <f t="shared" si="24"/>
        <v>0.97197261079001851</v>
      </c>
      <c r="O165">
        <f t="shared" si="25"/>
        <v>0.2039993757838871</v>
      </c>
      <c r="P165">
        <f t="shared" si="26"/>
        <v>17.999851917458827</v>
      </c>
      <c r="Q165">
        <f t="shared" si="27"/>
        <v>3.6719622273262322</v>
      </c>
      <c r="R165">
        <f t="shared" si="28"/>
        <v>0</v>
      </c>
      <c r="S165">
        <f t="shared" si="29"/>
        <v>194.99847111895468</v>
      </c>
      <c r="T165">
        <f t="shared" si="30"/>
        <v>0.33898569531605099</v>
      </c>
      <c r="U165">
        <f t="shared" si="31"/>
        <v>0</v>
      </c>
      <c r="V165">
        <f t="shared" si="32"/>
        <v>0</v>
      </c>
    </row>
    <row r="166" spans="1:22" x14ac:dyDescent="0.2">
      <c r="A166" t="s">
        <v>107</v>
      </c>
      <c r="B166" t="s">
        <v>108</v>
      </c>
      <c r="D166">
        <v>-68.198999999999998</v>
      </c>
      <c r="E166">
        <v>-172.875</v>
      </c>
      <c r="F166">
        <v>0</v>
      </c>
      <c r="G166">
        <v>16.155000000000001</v>
      </c>
      <c r="H166">
        <v>8.0619999999999994</v>
      </c>
      <c r="I166">
        <v>0</v>
      </c>
      <c r="J166">
        <v>1</v>
      </c>
      <c r="K166">
        <v>0</v>
      </c>
      <c r="L166">
        <f t="shared" si="22"/>
        <v>1.439968714723067E-2</v>
      </c>
      <c r="M166">
        <f t="shared" si="23"/>
        <v>44.998751462599323</v>
      </c>
      <c r="N166">
        <f t="shared" si="24"/>
        <v>0.64796859104600979</v>
      </c>
      <c r="O166">
        <f t="shared" si="25"/>
        <v>0.28800037970152381</v>
      </c>
      <c r="P166">
        <f t="shared" si="26"/>
        <v>2.9998972427814361</v>
      </c>
      <c r="Q166">
        <f t="shared" si="27"/>
        <v>0.86397240895901706</v>
      </c>
      <c r="R166">
        <f t="shared" si="28"/>
        <v>0</v>
      </c>
      <c r="S166">
        <f t="shared" si="29"/>
        <v>47.998648705380759</v>
      </c>
      <c r="T166">
        <f t="shared" si="30"/>
        <v>1.3333703280605229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-75.411000000000001</v>
      </c>
      <c r="E167">
        <v>-166.50399999999999</v>
      </c>
      <c r="F167">
        <v>0</v>
      </c>
      <c r="G167">
        <v>226.29599999999999</v>
      </c>
      <c r="H167">
        <v>51.42</v>
      </c>
      <c r="I167">
        <v>0</v>
      </c>
      <c r="J167">
        <v>1</v>
      </c>
      <c r="K167">
        <v>0</v>
      </c>
      <c r="L167">
        <f t="shared" si="22"/>
        <v>9.3699081644873141E-3</v>
      </c>
      <c r="M167">
        <f t="shared" si="23"/>
        <v>656.99898522157866</v>
      </c>
      <c r="N167">
        <f t="shared" si="24"/>
        <v>6.1560263117138625</v>
      </c>
      <c r="O167">
        <f t="shared" si="25"/>
        <v>0.14999677302295841</v>
      </c>
      <c r="P167">
        <f t="shared" si="26"/>
        <v>36.000809919862775</v>
      </c>
      <c r="Q167">
        <f t="shared" si="27"/>
        <v>5.4000107142030407</v>
      </c>
      <c r="R167">
        <f t="shared" si="28"/>
        <v>0</v>
      </c>
      <c r="S167">
        <f t="shared" si="29"/>
        <v>692.99979514144138</v>
      </c>
      <c r="T167">
        <f t="shared" si="30"/>
        <v>9.1324341969515332E-2</v>
      </c>
      <c r="U167">
        <f t="shared" si="31"/>
        <v>0</v>
      </c>
      <c r="V167">
        <f t="shared" si="32"/>
        <v>0</v>
      </c>
    </row>
    <row r="168" spans="1:22" x14ac:dyDescent="0.2">
      <c r="A168" t="s">
        <v>1921</v>
      </c>
      <c r="B168" t="s">
        <v>1922</v>
      </c>
      <c r="D168">
        <v>-82.799000000000007</v>
      </c>
      <c r="E168">
        <v>-167.471</v>
      </c>
      <c r="F168">
        <v>0</v>
      </c>
      <c r="G168">
        <v>374.95699999999999</v>
      </c>
      <c r="H168">
        <v>36.878</v>
      </c>
      <c r="I168">
        <v>0</v>
      </c>
      <c r="J168">
        <v>1</v>
      </c>
      <c r="K168">
        <v>1</v>
      </c>
      <c r="L168">
        <f t="shared" si="22"/>
        <v>4.5484914229078875E-3</v>
      </c>
      <c r="M168">
        <f t="shared" si="23"/>
        <v>1115.9985953822397</v>
      </c>
      <c r="N168">
        <f t="shared" si="24"/>
        <v>5.0761151151884825</v>
      </c>
      <c r="O168">
        <f t="shared" si="25"/>
        <v>0.16199727061839408</v>
      </c>
      <c r="P168">
        <f t="shared" si="26"/>
        <v>24.000246728136428</v>
      </c>
      <c r="Q168">
        <f t="shared" si="27"/>
        <v>3.8879783521044962</v>
      </c>
      <c r="R168">
        <f t="shared" si="28"/>
        <v>0</v>
      </c>
      <c r="S168">
        <f t="shared" si="29"/>
        <v>1139.9988421103762</v>
      </c>
      <c r="T168">
        <f t="shared" si="30"/>
        <v>5.3763508527938111E-2</v>
      </c>
      <c r="U168">
        <f t="shared" si="31"/>
        <v>2.4999742994166665</v>
      </c>
      <c r="V168">
        <f t="shared" si="32"/>
        <v>0</v>
      </c>
    </row>
    <row r="169" spans="1:22" x14ac:dyDescent="0.2">
      <c r="A169" t="s">
        <v>223</v>
      </c>
      <c r="B169" t="s">
        <v>1923</v>
      </c>
      <c r="D169">
        <v>-76.457999999999998</v>
      </c>
      <c r="E169">
        <v>-168.14699999999999</v>
      </c>
      <c r="F169">
        <v>0</v>
      </c>
      <c r="G169">
        <v>337.38</v>
      </c>
      <c r="H169">
        <v>82.765000000000001</v>
      </c>
      <c r="I169">
        <v>0</v>
      </c>
      <c r="J169">
        <v>1</v>
      </c>
      <c r="K169">
        <v>1</v>
      </c>
      <c r="L169">
        <f t="shared" si="22"/>
        <v>8.6707419781420613E-3</v>
      </c>
      <c r="M169">
        <f t="shared" si="23"/>
        <v>984.00102498669889</v>
      </c>
      <c r="N169">
        <f t="shared" si="24"/>
        <v>8.5320275259145131</v>
      </c>
      <c r="O169">
        <f t="shared" si="25"/>
        <v>0.17152930230409386</v>
      </c>
      <c r="P169">
        <f t="shared" si="26"/>
        <v>51.000150679475297</v>
      </c>
      <c r="Q169">
        <f t="shared" si="27"/>
        <v>8.7480290114830659</v>
      </c>
      <c r="R169">
        <f t="shared" si="28"/>
        <v>0</v>
      </c>
      <c r="S169">
        <f t="shared" si="29"/>
        <v>1035.0011756661743</v>
      </c>
      <c r="T169">
        <f t="shared" si="30"/>
        <v>6.097554624072779E-2</v>
      </c>
      <c r="U169">
        <f t="shared" si="31"/>
        <v>1.1764671123637807</v>
      </c>
      <c r="V169">
        <f t="shared" si="32"/>
        <v>0</v>
      </c>
    </row>
    <row r="170" spans="1:22" x14ac:dyDescent="0.2">
      <c r="A170" t="s">
        <v>368</v>
      </c>
      <c r="B170" t="s">
        <v>1261</v>
      </c>
      <c r="D170">
        <v>-77.319999999999993</v>
      </c>
      <c r="E170">
        <v>-164.745</v>
      </c>
      <c r="F170">
        <v>0</v>
      </c>
      <c r="G170">
        <v>41</v>
      </c>
      <c r="H170">
        <v>11.401999999999999</v>
      </c>
      <c r="I170">
        <v>0</v>
      </c>
      <c r="J170">
        <v>1</v>
      </c>
      <c r="K170">
        <v>0</v>
      </c>
      <c r="L170">
        <f t="shared" si="22"/>
        <v>8.0997387472699044E-3</v>
      </c>
      <c r="M170">
        <f t="shared" si="23"/>
        <v>120.00018071357465</v>
      </c>
      <c r="N170">
        <f t="shared" si="24"/>
        <v>0.97197108537621668</v>
      </c>
      <c r="O170">
        <f t="shared" si="25"/>
        <v>0.1320009453218855</v>
      </c>
      <c r="P170">
        <f t="shared" si="26"/>
        <v>9.0001256129786942</v>
      </c>
      <c r="Q170">
        <f t="shared" si="27"/>
        <v>1.188026276955179</v>
      </c>
      <c r="R170">
        <f t="shared" si="28"/>
        <v>0</v>
      </c>
      <c r="S170">
        <f t="shared" si="29"/>
        <v>129.00030632655336</v>
      </c>
      <c r="T170">
        <f t="shared" si="30"/>
        <v>0.49999924702790627</v>
      </c>
      <c r="U170">
        <f t="shared" si="31"/>
        <v>0</v>
      </c>
      <c r="V170">
        <f t="shared" si="32"/>
        <v>0</v>
      </c>
    </row>
    <row r="171" spans="1:22" x14ac:dyDescent="0.2">
      <c r="A171" t="s">
        <v>1924</v>
      </c>
      <c r="B171" t="s">
        <v>1925</v>
      </c>
      <c r="D171">
        <v>-73.009</v>
      </c>
      <c r="E171">
        <v>-165.06899999999999</v>
      </c>
      <c r="F171">
        <v>0</v>
      </c>
      <c r="G171">
        <v>37.643000000000001</v>
      </c>
      <c r="H171">
        <v>15.523999999999999</v>
      </c>
      <c r="I171">
        <v>0</v>
      </c>
      <c r="J171">
        <v>1</v>
      </c>
      <c r="K171">
        <v>0</v>
      </c>
      <c r="L171">
        <f t="shared" si="22"/>
        <v>1.1000110395038615E-2</v>
      </c>
      <c r="M171">
        <f t="shared" si="23"/>
        <v>107.9997247903968</v>
      </c>
      <c r="N171">
        <f t="shared" si="24"/>
        <v>1.1880100833382368</v>
      </c>
      <c r="O171">
        <f t="shared" si="25"/>
        <v>0.13500381329772082</v>
      </c>
      <c r="P171">
        <f t="shared" si="26"/>
        <v>11.999537314321788</v>
      </c>
      <c r="Q171">
        <f t="shared" si="27"/>
        <v>1.6199849152266479</v>
      </c>
      <c r="R171">
        <f t="shared" si="28"/>
        <v>0</v>
      </c>
      <c r="S171">
        <f t="shared" si="29"/>
        <v>119.99926210471858</v>
      </c>
      <c r="T171">
        <f t="shared" si="30"/>
        <v>0.55555697124642234</v>
      </c>
      <c r="U171">
        <f t="shared" si="31"/>
        <v>0</v>
      </c>
      <c r="V171">
        <f t="shared" si="32"/>
        <v>0</v>
      </c>
    </row>
    <row r="172" spans="1:22" x14ac:dyDescent="0.2">
      <c r="A172" t="s">
        <v>55</v>
      </c>
      <c r="B172" t="s">
        <v>56</v>
      </c>
      <c r="D172">
        <v>-75.963999999999999</v>
      </c>
      <c r="E172">
        <v>-169.04599999999999</v>
      </c>
      <c r="F172">
        <v>0</v>
      </c>
      <c r="G172">
        <v>127.816</v>
      </c>
      <c r="H172">
        <v>31.574999999999999</v>
      </c>
      <c r="I172">
        <v>0</v>
      </c>
      <c r="J172">
        <v>1</v>
      </c>
      <c r="K172">
        <v>0</v>
      </c>
      <c r="L172">
        <f t="shared" si="22"/>
        <v>8.9998284639622485E-3</v>
      </c>
      <c r="M172">
        <f t="shared" si="23"/>
        <v>371.9995965779957</v>
      </c>
      <c r="N172">
        <f t="shared" si="24"/>
        <v>3.3479359058010254</v>
      </c>
      <c r="O172">
        <f t="shared" si="25"/>
        <v>0.18600090405862199</v>
      </c>
      <c r="P172">
        <f t="shared" si="26"/>
        <v>17.999723420407786</v>
      </c>
      <c r="Q172">
        <f t="shared" si="27"/>
        <v>3.3479681769691769</v>
      </c>
      <c r="R172">
        <f t="shared" si="28"/>
        <v>0</v>
      </c>
      <c r="S172">
        <f t="shared" si="29"/>
        <v>389.99931999840351</v>
      </c>
      <c r="T172">
        <f t="shared" si="30"/>
        <v>0.16129049749498864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-78.558999999999997</v>
      </c>
      <c r="E173">
        <v>-172.23500000000001</v>
      </c>
      <c r="F173">
        <v>0</v>
      </c>
      <c r="G173">
        <v>85.703000000000003</v>
      </c>
      <c r="H173">
        <v>22.204000000000001</v>
      </c>
      <c r="I173">
        <v>0</v>
      </c>
      <c r="J173">
        <v>1</v>
      </c>
      <c r="K173">
        <v>0</v>
      </c>
      <c r="L173">
        <f t="shared" si="22"/>
        <v>7.2856783075240109E-3</v>
      </c>
      <c r="M173">
        <f t="shared" si="23"/>
        <v>252.00011125170658</v>
      </c>
      <c r="N173">
        <f t="shared" si="24"/>
        <v>1.8359935800337763</v>
      </c>
      <c r="O173">
        <f t="shared" si="25"/>
        <v>0.26400545012007914</v>
      </c>
      <c r="P173">
        <f t="shared" si="26"/>
        <v>8.999969550743689</v>
      </c>
      <c r="Q173">
        <f t="shared" si="27"/>
        <v>2.376043388354482</v>
      </c>
      <c r="R173">
        <f t="shared" si="28"/>
        <v>0</v>
      </c>
      <c r="S173">
        <f t="shared" si="29"/>
        <v>261.00008080245027</v>
      </c>
      <c r="T173">
        <f t="shared" si="30"/>
        <v>0.23809513298218304</v>
      </c>
      <c r="U173">
        <f t="shared" si="31"/>
        <v>0</v>
      </c>
      <c r="V173">
        <f t="shared" si="32"/>
        <v>0</v>
      </c>
    </row>
    <row r="174" spans="1:22" x14ac:dyDescent="0.2">
      <c r="A174" t="s">
        <v>1926</v>
      </c>
      <c r="B174" t="s">
        <v>1927</v>
      </c>
      <c r="D174">
        <v>-72.671999999999997</v>
      </c>
      <c r="E174">
        <v>-169.46100000000001</v>
      </c>
      <c r="F174">
        <v>0</v>
      </c>
      <c r="G174">
        <v>130.94300000000001</v>
      </c>
      <c r="H174">
        <v>43.738</v>
      </c>
      <c r="I174">
        <v>2</v>
      </c>
      <c r="J174">
        <v>1</v>
      </c>
      <c r="K174">
        <v>0</v>
      </c>
      <c r="L174">
        <f t="shared" si="22"/>
        <v>1.1232042701119552E-2</v>
      </c>
      <c r="M174">
        <f t="shared" si="23"/>
        <v>375.00059753703886</v>
      </c>
      <c r="N174">
        <f t="shared" si="24"/>
        <v>4.2120269365083054</v>
      </c>
      <c r="O174">
        <f t="shared" si="25"/>
        <v>0.19350325713281508</v>
      </c>
      <c r="P174">
        <f t="shared" si="26"/>
        <v>23.999665652180177</v>
      </c>
      <c r="Q174">
        <f t="shared" si="27"/>
        <v>4.6440181178135269</v>
      </c>
      <c r="R174">
        <f t="shared" si="28"/>
        <v>0</v>
      </c>
      <c r="S174">
        <f t="shared" si="29"/>
        <v>399.00026318921903</v>
      </c>
      <c r="T174">
        <f t="shared" si="30"/>
        <v>0.15999974505126965</v>
      </c>
      <c r="U174">
        <f t="shared" si="31"/>
        <v>0</v>
      </c>
      <c r="V174">
        <f t="shared" si="32"/>
        <v>0</v>
      </c>
    </row>
    <row r="175" spans="1:22" x14ac:dyDescent="0.2">
      <c r="A175" t="s">
        <v>41</v>
      </c>
      <c r="B175" t="s">
        <v>41</v>
      </c>
      <c r="D175">
        <v>-72.498999999999995</v>
      </c>
      <c r="E175">
        <v>-168.69</v>
      </c>
      <c r="F175">
        <v>0</v>
      </c>
      <c r="G175">
        <v>116.387</v>
      </c>
      <c r="H175">
        <v>35.692999999999998</v>
      </c>
      <c r="I175">
        <v>0</v>
      </c>
      <c r="J175">
        <v>1</v>
      </c>
      <c r="K175">
        <v>0</v>
      </c>
      <c r="L175">
        <f t="shared" si="22"/>
        <v>1.1351435833763503E-2</v>
      </c>
      <c r="M175">
        <f t="shared" si="23"/>
        <v>332.99893168561334</v>
      </c>
      <c r="N175">
        <f t="shared" si="24"/>
        <v>3.780019785760822</v>
      </c>
      <c r="O175">
        <f t="shared" si="25"/>
        <v>0.17999871688416874</v>
      </c>
      <c r="P175">
        <f t="shared" si="26"/>
        <v>21.000043381794658</v>
      </c>
      <c r="Q175">
        <f t="shared" si="27"/>
        <v>3.779984643219561</v>
      </c>
      <c r="R175">
        <f t="shared" si="28"/>
        <v>0</v>
      </c>
      <c r="S175">
        <f t="shared" si="29"/>
        <v>353.99897506740803</v>
      </c>
      <c r="T175">
        <f t="shared" si="30"/>
        <v>0.18018075822731597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-78.69</v>
      </c>
      <c r="E176">
        <v>-172.875</v>
      </c>
      <c r="F176">
        <v>0</v>
      </c>
      <c r="G176">
        <v>35.692999999999998</v>
      </c>
      <c r="H176">
        <v>8.0619999999999994</v>
      </c>
      <c r="I176">
        <v>0</v>
      </c>
      <c r="J176">
        <v>1</v>
      </c>
      <c r="K176">
        <v>0</v>
      </c>
      <c r="L176">
        <f t="shared" si="22"/>
        <v>7.2000369249036579E-3</v>
      </c>
      <c r="M176">
        <f t="shared" si="23"/>
        <v>104.99957342276558</v>
      </c>
      <c r="N176">
        <f t="shared" si="24"/>
        <v>0.75600156174460664</v>
      </c>
      <c r="O176">
        <f t="shared" si="25"/>
        <v>0.28800037970152381</v>
      </c>
      <c r="P176">
        <f t="shared" si="26"/>
        <v>2.9998972427814361</v>
      </c>
      <c r="Q176">
        <f t="shared" si="27"/>
        <v>0.86397240895901706</v>
      </c>
      <c r="R176">
        <f t="shared" si="28"/>
        <v>0</v>
      </c>
      <c r="S176">
        <f t="shared" si="29"/>
        <v>107.99947066554701</v>
      </c>
      <c r="T176">
        <f t="shared" si="30"/>
        <v>0.57143089294676164</v>
      </c>
      <c r="U176">
        <f t="shared" si="31"/>
        <v>0</v>
      </c>
      <c r="V176">
        <f t="shared" si="32"/>
        <v>0</v>
      </c>
    </row>
    <row r="177" spans="1:22" x14ac:dyDescent="0.2">
      <c r="A177" t="s">
        <v>346</v>
      </c>
      <c r="B177" t="s">
        <v>347</v>
      </c>
      <c r="D177">
        <v>-75.888000000000005</v>
      </c>
      <c r="E177">
        <v>-169.066</v>
      </c>
      <c r="F177">
        <v>0</v>
      </c>
      <c r="G177">
        <v>184.57</v>
      </c>
      <c r="H177">
        <v>44.814</v>
      </c>
      <c r="I177">
        <v>0</v>
      </c>
      <c r="J177">
        <v>1</v>
      </c>
      <c r="K177">
        <v>0</v>
      </c>
      <c r="L177">
        <f t="shared" si="22"/>
        <v>9.0505818867187594E-3</v>
      </c>
      <c r="M177">
        <f t="shared" si="23"/>
        <v>536.99957007649141</v>
      </c>
      <c r="N177">
        <f t="shared" si="24"/>
        <v>4.8601634422734969</v>
      </c>
      <c r="O177">
        <f t="shared" si="25"/>
        <v>0.18634955510773579</v>
      </c>
      <c r="P177">
        <f t="shared" si="26"/>
        <v>25.500705229883973</v>
      </c>
      <c r="Q177">
        <f t="shared" si="27"/>
        <v>4.7520498265722155</v>
      </c>
      <c r="R177">
        <f t="shared" si="28"/>
        <v>0</v>
      </c>
      <c r="S177">
        <f t="shared" si="29"/>
        <v>562.50027530637533</v>
      </c>
      <c r="T177">
        <f t="shared" si="30"/>
        <v>0.11173193302827684</v>
      </c>
      <c r="U177">
        <f t="shared" si="31"/>
        <v>0</v>
      </c>
      <c r="V177">
        <f t="shared" si="32"/>
        <v>0</v>
      </c>
    </row>
    <row r="178" spans="1:22" x14ac:dyDescent="0.2">
      <c r="A178" t="s">
        <v>491</v>
      </c>
      <c r="B178" t="s">
        <v>572</v>
      </c>
      <c r="D178">
        <v>-82.647999999999996</v>
      </c>
      <c r="E178">
        <v>-167.905</v>
      </c>
      <c r="F178">
        <v>-90</v>
      </c>
      <c r="G178">
        <v>31.257000000000001</v>
      </c>
      <c r="H178">
        <v>14.318</v>
      </c>
      <c r="I178">
        <v>1</v>
      </c>
      <c r="J178">
        <v>1</v>
      </c>
      <c r="K178">
        <v>0</v>
      </c>
      <c r="L178">
        <f t="shared" si="22"/>
        <v>4.6449143182468334E-3</v>
      </c>
      <c r="M178">
        <f t="shared" si="23"/>
        <v>93.000081783052735</v>
      </c>
      <c r="N178">
        <f t="shared" si="24"/>
        <v>0.43197784345007156</v>
      </c>
      <c r="O178">
        <f t="shared" si="25"/>
        <v>0.16799635543136984</v>
      </c>
      <c r="P178">
        <f t="shared" si="26"/>
        <v>9.0002905513411289</v>
      </c>
      <c r="Q178">
        <f t="shared" si="27"/>
        <v>1.5120175224662264</v>
      </c>
      <c r="R178">
        <f t="shared" si="28"/>
        <v>3</v>
      </c>
      <c r="S178">
        <f t="shared" si="29"/>
        <v>102.00037233439386</v>
      </c>
      <c r="T178">
        <f t="shared" si="30"/>
        <v>0.64516072297619964</v>
      </c>
      <c r="U178">
        <f t="shared" si="31"/>
        <v>0</v>
      </c>
      <c r="V178">
        <f t="shared" si="32"/>
        <v>2.9411657343415594</v>
      </c>
    </row>
    <row r="179" spans="1:22" x14ac:dyDescent="0.2">
      <c r="A179" t="s">
        <v>41</v>
      </c>
      <c r="B179" t="s">
        <v>41</v>
      </c>
      <c r="D179">
        <v>-75.963999999999999</v>
      </c>
      <c r="E179">
        <v>-171.46899999999999</v>
      </c>
      <c r="F179">
        <v>0</v>
      </c>
      <c r="G179">
        <v>49.476999999999997</v>
      </c>
      <c r="H179">
        <v>20.224</v>
      </c>
      <c r="I179">
        <v>0</v>
      </c>
      <c r="J179">
        <v>1</v>
      </c>
      <c r="K179">
        <v>0</v>
      </c>
      <c r="L179">
        <f t="shared" si="22"/>
        <v>8.9998284639622485E-3</v>
      </c>
      <c r="M179">
        <f t="shared" si="23"/>
        <v>143.99937441235443</v>
      </c>
      <c r="N179">
        <f t="shared" si="24"/>
        <v>1.295970964600029</v>
      </c>
      <c r="O179">
        <f t="shared" si="25"/>
        <v>0.23999306751257837</v>
      </c>
      <c r="P179">
        <f t="shared" si="26"/>
        <v>9.0003574158502637</v>
      </c>
      <c r="Q179">
        <f t="shared" si="27"/>
        <v>2.1600255449650327</v>
      </c>
      <c r="R179">
        <f t="shared" si="28"/>
        <v>0</v>
      </c>
      <c r="S179">
        <f t="shared" si="29"/>
        <v>152.99973182820469</v>
      </c>
      <c r="T179">
        <f t="shared" si="30"/>
        <v>0.41666847682396801</v>
      </c>
      <c r="U179">
        <f t="shared" si="31"/>
        <v>0</v>
      </c>
      <c r="V179">
        <f t="shared" si="32"/>
        <v>0</v>
      </c>
    </row>
    <row r="180" spans="1:22" x14ac:dyDescent="0.2">
      <c r="A180" t="s">
        <v>1313</v>
      </c>
      <c r="B180" t="s">
        <v>1314</v>
      </c>
      <c r="D180">
        <v>-76.706999999999994</v>
      </c>
      <c r="E180">
        <v>-164.21899999999999</v>
      </c>
      <c r="F180">
        <v>0</v>
      </c>
      <c r="G180">
        <v>187.011</v>
      </c>
      <c r="H180">
        <v>47.802</v>
      </c>
      <c r="I180">
        <v>0</v>
      </c>
      <c r="J180">
        <v>1</v>
      </c>
      <c r="K180">
        <v>0</v>
      </c>
      <c r="L180">
        <f t="shared" si="22"/>
        <v>8.5053870127873108E-3</v>
      </c>
      <c r="M180">
        <f t="shared" si="23"/>
        <v>546.00122678072216</v>
      </c>
      <c r="N180">
        <f t="shared" si="24"/>
        <v>4.6439563871830813</v>
      </c>
      <c r="O180">
        <f t="shared" si="25"/>
        <v>0.12738239232122187</v>
      </c>
      <c r="P180">
        <f t="shared" si="26"/>
        <v>39.000860462571907</v>
      </c>
      <c r="Q180">
        <f t="shared" si="27"/>
        <v>4.9680278763364418</v>
      </c>
      <c r="R180">
        <f t="shared" si="28"/>
        <v>0</v>
      </c>
      <c r="S180">
        <f t="shared" si="29"/>
        <v>585.00208724329411</v>
      </c>
      <c r="T180">
        <f t="shared" si="30"/>
        <v>0.10988986298394603</v>
      </c>
      <c r="U180">
        <f t="shared" si="31"/>
        <v>0</v>
      </c>
      <c r="V180">
        <f t="shared" si="32"/>
        <v>0</v>
      </c>
    </row>
    <row r="181" spans="1:22" x14ac:dyDescent="0.2">
      <c r="A181" t="s">
        <v>331</v>
      </c>
      <c r="B181" t="s">
        <v>332</v>
      </c>
      <c r="D181">
        <v>-82.141999999999996</v>
      </c>
      <c r="E181">
        <v>-168.99600000000001</v>
      </c>
      <c r="F181">
        <v>0</v>
      </c>
      <c r="G181">
        <v>387.64</v>
      </c>
      <c r="H181">
        <v>73.347999999999999</v>
      </c>
      <c r="I181">
        <v>0</v>
      </c>
      <c r="J181">
        <v>1</v>
      </c>
      <c r="K181">
        <v>0</v>
      </c>
      <c r="L181">
        <f t="shared" si="22"/>
        <v>4.9685130695155243E-3</v>
      </c>
      <c r="M181">
        <f t="shared" si="23"/>
        <v>1152.0001221480911</v>
      </c>
      <c r="N181">
        <f t="shared" si="24"/>
        <v>5.7237333867096574</v>
      </c>
      <c r="O181">
        <f t="shared" si="25"/>
        <v>0.18513475354097089</v>
      </c>
      <c r="P181">
        <f t="shared" si="26"/>
        <v>42.001454202860927</v>
      </c>
      <c r="Q181">
        <f t="shared" si="27"/>
        <v>7.7759366481456818</v>
      </c>
      <c r="R181">
        <f t="shared" si="28"/>
        <v>0</v>
      </c>
      <c r="S181">
        <f t="shared" si="29"/>
        <v>1194.0015763509521</v>
      </c>
      <c r="T181">
        <f t="shared" si="30"/>
        <v>5.2083327810868857E-2</v>
      </c>
      <c r="U181">
        <f t="shared" si="31"/>
        <v>0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-75.150000000000006</v>
      </c>
      <c r="E182">
        <v>-165.06899999999999</v>
      </c>
      <c r="F182">
        <v>0</v>
      </c>
      <c r="G182">
        <v>273.12299999999999</v>
      </c>
      <c r="H182">
        <v>62.097000000000001</v>
      </c>
      <c r="I182">
        <v>0</v>
      </c>
      <c r="J182">
        <v>1</v>
      </c>
      <c r="K182">
        <v>1</v>
      </c>
      <c r="L182">
        <f t="shared" si="22"/>
        <v>9.5452174969965584E-3</v>
      </c>
      <c r="M182">
        <f t="shared" si="23"/>
        <v>792.00215898949136</v>
      </c>
      <c r="N182">
        <f t="shared" si="24"/>
        <v>7.5598404254859686</v>
      </c>
      <c r="O182">
        <f t="shared" si="25"/>
        <v>0.13500381329772082</v>
      </c>
      <c r="P182">
        <f t="shared" si="26"/>
        <v>47.998922224132968</v>
      </c>
      <c r="Q182">
        <f t="shared" si="27"/>
        <v>6.4800440144826821</v>
      </c>
      <c r="R182">
        <f t="shared" si="28"/>
        <v>0</v>
      </c>
      <c r="S182">
        <f t="shared" si="29"/>
        <v>840.00108121362427</v>
      </c>
      <c r="T182">
        <f t="shared" si="30"/>
        <v>7.5757369243227166E-2</v>
      </c>
      <c r="U182">
        <f t="shared" si="31"/>
        <v>1.2500280677100934</v>
      </c>
      <c r="V182">
        <f t="shared" si="32"/>
        <v>0</v>
      </c>
    </row>
    <row r="183" spans="1:22" x14ac:dyDescent="0.2">
      <c r="A183" t="s">
        <v>237</v>
      </c>
      <c r="B183" t="s">
        <v>1836</v>
      </c>
      <c r="D183">
        <v>-79.33</v>
      </c>
      <c r="E183">
        <v>-171.38399999999999</v>
      </c>
      <c r="F183">
        <v>0</v>
      </c>
      <c r="G183">
        <v>140.428</v>
      </c>
      <c r="H183">
        <v>33.377000000000002</v>
      </c>
      <c r="I183">
        <v>0</v>
      </c>
      <c r="J183">
        <v>1</v>
      </c>
      <c r="K183">
        <v>0</v>
      </c>
      <c r="L183">
        <f t="shared" si="22"/>
        <v>6.7827432251308956E-3</v>
      </c>
      <c r="M183">
        <f t="shared" si="23"/>
        <v>413.99994767766157</v>
      </c>
      <c r="N183">
        <f t="shared" si="24"/>
        <v>2.8080581483733522</v>
      </c>
      <c r="O183">
        <f t="shared" si="25"/>
        <v>0.23758991271367097</v>
      </c>
      <c r="P183">
        <f t="shared" si="26"/>
        <v>15.000770347930231</v>
      </c>
      <c r="Q183">
        <f t="shared" si="27"/>
        <v>3.5640352816378491</v>
      </c>
      <c r="R183">
        <f t="shared" si="28"/>
        <v>0</v>
      </c>
      <c r="S183">
        <f t="shared" si="29"/>
        <v>429.00071802559182</v>
      </c>
      <c r="T183">
        <f t="shared" si="30"/>
        <v>0.14492755454818493</v>
      </c>
      <c r="U183">
        <f t="shared" si="31"/>
        <v>0</v>
      </c>
      <c r="V183">
        <f t="shared" si="32"/>
        <v>0</v>
      </c>
    </row>
    <row r="184" spans="1:22" x14ac:dyDescent="0.2">
      <c r="A184" t="s">
        <v>66</v>
      </c>
      <c r="B184" t="s">
        <v>1928</v>
      </c>
      <c r="D184">
        <v>-76.171000000000006</v>
      </c>
      <c r="E184">
        <v>-170.78899999999999</v>
      </c>
      <c r="F184">
        <v>0</v>
      </c>
      <c r="G184">
        <v>133.881</v>
      </c>
      <c r="H184">
        <v>37.482999999999997</v>
      </c>
      <c r="I184">
        <v>0</v>
      </c>
      <c r="J184">
        <v>1</v>
      </c>
      <c r="K184">
        <v>0</v>
      </c>
      <c r="L184">
        <f t="shared" si="22"/>
        <v>8.8617621884989946E-3</v>
      </c>
      <c r="M184">
        <f t="shared" si="23"/>
        <v>390.00074420920953</v>
      </c>
      <c r="N184">
        <f t="shared" si="24"/>
        <v>3.4560973046169465</v>
      </c>
      <c r="O184">
        <f t="shared" si="25"/>
        <v>0.22200042883182261</v>
      </c>
      <c r="P184">
        <f t="shared" si="26"/>
        <v>17.999790290716373</v>
      </c>
      <c r="Q184">
        <f t="shared" si="27"/>
        <v>3.9959651593870715</v>
      </c>
      <c r="R184">
        <f t="shared" si="28"/>
        <v>0</v>
      </c>
      <c r="S184">
        <f t="shared" si="29"/>
        <v>408.00053449992589</v>
      </c>
      <c r="T184">
        <f t="shared" si="30"/>
        <v>0.15384586027306138</v>
      </c>
      <c r="U184">
        <f t="shared" si="31"/>
        <v>0</v>
      </c>
      <c r="V184">
        <f t="shared" si="32"/>
        <v>0</v>
      </c>
    </row>
    <row r="185" spans="1:22" x14ac:dyDescent="0.2">
      <c r="A185" t="s">
        <v>1830</v>
      </c>
      <c r="B185" t="s">
        <v>401</v>
      </c>
      <c r="D185">
        <v>-85.600999999999999</v>
      </c>
      <c r="E185">
        <v>-173.66</v>
      </c>
      <c r="F185">
        <v>0</v>
      </c>
      <c r="G185">
        <v>19.558</v>
      </c>
      <c r="H185">
        <v>4.5279999999999996</v>
      </c>
      <c r="I185">
        <v>0</v>
      </c>
      <c r="J185">
        <v>1</v>
      </c>
      <c r="K185">
        <v>0</v>
      </c>
      <c r="L185">
        <f t="shared" si="22"/>
        <v>2.7694142262529417E-3</v>
      </c>
      <c r="M185">
        <f t="shared" si="23"/>
        <v>58.501151739716953</v>
      </c>
      <c r="N185">
        <f t="shared" si="24"/>
        <v>0.16201408389423805</v>
      </c>
      <c r="O185">
        <f t="shared" si="25"/>
        <v>0.32400955544337012</v>
      </c>
      <c r="P185">
        <f t="shared" si="26"/>
        <v>1.5000566680590106</v>
      </c>
      <c r="Q185">
        <f t="shared" si="27"/>
        <v>0.48603318019084329</v>
      </c>
      <c r="R185">
        <f t="shared" si="28"/>
        <v>0</v>
      </c>
      <c r="S185">
        <f t="shared" si="29"/>
        <v>60.001208407775962</v>
      </c>
      <c r="T185">
        <f t="shared" si="30"/>
        <v>1.0256208333632766</v>
      </c>
      <c r="U185">
        <f t="shared" si="31"/>
        <v>0</v>
      </c>
      <c r="V185">
        <f t="shared" si="32"/>
        <v>0</v>
      </c>
    </row>
    <row r="186" spans="1:22" x14ac:dyDescent="0.2">
      <c r="A186" t="s">
        <v>294</v>
      </c>
      <c r="B186" t="s">
        <v>295</v>
      </c>
      <c r="D186">
        <v>-78.213999999999999</v>
      </c>
      <c r="E186">
        <v>-161.565</v>
      </c>
      <c r="F186">
        <v>0</v>
      </c>
      <c r="G186">
        <v>129.73500000000001</v>
      </c>
      <c r="H186">
        <v>34.784999999999997</v>
      </c>
      <c r="I186">
        <v>0</v>
      </c>
      <c r="J186">
        <v>1</v>
      </c>
      <c r="K186">
        <v>0</v>
      </c>
      <c r="L186">
        <f t="shared" si="22"/>
        <v>7.5116044232217396E-3</v>
      </c>
      <c r="M186">
        <f t="shared" si="23"/>
        <v>380.99951839176657</v>
      </c>
      <c r="N186">
        <f t="shared" si="24"/>
        <v>2.8619205295174761</v>
      </c>
      <c r="O186">
        <f t="shared" si="25"/>
        <v>0.1079995704461187</v>
      </c>
      <c r="P186">
        <f t="shared" si="26"/>
        <v>33.000036950178753</v>
      </c>
      <c r="Q186">
        <f t="shared" si="27"/>
        <v>3.5639933793187293</v>
      </c>
      <c r="R186">
        <f t="shared" si="28"/>
        <v>0</v>
      </c>
      <c r="S186">
        <f t="shared" si="29"/>
        <v>413.99955534194532</v>
      </c>
      <c r="T186">
        <f t="shared" si="30"/>
        <v>0.15748051402601618</v>
      </c>
      <c r="U186">
        <f t="shared" si="31"/>
        <v>0</v>
      </c>
      <c r="V186">
        <f t="shared" si="32"/>
        <v>0</v>
      </c>
    </row>
    <row r="187" spans="1:22" x14ac:dyDescent="0.2">
      <c r="A187" t="s">
        <v>473</v>
      </c>
      <c r="B187" t="s">
        <v>474</v>
      </c>
      <c r="D187">
        <v>-78.408000000000001</v>
      </c>
      <c r="E187">
        <v>-166.50399999999999</v>
      </c>
      <c r="F187">
        <v>0</v>
      </c>
      <c r="G187">
        <v>59.718000000000004</v>
      </c>
      <c r="H187">
        <v>12.855</v>
      </c>
      <c r="I187">
        <v>0</v>
      </c>
      <c r="J187">
        <v>1</v>
      </c>
      <c r="K187">
        <v>0</v>
      </c>
      <c r="L187">
        <f t="shared" si="22"/>
        <v>7.3844931491316669E-3</v>
      </c>
      <c r="M187">
        <f t="shared" si="23"/>
        <v>175.49985244327755</v>
      </c>
      <c r="N187">
        <f t="shared" si="24"/>
        <v>1.2959787540197556</v>
      </c>
      <c r="O187">
        <f t="shared" si="25"/>
        <v>0.14999677302295841</v>
      </c>
      <c r="P187">
        <f t="shared" si="26"/>
        <v>9.0002024799656937</v>
      </c>
      <c r="Q187">
        <f t="shared" si="27"/>
        <v>1.3500026785507602</v>
      </c>
      <c r="R187">
        <f t="shared" si="28"/>
        <v>0</v>
      </c>
      <c r="S187">
        <f t="shared" si="29"/>
        <v>184.50005492324323</v>
      </c>
      <c r="T187">
        <f t="shared" si="30"/>
        <v>0.34188062932641106</v>
      </c>
      <c r="U187">
        <f t="shared" si="31"/>
        <v>0</v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-80.445999999999998</v>
      </c>
      <c r="E188">
        <v>-173.88399999999999</v>
      </c>
      <c r="F188">
        <v>0</v>
      </c>
      <c r="G188">
        <v>51.21</v>
      </c>
      <c r="H188">
        <v>14.08</v>
      </c>
      <c r="I188">
        <v>0</v>
      </c>
      <c r="J188">
        <v>1</v>
      </c>
      <c r="K188">
        <v>0</v>
      </c>
      <c r="L188">
        <f t="shared" si="22"/>
        <v>6.0592127186503055E-3</v>
      </c>
      <c r="M188">
        <f t="shared" si="23"/>
        <v>151.49909195592164</v>
      </c>
      <c r="N188">
        <f t="shared" si="24"/>
        <v>0.91796614280943556</v>
      </c>
      <c r="O188">
        <f t="shared" si="25"/>
        <v>0.33597218276402707</v>
      </c>
      <c r="P188">
        <f t="shared" si="26"/>
        <v>4.5003230437575699</v>
      </c>
      <c r="Q188">
        <f t="shared" si="27"/>
        <v>1.5119848681393491</v>
      </c>
      <c r="R188">
        <f t="shared" si="28"/>
        <v>0</v>
      </c>
      <c r="S188">
        <f t="shared" si="29"/>
        <v>155.9994149996792</v>
      </c>
      <c r="T188">
        <f t="shared" si="30"/>
        <v>0.39604197771335076</v>
      </c>
      <c r="U188">
        <f t="shared" si="31"/>
        <v>0</v>
      </c>
      <c r="V188">
        <f t="shared" si="32"/>
        <v>0</v>
      </c>
    </row>
    <row r="189" spans="1:22" x14ac:dyDescent="0.2">
      <c r="A189" t="s">
        <v>1929</v>
      </c>
      <c r="B189" t="s">
        <v>1196</v>
      </c>
      <c r="D189">
        <v>-77.004999999999995</v>
      </c>
      <c r="E189">
        <v>-173.36</v>
      </c>
      <c r="F189">
        <v>0</v>
      </c>
      <c r="G189">
        <v>26.683</v>
      </c>
      <c r="H189">
        <v>13</v>
      </c>
      <c r="I189">
        <v>0</v>
      </c>
      <c r="J189">
        <v>1</v>
      </c>
      <c r="K189">
        <v>0</v>
      </c>
      <c r="L189">
        <f t="shared" si="22"/>
        <v>8.3079375993077471E-3</v>
      </c>
      <c r="M189">
        <f t="shared" si="23"/>
        <v>77.998920435524511</v>
      </c>
      <c r="N189">
        <f t="shared" si="24"/>
        <v>0.64801081180251929</v>
      </c>
      <c r="O189">
        <f t="shared" si="25"/>
        <v>0.3092475340904251</v>
      </c>
      <c r="P189">
        <f t="shared" si="26"/>
        <v>4.5095944703714261</v>
      </c>
      <c r="Q189">
        <f t="shared" si="27"/>
        <v>1.3945823642925443</v>
      </c>
      <c r="R189">
        <f t="shared" si="28"/>
        <v>0</v>
      </c>
      <c r="S189">
        <f t="shared" si="29"/>
        <v>82.508514905895936</v>
      </c>
      <c r="T189">
        <f t="shared" si="30"/>
        <v>0.76924141597058671</v>
      </c>
      <c r="U189">
        <f t="shared" si="31"/>
        <v>0</v>
      </c>
      <c r="V189">
        <f t="shared" si="32"/>
        <v>0</v>
      </c>
    </row>
    <row r="190" spans="1:22" x14ac:dyDescent="0.2">
      <c r="A190" t="s">
        <v>1930</v>
      </c>
      <c r="B190" t="s">
        <v>1931</v>
      </c>
      <c r="D190">
        <v>-76.608000000000004</v>
      </c>
      <c r="E190">
        <v>-171.87</v>
      </c>
      <c r="F190">
        <v>0</v>
      </c>
      <c r="G190">
        <v>64.760999999999996</v>
      </c>
      <c r="H190">
        <v>21.213000000000001</v>
      </c>
      <c r="I190">
        <v>0</v>
      </c>
      <c r="J190">
        <v>1</v>
      </c>
      <c r="K190">
        <v>0</v>
      </c>
      <c r="L190">
        <f t="shared" si="22"/>
        <v>8.571089523635389E-3</v>
      </c>
      <c r="M190">
        <f t="shared" si="23"/>
        <v>189.00010073486675</v>
      </c>
      <c r="N190">
        <f t="shared" si="24"/>
        <v>1.6199384033130528</v>
      </c>
      <c r="O190">
        <f t="shared" si="25"/>
        <v>0.25200296358763974</v>
      </c>
      <c r="P190">
        <f t="shared" si="26"/>
        <v>8.999801146378525</v>
      </c>
      <c r="Q190">
        <f t="shared" si="27"/>
        <v>2.2679788285656537</v>
      </c>
      <c r="R190">
        <f t="shared" si="28"/>
        <v>0</v>
      </c>
      <c r="S190">
        <f t="shared" si="29"/>
        <v>197.99990188124528</v>
      </c>
      <c r="T190">
        <f t="shared" si="30"/>
        <v>0.31746014825764163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-83.991</v>
      </c>
      <c r="E191">
        <v>-166.29300000000001</v>
      </c>
      <c r="F191">
        <v>0</v>
      </c>
      <c r="G191">
        <v>229.26</v>
      </c>
      <c r="H191">
        <v>42.201999999999998</v>
      </c>
      <c r="I191">
        <v>0</v>
      </c>
      <c r="J191">
        <v>1</v>
      </c>
      <c r="K191">
        <v>0</v>
      </c>
      <c r="L191">
        <f t="shared" si="22"/>
        <v>3.7894661100605228E-3</v>
      </c>
      <c r="M191">
        <f t="shared" si="23"/>
        <v>684.00096789669976</v>
      </c>
      <c r="N191">
        <f t="shared" si="24"/>
        <v>2.592001079094219</v>
      </c>
      <c r="O191">
        <f t="shared" si="25"/>
        <v>0.14759941602354018</v>
      </c>
      <c r="P191">
        <f t="shared" si="26"/>
        <v>30.00015786414852</v>
      </c>
      <c r="Q191">
        <f t="shared" si="27"/>
        <v>4.4280102093725473</v>
      </c>
      <c r="R191">
        <f t="shared" si="28"/>
        <v>0</v>
      </c>
      <c r="S191">
        <f t="shared" si="29"/>
        <v>714.00112576084825</v>
      </c>
      <c r="T191">
        <f t="shared" si="30"/>
        <v>8.7719174118276122E-2</v>
      </c>
      <c r="U191">
        <f t="shared" si="31"/>
        <v>0</v>
      </c>
      <c r="V191">
        <f t="shared" si="32"/>
        <v>0</v>
      </c>
    </row>
    <row r="192" spans="1:22" x14ac:dyDescent="0.2">
      <c r="A192" t="s">
        <v>1932</v>
      </c>
      <c r="B192" t="s">
        <v>1933</v>
      </c>
      <c r="D192">
        <v>-72.759</v>
      </c>
      <c r="E192">
        <v>-174.28899999999999</v>
      </c>
      <c r="F192">
        <v>0</v>
      </c>
      <c r="G192">
        <v>60.728999999999999</v>
      </c>
      <c r="H192">
        <v>20.100000000000001</v>
      </c>
      <c r="I192">
        <v>0</v>
      </c>
      <c r="J192">
        <v>1</v>
      </c>
      <c r="K192">
        <v>0</v>
      </c>
      <c r="L192">
        <f t="shared" si="22"/>
        <v>1.1172086172024984E-2</v>
      </c>
      <c r="M192">
        <f t="shared" si="23"/>
        <v>174.00070286160778</v>
      </c>
      <c r="N192">
        <f t="shared" si="24"/>
        <v>1.9439527903155869</v>
      </c>
      <c r="O192">
        <f t="shared" si="25"/>
        <v>0.35997382229506519</v>
      </c>
      <c r="P192">
        <f t="shared" si="26"/>
        <v>6.0005003275020741</v>
      </c>
      <c r="Q192">
        <f t="shared" si="27"/>
        <v>2.1600251985989107</v>
      </c>
      <c r="R192">
        <f t="shared" si="28"/>
        <v>0</v>
      </c>
      <c r="S192">
        <f t="shared" si="29"/>
        <v>180.00120318910984</v>
      </c>
      <c r="T192">
        <f t="shared" si="30"/>
        <v>0.34482619330406533</v>
      </c>
      <c r="U192">
        <f t="shared" si="31"/>
        <v>0</v>
      </c>
      <c r="V192">
        <f t="shared" si="32"/>
        <v>0</v>
      </c>
    </row>
    <row r="193" spans="1:22" x14ac:dyDescent="0.2">
      <c r="A193" t="s">
        <v>1934</v>
      </c>
      <c r="B193" t="s">
        <v>1935</v>
      </c>
      <c r="D193">
        <v>-75.963999999999999</v>
      </c>
      <c r="E193">
        <v>-173.66</v>
      </c>
      <c r="F193">
        <v>0</v>
      </c>
      <c r="G193">
        <v>12.369</v>
      </c>
      <c r="H193">
        <v>4.5279999999999996</v>
      </c>
      <c r="I193">
        <v>0</v>
      </c>
      <c r="J193">
        <v>1</v>
      </c>
      <c r="K193">
        <v>0</v>
      </c>
      <c r="L193">
        <f t="shared" si="22"/>
        <v>8.9998284639622485E-3</v>
      </c>
      <c r="M193">
        <f t="shared" si="23"/>
        <v>35.999115995440548</v>
      </c>
      <c r="N193">
        <f t="shared" si="24"/>
        <v>0.3239861927994373</v>
      </c>
      <c r="O193">
        <f t="shared" si="25"/>
        <v>0.32400955544337012</v>
      </c>
      <c r="P193">
        <f t="shared" si="26"/>
        <v>1.5000566680590106</v>
      </c>
      <c r="Q193">
        <f t="shared" si="27"/>
        <v>0.48603318019084329</v>
      </c>
      <c r="R193">
        <f t="shared" si="28"/>
        <v>0</v>
      </c>
      <c r="S193">
        <f t="shared" si="29"/>
        <v>37.499172663499557</v>
      </c>
      <c r="T193">
        <f t="shared" si="30"/>
        <v>1.6667075938086722</v>
      </c>
      <c r="U193">
        <f t="shared" si="31"/>
        <v>0</v>
      </c>
      <c r="V193">
        <f t="shared" si="32"/>
        <v>0</v>
      </c>
    </row>
    <row r="194" spans="1:22" x14ac:dyDescent="0.2">
      <c r="A194" t="s">
        <v>41</v>
      </c>
      <c r="B194" t="s">
        <v>41</v>
      </c>
      <c r="D194">
        <v>-80.073999999999998</v>
      </c>
      <c r="E194">
        <v>-174.55</v>
      </c>
      <c r="F194">
        <v>0</v>
      </c>
      <c r="G194">
        <v>20.303999999999998</v>
      </c>
      <c r="H194">
        <v>5</v>
      </c>
      <c r="I194">
        <v>0</v>
      </c>
      <c r="J194">
        <v>1</v>
      </c>
      <c r="K194">
        <v>0</v>
      </c>
      <c r="L194">
        <f t="shared" si="22"/>
        <v>6.2998347197979181E-3</v>
      </c>
      <c r="M194">
        <f t="shared" si="23"/>
        <v>60.000220806413054</v>
      </c>
      <c r="N194">
        <f t="shared" si="24"/>
        <v>0.37799185222363463</v>
      </c>
      <c r="O194">
        <f t="shared" si="25"/>
        <v>0.37732502263617529</v>
      </c>
      <c r="P194">
        <f t="shared" si="26"/>
        <v>1.4246560362593099</v>
      </c>
      <c r="Q194">
        <f t="shared" si="27"/>
        <v>0.53755890868921663</v>
      </c>
      <c r="R194">
        <f t="shared" si="28"/>
        <v>0</v>
      </c>
      <c r="S194">
        <f t="shared" si="29"/>
        <v>61.424876842672361</v>
      </c>
      <c r="T194">
        <f t="shared" si="30"/>
        <v>0.99999631990665883</v>
      </c>
      <c r="U194">
        <f t="shared" si="31"/>
        <v>0</v>
      </c>
      <c r="V194">
        <f t="shared" si="32"/>
        <v>0</v>
      </c>
    </row>
    <row r="195" spans="1:22" x14ac:dyDescent="0.2">
      <c r="A195" t="s">
        <v>1936</v>
      </c>
      <c r="B195" t="s">
        <v>1937</v>
      </c>
      <c r="D195">
        <v>-76.551000000000002</v>
      </c>
      <c r="E195">
        <v>-171.87</v>
      </c>
      <c r="F195">
        <v>90</v>
      </c>
      <c r="G195">
        <v>47.296999999999997</v>
      </c>
      <c r="H195">
        <v>21.213000000000001</v>
      </c>
      <c r="I195">
        <v>0.5</v>
      </c>
      <c r="J195">
        <v>1</v>
      </c>
      <c r="K195">
        <v>0</v>
      </c>
      <c r="L195">
        <f t="shared" si="22"/>
        <v>8.6089427447416361E-3</v>
      </c>
      <c r="M195">
        <f t="shared" si="23"/>
        <v>137.99996979800204</v>
      </c>
      <c r="N195">
        <f t="shared" si="24"/>
        <v>1.1880350268021018</v>
      </c>
      <c r="O195">
        <f t="shared" si="25"/>
        <v>0.25200296358763974</v>
      </c>
      <c r="P195">
        <f t="shared" si="26"/>
        <v>8.999801146378525</v>
      </c>
      <c r="Q195">
        <f t="shared" si="27"/>
        <v>2.2679788285656537</v>
      </c>
      <c r="R195">
        <f t="shared" si="28"/>
        <v>1.5</v>
      </c>
      <c r="S195">
        <f t="shared" si="29"/>
        <v>146.99977094438057</v>
      </c>
      <c r="T195">
        <f t="shared" si="30"/>
        <v>0.43478270385004592</v>
      </c>
      <c r="U195">
        <f t="shared" si="31"/>
        <v>0</v>
      </c>
      <c r="V195">
        <f t="shared" si="32"/>
        <v>1.0204097532693068</v>
      </c>
    </row>
    <row r="196" spans="1:22" x14ac:dyDescent="0.2">
      <c r="A196" t="s">
        <v>129</v>
      </c>
      <c r="B196" t="s">
        <v>1938</v>
      </c>
      <c r="D196">
        <v>-74.745000000000005</v>
      </c>
      <c r="E196">
        <v>-171.25399999999999</v>
      </c>
      <c r="F196">
        <v>0</v>
      </c>
      <c r="G196">
        <v>57.009</v>
      </c>
      <c r="H196">
        <v>19.728999999999999</v>
      </c>
      <c r="I196">
        <v>0</v>
      </c>
      <c r="J196">
        <v>1</v>
      </c>
      <c r="K196">
        <v>0</v>
      </c>
      <c r="L196">
        <f t="shared" ref="L196:L259" si="33">1/TAN(-D196*$L$1/180)*0.108*0.333333</f>
        <v>9.8180918692740739E-3</v>
      </c>
      <c r="M196">
        <f t="shared" ref="M196:M259" si="34">SIN(-D196*$L$1/180)*G196*3</f>
        <v>165.00075528400916</v>
      </c>
      <c r="N196">
        <f t="shared" ref="N196:N259" si="35">COS(-D196*$L$1/180)*G196*0.108</f>
        <v>1.6199941938722053</v>
      </c>
      <c r="O196">
        <f t="shared" ref="O196:O259" si="36">IFERROR(1/TAN(E196*$L$1/180)*0.108*0.333333,"")</f>
        <v>0.23400417552542527</v>
      </c>
      <c r="P196">
        <f t="shared" ref="P196:P259" si="37">SIN(-E196*$L$1/180)*H196*3</f>
        <v>8.9996428949992158</v>
      </c>
      <c r="Q196">
        <f t="shared" ref="Q196:Q259" si="38">-COS(E196*$L$1/180)*H196*0.108</f>
        <v>2.1059561216236644</v>
      </c>
      <c r="R196">
        <f t="shared" ref="R196:R259" si="39">ABS(SIN(-F196*$L$1/180)*I196*3)</f>
        <v>0</v>
      </c>
      <c r="S196">
        <f t="shared" ref="S196:S259" si="40">M196+P196</f>
        <v>174.00039817900839</v>
      </c>
      <c r="T196">
        <f t="shared" ref="T196:T259" si="41">60*(J196/M196)</f>
        <v>0.36363469910622176</v>
      </c>
      <c r="U196">
        <f t="shared" ref="U196:U259" si="42">IFERROR(60*(K196/P196),"")</f>
        <v>0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-81.634</v>
      </c>
      <c r="E197">
        <v>-178.09100000000001</v>
      </c>
      <c r="F197">
        <v>0</v>
      </c>
      <c r="G197">
        <v>68.730999999999995</v>
      </c>
      <c r="H197">
        <v>15.007999999999999</v>
      </c>
      <c r="I197">
        <v>0</v>
      </c>
      <c r="J197">
        <v>1</v>
      </c>
      <c r="K197">
        <v>0</v>
      </c>
      <c r="L197">
        <f t="shared" si="33"/>
        <v>5.2941854506397936E-3</v>
      </c>
      <c r="M197">
        <f t="shared" si="34"/>
        <v>203.99886857287839</v>
      </c>
      <c r="N197">
        <f t="shared" si="35"/>
        <v>1.0800089219544342</v>
      </c>
      <c r="O197">
        <f t="shared" si="36"/>
        <v>1.0800852214069006</v>
      </c>
      <c r="P197">
        <f t="shared" si="37"/>
        <v>1.4998471984341415</v>
      </c>
      <c r="Q197">
        <f t="shared" si="38"/>
        <v>1.6199644133616726</v>
      </c>
      <c r="R197">
        <f t="shared" si="39"/>
        <v>0</v>
      </c>
      <c r="S197">
        <f t="shared" si="40"/>
        <v>205.49871577131253</v>
      </c>
      <c r="T197">
        <f t="shared" si="41"/>
        <v>0.29411927830651208</v>
      </c>
      <c r="U197">
        <f t="shared" si="42"/>
        <v>0</v>
      </c>
      <c r="V197">
        <f t="shared" si="43"/>
        <v>0</v>
      </c>
    </row>
    <row r="198" spans="1:22" x14ac:dyDescent="0.2">
      <c r="A198" t="s">
        <v>1939</v>
      </c>
      <c r="B198" t="s">
        <v>1940</v>
      </c>
      <c r="D198">
        <v>-80.754000000000005</v>
      </c>
      <c r="E198">
        <v>-167.905</v>
      </c>
      <c r="F198">
        <v>0</v>
      </c>
      <c r="G198">
        <v>43.566000000000003</v>
      </c>
      <c r="H198">
        <v>14.318</v>
      </c>
      <c r="I198">
        <v>0</v>
      </c>
      <c r="J198">
        <v>1</v>
      </c>
      <c r="K198">
        <v>0</v>
      </c>
      <c r="L198">
        <f t="shared" si="33"/>
        <v>5.8603865384624912E-3</v>
      </c>
      <c r="M198">
        <f t="shared" si="34"/>
        <v>128.99991748849567</v>
      </c>
      <c r="N198">
        <f t="shared" si="35"/>
        <v>0.75599013590248798</v>
      </c>
      <c r="O198">
        <f t="shared" si="36"/>
        <v>0.16799635543136984</v>
      </c>
      <c r="P198">
        <f t="shared" si="37"/>
        <v>9.0002905513411289</v>
      </c>
      <c r="Q198">
        <f t="shared" si="38"/>
        <v>1.5120175224662264</v>
      </c>
      <c r="R198">
        <f t="shared" si="39"/>
        <v>0</v>
      </c>
      <c r="S198">
        <f t="shared" si="40"/>
        <v>138.00020803983679</v>
      </c>
      <c r="T198">
        <f t="shared" si="41"/>
        <v>0.46511657656952266</v>
      </c>
      <c r="U198">
        <f t="shared" si="42"/>
        <v>0</v>
      </c>
      <c r="V198">
        <f t="shared" si="43"/>
        <v>0</v>
      </c>
    </row>
    <row r="199" spans="1:22" x14ac:dyDescent="0.2">
      <c r="A199" t="s">
        <v>1130</v>
      </c>
      <c r="B199" t="s">
        <v>1941</v>
      </c>
      <c r="D199">
        <v>-77.932000000000002</v>
      </c>
      <c r="E199">
        <v>-168.11099999999999</v>
      </c>
      <c r="F199">
        <v>0</v>
      </c>
      <c r="G199">
        <v>148.27699999999999</v>
      </c>
      <c r="H199">
        <v>38.832999999999998</v>
      </c>
      <c r="I199">
        <v>0</v>
      </c>
      <c r="J199">
        <v>1</v>
      </c>
      <c r="K199">
        <v>0</v>
      </c>
      <c r="L199">
        <f t="shared" si="33"/>
        <v>7.6966958303696835E-3</v>
      </c>
      <c r="M199">
        <f t="shared" si="34"/>
        <v>435.00030489170842</v>
      </c>
      <c r="N199">
        <f t="shared" si="35"/>
        <v>3.3480683809379341</v>
      </c>
      <c r="O199">
        <f t="shared" si="36"/>
        <v>0.17099476650892431</v>
      </c>
      <c r="P199">
        <f t="shared" si="37"/>
        <v>24.000695421946219</v>
      </c>
      <c r="Q199">
        <f t="shared" si="38"/>
        <v>4.1039974137249171</v>
      </c>
      <c r="R199">
        <f t="shared" si="39"/>
        <v>0</v>
      </c>
      <c r="S199">
        <f t="shared" si="40"/>
        <v>459.00100031365463</v>
      </c>
      <c r="T199">
        <f t="shared" si="41"/>
        <v>0.13793093780689822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-81.254000000000005</v>
      </c>
      <c r="E200">
        <v>-167.471</v>
      </c>
      <c r="F200">
        <v>0</v>
      </c>
      <c r="G200">
        <v>78.918000000000006</v>
      </c>
      <c r="H200">
        <v>18.439</v>
      </c>
      <c r="I200">
        <v>0</v>
      </c>
      <c r="J200">
        <v>1</v>
      </c>
      <c r="K200">
        <v>0</v>
      </c>
      <c r="L200">
        <f t="shared" si="33"/>
        <v>5.5383516345009652E-3</v>
      </c>
      <c r="M200">
        <f t="shared" si="34"/>
        <v>234.00105485762134</v>
      </c>
      <c r="N200">
        <f t="shared" si="35"/>
        <v>1.2959814206270777</v>
      </c>
      <c r="O200">
        <f t="shared" si="36"/>
        <v>0.16199727061839408</v>
      </c>
      <c r="P200">
        <f t="shared" si="37"/>
        <v>12.000123364068214</v>
      </c>
      <c r="Q200">
        <f t="shared" si="38"/>
        <v>1.9439891760522481</v>
      </c>
      <c r="R200">
        <f t="shared" si="39"/>
        <v>0</v>
      </c>
      <c r="S200">
        <f t="shared" si="40"/>
        <v>246.00117822168954</v>
      </c>
      <c r="T200">
        <f t="shared" si="41"/>
        <v>0.25640910053378685</v>
      </c>
      <c r="U200">
        <f t="shared" si="42"/>
        <v>0</v>
      </c>
      <c r="V200">
        <f t="shared" si="43"/>
        <v>0</v>
      </c>
    </row>
    <row r="201" spans="1:22" x14ac:dyDescent="0.2">
      <c r="A201" t="s">
        <v>1942</v>
      </c>
      <c r="B201" t="s">
        <v>1943</v>
      </c>
      <c r="D201">
        <v>-79.694999999999993</v>
      </c>
      <c r="E201">
        <v>-171.02699999999999</v>
      </c>
      <c r="F201">
        <v>0</v>
      </c>
      <c r="G201">
        <v>89.442999999999998</v>
      </c>
      <c r="H201">
        <v>19.234999999999999</v>
      </c>
      <c r="I201">
        <v>0</v>
      </c>
      <c r="J201">
        <v>1</v>
      </c>
      <c r="K201">
        <v>0</v>
      </c>
      <c r="L201">
        <f t="shared" si="33"/>
        <v>6.5455476554440962E-3</v>
      </c>
      <c r="M201">
        <f t="shared" si="34"/>
        <v>264.00070048382048</v>
      </c>
      <c r="N201">
        <f t="shared" si="35"/>
        <v>1.7280308941183646</v>
      </c>
      <c r="O201">
        <f t="shared" si="36"/>
        <v>0.22799012754453557</v>
      </c>
      <c r="P201">
        <f t="shared" si="37"/>
        <v>9.0001917522201644</v>
      </c>
      <c r="Q201">
        <f t="shared" si="38"/>
        <v>2.0519569174708701</v>
      </c>
      <c r="R201">
        <f t="shared" si="39"/>
        <v>0</v>
      </c>
      <c r="S201">
        <f t="shared" si="40"/>
        <v>273.00089223604067</v>
      </c>
      <c r="T201">
        <f t="shared" si="41"/>
        <v>0.22727212424073531</v>
      </c>
      <c r="U201">
        <f t="shared" si="42"/>
        <v>0</v>
      </c>
      <c r="V201">
        <f t="shared" si="43"/>
        <v>0</v>
      </c>
    </row>
    <row r="202" spans="1:22" x14ac:dyDescent="0.2">
      <c r="A202" t="s">
        <v>38</v>
      </c>
      <c r="B202" t="s">
        <v>1249</v>
      </c>
      <c r="D202">
        <v>-75.963999999999999</v>
      </c>
      <c r="E202">
        <v>-169.61099999999999</v>
      </c>
      <c r="F202">
        <v>0</v>
      </c>
      <c r="G202">
        <v>109.262</v>
      </c>
      <c r="H202">
        <v>30.5</v>
      </c>
      <c r="I202">
        <v>0</v>
      </c>
      <c r="J202">
        <v>1</v>
      </c>
      <c r="K202">
        <v>0</v>
      </c>
      <c r="L202">
        <f t="shared" si="33"/>
        <v>8.9998284639622485E-3</v>
      </c>
      <c r="M202">
        <f t="shared" si="34"/>
        <v>317.99946736953876</v>
      </c>
      <c r="N202">
        <f t="shared" si="35"/>
        <v>2.8619435199007293</v>
      </c>
      <c r="O202">
        <f t="shared" si="36"/>
        <v>0.19636069273721476</v>
      </c>
      <c r="P202">
        <f t="shared" si="37"/>
        <v>16.500223342887274</v>
      </c>
      <c r="Q202">
        <f t="shared" si="38"/>
        <v>3.239998525926632</v>
      </c>
      <c r="R202">
        <f t="shared" si="39"/>
        <v>0</v>
      </c>
      <c r="S202">
        <f t="shared" si="40"/>
        <v>334.49969071242606</v>
      </c>
      <c r="T202">
        <f t="shared" si="41"/>
        <v>0.18867956130969107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-80.537999999999997</v>
      </c>
      <c r="E203">
        <v>-171.25399999999999</v>
      </c>
      <c r="F203">
        <v>0</v>
      </c>
      <c r="G203">
        <v>18.248000000000001</v>
      </c>
      <c r="H203">
        <v>6.5759999999999996</v>
      </c>
      <c r="I203">
        <v>0</v>
      </c>
      <c r="J203">
        <v>1</v>
      </c>
      <c r="K203">
        <v>0</v>
      </c>
      <c r="L203">
        <f t="shared" si="33"/>
        <v>5.999785927538929E-3</v>
      </c>
      <c r="M203">
        <f t="shared" si="34"/>
        <v>53.999199576933691</v>
      </c>
      <c r="N203">
        <f t="shared" si="35"/>
        <v>0.32398396170401456</v>
      </c>
      <c r="O203">
        <f t="shared" si="36"/>
        <v>0.23400417552542527</v>
      </c>
      <c r="P203">
        <f t="shared" si="37"/>
        <v>2.9997289106145693</v>
      </c>
      <c r="Q203">
        <f t="shared" si="38"/>
        <v>0.70194979247793698</v>
      </c>
      <c r="R203">
        <f t="shared" si="39"/>
        <v>0</v>
      </c>
      <c r="S203">
        <f t="shared" si="40"/>
        <v>56.998928487548262</v>
      </c>
      <c r="T203">
        <f t="shared" si="41"/>
        <v>1.1111275809656558</v>
      </c>
      <c r="U203">
        <f t="shared" si="42"/>
        <v>0</v>
      </c>
      <c r="V203">
        <f t="shared" si="43"/>
        <v>0</v>
      </c>
    </row>
    <row r="204" spans="1:22" x14ac:dyDescent="0.2">
      <c r="A204" t="s">
        <v>1944</v>
      </c>
      <c r="B204" t="s">
        <v>1945</v>
      </c>
      <c r="D204">
        <v>-81.754000000000005</v>
      </c>
      <c r="E204">
        <v>-172.405</v>
      </c>
      <c r="F204">
        <v>-90</v>
      </c>
      <c r="G204">
        <v>34.86</v>
      </c>
      <c r="H204">
        <v>7.5659999999999998</v>
      </c>
      <c r="I204">
        <v>0.5</v>
      </c>
      <c r="J204">
        <v>1</v>
      </c>
      <c r="K204">
        <v>0</v>
      </c>
      <c r="L204">
        <f t="shared" si="33"/>
        <v>5.2171802798022171E-3</v>
      </c>
      <c r="M204">
        <f t="shared" si="34"/>
        <v>103.49878942981566</v>
      </c>
      <c r="N204">
        <f t="shared" si="35"/>
        <v>0.53997238316901963</v>
      </c>
      <c r="O204">
        <f t="shared" si="36"/>
        <v>0.26998690213915028</v>
      </c>
      <c r="P204">
        <f t="shared" si="37"/>
        <v>2.9999921604909163</v>
      </c>
      <c r="Q204">
        <f t="shared" si="38"/>
        <v>0.80995939981207887</v>
      </c>
      <c r="R204">
        <f t="shared" si="39"/>
        <v>1.5</v>
      </c>
      <c r="S204">
        <f t="shared" si="40"/>
        <v>106.49878159030658</v>
      </c>
      <c r="T204">
        <f t="shared" si="41"/>
        <v>0.57971692548816767</v>
      </c>
      <c r="U204">
        <f t="shared" si="42"/>
        <v>0</v>
      </c>
      <c r="V204">
        <f t="shared" si="43"/>
        <v>1.4084668177429447</v>
      </c>
    </row>
    <row r="205" spans="1:22" x14ac:dyDescent="0.2">
      <c r="A205" t="s">
        <v>55</v>
      </c>
      <c r="B205" t="s">
        <v>56</v>
      </c>
      <c r="D205">
        <v>-78.366</v>
      </c>
      <c r="E205">
        <v>-169.99199999999999</v>
      </c>
      <c r="F205">
        <v>0</v>
      </c>
      <c r="G205">
        <v>17.356999999999999</v>
      </c>
      <c r="H205">
        <v>8.6310000000000002</v>
      </c>
      <c r="I205">
        <v>0</v>
      </c>
      <c r="J205">
        <v>1</v>
      </c>
      <c r="K205">
        <v>0</v>
      </c>
      <c r="L205">
        <f t="shared" si="33"/>
        <v>7.4119970071030846E-3</v>
      </c>
      <c r="M205">
        <f t="shared" si="34"/>
        <v>51.001240623459367</v>
      </c>
      <c r="N205">
        <f t="shared" si="35"/>
        <v>0.37802142088104601</v>
      </c>
      <c r="O205">
        <f t="shared" si="36"/>
        <v>0.2039993757838871</v>
      </c>
      <c r="P205">
        <f t="shared" si="37"/>
        <v>4.4998326401039002</v>
      </c>
      <c r="Q205">
        <f t="shared" si="38"/>
        <v>0.91796396767712418</v>
      </c>
      <c r="R205">
        <f t="shared" si="39"/>
        <v>0</v>
      </c>
      <c r="S205">
        <f t="shared" si="40"/>
        <v>55.501073263563271</v>
      </c>
      <c r="T205">
        <f t="shared" si="41"/>
        <v>1.1764419701665338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-72.474000000000004</v>
      </c>
      <c r="E206">
        <v>0</v>
      </c>
      <c r="F206">
        <v>0</v>
      </c>
      <c r="G206">
        <v>109.587</v>
      </c>
      <c r="H206">
        <v>0</v>
      </c>
      <c r="I206">
        <v>0</v>
      </c>
      <c r="J206">
        <v>0</v>
      </c>
      <c r="K206">
        <v>0</v>
      </c>
      <c r="L206">
        <f t="shared" si="33"/>
        <v>1.136870792816457E-2</v>
      </c>
      <c r="M206">
        <f t="shared" si="34"/>
        <v>313.50004476472145</v>
      </c>
      <c r="N206">
        <f t="shared" si="35"/>
        <v>3.5640940084906445</v>
      </c>
      <c r="O206" t="str">
        <f t="shared" si="36"/>
        <v/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313.50004476472145</v>
      </c>
      <c r="T206">
        <f t="shared" si="41"/>
        <v>0</v>
      </c>
      <c r="U206" t="str">
        <f t="shared" si="42"/>
        <v/>
      </c>
      <c r="V206">
        <f t="shared" si="43"/>
        <v>0</v>
      </c>
    </row>
    <row r="207" spans="1:22" x14ac:dyDescent="0.2">
      <c r="A207" t="s">
        <v>364</v>
      </c>
      <c r="B207" t="s">
        <v>1946</v>
      </c>
      <c r="D207">
        <v>-73.989000000000004</v>
      </c>
      <c r="E207">
        <v>-170.83799999999999</v>
      </c>
      <c r="F207">
        <v>0</v>
      </c>
      <c r="G207">
        <v>59.820999999999998</v>
      </c>
      <c r="H207">
        <v>15.7</v>
      </c>
      <c r="I207">
        <v>0</v>
      </c>
      <c r="J207">
        <v>1</v>
      </c>
      <c r="K207">
        <v>0</v>
      </c>
      <c r="L207">
        <f t="shared" si="33"/>
        <v>1.0330303756727735E-2</v>
      </c>
      <c r="M207">
        <f t="shared" si="34"/>
        <v>172.50140763303324</v>
      </c>
      <c r="N207">
        <f t="shared" si="35"/>
        <v>1.7819937213060673</v>
      </c>
      <c r="O207">
        <f t="shared" si="36"/>
        <v>0.22320837721375303</v>
      </c>
      <c r="P207">
        <f t="shared" si="37"/>
        <v>7.4995662195070043</v>
      </c>
      <c r="Q207">
        <f t="shared" si="38"/>
        <v>1.6739676796309182</v>
      </c>
      <c r="R207">
        <f t="shared" si="39"/>
        <v>0</v>
      </c>
      <c r="S207">
        <f t="shared" si="40"/>
        <v>180.00097385254026</v>
      </c>
      <c r="T207">
        <f t="shared" si="41"/>
        <v>0.34782324865220565</v>
      </c>
      <c r="U207">
        <f t="shared" si="42"/>
        <v>0</v>
      </c>
      <c r="V207">
        <f t="shared" si="43"/>
        <v>0</v>
      </c>
    </row>
    <row r="208" spans="1:22" x14ac:dyDescent="0.2">
      <c r="A208" t="s">
        <v>279</v>
      </c>
      <c r="B208" t="s">
        <v>433</v>
      </c>
      <c r="D208">
        <v>-75.055000000000007</v>
      </c>
      <c r="E208">
        <v>-168.179</v>
      </c>
      <c r="F208">
        <v>0</v>
      </c>
      <c r="G208">
        <v>137.65600000000001</v>
      </c>
      <c r="H208">
        <v>43.932000000000002</v>
      </c>
      <c r="I208">
        <v>1</v>
      </c>
      <c r="J208">
        <v>1</v>
      </c>
      <c r="K208">
        <v>0</v>
      </c>
      <c r="L208">
        <f t="shared" si="33"/>
        <v>9.6091321939312142E-3</v>
      </c>
      <c r="M208">
        <f t="shared" si="34"/>
        <v>398.99887408865754</v>
      </c>
      <c r="N208">
        <f t="shared" si="35"/>
        <v>3.8340367603843863</v>
      </c>
      <c r="O208">
        <f t="shared" si="36"/>
        <v>0.17200713926034211</v>
      </c>
      <c r="P208">
        <f t="shared" si="37"/>
        <v>26.999044767359912</v>
      </c>
      <c r="Q208">
        <f t="shared" si="38"/>
        <v>4.6440330972285846</v>
      </c>
      <c r="R208">
        <f t="shared" si="39"/>
        <v>0</v>
      </c>
      <c r="S208">
        <f t="shared" si="40"/>
        <v>425.99791885601746</v>
      </c>
      <c r="T208">
        <f t="shared" si="41"/>
        <v>0.15037636418660169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-82.460999999999999</v>
      </c>
      <c r="E209">
        <v>-164.05500000000001</v>
      </c>
      <c r="F209">
        <v>0</v>
      </c>
      <c r="G209">
        <v>274.37200000000001</v>
      </c>
      <c r="H209">
        <v>72.801000000000002</v>
      </c>
      <c r="I209">
        <v>0</v>
      </c>
      <c r="J209">
        <v>1</v>
      </c>
      <c r="K209">
        <v>0</v>
      </c>
      <c r="L209">
        <f t="shared" si="33"/>
        <v>4.7644165294183673E-3</v>
      </c>
      <c r="M209">
        <f t="shared" si="34"/>
        <v>816.00080860614185</v>
      </c>
      <c r="N209">
        <f t="shared" si="35"/>
        <v>3.8877716283134838</v>
      </c>
      <c r="O209">
        <f t="shared" si="36"/>
        <v>0.12600317003890771</v>
      </c>
      <c r="P209">
        <f t="shared" si="37"/>
        <v>59.9984674440406</v>
      </c>
      <c r="Q209">
        <f t="shared" si="38"/>
        <v>7.5600046554299736</v>
      </c>
      <c r="R209">
        <f t="shared" si="39"/>
        <v>0</v>
      </c>
      <c r="S209">
        <f t="shared" si="40"/>
        <v>875.9992760501824</v>
      </c>
      <c r="T209">
        <f t="shared" si="41"/>
        <v>7.352933890162372E-2</v>
      </c>
      <c r="U209">
        <f t="shared" si="42"/>
        <v>0</v>
      </c>
      <c r="V209">
        <f t="shared" si="43"/>
        <v>0</v>
      </c>
    </row>
    <row r="210" spans="1:22" x14ac:dyDescent="0.2">
      <c r="A210" t="s">
        <v>1947</v>
      </c>
      <c r="B210" t="s">
        <v>572</v>
      </c>
      <c r="D210">
        <v>-78.320999999999998</v>
      </c>
      <c r="E210">
        <v>-170.96100000000001</v>
      </c>
      <c r="F210">
        <v>0</v>
      </c>
      <c r="G210">
        <v>182.78399999999999</v>
      </c>
      <c r="H210">
        <v>44.552999999999997</v>
      </c>
      <c r="I210">
        <v>0</v>
      </c>
      <c r="J210">
        <v>1</v>
      </c>
      <c r="K210">
        <v>0</v>
      </c>
      <c r="L210">
        <f t="shared" si="33"/>
        <v>7.4414746413247676E-3</v>
      </c>
      <c r="M210">
        <f t="shared" si="34"/>
        <v>536.99950707845824</v>
      </c>
      <c r="N210">
        <f t="shared" si="35"/>
        <v>3.9960722104004573</v>
      </c>
      <c r="O210">
        <f t="shared" si="36"/>
        <v>0.22629777758303712</v>
      </c>
      <c r="P210">
        <f t="shared" si="37"/>
        <v>20.99872800752162</v>
      </c>
      <c r="Q210">
        <f t="shared" si="38"/>
        <v>4.7519702321430524</v>
      </c>
      <c r="R210">
        <f t="shared" si="39"/>
        <v>0</v>
      </c>
      <c r="S210">
        <f t="shared" si="40"/>
        <v>557.9982350859799</v>
      </c>
      <c r="T210">
        <f t="shared" si="41"/>
        <v>0.11173194613609526</v>
      </c>
      <c r="U210">
        <f t="shared" si="42"/>
        <v>0</v>
      </c>
      <c r="V210">
        <f t="shared" si="43"/>
        <v>0</v>
      </c>
    </row>
    <row r="211" spans="1:22" x14ac:dyDescent="0.2">
      <c r="A211" t="s">
        <v>121</v>
      </c>
      <c r="B211" t="s">
        <v>1948</v>
      </c>
      <c r="D211">
        <v>-79.875</v>
      </c>
      <c r="E211">
        <v>-171.87</v>
      </c>
      <c r="F211">
        <v>0</v>
      </c>
      <c r="G211">
        <v>85.328999999999994</v>
      </c>
      <c r="H211">
        <v>21.213000000000001</v>
      </c>
      <c r="I211">
        <v>0</v>
      </c>
      <c r="J211">
        <v>1</v>
      </c>
      <c r="K211">
        <v>0</v>
      </c>
      <c r="L211">
        <f t="shared" si="33"/>
        <v>6.428777883606243E-3</v>
      </c>
      <c r="M211">
        <f t="shared" si="34"/>
        <v>252.00040388562707</v>
      </c>
      <c r="N211">
        <f t="shared" si="35"/>
        <v>1.6200562432160033</v>
      </c>
      <c r="O211">
        <f t="shared" si="36"/>
        <v>0.25200296358763974</v>
      </c>
      <c r="P211">
        <f t="shared" si="37"/>
        <v>8.999801146378525</v>
      </c>
      <c r="Q211">
        <f t="shared" si="38"/>
        <v>2.2679788285656537</v>
      </c>
      <c r="R211">
        <f t="shared" si="39"/>
        <v>0</v>
      </c>
      <c r="S211">
        <f t="shared" si="40"/>
        <v>261.00020503200557</v>
      </c>
      <c r="T211">
        <f t="shared" si="41"/>
        <v>0.23809485649567297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-84.644000000000005</v>
      </c>
      <c r="E212">
        <v>-175.23599999999999</v>
      </c>
      <c r="F212">
        <v>0</v>
      </c>
      <c r="G212">
        <v>64.281000000000006</v>
      </c>
      <c r="H212">
        <v>12.042</v>
      </c>
      <c r="I212">
        <v>0</v>
      </c>
      <c r="J212">
        <v>1</v>
      </c>
      <c r="K212">
        <v>0</v>
      </c>
      <c r="L212">
        <f t="shared" si="33"/>
        <v>3.3751075199082519E-3</v>
      </c>
      <c r="M212">
        <f t="shared" si="34"/>
        <v>192.00103609033573</v>
      </c>
      <c r="N212">
        <f t="shared" si="35"/>
        <v>0.6480247887634567</v>
      </c>
      <c r="O212">
        <f t="shared" si="36"/>
        <v>0.43196692629052102</v>
      </c>
      <c r="P212">
        <f t="shared" si="37"/>
        <v>3.0003261450738798</v>
      </c>
      <c r="Q212">
        <f t="shared" si="38"/>
        <v>1.2960429587996107</v>
      </c>
      <c r="R212">
        <f t="shared" si="39"/>
        <v>0</v>
      </c>
      <c r="S212">
        <f t="shared" si="40"/>
        <v>195.0013622354096</v>
      </c>
      <c r="T212">
        <f t="shared" si="41"/>
        <v>0.31249831366415248</v>
      </c>
      <c r="U212">
        <f t="shared" si="42"/>
        <v>0</v>
      </c>
      <c r="V212">
        <f t="shared" si="43"/>
        <v>0</v>
      </c>
    </row>
    <row r="213" spans="1:22" x14ac:dyDescent="0.2">
      <c r="A213" t="s">
        <v>199</v>
      </c>
      <c r="B213" t="s">
        <v>1949</v>
      </c>
      <c r="D213">
        <v>-79.314999999999998</v>
      </c>
      <c r="E213">
        <v>-174.56</v>
      </c>
      <c r="F213">
        <v>0</v>
      </c>
      <c r="G213">
        <v>53.935000000000002</v>
      </c>
      <c r="H213">
        <v>21.094999999999999</v>
      </c>
      <c r="I213">
        <v>0</v>
      </c>
      <c r="J213">
        <v>1</v>
      </c>
      <c r="K213">
        <v>0</v>
      </c>
      <c r="L213">
        <f t="shared" si="33"/>
        <v>6.7925030378380219E-3</v>
      </c>
      <c r="M213">
        <f t="shared" si="34"/>
        <v>158.99952301745853</v>
      </c>
      <c r="N213">
        <f t="shared" si="35"/>
        <v>1.0800058231167071</v>
      </c>
      <c r="O213">
        <f t="shared" si="36"/>
        <v>0.37802283250133095</v>
      </c>
      <c r="P213">
        <f t="shared" si="37"/>
        <v>5.9996283401032189</v>
      </c>
      <c r="Q213">
        <f t="shared" si="38"/>
        <v>2.2679987670798445</v>
      </c>
      <c r="R213">
        <f t="shared" si="39"/>
        <v>0</v>
      </c>
      <c r="S213">
        <f t="shared" si="40"/>
        <v>164.99915135756174</v>
      </c>
      <c r="T213">
        <f t="shared" si="41"/>
        <v>0.37735962260347067</v>
      </c>
      <c r="U213">
        <f t="shared" si="42"/>
        <v>0</v>
      </c>
      <c r="V213">
        <f t="shared" si="43"/>
        <v>0</v>
      </c>
    </row>
    <row r="214" spans="1:22" x14ac:dyDescent="0.2">
      <c r="A214" t="s">
        <v>269</v>
      </c>
      <c r="B214" t="s">
        <v>330</v>
      </c>
      <c r="D214">
        <v>-77.905000000000001</v>
      </c>
      <c r="E214">
        <v>-177.11</v>
      </c>
      <c r="F214">
        <v>0</v>
      </c>
      <c r="G214">
        <v>14.318</v>
      </c>
      <c r="H214">
        <v>8</v>
      </c>
      <c r="I214">
        <v>0</v>
      </c>
      <c r="J214">
        <v>1</v>
      </c>
      <c r="K214">
        <v>0</v>
      </c>
      <c r="L214">
        <f t="shared" si="33"/>
        <v>7.7144376416590785E-3</v>
      </c>
      <c r="M214">
        <f t="shared" si="34"/>
        <v>42.000486735172956</v>
      </c>
      <c r="N214">
        <f t="shared" si="35"/>
        <v>0.32401045984828092</v>
      </c>
      <c r="O214">
        <f t="shared" si="36"/>
        <v>0.71311295677158615</v>
      </c>
      <c r="P214">
        <f t="shared" si="37"/>
        <v>1.2100471175078575</v>
      </c>
      <c r="Q214">
        <f t="shared" si="38"/>
        <v>0.86290114070010393</v>
      </c>
      <c r="R214">
        <f t="shared" si="39"/>
        <v>0</v>
      </c>
      <c r="S214">
        <f t="shared" si="40"/>
        <v>43.210533852680811</v>
      </c>
      <c r="T214">
        <f t="shared" si="41"/>
        <v>1.4285548731451605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-71.564999999999998</v>
      </c>
      <c r="E215">
        <v>-175.601</v>
      </c>
      <c r="F215">
        <v>0</v>
      </c>
      <c r="G215">
        <v>15.811</v>
      </c>
      <c r="H215">
        <v>13.038</v>
      </c>
      <c r="I215">
        <v>0</v>
      </c>
      <c r="J215">
        <v>1</v>
      </c>
      <c r="K215">
        <v>0</v>
      </c>
      <c r="L215">
        <f t="shared" si="33"/>
        <v>1.2000023728315417E-2</v>
      </c>
      <c r="M215">
        <f t="shared" si="34"/>
        <v>44.998881478613413</v>
      </c>
      <c r="N215">
        <f t="shared" si="35"/>
        <v>0.53998818547919958</v>
      </c>
      <c r="O215">
        <f t="shared" si="36"/>
        <v>0.4679680618795688</v>
      </c>
      <c r="P215">
        <f t="shared" si="37"/>
        <v>3.0001074096037383</v>
      </c>
      <c r="Q215">
        <f t="shared" si="38"/>
        <v>1.4039558538586494</v>
      </c>
      <c r="R215">
        <f t="shared" si="39"/>
        <v>0</v>
      </c>
      <c r="S215">
        <f t="shared" si="40"/>
        <v>47.998988888217148</v>
      </c>
      <c r="T215">
        <f t="shared" si="41"/>
        <v>1.3333664755315342</v>
      </c>
      <c r="U215">
        <f t="shared" si="42"/>
        <v>0</v>
      </c>
      <c r="V215">
        <f t="shared" si="43"/>
        <v>0</v>
      </c>
    </row>
    <row r="216" spans="1:22" x14ac:dyDescent="0.2">
      <c r="A216" t="s">
        <v>366</v>
      </c>
      <c r="B216" t="s">
        <v>1950</v>
      </c>
      <c r="D216">
        <v>-79.231999999999999</v>
      </c>
      <c r="E216">
        <v>-168.11099999999999</v>
      </c>
      <c r="F216">
        <v>0</v>
      </c>
      <c r="G216">
        <v>165.922</v>
      </c>
      <c r="H216">
        <v>38.832999999999998</v>
      </c>
      <c r="I216">
        <v>0</v>
      </c>
      <c r="J216">
        <v>1</v>
      </c>
      <c r="K216">
        <v>0</v>
      </c>
      <c r="L216">
        <f t="shared" si="33"/>
        <v>6.846524804627903E-3</v>
      </c>
      <c r="M216">
        <f t="shared" si="34"/>
        <v>489.0012123234705</v>
      </c>
      <c r="N216">
        <f t="shared" si="35"/>
        <v>3.3479622776280338</v>
      </c>
      <c r="O216">
        <f t="shared" si="36"/>
        <v>0.17099476650892431</v>
      </c>
      <c r="P216">
        <f t="shared" si="37"/>
        <v>24.000695421946219</v>
      </c>
      <c r="Q216">
        <f t="shared" si="38"/>
        <v>4.1039974137249171</v>
      </c>
      <c r="R216">
        <f t="shared" si="39"/>
        <v>0</v>
      </c>
      <c r="S216">
        <f t="shared" si="40"/>
        <v>513.0019077454167</v>
      </c>
      <c r="T216">
        <f t="shared" si="41"/>
        <v>0.1226990823088399</v>
      </c>
      <c r="U216">
        <f t="shared" si="42"/>
        <v>0</v>
      </c>
      <c r="V216">
        <f t="shared" si="43"/>
        <v>0</v>
      </c>
    </row>
    <row r="217" spans="1:22" x14ac:dyDescent="0.2">
      <c r="A217" t="s">
        <v>952</v>
      </c>
      <c r="B217" t="s">
        <v>953</v>
      </c>
      <c r="D217">
        <v>-78.578999999999994</v>
      </c>
      <c r="E217">
        <v>-171.25399999999999</v>
      </c>
      <c r="F217">
        <v>0</v>
      </c>
      <c r="G217">
        <v>101</v>
      </c>
      <c r="H217">
        <v>26.306000000000001</v>
      </c>
      <c r="I217">
        <v>0</v>
      </c>
      <c r="J217">
        <v>1</v>
      </c>
      <c r="K217">
        <v>0</v>
      </c>
      <c r="L217">
        <f t="shared" si="33"/>
        <v>7.2725981835111411E-3</v>
      </c>
      <c r="M217">
        <f t="shared" si="34"/>
        <v>297.00019506515349</v>
      </c>
      <c r="N217">
        <f t="shared" si="35"/>
        <v>2.1599652390985291</v>
      </c>
      <c r="O217">
        <f t="shared" si="36"/>
        <v>0.23400417552542527</v>
      </c>
      <c r="P217">
        <f t="shared" si="37"/>
        <v>11.999827968769292</v>
      </c>
      <c r="Q217">
        <f t="shared" si="38"/>
        <v>2.8080126582914553</v>
      </c>
      <c r="R217">
        <f t="shared" si="39"/>
        <v>0</v>
      </c>
      <c r="S217">
        <f t="shared" si="40"/>
        <v>309.00002303392279</v>
      </c>
      <c r="T217">
        <f t="shared" si="41"/>
        <v>0.20202006933644501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-75.578999999999994</v>
      </c>
      <c r="E218">
        <v>-176.82</v>
      </c>
      <c r="F218">
        <v>0</v>
      </c>
      <c r="G218">
        <v>18.068999999999999</v>
      </c>
      <c r="H218">
        <v>9.0139999999999993</v>
      </c>
      <c r="I218">
        <v>0</v>
      </c>
      <c r="J218">
        <v>1</v>
      </c>
      <c r="K218">
        <v>0</v>
      </c>
      <c r="L218">
        <f t="shared" si="33"/>
        <v>9.2572855738270801E-3</v>
      </c>
      <c r="M218">
        <f t="shared" si="34"/>
        <v>52.499042942215041</v>
      </c>
      <c r="N218">
        <f t="shared" si="35"/>
        <v>0.48599911886781466</v>
      </c>
      <c r="O218">
        <f t="shared" si="36"/>
        <v>0.64796466376384987</v>
      </c>
      <c r="P218">
        <f t="shared" si="37"/>
        <v>1.5001003258354975</v>
      </c>
      <c r="Q218">
        <f t="shared" si="38"/>
        <v>0.97201297525501529</v>
      </c>
      <c r="R218">
        <f t="shared" si="39"/>
        <v>0</v>
      </c>
      <c r="S218">
        <f t="shared" si="40"/>
        <v>53.999143268050538</v>
      </c>
      <c r="T218">
        <f t="shared" si="41"/>
        <v>1.1428779771479101</v>
      </c>
      <c r="U218">
        <f t="shared" si="42"/>
        <v>0</v>
      </c>
      <c r="V218">
        <f t="shared" si="43"/>
        <v>0</v>
      </c>
    </row>
    <row r="219" spans="1:22" x14ac:dyDescent="0.2">
      <c r="A219" t="s">
        <v>1951</v>
      </c>
      <c r="B219" t="s">
        <v>1952</v>
      </c>
      <c r="D219">
        <v>-76.082999999999998</v>
      </c>
      <c r="E219">
        <v>-168.11099999999999</v>
      </c>
      <c r="F219">
        <v>0</v>
      </c>
      <c r="G219">
        <v>58.209000000000003</v>
      </c>
      <c r="H219">
        <v>19.416</v>
      </c>
      <c r="I219">
        <v>0</v>
      </c>
      <c r="J219">
        <v>1</v>
      </c>
      <c r="K219">
        <v>0</v>
      </c>
      <c r="L219">
        <f t="shared" si="33"/>
        <v>8.920426801207422E-3</v>
      </c>
      <c r="M219">
        <f t="shared" si="34"/>
        <v>169.50085266195669</v>
      </c>
      <c r="N219">
        <f t="shared" si="35"/>
        <v>1.5120214609346898</v>
      </c>
      <c r="O219">
        <f t="shared" si="36"/>
        <v>0.17099476650892431</v>
      </c>
      <c r="P219">
        <f t="shared" si="37"/>
        <v>12.000038686491074</v>
      </c>
      <c r="Q219">
        <f t="shared" si="38"/>
        <v>2.0519458652404654</v>
      </c>
      <c r="R219">
        <f t="shared" si="39"/>
        <v>0</v>
      </c>
      <c r="S219">
        <f t="shared" si="40"/>
        <v>181.50089134844777</v>
      </c>
      <c r="T219">
        <f t="shared" si="41"/>
        <v>0.35398052020222426</v>
      </c>
      <c r="U219">
        <f t="shared" si="42"/>
        <v>0</v>
      </c>
      <c r="V219">
        <f t="shared" si="43"/>
        <v>0</v>
      </c>
    </row>
    <row r="220" spans="1:22" x14ac:dyDescent="0.2">
      <c r="A220" t="s">
        <v>519</v>
      </c>
      <c r="B220" t="s">
        <v>520</v>
      </c>
      <c r="D220">
        <v>-77.257000000000005</v>
      </c>
      <c r="E220">
        <v>0</v>
      </c>
      <c r="F220">
        <v>-90</v>
      </c>
      <c r="G220">
        <v>145.07300000000001</v>
      </c>
      <c r="H220">
        <v>0</v>
      </c>
      <c r="I220">
        <v>17</v>
      </c>
      <c r="J220">
        <v>0</v>
      </c>
      <c r="K220">
        <v>0</v>
      </c>
      <c r="L220">
        <f t="shared" si="33"/>
        <v>8.1413368991158711E-3</v>
      </c>
      <c r="M220">
        <f t="shared" si="34"/>
        <v>424.49924115235467</v>
      </c>
      <c r="N220">
        <f t="shared" si="35"/>
        <v>3.4559947916351441</v>
      </c>
      <c r="O220" t="str">
        <f t="shared" si="36"/>
        <v/>
      </c>
      <c r="P220">
        <f t="shared" si="37"/>
        <v>0</v>
      </c>
      <c r="Q220">
        <f t="shared" si="38"/>
        <v>0</v>
      </c>
      <c r="R220">
        <f t="shared" si="39"/>
        <v>51</v>
      </c>
      <c r="S220">
        <f t="shared" si="40"/>
        <v>424.49924115235467</v>
      </c>
      <c r="T220">
        <f t="shared" si="41"/>
        <v>0</v>
      </c>
      <c r="U220" t="str">
        <f t="shared" si="42"/>
        <v/>
      </c>
      <c r="V220">
        <f t="shared" si="43"/>
        <v>12.014155752447122</v>
      </c>
    </row>
    <row r="221" spans="1:22" x14ac:dyDescent="0.2">
      <c r="A221" t="s">
        <v>41</v>
      </c>
      <c r="B221" t="s">
        <v>41</v>
      </c>
      <c r="D221">
        <v>-80.081000000000003</v>
      </c>
      <c r="E221">
        <v>-172.875</v>
      </c>
      <c r="F221">
        <v>0</v>
      </c>
      <c r="G221">
        <v>185.77699999999999</v>
      </c>
      <c r="H221">
        <v>48.374000000000002</v>
      </c>
      <c r="I221">
        <v>2</v>
      </c>
      <c r="J221">
        <v>1</v>
      </c>
      <c r="K221">
        <v>0</v>
      </c>
      <c r="L221">
        <f t="shared" si="33"/>
        <v>6.2953019025167086E-3</v>
      </c>
      <c r="M221">
        <f t="shared" si="34"/>
        <v>549.00016008276089</v>
      </c>
      <c r="N221">
        <f t="shared" si="35"/>
        <v>3.4561252083761902</v>
      </c>
      <c r="O221">
        <f t="shared" si="36"/>
        <v>0.28800037970152381</v>
      </c>
      <c r="P221">
        <f t="shared" si="37"/>
        <v>18.000127663397322</v>
      </c>
      <c r="Q221">
        <f t="shared" si="38"/>
        <v>5.1840487857831175</v>
      </c>
      <c r="R221">
        <f t="shared" si="39"/>
        <v>0</v>
      </c>
      <c r="S221">
        <f t="shared" si="40"/>
        <v>567.00028774615816</v>
      </c>
      <c r="T221">
        <f t="shared" si="41"/>
        <v>0.10928958561861821</v>
      </c>
      <c r="U221">
        <f t="shared" si="42"/>
        <v>0</v>
      </c>
      <c r="V221">
        <f t="shared" si="43"/>
        <v>0</v>
      </c>
    </row>
    <row r="222" spans="1:22" x14ac:dyDescent="0.2">
      <c r="A222" t="s">
        <v>871</v>
      </c>
      <c r="B222" t="s">
        <v>1953</v>
      </c>
      <c r="D222">
        <v>-78.424999999999997</v>
      </c>
      <c r="E222">
        <v>-174.28899999999999</v>
      </c>
      <c r="F222">
        <v>0</v>
      </c>
      <c r="G222">
        <v>84.722999999999999</v>
      </c>
      <c r="H222">
        <v>30.15</v>
      </c>
      <c r="I222">
        <v>0</v>
      </c>
      <c r="J222">
        <v>1</v>
      </c>
      <c r="K222">
        <v>0</v>
      </c>
      <c r="L222">
        <f t="shared" si="33"/>
        <v>7.373362988194839E-3</v>
      </c>
      <c r="M222">
        <f t="shared" si="34"/>
        <v>248.99993788709455</v>
      </c>
      <c r="N222">
        <f t="shared" si="35"/>
        <v>1.8359687620482792</v>
      </c>
      <c r="O222">
        <f t="shared" si="36"/>
        <v>0.35997382229506519</v>
      </c>
      <c r="P222">
        <f t="shared" si="37"/>
        <v>9.0007504912531093</v>
      </c>
      <c r="Q222">
        <f t="shared" si="38"/>
        <v>3.2400377978983657</v>
      </c>
      <c r="R222">
        <f t="shared" si="39"/>
        <v>0</v>
      </c>
      <c r="S222">
        <f t="shared" si="40"/>
        <v>258.00068837834766</v>
      </c>
      <c r="T222">
        <f t="shared" si="41"/>
        <v>0.24096391552999558</v>
      </c>
      <c r="U222">
        <f t="shared" si="42"/>
        <v>0</v>
      </c>
      <c r="V222">
        <f t="shared" si="43"/>
        <v>0</v>
      </c>
    </row>
    <row r="223" spans="1:22" x14ac:dyDescent="0.2">
      <c r="A223" t="s">
        <v>1907</v>
      </c>
      <c r="B223" t="s">
        <v>973</v>
      </c>
      <c r="D223">
        <v>-80.165999999999997</v>
      </c>
      <c r="E223">
        <v>0</v>
      </c>
      <c r="F223">
        <v>0</v>
      </c>
      <c r="G223">
        <v>76.117999999999995</v>
      </c>
      <c r="H223">
        <v>0</v>
      </c>
      <c r="I223">
        <v>0</v>
      </c>
      <c r="J223">
        <v>0</v>
      </c>
      <c r="K223">
        <v>0</v>
      </c>
      <c r="L223">
        <f t="shared" si="33"/>
        <v>6.2402759607162661E-3</v>
      </c>
      <c r="M223">
        <f t="shared" si="34"/>
        <v>224.99873088495718</v>
      </c>
      <c r="N223">
        <f t="shared" si="35"/>
        <v>1.4040555755886424</v>
      </c>
      <c r="O223" t="str">
        <f t="shared" si="36"/>
        <v/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224.99873088495718</v>
      </c>
      <c r="T223">
        <f t="shared" si="41"/>
        <v>0</v>
      </c>
      <c r="U223" t="str">
        <f t="shared" si="42"/>
        <v/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-73.787999999999997</v>
      </c>
      <c r="E224">
        <v>-169.90199999999999</v>
      </c>
      <c r="F224">
        <v>0</v>
      </c>
      <c r="G224">
        <v>236.4</v>
      </c>
      <c r="H224">
        <v>74.147999999999996</v>
      </c>
      <c r="I224">
        <v>0</v>
      </c>
      <c r="J224">
        <v>1</v>
      </c>
      <c r="K224">
        <v>0</v>
      </c>
      <c r="L224">
        <f t="shared" si="33"/>
        <v>1.0467133100379031E-2</v>
      </c>
      <c r="M224">
        <f t="shared" si="34"/>
        <v>680.99882714088153</v>
      </c>
      <c r="N224">
        <f t="shared" si="35"/>
        <v>7.1281124929981141</v>
      </c>
      <c r="O224">
        <f t="shared" si="36"/>
        <v>0.20214351371596251</v>
      </c>
      <c r="P224">
        <f t="shared" si="37"/>
        <v>39.001631563733682</v>
      </c>
      <c r="Q224">
        <f t="shared" si="38"/>
        <v>7.8839347288832444</v>
      </c>
      <c r="R224">
        <f t="shared" si="39"/>
        <v>0</v>
      </c>
      <c r="S224">
        <f t="shared" si="40"/>
        <v>720.0004587046152</v>
      </c>
      <c r="T224">
        <f t="shared" si="41"/>
        <v>8.8105878613484762E-2</v>
      </c>
      <c r="U224">
        <f t="shared" si="42"/>
        <v>0</v>
      </c>
      <c r="V224">
        <f t="shared" si="43"/>
        <v>0</v>
      </c>
    </row>
    <row r="225" spans="1:22" x14ac:dyDescent="0.2">
      <c r="A225" t="s">
        <v>871</v>
      </c>
      <c r="B225" t="s">
        <v>872</v>
      </c>
      <c r="D225">
        <v>-71.364999999999995</v>
      </c>
      <c r="E225">
        <v>-172.09299999999999</v>
      </c>
      <c r="F225">
        <v>0</v>
      </c>
      <c r="G225">
        <v>90.757999999999996</v>
      </c>
      <c r="H225">
        <v>36.345999999999997</v>
      </c>
      <c r="I225">
        <v>1</v>
      </c>
      <c r="J225">
        <v>1</v>
      </c>
      <c r="K225">
        <v>0</v>
      </c>
      <c r="L225">
        <f t="shared" si="33"/>
        <v>1.2139813232715391E-2</v>
      </c>
      <c r="M225">
        <f t="shared" si="34"/>
        <v>257.99959774276442</v>
      </c>
      <c r="N225">
        <f t="shared" si="35"/>
        <v>3.1320700627829217</v>
      </c>
      <c r="O225">
        <f t="shared" si="36"/>
        <v>0.25920514270040018</v>
      </c>
      <c r="P225">
        <f t="shared" si="37"/>
        <v>14.999873375455927</v>
      </c>
      <c r="Q225">
        <f t="shared" si="38"/>
        <v>3.8880482068211926</v>
      </c>
      <c r="R225">
        <f t="shared" si="39"/>
        <v>0</v>
      </c>
      <c r="S225">
        <f t="shared" si="40"/>
        <v>272.99947111822036</v>
      </c>
      <c r="T225">
        <f t="shared" si="41"/>
        <v>0.23255850212534951</v>
      </c>
      <c r="U225">
        <f t="shared" si="42"/>
        <v>0</v>
      </c>
      <c r="V225">
        <f t="shared" si="43"/>
        <v>0</v>
      </c>
    </row>
    <row r="226" spans="1:22" x14ac:dyDescent="0.2">
      <c r="A226" t="s">
        <v>416</v>
      </c>
      <c r="B226" t="s">
        <v>417</v>
      </c>
      <c r="D226">
        <v>-77.932000000000002</v>
      </c>
      <c r="E226">
        <v>-167.27600000000001</v>
      </c>
      <c r="F226">
        <v>0</v>
      </c>
      <c r="G226">
        <v>148.27699999999999</v>
      </c>
      <c r="H226">
        <v>31.78</v>
      </c>
      <c r="I226">
        <v>0</v>
      </c>
      <c r="J226">
        <v>1</v>
      </c>
      <c r="K226">
        <v>0</v>
      </c>
      <c r="L226">
        <f t="shared" si="33"/>
        <v>7.6966958303696835E-3</v>
      </c>
      <c r="M226">
        <f t="shared" si="34"/>
        <v>435.00030489170842</v>
      </c>
      <c r="N226">
        <f t="shared" si="35"/>
        <v>3.3480683809379341</v>
      </c>
      <c r="O226">
        <f t="shared" si="36"/>
        <v>0.15943301862365958</v>
      </c>
      <c r="P226">
        <f t="shared" si="37"/>
        <v>20.999094158205757</v>
      </c>
      <c r="Q226">
        <f t="shared" si="38"/>
        <v>3.347952317957517</v>
      </c>
      <c r="R226">
        <f t="shared" si="39"/>
        <v>0</v>
      </c>
      <c r="S226">
        <f t="shared" si="40"/>
        <v>455.99939904991419</v>
      </c>
      <c r="T226">
        <f t="shared" si="41"/>
        <v>0.13793093780689822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-77.195999999999998</v>
      </c>
      <c r="E227">
        <v>-168.11099999999999</v>
      </c>
      <c r="F227">
        <v>0</v>
      </c>
      <c r="G227">
        <v>45.122</v>
      </c>
      <c r="H227">
        <v>19.416</v>
      </c>
      <c r="I227">
        <v>0</v>
      </c>
      <c r="J227">
        <v>1</v>
      </c>
      <c r="K227">
        <v>0</v>
      </c>
      <c r="L227">
        <f t="shared" si="33"/>
        <v>8.1816341916035561E-3</v>
      </c>
      <c r="M227">
        <f t="shared" si="34"/>
        <v>131.99997346692686</v>
      </c>
      <c r="N227">
        <f t="shared" si="35"/>
        <v>1.0799765761843472</v>
      </c>
      <c r="O227">
        <f t="shared" si="36"/>
        <v>0.17099476650892431</v>
      </c>
      <c r="P227">
        <f t="shared" si="37"/>
        <v>12.000038686491074</v>
      </c>
      <c r="Q227">
        <f t="shared" si="38"/>
        <v>2.0519458652404654</v>
      </c>
      <c r="R227">
        <f t="shared" si="39"/>
        <v>0</v>
      </c>
      <c r="S227">
        <f t="shared" si="40"/>
        <v>144.00001215341794</v>
      </c>
      <c r="T227">
        <f t="shared" si="41"/>
        <v>0.45454554591280466</v>
      </c>
      <c r="U227">
        <f t="shared" si="42"/>
        <v>0</v>
      </c>
      <c r="V227">
        <f t="shared" si="43"/>
        <v>0</v>
      </c>
    </row>
    <row r="228" spans="1:22" x14ac:dyDescent="0.2">
      <c r="A228" t="s">
        <v>1954</v>
      </c>
      <c r="B228" t="s">
        <v>1955</v>
      </c>
      <c r="D228">
        <v>-77.3</v>
      </c>
      <c r="E228">
        <v>-169.21600000000001</v>
      </c>
      <c r="F228">
        <v>0</v>
      </c>
      <c r="G228">
        <v>36.39</v>
      </c>
      <c r="H228">
        <v>10.689</v>
      </c>
      <c r="I228">
        <v>0</v>
      </c>
      <c r="J228">
        <v>1</v>
      </c>
      <c r="K228">
        <v>0</v>
      </c>
      <c r="L228">
        <f t="shared" si="33"/>
        <v>8.1129422749360459E-3</v>
      </c>
      <c r="M228">
        <f t="shared" si="34"/>
        <v>106.49910616256915</v>
      </c>
      <c r="N228">
        <f t="shared" si="35"/>
        <v>0.86402196465117387</v>
      </c>
      <c r="O228">
        <f t="shared" si="36"/>
        <v>0.18900515677550569</v>
      </c>
      <c r="P228">
        <f t="shared" si="37"/>
        <v>5.9999601989983713</v>
      </c>
      <c r="Q228">
        <f t="shared" si="38"/>
        <v>1.1340245520830332</v>
      </c>
      <c r="R228">
        <f t="shared" si="39"/>
        <v>0</v>
      </c>
      <c r="S228">
        <f t="shared" si="40"/>
        <v>112.49906636156751</v>
      </c>
      <c r="T228">
        <f t="shared" si="41"/>
        <v>0.56338501009023467</v>
      </c>
      <c r="U228">
        <f t="shared" si="42"/>
        <v>0</v>
      </c>
      <c r="V228">
        <f t="shared" si="43"/>
        <v>0</v>
      </c>
    </row>
    <row r="229" spans="1:22" x14ac:dyDescent="0.2">
      <c r="A229" t="s">
        <v>1956</v>
      </c>
      <c r="B229" t="s">
        <v>1957</v>
      </c>
      <c r="D229">
        <v>-77.11</v>
      </c>
      <c r="E229">
        <v>-168.48599999999999</v>
      </c>
      <c r="F229">
        <v>0</v>
      </c>
      <c r="G229">
        <v>103.098</v>
      </c>
      <c r="H229">
        <v>27.553999999999998</v>
      </c>
      <c r="I229">
        <v>0</v>
      </c>
      <c r="J229">
        <v>1</v>
      </c>
      <c r="K229">
        <v>0</v>
      </c>
      <c r="L229">
        <f t="shared" si="33"/>
        <v>8.2384799270579078E-3</v>
      </c>
      <c r="M229">
        <f t="shared" si="34"/>
        <v>301.4998356889605</v>
      </c>
      <c r="N229">
        <f t="shared" si="35"/>
        <v>2.4839028282375866</v>
      </c>
      <c r="O229">
        <f t="shared" si="36"/>
        <v>0.1767244337739611</v>
      </c>
      <c r="P229">
        <f t="shared" si="37"/>
        <v>16.499944355986599</v>
      </c>
      <c r="Q229">
        <f t="shared" si="38"/>
        <v>2.9159462395598363</v>
      </c>
      <c r="R229">
        <f t="shared" si="39"/>
        <v>0</v>
      </c>
      <c r="S229">
        <f t="shared" si="40"/>
        <v>317.9997800449471</v>
      </c>
      <c r="T229">
        <f t="shared" si="41"/>
        <v>0.19900508357788441</v>
      </c>
      <c r="U229">
        <f t="shared" si="42"/>
        <v>0</v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-81.510999999999996</v>
      </c>
      <c r="E230">
        <v>-174.17400000000001</v>
      </c>
      <c r="F230">
        <v>0</v>
      </c>
      <c r="G230">
        <v>67.742000000000004</v>
      </c>
      <c r="H230">
        <v>16.417999999999999</v>
      </c>
      <c r="I230">
        <v>0</v>
      </c>
      <c r="J230">
        <v>1</v>
      </c>
      <c r="K230">
        <v>0</v>
      </c>
      <c r="L230">
        <f t="shared" si="33"/>
        <v>5.3731650016080072E-3</v>
      </c>
      <c r="M230">
        <f t="shared" si="34"/>
        <v>200.99950116272095</v>
      </c>
      <c r="N230">
        <f t="shared" si="35"/>
        <v>1.080004564992765</v>
      </c>
      <c r="O230">
        <f t="shared" si="36"/>
        <v>0.35282050263563092</v>
      </c>
      <c r="P230">
        <f t="shared" si="37"/>
        <v>4.9996626843916596</v>
      </c>
      <c r="Q230">
        <f t="shared" si="38"/>
        <v>1.7639852653009387</v>
      </c>
      <c r="R230">
        <f t="shared" si="39"/>
        <v>0</v>
      </c>
      <c r="S230">
        <f t="shared" si="40"/>
        <v>205.99916384711261</v>
      </c>
      <c r="T230">
        <f t="shared" si="41"/>
        <v>0.29850820351751256</v>
      </c>
      <c r="U230">
        <f t="shared" si="42"/>
        <v>0</v>
      </c>
      <c r="V230">
        <f t="shared" si="43"/>
        <v>0</v>
      </c>
    </row>
    <row r="231" spans="1:22" x14ac:dyDescent="0.2">
      <c r="A231" t="s">
        <v>1958</v>
      </c>
      <c r="B231" t="s">
        <v>1959</v>
      </c>
      <c r="D231">
        <v>-75.123999999999995</v>
      </c>
      <c r="E231">
        <v>-173.88399999999999</v>
      </c>
      <c r="F231">
        <v>0</v>
      </c>
      <c r="G231">
        <v>33.11</v>
      </c>
      <c r="H231">
        <v>14.08</v>
      </c>
      <c r="I231">
        <v>0</v>
      </c>
      <c r="J231">
        <v>1</v>
      </c>
      <c r="K231">
        <v>0</v>
      </c>
      <c r="L231">
        <f t="shared" si="33"/>
        <v>9.5627043393821144E-3</v>
      </c>
      <c r="M231">
        <f t="shared" si="34"/>
        <v>96.000826126684018</v>
      </c>
      <c r="N231">
        <f t="shared" si="35"/>
        <v>0.9180284346143438</v>
      </c>
      <c r="O231">
        <f t="shared" si="36"/>
        <v>0.33597218276402707</v>
      </c>
      <c r="P231">
        <f t="shared" si="37"/>
        <v>4.5003230437575699</v>
      </c>
      <c r="Q231">
        <f t="shared" si="38"/>
        <v>1.5119848681393491</v>
      </c>
      <c r="R231">
        <f t="shared" si="39"/>
        <v>0</v>
      </c>
      <c r="S231">
        <f t="shared" si="40"/>
        <v>100.50114917044159</v>
      </c>
      <c r="T231">
        <f t="shared" si="41"/>
        <v>0.6249946216173512</v>
      </c>
      <c r="U231">
        <f t="shared" si="42"/>
        <v>0</v>
      </c>
      <c r="V231">
        <f t="shared" si="43"/>
        <v>0</v>
      </c>
    </row>
    <row r="232" spans="1:22" x14ac:dyDescent="0.2">
      <c r="A232" t="s">
        <v>1960</v>
      </c>
      <c r="B232" t="s">
        <v>1961</v>
      </c>
      <c r="D232">
        <v>-78.774000000000001</v>
      </c>
      <c r="E232">
        <v>-171.38399999999999</v>
      </c>
      <c r="F232">
        <v>0</v>
      </c>
      <c r="G232">
        <v>66.778000000000006</v>
      </c>
      <c r="H232">
        <v>16.687999999999999</v>
      </c>
      <c r="I232">
        <v>0</v>
      </c>
      <c r="J232">
        <v>1</v>
      </c>
      <c r="K232">
        <v>0</v>
      </c>
      <c r="L232">
        <f t="shared" si="33"/>
        <v>7.1451630977039495E-3</v>
      </c>
      <c r="M232">
        <f t="shared" si="34"/>
        <v>196.50099226908631</v>
      </c>
      <c r="N232">
        <f t="shared" si="35"/>
        <v>1.4040330426563272</v>
      </c>
      <c r="O232">
        <f t="shared" si="36"/>
        <v>0.23758991271367097</v>
      </c>
      <c r="P232">
        <f t="shared" si="37"/>
        <v>7.5001604567893967</v>
      </c>
      <c r="Q232">
        <f t="shared" si="38"/>
        <v>1.7819642502313691</v>
      </c>
      <c r="R232">
        <f t="shared" si="39"/>
        <v>0</v>
      </c>
      <c r="S232">
        <f t="shared" si="40"/>
        <v>204.0011527258757</v>
      </c>
      <c r="T232">
        <f t="shared" si="41"/>
        <v>0.30534196956031989</v>
      </c>
      <c r="U232">
        <f t="shared" si="42"/>
        <v>0</v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-74.084999999999994</v>
      </c>
      <c r="E233">
        <v>0</v>
      </c>
      <c r="F233">
        <v>0</v>
      </c>
      <c r="G233">
        <v>129.46199999999999</v>
      </c>
      <c r="H233">
        <v>0</v>
      </c>
      <c r="I233">
        <v>0</v>
      </c>
      <c r="J233">
        <v>0</v>
      </c>
      <c r="K233">
        <v>0</v>
      </c>
      <c r="L233">
        <f t="shared" si="33"/>
        <v>1.0265049796014366E-2</v>
      </c>
      <c r="M233">
        <f t="shared" si="34"/>
        <v>373.49899149147984</v>
      </c>
      <c r="N233">
        <f t="shared" si="35"/>
        <v>3.833989580410766</v>
      </c>
      <c r="O233" t="str">
        <f t="shared" si="36"/>
        <v/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373.49899149147984</v>
      </c>
      <c r="T233">
        <f t="shared" si="41"/>
        <v>0</v>
      </c>
      <c r="U233" t="str">
        <f t="shared" si="42"/>
        <v/>
      </c>
      <c r="V233">
        <f t="shared" si="43"/>
        <v>0</v>
      </c>
    </row>
    <row r="234" spans="1:22" x14ac:dyDescent="0.2">
      <c r="A234" t="s">
        <v>1962</v>
      </c>
      <c r="B234" t="s">
        <v>1963</v>
      </c>
      <c r="D234">
        <v>-75.046000000000006</v>
      </c>
      <c r="E234">
        <v>0</v>
      </c>
      <c r="F234">
        <v>0</v>
      </c>
      <c r="G234">
        <v>166.643</v>
      </c>
      <c r="H234">
        <v>0</v>
      </c>
      <c r="I234">
        <v>0</v>
      </c>
      <c r="J234">
        <v>0</v>
      </c>
      <c r="K234">
        <v>0</v>
      </c>
      <c r="L234">
        <f t="shared" si="33"/>
        <v>9.6151901987847222E-3</v>
      </c>
      <c r="M234">
        <f t="shared" si="34"/>
        <v>482.99805864027439</v>
      </c>
      <c r="N234">
        <f t="shared" si="35"/>
        <v>4.644122843592859</v>
      </c>
      <c r="O234" t="str">
        <f t="shared" si="36"/>
        <v/>
      </c>
      <c r="P234">
        <f t="shared" si="37"/>
        <v>0</v>
      </c>
      <c r="Q234">
        <f t="shared" si="38"/>
        <v>0</v>
      </c>
      <c r="R234">
        <f t="shared" si="39"/>
        <v>0</v>
      </c>
      <c r="S234">
        <f t="shared" si="40"/>
        <v>482.99805864027439</v>
      </c>
      <c r="T234">
        <f t="shared" si="41"/>
        <v>0</v>
      </c>
      <c r="U234" t="str">
        <f t="shared" si="42"/>
        <v/>
      </c>
      <c r="V234">
        <f t="shared" si="43"/>
        <v>0</v>
      </c>
    </row>
    <row r="235" spans="1:22" x14ac:dyDescent="0.2">
      <c r="A235" t="s">
        <v>416</v>
      </c>
      <c r="B235" t="s">
        <v>417</v>
      </c>
      <c r="D235">
        <v>-79.918999999999997</v>
      </c>
      <c r="E235">
        <v>-170.53800000000001</v>
      </c>
      <c r="F235">
        <v>0</v>
      </c>
      <c r="G235">
        <v>137.11699999999999</v>
      </c>
      <c r="H235">
        <v>36.497</v>
      </c>
      <c r="I235">
        <v>0</v>
      </c>
      <c r="J235">
        <v>1</v>
      </c>
      <c r="K235">
        <v>0</v>
      </c>
      <c r="L235">
        <f t="shared" si="33"/>
        <v>6.4002541750918709E-3</v>
      </c>
      <c r="M235">
        <f t="shared" si="34"/>
        <v>405.00026694555464</v>
      </c>
      <c r="N235">
        <f t="shared" si="35"/>
        <v>2.5921072415388502</v>
      </c>
      <c r="O235">
        <f t="shared" si="36"/>
        <v>0.21600727486837354</v>
      </c>
      <c r="P235">
        <f t="shared" si="37"/>
        <v>17.999602163876979</v>
      </c>
      <c r="Q235">
        <f t="shared" si="38"/>
        <v>3.8880489001828455</v>
      </c>
      <c r="R235">
        <f t="shared" si="39"/>
        <v>0</v>
      </c>
      <c r="S235">
        <f t="shared" si="40"/>
        <v>422.99986910943164</v>
      </c>
      <c r="T235">
        <f t="shared" si="41"/>
        <v>0.14814805050009008</v>
      </c>
      <c r="U235">
        <f t="shared" si="42"/>
        <v>0</v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-78.397999999999996</v>
      </c>
      <c r="E236">
        <v>-165.32400000000001</v>
      </c>
      <c r="F236">
        <v>0</v>
      </c>
      <c r="G236">
        <v>154.149</v>
      </c>
      <c r="H236">
        <v>43.417000000000002</v>
      </c>
      <c r="I236">
        <v>0</v>
      </c>
      <c r="J236">
        <v>1</v>
      </c>
      <c r="K236">
        <v>0</v>
      </c>
      <c r="L236">
        <f t="shared" si="33"/>
        <v>7.3910409353876855E-3</v>
      </c>
      <c r="M236">
        <f t="shared" si="34"/>
        <v>452.99838928609432</v>
      </c>
      <c r="N236">
        <f t="shared" si="35"/>
        <v>3.3481329870111969</v>
      </c>
      <c r="O236">
        <f t="shared" si="36"/>
        <v>0.13745825623169972</v>
      </c>
      <c r="P236">
        <f t="shared" si="37"/>
        <v>32.99944958283568</v>
      </c>
      <c r="Q236">
        <f t="shared" si="38"/>
        <v>4.5360513323138143</v>
      </c>
      <c r="R236">
        <f t="shared" si="39"/>
        <v>0</v>
      </c>
      <c r="S236">
        <f t="shared" si="40"/>
        <v>485.99783886892999</v>
      </c>
      <c r="T236">
        <f t="shared" si="41"/>
        <v>0.13245080207582499</v>
      </c>
      <c r="U236">
        <f t="shared" si="42"/>
        <v>0</v>
      </c>
      <c r="V236">
        <f t="shared" si="43"/>
        <v>0</v>
      </c>
    </row>
    <row r="237" spans="1:22" x14ac:dyDescent="0.2">
      <c r="A237" t="s">
        <v>155</v>
      </c>
      <c r="B237" t="s">
        <v>1964</v>
      </c>
      <c r="D237">
        <v>-86.09</v>
      </c>
      <c r="E237">
        <v>-168.69</v>
      </c>
      <c r="F237">
        <v>0</v>
      </c>
      <c r="G237">
        <v>395.92200000000003</v>
      </c>
      <c r="H237">
        <v>91.781999999999996</v>
      </c>
      <c r="I237">
        <v>0</v>
      </c>
      <c r="J237">
        <v>5</v>
      </c>
      <c r="K237">
        <v>5</v>
      </c>
      <c r="L237">
        <f t="shared" si="33"/>
        <v>2.4605437866063616E-3</v>
      </c>
      <c r="M237">
        <f t="shared" si="34"/>
        <v>1185.001347226224</v>
      </c>
      <c r="N237">
        <f t="shared" si="35"/>
        <v>2.9157506177882713</v>
      </c>
      <c r="O237">
        <f t="shared" si="36"/>
        <v>0.17999871688416874</v>
      </c>
      <c r="P237">
        <f t="shared" si="37"/>
        <v>54.000111553186258</v>
      </c>
      <c r="Q237">
        <f t="shared" si="38"/>
        <v>9.7199605111360139</v>
      </c>
      <c r="R237">
        <f t="shared" si="39"/>
        <v>0</v>
      </c>
      <c r="S237">
        <f t="shared" si="40"/>
        <v>1239.0014587794103</v>
      </c>
      <c r="T237">
        <f t="shared" si="41"/>
        <v>0.25316426913962675</v>
      </c>
      <c r="U237">
        <f t="shared" si="42"/>
        <v>5.5555440789140116</v>
      </c>
      <c r="V237">
        <f t="shared" si="43"/>
        <v>0</v>
      </c>
    </row>
    <row r="238" spans="1:22" x14ac:dyDescent="0.2">
      <c r="A238" t="s">
        <v>269</v>
      </c>
      <c r="B238" t="s">
        <v>330</v>
      </c>
      <c r="D238">
        <v>-73.393000000000001</v>
      </c>
      <c r="E238">
        <v>-167.196</v>
      </c>
      <c r="F238">
        <v>0</v>
      </c>
      <c r="G238">
        <v>59.481000000000002</v>
      </c>
      <c r="H238">
        <v>22.561</v>
      </c>
      <c r="I238">
        <v>0</v>
      </c>
      <c r="J238">
        <v>1</v>
      </c>
      <c r="K238">
        <v>0</v>
      </c>
      <c r="L238">
        <f t="shared" si="33"/>
        <v>1.0736844656669764E-2</v>
      </c>
      <c r="M238">
        <f t="shared" si="34"/>
        <v>170.99972560834698</v>
      </c>
      <c r="N238">
        <f t="shared" si="35"/>
        <v>1.8359993261893024</v>
      </c>
      <c r="O238">
        <f t="shared" si="36"/>
        <v>0.15840324532369318</v>
      </c>
      <c r="P238">
        <f t="shared" si="37"/>
        <v>14.999674669227062</v>
      </c>
      <c r="Q238">
        <f t="shared" si="38"/>
        <v>2.3759995224046833</v>
      </c>
      <c r="R238">
        <f t="shared" si="39"/>
        <v>0</v>
      </c>
      <c r="S238">
        <f t="shared" si="40"/>
        <v>185.99940027757404</v>
      </c>
      <c r="T238">
        <f t="shared" si="41"/>
        <v>0.3508777560112718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-76.938000000000002</v>
      </c>
      <c r="E239">
        <v>-165.964</v>
      </c>
      <c r="F239">
        <v>0</v>
      </c>
      <c r="G239">
        <v>128.32</v>
      </c>
      <c r="H239">
        <v>37.107999999999997</v>
      </c>
      <c r="I239">
        <v>0</v>
      </c>
      <c r="J239">
        <v>1</v>
      </c>
      <c r="K239">
        <v>1</v>
      </c>
      <c r="L239">
        <f t="shared" si="33"/>
        <v>8.3522888926475802E-3</v>
      </c>
      <c r="M239">
        <f t="shared" si="34"/>
        <v>374.99957340755748</v>
      </c>
      <c r="N239">
        <f t="shared" si="35"/>
        <v>3.1321079038274271</v>
      </c>
      <c r="O239">
        <f t="shared" si="36"/>
        <v>0.14400245662357042</v>
      </c>
      <c r="P239">
        <f t="shared" si="37"/>
        <v>26.999576994460838</v>
      </c>
      <c r="Q239">
        <f t="shared" si="38"/>
        <v>3.8880093030089</v>
      </c>
      <c r="R239">
        <f t="shared" si="39"/>
        <v>0</v>
      </c>
      <c r="S239">
        <f t="shared" si="40"/>
        <v>401.9991504020183</v>
      </c>
      <c r="T239">
        <f t="shared" si="41"/>
        <v>0.16000018201298252</v>
      </c>
      <c r="U239">
        <f t="shared" si="42"/>
        <v>2.2222570380383901</v>
      </c>
      <c r="V239">
        <f t="shared" si="43"/>
        <v>0</v>
      </c>
    </row>
    <row r="240" spans="1:22" x14ac:dyDescent="0.2">
      <c r="A240" t="s">
        <v>661</v>
      </c>
      <c r="B240" t="s">
        <v>662</v>
      </c>
      <c r="D240">
        <v>-77.004999999999995</v>
      </c>
      <c r="E240">
        <v>-168.11099999999999</v>
      </c>
      <c r="F240">
        <v>0</v>
      </c>
      <c r="G240">
        <v>80.05</v>
      </c>
      <c r="H240">
        <v>19.416</v>
      </c>
      <c r="I240">
        <v>0</v>
      </c>
      <c r="J240">
        <v>1</v>
      </c>
      <c r="K240">
        <v>0</v>
      </c>
      <c r="L240">
        <f t="shared" si="33"/>
        <v>8.3079375993077471E-3</v>
      </c>
      <c r="M240">
        <f t="shared" si="34"/>
        <v>233.99968447564882</v>
      </c>
      <c r="N240">
        <f t="shared" si="35"/>
        <v>1.9440567209381132</v>
      </c>
      <c r="O240">
        <f t="shared" si="36"/>
        <v>0.17099476650892431</v>
      </c>
      <c r="P240">
        <f t="shared" si="37"/>
        <v>12.000038686491074</v>
      </c>
      <c r="Q240">
        <f t="shared" si="38"/>
        <v>2.0519458652404654</v>
      </c>
      <c r="R240">
        <f t="shared" si="39"/>
        <v>0</v>
      </c>
      <c r="S240">
        <f t="shared" si="40"/>
        <v>245.9997231621399</v>
      </c>
      <c r="T240">
        <f t="shared" si="41"/>
        <v>0.25641060215294392</v>
      </c>
      <c r="U240">
        <f t="shared" si="42"/>
        <v>0</v>
      </c>
      <c r="V240">
        <f t="shared" si="43"/>
        <v>0</v>
      </c>
    </row>
    <row r="241" spans="1:22" x14ac:dyDescent="0.2">
      <c r="A241" t="s">
        <v>41</v>
      </c>
      <c r="B241" t="s">
        <v>41</v>
      </c>
      <c r="D241">
        <v>-79.856999999999999</v>
      </c>
      <c r="E241">
        <v>-170.04900000000001</v>
      </c>
      <c r="F241">
        <v>0</v>
      </c>
      <c r="G241">
        <v>221.46100000000001</v>
      </c>
      <c r="H241">
        <v>57.871000000000002</v>
      </c>
      <c r="I241">
        <v>0</v>
      </c>
      <c r="J241">
        <v>1</v>
      </c>
      <c r="K241">
        <v>0</v>
      </c>
      <c r="L241">
        <f t="shared" si="33"/>
        <v>6.4404489265380994E-3</v>
      </c>
      <c r="M241">
        <f t="shared" si="34"/>
        <v>653.99955174811396</v>
      </c>
      <c r="N241">
        <f t="shared" si="35"/>
        <v>4.2120549230674618</v>
      </c>
      <c r="O241">
        <f t="shared" si="36"/>
        <v>0.205191939722765</v>
      </c>
      <c r="P241">
        <f t="shared" si="37"/>
        <v>30.001349938213533</v>
      </c>
      <c r="Q241">
        <f t="shared" si="38"/>
        <v>6.1560413441648345</v>
      </c>
      <c r="R241">
        <f t="shared" si="39"/>
        <v>0</v>
      </c>
      <c r="S241">
        <f t="shared" si="40"/>
        <v>684.00090168632744</v>
      </c>
      <c r="T241">
        <f t="shared" si="41"/>
        <v>9.1743182146872215E-2</v>
      </c>
      <c r="U241">
        <f t="shared" si="42"/>
        <v>0</v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-72.16</v>
      </c>
      <c r="E242">
        <v>-171.63399999999999</v>
      </c>
      <c r="F242">
        <v>0</v>
      </c>
      <c r="G242">
        <v>91.394999999999996</v>
      </c>
      <c r="H242">
        <v>34.366</v>
      </c>
      <c r="I242">
        <v>0</v>
      </c>
      <c r="J242">
        <v>1</v>
      </c>
      <c r="K242">
        <v>0</v>
      </c>
      <c r="L242">
        <f t="shared" si="33"/>
        <v>1.1586053643685109E-2</v>
      </c>
      <c r="M242">
        <f t="shared" si="34"/>
        <v>261.00101858344419</v>
      </c>
      <c r="N242">
        <f t="shared" si="35"/>
        <v>3.0239748263390647</v>
      </c>
      <c r="O242">
        <f t="shared" si="36"/>
        <v>0.24479637520908459</v>
      </c>
      <c r="P242">
        <f t="shared" si="37"/>
        <v>15.000342159969101</v>
      </c>
      <c r="Q242">
        <f t="shared" si="38"/>
        <v>3.6720330596895061</v>
      </c>
      <c r="R242">
        <f t="shared" si="39"/>
        <v>0</v>
      </c>
      <c r="S242">
        <f t="shared" si="40"/>
        <v>276.00136074341327</v>
      </c>
      <c r="T242">
        <f t="shared" si="41"/>
        <v>0.22988416032107362</v>
      </c>
      <c r="U242">
        <f t="shared" si="42"/>
        <v>0</v>
      </c>
      <c r="V242">
        <f t="shared" si="43"/>
        <v>0</v>
      </c>
    </row>
    <row r="243" spans="1:22" x14ac:dyDescent="0.2">
      <c r="A243" t="s">
        <v>1470</v>
      </c>
      <c r="B243" t="s">
        <v>1164</v>
      </c>
      <c r="D243">
        <v>-75.483000000000004</v>
      </c>
      <c r="E243">
        <v>-172.23500000000001</v>
      </c>
      <c r="F243">
        <v>0</v>
      </c>
      <c r="G243">
        <v>115.694</v>
      </c>
      <c r="H243">
        <v>44.406999999999996</v>
      </c>
      <c r="I243">
        <v>0</v>
      </c>
      <c r="J243">
        <v>1</v>
      </c>
      <c r="K243">
        <v>0</v>
      </c>
      <c r="L243">
        <f t="shared" si="33"/>
        <v>9.3216204107136932E-3</v>
      </c>
      <c r="M243">
        <f t="shared" si="34"/>
        <v>336.00082006820747</v>
      </c>
      <c r="N243">
        <f t="shared" si="35"/>
        <v>3.1320752344395766</v>
      </c>
      <c r="O243">
        <f t="shared" si="36"/>
        <v>0.26400545012007914</v>
      </c>
      <c r="P243">
        <f t="shared" si="37"/>
        <v>17.99953377048617</v>
      </c>
      <c r="Q243">
        <f t="shared" si="38"/>
        <v>4.7519797670085335</v>
      </c>
      <c r="R243">
        <f t="shared" si="39"/>
        <v>0</v>
      </c>
      <c r="S243">
        <f t="shared" si="40"/>
        <v>354.00035383869363</v>
      </c>
      <c r="T243">
        <f t="shared" si="41"/>
        <v>0.17857099273692287</v>
      </c>
      <c r="U243">
        <f t="shared" si="42"/>
        <v>0</v>
      </c>
      <c r="V243">
        <f t="shared" si="43"/>
        <v>0</v>
      </c>
    </row>
    <row r="244" spans="1:22" x14ac:dyDescent="0.2">
      <c r="A244" t="s">
        <v>66</v>
      </c>
      <c r="B244" t="s">
        <v>1040</v>
      </c>
      <c r="D244">
        <v>-76.149000000000001</v>
      </c>
      <c r="E244">
        <v>-169.69499999999999</v>
      </c>
      <c r="F244">
        <v>0</v>
      </c>
      <c r="G244">
        <v>75.186000000000007</v>
      </c>
      <c r="H244">
        <v>22.361000000000001</v>
      </c>
      <c r="I244">
        <v>0</v>
      </c>
      <c r="J244">
        <v>1</v>
      </c>
      <c r="K244">
        <v>0</v>
      </c>
      <c r="L244">
        <f t="shared" si="33"/>
        <v>8.8764241717898644E-3</v>
      </c>
      <c r="M244">
        <f t="shared" si="34"/>
        <v>218.9991280078402</v>
      </c>
      <c r="N244">
        <f t="shared" si="35"/>
        <v>1.9439310973807933</v>
      </c>
      <c r="O244">
        <f t="shared" si="36"/>
        <v>0.19799678746871249</v>
      </c>
      <c r="P244">
        <f t="shared" si="37"/>
        <v>12.000348708544616</v>
      </c>
      <c r="Q244">
        <f t="shared" si="38"/>
        <v>2.3760328688290149</v>
      </c>
      <c r="R244">
        <f t="shared" si="39"/>
        <v>0</v>
      </c>
      <c r="S244">
        <f t="shared" si="40"/>
        <v>230.99947671638481</v>
      </c>
      <c r="T244">
        <f t="shared" si="41"/>
        <v>0.27397369362060653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-81.87</v>
      </c>
      <c r="E245">
        <v>0</v>
      </c>
      <c r="F245">
        <v>0</v>
      </c>
      <c r="G245">
        <v>56.569000000000003</v>
      </c>
      <c r="H245">
        <v>0</v>
      </c>
      <c r="I245">
        <v>0</v>
      </c>
      <c r="J245">
        <v>0</v>
      </c>
      <c r="K245">
        <v>0</v>
      </c>
      <c r="L245">
        <f t="shared" si="33"/>
        <v>5.1427863765998181E-3</v>
      </c>
      <c r="M245">
        <f t="shared" si="34"/>
        <v>168.00140159484289</v>
      </c>
      <c r="N245">
        <f t="shared" si="35"/>
        <v>0.86399618336781614</v>
      </c>
      <c r="O245" t="str">
        <f t="shared" si="36"/>
        <v/>
      </c>
      <c r="P245">
        <f t="shared" si="37"/>
        <v>0</v>
      </c>
      <c r="Q245">
        <f t="shared" si="38"/>
        <v>0</v>
      </c>
      <c r="R245">
        <f t="shared" si="39"/>
        <v>0</v>
      </c>
      <c r="S245">
        <f t="shared" si="40"/>
        <v>168.00140159484289</v>
      </c>
      <c r="T245">
        <f t="shared" si="41"/>
        <v>0</v>
      </c>
      <c r="U245" t="str">
        <f t="shared" si="42"/>
        <v/>
      </c>
      <c r="V245">
        <f t="shared" si="43"/>
        <v>0</v>
      </c>
    </row>
    <row r="246" spans="1:22" x14ac:dyDescent="0.2">
      <c r="A246" t="s">
        <v>1965</v>
      </c>
      <c r="B246" t="s">
        <v>417</v>
      </c>
      <c r="D246">
        <v>-75.793000000000006</v>
      </c>
      <c r="E246">
        <v>-169.50899999999999</v>
      </c>
      <c r="F246">
        <v>0</v>
      </c>
      <c r="G246">
        <v>162.98500000000001</v>
      </c>
      <c r="H246">
        <v>54.917999999999999</v>
      </c>
      <c r="I246">
        <v>0</v>
      </c>
      <c r="J246">
        <v>1</v>
      </c>
      <c r="K246">
        <v>0</v>
      </c>
      <c r="L246">
        <f t="shared" si="33"/>
        <v>9.114071307784825E-3</v>
      </c>
      <c r="M246">
        <f t="shared" si="34"/>
        <v>474.00049356301645</v>
      </c>
      <c r="N246">
        <f t="shared" si="35"/>
        <v>4.3200786183371527</v>
      </c>
      <c r="O246">
        <f t="shared" si="36"/>
        <v>0.19440884542249698</v>
      </c>
      <c r="P246">
        <f t="shared" si="37"/>
        <v>29.998585253411683</v>
      </c>
      <c r="Q246">
        <f t="shared" si="38"/>
        <v>5.8319961554202644</v>
      </c>
      <c r="R246">
        <f t="shared" si="39"/>
        <v>0</v>
      </c>
      <c r="S246">
        <f t="shared" si="40"/>
        <v>503.99907881642815</v>
      </c>
      <c r="T246">
        <f t="shared" si="41"/>
        <v>0.12658214667454401</v>
      </c>
      <c r="U246">
        <f t="shared" si="42"/>
        <v>0</v>
      </c>
      <c r="V246">
        <f t="shared" si="43"/>
        <v>0</v>
      </c>
    </row>
    <row r="247" spans="1:22" x14ac:dyDescent="0.2">
      <c r="A247" t="s">
        <v>121</v>
      </c>
      <c r="B247" t="s">
        <v>1230</v>
      </c>
      <c r="D247">
        <v>-75.155000000000001</v>
      </c>
      <c r="E247">
        <v>0</v>
      </c>
      <c r="F247">
        <v>0</v>
      </c>
      <c r="G247">
        <v>85.866</v>
      </c>
      <c r="H247">
        <v>0</v>
      </c>
      <c r="I247">
        <v>0</v>
      </c>
      <c r="J247">
        <v>0</v>
      </c>
      <c r="K247">
        <v>0</v>
      </c>
      <c r="L247">
        <f t="shared" si="33"/>
        <v>9.5418551253289661E-3</v>
      </c>
      <c r="M247">
        <f t="shared" si="34"/>
        <v>249.00001343081115</v>
      </c>
      <c r="N247">
        <f t="shared" si="35"/>
        <v>2.3759244302861977</v>
      </c>
      <c r="O247" t="str">
        <f t="shared" si="36"/>
        <v/>
      </c>
      <c r="P247">
        <f t="shared" si="37"/>
        <v>0</v>
      </c>
      <c r="Q247">
        <f t="shared" si="38"/>
        <v>0</v>
      </c>
      <c r="R247">
        <f t="shared" si="39"/>
        <v>0</v>
      </c>
      <c r="S247">
        <f t="shared" si="40"/>
        <v>249.00001343081115</v>
      </c>
      <c r="T247">
        <f t="shared" si="41"/>
        <v>0</v>
      </c>
      <c r="U247" t="str">
        <f t="shared" si="42"/>
        <v/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-78.756</v>
      </c>
      <c r="E248">
        <v>-174.80600000000001</v>
      </c>
      <c r="F248">
        <v>0</v>
      </c>
      <c r="G248">
        <v>169.24799999999999</v>
      </c>
      <c r="H248">
        <v>33.136000000000003</v>
      </c>
      <c r="I248">
        <v>0</v>
      </c>
      <c r="J248">
        <v>1</v>
      </c>
      <c r="K248">
        <v>0</v>
      </c>
      <c r="L248">
        <f t="shared" si="33"/>
        <v>7.1569190783799894E-3</v>
      </c>
      <c r="M248">
        <f t="shared" si="34"/>
        <v>497.9982117963433</v>
      </c>
      <c r="N248">
        <f t="shared" si="35"/>
        <v>3.5641364671408353</v>
      </c>
      <c r="O248">
        <f t="shared" si="36"/>
        <v>0.39603248453733669</v>
      </c>
      <c r="P248">
        <f t="shared" si="37"/>
        <v>8.9992363448361541</v>
      </c>
      <c r="Q248">
        <f t="shared" si="38"/>
        <v>3.5639934925776555</v>
      </c>
      <c r="R248">
        <f t="shared" si="39"/>
        <v>0</v>
      </c>
      <c r="S248">
        <f t="shared" si="40"/>
        <v>506.99744814117946</v>
      </c>
      <c r="T248">
        <f t="shared" si="41"/>
        <v>0.12048236033533598</v>
      </c>
      <c r="U248">
        <f t="shared" si="42"/>
        <v>0</v>
      </c>
      <c r="V248">
        <f t="shared" si="43"/>
        <v>0</v>
      </c>
    </row>
    <row r="249" spans="1:22" x14ac:dyDescent="0.2">
      <c r="A249" t="s">
        <v>1966</v>
      </c>
      <c r="B249" t="s">
        <v>1967</v>
      </c>
      <c r="D249">
        <v>-84.289000000000001</v>
      </c>
      <c r="E249">
        <v>-167.471</v>
      </c>
      <c r="F249">
        <v>0</v>
      </c>
      <c r="G249">
        <v>20.100000000000001</v>
      </c>
      <c r="H249">
        <v>9.2200000000000006</v>
      </c>
      <c r="I249">
        <v>0</v>
      </c>
      <c r="J249">
        <v>1</v>
      </c>
      <c r="K249">
        <v>0</v>
      </c>
      <c r="L249">
        <f t="shared" si="33"/>
        <v>3.6002545955660611E-3</v>
      </c>
      <c r="M249">
        <f t="shared" si="34"/>
        <v>60.000699961080862</v>
      </c>
      <c r="N249">
        <f t="shared" si="35"/>
        <v>0.21601801179007357</v>
      </c>
      <c r="O249">
        <f t="shared" si="36"/>
        <v>0.16199727061839408</v>
      </c>
      <c r="P249">
        <f t="shared" si="37"/>
        <v>6.0003870826351182</v>
      </c>
      <c r="Q249">
        <f t="shared" si="38"/>
        <v>0.97204730208805956</v>
      </c>
      <c r="R249">
        <f t="shared" si="39"/>
        <v>0</v>
      </c>
      <c r="S249">
        <f t="shared" si="40"/>
        <v>66.001087043715984</v>
      </c>
      <c r="T249">
        <f t="shared" si="41"/>
        <v>0.99998833411807997</v>
      </c>
      <c r="U249">
        <f t="shared" si="42"/>
        <v>0</v>
      </c>
      <c r="V249">
        <f t="shared" si="43"/>
        <v>0</v>
      </c>
    </row>
    <row r="250" spans="1:22" x14ac:dyDescent="0.2">
      <c r="A250" t="s">
        <v>1711</v>
      </c>
      <c r="B250" t="s">
        <v>1712</v>
      </c>
      <c r="D250">
        <v>-80.894999999999996</v>
      </c>
      <c r="E250">
        <v>-174.28899999999999</v>
      </c>
      <c r="F250">
        <v>0</v>
      </c>
      <c r="G250">
        <v>78.995000000000005</v>
      </c>
      <c r="H250">
        <v>25.125</v>
      </c>
      <c r="I250">
        <v>0</v>
      </c>
      <c r="J250">
        <v>1</v>
      </c>
      <c r="K250">
        <v>0</v>
      </c>
      <c r="L250">
        <f t="shared" si="33"/>
        <v>5.7694822243494169E-3</v>
      </c>
      <c r="M250">
        <f t="shared" si="34"/>
        <v>233.99898925975333</v>
      </c>
      <c r="N250">
        <f t="shared" si="35"/>
        <v>1.3500543591042364</v>
      </c>
      <c r="O250">
        <f t="shared" si="36"/>
        <v>0.35997382229506519</v>
      </c>
      <c r="P250">
        <f t="shared" si="37"/>
        <v>7.5006254093775926</v>
      </c>
      <c r="Q250">
        <f t="shared" si="38"/>
        <v>2.700031498248638</v>
      </c>
      <c r="R250">
        <f t="shared" si="39"/>
        <v>0</v>
      </c>
      <c r="S250">
        <f t="shared" si="40"/>
        <v>241.49961466913092</v>
      </c>
      <c r="T250">
        <f t="shared" si="41"/>
        <v>0.25641136395421049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-77.820999999999998</v>
      </c>
      <c r="E251">
        <v>-173.36699999999999</v>
      </c>
      <c r="F251">
        <v>0</v>
      </c>
      <c r="G251">
        <v>71.099999999999994</v>
      </c>
      <c r="H251">
        <v>21.645</v>
      </c>
      <c r="I251">
        <v>0</v>
      </c>
      <c r="J251">
        <v>1</v>
      </c>
      <c r="K251">
        <v>0</v>
      </c>
      <c r="L251">
        <f t="shared" si="33"/>
        <v>7.7696573453800207E-3</v>
      </c>
      <c r="M251">
        <f t="shared" si="34"/>
        <v>208.4993173100641</v>
      </c>
      <c r="N251">
        <f t="shared" si="35"/>
        <v>1.6199698722147313</v>
      </c>
      <c r="O251">
        <f t="shared" si="36"/>
        <v>0.30957683106461187</v>
      </c>
      <c r="P251">
        <f t="shared" si="37"/>
        <v>7.5005946446859735</v>
      </c>
      <c r="Q251">
        <f t="shared" si="38"/>
        <v>2.3220126432147254</v>
      </c>
      <c r="R251">
        <f t="shared" si="39"/>
        <v>0</v>
      </c>
      <c r="S251">
        <f t="shared" si="40"/>
        <v>215.99991195475008</v>
      </c>
      <c r="T251">
        <f t="shared" si="41"/>
        <v>0.28777072641812362</v>
      </c>
      <c r="U251">
        <f t="shared" si="42"/>
        <v>0</v>
      </c>
      <c r="V251">
        <f t="shared" si="43"/>
        <v>0</v>
      </c>
    </row>
    <row r="252" spans="1:22" x14ac:dyDescent="0.2">
      <c r="A252" t="s">
        <v>1208</v>
      </c>
      <c r="B252" t="s">
        <v>1712</v>
      </c>
      <c r="D252">
        <v>-76.587999999999994</v>
      </c>
      <c r="E252">
        <v>-174.64400000000001</v>
      </c>
      <c r="F252">
        <v>0</v>
      </c>
      <c r="G252">
        <v>66.822999999999993</v>
      </c>
      <c r="H252">
        <v>16.07</v>
      </c>
      <c r="I252">
        <v>0</v>
      </c>
      <c r="J252">
        <v>1</v>
      </c>
      <c r="K252">
        <v>0</v>
      </c>
      <c r="L252">
        <f t="shared" si="33"/>
        <v>8.5843693095181972E-3</v>
      </c>
      <c r="M252">
        <f t="shared" si="34"/>
        <v>195.00167305433899</v>
      </c>
      <c r="N252">
        <f t="shared" si="35"/>
        <v>1.6739680514404209</v>
      </c>
      <c r="O252">
        <f t="shared" si="36"/>
        <v>0.38398699903833816</v>
      </c>
      <c r="P252">
        <f t="shared" si="37"/>
        <v>4.5001021363789588</v>
      </c>
      <c r="Q252">
        <f t="shared" si="38"/>
        <v>1.7279824426966139</v>
      </c>
      <c r="R252">
        <f t="shared" si="39"/>
        <v>0</v>
      </c>
      <c r="S252">
        <f t="shared" si="40"/>
        <v>199.50177519071795</v>
      </c>
      <c r="T252">
        <f t="shared" si="41"/>
        <v>0.3076896677870064</v>
      </c>
      <c r="U252">
        <f t="shared" si="42"/>
        <v>0</v>
      </c>
      <c r="V252">
        <f t="shared" si="43"/>
        <v>0</v>
      </c>
    </row>
    <row r="253" spans="1:22" x14ac:dyDescent="0.2">
      <c r="A253" t="s">
        <v>303</v>
      </c>
      <c r="B253" t="s">
        <v>965</v>
      </c>
      <c r="D253">
        <v>-71.775000000000006</v>
      </c>
      <c r="E253">
        <v>-170.53800000000001</v>
      </c>
      <c r="F253">
        <v>0</v>
      </c>
      <c r="G253">
        <v>43.164999999999999</v>
      </c>
      <c r="H253">
        <v>15.207000000000001</v>
      </c>
      <c r="I253">
        <v>0</v>
      </c>
      <c r="J253">
        <v>1</v>
      </c>
      <c r="K253">
        <v>0</v>
      </c>
      <c r="L253">
        <f t="shared" si="33"/>
        <v>1.1853594372500843E-2</v>
      </c>
      <c r="M253">
        <f t="shared" si="34"/>
        <v>122.99897128848244</v>
      </c>
      <c r="N253">
        <f t="shared" si="35"/>
        <v>1.4579813718699202</v>
      </c>
      <c r="O253">
        <f t="shared" si="36"/>
        <v>0.21600727486837354</v>
      </c>
      <c r="P253">
        <f t="shared" si="37"/>
        <v>7.4997931365886856</v>
      </c>
      <c r="Q253">
        <f t="shared" si="38"/>
        <v>1.6200114975225508</v>
      </c>
      <c r="R253">
        <f t="shared" si="39"/>
        <v>0</v>
      </c>
      <c r="S253">
        <f t="shared" si="40"/>
        <v>130.49876442507113</v>
      </c>
      <c r="T253">
        <f t="shared" si="41"/>
        <v>0.48780895784303496</v>
      </c>
      <c r="U253">
        <f t="shared" si="42"/>
        <v>0</v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-75.548000000000002</v>
      </c>
      <c r="E254">
        <v>-172.405</v>
      </c>
      <c r="F254">
        <v>0</v>
      </c>
      <c r="G254">
        <v>50.085000000000001</v>
      </c>
      <c r="H254">
        <v>15.132999999999999</v>
      </c>
      <c r="I254">
        <v>0</v>
      </c>
      <c r="J254">
        <v>1</v>
      </c>
      <c r="K254">
        <v>0</v>
      </c>
      <c r="L254">
        <f t="shared" si="33"/>
        <v>9.2780542861377914E-3</v>
      </c>
      <c r="M254">
        <f t="shared" si="34"/>
        <v>145.50048982095413</v>
      </c>
      <c r="N254">
        <f t="shared" si="35"/>
        <v>1.3499627931812448</v>
      </c>
      <c r="O254">
        <f t="shared" si="36"/>
        <v>0.26998690213915028</v>
      </c>
      <c r="P254">
        <f t="shared" si="37"/>
        <v>6.0003808306514728</v>
      </c>
      <c r="Q254">
        <f t="shared" si="38"/>
        <v>1.6200258521485842</v>
      </c>
      <c r="R254">
        <f t="shared" si="39"/>
        <v>0</v>
      </c>
      <c r="S254">
        <f t="shared" si="40"/>
        <v>151.5008706516056</v>
      </c>
      <c r="T254">
        <f t="shared" si="41"/>
        <v>0.41236974579146163</v>
      </c>
      <c r="U254">
        <f t="shared" si="42"/>
        <v>0</v>
      </c>
      <c r="V254">
        <f t="shared" si="43"/>
        <v>0</v>
      </c>
    </row>
    <row r="255" spans="1:22" x14ac:dyDescent="0.2">
      <c r="A255" t="s">
        <v>199</v>
      </c>
      <c r="B255" t="s">
        <v>1968</v>
      </c>
      <c r="D255">
        <v>-75.314999999999998</v>
      </c>
      <c r="E255">
        <v>-171.02699999999999</v>
      </c>
      <c r="F255">
        <v>0</v>
      </c>
      <c r="G255">
        <v>149.89699999999999</v>
      </c>
      <c r="H255">
        <v>38.470999999999997</v>
      </c>
      <c r="I255">
        <v>0</v>
      </c>
      <c r="J255">
        <v>1</v>
      </c>
      <c r="K255">
        <v>0</v>
      </c>
      <c r="L255">
        <f t="shared" si="33"/>
        <v>9.4343410195706322E-3</v>
      </c>
      <c r="M255">
        <f t="shared" si="34"/>
        <v>435.00146273249209</v>
      </c>
      <c r="N255">
        <f t="shared" si="35"/>
        <v>4.1039562473866225</v>
      </c>
      <c r="O255">
        <f t="shared" si="36"/>
        <v>0.22799012754453557</v>
      </c>
      <c r="P255">
        <f t="shared" si="37"/>
        <v>18.000851411471899</v>
      </c>
      <c r="Q255">
        <f t="shared" si="38"/>
        <v>4.1040205132322249</v>
      </c>
      <c r="R255">
        <f t="shared" si="39"/>
        <v>0</v>
      </c>
      <c r="S255">
        <f t="shared" si="40"/>
        <v>453.00231414396399</v>
      </c>
      <c r="T255">
        <f t="shared" si="41"/>
        <v>0.13793057067694856</v>
      </c>
      <c r="U255">
        <f t="shared" si="42"/>
        <v>0</v>
      </c>
      <c r="V255">
        <f t="shared" si="43"/>
        <v>0</v>
      </c>
    </row>
    <row r="256" spans="1:22" x14ac:dyDescent="0.2">
      <c r="A256" t="s">
        <v>55</v>
      </c>
      <c r="B256" t="s">
        <v>56</v>
      </c>
      <c r="D256">
        <v>-74.798000000000002</v>
      </c>
      <c r="E256">
        <v>-170.83799999999999</v>
      </c>
      <c r="F256">
        <v>0</v>
      </c>
      <c r="G256">
        <v>95.335999999999999</v>
      </c>
      <c r="H256">
        <v>31.401</v>
      </c>
      <c r="I256">
        <v>0</v>
      </c>
      <c r="J256">
        <v>1</v>
      </c>
      <c r="K256">
        <v>0</v>
      </c>
      <c r="L256">
        <f t="shared" si="33"/>
        <v>9.7823231516726127E-3</v>
      </c>
      <c r="M256">
        <f t="shared" si="34"/>
        <v>275.99981980081589</v>
      </c>
      <c r="N256">
        <f t="shared" si="35"/>
        <v>2.6999221270171176</v>
      </c>
      <c r="O256">
        <f t="shared" si="36"/>
        <v>0.22320837721375303</v>
      </c>
      <c r="P256">
        <f t="shared" si="37"/>
        <v>14.999610118391047</v>
      </c>
      <c r="Q256">
        <f t="shared" si="38"/>
        <v>3.3480419814070363</v>
      </c>
      <c r="R256">
        <f t="shared" si="39"/>
        <v>0</v>
      </c>
      <c r="S256">
        <f t="shared" si="40"/>
        <v>290.99942991920693</v>
      </c>
      <c r="T256">
        <f t="shared" si="41"/>
        <v>0.21739144628174367</v>
      </c>
      <c r="U256">
        <f t="shared" si="42"/>
        <v>0</v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-73.301000000000002</v>
      </c>
      <c r="E257">
        <v>-169.69499999999999</v>
      </c>
      <c r="F257">
        <v>0</v>
      </c>
      <c r="G257">
        <v>73.081999999999994</v>
      </c>
      <c r="H257">
        <v>22.361000000000001</v>
      </c>
      <c r="I257">
        <v>0</v>
      </c>
      <c r="J257">
        <v>1</v>
      </c>
      <c r="K257">
        <v>0</v>
      </c>
      <c r="L257">
        <f t="shared" si="33"/>
        <v>1.079982193253019E-2</v>
      </c>
      <c r="M257">
        <f t="shared" si="34"/>
        <v>209.99985027645576</v>
      </c>
      <c r="N257">
        <f t="shared" si="35"/>
        <v>2.2679632568069801</v>
      </c>
      <c r="O257">
        <f t="shared" si="36"/>
        <v>0.19799678746871249</v>
      </c>
      <c r="P257">
        <f t="shared" si="37"/>
        <v>12.000348708544616</v>
      </c>
      <c r="Q257">
        <f t="shared" si="38"/>
        <v>2.3760328688290149</v>
      </c>
      <c r="R257">
        <f t="shared" si="39"/>
        <v>0</v>
      </c>
      <c r="S257">
        <f t="shared" si="40"/>
        <v>222.00019898500037</v>
      </c>
      <c r="T257">
        <f t="shared" si="41"/>
        <v>0.28571448941993327</v>
      </c>
      <c r="U257">
        <f t="shared" si="42"/>
        <v>0</v>
      </c>
      <c r="V257">
        <f t="shared" si="43"/>
        <v>0</v>
      </c>
    </row>
    <row r="258" spans="1:22" x14ac:dyDescent="0.2">
      <c r="A258" t="s">
        <v>259</v>
      </c>
      <c r="B258" t="s">
        <v>1969</v>
      </c>
      <c r="D258">
        <v>-74.766999999999996</v>
      </c>
      <c r="E258">
        <v>-171.19300000000001</v>
      </c>
      <c r="F258">
        <v>0</v>
      </c>
      <c r="G258">
        <v>116.07899999999999</v>
      </c>
      <c r="H258">
        <v>35.923999999999999</v>
      </c>
      <c r="I258">
        <v>0</v>
      </c>
      <c r="J258">
        <v>1</v>
      </c>
      <c r="K258">
        <v>1</v>
      </c>
      <c r="L258">
        <f t="shared" si="33"/>
        <v>9.8032422899380373E-3</v>
      </c>
      <c r="M258">
        <f t="shared" si="34"/>
        <v>336.00180593574754</v>
      </c>
      <c r="N258">
        <f t="shared" si="35"/>
        <v>3.2939104073552814</v>
      </c>
      <c r="O258">
        <f t="shared" si="36"/>
        <v>0.23235784735205714</v>
      </c>
      <c r="P258">
        <f t="shared" si="37"/>
        <v>16.500601263668447</v>
      </c>
      <c r="Q258">
        <f t="shared" si="38"/>
        <v>3.8340480236886574</v>
      </c>
      <c r="R258">
        <f t="shared" si="39"/>
        <v>0</v>
      </c>
      <c r="S258">
        <f t="shared" si="40"/>
        <v>352.50240719941598</v>
      </c>
      <c r="T258">
        <f t="shared" si="41"/>
        <v>0.17857046878930644</v>
      </c>
      <c r="U258">
        <f t="shared" si="42"/>
        <v>3.6362311312927682</v>
      </c>
      <c r="V258">
        <f t="shared" si="43"/>
        <v>0</v>
      </c>
    </row>
    <row r="259" spans="1:22" x14ac:dyDescent="0.2">
      <c r="A259" t="s">
        <v>269</v>
      </c>
      <c r="B259" t="s">
        <v>485</v>
      </c>
      <c r="D259">
        <v>-72.897000000000006</v>
      </c>
      <c r="E259">
        <v>-165.964</v>
      </c>
      <c r="F259">
        <v>-90</v>
      </c>
      <c r="G259">
        <v>20.402000000000001</v>
      </c>
      <c r="H259">
        <v>10.308</v>
      </c>
      <c r="I259">
        <v>0.5</v>
      </c>
      <c r="J259">
        <v>1</v>
      </c>
      <c r="K259">
        <v>0</v>
      </c>
      <c r="L259">
        <f t="shared" si="33"/>
        <v>1.1077098416338504E-2</v>
      </c>
      <c r="M259">
        <f t="shared" si="34"/>
        <v>58.499324861156509</v>
      </c>
      <c r="N259">
        <f t="shared" si="35"/>
        <v>0.64800342677981526</v>
      </c>
      <c r="O259">
        <f t="shared" si="36"/>
        <v>0.14400245662357042</v>
      </c>
      <c r="P259">
        <f t="shared" si="37"/>
        <v>7.5000441861297391</v>
      </c>
      <c r="Q259">
        <f t="shared" si="38"/>
        <v>1.080025867613877</v>
      </c>
      <c r="R259">
        <f t="shared" si="39"/>
        <v>1.5</v>
      </c>
      <c r="S259">
        <f t="shared" si="40"/>
        <v>65.999369047286251</v>
      </c>
      <c r="T259">
        <f t="shared" si="41"/>
        <v>1.025652862531409</v>
      </c>
      <c r="U259">
        <f t="shared" si="42"/>
        <v>0</v>
      </c>
      <c r="V259">
        <f t="shared" si="43"/>
        <v>2.2727489999568062</v>
      </c>
    </row>
    <row r="260" spans="1:22" x14ac:dyDescent="0.2">
      <c r="A260" t="s">
        <v>41</v>
      </c>
      <c r="B260" t="s">
        <v>41</v>
      </c>
      <c r="D260">
        <v>-78.69</v>
      </c>
      <c r="E260">
        <v>-167.005</v>
      </c>
      <c r="F260">
        <v>0</v>
      </c>
      <c r="G260">
        <v>94.331999999999994</v>
      </c>
      <c r="H260">
        <v>26.683</v>
      </c>
      <c r="I260">
        <v>0</v>
      </c>
      <c r="J260">
        <v>1</v>
      </c>
      <c r="K260">
        <v>0</v>
      </c>
      <c r="L260">
        <f t="shared" ref="L260:L271" si="44">1/TAN(-D260*$L$1/180)*0.108*0.333333</f>
        <v>7.2000369249036579E-3</v>
      </c>
      <c r="M260">
        <f t="shared" ref="M260:M271" si="45">SIN(-D260*$L$1/180)*G260*3</f>
        <v>277.5003434879759</v>
      </c>
      <c r="N260">
        <f t="shared" ref="N260:N271" si="46">COS(-D260*$L$1/180)*G260*0.108</f>
        <v>1.9980147178015921</v>
      </c>
      <c r="O260">
        <f t="shared" ref="O260:O271" si="47">IFERROR(1/TAN(E260*$L$1/180)*0.108*0.333333,"")</f>
        <v>0.15599508211391522</v>
      </c>
      <c r="P260">
        <f t="shared" ref="P260:P271" si="48">SIN(-E260*$L$1/180)*H260*3</f>
        <v>18.000300327847761</v>
      </c>
      <c r="Q260">
        <f t="shared" ref="Q260:Q271" si="49">-COS(E260*$L$1/180)*H260*0.108</f>
        <v>2.8079611356788825</v>
      </c>
      <c r="R260">
        <f t="shared" ref="R260:R271" si="50">ABS(SIN(-F260*$L$1/180)*I260*3)</f>
        <v>0</v>
      </c>
      <c r="S260">
        <f t="shared" ref="S260:S271" si="51">M260+P260</f>
        <v>295.50064381582365</v>
      </c>
      <c r="T260">
        <f t="shared" ref="T260:T271" si="52">60*(J260/M260)</f>
        <v>0.21621594858530258</v>
      </c>
      <c r="U260">
        <f t="shared" ref="U260:U271" si="53">IFERROR(60*(K260/P260),"")</f>
        <v>0</v>
      </c>
      <c r="V260">
        <f t="shared" ref="V260:V271" si="54">100*(R260/(S260))</f>
        <v>0</v>
      </c>
    </row>
    <row r="261" spans="1:22" x14ac:dyDescent="0.2">
      <c r="A261" t="s">
        <v>1970</v>
      </c>
      <c r="B261" t="s">
        <v>1971</v>
      </c>
      <c r="D261">
        <v>-78.111000000000004</v>
      </c>
      <c r="E261">
        <v>-169.69499999999999</v>
      </c>
      <c r="F261">
        <v>0</v>
      </c>
      <c r="G261">
        <v>19.416</v>
      </c>
      <c r="H261">
        <v>11.18</v>
      </c>
      <c r="I261">
        <v>0</v>
      </c>
      <c r="J261">
        <v>1</v>
      </c>
      <c r="K261">
        <v>0</v>
      </c>
      <c r="L261">
        <f t="shared" si="44"/>
        <v>7.5791641724523504E-3</v>
      </c>
      <c r="M261">
        <f t="shared" si="45"/>
        <v>56.998496256679601</v>
      </c>
      <c r="N261">
        <f t="shared" si="46"/>
        <v>0.4320013927136781</v>
      </c>
      <c r="O261">
        <f t="shared" si="47"/>
        <v>0.19799678746871249</v>
      </c>
      <c r="P261">
        <f t="shared" si="48"/>
        <v>5.9999060221604035</v>
      </c>
      <c r="Q261">
        <f t="shared" si="49"/>
        <v>1.1879633054652468</v>
      </c>
      <c r="R261">
        <f t="shared" si="50"/>
        <v>0</v>
      </c>
      <c r="S261">
        <f t="shared" si="51"/>
        <v>62.998402278840004</v>
      </c>
      <c r="T261">
        <f t="shared" si="52"/>
        <v>1.0526593496397487</v>
      </c>
      <c r="U261">
        <f t="shared" si="53"/>
        <v>0</v>
      </c>
      <c r="V261">
        <f t="shared" si="54"/>
        <v>0</v>
      </c>
    </row>
    <row r="262" spans="1:22" x14ac:dyDescent="0.2">
      <c r="A262" t="s">
        <v>223</v>
      </c>
      <c r="B262" t="s">
        <v>592</v>
      </c>
      <c r="D262">
        <v>-74.932000000000002</v>
      </c>
      <c r="E262">
        <v>-170.53800000000001</v>
      </c>
      <c r="F262">
        <v>0</v>
      </c>
      <c r="G262">
        <v>26.925999999999998</v>
      </c>
      <c r="H262">
        <v>12.166</v>
      </c>
      <c r="I262">
        <v>0</v>
      </c>
      <c r="J262">
        <v>1</v>
      </c>
      <c r="K262">
        <v>0</v>
      </c>
      <c r="L262">
        <f t="shared" si="44"/>
        <v>9.6919690487908983E-3</v>
      </c>
      <c r="M262">
        <f t="shared" si="45"/>
        <v>78.000688659919575</v>
      </c>
      <c r="N262">
        <f t="shared" si="46"/>
        <v>0.75598101625733205</v>
      </c>
      <c r="O262">
        <f t="shared" si="47"/>
        <v>0.21600727486837354</v>
      </c>
      <c r="P262">
        <f t="shared" si="48"/>
        <v>6.0000317813992208</v>
      </c>
      <c r="Q262">
        <f t="shared" si="49"/>
        <v>1.2960518102754883</v>
      </c>
      <c r="R262">
        <f t="shared" si="50"/>
        <v>0</v>
      </c>
      <c r="S262">
        <f t="shared" si="51"/>
        <v>84.000720441318791</v>
      </c>
      <c r="T262">
        <f t="shared" si="52"/>
        <v>0.76922397777278628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-85.748999999999995</v>
      </c>
      <c r="E263">
        <v>-168.27500000000001</v>
      </c>
      <c r="F263">
        <v>0</v>
      </c>
      <c r="G263">
        <v>296.81599999999997</v>
      </c>
      <c r="H263">
        <v>54.128999999999998</v>
      </c>
      <c r="I263">
        <v>0</v>
      </c>
      <c r="J263">
        <v>3</v>
      </c>
      <c r="K263">
        <v>3</v>
      </c>
      <c r="L263">
        <f t="shared" si="44"/>
        <v>2.6758912359632226E-3</v>
      </c>
      <c r="M263">
        <f t="shared" si="45"/>
        <v>887.99828094768668</v>
      </c>
      <c r="N263">
        <f t="shared" si="46"/>
        <v>2.3761891937275159</v>
      </c>
      <c r="O263">
        <f t="shared" si="47"/>
        <v>0.17345607628647822</v>
      </c>
      <c r="P263">
        <f t="shared" si="48"/>
        <v>32.999399928038933</v>
      </c>
      <c r="Q263">
        <f t="shared" si="49"/>
        <v>5.7239521552780799</v>
      </c>
      <c r="R263">
        <f t="shared" si="50"/>
        <v>0</v>
      </c>
      <c r="S263">
        <f t="shared" si="51"/>
        <v>920.99768087572556</v>
      </c>
      <c r="T263">
        <f t="shared" si="52"/>
        <v>0.20270309510948711</v>
      </c>
      <c r="U263">
        <f t="shared" si="53"/>
        <v>5.4546446417971861</v>
      </c>
      <c r="V263">
        <f t="shared" si="54"/>
        <v>0</v>
      </c>
    </row>
    <row r="264" spans="1:22" x14ac:dyDescent="0.2">
      <c r="A264" t="s">
        <v>1972</v>
      </c>
      <c r="B264" t="s">
        <v>1973</v>
      </c>
      <c r="D264">
        <v>-78.122</v>
      </c>
      <c r="E264">
        <v>-165.75</v>
      </c>
      <c r="F264">
        <v>0</v>
      </c>
      <c r="G264">
        <v>276.93</v>
      </c>
      <c r="H264">
        <v>65</v>
      </c>
      <c r="I264">
        <v>0</v>
      </c>
      <c r="J264">
        <v>1</v>
      </c>
      <c r="K264">
        <v>1</v>
      </c>
      <c r="L264">
        <f t="shared" si="44"/>
        <v>7.5719466222938132E-3</v>
      </c>
      <c r="M264">
        <f t="shared" si="45"/>
        <v>813.00119903350901</v>
      </c>
      <c r="N264">
        <f t="shared" si="46"/>
        <v>6.1560078389504378</v>
      </c>
      <c r="O264">
        <f t="shared" si="47"/>
        <v>0.14175019731716776</v>
      </c>
      <c r="P264">
        <f t="shared" si="48"/>
        <v>47.999892140653678</v>
      </c>
      <c r="Q264">
        <f t="shared" si="49"/>
        <v>6.804000986141415</v>
      </c>
      <c r="R264">
        <f t="shared" si="50"/>
        <v>0</v>
      </c>
      <c r="S264">
        <f t="shared" si="51"/>
        <v>861.00109117416264</v>
      </c>
      <c r="T264">
        <f t="shared" si="52"/>
        <v>7.3800629164296E-2</v>
      </c>
      <c r="U264">
        <f t="shared" si="53"/>
        <v>1.2500028088434554</v>
      </c>
      <c r="V264">
        <f t="shared" si="54"/>
        <v>0</v>
      </c>
    </row>
    <row r="265" spans="1:22" x14ac:dyDescent="0.2">
      <c r="A265" t="s">
        <v>133</v>
      </c>
      <c r="B265" t="s">
        <v>348</v>
      </c>
      <c r="D265">
        <v>-76.534999999999997</v>
      </c>
      <c r="E265">
        <v>-171.87</v>
      </c>
      <c r="F265">
        <v>90</v>
      </c>
      <c r="G265">
        <v>36.503</v>
      </c>
      <c r="H265">
        <v>17.678000000000001</v>
      </c>
      <c r="I265">
        <v>0.5</v>
      </c>
      <c r="J265">
        <v>1</v>
      </c>
      <c r="K265">
        <v>0</v>
      </c>
      <c r="L265">
        <f t="shared" si="44"/>
        <v>8.6195714446991763E-3</v>
      </c>
      <c r="M265">
        <f t="shared" si="45"/>
        <v>106.49885412836906</v>
      </c>
      <c r="N265">
        <f t="shared" si="46"/>
        <v>0.91797539991347288</v>
      </c>
      <c r="O265">
        <f t="shared" si="47"/>
        <v>0.25200296358763974</v>
      </c>
      <c r="P265">
        <f t="shared" si="48"/>
        <v>7.5000464180304327</v>
      </c>
      <c r="Q265">
        <f t="shared" si="49"/>
        <v>1.890035814424345</v>
      </c>
      <c r="R265">
        <f t="shared" si="50"/>
        <v>1.5</v>
      </c>
      <c r="S265">
        <f t="shared" si="51"/>
        <v>113.9989005463995</v>
      </c>
      <c r="T265">
        <f t="shared" si="52"/>
        <v>0.56338634336552229</v>
      </c>
      <c r="U265">
        <f t="shared" si="53"/>
        <v>0</v>
      </c>
      <c r="V265">
        <f t="shared" si="54"/>
        <v>1.3158021637142672</v>
      </c>
    </row>
    <row r="266" spans="1:22" x14ac:dyDescent="0.2">
      <c r="A266" t="s">
        <v>41</v>
      </c>
      <c r="B266" t="s">
        <v>41</v>
      </c>
      <c r="D266">
        <v>-77.337999999999994</v>
      </c>
      <c r="E266">
        <v>-166.65100000000001</v>
      </c>
      <c r="F266">
        <v>0</v>
      </c>
      <c r="G266">
        <v>116.32899999999999</v>
      </c>
      <c r="H266">
        <v>30.318999999999999</v>
      </c>
      <c r="I266">
        <v>0</v>
      </c>
      <c r="J266">
        <v>1</v>
      </c>
      <c r="K266">
        <v>0</v>
      </c>
      <c r="L266">
        <f t="shared" si="44"/>
        <v>8.0878573455558829E-3</v>
      </c>
      <c r="M266">
        <f t="shared" si="45"/>
        <v>340.49968393859183</v>
      </c>
      <c r="N266">
        <f t="shared" si="46"/>
        <v>2.7539156238178202</v>
      </c>
      <c r="O266">
        <f t="shared" si="47"/>
        <v>0.15171091744734494</v>
      </c>
      <c r="P266">
        <f t="shared" si="48"/>
        <v>21.000327394166082</v>
      </c>
      <c r="Q266">
        <f t="shared" si="49"/>
        <v>3.1859821216456687</v>
      </c>
      <c r="R266">
        <f t="shared" si="50"/>
        <v>0</v>
      </c>
      <c r="S266">
        <f t="shared" si="51"/>
        <v>361.50001133275794</v>
      </c>
      <c r="T266">
        <f t="shared" si="52"/>
        <v>0.17621161730893364</v>
      </c>
      <c r="U266">
        <f t="shared" si="53"/>
        <v>0</v>
      </c>
      <c r="V266">
        <f t="shared" si="54"/>
        <v>0</v>
      </c>
    </row>
    <row r="267" spans="1:22" x14ac:dyDescent="0.2">
      <c r="A267" t="s">
        <v>1974</v>
      </c>
      <c r="B267" t="s">
        <v>1975</v>
      </c>
      <c r="D267">
        <v>-75.73</v>
      </c>
      <c r="E267">
        <v>0</v>
      </c>
      <c r="F267">
        <v>0</v>
      </c>
      <c r="G267">
        <v>178.50800000000001</v>
      </c>
      <c r="H267">
        <v>0</v>
      </c>
      <c r="I267">
        <v>0</v>
      </c>
      <c r="J267">
        <v>1</v>
      </c>
      <c r="K267">
        <v>0</v>
      </c>
      <c r="L267">
        <f t="shared" si="44"/>
        <v>9.1562041994725004E-3</v>
      </c>
      <c r="M267">
        <f t="shared" si="45"/>
        <v>519.00036786051612</v>
      </c>
      <c r="N267">
        <f t="shared" si="46"/>
        <v>4.7520780998103307</v>
      </c>
      <c r="O267" t="str">
        <f t="shared" si="47"/>
        <v/>
      </c>
      <c r="P267">
        <f t="shared" si="48"/>
        <v>0</v>
      </c>
      <c r="Q267">
        <f t="shared" si="49"/>
        <v>0</v>
      </c>
      <c r="R267">
        <f t="shared" si="50"/>
        <v>0</v>
      </c>
      <c r="S267">
        <f t="shared" si="51"/>
        <v>519.00036786051612</v>
      </c>
      <c r="T267">
        <f t="shared" si="52"/>
        <v>0.11560685447553536</v>
      </c>
      <c r="U267" t="str">
        <f t="shared" si="53"/>
        <v/>
      </c>
      <c r="V267">
        <f t="shared" si="54"/>
        <v>0</v>
      </c>
    </row>
    <row r="268" spans="1:22" x14ac:dyDescent="0.2">
      <c r="A268" t="s">
        <v>265</v>
      </c>
      <c r="B268" t="s">
        <v>266</v>
      </c>
      <c r="D268">
        <v>-76.477000000000004</v>
      </c>
      <c r="E268">
        <v>-169.99199999999999</v>
      </c>
      <c r="F268">
        <v>0</v>
      </c>
      <c r="G268">
        <v>81.253</v>
      </c>
      <c r="H268">
        <v>17.263000000000002</v>
      </c>
      <c r="I268">
        <v>0</v>
      </c>
      <c r="J268">
        <v>1</v>
      </c>
      <c r="K268">
        <v>0</v>
      </c>
      <c r="L268">
        <f t="shared" si="44"/>
        <v>8.6581124117379206E-3</v>
      </c>
      <c r="M268">
        <f t="shared" si="45"/>
        <v>237.00105743591854</v>
      </c>
      <c r="N268">
        <f t="shared" si="46"/>
        <v>2.0519838489647877</v>
      </c>
      <c r="O268">
        <f t="shared" si="47"/>
        <v>0.2039993757838871</v>
      </c>
      <c r="P268">
        <f t="shared" si="48"/>
        <v>9.0001866372510282</v>
      </c>
      <c r="Q268">
        <f t="shared" si="49"/>
        <v>1.8360342919719841</v>
      </c>
      <c r="R268">
        <f t="shared" si="50"/>
        <v>0</v>
      </c>
      <c r="S268">
        <f t="shared" si="51"/>
        <v>246.00124407316957</v>
      </c>
      <c r="T268">
        <f t="shared" si="52"/>
        <v>0.25316342740885484</v>
      </c>
      <c r="U268">
        <f t="shared" si="53"/>
        <v>0</v>
      </c>
      <c r="V268">
        <f t="shared" si="54"/>
        <v>0</v>
      </c>
    </row>
    <row r="269" spans="1:22" x14ac:dyDescent="0.2">
      <c r="A269" t="s">
        <v>41</v>
      </c>
      <c r="B269" t="s">
        <v>41</v>
      </c>
      <c r="D269">
        <v>-72.349999999999994</v>
      </c>
      <c r="E269">
        <v>-174.28899999999999</v>
      </c>
      <c r="F269">
        <v>0</v>
      </c>
      <c r="G269">
        <v>23.087</v>
      </c>
      <c r="H269">
        <v>10.050000000000001</v>
      </c>
      <c r="I269">
        <v>0</v>
      </c>
      <c r="J269">
        <v>1</v>
      </c>
      <c r="K269">
        <v>0</v>
      </c>
      <c r="L269">
        <f t="shared" si="44"/>
        <v>1.1454448048737064E-2</v>
      </c>
      <c r="M269">
        <f t="shared" si="45"/>
        <v>66.000637978734431</v>
      </c>
      <c r="N269">
        <f t="shared" si="46"/>
        <v>0.75600163491255101</v>
      </c>
      <c r="O269">
        <f t="shared" si="47"/>
        <v>0.35997382229506519</v>
      </c>
      <c r="P269">
        <f t="shared" si="48"/>
        <v>3.000250163751037</v>
      </c>
      <c r="Q269">
        <f t="shared" si="49"/>
        <v>1.0800125992994554</v>
      </c>
      <c r="R269">
        <f t="shared" si="50"/>
        <v>0</v>
      </c>
      <c r="S269">
        <f t="shared" si="51"/>
        <v>69.000888142485465</v>
      </c>
      <c r="T269">
        <f t="shared" si="52"/>
        <v>0.90908212158997836</v>
      </c>
      <c r="U269">
        <f t="shared" si="53"/>
        <v>0</v>
      </c>
      <c r="V269">
        <f t="shared" si="54"/>
        <v>0</v>
      </c>
    </row>
    <row r="270" spans="1:22" x14ac:dyDescent="0.2">
      <c r="A270" t="s">
        <v>418</v>
      </c>
      <c r="B270" t="s">
        <v>1976</v>
      </c>
      <c r="D270">
        <v>-76.792000000000002</v>
      </c>
      <c r="E270">
        <v>0</v>
      </c>
      <c r="F270">
        <v>0</v>
      </c>
      <c r="G270">
        <v>201.32599999999999</v>
      </c>
      <c r="H270">
        <v>0</v>
      </c>
      <c r="I270">
        <v>0</v>
      </c>
      <c r="J270">
        <v>1</v>
      </c>
      <c r="K270">
        <v>0</v>
      </c>
      <c r="L270">
        <f t="shared" si="44"/>
        <v>8.4490185667845386E-3</v>
      </c>
      <c r="M270">
        <f t="shared" si="45"/>
        <v>588.0009757562085</v>
      </c>
      <c r="N270">
        <f t="shared" si="46"/>
        <v>4.9680361294877606</v>
      </c>
      <c r="O270" t="str">
        <f t="shared" si="47"/>
        <v/>
      </c>
      <c r="P270">
        <f t="shared" si="48"/>
        <v>0</v>
      </c>
      <c r="Q270">
        <f t="shared" si="49"/>
        <v>0</v>
      </c>
      <c r="R270">
        <f t="shared" si="50"/>
        <v>0</v>
      </c>
      <c r="S270">
        <f t="shared" si="51"/>
        <v>588.0009757562085</v>
      </c>
      <c r="T270">
        <f t="shared" si="52"/>
        <v>0.1020406469952469</v>
      </c>
      <c r="U270" t="str">
        <f t="shared" si="53"/>
        <v/>
      </c>
      <c r="V270">
        <f t="shared" si="54"/>
        <v>0</v>
      </c>
    </row>
    <row r="271" spans="1:22" x14ac:dyDescent="0.2">
      <c r="A271" t="s">
        <v>227</v>
      </c>
      <c r="B271" t="s">
        <v>228</v>
      </c>
      <c r="D271">
        <v>-80.585999999999999</v>
      </c>
      <c r="E271">
        <v>-169.38</v>
      </c>
      <c r="F271">
        <v>0</v>
      </c>
      <c r="G271">
        <v>391.27</v>
      </c>
      <c r="H271">
        <v>65.114999999999995</v>
      </c>
      <c r="I271">
        <v>0</v>
      </c>
      <c r="J271">
        <v>1</v>
      </c>
      <c r="K271">
        <v>1</v>
      </c>
      <c r="L271">
        <f t="shared" si="44"/>
        <v>5.9687932891123383E-3</v>
      </c>
      <c r="M271">
        <f t="shared" si="45"/>
        <v>1158.0013899644621</v>
      </c>
      <c r="N271">
        <f t="shared" si="46"/>
        <v>6.9118778370804783</v>
      </c>
      <c r="O271">
        <f t="shared" si="47"/>
        <v>0.19199343065094673</v>
      </c>
      <c r="P271">
        <f t="shared" si="48"/>
        <v>36.000999054409021</v>
      </c>
      <c r="Q271">
        <f t="shared" si="49"/>
        <v>6.9119622272797052</v>
      </c>
      <c r="R271">
        <f t="shared" si="50"/>
        <v>0</v>
      </c>
      <c r="S271">
        <f t="shared" si="51"/>
        <v>1194.0023890188711</v>
      </c>
      <c r="T271">
        <f t="shared" si="52"/>
        <v>5.1813409310192057E-2</v>
      </c>
      <c r="U271">
        <f t="shared" si="53"/>
        <v>1.666620415431272</v>
      </c>
      <c r="V271">
        <f t="shared" si="54"/>
        <v>0</v>
      </c>
    </row>
    <row r="272" spans="1:22" x14ac:dyDescent="0.2">
      <c r="A272" t="s">
        <v>41</v>
      </c>
      <c r="B272" t="s">
        <v>41</v>
      </c>
    </row>
    <row r="273" spans="1:2" x14ac:dyDescent="0.2">
      <c r="A273" t="s">
        <v>1977</v>
      </c>
      <c r="B273" t="s">
        <v>1978</v>
      </c>
    </row>
    <row r="274" spans="1:2" x14ac:dyDescent="0.2">
      <c r="A274" t="s">
        <v>133</v>
      </c>
      <c r="B274" t="s">
        <v>937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1461</v>
      </c>
      <c r="B276" t="s">
        <v>1979</v>
      </c>
    </row>
    <row r="277" spans="1:2" x14ac:dyDescent="0.2">
      <c r="A277" t="s">
        <v>379</v>
      </c>
      <c r="B277" t="s">
        <v>1980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1981</v>
      </c>
      <c r="B279" t="s">
        <v>1982</v>
      </c>
    </row>
    <row r="280" spans="1:2" x14ac:dyDescent="0.2">
      <c r="A280" t="s">
        <v>184</v>
      </c>
      <c r="B280" t="s">
        <v>1983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1984</v>
      </c>
      <c r="B282" t="s">
        <v>1985</v>
      </c>
    </row>
    <row r="283" spans="1:2" x14ac:dyDescent="0.2">
      <c r="A283" t="s">
        <v>279</v>
      </c>
      <c r="B283" t="s">
        <v>1067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1986</v>
      </c>
      <c r="B285" t="s">
        <v>1987</v>
      </c>
    </row>
    <row r="286" spans="1:2" x14ac:dyDescent="0.2">
      <c r="A286" t="s">
        <v>1027</v>
      </c>
      <c r="B286" t="s">
        <v>854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1988</v>
      </c>
      <c r="B288" t="s">
        <v>1989</v>
      </c>
    </row>
    <row r="289" spans="1:2" x14ac:dyDescent="0.2">
      <c r="A289" t="s">
        <v>269</v>
      </c>
      <c r="B289" t="s">
        <v>270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1990</v>
      </c>
      <c r="B291" t="s">
        <v>1991</v>
      </c>
    </row>
    <row r="292" spans="1:2" x14ac:dyDescent="0.2">
      <c r="A292" t="s">
        <v>488</v>
      </c>
      <c r="B292" t="s">
        <v>489</v>
      </c>
    </row>
    <row r="293" spans="1:2" x14ac:dyDescent="0.2">
      <c r="A293" t="s">
        <v>113</v>
      </c>
      <c r="B293" t="s">
        <v>1992</v>
      </c>
    </row>
    <row r="294" spans="1:2" x14ac:dyDescent="0.2">
      <c r="A294" t="s">
        <v>950</v>
      </c>
      <c r="B294" t="s">
        <v>951</v>
      </c>
    </row>
    <row r="295" spans="1:2" x14ac:dyDescent="0.2">
      <c r="A295" t="s">
        <v>261</v>
      </c>
      <c r="B295" t="s">
        <v>760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174</v>
      </c>
      <c r="B297" t="s">
        <v>812</v>
      </c>
    </row>
    <row r="298" spans="1:2" x14ac:dyDescent="0.2">
      <c r="A298" t="s">
        <v>157</v>
      </c>
      <c r="B298" t="s">
        <v>991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1607</v>
      </c>
      <c r="B300" t="s">
        <v>1608</v>
      </c>
    </row>
    <row r="301" spans="1:2" x14ac:dyDescent="0.2">
      <c r="A301" t="s">
        <v>279</v>
      </c>
      <c r="B301" t="s">
        <v>433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1993</v>
      </c>
      <c r="B303" t="s">
        <v>280</v>
      </c>
    </row>
    <row r="304" spans="1:2" x14ac:dyDescent="0.2">
      <c r="A304" t="s">
        <v>121</v>
      </c>
      <c r="B304" t="s">
        <v>1230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1994</v>
      </c>
      <c r="B306" t="s">
        <v>1995</v>
      </c>
    </row>
    <row r="307" spans="1:2" x14ac:dyDescent="0.2">
      <c r="A307" t="s">
        <v>261</v>
      </c>
      <c r="B307" t="s">
        <v>629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364</v>
      </c>
      <c r="B309" t="s">
        <v>1996</v>
      </c>
    </row>
    <row r="310" spans="1:2" x14ac:dyDescent="0.2">
      <c r="A310" t="s">
        <v>488</v>
      </c>
      <c r="B310" t="s">
        <v>648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166</v>
      </c>
      <c r="B312" t="s">
        <v>1759</v>
      </c>
    </row>
    <row r="313" spans="1:2" x14ac:dyDescent="0.2">
      <c r="A313" t="s">
        <v>121</v>
      </c>
      <c r="B313" t="s">
        <v>1230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938</v>
      </c>
      <c r="B315" t="s">
        <v>1997</v>
      </c>
    </row>
    <row r="316" spans="1:2" x14ac:dyDescent="0.2">
      <c r="A316" t="s">
        <v>81</v>
      </c>
      <c r="B316" t="s">
        <v>82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1998</v>
      </c>
      <c r="B318" t="s">
        <v>1999</v>
      </c>
    </row>
    <row r="319" spans="1:2" x14ac:dyDescent="0.2">
      <c r="A319" t="s">
        <v>157</v>
      </c>
      <c r="B319" t="s">
        <v>158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1183</v>
      </c>
      <c r="B321" t="s">
        <v>1813</v>
      </c>
    </row>
    <row r="322" spans="1:2" x14ac:dyDescent="0.2">
      <c r="A322" t="s">
        <v>303</v>
      </c>
      <c r="B322" t="s">
        <v>965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52</v>
      </c>
      <c r="B324" t="s">
        <v>53</v>
      </c>
    </row>
    <row r="325" spans="1:2" x14ac:dyDescent="0.2">
      <c r="A325" t="s">
        <v>41</v>
      </c>
      <c r="B325" t="s">
        <v>41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206</v>
      </c>
      <c r="B327" t="s">
        <v>242</v>
      </c>
    </row>
    <row r="328" spans="1:2" x14ac:dyDescent="0.2">
      <c r="A328" t="s">
        <v>311</v>
      </c>
      <c r="B328" t="s">
        <v>312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2000</v>
      </c>
      <c r="B330" t="s">
        <v>2001</v>
      </c>
    </row>
    <row r="331" spans="1:2" x14ac:dyDescent="0.2">
      <c r="A331" t="s">
        <v>38</v>
      </c>
      <c r="B331" t="s">
        <v>2002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2003</v>
      </c>
      <c r="B333" t="s">
        <v>2004</v>
      </c>
    </row>
    <row r="334" spans="1:2" x14ac:dyDescent="0.2">
      <c r="A334" t="s">
        <v>303</v>
      </c>
      <c r="B334" t="s">
        <v>965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1100</v>
      </c>
      <c r="B336" t="s">
        <v>1101</v>
      </c>
    </row>
    <row r="337" spans="1:2" x14ac:dyDescent="0.2">
      <c r="A337" t="s">
        <v>315</v>
      </c>
      <c r="B337" t="s">
        <v>611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325</v>
      </c>
      <c r="B339" t="s">
        <v>2005</v>
      </c>
    </row>
    <row r="340" spans="1:2" x14ac:dyDescent="0.2">
      <c r="A340" t="s">
        <v>176</v>
      </c>
      <c r="B340" t="s">
        <v>177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2006</v>
      </c>
      <c r="B342" t="s">
        <v>2007</v>
      </c>
    </row>
    <row r="343" spans="1:2" x14ac:dyDescent="0.2">
      <c r="A343" t="s">
        <v>41</v>
      </c>
      <c r="B343" t="s">
        <v>41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2008</v>
      </c>
      <c r="B345" t="s">
        <v>2009</v>
      </c>
    </row>
    <row r="346" spans="1:2" x14ac:dyDescent="0.2">
      <c r="A346" t="s">
        <v>279</v>
      </c>
      <c r="B346" t="s">
        <v>2010</v>
      </c>
    </row>
    <row r="347" spans="1:2" x14ac:dyDescent="0.2">
      <c r="A347" t="s">
        <v>2011</v>
      </c>
      <c r="B347" t="s">
        <v>2012</v>
      </c>
    </row>
    <row r="348" spans="1:2" x14ac:dyDescent="0.2">
      <c r="A348" t="s">
        <v>155</v>
      </c>
      <c r="B348" t="s">
        <v>381</v>
      </c>
    </row>
    <row r="349" spans="1:2" x14ac:dyDescent="0.2">
      <c r="A349" t="s">
        <v>107</v>
      </c>
      <c r="B349" t="s">
        <v>943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2013</v>
      </c>
      <c r="B351" t="s">
        <v>2014</v>
      </c>
    </row>
    <row r="352" spans="1:2" x14ac:dyDescent="0.2">
      <c r="A352" t="s">
        <v>371</v>
      </c>
      <c r="B352" t="s">
        <v>1243</v>
      </c>
    </row>
    <row r="353" spans="1:2" x14ac:dyDescent="0.2">
      <c r="A353" t="s">
        <v>41</v>
      </c>
      <c r="B353" t="s">
        <v>1261</v>
      </c>
    </row>
    <row r="354" spans="1:2" x14ac:dyDescent="0.2">
      <c r="A354" t="s">
        <v>2015</v>
      </c>
      <c r="B354" t="s">
        <v>2016</v>
      </c>
    </row>
    <row r="355" spans="1:2" x14ac:dyDescent="0.2">
      <c r="A355" t="s">
        <v>379</v>
      </c>
      <c r="B355" t="s">
        <v>2017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229</v>
      </c>
      <c r="B357" t="s">
        <v>2018</v>
      </c>
    </row>
    <row r="358" spans="1:2" x14ac:dyDescent="0.2">
      <c r="A358" t="s">
        <v>92</v>
      </c>
      <c r="B358" t="s">
        <v>924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1719</v>
      </c>
      <c r="B360" t="s">
        <v>1341</v>
      </c>
    </row>
    <row r="361" spans="1:2" x14ac:dyDescent="0.2">
      <c r="A361" t="s">
        <v>208</v>
      </c>
      <c r="B361" t="s">
        <v>1476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2019</v>
      </c>
      <c r="B363" t="s">
        <v>2020</v>
      </c>
    </row>
    <row r="364" spans="1:2" x14ac:dyDescent="0.2">
      <c r="A364" t="s">
        <v>81</v>
      </c>
      <c r="B364" t="s">
        <v>2021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2022</v>
      </c>
      <c r="B366" t="s">
        <v>2023</v>
      </c>
    </row>
    <row r="367" spans="1:2" x14ac:dyDescent="0.2">
      <c r="A367" t="s">
        <v>2024</v>
      </c>
      <c r="B367" t="s">
        <v>2025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2026</v>
      </c>
      <c r="B369" t="s">
        <v>2027</v>
      </c>
    </row>
    <row r="370" spans="1:2" x14ac:dyDescent="0.2">
      <c r="A370" t="s">
        <v>2028</v>
      </c>
      <c r="B370" t="s">
        <v>2029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1511</v>
      </c>
      <c r="B372" t="s">
        <v>1512</v>
      </c>
    </row>
    <row r="373" spans="1:2" x14ac:dyDescent="0.2">
      <c r="A373" t="s">
        <v>269</v>
      </c>
      <c r="B373" t="s">
        <v>485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853</v>
      </c>
      <c r="B375" t="s">
        <v>854</v>
      </c>
    </row>
    <row r="376" spans="1:2" x14ac:dyDescent="0.2">
      <c r="A376" t="s">
        <v>261</v>
      </c>
      <c r="B376" t="s">
        <v>1164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1106</v>
      </c>
      <c r="B378" t="s">
        <v>228</v>
      </c>
    </row>
    <row r="379" spans="1:2" x14ac:dyDescent="0.2">
      <c r="A379" t="s">
        <v>382</v>
      </c>
      <c r="B379" t="s">
        <v>383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364</v>
      </c>
      <c r="B381" t="s">
        <v>2030</v>
      </c>
    </row>
    <row r="382" spans="1:2" x14ac:dyDescent="0.2">
      <c r="A382" t="s">
        <v>187</v>
      </c>
      <c r="B382" t="s">
        <v>1946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2031</v>
      </c>
      <c r="B384" t="s">
        <v>2032</v>
      </c>
    </row>
    <row r="385" spans="1:2" x14ac:dyDescent="0.2">
      <c r="A385" t="s">
        <v>638</v>
      </c>
      <c r="B385" t="s">
        <v>555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366</v>
      </c>
      <c r="B387" t="s">
        <v>2033</v>
      </c>
    </row>
    <row r="388" spans="1:2" x14ac:dyDescent="0.2">
      <c r="A388" t="s">
        <v>223</v>
      </c>
      <c r="B388" t="s">
        <v>241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871</v>
      </c>
      <c r="B390" t="s">
        <v>1614</v>
      </c>
    </row>
    <row r="391" spans="1:2" x14ac:dyDescent="0.2">
      <c r="A391" t="s">
        <v>223</v>
      </c>
      <c r="B391" t="s">
        <v>556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1782</v>
      </c>
      <c r="B393" t="s">
        <v>2034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2035</v>
      </c>
      <c r="B396" t="s">
        <v>2036</v>
      </c>
    </row>
    <row r="397" spans="1:2" x14ac:dyDescent="0.2">
      <c r="A397" t="s">
        <v>2037</v>
      </c>
      <c r="B397" t="s">
        <v>2038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2039</v>
      </c>
      <c r="B399" t="s">
        <v>2040</v>
      </c>
    </row>
    <row r="400" spans="1:2" x14ac:dyDescent="0.2">
      <c r="A400" t="s">
        <v>2041</v>
      </c>
      <c r="B400" t="s">
        <v>2042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2043</v>
      </c>
      <c r="B402" t="s">
        <v>2044</v>
      </c>
    </row>
    <row r="403" spans="1:2" x14ac:dyDescent="0.2">
      <c r="A403" t="s">
        <v>41</v>
      </c>
      <c r="B403" t="s">
        <v>41</v>
      </c>
    </row>
    <row r="404" spans="1:2" x14ac:dyDescent="0.2">
      <c r="A404" t="s">
        <v>113</v>
      </c>
      <c r="B404" t="s">
        <v>2045</v>
      </c>
    </row>
    <row r="405" spans="1:2" x14ac:dyDescent="0.2">
      <c r="A405" t="s">
        <v>1533</v>
      </c>
      <c r="B405" t="s">
        <v>2046</v>
      </c>
    </row>
    <row r="406" spans="1:2" x14ac:dyDescent="0.2">
      <c r="A406" t="s">
        <v>133</v>
      </c>
      <c r="B406" t="s">
        <v>134</v>
      </c>
    </row>
    <row r="407" spans="1:2" x14ac:dyDescent="0.2">
      <c r="A407" t="s">
        <v>113</v>
      </c>
      <c r="B407" t="s">
        <v>401</v>
      </c>
    </row>
    <row r="408" spans="1:2" x14ac:dyDescent="0.2">
      <c r="A408" t="s">
        <v>2047</v>
      </c>
      <c r="B408" t="s">
        <v>2048</v>
      </c>
    </row>
    <row r="409" spans="1:2" x14ac:dyDescent="0.2">
      <c r="A409" t="s">
        <v>829</v>
      </c>
      <c r="B409" t="s">
        <v>385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155</v>
      </c>
      <c r="B411" t="s">
        <v>2049</v>
      </c>
    </row>
    <row r="412" spans="1:2" x14ac:dyDescent="0.2">
      <c r="A412" t="s">
        <v>41</v>
      </c>
      <c r="B412" t="s">
        <v>41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853</v>
      </c>
      <c r="B414" t="s">
        <v>854</v>
      </c>
    </row>
    <row r="415" spans="1:2" x14ac:dyDescent="0.2">
      <c r="A415" t="s">
        <v>269</v>
      </c>
      <c r="B415" t="s">
        <v>485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871</v>
      </c>
      <c r="B417" t="s">
        <v>2050</v>
      </c>
    </row>
    <row r="418" spans="1:2" x14ac:dyDescent="0.2">
      <c r="A418" t="s">
        <v>121</v>
      </c>
      <c r="B418" t="s">
        <v>1155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2051</v>
      </c>
      <c r="B420" t="s">
        <v>310</v>
      </c>
    </row>
    <row r="421" spans="1:2" x14ac:dyDescent="0.2">
      <c r="A421" t="s">
        <v>66</v>
      </c>
      <c r="B421" t="s">
        <v>2052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155</v>
      </c>
      <c r="B423" t="s">
        <v>1040</v>
      </c>
    </row>
    <row r="424" spans="1:2" x14ac:dyDescent="0.2">
      <c r="A424" t="s">
        <v>223</v>
      </c>
      <c r="B424" t="s">
        <v>556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431</v>
      </c>
      <c r="B426" t="s">
        <v>2053</v>
      </c>
    </row>
    <row r="427" spans="1:2" x14ac:dyDescent="0.2">
      <c r="A427" t="s">
        <v>311</v>
      </c>
      <c r="B427" t="s">
        <v>312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1540</v>
      </c>
      <c r="B429" t="s">
        <v>130</v>
      </c>
    </row>
    <row r="430" spans="1:2" x14ac:dyDescent="0.2">
      <c r="A430" t="s">
        <v>368</v>
      </c>
      <c r="B430" t="s">
        <v>2054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2055</v>
      </c>
      <c r="B432" t="s">
        <v>2056</v>
      </c>
    </row>
    <row r="433" spans="1:2" x14ac:dyDescent="0.2">
      <c r="A433" t="s">
        <v>55</v>
      </c>
      <c r="B433" t="s">
        <v>56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364</v>
      </c>
      <c r="B435" t="s">
        <v>1946</v>
      </c>
    </row>
    <row r="436" spans="1:2" x14ac:dyDescent="0.2">
      <c r="A436" t="s">
        <v>368</v>
      </c>
      <c r="B436" t="s">
        <v>597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170</v>
      </c>
      <c r="B438" t="s">
        <v>2057</v>
      </c>
    </row>
    <row r="439" spans="1:2" x14ac:dyDescent="0.2">
      <c r="A439" t="s">
        <v>41</v>
      </c>
      <c r="B439" t="s">
        <v>41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2058</v>
      </c>
      <c r="B441" t="s">
        <v>2059</v>
      </c>
    </row>
    <row r="442" spans="1:2" x14ac:dyDescent="0.2">
      <c r="A442" t="s">
        <v>1303</v>
      </c>
      <c r="B442" t="s">
        <v>1304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155</v>
      </c>
      <c r="B444" t="s">
        <v>2060</v>
      </c>
    </row>
    <row r="445" spans="1:2" x14ac:dyDescent="0.2">
      <c r="A445" t="s">
        <v>2061</v>
      </c>
      <c r="B445" t="s">
        <v>1442</v>
      </c>
    </row>
    <row r="446" spans="1:2" x14ac:dyDescent="0.2">
      <c r="A446" t="s">
        <v>368</v>
      </c>
      <c r="B446" t="s">
        <v>401</v>
      </c>
    </row>
    <row r="447" spans="1:2" x14ac:dyDescent="0.2">
      <c r="A447" t="s">
        <v>2062</v>
      </c>
      <c r="B447" t="s">
        <v>2063</v>
      </c>
    </row>
    <row r="448" spans="1:2" x14ac:dyDescent="0.2">
      <c r="A448" t="s">
        <v>1303</v>
      </c>
      <c r="B448" t="s">
        <v>1066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1511</v>
      </c>
      <c r="B450" t="s">
        <v>1512</v>
      </c>
    </row>
    <row r="451" spans="1:2" x14ac:dyDescent="0.2">
      <c r="A451" t="s">
        <v>315</v>
      </c>
      <c r="B451" t="s">
        <v>611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2064</v>
      </c>
      <c r="B453" t="s">
        <v>2065</v>
      </c>
    </row>
    <row r="454" spans="1:2" x14ac:dyDescent="0.2">
      <c r="A454" t="s">
        <v>638</v>
      </c>
      <c r="B454" t="s">
        <v>2066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1873</v>
      </c>
      <c r="B456" t="s">
        <v>2067</v>
      </c>
    </row>
    <row r="457" spans="1:2" x14ac:dyDescent="0.2">
      <c r="A457" t="s">
        <v>269</v>
      </c>
      <c r="B457" t="s">
        <v>485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2068</v>
      </c>
      <c r="B459" t="s">
        <v>2069</v>
      </c>
    </row>
    <row r="460" spans="1:2" x14ac:dyDescent="0.2">
      <c r="A460" t="s">
        <v>121</v>
      </c>
      <c r="B460" t="s">
        <v>2070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2071</v>
      </c>
      <c r="B462" t="s">
        <v>2072</v>
      </c>
    </row>
    <row r="463" spans="1:2" x14ac:dyDescent="0.2">
      <c r="A463" t="s">
        <v>801</v>
      </c>
      <c r="B463" t="s">
        <v>2073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2074</v>
      </c>
      <c r="B465" t="s">
        <v>2075</v>
      </c>
    </row>
    <row r="466" spans="1:2" x14ac:dyDescent="0.2">
      <c r="A466" t="s">
        <v>1825</v>
      </c>
      <c r="B466" t="s">
        <v>1826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1965</v>
      </c>
      <c r="B468" t="s">
        <v>2076</v>
      </c>
    </row>
    <row r="469" spans="1:2" x14ac:dyDescent="0.2">
      <c r="A469" t="s">
        <v>939</v>
      </c>
      <c r="B469" t="s">
        <v>1053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892</v>
      </c>
      <c r="B471" t="s">
        <v>270</v>
      </c>
    </row>
    <row r="472" spans="1:2" x14ac:dyDescent="0.2">
      <c r="A472" t="s">
        <v>187</v>
      </c>
      <c r="B472" t="s">
        <v>1271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2077</v>
      </c>
      <c r="B474" t="s">
        <v>2078</v>
      </c>
    </row>
    <row r="475" spans="1:2" x14ac:dyDescent="0.2">
      <c r="A475" t="s">
        <v>223</v>
      </c>
      <c r="B475" t="s">
        <v>224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2079</v>
      </c>
      <c r="B477" t="s">
        <v>2080</v>
      </c>
    </row>
    <row r="478" spans="1:2" x14ac:dyDescent="0.2">
      <c r="A478" t="s">
        <v>223</v>
      </c>
      <c r="B478" t="s">
        <v>592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2081</v>
      </c>
      <c r="B480" t="s">
        <v>2082</v>
      </c>
    </row>
    <row r="481" spans="1:2" x14ac:dyDescent="0.2">
      <c r="A481" t="s">
        <v>41</v>
      </c>
      <c r="B481" t="s">
        <v>41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2035</v>
      </c>
      <c r="B483" t="s">
        <v>2036</v>
      </c>
    </row>
    <row r="484" spans="1:2" x14ac:dyDescent="0.2">
      <c r="A484" t="s">
        <v>359</v>
      </c>
      <c r="B484" t="s">
        <v>360</v>
      </c>
    </row>
    <row r="485" spans="1:2" x14ac:dyDescent="0.2">
      <c r="A485" t="s">
        <v>2083</v>
      </c>
      <c r="B485" t="s">
        <v>2084</v>
      </c>
    </row>
    <row r="486" spans="1:2" x14ac:dyDescent="0.2">
      <c r="A486" t="s">
        <v>2085</v>
      </c>
      <c r="B486" t="s">
        <v>2086</v>
      </c>
    </row>
    <row r="487" spans="1:2" x14ac:dyDescent="0.2">
      <c r="A487" t="s">
        <v>1320</v>
      </c>
      <c r="B487" t="s">
        <v>1321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2087</v>
      </c>
      <c r="B489" t="s">
        <v>1464</v>
      </c>
    </row>
    <row r="490" spans="1:2" x14ac:dyDescent="0.2">
      <c r="A490" t="s">
        <v>575</v>
      </c>
      <c r="B490" t="s">
        <v>884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459</v>
      </c>
      <c r="B492" t="s">
        <v>2088</v>
      </c>
    </row>
    <row r="493" spans="1:2" x14ac:dyDescent="0.2">
      <c r="A493" t="s">
        <v>133</v>
      </c>
      <c r="B493" t="s">
        <v>912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495</v>
      </c>
      <c r="B495" t="s">
        <v>2089</v>
      </c>
    </row>
    <row r="496" spans="1:2" x14ac:dyDescent="0.2">
      <c r="A496" t="s">
        <v>2090</v>
      </c>
      <c r="B496" t="s">
        <v>2091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2092</v>
      </c>
      <c r="B498" t="s">
        <v>2093</v>
      </c>
    </row>
    <row r="499" spans="1:2" x14ac:dyDescent="0.2">
      <c r="A499" t="s">
        <v>187</v>
      </c>
      <c r="B499" t="s">
        <v>1729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2094</v>
      </c>
      <c r="B501" t="s">
        <v>2095</v>
      </c>
    </row>
    <row r="502" spans="1:2" x14ac:dyDescent="0.2">
      <c r="A502" t="s">
        <v>2096</v>
      </c>
      <c r="B502" t="s">
        <v>2097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2077</v>
      </c>
      <c r="B504" t="s">
        <v>2098</v>
      </c>
    </row>
    <row r="505" spans="1:2" x14ac:dyDescent="0.2">
      <c r="A505" t="s">
        <v>2099</v>
      </c>
      <c r="B505" t="s">
        <v>2100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1401</v>
      </c>
      <c r="B507" t="s">
        <v>1402</v>
      </c>
    </row>
    <row r="508" spans="1:2" x14ac:dyDescent="0.2">
      <c r="A508" t="s">
        <v>2101</v>
      </c>
      <c r="B508" t="s">
        <v>2102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155</v>
      </c>
      <c r="B510" t="s">
        <v>2103</v>
      </c>
    </row>
    <row r="511" spans="1:2" x14ac:dyDescent="0.2">
      <c r="A511" t="s">
        <v>172</v>
      </c>
      <c r="B511" t="s">
        <v>173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1041</v>
      </c>
      <c r="B513" t="s">
        <v>2104</v>
      </c>
    </row>
    <row r="514" spans="1:2" x14ac:dyDescent="0.2">
      <c r="A514" t="s">
        <v>227</v>
      </c>
      <c r="B514" t="s">
        <v>228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2105</v>
      </c>
      <c r="B516" t="s">
        <v>2106</v>
      </c>
    </row>
    <row r="517" spans="1:2" x14ac:dyDescent="0.2">
      <c r="A517" t="s">
        <v>1320</v>
      </c>
      <c r="B517" t="s">
        <v>1321</v>
      </c>
    </row>
    <row r="518" spans="1:2" x14ac:dyDescent="0.2">
      <c r="A518" t="s">
        <v>41</v>
      </c>
      <c r="B518" t="s">
        <v>2107</v>
      </c>
    </row>
    <row r="519" spans="1:2" x14ac:dyDescent="0.2">
      <c r="A519" t="s">
        <v>2108</v>
      </c>
      <c r="B519" t="s">
        <v>2109</v>
      </c>
    </row>
    <row r="520" spans="1:2" x14ac:dyDescent="0.2">
      <c r="A520" t="s">
        <v>121</v>
      </c>
      <c r="B520" t="s">
        <v>378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366</v>
      </c>
      <c r="B522" t="s">
        <v>378</v>
      </c>
    </row>
    <row r="523" spans="1:2" x14ac:dyDescent="0.2">
      <c r="A523" t="s">
        <v>133</v>
      </c>
      <c r="B523" t="s">
        <v>912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2110</v>
      </c>
      <c r="B525" t="s">
        <v>2111</v>
      </c>
    </row>
    <row r="526" spans="1:2" x14ac:dyDescent="0.2">
      <c r="A526" t="s">
        <v>2112</v>
      </c>
      <c r="B526" t="s">
        <v>2113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1652</v>
      </c>
      <c r="B528" t="s">
        <v>252</v>
      </c>
    </row>
    <row r="529" spans="1:2" x14ac:dyDescent="0.2">
      <c r="A529" t="s">
        <v>315</v>
      </c>
      <c r="B529" t="s">
        <v>611</v>
      </c>
    </row>
    <row r="530" spans="1:2" x14ac:dyDescent="0.2">
      <c r="A530" t="s">
        <v>113</v>
      </c>
      <c r="B530" t="s">
        <v>401</v>
      </c>
    </row>
    <row r="531" spans="1:2" x14ac:dyDescent="0.2">
      <c r="A531" t="s">
        <v>155</v>
      </c>
      <c r="B531" t="s">
        <v>487</v>
      </c>
    </row>
    <row r="532" spans="1:2" x14ac:dyDescent="0.2">
      <c r="A532" t="s">
        <v>331</v>
      </c>
      <c r="B532" t="s">
        <v>332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2114</v>
      </c>
      <c r="B534" t="s">
        <v>2115</v>
      </c>
    </row>
    <row r="535" spans="1:2" x14ac:dyDescent="0.2">
      <c r="A535" t="s">
        <v>2116</v>
      </c>
      <c r="B535" t="s">
        <v>1722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2117</v>
      </c>
      <c r="B537" t="s">
        <v>2118</v>
      </c>
    </row>
    <row r="538" spans="1:2" x14ac:dyDescent="0.2">
      <c r="A538" t="s">
        <v>829</v>
      </c>
      <c r="B538" t="s">
        <v>2119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2120</v>
      </c>
      <c r="B540" t="s">
        <v>2121</v>
      </c>
    </row>
    <row r="541" spans="1:2" x14ac:dyDescent="0.2">
      <c r="A541" t="s">
        <v>2101</v>
      </c>
      <c r="B541" t="s">
        <v>2122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1701</v>
      </c>
      <c r="B543" t="s">
        <v>1115</v>
      </c>
    </row>
    <row r="544" spans="1:2" x14ac:dyDescent="0.2">
      <c r="A544" t="s">
        <v>191</v>
      </c>
      <c r="B544" t="s">
        <v>192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1764</v>
      </c>
      <c r="B546" t="s">
        <v>2123</v>
      </c>
    </row>
    <row r="547" spans="1:2" x14ac:dyDescent="0.2">
      <c r="A547" t="s">
        <v>530</v>
      </c>
      <c r="B547" t="s">
        <v>531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2124</v>
      </c>
      <c r="B549" t="s">
        <v>1983</v>
      </c>
    </row>
    <row r="550" spans="1:2" x14ac:dyDescent="0.2">
      <c r="A550" t="s">
        <v>157</v>
      </c>
      <c r="B550" t="s">
        <v>2125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2126</v>
      </c>
      <c r="B552" t="s">
        <v>2127</v>
      </c>
    </row>
    <row r="553" spans="1:2" x14ac:dyDescent="0.2">
      <c r="A553" t="s">
        <v>382</v>
      </c>
      <c r="B553" t="s">
        <v>1968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2128</v>
      </c>
      <c r="B555" t="s">
        <v>2129</v>
      </c>
    </row>
    <row r="556" spans="1:2" x14ac:dyDescent="0.2">
      <c r="A556" t="s">
        <v>2090</v>
      </c>
      <c r="B556" t="s">
        <v>1838</v>
      </c>
    </row>
    <row r="557" spans="1:2" x14ac:dyDescent="0.2">
      <c r="A557" t="s">
        <v>2130</v>
      </c>
      <c r="B557" t="s">
        <v>2131</v>
      </c>
    </row>
    <row r="558" spans="1:2" x14ac:dyDescent="0.2">
      <c r="A558" t="s">
        <v>2132</v>
      </c>
      <c r="B558" t="s">
        <v>1448</v>
      </c>
    </row>
    <row r="559" spans="1:2" x14ac:dyDescent="0.2">
      <c r="A559" t="s">
        <v>635</v>
      </c>
      <c r="B559" t="s">
        <v>2133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170</v>
      </c>
      <c r="B561" t="s">
        <v>513</v>
      </c>
    </row>
    <row r="562" spans="1:2" x14ac:dyDescent="0.2">
      <c r="A562" t="s">
        <v>368</v>
      </c>
      <c r="B562" t="s">
        <v>2134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166</v>
      </c>
      <c r="B564" t="s">
        <v>2135</v>
      </c>
    </row>
    <row r="565" spans="1:2" x14ac:dyDescent="0.2">
      <c r="A565" t="s">
        <v>261</v>
      </c>
      <c r="B565" t="s">
        <v>262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2136</v>
      </c>
      <c r="B567" t="s">
        <v>2137</v>
      </c>
    </row>
    <row r="568" spans="1:2" x14ac:dyDescent="0.2">
      <c r="A568" t="s">
        <v>2138</v>
      </c>
      <c r="B568" t="s">
        <v>1452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623</v>
      </c>
      <c r="B570" t="s">
        <v>624</v>
      </c>
    </row>
    <row r="571" spans="1:2" x14ac:dyDescent="0.2">
      <c r="A571" t="s">
        <v>279</v>
      </c>
      <c r="B571" t="s">
        <v>1067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155</v>
      </c>
      <c r="B573" t="s">
        <v>381</v>
      </c>
    </row>
    <row r="574" spans="1:2" x14ac:dyDescent="0.2">
      <c r="A574" t="s">
        <v>157</v>
      </c>
      <c r="B574" t="s">
        <v>2125</v>
      </c>
    </row>
    <row r="575" spans="1:2" x14ac:dyDescent="0.2">
      <c r="A575" t="s">
        <v>41</v>
      </c>
      <c r="B575" t="s">
        <v>41</v>
      </c>
    </row>
    <row r="576" spans="1:2" x14ac:dyDescent="0.2">
      <c r="A576" t="s">
        <v>1021</v>
      </c>
      <c r="B576" t="s">
        <v>2139</v>
      </c>
    </row>
    <row r="577" spans="1:2" x14ac:dyDescent="0.2">
      <c r="A577" t="s">
        <v>368</v>
      </c>
      <c r="B577" t="s">
        <v>2140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2141</v>
      </c>
      <c r="B579" t="s">
        <v>2142</v>
      </c>
    </row>
    <row r="580" spans="1:2" x14ac:dyDescent="0.2">
      <c r="A580" t="s">
        <v>261</v>
      </c>
      <c r="B580" t="s">
        <v>262</v>
      </c>
    </row>
    <row r="581" spans="1:2" x14ac:dyDescent="0.2">
      <c r="A581" t="s">
        <v>1830</v>
      </c>
      <c r="B581" t="s">
        <v>1261</v>
      </c>
    </row>
    <row r="582" spans="1:2" x14ac:dyDescent="0.2">
      <c r="A582" t="s">
        <v>296</v>
      </c>
      <c r="B582" t="s">
        <v>2143</v>
      </c>
    </row>
    <row r="583" spans="1:2" x14ac:dyDescent="0.2">
      <c r="A583" t="s">
        <v>379</v>
      </c>
      <c r="B583" t="s">
        <v>1980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923</v>
      </c>
      <c r="B585" t="s">
        <v>2144</v>
      </c>
    </row>
    <row r="586" spans="1:2" x14ac:dyDescent="0.2">
      <c r="A586" t="s">
        <v>2145</v>
      </c>
      <c r="B586" t="s">
        <v>2146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1387</v>
      </c>
      <c r="B588" t="s">
        <v>1388</v>
      </c>
    </row>
    <row r="589" spans="1:2" x14ac:dyDescent="0.2">
      <c r="A589" t="s">
        <v>315</v>
      </c>
      <c r="B589" t="s">
        <v>611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2147</v>
      </c>
      <c r="B591" t="s">
        <v>2148</v>
      </c>
    </row>
    <row r="592" spans="1:2" x14ac:dyDescent="0.2">
      <c r="A592" t="s">
        <v>149</v>
      </c>
      <c r="B592" t="s">
        <v>1398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387</v>
      </c>
      <c r="B594" t="s">
        <v>2149</v>
      </c>
    </row>
    <row r="595" spans="1:2" x14ac:dyDescent="0.2">
      <c r="A595" t="s">
        <v>187</v>
      </c>
      <c r="B595" t="s">
        <v>1271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892</v>
      </c>
      <c r="B597" t="s">
        <v>1905</v>
      </c>
    </row>
    <row r="598" spans="1:2" x14ac:dyDescent="0.2">
      <c r="A598" t="s">
        <v>81</v>
      </c>
      <c r="B598" t="s">
        <v>82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155</v>
      </c>
      <c r="B600" t="s">
        <v>2150</v>
      </c>
    </row>
    <row r="601" spans="1:2" x14ac:dyDescent="0.2">
      <c r="A601" t="s">
        <v>1691</v>
      </c>
      <c r="B601" t="s">
        <v>2151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418</v>
      </c>
      <c r="B603" t="s">
        <v>592</v>
      </c>
    </row>
    <row r="604" spans="1:2" x14ac:dyDescent="0.2">
      <c r="A604" t="s">
        <v>379</v>
      </c>
      <c r="B604" t="s">
        <v>2017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933</v>
      </c>
      <c r="B606" t="s">
        <v>2152</v>
      </c>
    </row>
    <row r="607" spans="1:2" x14ac:dyDescent="0.2">
      <c r="A607" t="s">
        <v>303</v>
      </c>
      <c r="B607" t="s">
        <v>2153</v>
      </c>
    </row>
    <row r="608" spans="1:2" x14ac:dyDescent="0.2">
      <c r="A608" t="s">
        <v>113</v>
      </c>
      <c r="B608" t="s">
        <v>1261</v>
      </c>
    </row>
    <row r="609" spans="1:2" x14ac:dyDescent="0.2">
      <c r="A609" t="s">
        <v>1331</v>
      </c>
      <c r="B609" t="s">
        <v>2154</v>
      </c>
    </row>
    <row r="610" spans="1:2" x14ac:dyDescent="0.2">
      <c r="A610" t="s">
        <v>575</v>
      </c>
      <c r="B610" t="s">
        <v>2155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139</v>
      </c>
      <c r="B612" t="s">
        <v>2156</v>
      </c>
    </row>
    <row r="613" spans="1:2" x14ac:dyDescent="0.2">
      <c r="A613" t="s">
        <v>41</v>
      </c>
      <c r="B613" t="s">
        <v>41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2157</v>
      </c>
      <c r="B615" t="s">
        <v>2158</v>
      </c>
    </row>
    <row r="616" spans="1:2" x14ac:dyDescent="0.2">
      <c r="A616" t="s">
        <v>952</v>
      </c>
      <c r="B616" t="s">
        <v>2159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2160</v>
      </c>
      <c r="B618" t="s">
        <v>2161</v>
      </c>
    </row>
    <row r="619" spans="1:2" x14ac:dyDescent="0.2">
      <c r="A619" t="s">
        <v>2162</v>
      </c>
      <c r="B619" t="s">
        <v>2163</v>
      </c>
    </row>
    <row r="620" spans="1:2" x14ac:dyDescent="0.2">
      <c r="A620" t="s">
        <v>41</v>
      </c>
      <c r="B620" t="s">
        <v>401</v>
      </c>
    </row>
    <row r="621" spans="1:2" x14ac:dyDescent="0.2">
      <c r="A621" t="s">
        <v>2164</v>
      </c>
      <c r="B621" t="s">
        <v>2165</v>
      </c>
    </row>
    <row r="622" spans="1:2" x14ac:dyDescent="0.2">
      <c r="A622" t="s">
        <v>514</v>
      </c>
      <c r="B622" t="s">
        <v>2166</v>
      </c>
    </row>
    <row r="623" spans="1:2" x14ac:dyDescent="0.2">
      <c r="A623" t="s">
        <v>41</v>
      </c>
      <c r="B623" t="s">
        <v>41</v>
      </c>
    </row>
    <row r="624" spans="1:2" x14ac:dyDescent="0.2">
      <c r="A624" t="s">
        <v>1929</v>
      </c>
      <c r="B624" t="s">
        <v>1196</v>
      </c>
    </row>
    <row r="625" spans="1:2" x14ac:dyDescent="0.2">
      <c r="A625" t="s">
        <v>1092</v>
      </c>
      <c r="B625" t="s">
        <v>1093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2167</v>
      </c>
      <c r="B627" t="s">
        <v>2168</v>
      </c>
    </row>
    <row r="628" spans="1:2" x14ac:dyDescent="0.2">
      <c r="A628" t="s">
        <v>261</v>
      </c>
      <c r="B628" t="s">
        <v>262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1962</v>
      </c>
      <c r="B630" t="s">
        <v>1753</v>
      </c>
    </row>
    <row r="631" spans="1:2" x14ac:dyDescent="0.2">
      <c r="A631" t="s">
        <v>453</v>
      </c>
      <c r="B631" t="s">
        <v>454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1547</v>
      </c>
      <c r="B633" t="s">
        <v>1548</v>
      </c>
    </row>
    <row r="634" spans="1:2" x14ac:dyDescent="0.2">
      <c r="A634" t="s">
        <v>137</v>
      </c>
      <c r="B634" t="s">
        <v>138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325</v>
      </c>
      <c r="B636" t="s">
        <v>611</v>
      </c>
    </row>
    <row r="637" spans="1:2" x14ac:dyDescent="0.2">
      <c r="A637" t="s">
        <v>368</v>
      </c>
      <c r="B637" t="s">
        <v>369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199</v>
      </c>
      <c r="B639" t="s">
        <v>2169</v>
      </c>
    </row>
    <row r="640" spans="1:2" x14ac:dyDescent="0.2">
      <c r="A640" t="s">
        <v>184</v>
      </c>
      <c r="B640" t="s">
        <v>587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2170</v>
      </c>
      <c r="B642" t="s">
        <v>2171</v>
      </c>
    </row>
    <row r="643" spans="1:2" x14ac:dyDescent="0.2">
      <c r="A643" t="s">
        <v>149</v>
      </c>
      <c r="B643" t="s">
        <v>1398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2172</v>
      </c>
      <c r="B645" t="s">
        <v>2173</v>
      </c>
    </row>
    <row r="646" spans="1:2" x14ac:dyDescent="0.2">
      <c r="A646" t="s">
        <v>379</v>
      </c>
      <c r="B646" t="s">
        <v>388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336</v>
      </c>
      <c r="B648" t="s">
        <v>2174</v>
      </c>
    </row>
    <row r="649" spans="1:2" x14ac:dyDescent="0.2">
      <c r="A649" t="s">
        <v>355</v>
      </c>
      <c r="B649" t="s">
        <v>2175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2176</v>
      </c>
      <c r="B651" t="s">
        <v>2177</v>
      </c>
    </row>
    <row r="652" spans="1:2" x14ac:dyDescent="0.2">
      <c r="A652" t="s">
        <v>149</v>
      </c>
      <c r="B652" t="s">
        <v>150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2178</v>
      </c>
      <c r="B654" t="s">
        <v>2179</v>
      </c>
    </row>
    <row r="655" spans="1:2" x14ac:dyDescent="0.2">
      <c r="A655" t="s">
        <v>41</v>
      </c>
      <c r="B655" t="s">
        <v>41</v>
      </c>
    </row>
    <row r="656" spans="1:2" x14ac:dyDescent="0.2">
      <c r="A656" t="s">
        <v>113</v>
      </c>
      <c r="B656" t="s">
        <v>1421</v>
      </c>
    </row>
    <row r="657" spans="1:2" x14ac:dyDescent="0.2">
      <c r="A657" t="s">
        <v>2180</v>
      </c>
      <c r="B657" t="s">
        <v>2181</v>
      </c>
    </row>
    <row r="658" spans="1:2" x14ac:dyDescent="0.2">
      <c r="A658" t="s">
        <v>133</v>
      </c>
      <c r="B658" t="s">
        <v>751</v>
      </c>
    </row>
    <row r="659" spans="1:2" x14ac:dyDescent="0.2">
      <c r="A659" t="s">
        <v>41</v>
      </c>
      <c r="B659" t="s">
        <v>2107</v>
      </c>
    </row>
    <row r="660" spans="1:2" x14ac:dyDescent="0.2">
      <c r="A660" t="s">
        <v>2182</v>
      </c>
      <c r="B660" t="s">
        <v>2183</v>
      </c>
    </row>
    <row r="661" spans="1:2" x14ac:dyDescent="0.2">
      <c r="A661" t="s">
        <v>279</v>
      </c>
      <c r="B661" t="s">
        <v>280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2184</v>
      </c>
      <c r="B663" t="s">
        <v>2185</v>
      </c>
    </row>
    <row r="664" spans="1:2" x14ac:dyDescent="0.2">
      <c r="A664" t="s">
        <v>41</v>
      </c>
      <c r="B664" t="s">
        <v>41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2186</v>
      </c>
      <c r="B666" t="s">
        <v>2187</v>
      </c>
    </row>
    <row r="667" spans="1:2" x14ac:dyDescent="0.2">
      <c r="A667" t="s">
        <v>2188</v>
      </c>
      <c r="B667" t="s">
        <v>2189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2190</v>
      </c>
      <c r="B669" t="s">
        <v>2191</v>
      </c>
    </row>
    <row r="670" spans="1:2" x14ac:dyDescent="0.2">
      <c r="A670" t="s">
        <v>371</v>
      </c>
      <c r="B670" t="s">
        <v>372</v>
      </c>
    </row>
    <row r="671" spans="1:2" x14ac:dyDescent="0.2">
      <c r="A671" t="s">
        <v>41</v>
      </c>
      <c r="B671" t="s">
        <v>401</v>
      </c>
    </row>
    <row r="672" spans="1:2" x14ac:dyDescent="0.2">
      <c r="A672" t="s">
        <v>2147</v>
      </c>
      <c r="B672" t="s">
        <v>2148</v>
      </c>
    </row>
    <row r="673" spans="1:2" x14ac:dyDescent="0.2">
      <c r="A673" t="s">
        <v>927</v>
      </c>
      <c r="B673" t="s">
        <v>928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317</v>
      </c>
      <c r="B675" t="s">
        <v>1010</v>
      </c>
    </row>
    <row r="676" spans="1:2" x14ac:dyDescent="0.2">
      <c r="A676" t="s">
        <v>149</v>
      </c>
      <c r="B676" t="s">
        <v>150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1939</v>
      </c>
      <c r="B678" t="s">
        <v>1940</v>
      </c>
    </row>
    <row r="679" spans="1:2" x14ac:dyDescent="0.2">
      <c r="A679" t="s">
        <v>491</v>
      </c>
      <c r="B679" t="s">
        <v>1330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2192</v>
      </c>
      <c r="B681" t="s">
        <v>2193</v>
      </c>
    </row>
    <row r="682" spans="1:2" x14ac:dyDescent="0.2">
      <c r="A682" t="s">
        <v>2194</v>
      </c>
      <c r="B682" t="s">
        <v>2195</v>
      </c>
    </row>
    <row r="683" spans="1:2" x14ac:dyDescent="0.2">
      <c r="A683" t="s">
        <v>41</v>
      </c>
      <c r="B683" t="s">
        <v>41</v>
      </c>
    </row>
    <row r="684" spans="1:2" x14ac:dyDescent="0.2">
      <c r="A684" t="s">
        <v>2196</v>
      </c>
      <c r="B684" t="s">
        <v>2197</v>
      </c>
    </row>
    <row r="685" spans="1:2" x14ac:dyDescent="0.2">
      <c r="A685" t="s">
        <v>1625</v>
      </c>
      <c r="B685" t="s">
        <v>2198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2199</v>
      </c>
      <c r="B687" t="s">
        <v>2200</v>
      </c>
    </row>
    <row r="688" spans="1:2" x14ac:dyDescent="0.2">
      <c r="A688" t="s">
        <v>635</v>
      </c>
      <c r="B688" t="s">
        <v>2133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1685</v>
      </c>
      <c r="B690" t="s">
        <v>2201</v>
      </c>
    </row>
    <row r="691" spans="1:2" x14ac:dyDescent="0.2">
      <c r="A691" t="s">
        <v>191</v>
      </c>
      <c r="B691" t="s">
        <v>978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2202</v>
      </c>
      <c r="B693" t="s">
        <v>2203</v>
      </c>
    </row>
    <row r="694" spans="1:2" x14ac:dyDescent="0.2">
      <c r="A694" t="s">
        <v>41</v>
      </c>
      <c r="B694" t="s">
        <v>41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2204</v>
      </c>
      <c r="B696" t="s">
        <v>2205</v>
      </c>
    </row>
    <row r="697" spans="1:2" x14ac:dyDescent="0.2">
      <c r="A697" t="s">
        <v>41</v>
      </c>
      <c r="B697" t="s">
        <v>41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1890</v>
      </c>
      <c r="B699" t="s">
        <v>2206</v>
      </c>
    </row>
    <row r="700" spans="1:2" x14ac:dyDescent="0.2">
      <c r="A700" t="s">
        <v>223</v>
      </c>
      <c r="B700" t="s">
        <v>248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2207</v>
      </c>
      <c r="B702" t="s">
        <v>2208</v>
      </c>
    </row>
    <row r="703" spans="1:2" x14ac:dyDescent="0.2">
      <c r="A703" t="s">
        <v>2209</v>
      </c>
      <c r="B703" t="s">
        <v>802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2210</v>
      </c>
      <c r="B705" t="s">
        <v>2211</v>
      </c>
    </row>
    <row r="706" spans="1:2" x14ac:dyDescent="0.2">
      <c r="A706" t="s">
        <v>121</v>
      </c>
      <c r="B706" t="s">
        <v>2212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2019</v>
      </c>
      <c r="B708" t="s">
        <v>2213</v>
      </c>
    </row>
    <row r="709" spans="1:2" x14ac:dyDescent="0.2">
      <c r="A709" t="s">
        <v>2214</v>
      </c>
      <c r="B709" t="s">
        <v>551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2215</v>
      </c>
      <c r="B711" t="s">
        <v>2216</v>
      </c>
    </row>
    <row r="712" spans="1:2" x14ac:dyDescent="0.2">
      <c r="A712" t="s">
        <v>66</v>
      </c>
      <c r="B712" t="s">
        <v>1189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170</v>
      </c>
      <c r="B714" t="s">
        <v>171</v>
      </c>
    </row>
    <row r="715" spans="1:2" x14ac:dyDescent="0.2">
      <c r="A715" t="s">
        <v>149</v>
      </c>
      <c r="B715" t="s">
        <v>150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2217</v>
      </c>
      <c r="B717" t="s">
        <v>2218</v>
      </c>
    </row>
    <row r="718" spans="1:2" x14ac:dyDescent="0.2">
      <c r="A718" t="s">
        <v>1668</v>
      </c>
      <c r="B718" t="s">
        <v>1669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2219</v>
      </c>
      <c r="B720" t="s">
        <v>2220</v>
      </c>
    </row>
    <row r="721" spans="1:2" x14ac:dyDescent="0.2">
      <c r="A721" t="s">
        <v>896</v>
      </c>
      <c r="B721" t="s">
        <v>897</v>
      </c>
    </row>
    <row r="722" spans="1:2" x14ac:dyDescent="0.2">
      <c r="A722" t="s">
        <v>41</v>
      </c>
      <c r="B722" t="s">
        <v>41</v>
      </c>
    </row>
    <row r="723" spans="1:2" x14ac:dyDescent="0.2">
      <c r="A723" t="s">
        <v>2058</v>
      </c>
      <c r="B723" t="s">
        <v>2221</v>
      </c>
    </row>
    <row r="724" spans="1:2" x14ac:dyDescent="0.2">
      <c r="A724" t="s">
        <v>227</v>
      </c>
      <c r="B724" t="s">
        <v>2222</v>
      </c>
    </row>
    <row r="725" spans="1:2" x14ac:dyDescent="0.2">
      <c r="A725" t="s">
        <v>2083</v>
      </c>
      <c r="B725" t="s">
        <v>2084</v>
      </c>
    </row>
    <row r="726" spans="1:2" x14ac:dyDescent="0.2">
      <c r="A726" t="s">
        <v>782</v>
      </c>
      <c r="B726" t="s">
        <v>783</v>
      </c>
    </row>
    <row r="727" spans="1:2" x14ac:dyDescent="0.2">
      <c r="A727" t="s">
        <v>269</v>
      </c>
      <c r="B727" t="s">
        <v>330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1470</v>
      </c>
      <c r="B729" t="s">
        <v>335</v>
      </c>
    </row>
    <row r="730" spans="1:2" x14ac:dyDescent="0.2">
      <c r="A730" t="s">
        <v>41</v>
      </c>
      <c r="B730" t="s">
        <v>41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162</v>
      </c>
      <c r="B732" t="s">
        <v>2223</v>
      </c>
    </row>
    <row r="733" spans="1:2" x14ac:dyDescent="0.2">
      <c r="A733" t="s">
        <v>2224</v>
      </c>
      <c r="B733" t="s">
        <v>2225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1347</v>
      </c>
      <c r="B735" t="s">
        <v>2226</v>
      </c>
    </row>
    <row r="736" spans="1:2" x14ac:dyDescent="0.2">
      <c r="A736" t="s">
        <v>41</v>
      </c>
      <c r="B736" t="s">
        <v>41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2227</v>
      </c>
      <c r="B738" t="s">
        <v>1323</v>
      </c>
    </row>
    <row r="739" spans="1:2" x14ac:dyDescent="0.2">
      <c r="A739" t="s">
        <v>265</v>
      </c>
      <c r="B739" t="s">
        <v>1643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1993</v>
      </c>
      <c r="B741" t="s">
        <v>1067</v>
      </c>
    </row>
    <row r="742" spans="1:2" x14ac:dyDescent="0.2">
      <c r="A742" t="s">
        <v>187</v>
      </c>
      <c r="B742" t="s">
        <v>188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2228</v>
      </c>
      <c r="B744" t="s">
        <v>2229</v>
      </c>
    </row>
    <row r="745" spans="1:2" x14ac:dyDescent="0.2">
      <c r="A745" t="s">
        <v>279</v>
      </c>
      <c r="B745" t="s">
        <v>2010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2230</v>
      </c>
      <c r="B747" t="s">
        <v>2231</v>
      </c>
    </row>
    <row r="748" spans="1:2" x14ac:dyDescent="0.2">
      <c r="A748" t="s">
        <v>988</v>
      </c>
      <c r="B748" t="s">
        <v>1315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842</v>
      </c>
      <c r="B750" t="s">
        <v>2232</v>
      </c>
    </row>
    <row r="751" spans="1:2" x14ac:dyDescent="0.2">
      <c r="A751" t="s">
        <v>395</v>
      </c>
      <c r="B751" t="s">
        <v>2233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2234</v>
      </c>
      <c r="B753" t="s">
        <v>2235</v>
      </c>
    </row>
    <row r="754" spans="1:2" x14ac:dyDescent="0.2">
      <c r="A754" t="s">
        <v>223</v>
      </c>
      <c r="B754" t="s">
        <v>1923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2236</v>
      </c>
      <c r="B756" t="s">
        <v>2237</v>
      </c>
    </row>
    <row r="757" spans="1:2" x14ac:dyDescent="0.2">
      <c r="A757" t="s">
        <v>303</v>
      </c>
      <c r="B757" t="s">
        <v>965</v>
      </c>
    </row>
    <row r="758" spans="1:2" x14ac:dyDescent="0.2">
      <c r="A758" t="s">
        <v>41</v>
      </c>
      <c r="B758" t="s">
        <v>41</v>
      </c>
    </row>
    <row r="759" spans="1:2" x14ac:dyDescent="0.2">
      <c r="A759" t="s">
        <v>2238</v>
      </c>
      <c r="B759" t="s">
        <v>2239</v>
      </c>
    </row>
    <row r="760" spans="1:2" x14ac:dyDescent="0.2">
      <c r="A760" t="s">
        <v>81</v>
      </c>
      <c r="B760" t="s">
        <v>1695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2240</v>
      </c>
      <c r="B762" t="s">
        <v>2241</v>
      </c>
    </row>
    <row r="763" spans="1:2" x14ac:dyDescent="0.2">
      <c r="A763" t="s">
        <v>952</v>
      </c>
      <c r="B763" t="s">
        <v>953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448</v>
      </c>
      <c r="B765" t="s">
        <v>2242</v>
      </c>
    </row>
    <row r="766" spans="1:2" x14ac:dyDescent="0.2">
      <c r="A766" t="s">
        <v>269</v>
      </c>
      <c r="B766" t="s">
        <v>330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2243</v>
      </c>
      <c r="B768" t="s">
        <v>2244</v>
      </c>
    </row>
    <row r="769" spans="1:2" x14ac:dyDescent="0.2">
      <c r="A769" t="s">
        <v>2245</v>
      </c>
      <c r="B769" t="s">
        <v>2246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1001</v>
      </c>
      <c r="B771" t="s">
        <v>2247</v>
      </c>
    </row>
    <row r="772" spans="1:2" x14ac:dyDescent="0.2">
      <c r="A772" t="s">
        <v>66</v>
      </c>
      <c r="B772" t="s">
        <v>2248</v>
      </c>
    </row>
    <row r="773" spans="1:2" x14ac:dyDescent="0.2">
      <c r="A773" t="s">
        <v>113</v>
      </c>
      <c r="B773" t="s">
        <v>1261</v>
      </c>
    </row>
    <row r="774" spans="1:2" x14ac:dyDescent="0.2">
      <c r="A774" t="s">
        <v>366</v>
      </c>
      <c r="B774" t="s">
        <v>2249</v>
      </c>
    </row>
    <row r="775" spans="1:2" x14ac:dyDescent="0.2">
      <c r="A775" t="s">
        <v>92</v>
      </c>
      <c r="B775" t="s">
        <v>513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1051</v>
      </c>
      <c r="B777" t="s">
        <v>150</v>
      </c>
    </row>
    <row r="778" spans="1:2" x14ac:dyDescent="0.2">
      <c r="A778" t="s">
        <v>269</v>
      </c>
      <c r="B778" t="s">
        <v>485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983</v>
      </c>
      <c r="B780" t="s">
        <v>1688</v>
      </c>
    </row>
    <row r="781" spans="1:2" x14ac:dyDescent="0.2">
      <c r="A781" t="s">
        <v>223</v>
      </c>
      <c r="B781" t="s">
        <v>556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2250</v>
      </c>
      <c r="B783" t="s">
        <v>2251</v>
      </c>
    </row>
    <row r="784" spans="1:2" x14ac:dyDescent="0.2">
      <c r="A784" t="s">
        <v>2252</v>
      </c>
      <c r="B784" t="s">
        <v>2253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2254</v>
      </c>
      <c r="B786" t="s">
        <v>2255</v>
      </c>
    </row>
    <row r="787" spans="1:2" x14ac:dyDescent="0.2">
      <c r="A787" t="s">
        <v>2256</v>
      </c>
      <c r="B787" t="s">
        <v>2257</v>
      </c>
    </row>
    <row r="788" spans="1:2" x14ac:dyDescent="0.2">
      <c r="A788" t="s">
        <v>41</v>
      </c>
      <c r="B788" t="s">
        <v>41</v>
      </c>
    </row>
    <row r="789" spans="1:2" x14ac:dyDescent="0.2">
      <c r="A789" t="s">
        <v>2258</v>
      </c>
      <c r="B789" t="s">
        <v>2259</v>
      </c>
    </row>
    <row r="790" spans="1:2" x14ac:dyDescent="0.2">
      <c r="A790" t="s">
        <v>261</v>
      </c>
      <c r="B790" t="s">
        <v>2260</v>
      </c>
    </row>
    <row r="791" spans="1:2" x14ac:dyDescent="0.2">
      <c r="A791" t="s">
        <v>368</v>
      </c>
      <c r="B791" t="s">
        <v>1261</v>
      </c>
    </row>
    <row r="792" spans="1:2" x14ac:dyDescent="0.2">
      <c r="A792" t="s">
        <v>2261</v>
      </c>
      <c r="B792" t="s">
        <v>2262</v>
      </c>
    </row>
    <row r="793" spans="1:2" x14ac:dyDescent="0.2">
      <c r="A793" t="s">
        <v>2263</v>
      </c>
      <c r="B793" t="s">
        <v>2264</v>
      </c>
    </row>
    <row r="794" spans="1:2" x14ac:dyDescent="0.2">
      <c r="A794" t="s">
        <v>41</v>
      </c>
      <c r="B794" t="s">
        <v>41</v>
      </c>
    </row>
    <row r="795" spans="1:2" x14ac:dyDescent="0.2">
      <c r="A795" t="s">
        <v>2265</v>
      </c>
      <c r="B795" t="s">
        <v>2266</v>
      </c>
    </row>
    <row r="796" spans="1:2" x14ac:dyDescent="0.2">
      <c r="A796" t="s">
        <v>41</v>
      </c>
      <c r="B796" t="s">
        <v>41</v>
      </c>
    </row>
    <row r="797" spans="1:2" x14ac:dyDescent="0.2">
      <c r="A797" t="s">
        <v>41</v>
      </c>
      <c r="B797" t="s">
        <v>41</v>
      </c>
    </row>
    <row r="798" spans="1:2" x14ac:dyDescent="0.2">
      <c r="A798" t="s">
        <v>1102</v>
      </c>
      <c r="B798" t="s">
        <v>2267</v>
      </c>
    </row>
    <row r="799" spans="1:2" x14ac:dyDescent="0.2">
      <c r="A799" t="s">
        <v>575</v>
      </c>
      <c r="B799" t="s">
        <v>576</v>
      </c>
    </row>
    <row r="800" spans="1:2" x14ac:dyDescent="0.2">
      <c r="A800" t="s">
        <v>41</v>
      </c>
      <c r="B800" t="s">
        <v>41</v>
      </c>
    </row>
    <row r="801" spans="1:2" x14ac:dyDescent="0.2">
      <c r="A801" t="s">
        <v>309</v>
      </c>
      <c r="B801" t="s">
        <v>310</v>
      </c>
    </row>
    <row r="802" spans="1:2" x14ac:dyDescent="0.2">
      <c r="A802" t="s">
        <v>279</v>
      </c>
      <c r="B802" t="s">
        <v>433</v>
      </c>
    </row>
    <row r="803" spans="1:2" x14ac:dyDescent="0.2">
      <c r="A803" t="s">
        <v>41</v>
      </c>
      <c r="B803" t="s">
        <v>41</v>
      </c>
    </row>
    <row r="804" spans="1:2" x14ac:dyDescent="0.2">
      <c r="A804" t="s">
        <v>2268</v>
      </c>
      <c r="B804" t="s">
        <v>2269</v>
      </c>
    </row>
    <row r="805" spans="1:2" x14ac:dyDescent="0.2">
      <c r="A805" t="s">
        <v>41</v>
      </c>
      <c r="B805" t="s">
        <v>41</v>
      </c>
    </row>
    <row r="806" spans="1:2" x14ac:dyDescent="0.2">
      <c r="A806" t="s">
        <v>41</v>
      </c>
      <c r="B806" t="s">
        <v>41</v>
      </c>
    </row>
    <row r="807" spans="1:2" x14ac:dyDescent="0.2">
      <c r="A807" t="s">
        <v>2270</v>
      </c>
      <c r="B807" t="s">
        <v>2271</v>
      </c>
    </row>
    <row r="808" spans="1:2" x14ac:dyDescent="0.2">
      <c r="A808" t="s">
        <v>488</v>
      </c>
      <c r="B808" t="s">
        <v>2272</v>
      </c>
    </row>
    <row r="809" spans="1:2" x14ac:dyDescent="0.2">
      <c r="A809" t="s">
        <v>41</v>
      </c>
      <c r="B809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461"/>
  <sheetViews>
    <sheetView topLeftCell="A120" zoomScaleNormal="100" workbookViewId="0">
      <selection activeCell="V155" sqref="V3:V155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2273</v>
      </c>
      <c r="B3" t="s">
        <v>2274</v>
      </c>
      <c r="D3">
        <v>-74.995000000000005</v>
      </c>
      <c r="E3">
        <v>-174.14400000000001</v>
      </c>
      <c r="F3">
        <v>0</v>
      </c>
      <c r="G3">
        <v>100.42400000000001</v>
      </c>
      <c r="H3">
        <v>39.204999999999998</v>
      </c>
      <c r="I3">
        <v>0</v>
      </c>
      <c r="J3">
        <v>1</v>
      </c>
      <c r="K3">
        <v>0</v>
      </c>
      <c r="L3">
        <f>1/TAN(-D3*$L$1/180)*0.108*0.333333</f>
        <v>9.6495285055845249E-3</v>
      </c>
      <c r="M3">
        <f>SIN(-D3*$L$1/180)*G3*3</f>
        <v>290.99959983326767</v>
      </c>
      <c r="N3">
        <f>COS(-D3*$L$1/180)*G3*0.108</f>
        <v>2.8080117417165482</v>
      </c>
      <c r="O3">
        <f>IFERROR(1/TAN(E3*$L$1/180)*0.108*0.333333,"")</f>
        <v>0.35100046898834275</v>
      </c>
      <c r="P3">
        <f>SIN(-E3*$L$1/180)*H3*3</f>
        <v>12.000097273400439</v>
      </c>
      <c r="Q3">
        <f>-COS(E3*$L$1/180)*H3*0.108</f>
        <v>4.2120439829132712</v>
      </c>
      <c r="R3">
        <f>ABS(SIN(-F3*$L$1/180)*I3*3)</f>
        <v>0</v>
      </c>
      <c r="S3">
        <f>M3+P3</f>
        <v>302.99969710666812</v>
      </c>
      <c r="T3">
        <f>60*(J3/M3)</f>
        <v>0.20618585054542291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8.1947637618904647E-3</v>
      </c>
      <c r="Z3">
        <f>STDEVA(L3:L2000)</f>
        <v>2.4533555206394681E-3</v>
      </c>
      <c r="AA3">
        <f>COUNTA(L3:L2000)</f>
        <v>153</v>
      </c>
      <c r="AB3">
        <f>AVERAGE(O3:O2000)</f>
        <v>0.32091818137558781</v>
      </c>
      <c r="AC3">
        <f>STDEVA(O3:O2001)</f>
        <v>0.16078047640547433</v>
      </c>
      <c r="AD3">
        <f>COUNTA(O3:O2001)</f>
        <v>153</v>
      </c>
      <c r="AE3">
        <f>1/Y8</f>
        <v>3.4341492076206633E-3</v>
      </c>
      <c r="AF3">
        <f>Z8/Y8^2</f>
        <v>2.7701662395591014E-3</v>
      </c>
      <c r="AG3">
        <f>COUNTA(M3:M2001)</f>
        <v>153</v>
      </c>
      <c r="AH3">
        <f>1/AB8</f>
        <v>0.11486802375037765</v>
      </c>
      <c r="AI3">
        <f>AC8/AB8^2</f>
        <v>0.11056597764136618</v>
      </c>
      <c r="AJ3">
        <f>COUNTA(P3:P2001)</f>
        <v>153</v>
      </c>
    </row>
    <row r="4" spans="1:36" x14ac:dyDescent="0.2">
      <c r="A4" t="s">
        <v>351</v>
      </c>
      <c r="B4" t="s">
        <v>352</v>
      </c>
      <c r="D4">
        <v>-77.989000000000004</v>
      </c>
      <c r="E4">
        <v>-172.405</v>
      </c>
      <c r="F4">
        <v>0</v>
      </c>
      <c r="G4">
        <v>48.052</v>
      </c>
      <c r="H4">
        <v>15.132999999999999</v>
      </c>
      <c r="I4">
        <v>0</v>
      </c>
      <c r="J4">
        <v>1</v>
      </c>
      <c r="K4">
        <v>0</v>
      </c>
      <c r="L4">
        <f t="shared" ref="L4:L67" si="0">1/TAN(-D4*$L$1/180)*0.108*0.333333</f>
        <v>7.6592526233471266E-3</v>
      </c>
      <c r="M4">
        <f t="shared" ref="M4:M67" si="1">SIN(-D4*$L$1/180)*G4*3</f>
        <v>141.00008877605114</v>
      </c>
      <c r="N4">
        <f t="shared" ref="N4:N67" si="2">COS(-D4*$L$1/180)*G4*0.108</f>
        <v>1.0799563798065275</v>
      </c>
      <c r="O4">
        <f t="shared" ref="O4:O67" si="3">IFERROR(1/TAN(E4*$L$1/180)*0.108*0.333333,"")</f>
        <v>0.26998690213915028</v>
      </c>
      <c r="P4">
        <f t="shared" ref="P4:P67" si="4">SIN(-E4*$L$1/180)*H4*3</f>
        <v>6.0003808306514728</v>
      </c>
      <c r="Q4">
        <f t="shared" ref="Q4:Q67" si="5">-COS(E4*$L$1/180)*H4*0.108</f>
        <v>1.6200258521485842</v>
      </c>
      <c r="R4">
        <f t="shared" ref="R4:R67" si="6">ABS(SIN(-F4*$L$1/180)*I4*3)</f>
        <v>0</v>
      </c>
      <c r="S4">
        <f t="shared" ref="S4:S67" si="7">M4+P4</f>
        <v>147.00046960670261</v>
      </c>
      <c r="T4">
        <f t="shared" ref="T4:T67" si="8">60*(J4/M4)</f>
        <v>0.42553164697149465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0.49168582571342789</v>
      </c>
      <c r="Z4">
        <f>Z3*60</f>
        <v>0.14720133123836809</v>
      </c>
      <c r="AA4">
        <f>AA3</f>
        <v>153</v>
      </c>
      <c r="AB4">
        <f>AB3*60</f>
        <v>19.255090882535267</v>
      </c>
      <c r="AC4">
        <f>AC3*60</f>
        <v>9.6468285843284605</v>
      </c>
      <c r="AD4">
        <f>AD3</f>
        <v>153</v>
      </c>
      <c r="AE4">
        <f>AE3*60</f>
        <v>0.20604895245723981</v>
      </c>
      <c r="AF4">
        <f>AF3*60</f>
        <v>0.16620997437354609</v>
      </c>
      <c r="AG4">
        <f>AG3</f>
        <v>153</v>
      </c>
      <c r="AH4">
        <f>AH3*60</f>
        <v>6.892081425022659</v>
      </c>
      <c r="AI4">
        <f>AI3*60</f>
        <v>6.633958658481971</v>
      </c>
      <c r="AJ4">
        <f>AJ3</f>
        <v>153</v>
      </c>
    </row>
    <row r="5" spans="1:36" x14ac:dyDescent="0.2">
      <c r="A5" t="s">
        <v>41</v>
      </c>
      <c r="B5" t="s">
        <v>41</v>
      </c>
      <c r="D5">
        <v>-82.569000000000003</v>
      </c>
      <c r="E5">
        <v>-170.53800000000001</v>
      </c>
      <c r="F5">
        <v>0</v>
      </c>
      <c r="G5">
        <v>23.195</v>
      </c>
      <c r="H5">
        <v>6.0830000000000002</v>
      </c>
      <c r="I5">
        <v>0</v>
      </c>
      <c r="J5">
        <v>1</v>
      </c>
      <c r="K5">
        <v>0</v>
      </c>
      <c r="L5">
        <f t="shared" si="0"/>
        <v>4.6953867818146262E-3</v>
      </c>
      <c r="M5">
        <f t="shared" si="1"/>
        <v>69.000578695083917</v>
      </c>
      <c r="N5">
        <f t="shared" si="2"/>
        <v>0.32398472912718618</v>
      </c>
      <c r="O5">
        <f t="shared" si="3"/>
        <v>0.21600727486837354</v>
      </c>
      <c r="P5">
        <f t="shared" si="4"/>
        <v>3.0000158906996104</v>
      </c>
      <c r="Q5">
        <f t="shared" si="5"/>
        <v>0.64802590513774416</v>
      </c>
      <c r="R5">
        <f t="shared" si="6"/>
        <v>0</v>
      </c>
      <c r="S5">
        <f t="shared" si="7"/>
        <v>72.000594585783531</v>
      </c>
      <c r="T5">
        <f t="shared" si="8"/>
        <v>0.86955792450875224</v>
      </c>
      <c r="U5">
        <f t="shared" si="9"/>
        <v>0</v>
      </c>
      <c r="V5">
        <f t="shared" si="10"/>
        <v>0</v>
      </c>
    </row>
    <row r="6" spans="1:36" x14ac:dyDescent="0.2">
      <c r="A6" t="s">
        <v>2275</v>
      </c>
      <c r="B6" t="s">
        <v>1826</v>
      </c>
      <c r="D6">
        <v>-74.475999999999999</v>
      </c>
      <c r="E6">
        <v>-172.875</v>
      </c>
      <c r="F6">
        <v>0</v>
      </c>
      <c r="G6">
        <v>18.681999999999999</v>
      </c>
      <c r="H6">
        <v>8.0619999999999994</v>
      </c>
      <c r="I6">
        <v>0</v>
      </c>
      <c r="J6">
        <v>1</v>
      </c>
      <c r="K6">
        <v>0</v>
      </c>
      <c r="L6">
        <f t="shared" si="0"/>
        <v>9.9999148775234987E-3</v>
      </c>
      <c r="M6">
        <f t="shared" si="1"/>
        <v>54.00135382261351</v>
      </c>
      <c r="N6">
        <f t="shared" si="2"/>
        <v>0.54000948150664496</v>
      </c>
      <c r="O6">
        <f t="shared" si="3"/>
        <v>0.28800037970152381</v>
      </c>
      <c r="P6">
        <f t="shared" si="4"/>
        <v>2.9998972427814361</v>
      </c>
      <c r="Q6">
        <f t="shared" si="5"/>
        <v>0.86397240895901706</v>
      </c>
      <c r="R6">
        <f t="shared" si="6"/>
        <v>0</v>
      </c>
      <c r="S6">
        <f t="shared" si="7"/>
        <v>57.001251065394946</v>
      </c>
      <c r="T6">
        <f t="shared" si="8"/>
        <v>1.1110832553770995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303</v>
      </c>
      <c r="B7" t="s">
        <v>965</v>
      </c>
      <c r="D7">
        <v>-78.69</v>
      </c>
      <c r="E7">
        <v>-170.53800000000001</v>
      </c>
      <c r="F7">
        <v>0</v>
      </c>
      <c r="G7">
        <v>15.297000000000001</v>
      </c>
      <c r="H7">
        <v>6.0830000000000002</v>
      </c>
      <c r="I7">
        <v>0</v>
      </c>
      <c r="J7">
        <v>1</v>
      </c>
      <c r="K7">
        <v>0</v>
      </c>
      <c r="L7">
        <f t="shared" si="0"/>
        <v>7.2000369249036579E-3</v>
      </c>
      <c r="M7">
        <f t="shared" si="1"/>
        <v>44.999817181185257</v>
      </c>
      <c r="N7">
        <f t="shared" si="2"/>
        <v>0.32400066931911714</v>
      </c>
      <c r="O7">
        <f t="shared" si="3"/>
        <v>0.21600727486837354</v>
      </c>
      <c r="P7">
        <f t="shared" si="4"/>
        <v>3.0000158906996104</v>
      </c>
      <c r="Q7">
        <f t="shared" si="5"/>
        <v>0.64802590513774416</v>
      </c>
      <c r="R7">
        <f t="shared" si="6"/>
        <v>0</v>
      </c>
      <c r="S7">
        <f t="shared" si="7"/>
        <v>47.999833071884865</v>
      </c>
      <c r="T7">
        <f t="shared" si="8"/>
        <v>1.3333387502091103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-83.046999999999997</v>
      </c>
      <c r="E8">
        <v>-172.875</v>
      </c>
      <c r="F8">
        <v>0</v>
      </c>
      <c r="G8">
        <v>20.652000000000001</v>
      </c>
      <c r="H8">
        <v>8.0619999999999994</v>
      </c>
      <c r="I8">
        <v>0</v>
      </c>
      <c r="J8">
        <v>1</v>
      </c>
      <c r="K8">
        <v>0</v>
      </c>
      <c r="L8">
        <f t="shared" si="0"/>
        <v>4.3902666331400112E-3</v>
      </c>
      <c r="M8">
        <f t="shared" si="1"/>
        <v>61.50036242206712</v>
      </c>
      <c r="N8">
        <f t="shared" si="2"/>
        <v>0.27000325907087813</v>
      </c>
      <c r="O8">
        <f t="shared" si="3"/>
        <v>0.28800037970152381</v>
      </c>
      <c r="P8">
        <f t="shared" si="4"/>
        <v>2.9998972427814361</v>
      </c>
      <c r="Q8">
        <f t="shared" si="5"/>
        <v>0.86397240895901706</v>
      </c>
      <c r="R8">
        <f t="shared" si="6"/>
        <v>0</v>
      </c>
      <c r="S8">
        <f t="shared" si="7"/>
        <v>64.500259664848556</v>
      </c>
      <c r="T8">
        <f t="shared" si="8"/>
        <v>0.97560400682242532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291.19293878696845</v>
      </c>
      <c r="Z8">
        <f>STDEVA(M3:M2000)</f>
        <v>234.89161345570835</v>
      </c>
      <c r="AA8">
        <f>COUNTA(M3:M2001)</f>
        <v>153</v>
      </c>
      <c r="AB8">
        <f>AVERAGE(P3:P2000)</f>
        <v>8.7056429400502537</v>
      </c>
      <c r="AC8">
        <f>STDEVA(P3:P2000)</f>
        <v>8.3795985273939149</v>
      </c>
      <c r="AD8">
        <f>COUNTA(P3:P2001)</f>
        <v>153</v>
      </c>
      <c r="AE8" t="s">
        <v>51</v>
      </c>
      <c r="AF8">
        <f>AG8+AH8</f>
        <v>45884.483004233865</v>
      </c>
      <c r="AG8">
        <f>SUM(M3:M2000)</f>
        <v>44552.519634406177</v>
      </c>
      <c r="AH8">
        <f>SUM(P3:P2000)</f>
        <v>1331.9633698276889</v>
      </c>
    </row>
    <row r="9" spans="1:36" x14ac:dyDescent="0.2">
      <c r="A9" t="s">
        <v>2276</v>
      </c>
      <c r="B9" t="s">
        <v>505</v>
      </c>
      <c r="D9">
        <v>-80.134</v>
      </c>
      <c r="E9">
        <v>-175.23599999999999</v>
      </c>
      <c r="F9">
        <v>0</v>
      </c>
      <c r="G9">
        <v>23.344999999999999</v>
      </c>
      <c r="H9">
        <v>6.0209999999999999</v>
      </c>
      <c r="I9">
        <v>0</v>
      </c>
      <c r="J9">
        <v>1</v>
      </c>
      <c r="K9">
        <v>0</v>
      </c>
      <c r="L9">
        <f t="shared" si="0"/>
        <v>6.2609882743801673E-3</v>
      </c>
      <c r="M9">
        <f t="shared" si="1"/>
        <v>68.999264815065487</v>
      </c>
      <c r="N9">
        <f t="shared" si="2"/>
        <v>0.432004019951997</v>
      </c>
      <c r="O9">
        <f t="shared" si="3"/>
        <v>0.43196692629052102</v>
      </c>
      <c r="P9">
        <f t="shared" si="4"/>
        <v>1.5001630725369399</v>
      </c>
      <c r="Q9">
        <f t="shared" si="5"/>
        <v>0.64802147939980537</v>
      </c>
      <c r="R9">
        <f t="shared" si="6"/>
        <v>0</v>
      </c>
      <c r="S9">
        <f t="shared" si="7"/>
        <v>70.499427887602423</v>
      </c>
      <c r="T9">
        <f t="shared" si="8"/>
        <v>0.86957448258056569</v>
      </c>
      <c r="U9">
        <f t="shared" si="9"/>
        <v>0</v>
      </c>
      <c r="V9">
        <f t="shared" si="10"/>
        <v>0</v>
      </c>
      <c r="X9" t="s">
        <v>54</v>
      </c>
      <c r="Y9">
        <f>Y8/60</f>
        <v>4.853215646449474</v>
      </c>
      <c r="Z9">
        <f>Z8/60</f>
        <v>3.914860224261806</v>
      </c>
      <c r="AA9">
        <f>AA8</f>
        <v>153</v>
      </c>
      <c r="AB9">
        <f>AB8/60</f>
        <v>0.14509404900083755</v>
      </c>
      <c r="AC9">
        <f>AC8/60</f>
        <v>0.13965997545656525</v>
      </c>
      <c r="AD9">
        <f>AD8</f>
        <v>153</v>
      </c>
      <c r="AE9" t="s">
        <v>54</v>
      </c>
      <c r="AF9">
        <f>AF8/60</f>
        <v>764.74138340389777</v>
      </c>
      <c r="AG9">
        <f>AG8/60</f>
        <v>742.54199390676956</v>
      </c>
      <c r="AH9">
        <f>AH8/60</f>
        <v>22.199389497128148</v>
      </c>
    </row>
    <row r="10" spans="1:36" x14ac:dyDescent="0.2">
      <c r="A10" t="s">
        <v>223</v>
      </c>
      <c r="B10" t="s">
        <v>1139</v>
      </c>
      <c r="D10">
        <v>-75.42</v>
      </c>
      <c r="E10">
        <v>-174.898</v>
      </c>
      <c r="F10">
        <v>0</v>
      </c>
      <c r="G10">
        <v>89.378</v>
      </c>
      <c r="H10">
        <v>28.111000000000001</v>
      </c>
      <c r="I10">
        <v>0</v>
      </c>
      <c r="J10">
        <v>1</v>
      </c>
      <c r="K10">
        <v>0</v>
      </c>
      <c r="L10">
        <f t="shared" si="0"/>
        <v>9.3638704710426266E-3</v>
      </c>
      <c r="M10">
        <f t="shared" si="1"/>
        <v>259.49930769958002</v>
      </c>
      <c r="N10">
        <f t="shared" si="2"/>
        <v>2.4299203345444367</v>
      </c>
      <c r="O10">
        <f t="shared" si="3"/>
        <v>0.40321272561764393</v>
      </c>
      <c r="P10">
        <f t="shared" si="4"/>
        <v>7.4996548558852112</v>
      </c>
      <c r="Q10">
        <f t="shared" si="5"/>
        <v>3.023959299592375</v>
      </c>
      <c r="R10">
        <f t="shared" si="6"/>
        <v>0</v>
      </c>
      <c r="S10">
        <f t="shared" si="7"/>
        <v>266.99896255546525</v>
      </c>
      <c r="T10">
        <f t="shared" si="8"/>
        <v>0.2312144896720166</v>
      </c>
      <c r="U10">
        <f t="shared" si="9"/>
        <v>0</v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-74.850999999999999</v>
      </c>
      <c r="E11">
        <v>-173.74600000000001</v>
      </c>
      <c r="F11">
        <v>0</v>
      </c>
      <c r="G11">
        <v>118.622</v>
      </c>
      <c r="H11">
        <v>36.719000000000001</v>
      </c>
      <c r="I11">
        <v>0</v>
      </c>
      <c r="J11">
        <v>1</v>
      </c>
      <c r="K11">
        <v>0</v>
      </c>
      <c r="L11">
        <f t="shared" si="0"/>
        <v>9.7465724110834678E-3</v>
      </c>
      <c r="M11">
        <f t="shared" si="1"/>
        <v>343.49947551772755</v>
      </c>
      <c r="N11">
        <f t="shared" si="2"/>
        <v>3.3479458592485836</v>
      </c>
      <c r="O11">
        <f t="shared" si="3"/>
        <v>0.32850140515536935</v>
      </c>
      <c r="P11">
        <f t="shared" si="4"/>
        <v>12.000093004020975</v>
      </c>
      <c r="Q11">
        <f t="shared" si="5"/>
        <v>3.9420513558673638</v>
      </c>
      <c r="R11">
        <f t="shared" si="6"/>
        <v>0</v>
      </c>
      <c r="S11">
        <f t="shared" si="7"/>
        <v>355.49956852174853</v>
      </c>
      <c r="T11">
        <f t="shared" si="8"/>
        <v>0.17467275578679442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871</v>
      </c>
      <c r="B12" t="s">
        <v>1614</v>
      </c>
      <c r="D12">
        <v>-77.619</v>
      </c>
      <c r="E12">
        <v>-173.66</v>
      </c>
      <c r="F12">
        <v>0</v>
      </c>
      <c r="G12">
        <v>167.905</v>
      </c>
      <c r="H12">
        <v>36.222000000000001</v>
      </c>
      <c r="I12">
        <v>0</v>
      </c>
      <c r="J12">
        <v>1</v>
      </c>
      <c r="K12">
        <v>0</v>
      </c>
      <c r="L12">
        <f t="shared" si="0"/>
        <v>7.9025912072759746E-3</v>
      </c>
      <c r="M12">
        <f t="shared" si="1"/>
        <v>492.00031863727031</v>
      </c>
      <c r="N12">
        <f t="shared" si="2"/>
        <v>3.88808128012115</v>
      </c>
      <c r="O12">
        <f t="shared" si="3"/>
        <v>0.32400955544337012</v>
      </c>
      <c r="P12">
        <f t="shared" si="4"/>
        <v>11.999790775272412</v>
      </c>
      <c r="Q12">
        <f t="shared" si="5"/>
        <v>3.8880507625602312</v>
      </c>
      <c r="R12">
        <f t="shared" si="6"/>
        <v>0</v>
      </c>
      <c r="S12">
        <f t="shared" si="7"/>
        <v>504.00010941254271</v>
      </c>
      <c r="T12">
        <f t="shared" si="8"/>
        <v>0.12195114053215747</v>
      </c>
      <c r="U12">
        <f t="shared" si="9"/>
        <v>0</v>
      </c>
      <c r="V12">
        <f t="shared" si="10"/>
        <v>0</v>
      </c>
      <c r="Y12">
        <f>Y3</f>
        <v>8.1947637618904647E-3</v>
      </c>
      <c r="Z12">
        <f>AE3</f>
        <v>3.4341492076206633E-3</v>
      </c>
      <c r="AA12">
        <f>AB3</f>
        <v>0.32091818137558781</v>
      </c>
      <c r="AB12">
        <f>AH3</f>
        <v>0.11486802375037765</v>
      </c>
      <c r="AE12" t="s">
        <v>1</v>
      </c>
      <c r="AF12">
        <f>AG12+AH12</f>
        <v>739.33087377576112</v>
      </c>
      <c r="AG12">
        <f>SUM(N3:N2000)</f>
        <v>368.3875536851387</v>
      </c>
      <c r="AH12">
        <f>SUM(Q3:Q2000)</f>
        <v>370.94332009062248</v>
      </c>
    </row>
    <row r="13" spans="1:36" x14ac:dyDescent="0.2">
      <c r="A13" t="s">
        <v>133</v>
      </c>
      <c r="B13" t="s">
        <v>912</v>
      </c>
      <c r="D13">
        <v>-66.370999999999995</v>
      </c>
      <c r="E13">
        <v>-175.23599999999999</v>
      </c>
      <c r="F13">
        <v>0</v>
      </c>
      <c r="G13">
        <v>34.927999999999997</v>
      </c>
      <c r="H13">
        <v>12.042</v>
      </c>
      <c r="I13">
        <v>0</v>
      </c>
      <c r="J13">
        <v>1</v>
      </c>
      <c r="K13">
        <v>0</v>
      </c>
      <c r="L13">
        <f t="shared" si="0"/>
        <v>1.5749701488491901E-2</v>
      </c>
      <c r="M13">
        <f t="shared" si="1"/>
        <v>95.998907065387016</v>
      </c>
      <c r="N13">
        <f t="shared" si="2"/>
        <v>1.511955641456963</v>
      </c>
      <c r="O13">
        <f t="shared" si="3"/>
        <v>0.43196692629052102</v>
      </c>
      <c r="P13">
        <f t="shared" si="4"/>
        <v>3.0003261450738798</v>
      </c>
      <c r="Q13">
        <f t="shared" si="5"/>
        <v>1.2960429587996107</v>
      </c>
      <c r="R13">
        <f t="shared" si="6"/>
        <v>0</v>
      </c>
      <c r="S13">
        <f t="shared" si="7"/>
        <v>98.999233210460901</v>
      </c>
      <c r="T13">
        <f t="shared" si="8"/>
        <v>0.62500711554072852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-71.021000000000001</v>
      </c>
      <c r="E14">
        <v>-172.27799999999999</v>
      </c>
      <c r="F14">
        <v>0</v>
      </c>
      <c r="G14">
        <v>199.86500000000001</v>
      </c>
      <c r="H14">
        <v>59.54</v>
      </c>
      <c r="I14">
        <v>0</v>
      </c>
      <c r="J14">
        <v>1</v>
      </c>
      <c r="K14">
        <v>0</v>
      </c>
      <c r="L14">
        <f t="shared" si="0"/>
        <v>1.2381024487777672E-2</v>
      </c>
      <c r="M14">
        <f t="shared" si="1"/>
        <v>566.99972010449767</v>
      </c>
      <c r="N14">
        <f t="shared" si="2"/>
        <v>7.0200444392213095</v>
      </c>
      <c r="O14">
        <f t="shared" si="3"/>
        <v>0.26549367197160262</v>
      </c>
      <c r="P14">
        <f t="shared" si="4"/>
        <v>24.000577411255115</v>
      </c>
      <c r="Q14">
        <f t="shared" si="5"/>
        <v>6.3720077983606194</v>
      </c>
      <c r="R14">
        <f t="shared" si="6"/>
        <v>0</v>
      </c>
      <c r="S14">
        <f t="shared" si="7"/>
        <v>591.00029751575278</v>
      </c>
      <c r="T14">
        <f t="shared" si="8"/>
        <v>0.10582015805747141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0.3608458514340096</v>
      </c>
      <c r="Z14">
        <f>STDEVA(T3:T2345)</f>
        <v>0.33679475818094395</v>
      </c>
      <c r="AA14">
        <f>COUNTA(T3:T2345)</f>
        <v>153</v>
      </c>
    </row>
    <row r="15" spans="1:36" x14ac:dyDescent="0.2">
      <c r="A15" t="s">
        <v>366</v>
      </c>
      <c r="B15" t="s">
        <v>1035</v>
      </c>
      <c r="D15">
        <v>-77.319999999999993</v>
      </c>
      <c r="E15">
        <v>-173.66</v>
      </c>
      <c r="F15">
        <v>0</v>
      </c>
      <c r="G15">
        <v>41</v>
      </c>
      <c r="H15">
        <v>9.0549999999999997</v>
      </c>
      <c r="I15">
        <v>0</v>
      </c>
      <c r="J15">
        <v>1</v>
      </c>
      <c r="K15">
        <v>0</v>
      </c>
      <c r="L15">
        <f t="shared" si="0"/>
        <v>8.0997387472699044E-3</v>
      </c>
      <c r="M15">
        <f t="shared" si="1"/>
        <v>120.00018071357465</v>
      </c>
      <c r="N15">
        <f t="shared" si="2"/>
        <v>0.97197108537621668</v>
      </c>
      <c r="O15">
        <f t="shared" si="3"/>
        <v>0.32400955544337012</v>
      </c>
      <c r="P15">
        <f t="shared" si="4"/>
        <v>2.999782051518185</v>
      </c>
      <c r="Q15">
        <f t="shared" si="5"/>
        <v>0.97195902089842878</v>
      </c>
      <c r="R15">
        <f t="shared" si="6"/>
        <v>0</v>
      </c>
      <c r="S15">
        <f t="shared" si="7"/>
        <v>122.99996276509283</v>
      </c>
      <c r="T15">
        <f t="shared" si="8"/>
        <v>0.49999924702790627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0.18187957399205157</v>
      </c>
      <c r="Z15">
        <f>STDEVA(U3:U2345)</f>
        <v>0.9116562829172874</v>
      </c>
      <c r="AA15">
        <f>COUNTA(U3:U2345)</f>
        <v>153</v>
      </c>
    </row>
    <row r="16" spans="1:36" x14ac:dyDescent="0.2">
      <c r="A16" t="s">
        <v>223</v>
      </c>
      <c r="B16" t="s">
        <v>1139</v>
      </c>
      <c r="D16">
        <v>-78.055999999999997</v>
      </c>
      <c r="E16">
        <v>0</v>
      </c>
      <c r="F16">
        <v>0</v>
      </c>
      <c r="G16">
        <v>53.151000000000003</v>
      </c>
      <c r="H16">
        <v>0</v>
      </c>
      <c r="I16">
        <v>0</v>
      </c>
      <c r="J16">
        <v>0</v>
      </c>
      <c r="K16">
        <v>0</v>
      </c>
      <c r="L16">
        <f t="shared" si="0"/>
        <v>7.6152606875202382E-3</v>
      </c>
      <c r="M16">
        <f t="shared" si="1"/>
        <v>156.00089726441769</v>
      </c>
      <c r="N16">
        <f t="shared" si="2"/>
        <v>1.1879886881442916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156.00089726441769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1.3613469502347735</v>
      </c>
      <c r="Z16">
        <f>STDEVA(V3:V2345)</f>
        <v>16.343187512316902</v>
      </c>
      <c r="AA16">
        <f>COUNTA(V3:V2345)</f>
        <v>153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-72.698999999999998</v>
      </c>
      <c r="E17">
        <v>-174.80600000000001</v>
      </c>
      <c r="F17">
        <v>0</v>
      </c>
      <c r="G17">
        <v>63.890999999999998</v>
      </c>
      <c r="H17">
        <v>22.091000000000001</v>
      </c>
      <c r="I17">
        <v>0</v>
      </c>
      <c r="J17">
        <v>1</v>
      </c>
      <c r="K17">
        <v>0</v>
      </c>
      <c r="L17">
        <f t="shared" si="0"/>
        <v>1.12134294367716E-2</v>
      </c>
      <c r="M17">
        <f t="shared" si="1"/>
        <v>183.00087187964499</v>
      </c>
      <c r="N17">
        <f t="shared" si="2"/>
        <v>2.0520694157594952</v>
      </c>
      <c r="O17">
        <f t="shared" si="3"/>
        <v>0.39603248453733669</v>
      </c>
      <c r="P17">
        <f t="shared" si="4"/>
        <v>5.9995814248483663</v>
      </c>
      <c r="Q17">
        <f t="shared" si="5"/>
        <v>2.3760315138982673</v>
      </c>
      <c r="R17">
        <f t="shared" si="6"/>
        <v>0</v>
      </c>
      <c r="S17">
        <f t="shared" si="7"/>
        <v>189.00045330449336</v>
      </c>
      <c r="T17">
        <f t="shared" si="8"/>
        <v>0.32786729037805062</v>
      </c>
      <c r="U17">
        <f t="shared" si="9"/>
        <v>0</v>
      </c>
      <c r="V17">
        <f t="shared" si="10"/>
        <v>0</v>
      </c>
      <c r="AD17">
        <f>(AA12*Y12)/((AA12*Z12)-(Y12*AB12))</f>
        <v>16.358381669109924</v>
      </c>
      <c r="AE17">
        <f>(Y12*AB12-AA12*Z12)/(Z12+AB12)</f>
        <v>-1.3589319268847979E-3</v>
      </c>
    </row>
    <row r="18" spans="1:35" x14ac:dyDescent="0.2">
      <c r="A18" t="s">
        <v>2277</v>
      </c>
      <c r="B18" t="s">
        <v>2278</v>
      </c>
      <c r="D18">
        <v>-72.864000000000004</v>
      </c>
      <c r="E18">
        <v>-173.047</v>
      </c>
      <c r="F18">
        <v>0</v>
      </c>
      <c r="G18">
        <v>125.575</v>
      </c>
      <c r="H18">
        <v>41.304000000000002</v>
      </c>
      <c r="I18">
        <v>0</v>
      </c>
      <c r="J18">
        <v>1</v>
      </c>
      <c r="K18">
        <v>0</v>
      </c>
      <c r="L18">
        <f t="shared" si="0"/>
        <v>1.1099800027616926E-2</v>
      </c>
      <c r="M18">
        <f t="shared" si="1"/>
        <v>360.00145211442185</v>
      </c>
      <c r="N18">
        <f t="shared" si="2"/>
        <v>3.9959481240699168</v>
      </c>
      <c r="O18">
        <f t="shared" si="3"/>
        <v>0.29519788119893198</v>
      </c>
      <c r="P18">
        <f t="shared" si="4"/>
        <v>15.000181059493185</v>
      </c>
      <c r="Q18">
        <f t="shared" si="5"/>
        <v>4.4280260943888328</v>
      </c>
      <c r="R18">
        <f t="shared" si="6"/>
        <v>0</v>
      </c>
      <c r="S18">
        <f t="shared" si="7"/>
        <v>375.00163317391502</v>
      </c>
      <c r="T18">
        <f t="shared" si="8"/>
        <v>0.16666599439418309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1.8</v>
      </c>
      <c r="AB18" t="s">
        <v>80</v>
      </c>
    </row>
    <row r="19" spans="1:35" x14ac:dyDescent="0.2">
      <c r="A19" t="s">
        <v>133</v>
      </c>
      <c r="B19" t="s">
        <v>912</v>
      </c>
      <c r="D19">
        <v>-78.275000000000006</v>
      </c>
      <c r="E19">
        <v>0</v>
      </c>
      <c r="F19">
        <v>0</v>
      </c>
      <c r="G19">
        <v>54.128999999999998</v>
      </c>
      <c r="H19">
        <v>0</v>
      </c>
      <c r="I19">
        <v>0</v>
      </c>
      <c r="J19">
        <v>0</v>
      </c>
      <c r="K19">
        <v>0</v>
      </c>
      <c r="L19">
        <f t="shared" si="0"/>
        <v>7.4716172286800808E-3</v>
      </c>
      <c r="M19">
        <f t="shared" si="1"/>
        <v>158.99867097994667</v>
      </c>
      <c r="N19">
        <f t="shared" si="2"/>
        <v>1.1879783974094027</v>
      </c>
      <c r="O19" t="str">
        <f t="shared" si="3"/>
        <v/>
      </c>
      <c r="P19">
        <f t="shared" si="4"/>
        <v>0</v>
      </c>
      <c r="Q19">
        <f t="shared" si="5"/>
        <v>0</v>
      </c>
      <c r="R19">
        <f t="shared" si="6"/>
        <v>0</v>
      </c>
      <c r="S19">
        <f t="shared" si="7"/>
        <v>158.99867097994667</v>
      </c>
      <c r="T19">
        <f t="shared" si="8"/>
        <v>0</v>
      </c>
      <c r="U19" t="str">
        <f t="shared" si="9"/>
        <v/>
      </c>
      <c r="V19">
        <f t="shared" si="10"/>
        <v>0</v>
      </c>
      <c r="X19" t="s">
        <v>83</v>
      </c>
      <c r="Z19">
        <f>Z27</f>
        <v>8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-71.25</v>
      </c>
      <c r="E20">
        <v>-172.46100000000001</v>
      </c>
      <c r="F20">
        <v>90</v>
      </c>
      <c r="G20">
        <v>115.10899999999999</v>
      </c>
      <c r="H20">
        <v>34.296999999999997</v>
      </c>
      <c r="I20">
        <v>0.5</v>
      </c>
      <c r="J20">
        <v>1</v>
      </c>
      <c r="K20">
        <v>0</v>
      </c>
      <c r="L20">
        <f t="shared" si="0"/>
        <v>1.2220341098728207E-2</v>
      </c>
      <c r="M20">
        <f t="shared" si="1"/>
        <v>327.00054082815637</v>
      </c>
      <c r="N20">
        <f t="shared" si="2"/>
        <v>3.9960621444508142</v>
      </c>
      <c r="O20">
        <f t="shared" si="3"/>
        <v>0.27201597509349346</v>
      </c>
      <c r="P20">
        <f t="shared" si="4"/>
        <v>13.499403844280717</v>
      </c>
      <c r="Q20">
        <f t="shared" si="5"/>
        <v>3.6720571719400459</v>
      </c>
      <c r="R20">
        <f t="shared" si="6"/>
        <v>1.5</v>
      </c>
      <c r="S20">
        <f t="shared" si="7"/>
        <v>340.4999446724371</v>
      </c>
      <c r="T20">
        <f t="shared" si="8"/>
        <v>0.18348593506311933</v>
      </c>
      <c r="U20">
        <f t="shared" si="9"/>
        <v>0</v>
      </c>
      <c r="V20">
        <f t="shared" si="10"/>
        <v>0.44052870594237792</v>
      </c>
      <c r="AB20">
        <f>X27/AG9</f>
        <v>0.18450134958589445</v>
      </c>
      <c r="AC20">
        <f>Y27/AH9</f>
        <v>0.49550912206045256</v>
      </c>
      <c r="AD20">
        <f>Z19/AF9</f>
        <v>1.0461052812902116E-2</v>
      </c>
      <c r="AF20">
        <f>X27/AG12</f>
        <v>0.37189095730713551</v>
      </c>
      <c r="AG20">
        <f>Y27/AH12</f>
        <v>2.965412612717401E-2</v>
      </c>
      <c r="AH20">
        <f>Z19/AF12</f>
        <v>1.0820595059346051E-2</v>
      </c>
    </row>
    <row r="21" spans="1:35" x14ac:dyDescent="0.2">
      <c r="A21" t="s">
        <v>1272</v>
      </c>
      <c r="B21" t="s">
        <v>245</v>
      </c>
      <c r="D21">
        <v>-74.956999999999994</v>
      </c>
      <c r="E21">
        <v>-175.42599999999999</v>
      </c>
      <c r="F21">
        <v>-90</v>
      </c>
      <c r="G21">
        <v>82.838999999999999</v>
      </c>
      <c r="H21">
        <v>25.08</v>
      </c>
      <c r="I21">
        <v>0.5</v>
      </c>
      <c r="J21">
        <v>1</v>
      </c>
      <c r="K21">
        <v>0</v>
      </c>
      <c r="L21">
        <f t="shared" si="0"/>
        <v>9.6751245623385614E-3</v>
      </c>
      <c r="M21">
        <f t="shared" si="1"/>
        <v>240.00064865585355</v>
      </c>
      <c r="N21">
        <f t="shared" si="2"/>
        <v>2.322038492825929</v>
      </c>
      <c r="O21">
        <f t="shared" si="3"/>
        <v>0.44999177037640009</v>
      </c>
      <c r="P21">
        <f t="shared" si="4"/>
        <v>6.0001335956321125</v>
      </c>
      <c r="Q21">
        <f t="shared" si="5"/>
        <v>2.7000134392068489</v>
      </c>
      <c r="R21">
        <f t="shared" si="6"/>
        <v>1.5</v>
      </c>
      <c r="S21">
        <f t="shared" si="7"/>
        <v>246.00078225148567</v>
      </c>
      <c r="T21">
        <f t="shared" si="8"/>
        <v>0.24999932431864538</v>
      </c>
      <c r="U21">
        <f t="shared" si="9"/>
        <v>0</v>
      </c>
      <c r="V21">
        <f t="shared" si="10"/>
        <v>0.60975415861342896</v>
      </c>
    </row>
    <row r="22" spans="1:35" x14ac:dyDescent="0.2">
      <c r="A22" t="s">
        <v>453</v>
      </c>
      <c r="B22" t="s">
        <v>2279</v>
      </c>
      <c r="D22">
        <v>-70.948999999999998</v>
      </c>
      <c r="E22">
        <v>-174.50800000000001</v>
      </c>
      <c r="F22">
        <v>0</v>
      </c>
      <c r="G22">
        <v>73.527000000000001</v>
      </c>
      <c r="H22">
        <v>26.12</v>
      </c>
      <c r="I22">
        <v>0</v>
      </c>
      <c r="J22">
        <v>1</v>
      </c>
      <c r="K22">
        <v>0</v>
      </c>
      <c r="L22">
        <f t="shared" si="0"/>
        <v>1.2431636104356575E-2</v>
      </c>
      <c r="M22">
        <f t="shared" si="1"/>
        <v>208.49942724838456</v>
      </c>
      <c r="N22">
        <f t="shared" si="2"/>
        <v>2.5919915995102847</v>
      </c>
      <c r="O22">
        <f t="shared" si="3"/>
        <v>0.37442188737032278</v>
      </c>
      <c r="P22">
        <f t="shared" si="4"/>
        <v>7.4995823450411443</v>
      </c>
      <c r="Q22">
        <f t="shared" si="5"/>
        <v>2.8080105841300407</v>
      </c>
      <c r="R22">
        <f t="shared" si="6"/>
        <v>0</v>
      </c>
      <c r="S22">
        <f t="shared" si="7"/>
        <v>215.99900959342571</v>
      </c>
      <c r="T22">
        <f t="shared" si="8"/>
        <v>0.28777057468135026</v>
      </c>
      <c r="U22">
        <f t="shared" si="9"/>
        <v>0</v>
      </c>
      <c r="V22">
        <f t="shared" si="10"/>
        <v>0</v>
      </c>
      <c r="X22" t="s">
        <v>94</v>
      </c>
      <c r="Z22">
        <f>Z18/AF9</f>
        <v>2.3537368829029759E-3</v>
      </c>
      <c r="AA22" t="s">
        <v>95</v>
      </c>
    </row>
    <row r="23" spans="1:35" x14ac:dyDescent="0.2">
      <c r="A23" t="s">
        <v>41</v>
      </c>
      <c r="B23" t="s">
        <v>41</v>
      </c>
      <c r="D23">
        <v>-74.507000000000005</v>
      </c>
      <c r="E23">
        <v>0</v>
      </c>
      <c r="F23">
        <v>0</v>
      </c>
      <c r="G23">
        <v>147.87299999999999</v>
      </c>
      <c r="H23">
        <v>0</v>
      </c>
      <c r="I23">
        <v>0</v>
      </c>
      <c r="J23">
        <v>0</v>
      </c>
      <c r="K23">
        <v>0</v>
      </c>
      <c r="L23">
        <f t="shared" si="0"/>
        <v>9.9789372749214105E-3</v>
      </c>
      <c r="M23">
        <f t="shared" si="1"/>
        <v>427.49925869327569</v>
      </c>
      <c r="N23">
        <f t="shared" si="2"/>
        <v>4.265992553568152</v>
      </c>
      <c r="O23" t="str">
        <f t="shared" si="3"/>
        <v/>
      </c>
      <c r="P23">
        <f t="shared" si="4"/>
        <v>0</v>
      </c>
      <c r="Q23">
        <f t="shared" si="5"/>
        <v>0</v>
      </c>
      <c r="R23">
        <f t="shared" si="6"/>
        <v>0</v>
      </c>
      <c r="S23">
        <f t="shared" si="7"/>
        <v>427.49925869327569</v>
      </c>
      <c r="T23">
        <f t="shared" si="8"/>
        <v>0</v>
      </c>
      <c r="U23" t="str">
        <f t="shared" si="9"/>
        <v/>
      </c>
      <c r="V23">
        <f t="shared" si="10"/>
        <v>0</v>
      </c>
      <c r="X23" t="s">
        <v>96</v>
      </c>
      <c r="Z23">
        <f>Z19/AF9</f>
        <v>1.0461052812902116E-2</v>
      </c>
      <c r="AA23" t="s">
        <v>97</v>
      </c>
      <c r="AB23">
        <f>Z27/AF9</f>
        <v>1.0461052812902116E-2</v>
      </c>
      <c r="AC23" t="s">
        <v>98</v>
      </c>
      <c r="AD23">
        <f>Z27/AF9</f>
        <v>1.0461052812902116E-2</v>
      </c>
      <c r="AE23" t="s">
        <v>98</v>
      </c>
      <c r="AH23">
        <f>Z27/AF12</f>
        <v>1.0820595059346051E-2</v>
      </c>
      <c r="AI23" t="s">
        <v>98</v>
      </c>
    </row>
    <row r="24" spans="1:35" x14ac:dyDescent="0.2">
      <c r="A24" t="s">
        <v>2280</v>
      </c>
      <c r="B24" t="s">
        <v>2281</v>
      </c>
      <c r="D24">
        <v>-84.56</v>
      </c>
      <c r="E24">
        <v>-173.66</v>
      </c>
      <c r="F24">
        <v>0</v>
      </c>
      <c r="G24">
        <v>42.19</v>
      </c>
      <c r="H24">
        <v>9.0549999999999997</v>
      </c>
      <c r="I24">
        <v>0</v>
      </c>
      <c r="J24">
        <v>1</v>
      </c>
      <c r="K24">
        <v>0</v>
      </c>
      <c r="L24">
        <f t="shared" si="0"/>
        <v>3.428357486837081E-3</v>
      </c>
      <c r="M24">
        <f t="shared" si="1"/>
        <v>125.99993150443581</v>
      </c>
      <c r="N24">
        <f t="shared" si="2"/>
        <v>0.43197324048743246</v>
      </c>
      <c r="O24">
        <f t="shared" si="3"/>
        <v>0.32400955544337012</v>
      </c>
      <c r="P24">
        <f t="shared" si="4"/>
        <v>2.999782051518185</v>
      </c>
      <c r="Q24">
        <f t="shared" si="5"/>
        <v>0.97195902089842878</v>
      </c>
      <c r="R24">
        <f t="shared" si="6"/>
        <v>0</v>
      </c>
      <c r="S24">
        <f t="shared" si="7"/>
        <v>128.999713555954</v>
      </c>
      <c r="T24">
        <f t="shared" si="8"/>
        <v>0.476190735055183</v>
      </c>
      <c r="U24">
        <f t="shared" si="9"/>
        <v>0</v>
      </c>
      <c r="V24">
        <f t="shared" si="10"/>
        <v>0</v>
      </c>
    </row>
    <row r="25" spans="1:35" x14ac:dyDescent="0.2">
      <c r="A25" t="s">
        <v>1327</v>
      </c>
      <c r="B25" t="s">
        <v>1328</v>
      </c>
      <c r="D25">
        <v>-76.254999999999995</v>
      </c>
      <c r="E25">
        <v>-171.02699999999999</v>
      </c>
      <c r="F25">
        <v>0</v>
      </c>
      <c r="G25">
        <v>143.09800000000001</v>
      </c>
      <c r="H25">
        <v>38.470999999999997</v>
      </c>
      <c r="I25">
        <v>0</v>
      </c>
      <c r="J25">
        <v>1</v>
      </c>
      <c r="K25">
        <v>0</v>
      </c>
      <c r="L25">
        <f t="shared" si="0"/>
        <v>8.8058055186955933E-3</v>
      </c>
      <c r="M25">
        <f t="shared" si="1"/>
        <v>417.00022534978496</v>
      </c>
      <c r="N25">
        <f t="shared" si="2"/>
        <v>3.6720265577090005</v>
      </c>
      <c r="O25">
        <f t="shared" si="3"/>
        <v>0.22799012754453557</v>
      </c>
      <c r="P25">
        <f t="shared" si="4"/>
        <v>18.000851411471899</v>
      </c>
      <c r="Q25">
        <f t="shared" si="5"/>
        <v>4.1040205132322249</v>
      </c>
      <c r="R25">
        <f t="shared" si="6"/>
        <v>0</v>
      </c>
      <c r="S25">
        <f t="shared" si="7"/>
        <v>435.00107676125685</v>
      </c>
      <c r="T25">
        <f t="shared" si="8"/>
        <v>0.14388481432994732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-75.203000000000003</v>
      </c>
      <c r="E26">
        <v>-172.648</v>
      </c>
      <c r="F26">
        <v>90</v>
      </c>
      <c r="G26">
        <v>109.636</v>
      </c>
      <c r="H26">
        <v>31.257000000000001</v>
      </c>
      <c r="I26">
        <v>1</v>
      </c>
      <c r="J26">
        <v>1</v>
      </c>
      <c r="K26">
        <v>0</v>
      </c>
      <c r="L26">
        <f t="shared" si="0"/>
        <v>9.5095842621862013E-3</v>
      </c>
      <c r="M26">
        <f t="shared" si="1"/>
        <v>318.00034584343382</v>
      </c>
      <c r="N26">
        <f t="shared" si="2"/>
        <v>3.0240541082565962</v>
      </c>
      <c r="O26">
        <f t="shared" si="3"/>
        <v>0.27901427651962724</v>
      </c>
      <c r="P26">
        <f t="shared" si="4"/>
        <v>11.999384540279753</v>
      </c>
      <c r="Q26">
        <f t="shared" si="5"/>
        <v>3.3480029441898984</v>
      </c>
      <c r="R26">
        <f t="shared" si="6"/>
        <v>3</v>
      </c>
      <c r="S26">
        <f t="shared" si="7"/>
        <v>329.9997303837136</v>
      </c>
      <c r="T26">
        <f t="shared" si="8"/>
        <v>0.18867904008362543</v>
      </c>
      <c r="U26">
        <f t="shared" si="9"/>
        <v>0</v>
      </c>
      <c r="V26">
        <f t="shared" si="10"/>
        <v>0.90909165183610652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1848</v>
      </c>
      <c r="B27" t="s">
        <v>1849</v>
      </c>
      <c r="D27">
        <v>-77.471000000000004</v>
      </c>
      <c r="E27">
        <v>-169.69499999999999</v>
      </c>
      <c r="F27">
        <v>0</v>
      </c>
      <c r="G27">
        <v>18.439</v>
      </c>
      <c r="H27">
        <v>11.18</v>
      </c>
      <c r="I27">
        <v>0</v>
      </c>
      <c r="J27">
        <v>1</v>
      </c>
      <c r="K27">
        <v>0</v>
      </c>
      <c r="L27">
        <f t="shared" si="0"/>
        <v>8.0001187862861391E-3</v>
      </c>
      <c r="M27">
        <f t="shared" si="1"/>
        <v>53.99969933478468</v>
      </c>
      <c r="N27">
        <f t="shared" si="2"/>
        <v>0.43200444110645514</v>
      </c>
      <c r="O27">
        <f t="shared" si="3"/>
        <v>0.19799678746871249</v>
      </c>
      <c r="P27">
        <f t="shared" si="4"/>
        <v>5.9999060221604035</v>
      </c>
      <c r="Q27">
        <f t="shared" si="5"/>
        <v>1.1879633054652468</v>
      </c>
      <c r="R27">
        <f t="shared" si="6"/>
        <v>0</v>
      </c>
      <c r="S27">
        <f t="shared" si="7"/>
        <v>59.999605356945082</v>
      </c>
      <c r="T27">
        <f t="shared" si="8"/>
        <v>1.1111172976726211</v>
      </c>
      <c r="U27">
        <f t="shared" si="9"/>
        <v>0</v>
      </c>
      <c r="V27">
        <f t="shared" si="10"/>
        <v>0</v>
      </c>
      <c r="X27">
        <f>SUM(J3:J2345)</f>
        <v>137</v>
      </c>
      <c r="Y27">
        <f>SUM(K3:K2345)</f>
        <v>11</v>
      </c>
      <c r="Z27">
        <f>COUNTIF(V3:V2345,"&gt;0")</f>
        <v>8</v>
      </c>
      <c r="AB27">
        <v>401</v>
      </c>
    </row>
    <row r="28" spans="1:35" x14ac:dyDescent="0.2">
      <c r="A28" t="s">
        <v>2282</v>
      </c>
      <c r="B28" t="s">
        <v>2283</v>
      </c>
      <c r="D28">
        <v>-74.578000000000003</v>
      </c>
      <c r="E28">
        <v>-176.98699999999999</v>
      </c>
      <c r="F28">
        <v>0</v>
      </c>
      <c r="G28">
        <v>60.165999999999997</v>
      </c>
      <c r="H28">
        <v>19.026</v>
      </c>
      <c r="I28">
        <v>0</v>
      </c>
      <c r="J28">
        <v>1</v>
      </c>
      <c r="K28">
        <v>0</v>
      </c>
      <c r="L28">
        <f t="shared" si="0"/>
        <v>9.9309154789151508E-3</v>
      </c>
      <c r="M28">
        <f t="shared" si="1"/>
        <v>173.99887474536175</v>
      </c>
      <c r="N28">
        <f t="shared" si="2"/>
        <v>1.7279698464923783</v>
      </c>
      <c r="O28">
        <f t="shared" si="3"/>
        <v>0.68395098700242118</v>
      </c>
      <c r="P28">
        <f t="shared" si="4"/>
        <v>3.0001644724979131</v>
      </c>
      <c r="Q28">
        <f t="shared" si="5"/>
        <v>2.0519675041020502</v>
      </c>
      <c r="R28">
        <f t="shared" si="6"/>
        <v>0</v>
      </c>
      <c r="S28">
        <f t="shared" si="7"/>
        <v>176.99903921785966</v>
      </c>
      <c r="T28">
        <f t="shared" si="8"/>
        <v>0.3448298162146558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-77.004999999999995</v>
      </c>
      <c r="E29">
        <v>-174.80600000000001</v>
      </c>
      <c r="F29">
        <v>0</v>
      </c>
      <c r="G29">
        <v>13.342000000000001</v>
      </c>
      <c r="H29">
        <v>11.045</v>
      </c>
      <c r="I29">
        <v>0</v>
      </c>
      <c r="J29">
        <v>1</v>
      </c>
      <c r="K29">
        <v>0</v>
      </c>
      <c r="L29">
        <f t="shared" si="0"/>
        <v>8.3079375993077471E-3</v>
      </c>
      <c r="M29">
        <f t="shared" si="1"/>
        <v>39.000921802299892</v>
      </c>
      <c r="N29">
        <f t="shared" si="2"/>
        <v>0.3240175486665372</v>
      </c>
      <c r="O29">
        <f t="shared" si="3"/>
        <v>0.39603248453733669</v>
      </c>
      <c r="P29">
        <f t="shared" si="4"/>
        <v>2.9996549199877873</v>
      </c>
      <c r="Q29">
        <f t="shared" si="5"/>
        <v>1.187961978679388</v>
      </c>
      <c r="R29">
        <f t="shared" si="6"/>
        <v>0</v>
      </c>
      <c r="S29">
        <f t="shared" si="7"/>
        <v>42.000576722287683</v>
      </c>
      <c r="T29">
        <f t="shared" si="8"/>
        <v>1.538425176311135</v>
      </c>
      <c r="U29">
        <f t="shared" si="9"/>
        <v>0</v>
      </c>
      <c r="V29">
        <f t="shared" si="10"/>
        <v>0</v>
      </c>
    </row>
    <row r="30" spans="1:35" x14ac:dyDescent="0.2">
      <c r="A30" t="s">
        <v>1511</v>
      </c>
      <c r="B30" t="s">
        <v>2284</v>
      </c>
      <c r="D30">
        <v>-79.046000000000006</v>
      </c>
      <c r="E30">
        <v>-176.90600000000001</v>
      </c>
      <c r="F30">
        <v>0</v>
      </c>
      <c r="G30">
        <v>189.452</v>
      </c>
      <c r="H30">
        <v>37.054000000000002</v>
      </c>
      <c r="I30">
        <v>0</v>
      </c>
      <c r="J30">
        <v>1</v>
      </c>
      <c r="K30">
        <v>0</v>
      </c>
      <c r="L30">
        <f t="shared" si="0"/>
        <v>6.9676941333190094E-3</v>
      </c>
      <c r="M30">
        <f t="shared" si="1"/>
        <v>558.00058684187957</v>
      </c>
      <c r="N30">
        <f t="shared" si="2"/>
        <v>3.8879813033080328</v>
      </c>
      <c r="O30">
        <f t="shared" si="3"/>
        <v>0.66601185580836297</v>
      </c>
      <c r="P30">
        <f t="shared" si="4"/>
        <v>5.9998851530664936</v>
      </c>
      <c r="Q30">
        <f t="shared" si="5"/>
        <v>3.9959986414295008</v>
      </c>
      <c r="R30">
        <f t="shared" si="6"/>
        <v>0</v>
      </c>
      <c r="S30">
        <f t="shared" si="7"/>
        <v>564.00047199494611</v>
      </c>
      <c r="T30">
        <f t="shared" si="8"/>
        <v>0.10752676863582256</v>
      </c>
      <c r="U30">
        <f t="shared" si="9"/>
        <v>0</v>
      </c>
      <c r="V30">
        <f t="shared" si="10"/>
        <v>0</v>
      </c>
    </row>
    <row r="31" spans="1:35" x14ac:dyDescent="0.2">
      <c r="A31" t="s">
        <v>157</v>
      </c>
      <c r="B31" t="s">
        <v>2285</v>
      </c>
      <c r="D31">
        <v>-81.444000000000003</v>
      </c>
      <c r="E31">
        <v>-174.28899999999999</v>
      </c>
      <c r="F31">
        <v>0</v>
      </c>
      <c r="G31">
        <v>114.27200000000001</v>
      </c>
      <c r="H31">
        <v>20.100000000000001</v>
      </c>
      <c r="I31">
        <v>0</v>
      </c>
      <c r="J31">
        <v>1</v>
      </c>
      <c r="K31">
        <v>0</v>
      </c>
      <c r="L31">
        <f t="shared" si="0"/>
        <v>5.4162076335914919E-3</v>
      </c>
      <c r="M31">
        <f t="shared" si="1"/>
        <v>339.00077481276332</v>
      </c>
      <c r="N31">
        <f t="shared" si="2"/>
        <v>1.8361004204347395</v>
      </c>
      <c r="O31">
        <f t="shared" si="3"/>
        <v>0.35997382229506519</v>
      </c>
      <c r="P31">
        <f t="shared" si="4"/>
        <v>6.0005003275020741</v>
      </c>
      <c r="Q31">
        <f t="shared" si="5"/>
        <v>2.1600251985989107</v>
      </c>
      <c r="R31">
        <f t="shared" si="6"/>
        <v>0</v>
      </c>
      <c r="S31">
        <f t="shared" si="7"/>
        <v>345.00127514026542</v>
      </c>
      <c r="T31">
        <f t="shared" si="8"/>
        <v>0.17699074591537189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-74.745000000000005</v>
      </c>
      <c r="E32">
        <v>-174.596</v>
      </c>
      <c r="F32">
        <v>0</v>
      </c>
      <c r="G32">
        <v>108.31699999999999</v>
      </c>
      <c r="H32">
        <v>37.164999999999999</v>
      </c>
      <c r="I32">
        <v>0</v>
      </c>
      <c r="J32">
        <v>1</v>
      </c>
      <c r="K32">
        <v>0</v>
      </c>
      <c r="L32">
        <f t="shared" si="0"/>
        <v>9.8180918692740739E-3</v>
      </c>
      <c r="M32">
        <f t="shared" si="1"/>
        <v>313.50114561030745</v>
      </c>
      <c r="N32">
        <f t="shared" si="2"/>
        <v>3.077986126710794</v>
      </c>
      <c r="O32">
        <f t="shared" si="3"/>
        <v>0.38055626726697606</v>
      </c>
      <c r="P32">
        <f t="shared" si="4"/>
        <v>10.50035564240363</v>
      </c>
      <c r="Q32">
        <f t="shared" si="5"/>
        <v>3.9959801442290002</v>
      </c>
      <c r="R32">
        <f t="shared" si="6"/>
        <v>0</v>
      </c>
      <c r="S32">
        <f t="shared" si="7"/>
        <v>324.00150125271108</v>
      </c>
      <c r="T32">
        <f t="shared" si="8"/>
        <v>0.1913868604313875</v>
      </c>
      <c r="U32">
        <f t="shared" si="9"/>
        <v>0</v>
      </c>
      <c r="V32">
        <f t="shared" si="10"/>
        <v>0</v>
      </c>
    </row>
    <row r="33" spans="1:22" x14ac:dyDescent="0.2">
      <c r="A33" t="s">
        <v>2286</v>
      </c>
      <c r="B33" t="s">
        <v>973</v>
      </c>
      <c r="D33">
        <v>-83.516999999999996</v>
      </c>
      <c r="E33">
        <v>-168.69</v>
      </c>
      <c r="F33">
        <v>0</v>
      </c>
      <c r="G33">
        <v>22.141999999999999</v>
      </c>
      <c r="H33">
        <v>10.198</v>
      </c>
      <c r="I33">
        <v>0</v>
      </c>
      <c r="J33">
        <v>1</v>
      </c>
      <c r="K33">
        <v>0</v>
      </c>
      <c r="L33">
        <f t="shared" si="0"/>
        <v>4.0908580995248659E-3</v>
      </c>
      <c r="M33">
        <f t="shared" si="1"/>
        <v>66.001232301163654</v>
      </c>
      <c r="N33">
        <f t="shared" si="2"/>
        <v>0.27000194573978331</v>
      </c>
      <c r="O33">
        <f t="shared" si="3"/>
        <v>0.17999871688416874</v>
      </c>
      <c r="P33">
        <f t="shared" si="4"/>
        <v>6.0000123947984747</v>
      </c>
      <c r="Q33">
        <f t="shared" si="5"/>
        <v>1.0799956123484462</v>
      </c>
      <c r="R33">
        <f t="shared" si="6"/>
        <v>0</v>
      </c>
      <c r="S33">
        <f t="shared" si="7"/>
        <v>72.001244695962129</v>
      </c>
      <c r="T33">
        <f t="shared" si="8"/>
        <v>0.9090739355625963</v>
      </c>
      <c r="U33">
        <f t="shared" si="9"/>
        <v>0</v>
      </c>
      <c r="V33">
        <f t="shared" si="10"/>
        <v>0</v>
      </c>
    </row>
    <row r="34" spans="1:22" x14ac:dyDescent="0.2">
      <c r="A34" t="s">
        <v>453</v>
      </c>
      <c r="B34" t="s">
        <v>454</v>
      </c>
      <c r="D34">
        <v>-80.652000000000001</v>
      </c>
      <c r="E34">
        <v>-170.13399999999999</v>
      </c>
      <c r="F34">
        <v>0</v>
      </c>
      <c r="G34">
        <v>123.13500000000001</v>
      </c>
      <c r="H34">
        <v>23.344999999999999</v>
      </c>
      <c r="I34">
        <v>0</v>
      </c>
      <c r="J34">
        <v>1</v>
      </c>
      <c r="K34">
        <v>0</v>
      </c>
      <c r="L34">
        <f t="shared" si="0"/>
        <v>5.9261924578625199E-3</v>
      </c>
      <c r="M34">
        <f t="shared" si="1"/>
        <v>364.4992961384948</v>
      </c>
      <c r="N34">
        <f t="shared" si="2"/>
        <v>2.1600951397672854</v>
      </c>
      <c r="O34">
        <f t="shared" si="3"/>
        <v>0.20699566126077698</v>
      </c>
      <c r="P34">
        <f t="shared" si="4"/>
        <v>12.000111665333268</v>
      </c>
      <c r="Q34">
        <f t="shared" si="5"/>
        <v>2.4839735333423567</v>
      </c>
      <c r="R34">
        <f t="shared" si="6"/>
        <v>0</v>
      </c>
      <c r="S34">
        <f t="shared" si="7"/>
        <v>376.49940780382809</v>
      </c>
      <c r="T34">
        <f t="shared" si="8"/>
        <v>0.16460937136406006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-85.406000000000006</v>
      </c>
      <c r="E35">
        <v>-171.25399999999999</v>
      </c>
      <c r="F35">
        <v>0</v>
      </c>
      <c r="G35">
        <v>112.361</v>
      </c>
      <c r="H35">
        <v>13.153</v>
      </c>
      <c r="I35">
        <v>0</v>
      </c>
      <c r="J35">
        <v>1</v>
      </c>
      <c r="K35">
        <v>0</v>
      </c>
      <c r="L35">
        <f t="shared" si="0"/>
        <v>2.8926940496666821E-3</v>
      </c>
      <c r="M35">
        <f t="shared" si="1"/>
        <v>336.00004380616781</v>
      </c>
      <c r="N35">
        <f t="shared" si="2"/>
        <v>0.97194629935214538</v>
      </c>
      <c r="O35">
        <f t="shared" si="3"/>
        <v>0.23400417552542527</v>
      </c>
      <c r="P35">
        <f t="shared" si="4"/>
        <v>5.9999139843846461</v>
      </c>
      <c r="Q35">
        <f t="shared" si="5"/>
        <v>1.4040063291457276</v>
      </c>
      <c r="R35">
        <f t="shared" si="6"/>
        <v>0</v>
      </c>
      <c r="S35">
        <f t="shared" si="7"/>
        <v>341.99995779055246</v>
      </c>
      <c r="T35">
        <f t="shared" si="8"/>
        <v>0.17857140529009244</v>
      </c>
      <c r="U35">
        <f t="shared" si="9"/>
        <v>0</v>
      </c>
      <c r="V35">
        <f t="shared" si="10"/>
        <v>0</v>
      </c>
    </row>
    <row r="36" spans="1:22" x14ac:dyDescent="0.2">
      <c r="A36" t="s">
        <v>2287</v>
      </c>
      <c r="B36" t="s">
        <v>2288</v>
      </c>
      <c r="D36">
        <v>-78.231999999999999</v>
      </c>
      <c r="E36">
        <v>-165.964</v>
      </c>
      <c r="F36">
        <v>0</v>
      </c>
      <c r="G36">
        <v>24.515000000000001</v>
      </c>
      <c r="H36">
        <v>8.2460000000000004</v>
      </c>
      <c r="I36">
        <v>0</v>
      </c>
      <c r="J36">
        <v>1</v>
      </c>
      <c r="K36">
        <v>0</v>
      </c>
      <c r="L36">
        <f t="shared" si="0"/>
        <v>7.4998030796471788E-3</v>
      </c>
      <c r="M36">
        <f t="shared" si="1"/>
        <v>71.999190609983003</v>
      </c>
      <c r="N36">
        <f t="shared" si="2"/>
        <v>0.53998029144914639</v>
      </c>
      <c r="O36">
        <f t="shared" si="3"/>
        <v>0.14400245662357042</v>
      </c>
      <c r="P36">
        <f t="shared" si="4"/>
        <v>5.9997443111006818</v>
      </c>
      <c r="Q36">
        <f t="shared" si="5"/>
        <v>0.86397878389057325</v>
      </c>
      <c r="R36">
        <f t="shared" si="6"/>
        <v>0</v>
      </c>
      <c r="S36">
        <f t="shared" si="7"/>
        <v>77.998934921083688</v>
      </c>
      <c r="T36">
        <f t="shared" si="8"/>
        <v>0.83334270137865596</v>
      </c>
      <c r="U36">
        <f t="shared" si="9"/>
        <v>0</v>
      </c>
      <c r="V36">
        <f t="shared" si="10"/>
        <v>0</v>
      </c>
    </row>
    <row r="37" spans="1:22" x14ac:dyDescent="0.2">
      <c r="A37" t="s">
        <v>511</v>
      </c>
      <c r="B37" t="s">
        <v>512</v>
      </c>
      <c r="D37">
        <v>-72.429000000000002</v>
      </c>
      <c r="E37">
        <v>-172.405</v>
      </c>
      <c r="F37">
        <v>0</v>
      </c>
      <c r="G37">
        <v>125.873</v>
      </c>
      <c r="H37">
        <v>45.398000000000003</v>
      </c>
      <c r="I37">
        <v>0</v>
      </c>
      <c r="J37">
        <v>1</v>
      </c>
      <c r="K37">
        <v>0</v>
      </c>
      <c r="L37">
        <f t="shared" si="0"/>
        <v>1.139980970053257E-2</v>
      </c>
      <c r="M37">
        <f t="shared" si="1"/>
        <v>360.00065267609619</v>
      </c>
      <c r="N37">
        <f t="shared" si="2"/>
        <v>4.1039430365180545</v>
      </c>
      <c r="O37">
        <f t="shared" si="3"/>
        <v>0.26998690213915028</v>
      </c>
      <c r="P37">
        <f t="shared" si="4"/>
        <v>18.00074598228478</v>
      </c>
      <c r="Q37">
        <f t="shared" si="5"/>
        <v>4.8599705039213275</v>
      </c>
      <c r="R37">
        <f t="shared" si="6"/>
        <v>0</v>
      </c>
      <c r="S37">
        <f t="shared" si="7"/>
        <v>378.00139865838099</v>
      </c>
      <c r="T37">
        <f t="shared" si="8"/>
        <v>0.16666636450235514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-80.063999999999993</v>
      </c>
      <c r="E38">
        <v>-174.28899999999999</v>
      </c>
      <c r="F38">
        <v>0</v>
      </c>
      <c r="G38">
        <v>139.08600000000001</v>
      </c>
      <c r="H38">
        <v>30.15</v>
      </c>
      <c r="I38">
        <v>0</v>
      </c>
      <c r="J38">
        <v>1</v>
      </c>
      <c r="K38">
        <v>0</v>
      </c>
      <c r="L38">
        <f t="shared" si="0"/>
        <v>6.3063105093205951E-3</v>
      </c>
      <c r="M38">
        <f t="shared" si="1"/>
        <v>410.99959126596184</v>
      </c>
      <c r="N38">
        <f t="shared" si="2"/>
        <v>2.591893633620638</v>
      </c>
      <c r="O38">
        <f t="shared" si="3"/>
        <v>0.35997382229506519</v>
      </c>
      <c r="P38">
        <f t="shared" si="4"/>
        <v>9.0007504912531093</v>
      </c>
      <c r="Q38">
        <f t="shared" si="5"/>
        <v>3.2400377978983657</v>
      </c>
      <c r="R38">
        <f t="shared" si="6"/>
        <v>0</v>
      </c>
      <c r="S38">
        <f t="shared" si="7"/>
        <v>420.00034175721493</v>
      </c>
      <c r="T38">
        <f t="shared" si="8"/>
        <v>0.14598554664054014</v>
      </c>
      <c r="U38">
        <f t="shared" si="9"/>
        <v>0</v>
      </c>
      <c r="V38">
        <f t="shared" si="10"/>
        <v>0</v>
      </c>
    </row>
    <row r="39" spans="1:22" x14ac:dyDescent="0.2">
      <c r="A39" t="s">
        <v>2077</v>
      </c>
      <c r="B39" t="s">
        <v>2098</v>
      </c>
      <c r="D39">
        <v>-84.507999999999996</v>
      </c>
      <c r="E39">
        <v>-174.28899999999999</v>
      </c>
      <c r="F39">
        <v>0</v>
      </c>
      <c r="G39">
        <v>52.24</v>
      </c>
      <c r="H39">
        <v>10.050000000000001</v>
      </c>
      <c r="I39">
        <v>0</v>
      </c>
      <c r="J39">
        <v>1</v>
      </c>
      <c r="K39">
        <v>0</v>
      </c>
      <c r="L39">
        <f t="shared" si="0"/>
        <v>3.4613291896568314E-3</v>
      </c>
      <c r="M39">
        <f t="shared" si="1"/>
        <v>156.00058800722448</v>
      </c>
      <c r="N39">
        <f t="shared" si="2"/>
        <v>0.53996992884296446</v>
      </c>
      <c r="O39">
        <f t="shared" si="3"/>
        <v>0.35997382229506519</v>
      </c>
      <c r="P39">
        <f t="shared" si="4"/>
        <v>3.000250163751037</v>
      </c>
      <c r="Q39">
        <f t="shared" si="5"/>
        <v>1.0800125992994554</v>
      </c>
      <c r="R39">
        <f t="shared" si="6"/>
        <v>0</v>
      </c>
      <c r="S39">
        <f t="shared" si="7"/>
        <v>159.00083817097553</v>
      </c>
      <c r="T39">
        <f t="shared" si="8"/>
        <v>0.38461393489889517</v>
      </c>
      <c r="U39">
        <f t="shared" si="9"/>
        <v>0</v>
      </c>
      <c r="V39">
        <f t="shared" si="10"/>
        <v>0</v>
      </c>
    </row>
    <row r="40" spans="1:22" x14ac:dyDescent="0.2">
      <c r="A40" t="s">
        <v>157</v>
      </c>
      <c r="B40" t="s">
        <v>949</v>
      </c>
      <c r="D40">
        <v>-77.661000000000001</v>
      </c>
      <c r="E40">
        <v>0</v>
      </c>
      <c r="F40">
        <v>0</v>
      </c>
      <c r="G40">
        <v>65.513000000000005</v>
      </c>
      <c r="H40">
        <v>0</v>
      </c>
      <c r="I40">
        <v>0</v>
      </c>
      <c r="J40">
        <v>0</v>
      </c>
      <c r="K40">
        <v>0</v>
      </c>
      <c r="L40">
        <f t="shared" si="0"/>
        <v>7.8749346623747316E-3</v>
      </c>
      <c r="M40">
        <f t="shared" si="1"/>
        <v>191.99901649682673</v>
      </c>
      <c r="N40">
        <f t="shared" si="2"/>
        <v>1.5119812221339408</v>
      </c>
      <c r="O40" t="str">
        <f t="shared" si="3"/>
        <v/>
      </c>
      <c r="P40">
        <f t="shared" si="4"/>
        <v>0</v>
      </c>
      <c r="Q40">
        <f t="shared" si="5"/>
        <v>0</v>
      </c>
      <c r="R40">
        <f t="shared" si="6"/>
        <v>0</v>
      </c>
      <c r="S40">
        <f t="shared" si="7"/>
        <v>191.99901649682673</v>
      </c>
      <c r="T40">
        <f t="shared" si="8"/>
        <v>0</v>
      </c>
      <c r="U40" t="str">
        <f t="shared" si="9"/>
        <v/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-69.775000000000006</v>
      </c>
      <c r="E41">
        <v>-168.69</v>
      </c>
      <c r="F41">
        <v>0</v>
      </c>
      <c r="G41">
        <v>40.497</v>
      </c>
      <c r="H41">
        <v>15.297000000000001</v>
      </c>
      <c r="I41">
        <v>0</v>
      </c>
      <c r="J41">
        <v>1</v>
      </c>
      <c r="K41">
        <v>0</v>
      </c>
      <c r="L41">
        <f t="shared" si="0"/>
        <v>1.3263244941876211E-2</v>
      </c>
      <c r="M41">
        <f t="shared" si="1"/>
        <v>114.00014056232865</v>
      </c>
      <c r="N41">
        <f t="shared" si="2"/>
        <v>1.5120132996997819</v>
      </c>
      <c r="O41">
        <f t="shared" si="3"/>
        <v>0.17999871688416874</v>
      </c>
      <c r="P41">
        <f t="shared" si="4"/>
        <v>9.0000185921977121</v>
      </c>
      <c r="Q41">
        <f t="shared" si="5"/>
        <v>1.6199934185226692</v>
      </c>
      <c r="R41">
        <f t="shared" si="6"/>
        <v>0</v>
      </c>
      <c r="S41">
        <f t="shared" si="7"/>
        <v>123.00015915452636</v>
      </c>
      <c r="T41">
        <f t="shared" si="8"/>
        <v>0.52631514052559858</v>
      </c>
      <c r="U41">
        <f t="shared" si="9"/>
        <v>0</v>
      </c>
      <c r="V41">
        <f t="shared" si="10"/>
        <v>0</v>
      </c>
    </row>
    <row r="42" spans="1:22" x14ac:dyDescent="0.2">
      <c r="A42" t="s">
        <v>2289</v>
      </c>
      <c r="B42" t="s">
        <v>1289</v>
      </c>
      <c r="D42">
        <v>-77.004999999999995</v>
      </c>
      <c r="E42">
        <v>-172.09299999999999</v>
      </c>
      <c r="F42">
        <v>0</v>
      </c>
      <c r="G42">
        <v>120.075</v>
      </c>
      <c r="H42">
        <v>36.345999999999997</v>
      </c>
      <c r="I42">
        <v>0</v>
      </c>
      <c r="J42">
        <v>1</v>
      </c>
      <c r="K42">
        <v>0</v>
      </c>
      <c r="L42">
        <f t="shared" si="0"/>
        <v>8.3079375993077471E-3</v>
      </c>
      <c r="M42">
        <f t="shared" si="1"/>
        <v>350.99952671347324</v>
      </c>
      <c r="N42">
        <f t="shared" si="2"/>
        <v>2.9160850814071697</v>
      </c>
      <c r="O42">
        <f t="shared" si="3"/>
        <v>0.25920514270040018</v>
      </c>
      <c r="P42">
        <f t="shared" si="4"/>
        <v>14.999873375455927</v>
      </c>
      <c r="Q42">
        <f t="shared" si="5"/>
        <v>3.8880482068211926</v>
      </c>
      <c r="R42">
        <f t="shared" si="6"/>
        <v>0</v>
      </c>
      <c r="S42">
        <f t="shared" si="7"/>
        <v>365.99940008892918</v>
      </c>
      <c r="T42">
        <f t="shared" si="8"/>
        <v>0.17094040143529593</v>
      </c>
      <c r="U42">
        <f t="shared" si="9"/>
        <v>0</v>
      </c>
      <c r="V42">
        <f t="shared" si="10"/>
        <v>0</v>
      </c>
    </row>
    <row r="43" spans="1:22" x14ac:dyDescent="0.2">
      <c r="A43" t="s">
        <v>41</v>
      </c>
      <c r="B43" t="s">
        <v>41</v>
      </c>
      <c r="D43">
        <v>-74.981999999999999</v>
      </c>
      <c r="E43">
        <v>0</v>
      </c>
      <c r="F43">
        <v>0</v>
      </c>
      <c r="G43">
        <v>42.45</v>
      </c>
      <c r="H43">
        <v>0</v>
      </c>
      <c r="I43">
        <v>0</v>
      </c>
      <c r="J43">
        <v>0</v>
      </c>
      <c r="K43">
        <v>0</v>
      </c>
      <c r="L43">
        <f t="shared" si="0"/>
        <v>9.6582840259921889E-3</v>
      </c>
      <c r="M43">
        <f t="shared" si="1"/>
        <v>123.00029302817447</v>
      </c>
      <c r="N43">
        <f t="shared" si="2"/>
        <v>1.1879729533193293</v>
      </c>
      <c r="O43" t="str">
        <f t="shared" si="3"/>
        <v/>
      </c>
      <c r="P43">
        <f t="shared" si="4"/>
        <v>0</v>
      </c>
      <c r="Q43">
        <f t="shared" si="5"/>
        <v>0</v>
      </c>
      <c r="R43">
        <f t="shared" si="6"/>
        <v>0</v>
      </c>
      <c r="S43">
        <f t="shared" si="7"/>
        <v>123.00029302817447</v>
      </c>
      <c r="T43">
        <f t="shared" si="8"/>
        <v>0</v>
      </c>
      <c r="U43" t="str">
        <f t="shared" si="9"/>
        <v/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-76.608000000000004</v>
      </c>
      <c r="E44">
        <v>-170.53800000000001</v>
      </c>
      <c r="F44">
        <v>0</v>
      </c>
      <c r="G44">
        <v>21.587</v>
      </c>
      <c r="H44">
        <v>6.0830000000000002</v>
      </c>
      <c r="I44">
        <v>0</v>
      </c>
      <c r="J44">
        <v>1</v>
      </c>
      <c r="K44">
        <v>0</v>
      </c>
      <c r="L44">
        <f t="shared" si="0"/>
        <v>8.571089523635389E-3</v>
      </c>
      <c r="M44">
        <f t="shared" si="1"/>
        <v>63.000033578288921</v>
      </c>
      <c r="N44">
        <f t="shared" si="2"/>
        <v>0.53997946777101768</v>
      </c>
      <c r="O44">
        <f t="shared" si="3"/>
        <v>0.21600727486837354</v>
      </c>
      <c r="P44">
        <f t="shared" si="4"/>
        <v>3.0000158906996104</v>
      </c>
      <c r="Q44">
        <f t="shared" si="5"/>
        <v>0.64802590513774416</v>
      </c>
      <c r="R44">
        <f t="shared" si="6"/>
        <v>0</v>
      </c>
      <c r="S44">
        <f t="shared" si="7"/>
        <v>66.000049468988536</v>
      </c>
      <c r="T44">
        <f t="shared" si="8"/>
        <v>0.95238044477292483</v>
      </c>
      <c r="U44">
        <f t="shared" si="9"/>
        <v>0</v>
      </c>
      <c r="V44">
        <f t="shared" si="10"/>
        <v>0</v>
      </c>
    </row>
    <row r="45" spans="1:22" x14ac:dyDescent="0.2">
      <c r="A45" t="s">
        <v>2290</v>
      </c>
      <c r="B45" t="s">
        <v>2291</v>
      </c>
      <c r="D45">
        <v>-72.120999999999995</v>
      </c>
      <c r="E45">
        <v>-175.23599999999999</v>
      </c>
      <c r="F45">
        <v>0</v>
      </c>
      <c r="G45">
        <v>65.146000000000001</v>
      </c>
      <c r="H45">
        <v>24.082999999999998</v>
      </c>
      <c r="I45">
        <v>0</v>
      </c>
      <c r="J45">
        <v>1</v>
      </c>
      <c r="K45">
        <v>0</v>
      </c>
      <c r="L45">
        <f t="shared" si="0"/>
        <v>1.1613102084599586E-2</v>
      </c>
      <c r="M45">
        <f t="shared" si="1"/>
        <v>185.99971111113746</v>
      </c>
      <c r="N45">
        <f t="shared" si="2"/>
        <v>2.1600357928754645</v>
      </c>
      <c r="O45">
        <f t="shared" si="3"/>
        <v>0.43196692629052102</v>
      </c>
      <c r="P45">
        <f t="shared" si="4"/>
        <v>6.0004031350119789</v>
      </c>
      <c r="Q45">
        <f t="shared" si="5"/>
        <v>2.5919782907134215</v>
      </c>
      <c r="R45">
        <f t="shared" si="6"/>
        <v>0</v>
      </c>
      <c r="S45">
        <f t="shared" si="7"/>
        <v>192.00011424614945</v>
      </c>
      <c r="T45">
        <f t="shared" si="8"/>
        <v>0.32258114618333544</v>
      </c>
      <c r="U45">
        <f t="shared" si="9"/>
        <v>0</v>
      </c>
      <c r="V45">
        <f t="shared" si="10"/>
        <v>0</v>
      </c>
    </row>
    <row r="46" spans="1:22" x14ac:dyDescent="0.2">
      <c r="A46" t="s">
        <v>265</v>
      </c>
      <c r="B46" t="s">
        <v>266</v>
      </c>
      <c r="D46">
        <v>-80.311000000000007</v>
      </c>
      <c r="E46">
        <v>-169.38</v>
      </c>
      <c r="F46">
        <v>0</v>
      </c>
      <c r="G46">
        <v>83.186999999999998</v>
      </c>
      <c r="H46">
        <v>16.279</v>
      </c>
      <c r="I46">
        <v>0</v>
      </c>
      <c r="J46">
        <v>1</v>
      </c>
      <c r="K46">
        <v>0</v>
      </c>
      <c r="L46">
        <f t="shared" si="0"/>
        <v>6.1464733342583549E-3</v>
      </c>
      <c r="M46">
        <f t="shared" si="1"/>
        <v>246.00121162480283</v>
      </c>
      <c r="N46">
        <f t="shared" si="2"/>
        <v>1.5120413994884965</v>
      </c>
      <c r="O46">
        <f t="shared" si="3"/>
        <v>0.19199343065094673</v>
      </c>
      <c r="P46">
        <f t="shared" si="4"/>
        <v>9.000387984438678</v>
      </c>
      <c r="Q46">
        <f t="shared" si="5"/>
        <v>1.7280170943390358</v>
      </c>
      <c r="R46">
        <f t="shared" si="6"/>
        <v>0</v>
      </c>
      <c r="S46">
        <f t="shared" si="7"/>
        <v>255.00159960924151</v>
      </c>
      <c r="T46">
        <f t="shared" si="8"/>
        <v>0.24390123773662975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-82.093000000000004</v>
      </c>
      <c r="E47">
        <v>-177.333</v>
      </c>
      <c r="F47">
        <v>0</v>
      </c>
      <c r="G47">
        <v>72.691000000000003</v>
      </c>
      <c r="H47">
        <v>14</v>
      </c>
      <c r="I47">
        <v>0</v>
      </c>
      <c r="J47">
        <v>1</v>
      </c>
      <c r="K47">
        <v>0</v>
      </c>
      <c r="L47">
        <f t="shared" si="0"/>
        <v>4.9998907988459849E-3</v>
      </c>
      <c r="M47">
        <f t="shared" si="1"/>
        <v>215.99970667874146</v>
      </c>
      <c r="N47">
        <f t="shared" si="2"/>
        <v>1.0799760259524973</v>
      </c>
      <c r="O47">
        <f t="shared" si="3"/>
        <v>0.77283692017015215</v>
      </c>
      <c r="P47">
        <f t="shared" si="4"/>
        <v>1.9543071937679621</v>
      </c>
      <c r="Q47">
        <f t="shared" si="5"/>
        <v>1.5103622630602676</v>
      </c>
      <c r="R47">
        <f t="shared" si="6"/>
        <v>0</v>
      </c>
      <c r="S47">
        <f t="shared" si="7"/>
        <v>217.95401387250942</v>
      </c>
      <c r="T47">
        <f t="shared" si="8"/>
        <v>0.27777815499184272</v>
      </c>
      <c r="U47">
        <f t="shared" si="9"/>
        <v>0</v>
      </c>
      <c r="V47">
        <f t="shared" si="10"/>
        <v>0</v>
      </c>
    </row>
    <row r="48" spans="1:22" x14ac:dyDescent="0.2">
      <c r="A48" t="s">
        <v>2292</v>
      </c>
      <c r="B48" t="s">
        <v>2293</v>
      </c>
      <c r="D48">
        <v>-71.075000000000003</v>
      </c>
      <c r="E48">
        <v>-175.91399999999999</v>
      </c>
      <c r="F48">
        <v>0</v>
      </c>
      <c r="G48">
        <v>37</v>
      </c>
      <c r="H48">
        <v>14.036</v>
      </c>
      <c r="I48">
        <v>0</v>
      </c>
      <c r="J48">
        <v>1</v>
      </c>
      <c r="K48">
        <v>0</v>
      </c>
      <c r="L48">
        <f t="shared" si="0"/>
        <v>1.2343094483512956E-2</v>
      </c>
      <c r="M48">
        <f t="shared" si="1"/>
        <v>104.99977657799369</v>
      </c>
      <c r="N48">
        <f t="shared" si="2"/>
        <v>1.2960234590733861</v>
      </c>
      <c r="O48">
        <f t="shared" si="3"/>
        <v>0.50395206599280151</v>
      </c>
      <c r="P48">
        <f t="shared" si="4"/>
        <v>3.0003517024019235</v>
      </c>
      <c r="Q48">
        <f t="shared" si="5"/>
        <v>1.5120349511654201</v>
      </c>
      <c r="R48">
        <f t="shared" si="6"/>
        <v>0</v>
      </c>
      <c r="S48">
        <f t="shared" si="7"/>
        <v>108.00012828039561</v>
      </c>
      <c r="T48">
        <f t="shared" si="8"/>
        <v>0.57142978733323391</v>
      </c>
      <c r="U48">
        <f t="shared" si="9"/>
        <v>0</v>
      </c>
      <c r="V48">
        <f t="shared" si="10"/>
        <v>0</v>
      </c>
    </row>
    <row r="49" spans="1:22" x14ac:dyDescent="0.2">
      <c r="A49" t="s">
        <v>2294</v>
      </c>
      <c r="B49" t="s">
        <v>2295</v>
      </c>
      <c r="D49">
        <v>-78.44</v>
      </c>
      <c r="E49">
        <v>-171.25399999999999</v>
      </c>
      <c r="F49">
        <v>0</v>
      </c>
      <c r="G49">
        <v>44.911000000000001</v>
      </c>
      <c r="H49">
        <v>13.153</v>
      </c>
      <c r="I49">
        <v>0</v>
      </c>
      <c r="J49">
        <v>1</v>
      </c>
      <c r="K49">
        <v>1</v>
      </c>
      <c r="L49">
        <f t="shared" si="0"/>
        <v>7.3635433813607227E-3</v>
      </c>
      <c r="M49">
        <f t="shared" si="1"/>
        <v>131.99999360617426</v>
      </c>
      <c r="N49">
        <f t="shared" si="2"/>
        <v>0.97198865124705369</v>
      </c>
      <c r="O49">
        <f t="shared" si="3"/>
        <v>0.23400417552542527</v>
      </c>
      <c r="P49">
        <f t="shared" si="4"/>
        <v>5.9999139843846461</v>
      </c>
      <c r="Q49">
        <f t="shared" si="5"/>
        <v>1.4040063291457276</v>
      </c>
      <c r="R49">
        <f t="shared" si="6"/>
        <v>0</v>
      </c>
      <c r="S49">
        <f t="shared" si="7"/>
        <v>137.99990759055891</v>
      </c>
      <c r="T49">
        <f t="shared" si="8"/>
        <v>0.4545454765627619</v>
      </c>
      <c r="U49">
        <f t="shared" si="9"/>
        <v>10.000143361414143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-77.004999999999995</v>
      </c>
      <c r="E50">
        <v>-175.91399999999999</v>
      </c>
      <c r="F50">
        <v>0</v>
      </c>
      <c r="G50">
        <v>40.024999999999999</v>
      </c>
      <c r="H50">
        <v>14.036</v>
      </c>
      <c r="I50">
        <v>0</v>
      </c>
      <c r="J50">
        <v>1</v>
      </c>
      <c r="K50">
        <v>0</v>
      </c>
      <c r="L50">
        <f t="shared" si="0"/>
        <v>8.3079375993077471E-3</v>
      </c>
      <c r="M50">
        <f t="shared" si="1"/>
        <v>116.99984223782441</v>
      </c>
      <c r="N50">
        <f t="shared" si="2"/>
        <v>0.97202836046905661</v>
      </c>
      <c r="O50">
        <f t="shared" si="3"/>
        <v>0.50395206599280151</v>
      </c>
      <c r="P50">
        <f t="shared" si="4"/>
        <v>3.0003517024019235</v>
      </c>
      <c r="Q50">
        <f t="shared" si="5"/>
        <v>1.5120349511654201</v>
      </c>
      <c r="R50">
        <f t="shared" si="6"/>
        <v>0</v>
      </c>
      <c r="S50">
        <f t="shared" si="7"/>
        <v>120.00019394022634</v>
      </c>
      <c r="T50">
        <f t="shared" si="8"/>
        <v>0.51282120430588785</v>
      </c>
      <c r="U50">
        <f t="shared" si="9"/>
        <v>0</v>
      </c>
      <c r="V50">
        <f t="shared" si="10"/>
        <v>0</v>
      </c>
    </row>
    <row r="51" spans="1:22" x14ac:dyDescent="0.2">
      <c r="A51" t="s">
        <v>2296</v>
      </c>
      <c r="B51" t="s">
        <v>2253</v>
      </c>
      <c r="D51">
        <v>-73.349999999999994</v>
      </c>
      <c r="E51">
        <v>-173.29</v>
      </c>
      <c r="F51">
        <v>0</v>
      </c>
      <c r="G51">
        <v>111.68300000000001</v>
      </c>
      <c r="H51">
        <v>34.234000000000002</v>
      </c>
      <c r="I51">
        <v>0</v>
      </c>
      <c r="J51">
        <v>1</v>
      </c>
      <c r="K51">
        <v>0</v>
      </c>
      <c r="L51">
        <f t="shared" si="0"/>
        <v>1.0766272158523285E-2</v>
      </c>
      <c r="M51">
        <f t="shared" si="1"/>
        <v>321.00136689195057</v>
      </c>
      <c r="N51">
        <f t="shared" si="2"/>
        <v>3.4559915352082613</v>
      </c>
      <c r="O51">
        <f t="shared" si="3"/>
        <v>0.30599218337530759</v>
      </c>
      <c r="P51">
        <f t="shared" si="4"/>
        <v>12.000120324177214</v>
      </c>
      <c r="Q51">
        <f t="shared" si="5"/>
        <v>3.6719466907080811</v>
      </c>
      <c r="R51">
        <f t="shared" si="6"/>
        <v>0</v>
      </c>
      <c r="S51">
        <f t="shared" si="7"/>
        <v>333.00148721612777</v>
      </c>
      <c r="T51">
        <f t="shared" si="8"/>
        <v>0.18691509192294523</v>
      </c>
      <c r="U51">
        <f t="shared" si="9"/>
        <v>0</v>
      </c>
      <c r="V51">
        <f t="shared" si="10"/>
        <v>0</v>
      </c>
    </row>
    <row r="52" spans="1:22" x14ac:dyDescent="0.2">
      <c r="A52" t="s">
        <v>41</v>
      </c>
      <c r="B52" t="s">
        <v>41</v>
      </c>
      <c r="D52">
        <v>-77.573999999999998</v>
      </c>
      <c r="E52">
        <v>-173.99100000000001</v>
      </c>
      <c r="F52">
        <v>0</v>
      </c>
      <c r="G52">
        <v>60.414999999999999</v>
      </c>
      <c r="H52">
        <v>19.105</v>
      </c>
      <c r="I52">
        <v>0</v>
      </c>
      <c r="J52">
        <v>1</v>
      </c>
      <c r="K52">
        <v>0</v>
      </c>
      <c r="L52">
        <f t="shared" si="0"/>
        <v>7.9322330991645085E-3</v>
      </c>
      <c r="M52">
        <f t="shared" si="1"/>
        <v>176.99928765987877</v>
      </c>
      <c r="N52">
        <f t="shared" si="2"/>
        <v>1.4040010121052431</v>
      </c>
      <c r="O52">
        <f t="shared" si="3"/>
        <v>0.34199999956738092</v>
      </c>
      <c r="P52">
        <f t="shared" si="4"/>
        <v>6.0000024979032514</v>
      </c>
      <c r="Q52">
        <f t="shared" si="5"/>
        <v>2.0520029036900995</v>
      </c>
      <c r="R52">
        <f t="shared" si="6"/>
        <v>0</v>
      </c>
      <c r="S52">
        <f t="shared" si="7"/>
        <v>182.99929015778201</v>
      </c>
      <c r="T52">
        <f t="shared" si="8"/>
        <v>0.33898441509717148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-77.367000000000004</v>
      </c>
      <c r="E53">
        <v>-169.69499999999999</v>
      </c>
      <c r="F53">
        <v>0</v>
      </c>
      <c r="G53">
        <v>59.439</v>
      </c>
      <c r="H53">
        <v>22.361000000000001</v>
      </c>
      <c r="I53">
        <v>0</v>
      </c>
      <c r="J53">
        <v>1</v>
      </c>
      <c r="K53">
        <v>0</v>
      </c>
      <c r="L53">
        <f t="shared" si="0"/>
        <v>8.0687186135996215E-3</v>
      </c>
      <c r="M53">
        <f t="shared" si="1"/>
        <v>174.0001163626344</v>
      </c>
      <c r="N53">
        <f t="shared" si="2"/>
        <v>1.4039593816230704</v>
      </c>
      <c r="O53">
        <f t="shared" si="3"/>
        <v>0.19799678746871249</v>
      </c>
      <c r="P53">
        <f t="shared" si="4"/>
        <v>12.000348708544616</v>
      </c>
      <c r="Q53">
        <f t="shared" si="5"/>
        <v>2.3760328688290149</v>
      </c>
      <c r="R53">
        <f t="shared" si="6"/>
        <v>0</v>
      </c>
      <c r="S53">
        <f t="shared" si="7"/>
        <v>186.00046507117901</v>
      </c>
      <c r="T53">
        <f t="shared" si="8"/>
        <v>0.34482735560333611</v>
      </c>
      <c r="U53">
        <f t="shared" si="9"/>
        <v>0</v>
      </c>
      <c r="V53">
        <f t="shared" si="10"/>
        <v>0</v>
      </c>
    </row>
    <row r="54" spans="1:22" x14ac:dyDescent="0.2">
      <c r="A54" t="s">
        <v>2297</v>
      </c>
      <c r="B54" t="s">
        <v>2298</v>
      </c>
      <c r="D54">
        <v>-84.805999999999997</v>
      </c>
      <c r="E54">
        <v>-171.25399999999999</v>
      </c>
      <c r="F54">
        <v>0</v>
      </c>
      <c r="G54">
        <v>16.568000000000001</v>
      </c>
      <c r="H54">
        <v>6.5759999999999996</v>
      </c>
      <c r="I54">
        <v>0</v>
      </c>
      <c r="J54">
        <v>1</v>
      </c>
      <c r="K54">
        <v>0</v>
      </c>
      <c r="L54">
        <f t="shared" si="0"/>
        <v>3.2724522825831946E-3</v>
      </c>
      <c r="M54">
        <f t="shared" si="1"/>
        <v>49.499909619134101</v>
      </c>
      <c r="N54">
        <f t="shared" si="2"/>
        <v>0.16198625420705146</v>
      </c>
      <c r="O54">
        <f t="shared" si="3"/>
        <v>0.23400417552542527</v>
      </c>
      <c r="P54">
        <f t="shared" si="4"/>
        <v>2.9997289106145693</v>
      </c>
      <c r="Q54">
        <f t="shared" si="5"/>
        <v>0.70194979247793698</v>
      </c>
      <c r="R54">
        <f t="shared" si="6"/>
        <v>0</v>
      </c>
      <c r="S54">
        <f t="shared" si="7"/>
        <v>52.499638529748673</v>
      </c>
      <c r="T54">
        <f t="shared" si="8"/>
        <v>1.2121234253083788</v>
      </c>
      <c r="U54">
        <f t="shared" si="9"/>
        <v>0</v>
      </c>
      <c r="V54">
        <f t="shared" si="10"/>
        <v>0</v>
      </c>
    </row>
    <row r="55" spans="1:22" x14ac:dyDescent="0.2">
      <c r="A55" t="s">
        <v>1492</v>
      </c>
      <c r="B55" t="s">
        <v>2299</v>
      </c>
      <c r="D55">
        <v>-77.073999999999998</v>
      </c>
      <c r="E55">
        <v>-169.38</v>
      </c>
      <c r="F55">
        <v>0</v>
      </c>
      <c r="G55">
        <v>31.292999999999999</v>
      </c>
      <c r="H55">
        <v>8.1389999999999993</v>
      </c>
      <c r="I55">
        <v>0</v>
      </c>
      <c r="J55">
        <v>1</v>
      </c>
      <c r="K55">
        <v>0</v>
      </c>
      <c r="L55">
        <f t="shared" si="0"/>
        <v>8.2622873986038046E-3</v>
      </c>
      <c r="M55">
        <f t="shared" si="1"/>
        <v>91.500086063369494</v>
      </c>
      <c r="N55">
        <f t="shared" si="2"/>
        <v>0.75600076405330552</v>
      </c>
      <c r="O55">
        <f t="shared" si="3"/>
        <v>0.19199343065094673</v>
      </c>
      <c r="P55">
        <f t="shared" si="4"/>
        <v>4.4999175505464946</v>
      </c>
      <c r="Q55">
        <f t="shared" si="5"/>
        <v>0.86395547213129875</v>
      </c>
      <c r="R55">
        <f t="shared" si="6"/>
        <v>0</v>
      </c>
      <c r="S55">
        <f t="shared" si="7"/>
        <v>96.000003613915993</v>
      </c>
      <c r="T55">
        <f t="shared" si="8"/>
        <v>0.65573708814269605</v>
      </c>
      <c r="U55">
        <f t="shared" si="9"/>
        <v>0</v>
      </c>
      <c r="V55">
        <f t="shared" si="10"/>
        <v>0</v>
      </c>
    </row>
    <row r="56" spans="1:22" x14ac:dyDescent="0.2">
      <c r="A56" t="s">
        <v>368</v>
      </c>
      <c r="B56" t="s">
        <v>1261</v>
      </c>
      <c r="D56">
        <v>-75.174000000000007</v>
      </c>
      <c r="E56">
        <v>-173.48</v>
      </c>
      <c r="F56">
        <v>0</v>
      </c>
      <c r="G56">
        <v>52.756999999999998</v>
      </c>
      <c r="H56">
        <v>17.614000000000001</v>
      </c>
      <c r="I56">
        <v>0.5</v>
      </c>
      <c r="J56">
        <v>1</v>
      </c>
      <c r="K56">
        <v>0</v>
      </c>
      <c r="L56">
        <f t="shared" si="0"/>
        <v>9.5290795309947354E-3</v>
      </c>
      <c r="M56">
        <f t="shared" si="1"/>
        <v>153.00174238766451</v>
      </c>
      <c r="N56">
        <f t="shared" si="2"/>
        <v>1.4579672295600532</v>
      </c>
      <c r="O56">
        <f t="shared" si="3"/>
        <v>0.31499002387612429</v>
      </c>
      <c r="P56">
        <f t="shared" si="4"/>
        <v>6.0002106254885188</v>
      </c>
      <c r="Q56">
        <f t="shared" si="5"/>
        <v>1.8900083781927814</v>
      </c>
      <c r="R56">
        <f t="shared" si="6"/>
        <v>0</v>
      </c>
      <c r="S56">
        <f t="shared" si="7"/>
        <v>159.00195301315301</v>
      </c>
      <c r="T56">
        <f t="shared" si="8"/>
        <v>0.39215239685294845</v>
      </c>
      <c r="U56">
        <f t="shared" si="9"/>
        <v>0</v>
      </c>
      <c r="V56">
        <f t="shared" si="10"/>
        <v>0</v>
      </c>
    </row>
    <row r="57" spans="1:22" x14ac:dyDescent="0.2">
      <c r="A57" t="s">
        <v>2300</v>
      </c>
      <c r="B57" t="s">
        <v>2301</v>
      </c>
      <c r="D57">
        <v>-83.66</v>
      </c>
      <c r="E57">
        <v>-177.274</v>
      </c>
      <c r="F57">
        <v>90</v>
      </c>
      <c r="G57">
        <v>15.092000000000001</v>
      </c>
      <c r="H57">
        <v>7.008</v>
      </c>
      <c r="I57">
        <v>31</v>
      </c>
      <c r="J57">
        <v>1</v>
      </c>
      <c r="K57">
        <v>0</v>
      </c>
      <c r="L57">
        <f t="shared" si="0"/>
        <v>3.9998740352822863E-3</v>
      </c>
      <c r="M57">
        <f t="shared" si="1"/>
        <v>44.999096703475949</v>
      </c>
      <c r="N57">
        <f t="shared" si="2"/>
        <v>0.17999089850628866</v>
      </c>
      <c r="O57">
        <f t="shared" si="3"/>
        <v>0.75608562198898388</v>
      </c>
      <c r="P57">
        <f t="shared" si="4"/>
        <v>0.9998957149698946</v>
      </c>
      <c r="Q57">
        <f t="shared" si="5"/>
        <v>0.756007529584662</v>
      </c>
      <c r="R57">
        <f t="shared" si="6"/>
        <v>93</v>
      </c>
      <c r="S57">
        <f t="shared" si="7"/>
        <v>45.998992418445845</v>
      </c>
      <c r="T57">
        <f t="shared" si="8"/>
        <v>1.333360098212045</v>
      </c>
      <c r="U57">
        <f t="shared" si="9"/>
        <v>0</v>
      </c>
      <c r="V57">
        <f t="shared" si="10"/>
        <v>202.17834154712159</v>
      </c>
    </row>
    <row r="58" spans="1:22" x14ac:dyDescent="0.2">
      <c r="A58" t="s">
        <v>1485</v>
      </c>
      <c r="B58" t="s">
        <v>1486</v>
      </c>
      <c r="D58">
        <v>-75.816000000000003</v>
      </c>
      <c r="E58">
        <v>-170.91</v>
      </c>
      <c r="F58">
        <v>0</v>
      </c>
      <c r="G58">
        <v>31.286999999999999</v>
      </c>
      <c r="H58">
        <v>8.4390000000000001</v>
      </c>
      <c r="I58">
        <v>0</v>
      </c>
      <c r="J58">
        <v>1</v>
      </c>
      <c r="K58">
        <v>0</v>
      </c>
      <c r="L58">
        <f t="shared" si="0"/>
        <v>9.098695308354568E-3</v>
      </c>
      <c r="M58">
        <f t="shared" si="1"/>
        <v>90.999536174658289</v>
      </c>
      <c r="N58">
        <f t="shared" si="2"/>
        <v>0.82797788083268609</v>
      </c>
      <c r="O58">
        <f t="shared" si="3"/>
        <v>0.22500674585762356</v>
      </c>
      <c r="P58">
        <f t="shared" si="4"/>
        <v>3.999724691634551</v>
      </c>
      <c r="Q58">
        <f t="shared" si="5"/>
        <v>0.89996593715701423</v>
      </c>
      <c r="R58">
        <f t="shared" si="6"/>
        <v>0</v>
      </c>
      <c r="S58">
        <f t="shared" si="7"/>
        <v>94.999260866292843</v>
      </c>
      <c r="T58">
        <f t="shared" si="8"/>
        <v>0.65934402000511416</v>
      </c>
      <c r="U58">
        <f t="shared" si="9"/>
        <v>0</v>
      </c>
      <c r="V58">
        <f t="shared" si="10"/>
        <v>0</v>
      </c>
    </row>
    <row r="59" spans="1:22" x14ac:dyDescent="0.2">
      <c r="A59" t="s">
        <v>113</v>
      </c>
      <c r="B59" t="s">
        <v>1261</v>
      </c>
      <c r="D59">
        <v>-72.626000000000005</v>
      </c>
      <c r="E59">
        <v>-176.63399999999999</v>
      </c>
      <c r="F59">
        <v>0</v>
      </c>
      <c r="G59">
        <v>56.930999999999997</v>
      </c>
      <c r="H59">
        <v>17.029</v>
      </c>
      <c r="I59">
        <v>0</v>
      </c>
      <c r="J59">
        <v>1</v>
      </c>
      <c r="K59">
        <v>0</v>
      </c>
      <c r="L59">
        <f t="shared" si="0"/>
        <v>1.1263766802045719E-2</v>
      </c>
      <c r="M59">
        <f t="shared" si="1"/>
        <v>163.0007283268136</v>
      </c>
      <c r="N59">
        <f t="shared" si="2"/>
        <v>1.8360040284408652</v>
      </c>
      <c r="O59">
        <f t="shared" si="3"/>
        <v>0.61208333796759296</v>
      </c>
      <c r="P59">
        <f t="shared" si="4"/>
        <v>2.9995218998677196</v>
      </c>
      <c r="Q59">
        <f t="shared" si="5"/>
        <v>1.8359592127371429</v>
      </c>
      <c r="R59">
        <f t="shared" si="6"/>
        <v>0</v>
      </c>
      <c r="S59">
        <f t="shared" si="7"/>
        <v>166.00025022668132</v>
      </c>
      <c r="T59">
        <f t="shared" si="8"/>
        <v>0.36809651475729022</v>
      </c>
      <c r="U59">
        <f t="shared" si="9"/>
        <v>0</v>
      </c>
      <c r="V59">
        <f t="shared" si="10"/>
        <v>0</v>
      </c>
    </row>
    <row r="60" spans="1:22" x14ac:dyDescent="0.2">
      <c r="A60" t="s">
        <v>2302</v>
      </c>
      <c r="B60" t="s">
        <v>2303</v>
      </c>
      <c r="D60">
        <v>-79.034000000000006</v>
      </c>
      <c r="E60">
        <v>-169.54</v>
      </c>
      <c r="F60">
        <v>0</v>
      </c>
      <c r="G60">
        <v>98.125</v>
      </c>
      <c r="H60">
        <v>22.033000000000001</v>
      </c>
      <c r="I60">
        <v>0</v>
      </c>
      <c r="J60">
        <v>1</v>
      </c>
      <c r="K60">
        <v>0</v>
      </c>
      <c r="L60">
        <f t="shared" si="0"/>
        <v>6.9755167108896104E-3</v>
      </c>
      <c r="M60">
        <f t="shared" si="1"/>
        <v>288.99978283920927</v>
      </c>
      <c r="N60">
        <f t="shared" si="2"/>
        <v>2.015924830563204</v>
      </c>
      <c r="O60">
        <f t="shared" si="3"/>
        <v>0.19499807202252134</v>
      </c>
      <c r="P60">
        <f t="shared" si="4"/>
        <v>12.000209976272615</v>
      </c>
      <c r="Q60">
        <f t="shared" si="5"/>
        <v>2.340020149258736</v>
      </c>
      <c r="R60">
        <f t="shared" si="6"/>
        <v>0</v>
      </c>
      <c r="S60">
        <f t="shared" si="7"/>
        <v>300.9999928154819</v>
      </c>
      <c r="T60">
        <f t="shared" si="8"/>
        <v>0.20761261275196938</v>
      </c>
      <c r="U60">
        <f t="shared" si="9"/>
        <v>0</v>
      </c>
      <c r="V60">
        <f t="shared" si="10"/>
        <v>0</v>
      </c>
    </row>
    <row r="61" spans="1:22" x14ac:dyDescent="0.2">
      <c r="A61" t="s">
        <v>1521</v>
      </c>
      <c r="B61" t="s">
        <v>1522</v>
      </c>
      <c r="D61">
        <v>-79.38</v>
      </c>
      <c r="E61">
        <v>-173.66</v>
      </c>
      <c r="F61">
        <v>0</v>
      </c>
      <c r="G61">
        <v>16.279</v>
      </c>
      <c r="H61">
        <v>6.0369999999999999</v>
      </c>
      <c r="I61">
        <v>0</v>
      </c>
      <c r="J61">
        <v>1</v>
      </c>
      <c r="K61">
        <v>0</v>
      </c>
      <c r="L61">
        <f t="shared" si="0"/>
        <v>6.750217461124911E-3</v>
      </c>
      <c r="M61">
        <f t="shared" si="1"/>
        <v>48.000474842750997</v>
      </c>
      <c r="N61">
        <f t="shared" si="2"/>
        <v>0.32401396743979233</v>
      </c>
      <c r="O61">
        <f t="shared" si="3"/>
        <v>0.32400955544337012</v>
      </c>
      <c r="P61">
        <f t="shared" si="4"/>
        <v>1.9999651292120686</v>
      </c>
      <c r="Q61">
        <f t="shared" si="5"/>
        <v>0.64800846042670524</v>
      </c>
      <c r="R61">
        <f t="shared" si="6"/>
        <v>0</v>
      </c>
      <c r="S61">
        <f t="shared" si="7"/>
        <v>50.000439971963068</v>
      </c>
      <c r="T61">
        <f t="shared" si="8"/>
        <v>1.2499876344256866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-75.811999999999998</v>
      </c>
      <c r="E62">
        <v>-169.79599999999999</v>
      </c>
      <c r="F62">
        <v>0</v>
      </c>
      <c r="G62">
        <v>61.2</v>
      </c>
      <c r="H62">
        <v>16.934999999999999</v>
      </c>
      <c r="I62">
        <v>0</v>
      </c>
      <c r="J62">
        <v>1</v>
      </c>
      <c r="K62">
        <v>0</v>
      </c>
      <c r="L62">
        <f t="shared" si="0"/>
        <v>9.1013691709472457E-3</v>
      </c>
      <c r="M62">
        <f t="shared" si="1"/>
        <v>177.99959516490509</v>
      </c>
      <c r="N62">
        <f t="shared" si="2"/>
        <v>1.620041647916606</v>
      </c>
      <c r="O62">
        <f t="shared" si="3"/>
        <v>0.19999927388818342</v>
      </c>
      <c r="P62">
        <f t="shared" si="4"/>
        <v>9.0002810121789008</v>
      </c>
      <c r="Q62">
        <f t="shared" si="5"/>
        <v>1.8000514672768522</v>
      </c>
      <c r="R62">
        <f t="shared" si="6"/>
        <v>0</v>
      </c>
      <c r="S62">
        <f t="shared" si="7"/>
        <v>186.99987617708399</v>
      </c>
      <c r="T62">
        <f t="shared" si="8"/>
        <v>0.33707941832347366</v>
      </c>
      <c r="U62">
        <f t="shared" si="9"/>
        <v>0</v>
      </c>
      <c r="V62">
        <f t="shared" si="10"/>
        <v>0</v>
      </c>
    </row>
    <row r="63" spans="1:22" x14ac:dyDescent="0.2">
      <c r="A63" t="s">
        <v>2304</v>
      </c>
      <c r="B63" t="s">
        <v>2305</v>
      </c>
      <c r="D63">
        <v>-74.260999999999996</v>
      </c>
      <c r="E63">
        <v>-174.47200000000001</v>
      </c>
      <c r="F63">
        <v>0</v>
      </c>
      <c r="G63">
        <v>114.285</v>
      </c>
      <c r="H63">
        <v>31.145</v>
      </c>
      <c r="I63">
        <v>0</v>
      </c>
      <c r="J63">
        <v>1</v>
      </c>
      <c r="K63">
        <v>0</v>
      </c>
      <c r="L63">
        <f t="shared" si="0"/>
        <v>1.0145579069193762E-2</v>
      </c>
      <c r="M63">
        <f t="shared" si="1"/>
        <v>330.00045115555974</v>
      </c>
      <c r="N63">
        <f t="shared" si="2"/>
        <v>3.3480490181173637</v>
      </c>
      <c r="O63">
        <f t="shared" si="3"/>
        <v>0.37196849024699774</v>
      </c>
      <c r="P63">
        <f t="shared" si="4"/>
        <v>9.0007975564061571</v>
      </c>
      <c r="Q63">
        <f t="shared" si="5"/>
        <v>3.3480164260916903</v>
      </c>
      <c r="R63">
        <f t="shared" si="6"/>
        <v>0</v>
      </c>
      <c r="S63">
        <f t="shared" si="7"/>
        <v>339.0012487119659</v>
      </c>
      <c r="T63">
        <f t="shared" si="8"/>
        <v>0.18181793324796533</v>
      </c>
      <c r="U63">
        <f t="shared" si="9"/>
        <v>0</v>
      </c>
      <c r="V63">
        <f t="shared" si="10"/>
        <v>0</v>
      </c>
    </row>
    <row r="64" spans="1:22" x14ac:dyDescent="0.2">
      <c r="A64" t="s">
        <v>41</v>
      </c>
      <c r="B64" t="s">
        <v>41</v>
      </c>
      <c r="D64">
        <v>-75.619</v>
      </c>
      <c r="E64">
        <v>-173.29</v>
      </c>
      <c r="F64">
        <v>0</v>
      </c>
      <c r="G64">
        <v>40.262</v>
      </c>
      <c r="H64">
        <v>17.117000000000001</v>
      </c>
      <c r="I64">
        <v>0</v>
      </c>
      <c r="J64">
        <v>1</v>
      </c>
      <c r="K64">
        <v>0</v>
      </c>
      <c r="L64">
        <f t="shared" si="0"/>
        <v>9.2304957714490158E-3</v>
      </c>
      <c r="M64">
        <f t="shared" si="1"/>
        <v>117.00124033045867</v>
      </c>
      <c r="N64">
        <f t="shared" si="2"/>
        <v>1.0799805341051232</v>
      </c>
      <c r="O64">
        <f t="shared" si="3"/>
        <v>0.30599218337530759</v>
      </c>
      <c r="P64">
        <f t="shared" si="4"/>
        <v>6.0000601620886069</v>
      </c>
      <c r="Q64">
        <f t="shared" si="5"/>
        <v>1.8359733453540406</v>
      </c>
      <c r="R64">
        <f t="shared" si="6"/>
        <v>0</v>
      </c>
      <c r="S64">
        <f t="shared" si="7"/>
        <v>123.00130049254727</v>
      </c>
      <c r="T64">
        <f t="shared" si="8"/>
        <v>0.51281507640889801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-79.215999999999994</v>
      </c>
      <c r="E65">
        <v>-170.53800000000001</v>
      </c>
      <c r="F65">
        <v>0</v>
      </c>
      <c r="G65">
        <v>21.378</v>
      </c>
      <c r="H65">
        <v>12.166</v>
      </c>
      <c r="I65">
        <v>0</v>
      </c>
      <c r="J65">
        <v>1</v>
      </c>
      <c r="K65">
        <v>0</v>
      </c>
      <c r="L65">
        <f t="shared" si="0"/>
        <v>6.8569420544469066E-3</v>
      </c>
      <c r="M65">
        <f t="shared" si="1"/>
        <v>63.001364004612959</v>
      </c>
      <c r="N65">
        <f t="shared" si="2"/>
        <v>0.4319971343278825</v>
      </c>
      <c r="O65">
        <f t="shared" si="3"/>
        <v>0.21600727486837354</v>
      </c>
      <c r="P65">
        <f t="shared" si="4"/>
        <v>6.0000317813992208</v>
      </c>
      <c r="Q65">
        <f t="shared" si="5"/>
        <v>1.2960518102754883</v>
      </c>
      <c r="R65">
        <f t="shared" si="6"/>
        <v>0</v>
      </c>
      <c r="S65">
        <f t="shared" si="7"/>
        <v>69.001395786012182</v>
      </c>
      <c r="T65">
        <f t="shared" si="8"/>
        <v>0.952360332954169</v>
      </c>
      <c r="U65">
        <f t="shared" si="9"/>
        <v>0</v>
      </c>
      <c r="V65">
        <f t="shared" si="10"/>
        <v>0</v>
      </c>
    </row>
    <row r="66" spans="1:22" x14ac:dyDescent="0.2">
      <c r="A66" t="s">
        <v>2306</v>
      </c>
      <c r="B66" t="s">
        <v>1220</v>
      </c>
      <c r="D66">
        <v>-83.418000000000006</v>
      </c>
      <c r="E66">
        <v>-173.66</v>
      </c>
      <c r="F66">
        <v>0</v>
      </c>
      <c r="G66">
        <v>26.172999999999998</v>
      </c>
      <c r="H66">
        <v>9.0549999999999997</v>
      </c>
      <c r="I66">
        <v>0</v>
      </c>
      <c r="J66">
        <v>1</v>
      </c>
      <c r="K66">
        <v>0</v>
      </c>
      <c r="L66">
        <f t="shared" si="0"/>
        <v>4.1538772371157379E-3</v>
      </c>
      <c r="M66">
        <f t="shared" si="1"/>
        <v>78.001467541920107</v>
      </c>
      <c r="N66">
        <f t="shared" si="2"/>
        <v>0.3240088444928485</v>
      </c>
      <c r="O66">
        <f t="shared" si="3"/>
        <v>0.32400955544337012</v>
      </c>
      <c r="P66">
        <f t="shared" si="4"/>
        <v>2.999782051518185</v>
      </c>
      <c r="Q66">
        <f t="shared" si="5"/>
        <v>0.97195902089842878</v>
      </c>
      <c r="R66">
        <f t="shared" si="6"/>
        <v>0</v>
      </c>
      <c r="S66">
        <f t="shared" si="7"/>
        <v>81.001249593438288</v>
      </c>
      <c r="T66">
        <f t="shared" si="8"/>
        <v>0.76921629670306357</v>
      </c>
      <c r="U66">
        <f t="shared" si="9"/>
        <v>0</v>
      </c>
      <c r="V66">
        <f t="shared" si="10"/>
        <v>0</v>
      </c>
    </row>
    <row r="67" spans="1:22" x14ac:dyDescent="0.2">
      <c r="A67" t="s">
        <v>157</v>
      </c>
      <c r="B67" t="s">
        <v>949</v>
      </c>
      <c r="D67">
        <v>-73.009</v>
      </c>
      <c r="E67">
        <v>-171.87</v>
      </c>
      <c r="F67">
        <v>0</v>
      </c>
      <c r="G67">
        <v>37.643000000000001</v>
      </c>
      <c r="H67">
        <v>14.141999999999999</v>
      </c>
      <c r="I67">
        <v>0</v>
      </c>
      <c r="J67">
        <v>1</v>
      </c>
      <c r="K67">
        <v>0</v>
      </c>
      <c r="L67">
        <f t="shared" si="0"/>
        <v>1.1000110395038615E-2</v>
      </c>
      <c r="M67">
        <f t="shared" si="1"/>
        <v>107.9997247903968</v>
      </c>
      <c r="N67">
        <f t="shared" si="2"/>
        <v>1.1880100833382368</v>
      </c>
      <c r="O67">
        <f t="shared" si="3"/>
        <v>0.25200296358763974</v>
      </c>
      <c r="P67">
        <f t="shared" si="4"/>
        <v>5.9998674309190161</v>
      </c>
      <c r="Q67">
        <f t="shared" si="5"/>
        <v>1.5119858857104358</v>
      </c>
      <c r="R67">
        <f t="shared" si="6"/>
        <v>0</v>
      </c>
      <c r="S67">
        <f t="shared" si="7"/>
        <v>113.99959222131581</v>
      </c>
      <c r="T67">
        <f t="shared" si="8"/>
        <v>0.55555697124642234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-74.504999999999995</v>
      </c>
      <c r="E68">
        <v>-170.53800000000001</v>
      </c>
      <c r="F68">
        <v>0</v>
      </c>
      <c r="G68">
        <v>104.809</v>
      </c>
      <c r="H68">
        <v>30.414000000000001</v>
      </c>
      <c r="I68">
        <v>0</v>
      </c>
      <c r="J68">
        <v>1</v>
      </c>
      <c r="K68">
        <v>0</v>
      </c>
      <c r="L68">
        <f t="shared" ref="L68:L131" si="11">1/TAN(-D68*$L$1/180)*0.108*0.333333</f>
        <v>9.9802904786232237E-3</v>
      </c>
      <c r="M68">
        <f t="shared" ref="M68:M131" si="12">SIN(-D68*$L$1/180)*G68*3</f>
        <v>302.99876409295109</v>
      </c>
      <c r="N68">
        <f t="shared" ref="N68:N131" si="13">COS(-D68*$L$1/180)*G68*0.108</f>
        <v>3.0240187043301883</v>
      </c>
      <c r="O68">
        <f t="shared" ref="O68:O131" si="14">IFERROR(1/TAN(E68*$L$1/180)*0.108*0.333333,"")</f>
        <v>0.21600727486837354</v>
      </c>
      <c r="P68">
        <f t="shared" ref="P68:P131" si="15">SIN(-E68*$L$1/180)*H68*3</f>
        <v>14.999586273177371</v>
      </c>
      <c r="Q68">
        <f t="shared" ref="Q68:Q131" si="16">-COS(E68*$L$1/180)*H68*0.108</f>
        <v>3.2400229950451016</v>
      </c>
      <c r="R68">
        <f t="shared" ref="R68:R131" si="17">ABS(SIN(-F68*$L$1/180)*I68*3)</f>
        <v>0</v>
      </c>
      <c r="S68">
        <f t="shared" ref="S68:S131" si="18">M68+P68</f>
        <v>317.99835036612848</v>
      </c>
      <c r="T68">
        <f t="shared" ref="T68:T131" si="19">60*(J68/M68)</f>
        <v>0.19802060968669088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1725</v>
      </c>
      <c r="B69" t="s">
        <v>1726</v>
      </c>
      <c r="D69">
        <v>-81.572999999999993</v>
      </c>
      <c r="E69">
        <v>-171.25399999999999</v>
      </c>
      <c r="F69">
        <v>0</v>
      </c>
      <c r="G69">
        <v>27.295000000000002</v>
      </c>
      <c r="H69">
        <v>13.153</v>
      </c>
      <c r="I69">
        <v>0</v>
      </c>
      <c r="J69">
        <v>1</v>
      </c>
      <c r="K69">
        <v>0</v>
      </c>
      <c r="L69">
        <f t="shared" si="11"/>
        <v>5.3333478915611604E-3</v>
      </c>
      <c r="M69">
        <f t="shared" si="12"/>
        <v>81.000919026634818</v>
      </c>
      <c r="N69">
        <f t="shared" si="13"/>
        <v>0.43200651271173185</v>
      </c>
      <c r="O69">
        <f t="shared" si="14"/>
        <v>0.23400417552542527</v>
      </c>
      <c r="P69">
        <f t="shared" si="15"/>
        <v>5.9999139843846461</v>
      </c>
      <c r="Q69">
        <f t="shared" si="16"/>
        <v>1.4040063291457276</v>
      </c>
      <c r="R69">
        <f t="shared" si="17"/>
        <v>0</v>
      </c>
      <c r="S69">
        <f t="shared" si="18"/>
        <v>87.000833011019466</v>
      </c>
      <c r="T69">
        <f t="shared" si="19"/>
        <v>0.74073233638584679</v>
      </c>
      <c r="U69">
        <f t="shared" si="20"/>
        <v>0</v>
      </c>
      <c r="V69">
        <f t="shared" si="21"/>
        <v>0</v>
      </c>
    </row>
    <row r="70" spans="1:22" x14ac:dyDescent="0.2">
      <c r="A70" t="s">
        <v>81</v>
      </c>
      <c r="B70" t="s">
        <v>1695</v>
      </c>
      <c r="D70">
        <v>-73.909000000000006</v>
      </c>
      <c r="E70">
        <v>-174.09399999999999</v>
      </c>
      <c r="F70">
        <v>0</v>
      </c>
      <c r="G70">
        <v>108.24</v>
      </c>
      <c r="H70">
        <v>29.155000000000001</v>
      </c>
      <c r="I70">
        <v>0</v>
      </c>
      <c r="J70">
        <v>1</v>
      </c>
      <c r="K70">
        <v>0</v>
      </c>
      <c r="L70">
        <f t="shared" si="11"/>
        <v>1.0384729993136773E-2</v>
      </c>
      <c r="M70">
        <f t="shared" si="12"/>
        <v>311.99834804936961</v>
      </c>
      <c r="N70">
        <f t="shared" si="13"/>
        <v>3.2400218428192575</v>
      </c>
      <c r="O70">
        <f t="shared" si="14"/>
        <v>0.34800802605070685</v>
      </c>
      <c r="P70">
        <f t="shared" si="15"/>
        <v>8.9998599756060784</v>
      </c>
      <c r="Q70">
        <f t="shared" si="16"/>
        <v>3.1320266368700715</v>
      </c>
      <c r="R70">
        <f t="shared" si="17"/>
        <v>0</v>
      </c>
      <c r="S70">
        <f t="shared" si="18"/>
        <v>320.99820802497567</v>
      </c>
      <c r="T70">
        <f t="shared" si="19"/>
        <v>0.19230871052722945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-77.647999999999996</v>
      </c>
      <c r="E71">
        <v>-174.64400000000001</v>
      </c>
      <c r="F71">
        <v>0</v>
      </c>
      <c r="G71">
        <v>140.24600000000001</v>
      </c>
      <c r="H71">
        <v>32.14</v>
      </c>
      <c r="I71">
        <v>0</v>
      </c>
      <c r="J71">
        <v>1</v>
      </c>
      <c r="K71">
        <v>0</v>
      </c>
      <c r="L71">
        <f t="shared" si="11"/>
        <v>7.8834940722870457E-3</v>
      </c>
      <c r="M71">
        <f t="shared" si="12"/>
        <v>410.99868601924356</v>
      </c>
      <c r="N71">
        <f t="shared" si="13"/>
        <v>3.2401089450594167</v>
      </c>
      <c r="O71">
        <f t="shared" si="14"/>
        <v>0.38398699903833816</v>
      </c>
      <c r="P71">
        <f t="shared" si="15"/>
        <v>9.0002042727579177</v>
      </c>
      <c r="Q71">
        <f t="shared" si="16"/>
        <v>3.4559648853932279</v>
      </c>
      <c r="R71">
        <f t="shared" si="17"/>
        <v>0</v>
      </c>
      <c r="S71">
        <f t="shared" si="18"/>
        <v>419.99889029200148</v>
      </c>
      <c r="T71">
        <f t="shared" si="19"/>
        <v>0.14598586818156081</v>
      </c>
      <c r="U71">
        <f t="shared" si="20"/>
        <v>0</v>
      </c>
      <c r="V71">
        <f t="shared" si="21"/>
        <v>0</v>
      </c>
    </row>
    <row r="72" spans="1:22" x14ac:dyDescent="0.2">
      <c r="A72" t="s">
        <v>2307</v>
      </c>
      <c r="B72" t="s">
        <v>2308</v>
      </c>
      <c r="D72">
        <v>-74.141000000000005</v>
      </c>
      <c r="E72">
        <v>-176.309</v>
      </c>
      <c r="F72">
        <v>0</v>
      </c>
      <c r="G72">
        <v>91.481999999999999</v>
      </c>
      <c r="H72">
        <v>31.064</v>
      </c>
      <c r="I72">
        <v>0</v>
      </c>
      <c r="J72">
        <v>1</v>
      </c>
      <c r="K72">
        <v>0</v>
      </c>
      <c r="L72">
        <f t="shared" si="11"/>
        <v>1.0227013795185444E-2</v>
      </c>
      <c r="M72">
        <f t="shared" si="12"/>
        <v>263.99979055488575</v>
      </c>
      <c r="N72">
        <f t="shared" si="13"/>
        <v>2.6999321998630839</v>
      </c>
      <c r="O72">
        <f t="shared" si="14"/>
        <v>0.5580579565901872</v>
      </c>
      <c r="P72">
        <f t="shared" si="15"/>
        <v>5.9992867438052722</v>
      </c>
      <c r="Q72">
        <f t="shared" si="16"/>
        <v>3.3479530491996181</v>
      </c>
      <c r="R72">
        <f t="shared" si="17"/>
        <v>0</v>
      </c>
      <c r="S72">
        <f t="shared" si="18"/>
        <v>269.99907729869102</v>
      </c>
      <c r="T72">
        <f t="shared" si="19"/>
        <v>0.22727290758030338</v>
      </c>
      <c r="U72">
        <f t="shared" si="20"/>
        <v>0</v>
      </c>
      <c r="V72">
        <f t="shared" si="21"/>
        <v>0</v>
      </c>
    </row>
    <row r="73" spans="1:22" x14ac:dyDescent="0.2">
      <c r="A73" t="s">
        <v>251</v>
      </c>
      <c r="B73" t="s">
        <v>252</v>
      </c>
      <c r="D73">
        <v>-79.046000000000006</v>
      </c>
      <c r="E73">
        <v>-174.56</v>
      </c>
      <c r="F73">
        <v>0</v>
      </c>
      <c r="G73">
        <v>94.725999999999999</v>
      </c>
      <c r="H73">
        <v>21.094999999999999</v>
      </c>
      <c r="I73">
        <v>0</v>
      </c>
      <c r="J73">
        <v>1</v>
      </c>
      <c r="K73">
        <v>0</v>
      </c>
      <c r="L73">
        <f t="shared" si="11"/>
        <v>6.9676941333190094E-3</v>
      </c>
      <c r="M73">
        <f t="shared" si="12"/>
        <v>279.00029342093978</v>
      </c>
      <c r="N73">
        <f t="shared" si="13"/>
        <v>1.9439906516540164</v>
      </c>
      <c r="O73">
        <f t="shared" si="14"/>
        <v>0.37802283250133095</v>
      </c>
      <c r="P73">
        <f t="shared" si="15"/>
        <v>5.9996283401032189</v>
      </c>
      <c r="Q73">
        <f t="shared" si="16"/>
        <v>2.2679987670798445</v>
      </c>
      <c r="R73">
        <f t="shared" si="17"/>
        <v>0</v>
      </c>
      <c r="S73">
        <f t="shared" si="18"/>
        <v>284.99992176104303</v>
      </c>
      <c r="T73">
        <f t="shared" si="19"/>
        <v>0.21505353727164511</v>
      </c>
      <c r="U73">
        <f t="shared" si="20"/>
        <v>0</v>
      </c>
      <c r="V73">
        <f t="shared" si="21"/>
        <v>0</v>
      </c>
    </row>
    <row r="74" spans="1:22" x14ac:dyDescent="0.2">
      <c r="A74" t="s">
        <v>368</v>
      </c>
      <c r="B74" t="s">
        <v>401</v>
      </c>
      <c r="D74">
        <v>-74.932000000000002</v>
      </c>
      <c r="E74">
        <v>-175.03</v>
      </c>
      <c r="F74">
        <v>0</v>
      </c>
      <c r="G74">
        <v>80.777000000000001</v>
      </c>
      <c r="H74">
        <v>23.087</v>
      </c>
      <c r="I74">
        <v>0</v>
      </c>
      <c r="J74">
        <v>1</v>
      </c>
      <c r="K74">
        <v>0</v>
      </c>
      <c r="L74">
        <f t="shared" si="11"/>
        <v>9.6919690487908983E-3</v>
      </c>
      <c r="M74">
        <f t="shared" si="12"/>
        <v>233.99916912583836</v>
      </c>
      <c r="N74">
        <f t="shared" si="13"/>
        <v>2.2679149725253849</v>
      </c>
      <c r="O74">
        <f t="shared" si="14"/>
        <v>0.41397788001567454</v>
      </c>
      <c r="P74">
        <f t="shared" si="15"/>
        <v>6.0003660970078556</v>
      </c>
      <c r="Q74">
        <f t="shared" si="16"/>
        <v>2.4840213201785595</v>
      </c>
      <c r="R74">
        <f t="shared" si="17"/>
        <v>0</v>
      </c>
      <c r="S74">
        <f t="shared" si="18"/>
        <v>239.99953522284622</v>
      </c>
      <c r="T74">
        <f t="shared" si="19"/>
        <v>0.25641116686074061</v>
      </c>
      <c r="U74">
        <f t="shared" si="20"/>
        <v>0</v>
      </c>
      <c r="V74">
        <f t="shared" si="21"/>
        <v>0</v>
      </c>
    </row>
    <row r="75" spans="1:22" x14ac:dyDescent="0.2">
      <c r="A75" t="s">
        <v>364</v>
      </c>
      <c r="B75" t="s">
        <v>1271</v>
      </c>
      <c r="D75">
        <v>-73.638999999999996</v>
      </c>
      <c r="E75">
        <v>0</v>
      </c>
      <c r="F75">
        <v>0</v>
      </c>
      <c r="G75">
        <v>113.6</v>
      </c>
      <c r="H75">
        <v>0</v>
      </c>
      <c r="I75">
        <v>0</v>
      </c>
      <c r="J75">
        <v>0</v>
      </c>
      <c r="K75">
        <v>0</v>
      </c>
      <c r="L75">
        <f t="shared" si="11"/>
        <v>1.0568743909605677E-2</v>
      </c>
      <c r="M75">
        <f t="shared" si="12"/>
        <v>326.99962299646802</v>
      </c>
      <c r="N75">
        <f t="shared" si="13"/>
        <v>3.4559787299660036</v>
      </c>
      <c r="O75" t="str">
        <f t="shared" si="14"/>
        <v/>
      </c>
      <c r="P75">
        <f t="shared" si="15"/>
        <v>0</v>
      </c>
      <c r="Q75">
        <f t="shared" si="16"/>
        <v>0</v>
      </c>
      <c r="R75">
        <f t="shared" si="17"/>
        <v>0</v>
      </c>
      <c r="S75">
        <f t="shared" si="18"/>
        <v>326.99962299646802</v>
      </c>
      <c r="T75">
        <f t="shared" si="19"/>
        <v>0</v>
      </c>
      <c r="U75" t="str">
        <f t="shared" si="20"/>
        <v/>
      </c>
      <c r="V75">
        <f t="shared" si="21"/>
        <v>0</v>
      </c>
    </row>
    <row r="76" spans="1:22" x14ac:dyDescent="0.2">
      <c r="A76" t="s">
        <v>269</v>
      </c>
      <c r="B76" t="s">
        <v>485</v>
      </c>
      <c r="D76">
        <v>-77.361000000000004</v>
      </c>
      <c r="E76">
        <v>0</v>
      </c>
      <c r="F76">
        <v>0</v>
      </c>
      <c r="G76">
        <v>169.09800000000001</v>
      </c>
      <c r="H76">
        <v>0</v>
      </c>
      <c r="I76">
        <v>0</v>
      </c>
      <c r="J76">
        <v>0</v>
      </c>
      <c r="K76">
        <v>0</v>
      </c>
      <c r="L76">
        <f t="shared" si="11"/>
        <v>8.0726779946479182E-3</v>
      </c>
      <c r="M76">
        <f t="shared" si="12"/>
        <v>495.00127739690595</v>
      </c>
      <c r="N76">
        <f t="shared" si="13"/>
        <v>3.9959899153545284</v>
      </c>
      <c r="O76" t="str">
        <f t="shared" si="14"/>
        <v/>
      </c>
      <c r="P76">
        <f t="shared" si="15"/>
        <v>0</v>
      </c>
      <c r="Q76">
        <f t="shared" si="16"/>
        <v>0</v>
      </c>
      <c r="R76">
        <f t="shared" si="17"/>
        <v>0</v>
      </c>
      <c r="S76">
        <f t="shared" si="18"/>
        <v>495.00127739690595</v>
      </c>
      <c r="T76">
        <f t="shared" si="19"/>
        <v>0</v>
      </c>
      <c r="U76" t="str">
        <f t="shared" si="20"/>
        <v/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-74.518000000000001</v>
      </c>
      <c r="E77">
        <v>-172.52799999999999</v>
      </c>
      <c r="F77">
        <v>0</v>
      </c>
      <c r="G77">
        <v>221.02</v>
      </c>
      <c r="H77">
        <v>61.521999999999998</v>
      </c>
      <c r="I77">
        <v>0</v>
      </c>
      <c r="J77">
        <v>1</v>
      </c>
      <c r="K77">
        <v>0</v>
      </c>
      <c r="L77">
        <f t="shared" si="11"/>
        <v>9.9714951225375568E-3</v>
      </c>
      <c r="M77">
        <f t="shared" si="12"/>
        <v>639.00044424834914</v>
      </c>
      <c r="N77">
        <f t="shared" si="13"/>
        <v>6.3717961849179314</v>
      </c>
      <c r="O77">
        <f t="shared" si="14"/>
        <v>0.27448334585390416</v>
      </c>
      <c r="P77">
        <f t="shared" si="15"/>
        <v>24.001269996297665</v>
      </c>
      <c r="Q77">
        <f t="shared" si="16"/>
        <v>6.5879554812821866</v>
      </c>
      <c r="R77">
        <f t="shared" si="17"/>
        <v>0</v>
      </c>
      <c r="S77">
        <f t="shared" si="18"/>
        <v>663.00171424464679</v>
      </c>
      <c r="T77">
        <f t="shared" si="19"/>
        <v>9.3896648335788716E-2</v>
      </c>
      <c r="U77">
        <f t="shared" si="20"/>
        <v>0</v>
      </c>
      <c r="V77">
        <f t="shared" si="21"/>
        <v>0</v>
      </c>
    </row>
    <row r="78" spans="1:22" x14ac:dyDescent="0.2">
      <c r="A78" t="s">
        <v>193</v>
      </c>
      <c r="B78" t="s">
        <v>194</v>
      </c>
      <c r="D78">
        <v>-77.319999999999993</v>
      </c>
      <c r="E78">
        <v>-171.87</v>
      </c>
      <c r="F78">
        <v>0</v>
      </c>
      <c r="G78">
        <v>41</v>
      </c>
      <c r="H78">
        <v>14.141999999999999</v>
      </c>
      <c r="I78">
        <v>0</v>
      </c>
      <c r="J78">
        <v>1</v>
      </c>
      <c r="K78">
        <v>0</v>
      </c>
      <c r="L78">
        <f t="shared" si="11"/>
        <v>8.0997387472699044E-3</v>
      </c>
      <c r="M78">
        <f t="shared" si="12"/>
        <v>120.00018071357465</v>
      </c>
      <c r="N78">
        <f t="shared" si="13"/>
        <v>0.97197108537621668</v>
      </c>
      <c r="O78">
        <f t="shared" si="14"/>
        <v>0.25200296358763974</v>
      </c>
      <c r="P78">
        <f t="shared" si="15"/>
        <v>5.9998674309190161</v>
      </c>
      <c r="Q78">
        <f t="shared" si="16"/>
        <v>1.5119858857104358</v>
      </c>
      <c r="R78">
        <f t="shared" si="17"/>
        <v>0</v>
      </c>
      <c r="S78">
        <f t="shared" si="18"/>
        <v>126.00004814449366</v>
      </c>
      <c r="T78">
        <f t="shared" si="19"/>
        <v>0.49999924702790627</v>
      </c>
      <c r="U78">
        <f t="shared" si="20"/>
        <v>0</v>
      </c>
      <c r="V78">
        <f t="shared" si="21"/>
        <v>0</v>
      </c>
    </row>
    <row r="79" spans="1:22" x14ac:dyDescent="0.2">
      <c r="A79" t="s">
        <v>231</v>
      </c>
      <c r="B79" t="s">
        <v>232</v>
      </c>
      <c r="D79">
        <v>-79.509</v>
      </c>
      <c r="E79">
        <v>-174.80600000000001</v>
      </c>
      <c r="F79">
        <v>0</v>
      </c>
      <c r="G79">
        <v>27.459</v>
      </c>
      <c r="H79">
        <v>11.045</v>
      </c>
      <c r="I79">
        <v>0</v>
      </c>
      <c r="J79">
        <v>1</v>
      </c>
      <c r="K79">
        <v>0</v>
      </c>
      <c r="L79">
        <f t="shared" si="11"/>
        <v>6.6663500067848398E-3</v>
      </c>
      <c r="M79">
        <f t="shared" si="12"/>
        <v>80.999946603059229</v>
      </c>
      <c r="N79">
        <f t="shared" si="13"/>
        <v>0.53997453456141009</v>
      </c>
      <c r="O79">
        <f t="shared" si="14"/>
        <v>0.39603248453733669</v>
      </c>
      <c r="P79">
        <f t="shared" si="15"/>
        <v>2.9996549199877873</v>
      </c>
      <c r="Q79">
        <f t="shared" si="16"/>
        <v>1.187961978679388</v>
      </c>
      <c r="R79">
        <f t="shared" si="17"/>
        <v>0</v>
      </c>
      <c r="S79">
        <f t="shared" si="18"/>
        <v>83.999601523047019</v>
      </c>
      <c r="T79">
        <f t="shared" si="19"/>
        <v>0.74074122905327822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-77.33</v>
      </c>
      <c r="E80">
        <v>-174.47200000000001</v>
      </c>
      <c r="F80">
        <v>0</v>
      </c>
      <c r="G80">
        <v>66.11</v>
      </c>
      <c r="H80">
        <v>15.571999999999999</v>
      </c>
      <c r="I80">
        <v>0</v>
      </c>
      <c r="J80">
        <v>1</v>
      </c>
      <c r="K80">
        <v>0</v>
      </c>
      <c r="L80">
        <f t="shared" si="11"/>
        <v>8.0931377613350543E-3</v>
      </c>
      <c r="M80">
        <f t="shared" si="12"/>
        <v>193.50056958319925</v>
      </c>
      <c r="N80">
        <f t="shared" si="13"/>
        <v>1.5660283325619635</v>
      </c>
      <c r="O80">
        <f t="shared" si="14"/>
        <v>0.37196849024699774</v>
      </c>
      <c r="P80">
        <f t="shared" si="15"/>
        <v>4.5002542799279706</v>
      </c>
      <c r="Q80">
        <f t="shared" si="16"/>
        <v>1.6739544641868616</v>
      </c>
      <c r="R80">
        <f t="shared" si="17"/>
        <v>0</v>
      </c>
      <c r="S80">
        <f t="shared" si="18"/>
        <v>198.00082386312721</v>
      </c>
      <c r="T80">
        <f t="shared" si="19"/>
        <v>0.31007660664379522</v>
      </c>
      <c r="U80">
        <f t="shared" si="20"/>
        <v>0</v>
      </c>
      <c r="V80">
        <f t="shared" si="21"/>
        <v>0</v>
      </c>
    </row>
    <row r="81" spans="1:22" x14ac:dyDescent="0.2">
      <c r="A81" t="s">
        <v>170</v>
      </c>
      <c r="B81" t="s">
        <v>93</v>
      </c>
      <c r="D81">
        <v>-75.864000000000004</v>
      </c>
      <c r="E81">
        <v>-172.875</v>
      </c>
      <c r="F81">
        <v>0</v>
      </c>
      <c r="G81">
        <v>69.608000000000004</v>
      </c>
      <c r="H81">
        <v>20.155999999999999</v>
      </c>
      <c r="I81">
        <v>0</v>
      </c>
      <c r="J81">
        <v>1</v>
      </c>
      <c r="K81">
        <v>0</v>
      </c>
      <c r="L81">
        <f t="shared" si="11"/>
        <v>9.0666163082381152E-3</v>
      </c>
      <c r="M81">
        <f t="shared" si="12"/>
        <v>202.50054950785056</v>
      </c>
      <c r="N81">
        <f t="shared" si="13"/>
        <v>1.8359966205916785</v>
      </c>
      <c r="O81">
        <f t="shared" si="14"/>
        <v>0.28800037970152381</v>
      </c>
      <c r="P81">
        <f t="shared" si="15"/>
        <v>7.5001152103079427</v>
      </c>
      <c r="Q81">
        <f t="shared" si="16"/>
        <v>2.1600381884120501</v>
      </c>
      <c r="R81">
        <f t="shared" si="17"/>
        <v>0</v>
      </c>
      <c r="S81">
        <f t="shared" si="18"/>
        <v>210.0006647181585</v>
      </c>
      <c r="T81">
        <f t="shared" si="19"/>
        <v>0.29629549226321439</v>
      </c>
      <c r="U81">
        <f t="shared" si="20"/>
        <v>0</v>
      </c>
      <c r="V81">
        <f t="shared" si="21"/>
        <v>0</v>
      </c>
    </row>
    <row r="82" spans="1:22" x14ac:dyDescent="0.2">
      <c r="A82" t="s">
        <v>265</v>
      </c>
      <c r="B82" t="s">
        <v>450</v>
      </c>
      <c r="D82">
        <v>-71.792000000000002</v>
      </c>
      <c r="E82">
        <v>-172.45099999999999</v>
      </c>
      <c r="F82">
        <v>90</v>
      </c>
      <c r="G82">
        <v>120.009</v>
      </c>
      <c r="H82">
        <v>41.863</v>
      </c>
      <c r="I82">
        <v>0.5</v>
      </c>
      <c r="J82">
        <v>1</v>
      </c>
      <c r="K82">
        <v>0</v>
      </c>
      <c r="L82">
        <f t="shared" si="11"/>
        <v>1.1841756082265859E-2</v>
      </c>
      <c r="M82">
        <f t="shared" si="12"/>
        <v>341.99988361758989</v>
      </c>
      <c r="N82">
        <f t="shared" si="13"/>
        <v>4.0498832518460635</v>
      </c>
      <c r="O82">
        <f t="shared" si="14"/>
        <v>0.27165144559576387</v>
      </c>
      <c r="P82">
        <f t="shared" si="15"/>
        <v>16.499134217392843</v>
      </c>
      <c r="Q82">
        <f t="shared" si="16"/>
        <v>4.4820181432514401</v>
      </c>
      <c r="R82">
        <f t="shared" si="17"/>
        <v>1.5</v>
      </c>
      <c r="S82">
        <f t="shared" si="18"/>
        <v>358.49901783498274</v>
      </c>
      <c r="T82">
        <f t="shared" si="19"/>
        <v>0.17543865619290536</v>
      </c>
      <c r="U82">
        <f t="shared" si="20"/>
        <v>0</v>
      </c>
      <c r="V82">
        <f t="shared" si="21"/>
        <v>0.41841118814179029</v>
      </c>
    </row>
    <row r="83" spans="1:22" x14ac:dyDescent="0.2">
      <c r="A83" t="s">
        <v>41</v>
      </c>
      <c r="B83" t="s">
        <v>41</v>
      </c>
      <c r="D83">
        <v>-75.302999999999997</v>
      </c>
      <c r="E83">
        <v>0</v>
      </c>
      <c r="F83">
        <v>0</v>
      </c>
      <c r="G83">
        <v>126.127</v>
      </c>
      <c r="H83">
        <v>0</v>
      </c>
      <c r="I83">
        <v>0</v>
      </c>
      <c r="J83">
        <v>1</v>
      </c>
      <c r="K83">
        <v>1</v>
      </c>
      <c r="L83">
        <f t="shared" si="11"/>
        <v>9.4423990978342136E-3</v>
      </c>
      <c r="M83">
        <f t="shared" si="12"/>
        <v>366.00076650942901</v>
      </c>
      <c r="N83">
        <f t="shared" si="13"/>
        <v>3.4559287634240263</v>
      </c>
      <c r="O83" t="str">
        <f t="shared" si="14"/>
        <v/>
      </c>
      <c r="P83">
        <f t="shared" si="15"/>
        <v>0</v>
      </c>
      <c r="Q83">
        <f t="shared" si="16"/>
        <v>0</v>
      </c>
      <c r="R83">
        <f t="shared" si="17"/>
        <v>0</v>
      </c>
      <c r="S83">
        <f t="shared" si="18"/>
        <v>366.00076650942901</v>
      </c>
      <c r="T83">
        <f t="shared" si="19"/>
        <v>0.16393408290431616</v>
      </c>
      <c r="U83" t="str">
        <f t="shared" si="20"/>
        <v/>
      </c>
      <c r="V83">
        <f t="shared" si="21"/>
        <v>0</v>
      </c>
    </row>
    <row r="84" spans="1:22" x14ac:dyDescent="0.2">
      <c r="A84" t="s">
        <v>1894</v>
      </c>
      <c r="B84" t="s">
        <v>2309</v>
      </c>
      <c r="D84">
        <v>-72.646000000000001</v>
      </c>
      <c r="E84">
        <v>-172.875</v>
      </c>
      <c r="F84">
        <v>0</v>
      </c>
      <c r="G84">
        <v>33.526000000000003</v>
      </c>
      <c r="H84">
        <v>24.187000000000001</v>
      </c>
      <c r="I84">
        <v>0</v>
      </c>
      <c r="J84">
        <v>1</v>
      </c>
      <c r="K84">
        <v>0</v>
      </c>
      <c r="L84">
        <f t="shared" si="11"/>
        <v>1.12499717589377E-2</v>
      </c>
      <c r="M84">
        <f t="shared" si="12"/>
        <v>95.999700130272601</v>
      </c>
      <c r="N84">
        <f t="shared" si="13"/>
        <v>1.0799949953270498</v>
      </c>
      <c r="O84">
        <f t="shared" si="14"/>
        <v>0.28800037970152381</v>
      </c>
      <c r="P84">
        <f t="shared" si="15"/>
        <v>9.000063831698661</v>
      </c>
      <c r="Q84">
        <f t="shared" si="16"/>
        <v>2.5920243928915587</v>
      </c>
      <c r="R84">
        <f t="shared" si="17"/>
        <v>0</v>
      </c>
      <c r="S84">
        <f t="shared" si="18"/>
        <v>104.99976396197127</v>
      </c>
      <c r="T84">
        <f t="shared" si="19"/>
        <v>0.62500195228296929</v>
      </c>
      <c r="U84">
        <f t="shared" si="20"/>
        <v>0</v>
      </c>
      <c r="V84">
        <f t="shared" si="21"/>
        <v>0</v>
      </c>
    </row>
    <row r="85" spans="1:22" x14ac:dyDescent="0.2">
      <c r="A85" t="s">
        <v>685</v>
      </c>
      <c r="B85" t="s">
        <v>686</v>
      </c>
      <c r="D85">
        <v>-74.784000000000006</v>
      </c>
      <c r="E85">
        <v>-172.09299999999999</v>
      </c>
      <c r="F85">
        <v>-90</v>
      </c>
      <c r="G85">
        <v>129.541</v>
      </c>
      <c r="H85">
        <v>36.345999999999997</v>
      </c>
      <c r="I85">
        <v>1</v>
      </c>
      <c r="J85">
        <v>1</v>
      </c>
      <c r="K85">
        <v>0</v>
      </c>
      <c r="L85">
        <f t="shared" si="11"/>
        <v>9.7917697419664801E-3</v>
      </c>
      <c r="M85">
        <f t="shared" si="12"/>
        <v>374.99913668677641</v>
      </c>
      <c r="N85">
        <f t="shared" si="13"/>
        <v>3.6719088717820005</v>
      </c>
      <c r="O85">
        <f t="shared" si="14"/>
        <v>0.25920514270040018</v>
      </c>
      <c r="P85">
        <f t="shared" si="15"/>
        <v>14.999873375455927</v>
      </c>
      <c r="Q85">
        <f t="shared" si="16"/>
        <v>3.8880482068211926</v>
      </c>
      <c r="R85">
        <f t="shared" si="17"/>
        <v>3</v>
      </c>
      <c r="S85">
        <f t="shared" si="18"/>
        <v>389.99901006223234</v>
      </c>
      <c r="T85">
        <f t="shared" si="19"/>
        <v>0.16000036834782341</v>
      </c>
      <c r="U85">
        <f t="shared" si="20"/>
        <v>0</v>
      </c>
      <c r="V85">
        <f t="shared" si="21"/>
        <v>0.76923272177570101</v>
      </c>
    </row>
    <row r="86" spans="1:22" x14ac:dyDescent="0.2">
      <c r="A86" t="s">
        <v>41</v>
      </c>
      <c r="B86" t="s">
        <v>41</v>
      </c>
      <c r="D86">
        <v>-79.694999999999993</v>
      </c>
      <c r="E86">
        <v>-173.66</v>
      </c>
      <c r="F86">
        <v>0</v>
      </c>
      <c r="G86">
        <v>33.540999999999997</v>
      </c>
      <c r="H86">
        <v>9.0549999999999997</v>
      </c>
      <c r="I86">
        <v>0</v>
      </c>
      <c r="J86">
        <v>1</v>
      </c>
      <c r="K86">
        <v>0</v>
      </c>
      <c r="L86">
        <f t="shared" si="11"/>
        <v>6.5455476554440962E-3</v>
      </c>
      <c r="M86">
        <f t="shared" si="12"/>
        <v>98.999893730396153</v>
      </c>
      <c r="N86">
        <f t="shared" si="13"/>
        <v>0.64800917030537952</v>
      </c>
      <c r="O86">
        <f t="shared" si="14"/>
        <v>0.32400955544337012</v>
      </c>
      <c r="P86">
        <f t="shared" si="15"/>
        <v>2.999782051518185</v>
      </c>
      <c r="Q86">
        <f t="shared" si="16"/>
        <v>0.97195902089842878</v>
      </c>
      <c r="R86">
        <f t="shared" si="17"/>
        <v>0</v>
      </c>
      <c r="S86">
        <f t="shared" si="18"/>
        <v>101.99967578191433</v>
      </c>
      <c r="T86">
        <f t="shared" si="19"/>
        <v>0.60606125662514798</v>
      </c>
      <c r="U86">
        <f t="shared" si="20"/>
        <v>0</v>
      </c>
      <c r="V86">
        <f t="shared" si="21"/>
        <v>0</v>
      </c>
    </row>
    <row r="87" spans="1:22" x14ac:dyDescent="0.2">
      <c r="A87" t="s">
        <v>2310</v>
      </c>
      <c r="B87" t="s">
        <v>2311</v>
      </c>
      <c r="D87">
        <v>-77.125</v>
      </c>
      <c r="E87">
        <v>0</v>
      </c>
      <c r="F87">
        <v>0</v>
      </c>
      <c r="G87">
        <v>179.51300000000001</v>
      </c>
      <c r="H87">
        <v>0</v>
      </c>
      <c r="I87">
        <v>0</v>
      </c>
      <c r="J87">
        <v>0</v>
      </c>
      <c r="K87">
        <v>0</v>
      </c>
      <c r="L87">
        <f t="shared" si="11"/>
        <v>8.2285621688710994E-3</v>
      </c>
      <c r="M87">
        <f t="shared" si="12"/>
        <v>524.99932853714722</v>
      </c>
      <c r="N87">
        <f t="shared" si="13"/>
        <v>4.3199939334774324</v>
      </c>
      <c r="O87" t="str">
        <f t="shared" si="14"/>
        <v/>
      </c>
      <c r="P87">
        <f t="shared" si="15"/>
        <v>0</v>
      </c>
      <c r="Q87">
        <f t="shared" si="16"/>
        <v>0</v>
      </c>
      <c r="R87">
        <f t="shared" si="17"/>
        <v>0</v>
      </c>
      <c r="S87">
        <f t="shared" si="18"/>
        <v>524.99932853714722</v>
      </c>
      <c r="T87">
        <f t="shared" si="19"/>
        <v>0</v>
      </c>
      <c r="U87" t="str">
        <f t="shared" si="20"/>
        <v/>
      </c>
      <c r="V87">
        <f t="shared" si="21"/>
        <v>0</v>
      </c>
    </row>
    <row r="88" spans="1:22" x14ac:dyDescent="0.2">
      <c r="A88" t="s">
        <v>279</v>
      </c>
      <c r="B88" t="s">
        <v>1067</v>
      </c>
      <c r="D88">
        <v>-75.489000000000004</v>
      </c>
      <c r="E88">
        <v>-171.57300000000001</v>
      </c>
      <c r="F88">
        <v>0</v>
      </c>
      <c r="G88">
        <v>87.801000000000002</v>
      </c>
      <c r="H88">
        <v>27.295000000000002</v>
      </c>
      <c r="I88">
        <v>0</v>
      </c>
      <c r="J88">
        <v>1</v>
      </c>
      <c r="K88">
        <v>0</v>
      </c>
      <c r="L88">
        <f t="shared" si="11"/>
        <v>9.3175978517574184E-3</v>
      </c>
      <c r="M88">
        <f t="shared" si="12"/>
        <v>255.00032656573291</v>
      </c>
      <c r="N88">
        <f t="shared" si="13"/>
        <v>2.375992870999184</v>
      </c>
      <c r="O88">
        <f t="shared" si="14"/>
        <v>0.2429988506941255</v>
      </c>
      <c r="P88">
        <f t="shared" si="15"/>
        <v>12.000180908659186</v>
      </c>
      <c r="Q88">
        <f t="shared" si="16"/>
        <v>2.9160330849588538</v>
      </c>
      <c r="R88">
        <f t="shared" si="17"/>
        <v>0</v>
      </c>
      <c r="S88">
        <f t="shared" si="18"/>
        <v>267.00050747439207</v>
      </c>
      <c r="T88">
        <f t="shared" si="19"/>
        <v>0.23529381631804874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-82.85</v>
      </c>
      <c r="E89">
        <v>-173.29</v>
      </c>
      <c r="F89">
        <v>0</v>
      </c>
      <c r="G89">
        <v>281.18700000000001</v>
      </c>
      <c r="H89">
        <v>68.468999999999994</v>
      </c>
      <c r="I89">
        <v>0</v>
      </c>
      <c r="J89">
        <v>1</v>
      </c>
      <c r="K89">
        <v>1</v>
      </c>
      <c r="L89">
        <f t="shared" si="11"/>
        <v>4.5159393214705057E-3</v>
      </c>
      <c r="M89">
        <f t="shared" si="12"/>
        <v>837.00121441149906</v>
      </c>
      <c r="N89">
        <f t="shared" si="13"/>
        <v>3.7798504761299316</v>
      </c>
      <c r="O89">
        <f t="shared" si="14"/>
        <v>0.30599218337530759</v>
      </c>
      <c r="P89">
        <f t="shared" si="15"/>
        <v>24.000591180583324</v>
      </c>
      <c r="Q89">
        <f t="shared" si="16"/>
        <v>7.3440006416454873</v>
      </c>
      <c r="R89">
        <f t="shared" si="17"/>
        <v>0</v>
      </c>
      <c r="S89">
        <f t="shared" si="18"/>
        <v>861.00180559208241</v>
      </c>
      <c r="T89">
        <f t="shared" si="19"/>
        <v>7.1684483805900312E-2</v>
      </c>
      <c r="U89">
        <f t="shared" si="20"/>
        <v>2.499938420206103</v>
      </c>
      <c r="V89">
        <f t="shared" si="21"/>
        <v>0</v>
      </c>
    </row>
    <row r="90" spans="1:22" x14ac:dyDescent="0.2">
      <c r="A90" t="s">
        <v>296</v>
      </c>
      <c r="B90" t="s">
        <v>2312</v>
      </c>
      <c r="D90">
        <v>-79.046000000000006</v>
      </c>
      <c r="E90">
        <v>-175.23599999999999</v>
      </c>
      <c r="F90">
        <v>0</v>
      </c>
      <c r="G90">
        <v>31.574999999999999</v>
      </c>
      <c r="H90">
        <v>12.042</v>
      </c>
      <c r="I90">
        <v>0</v>
      </c>
      <c r="J90">
        <v>1</v>
      </c>
      <c r="K90">
        <v>0</v>
      </c>
      <c r="L90">
        <f t="shared" si="11"/>
        <v>6.9676941333190094E-3</v>
      </c>
      <c r="M90">
        <f t="shared" si="12"/>
        <v>92.999116026921598</v>
      </c>
      <c r="N90">
        <f t="shared" si="13"/>
        <v>0.64799004313467856</v>
      </c>
      <c r="O90">
        <f t="shared" si="14"/>
        <v>0.43196692629052102</v>
      </c>
      <c r="P90">
        <f t="shared" si="15"/>
        <v>3.0003261450738798</v>
      </c>
      <c r="Q90">
        <f t="shared" si="16"/>
        <v>1.2960429587996107</v>
      </c>
      <c r="R90">
        <f t="shared" si="17"/>
        <v>0</v>
      </c>
      <c r="S90">
        <f t="shared" si="18"/>
        <v>95.999442171995483</v>
      </c>
      <c r="T90">
        <f t="shared" si="19"/>
        <v>0.64516742269497562</v>
      </c>
      <c r="U90">
        <f t="shared" si="20"/>
        <v>0</v>
      </c>
      <c r="V90">
        <f t="shared" si="21"/>
        <v>0</v>
      </c>
    </row>
    <row r="91" spans="1:22" x14ac:dyDescent="0.2">
      <c r="A91" t="s">
        <v>2313</v>
      </c>
      <c r="B91" t="s">
        <v>2314</v>
      </c>
      <c r="D91">
        <v>-81.634</v>
      </c>
      <c r="E91">
        <v>-170.53800000000001</v>
      </c>
      <c r="F91">
        <v>0</v>
      </c>
      <c r="G91">
        <v>34.366</v>
      </c>
      <c r="H91">
        <v>12.166</v>
      </c>
      <c r="I91">
        <v>0</v>
      </c>
      <c r="J91">
        <v>1</v>
      </c>
      <c r="K91">
        <v>0</v>
      </c>
      <c r="L91">
        <f t="shared" si="11"/>
        <v>5.2941854506397936E-3</v>
      </c>
      <c r="M91">
        <f t="shared" si="12"/>
        <v>102.00091832470849</v>
      </c>
      <c r="N91">
        <f t="shared" si="13"/>
        <v>0.54001231775888747</v>
      </c>
      <c r="O91">
        <f t="shared" si="14"/>
        <v>0.21600727486837354</v>
      </c>
      <c r="P91">
        <f t="shared" si="15"/>
        <v>6.0000317813992208</v>
      </c>
      <c r="Q91">
        <f t="shared" si="16"/>
        <v>1.2960518102754883</v>
      </c>
      <c r="R91">
        <f t="shared" si="17"/>
        <v>0</v>
      </c>
      <c r="S91">
        <f t="shared" si="18"/>
        <v>108.00095010610771</v>
      </c>
      <c r="T91">
        <f t="shared" si="19"/>
        <v>0.58822999817508237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-71.337999999999994</v>
      </c>
      <c r="E92">
        <v>0</v>
      </c>
      <c r="F92">
        <v>0</v>
      </c>
      <c r="G92">
        <v>159.38</v>
      </c>
      <c r="H92">
        <v>0</v>
      </c>
      <c r="I92">
        <v>0</v>
      </c>
      <c r="J92">
        <v>0</v>
      </c>
      <c r="K92">
        <v>0</v>
      </c>
      <c r="L92">
        <f t="shared" si="11"/>
        <v>1.2158709957379462E-2</v>
      </c>
      <c r="M92">
        <f t="shared" si="12"/>
        <v>453.00069360058978</v>
      </c>
      <c r="N92">
        <f t="shared" si="13"/>
        <v>5.5079095518908456</v>
      </c>
      <c r="O92" t="str">
        <f t="shared" si="14"/>
        <v/>
      </c>
      <c r="P92">
        <f t="shared" si="15"/>
        <v>0</v>
      </c>
      <c r="Q92">
        <f t="shared" si="16"/>
        <v>0</v>
      </c>
      <c r="R92">
        <f t="shared" si="17"/>
        <v>0</v>
      </c>
      <c r="S92">
        <f t="shared" si="18"/>
        <v>453.00069360058978</v>
      </c>
      <c r="T92">
        <f t="shared" si="19"/>
        <v>0</v>
      </c>
      <c r="U92" t="str">
        <f t="shared" si="20"/>
        <v/>
      </c>
      <c r="V92">
        <f t="shared" si="21"/>
        <v>0</v>
      </c>
    </row>
    <row r="93" spans="1:22" x14ac:dyDescent="0.2">
      <c r="A93" t="s">
        <v>726</v>
      </c>
      <c r="B93" t="s">
        <v>2315</v>
      </c>
      <c r="D93">
        <v>-74.89</v>
      </c>
      <c r="E93">
        <v>-174.28899999999999</v>
      </c>
      <c r="F93">
        <v>0</v>
      </c>
      <c r="G93">
        <v>103.581</v>
      </c>
      <c r="H93">
        <v>30.15</v>
      </c>
      <c r="I93">
        <v>0</v>
      </c>
      <c r="J93">
        <v>1</v>
      </c>
      <c r="K93">
        <v>0</v>
      </c>
      <c r="L93">
        <f t="shared" si="11"/>
        <v>9.7202767000689732E-3</v>
      </c>
      <c r="M93">
        <f t="shared" si="12"/>
        <v>299.99972873589269</v>
      </c>
      <c r="N93">
        <f t="shared" si="13"/>
        <v>2.9160832893417994</v>
      </c>
      <c r="O93">
        <f t="shared" si="14"/>
        <v>0.35997382229506519</v>
      </c>
      <c r="P93">
        <f t="shared" si="15"/>
        <v>9.0007504912531093</v>
      </c>
      <c r="Q93">
        <f t="shared" si="16"/>
        <v>3.2400377978983657</v>
      </c>
      <c r="R93">
        <f t="shared" si="17"/>
        <v>0</v>
      </c>
      <c r="S93">
        <f t="shared" si="18"/>
        <v>309.00047922714577</v>
      </c>
      <c r="T93">
        <f t="shared" si="19"/>
        <v>0.20000018084290172</v>
      </c>
      <c r="U93">
        <f t="shared" si="20"/>
        <v>0</v>
      </c>
      <c r="V93">
        <f t="shared" si="21"/>
        <v>0</v>
      </c>
    </row>
    <row r="94" spans="1:22" x14ac:dyDescent="0.2">
      <c r="A94" t="s">
        <v>121</v>
      </c>
      <c r="B94" t="s">
        <v>1230</v>
      </c>
      <c r="D94">
        <v>-81.634</v>
      </c>
      <c r="E94">
        <v>-177.274</v>
      </c>
      <c r="F94">
        <v>0</v>
      </c>
      <c r="G94">
        <v>51.548999999999999</v>
      </c>
      <c r="H94">
        <v>10.512</v>
      </c>
      <c r="I94">
        <v>0</v>
      </c>
      <c r="J94">
        <v>1</v>
      </c>
      <c r="K94">
        <v>0</v>
      </c>
      <c r="L94">
        <f t="shared" si="11"/>
        <v>5.2941854506397936E-3</v>
      </c>
      <c r="M94">
        <f t="shared" si="12"/>
        <v>153.00137748706274</v>
      </c>
      <c r="N94">
        <f t="shared" si="13"/>
        <v>0.81001847663833115</v>
      </c>
      <c r="O94">
        <f t="shared" si="14"/>
        <v>0.75608562198898388</v>
      </c>
      <c r="P94">
        <f t="shared" si="15"/>
        <v>1.499843572454842</v>
      </c>
      <c r="Q94">
        <f t="shared" si="16"/>
        <v>1.1340112943769931</v>
      </c>
      <c r="R94">
        <f t="shared" si="17"/>
        <v>0</v>
      </c>
      <c r="S94">
        <f t="shared" si="18"/>
        <v>154.50122105951758</v>
      </c>
      <c r="T94">
        <f t="shared" si="19"/>
        <v>0.39215333211672154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-79.438999999999993</v>
      </c>
      <c r="E95">
        <v>-167.905</v>
      </c>
      <c r="F95">
        <v>0</v>
      </c>
      <c r="G95">
        <v>30.007999999999999</v>
      </c>
      <c r="H95">
        <v>7.1589999999999998</v>
      </c>
      <c r="I95">
        <v>0</v>
      </c>
      <c r="J95">
        <v>1</v>
      </c>
      <c r="K95">
        <v>0</v>
      </c>
      <c r="L95">
        <f t="shared" si="11"/>
        <v>6.711850743945303E-3</v>
      </c>
      <c r="M95">
        <f t="shared" si="12"/>
        <v>88.49902343096494</v>
      </c>
      <c r="N95">
        <f t="shared" si="13"/>
        <v>0.59399283024638516</v>
      </c>
      <c r="O95">
        <f t="shared" si="14"/>
        <v>0.16799635543136984</v>
      </c>
      <c r="P95">
        <f t="shared" si="15"/>
        <v>4.5001452756705644</v>
      </c>
      <c r="Q95">
        <f t="shared" si="16"/>
        <v>0.75600876123311322</v>
      </c>
      <c r="R95">
        <f t="shared" si="17"/>
        <v>0</v>
      </c>
      <c r="S95">
        <f t="shared" si="18"/>
        <v>92.999168706635501</v>
      </c>
      <c r="T95">
        <f t="shared" si="19"/>
        <v>0.67797358291534082</v>
      </c>
      <c r="U95">
        <f t="shared" si="20"/>
        <v>0</v>
      </c>
      <c r="V95">
        <f t="shared" si="21"/>
        <v>0</v>
      </c>
    </row>
    <row r="96" spans="1:22" x14ac:dyDescent="0.2">
      <c r="A96" t="s">
        <v>2316</v>
      </c>
      <c r="B96" t="s">
        <v>2317</v>
      </c>
      <c r="D96">
        <v>-80.218000000000004</v>
      </c>
      <c r="E96">
        <v>-176.98699999999999</v>
      </c>
      <c r="F96">
        <v>90</v>
      </c>
      <c r="G96">
        <v>29.428000000000001</v>
      </c>
      <c r="H96">
        <v>9.5129999999999999</v>
      </c>
      <c r="I96">
        <v>0.5</v>
      </c>
      <c r="J96">
        <v>1</v>
      </c>
      <c r="K96">
        <v>0</v>
      </c>
      <c r="L96">
        <f t="shared" si="11"/>
        <v>6.2066269973598872E-3</v>
      </c>
      <c r="M96">
        <f t="shared" si="12"/>
        <v>87.000467417298623</v>
      </c>
      <c r="N96">
        <f t="shared" si="13"/>
        <v>0.53997998983512474</v>
      </c>
      <c r="O96">
        <f t="shared" si="14"/>
        <v>0.68395098700242118</v>
      </c>
      <c r="P96">
        <f t="shared" si="15"/>
        <v>1.5000822362489565</v>
      </c>
      <c r="Q96">
        <f t="shared" si="16"/>
        <v>1.0259837520510251</v>
      </c>
      <c r="R96">
        <f t="shared" si="17"/>
        <v>1.5</v>
      </c>
      <c r="S96">
        <f t="shared" si="18"/>
        <v>88.50054965354758</v>
      </c>
      <c r="T96">
        <f t="shared" si="19"/>
        <v>0.6896514671836117</v>
      </c>
      <c r="U96">
        <f t="shared" si="20"/>
        <v>0</v>
      </c>
      <c r="V96">
        <f t="shared" si="21"/>
        <v>1.6949047275661433</v>
      </c>
    </row>
    <row r="97" spans="1:22" x14ac:dyDescent="0.2">
      <c r="A97" t="s">
        <v>107</v>
      </c>
      <c r="B97" t="s">
        <v>245</v>
      </c>
      <c r="D97">
        <v>-76.891000000000005</v>
      </c>
      <c r="E97">
        <v>0</v>
      </c>
      <c r="F97">
        <v>0</v>
      </c>
      <c r="G97">
        <v>37.476999999999997</v>
      </c>
      <c r="H97">
        <v>0</v>
      </c>
      <c r="I97">
        <v>0</v>
      </c>
      <c r="J97">
        <v>0</v>
      </c>
      <c r="K97">
        <v>0</v>
      </c>
      <c r="L97">
        <f t="shared" si="11"/>
        <v>8.3834153514813423E-3</v>
      </c>
      <c r="M97">
        <f t="shared" si="12"/>
        <v>109.50108782354823</v>
      </c>
      <c r="N97">
        <f t="shared" si="13"/>
        <v>0.91799401865785979</v>
      </c>
      <c r="O97" t="str">
        <f t="shared" si="14"/>
        <v/>
      </c>
      <c r="P97">
        <f t="shared" si="15"/>
        <v>0</v>
      </c>
      <c r="Q97">
        <f t="shared" si="16"/>
        <v>0</v>
      </c>
      <c r="R97">
        <f t="shared" si="17"/>
        <v>0</v>
      </c>
      <c r="S97">
        <f t="shared" si="18"/>
        <v>109.50108782354823</v>
      </c>
      <c r="T97">
        <f t="shared" si="19"/>
        <v>0</v>
      </c>
      <c r="U97" t="str">
        <f t="shared" si="20"/>
        <v/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-73.009</v>
      </c>
      <c r="E98">
        <v>-171.76400000000001</v>
      </c>
      <c r="F98">
        <v>0</v>
      </c>
      <c r="G98">
        <v>112.929</v>
      </c>
      <c r="H98">
        <v>38.396000000000001</v>
      </c>
      <c r="I98">
        <v>0</v>
      </c>
      <c r="J98">
        <v>1</v>
      </c>
      <c r="K98">
        <v>0</v>
      </c>
      <c r="L98">
        <f t="shared" si="11"/>
        <v>1.1000110395038615E-2</v>
      </c>
      <c r="M98">
        <f t="shared" si="12"/>
        <v>323.99917437119041</v>
      </c>
      <c r="N98">
        <f t="shared" si="13"/>
        <v>3.5640302500147105</v>
      </c>
      <c r="O98">
        <f t="shared" si="14"/>
        <v>0.24871536770542566</v>
      </c>
      <c r="P98">
        <f t="shared" si="15"/>
        <v>16.500773180108631</v>
      </c>
      <c r="Q98">
        <f t="shared" si="16"/>
        <v>4.1039999729145169</v>
      </c>
      <c r="R98">
        <f t="shared" si="17"/>
        <v>0</v>
      </c>
      <c r="S98">
        <f t="shared" si="18"/>
        <v>340.49994755129904</v>
      </c>
      <c r="T98">
        <f t="shared" si="19"/>
        <v>0.18518565708214077</v>
      </c>
      <c r="U98">
        <f t="shared" si="20"/>
        <v>0</v>
      </c>
      <c r="V98">
        <f t="shared" si="21"/>
        <v>0</v>
      </c>
    </row>
    <row r="99" spans="1:22" x14ac:dyDescent="0.2">
      <c r="A99" t="s">
        <v>2318</v>
      </c>
      <c r="B99" t="s">
        <v>2319</v>
      </c>
      <c r="D99">
        <v>-68.349999999999994</v>
      </c>
      <c r="E99">
        <v>-169.69499999999999</v>
      </c>
      <c r="F99">
        <v>0</v>
      </c>
      <c r="G99">
        <v>70.471999999999994</v>
      </c>
      <c r="H99">
        <v>27.951000000000001</v>
      </c>
      <c r="I99">
        <v>0</v>
      </c>
      <c r="J99">
        <v>1</v>
      </c>
      <c r="K99">
        <v>0</v>
      </c>
      <c r="L99">
        <f t="shared" si="11"/>
        <v>1.4289747252064982E-2</v>
      </c>
      <c r="M99">
        <f t="shared" si="12"/>
        <v>196.5016334642682</v>
      </c>
      <c r="N99">
        <f t="shared" si="13"/>
        <v>2.8079614847837919</v>
      </c>
      <c r="O99">
        <f t="shared" si="14"/>
        <v>0.19799678746871249</v>
      </c>
      <c r="P99">
        <f t="shared" si="15"/>
        <v>15.000301719624815</v>
      </c>
      <c r="Q99">
        <f t="shared" si="16"/>
        <v>2.9700145215616383</v>
      </c>
      <c r="R99">
        <f t="shared" si="17"/>
        <v>0</v>
      </c>
      <c r="S99">
        <f t="shared" si="18"/>
        <v>211.50193518389301</v>
      </c>
      <c r="T99">
        <f t="shared" si="19"/>
        <v>0.30534097321338749</v>
      </c>
      <c r="U99">
        <f t="shared" si="20"/>
        <v>0</v>
      </c>
      <c r="V99">
        <f t="shared" si="21"/>
        <v>0</v>
      </c>
    </row>
    <row r="100" spans="1:22" x14ac:dyDescent="0.2">
      <c r="A100" t="s">
        <v>379</v>
      </c>
      <c r="B100" t="s">
        <v>380</v>
      </c>
      <c r="D100">
        <v>-75.256</v>
      </c>
      <c r="E100">
        <v>-171.46899999999999</v>
      </c>
      <c r="F100">
        <v>0</v>
      </c>
      <c r="G100">
        <v>19.646999999999998</v>
      </c>
      <c r="H100">
        <v>10.112</v>
      </c>
      <c r="I100">
        <v>0</v>
      </c>
      <c r="J100">
        <v>1</v>
      </c>
      <c r="K100">
        <v>0</v>
      </c>
      <c r="L100">
        <f t="shared" si="11"/>
        <v>9.4739684371029659E-3</v>
      </c>
      <c r="M100">
        <f t="shared" si="12"/>
        <v>57.000225849310858</v>
      </c>
      <c r="N100">
        <f t="shared" si="13"/>
        <v>0.54001888062299241</v>
      </c>
      <c r="O100">
        <f t="shared" si="14"/>
        <v>0.23999306751257837</v>
      </c>
      <c r="P100">
        <f t="shared" si="15"/>
        <v>4.5001787079251319</v>
      </c>
      <c r="Q100">
        <f t="shared" si="16"/>
        <v>1.0800127724825164</v>
      </c>
      <c r="R100">
        <f t="shared" si="17"/>
        <v>0</v>
      </c>
      <c r="S100">
        <f t="shared" si="18"/>
        <v>61.500404557235989</v>
      </c>
      <c r="T100">
        <f t="shared" si="19"/>
        <v>1.0526274081548295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-70.897000000000006</v>
      </c>
      <c r="E101">
        <v>-171.983</v>
      </c>
      <c r="F101">
        <v>0</v>
      </c>
      <c r="G101">
        <v>108.473</v>
      </c>
      <c r="H101">
        <v>35.85</v>
      </c>
      <c r="I101">
        <v>0</v>
      </c>
      <c r="J101">
        <v>1</v>
      </c>
      <c r="K101">
        <v>0</v>
      </c>
      <c r="L101">
        <f t="shared" si="11"/>
        <v>1.2468216255755112E-2</v>
      </c>
      <c r="M101">
        <f t="shared" si="12"/>
        <v>307.49875419114352</v>
      </c>
      <c r="N101">
        <f t="shared" si="13"/>
        <v>3.833964799595261</v>
      </c>
      <c r="O101">
        <f t="shared" si="14"/>
        <v>0.25560275088344991</v>
      </c>
      <c r="P101">
        <f t="shared" si="15"/>
        <v>14.999666523312293</v>
      </c>
      <c r="Q101">
        <f t="shared" si="16"/>
        <v>3.8339598596528752</v>
      </c>
      <c r="R101">
        <f t="shared" si="17"/>
        <v>0</v>
      </c>
      <c r="S101">
        <f t="shared" si="18"/>
        <v>322.49842071445579</v>
      </c>
      <c r="T101">
        <f t="shared" si="19"/>
        <v>0.19512274174191793</v>
      </c>
      <c r="U101">
        <f t="shared" si="20"/>
        <v>0</v>
      </c>
      <c r="V101">
        <f t="shared" si="21"/>
        <v>0</v>
      </c>
    </row>
    <row r="102" spans="1:22" x14ac:dyDescent="0.2">
      <c r="A102" t="s">
        <v>457</v>
      </c>
      <c r="B102" t="s">
        <v>546</v>
      </c>
      <c r="D102">
        <v>-80.073999999999998</v>
      </c>
      <c r="E102">
        <v>-175.601</v>
      </c>
      <c r="F102">
        <v>0</v>
      </c>
      <c r="G102">
        <v>20.303999999999998</v>
      </c>
      <c r="H102">
        <v>6.5190000000000001</v>
      </c>
      <c r="I102">
        <v>0</v>
      </c>
      <c r="J102">
        <v>1</v>
      </c>
      <c r="K102">
        <v>0</v>
      </c>
      <c r="L102">
        <f t="shared" si="11"/>
        <v>6.2998347197979181E-3</v>
      </c>
      <c r="M102">
        <f t="shared" si="12"/>
        <v>60.000220806413054</v>
      </c>
      <c r="N102">
        <f t="shared" si="13"/>
        <v>0.37799185222363463</v>
      </c>
      <c r="O102">
        <f t="shared" si="14"/>
        <v>0.4679680618795688</v>
      </c>
      <c r="P102">
        <f t="shared" si="15"/>
        <v>1.5000537048018692</v>
      </c>
      <c r="Q102">
        <f t="shared" si="16"/>
        <v>0.7019779269293247</v>
      </c>
      <c r="R102">
        <f t="shared" si="17"/>
        <v>0</v>
      </c>
      <c r="S102">
        <f t="shared" si="18"/>
        <v>61.500274511214926</v>
      </c>
      <c r="T102">
        <f t="shared" si="19"/>
        <v>0.99999631990665883</v>
      </c>
      <c r="U102">
        <f t="shared" si="20"/>
        <v>0</v>
      </c>
      <c r="V102">
        <f t="shared" si="21"/>
        <v>0</v>
      </c>
    </row>
    <row r="103" spans="1:22" x14ac:dyDescent="0.2">
      <c r="A103" t="s">
        <v>66</v>
      </c>
      <c r="B103" t="s">
        <v>2052</v>
      </c>
      <c r="D103">
        <v>-71.564999999999998</v>
      </c>
      <c r="E103">
        <v>-172.69399999999999</v>
      </c>
      <c r="F103">
        <v>0</v>
      </c>
      <c r="G103">
        <v>61.664000000000001</v>
      </c>
      <c r="H103">
        <v>19.66</v>
      </c>
      <c r="I103">
        <v>0</v>
      </c>
      <c r="J103">
        <v>1</v>
      </c>
      <c r="K103">
        <v>0</v>
      </c>
      <c r="L103">
        <f t="shared" si="11"/>
        <v>1.2000023728315417E-2</v>
      </c>
      <c r="M103">
        <f t="shared" si="12"/>
        <v>175.49876842054377</v>
      </c>
      <c r="N103">
        <f t="shared" si="13"/>
        <v>2.1059914913281488</v>
      </c>
      <c r="O103">
        <f t="shared" si="14"/>
        <v>0.28079037612958313</v>
      </c>
      <c r="P103">
        <f t="shared" si="15"/>
        <v>7.5003968824304987</v>
      </c>
      <c r="Q103">
        <f t="shared" si="16"/>
        <v>2.1060413677801799</v>
      </c>
      <c r="R103">
        <f t="shared" si="17"/>
        <v>0</v>
      </c>
      <c r="S103">
        <f t="shared" si="18"/>
        <v>182.99916530297426</v>
      </c>
      <c r="T103">
        <f t="shared" si="19"/>
        <v>0.34188274105846339</v>
      </c>
      <c r="U103">
        <f t="shared" si="20"/>
        <v>0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-81.634</v>
      </c>
      <c r="E104">
        <v>-169.69499999999999</v>
      </c>
      <c r="F104">
        <v>0</v>
      </c>
      <c r="G104">
        <v>17.183</v>
      </c>
      <c r="H104">
        <v>5.59</v>
      </c>
      <c r="I104">
        <v>0</v>
      </c>
      <c r="J104">
        <v>1</v>
      </c>
      <c r="K104">
        <v>0</v>
      </c>
      <c r="L104">
        <f t="shared" si="11"/>
        <v>5.2941854506397936E-3</v>
      </c>
      <c r="M104">
        <f t="shared" si="12"/>
        <v>51.000459162354247</v>
      </c>
      <c r="N104">
        <f t="shared" si="13"/>
        <v>0.27000615887944374</v>
      </c>
      <c r="O104">
        <f t="shared" si="14"/>
        <v>0.19799678746871249</v>
      </c>
      <c r="P104">
        <f t="shared" si="15"/>
        <v>2.9999530110802017</v>
      </c>
      <c r="Q104">
        <f t="shared" si="16"/>
        <v>0.59398165273262338</v>
      </c>
      <c r="R104">
        <f t="shared" si="17"/>
        <v>0</v>
      </c>
      <c r="S104">
        <f t="shared" si="18"/>
        <v>54.000412173434448</v>
      </c>
      <c r="T104">
        <f t="shared" si="19"/>
        <v>1.1764599963501647</v>
      </c>
      <c r="U104">
        <f t="shared" si="20"/>
        <v>0</v>
      </c>
      <c r="V104">
        <f t="shared" si="21"/>
        <v>0</v>
      </c>
    </row>
    <row r="105" spans="1:22" x14ac:dyDescent="0.2">
      <c r="A105" t="s">
        <v>2320</v>
      </c>
      <c r="B105" t="s">
        <v>2321</v>
      </c>
      <c r="D105">
        <v>-80.248000000000005</v>
      </c>
      <c r="E105">
        <v>-169.99199999999999</v>
      </c>
      <c r="F105">
        <v>0</v>
      </c>
      <c r="G105">
        <v>32.469000000000001</v>
      </c>
      <c r="H105">
        <v>8.6310000000000002</v>
      </c>
      <c r="I105">
        <v>0</v>
      </c>
      <c r="J105">
        <v>1</v>
      </c>
      <c r="K105">
        <v>0</v>
      </c>
      <c r="L105">
        <f t="shared" si="11"/>
        <v>6.1872189269965138E-3</v>
      </c>
      <c r="M105">
        <f t="shared" si="12"/>
        <v>95.999483173191507</v>
      </c>
      <c r="N105">
        <f t="shared" si="13"/>
        <v>0.59397041324146715</v>
      </c>
      <c r="O105">
        <f t="shared" si="14"/>
        <v>0.2039993757838871</v>
      </c>
      <c r="P105">
        <f t="shared" si="15"/>
        <v>4.4998326401039002</v>
      </c>
      <c r="Q105">
        <f t="shared" si="16"/>
        <v>0.91796396767712418</v>
      </c>
      <c r="R105">
        <f t="shared" si="17"/>
        <v>0</v>
      </c>
      <c r="S105">
        <f t="shared" si="18"/>
        <v>100.49931581329541</v>
      </c>
      <c r="T105">
        <f t="shared" si="19"/>
        <v>0.62500336477598251</v>
      </c>
      <c r="U105">
        <f t="shared" si="20"/>
        <v>0</v>
      </c>
      <c r="V105">
        <f t="shared" si="21"/>
        <v>0</v>
      </c>
    </row>
    <row r="106" spans="1:22" x14ac:dyDescent="0.2">
      <c r="A106" t="s">
        <v>303</v>
      </c>
      <c r="B106" t="s">
        <v>959</v>
      </c>
      <c r="D106">
        <v>-75.53</v>
      </c>
      <c r="E106">
        <v>-172.405</v>
      </c>
      <c r="F106">
        <v>0</v>
      </c>
      <c r="G106">
        <v>48.023000000000003</v>
      </c>
      <c r="H106">
        <v>15.132999999999999</v>
      </c>
      <c r="I106">
        <v>0</v>
      </c>
      <c r="J106">
        <v>1</v>
      </c>
      <c r="K106">
        <v>0</v>
      </c>
      <c r="L106">
        <f t="shared" si="11"/>
        <v>9.290116195843896E-3</v>
      </c>
      <c r="M106">
        <f t="shared" si="12"/>
        <v>139.49893053450555</v>
      </c>
      <c r="N106">
        <f t="shared" si="13"/>
        <v>1.2959625698240826</v>
      </c>
      <c r="O106">
        <f t="shared" si="14"/>
        <v>0.26998690213915028</v>
      </c>
      <c r="P106">
        <f t="shared" si="15"/>
        <v>6.0003808306514728</v>
      </c>
      <c r="Q106">
        <f t="shared" si="16"/>
        <v>1.6200258521485842</v>
      </c>
      <c r="R106">
        <f t="shared" si="17"/>
        <v>0</v>
      </c>
      <c r="S106">
        <f t="shared" si="18"/>
        <v>145.49931136515701</v>
      </c>
      <c r="T106">
        <f t="shared" si="19"/>
        <v>0.43011082429165143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-72.296000000000006</v>
      </c>
      <c r="E107">
        <v>0</v>
      </c>
      <c r="F107">
        <v>0</v>
      </c>
      <c r="G107">
        <v>185.79900000000001</v>
      </c>
      <c r="H107">
        <v>0</v>
      </c>
      <c r="I107">
        <v>0</v>
      </c>
      <c r="J107">
        <v>0</v>
      </c>
      <c r="K107">
        <v>0</v>
      </c>
      <c r="L107">
        <f t="shared" si="11"/>
        <v>1.1491823360604858E-2</v>
      </c>
      <c r="M107">
        <f t="shared" si="12"/>
        <v>530.99881933567758</v>
      </c>
      <c r="N107">
        <f t="shared" si="13"/>
        <v>6.1021507386460776</v>
      </c>
      <c r="O107" t="str">
        <f t="shared" si="14"/>
        <v/>
      </c>
      <c r="P107">
        <f t="shared" si="15"/>
        <v>0</v>
      </c>
      <c r="Q107">
        <f t="shared" si="16"/>
        <v>0</v>
      </c>
      <c r="R107">
        <f t="shared" si="17"/>
        <v>0</v>
      </c>
      <c r="S107">
        <f t="shared" si="18"/>
        <v>530.99881933567758</v>
      </c>
      <c r="T107">
        <f t="shared" si="19"/>
        <v>0</v>
      </c>
      <c r="U107" t="str">
        <f t="shared" si="20"/>
        <v/>
      </c>
      <c r="V107">
        <f t="shared" si="21"/>
        <v>0</v>
      </c>
    </row>
    <row r="108" spans="1:22" x14ac:dyDescent="0.2">
      <c r="A108" t="s">
        <v>2322</v>
      </c>
      <c r="B108" t="s">
        <v>2323</v>
      </c>
      <c r="D108">
        <v>-79.438999999999993</v>
      </c>
      <c r="E108">
        <v>-175.23599999999999</v>
      </c>
      <c r="F108">
        <v>0</v>
      </c>
      <c r="G108">
        <v>60.017000000000003</v>
      </c>
      <c r="H108">
        <v>12.042</v>
      </c>
      <c r="I108">
        <v>0</v>
      </c>
      <c r="J108">
        <v>1</v>
      </c>
      <c r="K108">
        <v>0</v>
      </c>
      <c r="L108">
        <f t="shared" si="11"/>
        <v>6.711850743945303E-3</v>
      </c>
      <c r="M108">
        <f t="shared" si="12"/>
        <v>177.00099604292933</v>
      </c>
      <c r="N108">
        <f t="shared" si="13"/>
        <v>1.1880054549752499</v>
      </c>
      <c r="O108">
        <f t="shared" si="14"/>
        <v>0.43196692629052102</v>
      </c>
      <c r="P108">
        <f t="shared" si="15"/>
        <v>3.0003261450738798</v>
      </c>
      <c r="Q108">
        <f t="shared" si="16"/>
        <v>1.2960429587996107</v>
      </c>
      <c r="R108">
        <f t="shared" si="17"/>
        <v>0</v>
      </c>
      <c r="S108">
        <f t="shared" si="18"/>
        <v>180.0013221880032</v>
      </c>
      <c r="T108">
        <f t="shared" si="19"/>
        <v>0.33898114327813028</v>
      </c>
      <c r="U108">
        <f t="shared" si="20"/>
        <v>0</v>
      </c>
      <c r="V108">
        <f t="shared" si="21"/>
        <v>0</v>
      </c>
    </row>
    <row r="109" spans="1:22" x14ac:dyDescent="0.2">
      <c r="A109" t="s">
        <v>279</v>
      </c>
      <c r="B109" t="s">
        <v>280</v>
      </c>
      <c r="D109">
        <v>-70.665000000000006</v>
      </c>
      <c r="E109">
        <v>0</v>
      </c>
      <c r="F109">
        <v>0</v>
      </c>
      <c r="G109">
        <v>302.03500000000003</v>
      </c>
      <c r="H109">
        <v>0</v>
      </c>
      <c r="I109">
        <v>0</v>
      </c>
      <c r="J109">
        <v>0</v>
      </c>
      <c r="K109">
        <v>0</v>
      </c>
      <c r="L109">
        <f t="shared" si="11"/>
        <v>1.263170142566076E-2</v>
      </c>
      <c r="M109">
        <f t="shared" si="12"/>
        <v>854.99965931136785</v>
      </c>
      <c r="N109">
        <f t="shared" si="13"/>
        <v>10.800111215574084</v>
      </c>
      <c r="O109" t="str">
        <f t="shared" si="14"/>
        <v/>
      </c>
      <c r="P109">
        <f t="shared" si="15"/>
        <v>0</v>
      </c>
      <c r="Q109">
        <f t="shared" si="16"/>
        <v>0</v>
      </c>
      <c r="R109">
        <f t="shared" si="17"/>
        <v>0</v>
      </c>
      <c r="S109">
        <f t="shared" si="18"/>
        <v>854.99965931136785</v>
      </c>
      <c r="T109">
        <f t="shared" si="19"/>
        <v>0</v>
      </c>
      <c r="U109" t="str">
        <f t="shared" si="20"/>
        <v/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-81.703000000000003</v>
      </c>
      <c r="E110">
        <v>-171.25399999999999</v>
      </c>
      <c r="F110">
        <v>0</v>
      </c>
      <c r="G110">
        <v>48.508000000000003</v>
      </c>
      <c r="H110">
        <v>13.153</v>
      </c>
      <c r="I110">
        <v>0</v>
      </c>
      <c r="J110">
        <v>1</v>
      </c>
      <c r="K110">
        <v>0</v>
      </c>
      <c r="L110">
        <f t="shared" si="11"/>
        <v>5.2499017257073306E-3</v>
      </c>
      <c r="M110">
        <f t="shared" si="12"/>
        <v>144.0008506703067</v>
      </c>
      <c r="N110">
        <f t="shared" si="13"/>
        <v>0.75599107042843727</v>
      </c>
      <c r="O110">
        <f t="shared" si="14"/>
        <v>0.23400417552542527</v>
      </c>
      <c r="P110">
        <f t="shared" si="15"/>
        <v>5.9999139843846461</v>
      </c>
      <c r="Q110">
        <f t="shared" si="16"/>
        <v>1.4040063291457276</v>
      </c>
      <c r="R110">
        <f t="shared" si="17"/>
        <v>0</v>
      </c>
      <c r="S110">
        <f t="shared" si="18"/>
        <v>150.00076465469135</v>
      </c>
      <c r="T110">
        <f t="shared" si="19"/>
        <v>0.41666420525092174</v>
      </c>
      <c r="U110">
        <f t="shared" si="20"/>
        <v>0</v>
      </c>
      <c r="V110">
        <f t="shared" si="21"/>
        <v>0</v>
      </c>
    </row>
    <row r="111" spans="1:22" x14ac:dyDescent="0.2">
      <c r="A111" t="s">
        <v>2324</v>
      </c>
      <c r="B111" t="s">
        <v>2325</v>
      </c>
      <c r="D111">
        <v>-72.239000000000004</v>
      </c>
      <c r="E111">
        <v>-173.83</v>
      </c>
      <c r="F111">
        <v>0</v>
      </c>
      <c r="G111">
        <v>134.40600000000001</v>
      </c>
      <c r="H111">
        <v>37.216000000000001</v>
      </c>
      <c r="I111">
        <v>0</v>
      </c>
      <c r="J111">
        <v>1</v>
      </c>
      <c r="K111">
        <v>0</v>
      </c>
      <c r="L111">
        <f t="shared" si="11"/>
        <v>1.1531299485719576E-2</v>
      </c>
      <c r="M111">
        <f t="shared" si="12"/>
        <v>383.99952221721986</v>
      </c>
      <c r="N111">
        <f t="shared" si="13"/>
        <v>4.4280179210779105</v>
      </c>
      <c r="O111">
        <f t="shared" si="14"/>
        <v>0.33300919047222588</v>
      </c>
      <c r="P111">
        <f t="shared" si="15"/>
        <v>11.999793586921619</v>
      </c>
      <c r="Q111">
        <f t="shared" si="16"/>
        <v>3.9960455442601219</v>
      </c>
      <c r="R111">
        <f t="shared" si="17"/>
        <v>0</v>
      </c>
      <c r="S111">
        <f t="shared" si="18"/>
        <v>395.99931580414147</v>
      </c>
      <c r="T111">
        <f t="shared" si="19"/>
        <v>0.15625019441055282</v>
      </c>
      <c r="U111">
        <f t="shared" si="20"/>
        <v>0</v>
      </c>
      <c r="V111">
        <f t="shared" si="21"/>
        <v>0</v>
      </c>
    </row>
    <row r="112" spans="1:22" x14ac:dyDescent="0.2">
      <c r="A112" t="s">
        <v>279</v>
      </c>
      <c r="B112" t="s">
        <v>433</v>
      </c>
      <c r="D112">
        <v>-73.260999999999996</v>
      </c>
      <c r="E112">
        <v>-172.05699999999999</v>
      </c>
      <c r="F112">
        <v>0</v>
      </c>
      <c r="G112">
        <v>138.88499999999999</v>
      </c>
      <c r="H112">
        <v>43.417000000000002</v>
      </c>
      <c r="I112">
        <v>0</v>
      </c>
      <c r="J112">
        <v>1</v>
      </c>
      <c r="K112">
        <v>0</v>
      </c>
      <c r="L112">
        <f t="shared" si="11"/>
        <v>1.0827222266085602E-2</v>
      </c>
      <c r="M112">
        <f t="shared" si="12"/>
        <v>398.99994138403855</v>
      </c>
      <c r="N112">
        <f t="shared" si="13"/>
        <v>4.3200653695854818</v>
      </c>
      <c r="O112">
        <f t="shared" si="14"/>
        <v>0.25801526521252754</v>
      </c>
      <c r="P112">
        <f t="shared" si="15"/>
        <v>17.999109072153416</v>
      </c>
      <c r="Q112">
        <f t="shared" si="16"/>
        <v>4.6440495448904189</v>
      </c>
      <c r="R112">
        <f t="shared" si="17"/>
        <v>0</v>
      </c>
      <c r="S112">
        <f t="shared" si="18"/>
        <v>416.99905045619198</v>
      </c>
      <c r="T112">
        <f t="shared" si="19"/>
        <v>0.15037596194093131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-72.423000000000002</v>
      </c>
      <c r="E113">
        <v>-169.38</v>
      </c>
      <c r="F113">
        <v>0</v>
      </c>
      <c r="G113">
        <v>168.88499999999999</v>
      </c>
      <c r="H113">
        <v>48.835999999999999</v>
      </c>
      <c r="I113">
        <v>0</v>
      </c>
      <c r="J113">
        <v>1</v>
      </c>
      <c r="K113">
        <v>0</v>
      </c>
      <c r="L113">
        <f t="shared" si="11"/>
        <v>1.1403957771588188E-2</v>
      </c>
      <c r="M113">
        <f t="shared" si="12"/>
        <v>483.00027618232707</v>
      </c>
      <c r="N113">
        <f t="shared" si="13"/>
        <v>5.5081202613689531</v>
      </c>
      <c r="O113">
        <f t="shared" si="14"/>
        <v>0.19199343065094673</v>
      </c>
      <c r="P113">
        <f t="shared" si="15"/>
        <v>27.000611069970347</v>
      </c>
      <c r="Q113">
        <f t="shared" si="16"/>
        <v>5.1839451329406696</v>
      </c>
      <c r="R113">
        <f t="shared" si="17"/>
        <v>0</v>
      </c>
      <c r="S113">
        <f t="shared" si="18"/>
        <v>510.00088725229739</v>
      </c>
      <c r="T113">
        <f t="shared" si="19"/>
        <v>0.12422353145270393</v>
      </c>
      <c r="U113">
        <f t="shared" si="20"/>
        <v>0</v>
      </c>
      <c r="V113">
        <f t="shared" si="21"/>
        <v>0</v>
      </c>
    </row>
    <row r="114" spans="1:22" x14ac:dyDescent="0.2">
      <c r="A114" t="s">
        <v>966</v>
      </c>
      <c r="B114" t="s">
        <v>2326</v>
      </c>
      <c r="D114">
        <v>-82.070999999999998</v>
      </c>
      <c r="E114">
        <v>-171.119</v>
      </c>
      <c r="F114">
        <v>0</v>
      </c>
      <c r="G114">
        <v>362.46499999999997</v>
      </c>
      <c r="H114">
        <v>64.777000000000001</v>
      </c>
      <c r="I114">
        <v>0</v>
      </c>
      <c r="J114">
        <v>1</v>
      </c>
      <c r="K114">
        <v>1</v>
      </c>
      <c r="L114">
        <f t="shared" si="11"/>
        <v>5.0139811809527752E-3</v>
      </c>
      <c r="M114">
        <f t="shared" si="12"/>
        <v>1076.9992530784264</v>
      </c>
      <c r="N114">
        <f t="shared" si="13"/>
        <v>5.4000593868948128</v>
      </c>
      <c r="O114">
        <f t="shared" si="14"/>
        <v>0.23039078371172803</v>
      </c>
      <c r="P114">
        <f t="shared" si="15"/>
        <v>30.001355725619149</v>
      </c>
      <c r="Q114">
        <f t="shared" si="16"/>
        <v>6.912042770082504</v>
      </c>
      <c r="R114">
        <f t="shared" si="17"/>
        <v>0</v>
      </c>
      <c r="S114">
        <f t="shared" si="18"/>
        <v>1107.0006088040454</v>
      </c>
      <c r="T114">
        <f t="shared" si="19"/>
        <v>5.5710345042951338E-2</v>
      </c>
      <c r="U114">
        <f t="shared" si="20"/>
        <v>1.9999096223762989</v>
      </c>
      <c r="V114">
        <f t="shared" si="21"/>
        <v>0</v>
      </c>
    </row>
    <row r="115" spans="1:22" x14ac:dyDescent="0.2">
      <c r="A115" t="s">
        <v>41</v>
      </c>
      <c r="B115" t="s">
        <v>41</v>
      </c>
      <c r="D115">
        <v>-74.441000000000003</v>
      </c>
      <c r="E115">
        <v>0</v>
      </c>
      <c r="F115">
        <v>0</v>
      </c>
      <c r="G115">
        <v>264.7</v>
      </c>
      <c r="H115">
        <v>0</v>
      </c>
      <c r="I115">
        <v>0</v>
      </c>
      <c r="J115">
        <v>0</v>
      </c>
      <c r="K115">
        <v>0</v>
      </c>
      <c r="L115">
        <f t="shared" si="11"/>
        <v>1.002360684788404E-2</v>
      </c>
      <c r="M115">
        <f t="shared" si="12"/>
        <v>765.00001108038975</v>
      </c>
      <c r="N115">
        <f t="shared" si="13"/>
        <v>7.6680670177637786</v>
      </c>
      <c r="O115" t="str">
        <f t="shared" si="14"/>
        <v/>
      </c>
      <c r="P115">
        <f t="shared" si="15"/>
        <v>0</v>
      </c>
      <c r="Q115">
        <f t="shared" si="16"/>
        <v>0</v>
      </c>
      <c r="R115">
        <f t="shared" si="17"/>
        <v>0</v>
      </c>
      <c r="S115">
        <f t="shared" si="18"/>
        <v>765.00001108038975</v>
      </c>
      <c r="T115">
        <f t="shared" si="19"/>
        <v>0</v>
      </c>
      <c r="U115" t="str">
        <f t="shared" si="20"/>
        <v/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-80.513000000000005</v>
      </c>
      <c r="E116">
        <v>-171.87</v>
      </c>
      <c r="F116">
        <v>0</v>
      </c>
      <c r="G116">
        <v>388.31</v>
      </c>
      <c r="H116">
        <v>63.64</v>
      </c>
      <c r="I116">
        <v>0</v>
      </c>
      <c r="J116">
        <v>1</v>
      </c>
      <c r="K116">
        <v>1</v>
      </c>
      <c r="L116">
        <f t="shared" si="11"/>
        <v>6.0159313518254745E-3</v>
      </c>
      <c r="M116">
        <f t="shared" si="12"/>
        <v>1148.9972806554326</v>
      </c>
      <c r="N116">
        <f t="shared" si="13"/>
        <v>6.9122956761529064</v>
      </c>
      <c r="O116">
        <f t="shared" si="14"/>
        <v>0.25200296358763974</v>
      </c>
      <c r="P116">
        <f t="shared" si="15"/>
        <v>26.999827697898894</v>
      </c>
      <c r="Q116">
        <f t="shared" si="16"/>
        <v>6.8040434002695616</v>
      </c>
      <c r="R116">
        <f t="shared" si="17"/>
        <v>0</v>
      </c>
      <c r="S116">
        <f t="shared" si="18"/>
        <v>1175.9971083533314</v>
      </c>
      <c r="T116">
        <f t="shared" si="19"/>
        <v>5.2219444736869763E-2</v>
      </c>
      <c r="U116">
        <f t="shared" si="20"/>
        <v>2.2222364035556104</v>
      </c>
      <c r="V116">
        <f t="shared" si="21"/>
        <v>0</v>
      </c>
    </row>
    <row r="117" spans="1:22" x14ac:dyDescent="0.2">
      <c r="A117" t="s">
        <v>1730</v>
      </c>
      <c r="B117" t="s">
        <v>2327</v>
      </c>
      <c r="D117">
        <v>-82.6</v>
      </c>
      <c r="E117">
        <v>-173.66</v>
      </c>
      <c r="F117">
        <v>90</v>
      </c>
      <c r="G117">
        <v>77.647000000000006</v>
      </c>
      <c r="H117">
        <v>18.111000000000001</v>
      </c>
      <c r="I117">
        <v>1</v>
      </c>
      <c r="J117">
        <v>1</v>
      </c>
      <c r="K117">
        <v>0</v>
      </c>
      <c r="L117">
        <f t="shared" si="11"/>
        <v>4.6755789782254673E-3</v>
      </c>
      <c r="M117">
        <f t="shared" si="12"/>
        <v>231.00087223667947</v>
      </c>
      <c r="N117">
        <f t="shared" si="13"/>
        <v>1.0800639022454679</v>
      </c>
      <c r="O117">
        <f t="shared" si="14"/>
        <v>0.32400955544337012</v>
      </c>
      <c r="P117">
        <f t="shared" si="15"/>
        <v>5.9998953876362062</v>
      </c>
      <c r="Q117">
        <f t="shared" si="16"/>
        <v>1.9440253812801156</v>
      </c>
      <c r="R117">
        <f t="shared" si="17"/>
        <v>3</v>
      </c>
      <c r="S117">
        <f t="shared" si="18"/>
        <v>237.00076762431567</v>
      </c>
      <c r="T117">
        <f t="shared" si="19"/>
        <v>0.25973927898646654</v>
      </c>
      <c r="U117">
        <f t="shared" si="20"/>
        <v>0</v>
      </c>
      <c r="V117">
        <f t="shared" si="21"/>
        <v>1.2658186849231992</v>
      </c>
    </row>
    <row r="118" spans="1:22" x14ac:dyDescent="0.2">
      <c r="A118" t="s">
        <v>121</v>
      </c>
      <c r="B118" t="s">
        <v>1035</v>
      </c>
      <c r="D118">
        <v>-80.44</v>
      </c>
      <c r="E118">
        <v>-170.53800000000001</v>
      </c>
      <c r="F118">
        <v>0</v>
      </c>
      <c r="G118">
        <v>192.67599999999999</v>
      </c>
      <c r="H118">
        <v>36.497</v>
      </c>
      <c r="I118">
        <v>0</v>
      </c>
      <c r="J118">
        <v>1</v>
      </c>
      <c r="K118">
        <v>0</v>
      </c>
      <c r="L118">
        <f t="shared" si="11"/>
        <v>6.0630894913838163E-3</v>
      </c>
      <c r="M118">
        <f t="shared" si="12"/>
        <v>570.00047622617649</v>
      </c>
      <c r="N118">
        <f t="shared" si="13"/>
        <v>3.4559673534580546</v>
      </c>
      <c r="O118">
        <f t="shared" si="14"/>
        <v>0.21600727486837354</v>
      </c>
      <c r="P118">
        <f t="shared" si="15"/>
        <v>17.999602163876979</v>
      </c>
      <c r="Q118">
        <f t="shared" si="16"/>
        <v>3.8880489001828455</v>
      </c>
      <c r="R118">
        <f t="shared" si="17"/>
        <v>0</v>
      </c>
      <c r="S118">
        <f t="shared" si="18"/>
        <v>588.00007839005343</v>
      </c>
      <c r="T118">
        <f t="shared" si="19"/>
        <v>0.10526306994907135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-76.430000000000007</v>
      </c>
      <c r="E119">
        <v>-176.98699999999999</v>
      </c>
      <c r="F119">
        <v>0</v>
      </c>
      <c r="G119">
        <v>59.665999999999997</v>
      </c>
      <c r="H119">
        <v>19.026</v>
      </c>
      <c r="I119">
        <v>0</v>
      </c>
      <c r="J119">
        <v>1</v>
      </c>
      <c r="K119">
        <v>0</v>
      </c>
      <c r="L119">
        <f t="shared" si="11"/>
        <v>8.6893576492129681E-3</v>
      </c>
      <c r="M119">
        <f t="shared" si="12"/>
        <v>174.00108958756596</v>
      </c>
      <c r="N119">
        <f t="shared" si="13"/>
        <v>1.511959210738318</v>
      </c>
      <c r="O119">
        <f t="shared" si="14"/>
        <v>0.68395098700242118</v>
      </c>
      <c r="P119">
        <f t="shared" si="15"/>
        <v>3.0001644724979131</v>
      </c>
      <c r="Q119">
        <f t="shared" si="16"/>
        <v>2.0519675041020502</v>
      </c>
      <c r="R119">
        <f t="shared" si="17"/>
        <v>0</v>
      </c>
      <c r="S119">
        <f t="shared" si="18"/>
        <v>177.00125406006387</v>
      </c>
      <c r="T119">
        <f t="shared" si="19"/>
        <v>0.34482542691093343</v>
      </c>
      <c r="U119">
        <f t="shared" si="20"/>
        <v>0</v>
      </c>
      <c r="V119">
        <f t="shared" si="21"/>
        <v>0</v>
      </c>
    </row>
    <row r="120" spans="1:22" x14ac:dyDescent="0.2">
      <c r="A120" t="s">
        <v>170</v>
      </c>
      <c r="B120" t="s">
        <v>2328</v>
      </c>
      <c r="D120">
        <v>-76.171000000000006</v>
      </c>
      <c r="E120">
        <v>-169.69499999999999</v>
      </c>
      <c r="F120">
        <v>0</v>
      </c>
      <c r="G120">
        <v>133.881</v>
      </c>
      <c r="H120">
        <v>33.540999999999997</v>
      </c>
      <c r="I120">
        <v>0</v>
      </c>
      <c r="J120">
        <v>1</v>
      </c>
      <c r="K120">
        <v>0</v>
      </c>
      <c r="L120">
        <f t="shared" si="11"/>
        <v>8.8617621884989946E-3</v>
      </c>
      <c r="M120">
        <f t="shared" si="12"/>
        <v>390.00074420920953</v>
      </c>
      <c r="N120">
        <f t="shared" si="13"/>
        <v>3.4560973046169465</v>
      </c>
      <c r="O120">
        <f t="shared" si="14"/>
        <v>0.19799678746871249</v>
      </c>
      <c r="P120">
        <f t="shared" si="15"/>
        <v>18.000254730705016</v>
      </c>
      <c r="Q120">
        <f t="shared" si="16"/>
        <v>3.5639961742942607</v>
      </c>
      <c r="R120">
        <f t="shared" si="17"/>
        <v>0</v>
      </c>
      <c r="S120">
        <f t="shared" si="18"/>
        <v>408.00099893991455</v>
      </c>
      <c r="T120">
        <f t="shared" si="19"/>
        <v>0.15384586027306138</v>
      </c>
      <c r="U120">
        <f t="shared" si="20"/>
        <v>0</v>
      </c>
      <c r="V120">
        <f t="shared" si="21"/>
        <v>0</v>
      </c>
    </row>
    <row r="121" spans="1:22" x14ac:dyDescent="0.2">
      <c r="A121" t="s">
        <v>371</v>
      </c>
      <c r="B121" t="s">
        <v>372</v>
      </c>
      <c r="D121">
        <v>-78.870999999999995</v>
      </c>
      <c r="E121">
        <v>-172.405</v>
      </c>
      <c r="F121">
        <v>0</v>
      </c>
      <c r="G121">
        <v>62.168999999999997</v>
      </c>
      <c r="H121">
        <v>15.132999999999999</v>
      </c>
      <c r="I121">
        <v>0</v>
      </c>
      <c r="J121">
        <v>1</v>
      </c>
      <c r="K121">
        <v>0</v>
      </c>
      <c r="L121">
        <f t="shared" si="11"/>
        <v>7.0818365945148915E-3</v>
      </c>
      <c r="M121">
        <f t="shared" si="12"/>
        <v>182.99975342972309</v>
      </c>
      <c r="N121">
        <f t="shared" si="13"/>
        <v>1.2959756466014616</v>
      </c>
      <c r="O121">
        <f t="shared" si="14"/>
        <v>0.26998690213915028</v>
      </c>
      <c r="P121">
        <f t="shared" si="15"/>
        <v>6.0003808306514728</v>
      </c>
      <c r="Q121">
        <f t="shared" si="16"/>
        <v>1.6200258521485842</v>
      </c>
      <c r="R121">
        <f t="shared" si="17"/>
        <v>0</v>
      </c>
      <c r="S121">
        <f t="shared" si="18"/>
        <v>189.00013426037455</v>
      </c>
      <c r="T121">
        <f t="shared" si="19"/>
        <v>0.3278692942230747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-81.87</v>
      </c>
      <c r="E122">
        <v>-173.29</v>
      </c>
      <c r="F122">
        <v>0</v>
      </c>
      <c r="G122">
        <v>77.781999999999996</v>
      </c>
      <c r="H122">
        <v>17.117000000000001</v>
      </c>
      <c r="I122">
        <v>0</v>
      </c>
      <c r="J122">
        <v>1</v>
      </c>
      <c r="K122">
        <v>0</v>
      </c>
      <c r="L122">
        <f t="shared" si="11"/>
        <v>5.1427863765998181E-3</v>
      </c>
      <c r="M122">
        <f t="shared" si="12"/>
        <v>231.00081349944435</v>
      </c>
      <c r="N122">
        <f t="shared" si="13"/>
        <v>1.1879890246374425</v>
      </c>
      <c r="O122">
        <f t="shared" si="14"/>
        <v>0.30599218337530759</v>
      </c>
      <c r="P122">
        <f t="shared" si="15"/>
        <v>6.0000601620886069</v>
      </c>
      <c r="Q122">
        <f t="shared" si="16"/>
        <v>1.8359733453540406</v>
      </c>
      <c r="R122">
        <f t="shared" si="17"/>
        <v>0</v>
      </c>
      <c r="S122">
        <f t="shared" si="18"/>
        <v>237.00087366153295</v>
      </c>
      <c r="T122">
        <f t="shared" si="19"/>
        <v>0.25973934503111318</v>
      </c>
      <c r="U122">
        <f t="shared" si="20"/>
        <v>0</v>
      </c>
      <c r="V122">
        <f t="shared" si="21"/>
        <v>0</v>
      </c>
    </row>
    <row r="123" spans="1:22" x14ac:dyDescent="0.2">
      <c r="A123" t="s">
        <v>1381</v>
      </c>
      <c r="B123" t="s">
        <v>2329</v>
      </c>
      <c r="D123">
        <v>-76.569000000000003</v>
      </c>
      <c r="E123">
        <v>-173.83</v>
      </c>
      <c r="F123">
        <v>0</v>
      </c>
      <c r="G123">
        <v>137.768</v>
      </c>
      <c r="H123">
        <v>37.216000000000001</v>
      </c>
      <c r="I123">
        <v>0</v>
      </c>
      <c r="J123">
        <v>1</v>
      </c>
      <c r="K123">
        <v>0</v>
      </c>
      <c r="L123">
        <f t="shared" si="11"/>
        <v>8.5969871539030886E-3</v>
      </c>
      <c r="M123">
        <f t="shared" si="12"/>
        <v>402.00027949143151</v>
      </c>
      <c r="N123">
        <f t="shared" si="13"/>
        <v>3.4559946946479836</v>
      </c>
      <c r="O123">
        <f t="shared" si="14"/>
        <v>0.33300919047222588</v>
      </c>
      <c r="P123">
        <f t="shared" si="15"/>
        <v>11.999793586921619</v>
      </c>
      <c r="Q123">
        <f t="shared" si="16"/>
        <v>3.9960455442601219</v>
      </c>
      <c r="R123">
        <f t="shared" si="17"/>
        <v>0</v>
      </c>
      <c r="S123">
        <f t="shared" si="18"/>
        <v>414.00007307835313</v>
      </c>
      <c r="T123">
        <f t="shared" si="19"/>
        <v>0.14925362757435315</v>
      </c>
      <c r="U123">
        <f t="shared" si="20"/>
        <v>0</v>
      </c>
      <c r="V123">
        <f t="shared" si="21"/>
        <v>0</v>
      </c>
    </row>
    <row r="124" spans="1:22" x14ac:dyDescent="0.2">
      <c r="A124" t="s">
        <v>41</v>
      </c>
      <c r="B124" t="s">
        <v>41</v>
      </c>
      <c r="D124">
        <v>-81.798000000000002</v>
      </c>
      <c r="E124">
        <v>-171.67400000000001</v>
      </c>
      <c r="F124">
        <v>0</v>
      </c>
      <c r="G124">
        <v>336.44200000000001</v>
      </c>
      <c r="H124">
        <v>82.873000000000005</v>
      </c>
      <c r="I124">
        <v>0</v>
      </c>
      <c r="J124">
        <v>1</v>
      </c>
      <c r="K124">
        <v>1</v>
      </c>
      <c r="L124">
        <f t="shared" si="11"/>
        <v>5.1889567973353807E-3</v>
      </c>
      <c r="M124">
        <f t="shared" si="12"/>
        <v>999.00185830834914</v>
      </c>
      <c r="N124">
        <f t="shared" si="13"/>
        <v>5.1837826670024505</v>
      </c>
      <c r="O124">
        <f t="shared" si="14"/>
        <v>0.24598927579331353</v>
      </c>
      <c r="P124">
        <f t="shared" si="15"/>
        <v>36.001328663479619</v>
      </c>
      <c r="Q124">
        <f t="shared" si="16"/>
        <v>8.855949621476034</v>
      </c>
      <c r="R124">
        <f t="shared" si="17"/>
        <v>0</v>
      </c>
      <c r="S124">
        <f t="shared" si="18"/>
        <v>1035.0031869718287</v>
      </c>
      <c r="T124">
        <f t="shared" si="19"/>
        <v>6.0059948338434983E-2</v>
      </c>
      <c r="U124">
        <f t="shared" si="20"/>
        <v>1.6666051567387026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-77.619</v>
      </c>
      <c r="E125">
        <v>-171.25399999999999</v>
      </c>
      <c r="F125">
        <v>0</v>
      </c>
      <c r="G125">
        <v>41.975999999999999</v>
      </c>
      <c r="H125">
        <v>13.153</v>
      </c>
      <c r="I125">
        <v>0</v>
      </c>
      <c r="J125">
        <v>1</v>
      </c>
      <c r="K125">
        <v>0</v>
      </c>
      <c r="L125">
        <f t="shared" si="11"/>
        <v>7.9025912072759746E-3</v>
      </c>
      <c r="M125">
        <f t="shared" si="12"/>
        <v>122.99934710174242</v>
      </c>
      <c r="N125">
        <f t="shared" si="13"/>
        <v>0.97201453092144596</v>
      </c>
      <c r="O125">
        <f t="shared" si="14"/>
        <v>0.23400417552542527</v>
      </c>
      <c r="P125">
        <f t="shared" si="15"/>
        <v>5.9999139843846461</v>
      </c>
      <c r="Q125">
        <f t="shared" si="16"/>
        <v>1.4040063291457276</v>
      </c>
      <c r="R125">
        <f t="shared" si="17"/>
        <v>0</v>
      </c>
      <c r="S125">
        <f t="shared" si="18"/>
        <v>128.99926108612706</v>
      </c>
      <c r="T125">
        <f t="shared" si="19"/>
        <v>0.48780746738736169</v>
      </c>
      <c r="U125">
        <f t="shared" si="20"/>
        <v>0</v>
      </c>
      <c r="V125">
        <f t="shared" si="21"/>
        <v>0</v>
      </c>
    </row>
    <row r="126" spans="1:22" x14ac:dyDescent="0.2">
      <c r="A126" t="s">
        <v>166</v>
      </c>
      <c r="B126" t="s">
        <v>186</v>
      </c>
      <c r="D126">
        <v>-82.010999999999996</v>
      </c>
      <c r="E126">
        <v>-172.875</v>
      </c>
      <c r="F126">
        <v>0</v>
      </c>
      <c r="G126">
        <v>57.558999999999997</v>
      </c>
      <c r="H126">
        <v>16.125</v>
      </c>
      <c r="I126">
        <v>0</v>
      </c>
      <c r="J126">
        <v>1</v>
      </c>
      <c r="K126">
        <v>0</v>
      </c>
      <c r="L126">
        <f t="shared" si="11"/>
        <v>5.0524171689716292E-3</v>
      </c>
      <c r="M126">
        <f t="shared" si="12"/>
        <v>171.0011299662512</v>
      </c>
      <c r="N126">
        <f t="shared" si="13"/>
        <v>0.86396990892494541</v>
      </c>
      <c r="O126">
        <f t="shared" si="14"/>
        <v>0.28800037970152381</v>
      </c>
      <c r="P126">
        <f t="shared" si="15"/>
        <v>6.0001665889172244</v>
      </c>
      <c r="Q126">
        <f t="shared" si="16"/>
        <v>1.7280519839325417</v>
      </c>
      <c r="R126">
        <f t="shared" si="17"/>
        <v>0</v>
      </c>
      <c r="S126">
        <f t="shared" si="18"/>
        <v>177.00129655516844</v>
      </c>
      <c r="T126">
        <f t="shared" si="19"/>
        <v>0.35087487440487442</v>
      </c>
      <c r="U126">
        <f t="shared" si="20"/>
        <v>0</v>
      </c>
      <c r="V126">
        <f t="shared" si="21"/>
        <v>0</v>
      </c>
    </row>
    <row r="127" spans="1:22" x14ac:dyDescent="0.2">
      <c r="A127" t="s">
        <v>223</v>
      </c>
      <c r="B127" t="s">
        <v>1139</v>
      </c>
      <c r="D127">
        <v>-75.256</v>
      </c>
      <c r="E127">
        <v>-172.875</v>
      </c>
      <c r="F127">
        <v>0</v>
      </c>
      <c r="G127">
        <v>157.17500000000001</v>
      </c>
      <c r="H127">
        <v>48.374000000000002</v>
      </c>
      <c r="I127">
        <v>0</v>
      </c>
      <c r="J127">
        <v>1</v>
      </c>
      <c r="K127">
        <v>0</v>
      </c>
      <c r="L127">
        <f t="shared" si="11"/>
        <v>9.4739684371029659E-3</v>
      </c>
      <c r="M127">
        <f t="shared" si="12"/>
        <v>455.99890557670051</v>
      </c>
      <c r="N127">
        <f t="shared" si="13"/>
        <v>4.3201235589107165</v>
      </c>
      <c r="O127">
        <f t="shared" si="14"/>
        <v>0.28800037970152381</v>
      </c>
      <c r="P127">
        <f t="shared" si="15"/>
        <v>18.000127663397322</v>
      </c>
      <c r="Q127">
        <f t="shared" si="16"/>
        <v>5.1840487857831175</v>
      </c>
      <c r="R127">
        <f t="shared" si="17"/>
        <v>0</v>
      </c>
      <c r="S127">
        <f t="shared" si="18"/>
        <v>473.99903324009784</v>
      </c>
      <c r="T127">
        <f t="shared" si="19"/>
        <v>0.13157926316537574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-75.465999999999994</v>
      </c>
      <c r="E128">
        <v>-173.66</v>
      </c>
      <c r="F128">
        <v>0</v>
      </c>
      <c r="G128">
        <v>111.571</v>
      </c>
      <c r="H128">
        <v>49.805</v>
      </c>
      <c r="I128">
        <v>0</v>
      </c>
      <c r="J128">
        <v>1</v>
      </c>
      <c r="K128">
        <v>0</v>
      </c>
      <c r="L128">
        <f t="shared" si="11"/>
        <v>9.3330188461361839E-3</v>
      </c>
      <c r="M128">
        <f t="shared" si="12"/>
        <v>324.00181295082723</v>
      </c>
      <c r="N128">
        <f t="shared" si="13"/>
        <v>3.0239180503704119</v>
      </c>
      <c r="O128">
        <f t="shared" si="14"/>
        <v>0.32400955544337012</v>
      </c>
      <c r="P128">
        <f t="shared" si="15"/>
        <v>16.499629494849607</v>
      </c>
      <c r="Q128">
        <f t="shared" si="16"/>
        <v>5.3460429636495039</v>
      </c>
      <c r="R128">
        <f t="shared" si="17"/>
        <v>0</v>
      </c>
      <c r="S128">
        <f t="shared" si="18"/>
        <v>340.50144244567684</v>
      </c>
      <c r="T128">
        <f t="shared" si="19"/>
        <v>0.18518414898223431</v>
      </c>
      <c r="U128">
        <f t="shared" si="20"/>
        <v>0</v>
      </c>
      <c r="V128">
        <f t="shared" si="21"/>
        <v>0</v>
      </c>
    </row>
    <row r="129" spans="1:22" x14ac:dyDescent="0.2">
      <c r="A129" t="s">
        <v>947</v>
      </c>
      <c r="B129" t="s">
        <v>2330</v>
      </c>
      <c r="D129">
        <v>-77.53</v>
      </c>
      <c r="E129">
        <v>-174.09399999999999</v>
      </c>
      <c r="F129">
        <v>0</v>
      </c>
      <c r="G129">
        <v>213.02600000000001</v>
      </c>
      <c r="H129">
        <v>58.31</v>
      </c>
      <c r="I129">
        <v>0</v>
      </c>
      <c r="J129">
        <v>1</v>
      </c>
      <c r="K129">
        <v>0</v>
      </c>
      <c r="L129">
        <f t="shared" si="11"/>
        <v>7.9612262036532436E-3</v>
      </c>
      <c r="M129">
        <f t="shared" si="12"/>
        <v>624.00163923081823</v>
      </c>
      <c r="N129">
        <f t="shared" si="13"/>
        <v>4.9678231691901376</v>
      </c>
      <c r="O129">
        <f t="shared" si="14"/>
        <v>0.34800802605070685</v>
      </c>
      <c r="P129">
        <f t="shared" si="15"/>
        <v>17.999719951212157</v>
      </c>
      <c r="Q129">
        <f t="shared" si="16"/>
        <v>6.2640532737401431</v>
      </c>
      <c r="R129">
        <f t="shared" si="17"/>
        <v>0</v>
      </c>
      <c r="S129">
        <f t="shared" si="18"/>
        <v>642.00135918203034</v>
      </c>
      <c r="T129">
        <f t="shared" si="19"/>
        <v>9.6153593561003448E-2</v>
      </c>
      <c r="U129">
        <f t="shared" si="20"/>
        <v>0</v>
      </c>
      <c r="V129">
        <f t="shared" si="21"/>
        <v>0</v>
      </c>
    </row>
    <row r="130" spans="1:22" x14ac:dyDescent="0.2">
      <c r="A130" t="s">
        <v>453</v>
      </c>
      <c r="B130" t="s">
        <v>1784</v>
      </c>
      <c r="D130">
        <v>-79.823999999999998</v>
      </c>
      <c r="E130">
        <v>-175.91399999999999</v>
      </c>
      <c r="F130">
        <v>0</v>
      </c>
      <c r="G130">
        <v>39.622999999999998</v>
      </c>
      <c r="H130">
        <v>14.036</v>
      </c>
      <c r="I130">
        <v>0</v>
      </c>
      <c r="J130">
        <v>1</v>
      </c>
      <c r="K130">
        <v>0</v>
      </c>
      <c r="L130">
        <f t="shared" si="11"/>
        <v>6.4618492479119631E-3</v>
      </c>
      <c r="M130">
        <f t="shared" si="12"/>
        <v>116.99915481552395</v>
      </c>
      <c r="N130">
        <f t="shared" si="13"/>
        <v>0.75603165658268545</v>
      </c>
      <c r="O130">
        <f t="shared" si="14"/>
        <v>0.50395206599280151</v>
      </c>
      <c r="P130">
        <f t="shared" si="15"/>
        <v>3.0003517024019235</v>
      </c>
      <c r="Q130">
        <f t="shared" si="16"/>
        <v>1.5120349511654201</v>
      </c>
      <c r="R130">
        <f t="shared" si="17"/>
        <v>0</v>
      </c>
      <c r="S130">
        <f t="shared" si="18"/>
        <v>119.99950651792588</v>
      </c>
      <c r="T130">
        <f t="shared" si="19"/>
        <v>0.51282421735955086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-80.537999999999997</v>
      </c>
      <c r="E131">
        <v>-174.80600000000001</v>
      </c>
      <c r="F131">
        <v>0</v>
      </c>
      <c r="G131">
        <v>42.579000000000001</v>
      </c>
      <c r="H131">
        <v>11.045</v>
      </c>
      <c r="I131">
        <v>0</v>
      </c>
      <c r="J131">
        <v>1</v>
      </c>
      <c r="K131">
        <v>0</v>
      </c>
      <c r="L131">
        <f t="shared" si="11"/>
        <v>5.999785927538929E-3</v>
      </c>
      <c r="M131">
        <f t="shared" si="12"/>
        <v>125.99911874102693</v>
      </c>
      <c r="N131">
        <f t="shared" si="13"/>
        <v>0.75596849547321543</v>
      </c>
      <c r="O131">
        <f t="shared" si="14"/>
        <v>0.39603248453733669</v>
      </c>
      <c r="P131">
        <f t="shared" si="15"/>
        <v>2.9996549199877873</v>
      </c>
      <c r="Q131">
        <f t="shared" si="16"/>
        <v>1.187961978679388</v>
      </c>
      <c r="R131">
        <f t="shared" si="17"/>
        <v>0</v>
      </c>
      <c r="S131">
        <f t="shared" si="18"/>
        <v>128.99877366101472</v>
      </c>
      <c r="T131">
        <f t="shared" si="19"/>
        <v>0.47619380674654854</v>
      </c>
      <c r="U131">
        <f t="shared" si="20"/>
        <v>0</v>
      </c>
      <c r="V131">
        <f t="shared" si="21"/>
        <v>0</v>
      </c>
    </row>
    <row r="132" spans="1:22" x14ac:dyDescent="0.2">
      <c r="A132" t="s">
        <v>2331</v>
      </c>
      <c r="B132" t="s">
        <v>2332</v>
      </c>
      <c r="D132">
        <v>-73.694999999999993</v>
      </c>
      <c r="E132">
        <v>-168.90600000000001</v>
      </c>
      <c r="F132">
        <v>0</v>
      </c>
      <c r="G132">
        <v>153.16</v>
      </c>
      <c r="H132">
        <v>51.970999999999997</v>
      </c>
      <c r="I132">
        <v>0</v>
      </c>
      <c r="J132">
        <v>1</v>
      </c>
      <c r="K132">
        <v>0</v>
      </c>
      <c r="L132">
        <f t="shared" ref="L132:L155" si="22">1/TAN(-D132*$L$1/180)*0.108*0.333333</f>
        <v>1.0530536493315382E-2</v>
      </c>
      <c r="M132">
        <f t="shared" ref="M132:M155" si="23">SIN(-D132*$L$1/180)*G132*3</f>
        <v>441.00007992998337</v>
      </c>
      <c r="N132">
        <f t="shared" ref="N132:N155" si="24">COS(-D132*$L$1/180)*G132*0.108</f>
        <v>4.643972079229771</v>
      </c>
      <c r="O132">
        <f t="shared" ref="O132:O155" si="25">IFERROR(1/TAN(E132*$L$1/180)*0.108*0.333333,"")</f>
        <v>0.18359511578200896</v>
      </c>
      <c r="P132">
        <f t="shared" ref="P132:P155" si="26">SIN(-E132*$L$1/180)*H132*3</f>
        <v>30.000655469095566</v>
      </c>
      <c r="Q132">
        <f t="shared" ref="Q132:Q155" si="27">-COS(E132*$L$1/180)*H132*0.108</f>
        <v>5.5079793223640836</v>
      </c>
      <c r="R132">
        <f t="shared" ref="R132:R155" si="28">ABS(SIN(-F132*$L$1/180)*I132*3)</f>
        <v>0</v>
      </c>
      <c r="S132">
        <f t="shared" ref="S132:S155" si="29">M132+P132</f>
        <v>471.00073539907896</v>
      </c>
      <c r="T132">
        <f t="shared" ref="T132:T155" si="30">60*(J132/M132)</f>
        <v>0.13605439710923878</v>
      </c>
      <c r="U132">
        <f t="shared" ref="U132:U155" si="31">IFERROR(60*(K132/P132),"")</f>
        <v>0</v>
      </c>
      <c r="V132">
        <f t="shared" ref="V132:V155" si="32">100*(R132/(S132))</f>
        <v>0</v>
      </c>
    </row>
    <row r="133" spans="1:22" x14ac:dyDescent="0.2">
      <c r="A133" t="s">
        <v>488</v>
      </c>
      <c r="B133" t="s">
        <v>489</v>
      </c>
      <c r="D133">
        <v>-79.796000000000006</v>
      </c>
      <c r="E133">
        <v>0</v>
      </c>
      <c r="F133">
        <v>0</v>
      </c>
      <c r="G133">
        <v>152.411</v>
      </c>
      <c r="H133">
        <v>0</v>
      </c>
      <c r="I133">
        <v>0</v>
      </c>
      <c r="J133">
        <v>0</v>
      </c>
      <c r="K133">
        <v>0</v>
      </c>
      <c r="L133">
        <f t="shared" si="22"/>
        <v>6.4800105660676784E-3</v>
      </c>
      <c r="M133">
        <f t="shared" si="23"/>
        <v>450.00105662030035</v>
      </c>
      <c r="N133">
        <f t="shared" si="24"/>
        <v>2.9160145176556842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450.00105662030035</v>
      </c>
      <c r="T133">
        <f t="shared" si="30"/>
        <v>0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-82.405000000000001</v>
      </c>
      <c r="E134">
        <v>-168.69</v>
      </c>
      <c r="F134">
        <v>0</v>
      </c>
      <c r="G134">
        <v>15.132999999999999</v>
      </c>
      <c r="H134">
        <v>10.198</v>
      </c>
      <c r="I134">
        <v>0</v>
      </c>
      <c r="J134">
        <v>1</v>
      </c>
      <c r="K134">
        <v>0</v>
      </c>
      <c r="L134">
        <f t="shared" si="22"/>
        <v>4.800223261694915E-3</v>
      </c>
      <c r="M134">
        <f t="shared" si="23"/>
        <v>45.000718115238449</v>
      </c>
      <c r="N134">
        <f t="shared" si="24"/>
        <v>0.21601370990345325</v>
      </c>
      <c r="O134">
        <f t="shared" si="25"/>
        <v>0.17999871688416874</v>
      </c>
      <c r="P134">
        <f t="shared" si="26"/>
        <v>6.0000123947984747</v>
      </c>
      <c r="Q134">
        <f t="shared" si="27"/>
        <v>1.0799956123484462</v>
      </c>
      <c r="R134">
        <f t="shared" si="28"/>
        <v>0</v>
      </c>
      <c r="S134">
        <f t="shared" si="29"/>
        <v>51.000730510036924</v>
      </c>
      <c r="T134">
        <f t="shared" si="30"/>
        <v>1.3333120561843299</v>
      </c>
      <c r="U134">
        <f t="shared" si="31"/>
        <v>0</v>
      </c>
      <c r="V134">
        <f t="shared" si="32"/>
        <v>0</v>
      </c>
    </row>
    <row r="135" spans="1:22" x14ac:dyDescent="0.2">
      <c r="A135" t="s">
        <v>2333</v>
      </c>
      <c r="B135" t="s">
        <v>1481</v>
      </c>
      <c r="D135">
        <v>-78.69</v>
      </c>
      <c r="E135">
        <v>-172.23500000000001</v>
      </c>
      <c r="F135">
        <v>0</v>
      </c>
      <c r="G135">
        <v>91.781999999999996</v>
      </c>
      <c r="H135">
        <v>22.204000000000001</v>
      </c>
      <c r="I135">
        <v>0</v>
      </c>
      <c r="J135">
        <v>1</v>
      </c>
      <c r="K135">
        <v>0</v>
      </c>
      <c r="L135">
        <f t="shared" si="22"/>
        <v>7.2000369249036579E-3</v>
      </c>
      <c r="M135">
        <f t="shared" si="23"/>
        <v>269.9989030871115</v>
      </c>
      <c r="N135">
        <f t="shared" si="24"/>
        <v>1.9440040159147027</v>
      </c>
      <c r="O135">
        <f t="shared" si="25"/>
        <v>0.26400545012007914</v>
      </c>
      <c r="P135">
        <f t="shared" si="26"/>
        <v>8.999969550743689</v>
      </c>
      <c r="Q135">
        <f t="shared" si="27"/>
        <v>2.376043388354482</v>
      </c>
      <c r="R135">
        <f t="shared" si="28"/>
        <v>0</v>
      </c>
      <c r="S135">
        <f t="shared" si="29"/>
        <v>278.99887263785519</v>
      </c>
      <c r="T135">
        <f t="shared" si="30"/>
        <v>0.22222312503485175</v>
      </c>
      <c r="U135">
        <f t="shared" si="31"/>
        <v>0</v>
      </c>
      <c r="V135">
        <f t="shared" si="32"/>
        <v>0</v>
      </c>
    </row>
    <row r="136" spans="1:22" x14ac:dyDescent="0.2">
      <c r="A136" t="s">
        <v>368</v>
      </c>
      <c r="B136" t="s">
        <v>2334</v>
      </c>
      <c r="D136">
        <v>-73.88</v>
      </c>
      <c r="E136">
        <v>-172.011</v>
      </c>
      <c r="F136">
        <v>0</v>
      </c>
      <c r="G136">
        <v>180.08099999999999</v>
      </c>
      <c r="H136">
        <v>57.558999999999997</v>
      </c>
      <c r="I136">
        <v>0</v>
      </c>
      <c r="J136">
        <v>1</v>
      </c>
      <c r="K136">
        <v>0</v>
      </c>
      <c r="L136">
        <f t="shared" si="22"/>
        <v>1.0404470321408255E-2</v>
      </c>
      <c r="M136">
        <f t="shared" si="23"/>
        <v>519.00188485471836</v>
      </c>
      <c r="N136">
        <f t="shared" si="24"/>
        <v>5.3999451076709688</v>
      </c>
      <c r="O136">
        <f t="shared" si="25"/>
        <v>0.25651037209682337</v>
      </c>
      <c r="P136">
        <f t="shared" si="26"/>
        <v>23.999164136804126</v>
      </c>
      <c r="Q136">
        <f t="shared" si="27"/>
        <v>6.1560406787850432</v>
      </c>
      <c r="R136">
        <f t="shared" si="28"/>
        <v>0</v>
      </c>
      <c r="S136">
        <f t="shared" si="29"/>
        <v>543.00104899152245</v>
      </c>
      <c r="T136">
        <f t="shared" si="30"/>
        <v>0.11560651656746007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-77.471000000000004</v>
      </c>
      <c r="E137">
        <v>0</v>
      </c>
      <c r="F137">
        <v>0</v>
      </c>
      <c r="G137">
        <v>73.756</v>
      </c>
      <c r="H137">
        <v>0</v>
      </c>
      <c r="I137">
        <v>0</v>
      </c>
      <c r="J137">
        <v>0</v>
      </c>
      <c r="K137">
        <v>0</v>
      </c>
      <c r="L137">
        <f t="shared" si="22"/>
        <v>8.0001187862861391E-3</v>
      </c>
      <c r="M137">
        <f t="shared" si="23"/>
        <v>215.99879733913872</v>
      </c>
      <c r="N137">
        <f t="shared" si="24"/>
        <v>1.7280177644258206</v>
      </c>
      <c r="O137" t="str">
        <f t="shared" si="25"/>
        <v/>
      </c>
      <c r="P137">
        <f t="shared" si="26"/>
        <v>0</v>
      </c>
      <c r="Q137">
        <f t="shared" si="27"/>
        <v>0</v>
      </c>
      <c r="R137">
        <f t="shared" si="28"/>
        <v>0</v>
      </c>
      <c r="S137">
        <f t="shared" si="29"/>
        <v>215.99879733913872</v>
      </c>
      <c r="T137">
        <f t="shared" si="30"/>
        <v>0</v>
      </c>
      <c r="U137" t="str">
        <f t="shared" si="31"/>
        <v/>
      </c>
      <c r="V137">
        <f t="shared" si="32"/>
        <v>0</v>
      </c>
    </row>
    <row r="138" spans="1:22" x14ac:dyDescent="0.2">
      <c r="A138" t="s">
        <v>2335</v>
      </c>
      <c r="B138" t="s">
        <v>2336</v>
      </c>
      <c r="D138">
        <v>-81.584000000000003</v>
      </c>
      <c r="E138">
        <v>-170.417</v>
      </c>
      <c r="F138">
        <v>0</v>
      </c>
      <c r="G138">
        <v>396.26799999999997</v>
      </c>
      <c r="H138">
        <v>78.09</v>
      </c>
      <c r="I138">
        <v>0</v>
      </c>
      <c r="J138">
        <v>1</v>
      </c>
      <c r="K138">
        <v>1</v>
      </c>
      <c r="L138">
        <f t="shared" si="22"/>
        <v>5.3262849016432979E-3</v>
      </c>
      <c r="M138">
        <f t="shared" si="23"/>
        <v>1176.0023644986859</v>
      </c>
      <c r="N138">
        <f t="shared" si="24"/>
        <v>6.2637299020560731</v>
      </c>
      <c r="O138">
        <f t="shared" si="25"/>
        <v>0.21322930280703442</v>
      </c>
      <c r="P138">
        <f t="shared" si="26"/>
        <v>39.000376672001082</v>
      </c>
      <c r="Q138">
        <f t="shared" si="27"/>
        <v>8.3160314430139604</v>
      </c>
      <c r="R138">
        <f t="shared" si="28"/>
        <v>0</v>
      </c>
      <c r="S138">
        <f t="shared" si="29"/>
        <v>1215.0027411706869</v>
      </c>
      <c r="T138">
        <f t="shared" si="30"/>
        <v>5.1020305580403491E-2</v>
      </c>
      <c r="U138">
        <f t="shared" si="31"/>
        <v>1.5384466797489893</v>
      </c>
      <c r="V138">
        <f t="shared" si="32"/>
        <v>0</v>
      </c>
    </row>
    <row r="139" spans="1:22" x14ac:dyDescent="0.2">
      <c r="A139" t="s">
        <v>900</v>
      </c>
      <c r="B139" t="s">
        <v>901</v>
      </c>
      <c r="D139">
        <v>-82.703999999999994</v>
      </c>
      <c r="E139">
        <v>-170.53800000000001</v>
      </c>
      <c r="F139">
        <v>0</v>
      </c>
      <c r="G139">
        <v>291.35899999999998</v>
      </c>
      <c r="H139">
        <v>54.744999999999997</v>
      </c>
      <c r="I139">
        <v>0</v>
      </c>
      <c r="J139">
        <v>1</v>
      </c>
      <c r="K139">
        <v>1</v>
      </c>
      <c r="L139">
        <f t="shared" si="22"/>
        <v>4.6091472561261317E-3</v>
      </c>
      <c r="M139">
        <f t="shared" si="23"/>
        <v>866.99987033045886</v>
      </c>
      <c r="N139">
        <f t="shared" si="24"/>
        <v>3.9961340695294152</v>
      </c>
      <c r="O139">
        <f t="shared" si="25"/>
        <v>0.21600727486837354</v>
      </c>
      <c r="P139">
        <f t="shared" si="26"/>
        <v>26.999156655655128</v>
      </c>
      <c r="Q139">
        <f t="shared" si="27"/>
        <v>5.8320200849524584</v>
      </c>
      <c r="R139">
        <f t="shared" si="28"/>
        <v>0</v>
      </c>
      <c r="S139">
        <f t="shared" si="29"/>
        <v>893.99902698611402</v>
      </c>
      <c r="T139">
        <f t="shared" si="30"/>
        <v>6.9204162599391023E-2</v>
      </c>
      <c r="U139">
        <f t="shared" si="31"/>
        <v>2.2222916354475339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-79.076999999999998</v>
      </c>
      <c r="E140">
        <v>-172.875</v>
      </c>
      <c r="F140">
        <v>0</v>
      </c>
      <c r="G140">
        <v>58.052</v>
      </c>
      <c r="H140">
        <v>24.187000000000001</v>
      </c>
      <c r="I140">
        <v>0</v>
      </c>
      <c r="J140">
        <v>1</v>
      </c>
      <c r="K140">
        <v>0</v>
      </c>
      <c r="L140">
        <f t="shared" si="22"/>
        <v>6.947488741317065E-3</v>
      </c>
      <c r="M140">
        <f t="shared" si="23"/>
        <v>171.00076799528341</v>
      </c>
      <c r="N140">
        <f t="shared" si="24"/>
        <v>1.1880270984309014</v>
      </c>
      <c r="O140">
        <f t="shared" si="25"/>
        <v>0.28800037970152381</v>
      </c>
      <c r="P140">
        <f t="shared" si="26"/>
        <v>9.000063831698661</v>
      </c>
      <c r="Q140">
        <f t="shared" si="27"/>
        <v>2.5920243928915587</v>
      </c>
      <c r="R140">
        <f t="shared" si="28"/>
        <v>0</v>
      </c>
      <c r="S140">
        <f t="shared" si="29"/>
        <v>180.00083182698208</v>
      </c>
      <c r="T140">
        <f t="shared" si="30"/>
        <v>0.35087561712971332</v>
      </c>
      <c r="U140">
        <f t="shared" si="31"/>
        <v>0</v>
      </c>
      <c r="V140">
        <f t="shared" si="32"/>
        <v>0</v>
      </c>
    </row>
    <row r="141" spans="1:22" x14ac:dyDescent="0.2">
      <c r="A141" t="s">
        <v>885</v>
      </c>
      <c r="B141" t="s">
        <v>886</v>
      </c>
      <c r="D141">
        <v>-74.475999999999999</v>
      </c>
      <c r="E141">
        <v>0</v>
      </c>
      <c r="F141">
        <v>0</v>
      </c>
      <c r="G141">
        <v>224.179</v>
      </c>
      <c r="H141">
        <v>0</v>
      </c>
      <c r="I141">
        <v>0</v>
      </c>
      <c r="J141">
        <v>1</v>
      </c>
      <c r="K141">
        <v>1</v>
      </c>
      <c r="L141">
        <f t="shared" si="22"/>
        <v>9.9999148775234987E-3</v>
      </c>
      <c r="M141">
        <f t="shared" si="23"/>
        <v>648.00179309494047</v>
      </c>
      <c r="N141">
        <f t="shared" si="24"/>
        <v>6.4799692514012506</v>
      </c>
      <c r="O141" t="str">
        <f t="shared" si="25"/>
        <v/>
      </c>
      <c r="P141">
        <f t="shared" si="26"/>
        <v>0</v>
      </c>
      <c r="Q141">
        <f t="shared" si="27"/>
        <v>0</v>
      </c>
      <c r="R141">
        <f t="shared" si="28"/>
        <v>0</v>
      </c>
      <c r="S141">
        <f t="shared" si="29"/>
        <v>648.00179309494047</v>
      </c>
      <c r="T141">
        <f t="shared" si="30"/>
        <v>9.2592336378318083E-2</v>
      </c>
      <c r="U141" t="str">
        <f t="shared" si="31"/>
        <v/>
      </c>
      <c r="V141">
        <f t="shared" si="32"/>
        <v>0</v>
      </c>
    </row>
    <row r="142" spans="1:22" x14ac:dyDescent="0.2">
      <c r="A142" t="s">
        <v>379</v>
      </c>
      <c r="B142" t="s">
        <v>380</v>
      </c>
      <c r="D142">
        <v>-81.298000000000002</v>
      </c>
      <c r="E142">
        <v>-174.28899999999999</v>
      </c>
      <c r="F142">
        <v>0</v>
      </c>
      <c r="G142">
        <v>49.570999999999998</v>
      </c>
      <c r="H142">
        <v>10.050000000000001</v>
      </c>
      <c r="I142">
        <v>0</v>
      </c>
      <c r="J142">
        <v>1</v>
      </c>
      <c r="K142">
        <v>0</v>
      </c>
      <c r="L142">
        <f t="shared" si="22"/>
        <v>5.5100546660815366E-3</v>
      </c>
      <c r="M142">
        <f t="shared" si="23"/>
        <v>147.00110609497676</v>
      </c>
      <c r="N142">
        <f t="shared" si="24"/>
        <v>0.80998494054271442</v>
      </c>
      <c r="O142">
        <f t="shared" si="25"/>
        <v>0.35997382229506519</v>
      </c>
      <c r="P142">
        <f t="shared" si="26"/>
        <v>3.000250163751037</v>
      </c>
      <c r="Q142">
        <f t="shared" si="27"/>
        <v>1.0800125992994554</v>
      </c>
      <c r="R142">
        <f t="shared" si="28"/>
        <v>0</v>
      </c>
      <c r="S142">
        <f t="shared" si="29"/>
        <v>150.00135625872781</v>
      </c>
      <c r="T142">
        <f t="shared" si="30"/>
        <v>0.4081601941228542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-77.471000000000004</v>
      </c>
      <c r="E143">
        <v>-172.185</v>
      </c>
      <c r="F143">
        <v>0</v>
      </c>
      <c r="G143">
        <v>184.39099999999999</v>
      </c>
      <c r="H143">
        <v>51.478000000000002</v>
      </c>
      <c r="I143">
        <v>0</v>
      </c>
      <c r="J143">
        <v>1</v>
      </c>
      <c r="K143">
        <v>0</v>
      </c>
      <c r="L143">
        <f t="shared" si="22"/>
        <v>8.0001187862861391E-3</v>
      </c>
      <c r="M143">
        <f t="shared" si="23"/>
        <v>539.99992190684316</v>
      </c>
      <c r="N143">
        <f t="shared" si="24"/>
        <v>4.3200678399078241</v>
      </c>
      <c r="O143">
        <f t="shared" si="25"/>
        <v>0.26229542722592658</v>
      </c>
      <c r="P143">
        <f t="shared" si="26"/>
        <v>20.999154649727387</v>
      </c>
      <c r="Q143">
        <f t="shared" si="27"/>
        <v>5.5079877482212956</v>
      </c>
      <c r="R143">
        <f t="shared" si="28"/>
        <v>0</v>
      </c>
      <c r="S143">
        <f t="shared" si="29"/>
        <v>560.99907655657057</v>
      </c>
      <c r="T143">
        <f t="shared" si="30"/>
        <v>0.11111112717966423</v>
      </c>
      <c r="U143">
        <f t="shared" si="31"/>
        <v>0</v>
      </c>
      <c r="V143">
        <f t="shared" si="32"/>
        <v>0</v>
      </c>
    </row>
    <row r="144" spans="1:22" x14ac:dyDescent="0.2">
      <c r="A144" t="s">
        <v>170</v>
      </c>
      <c r="B144" t="s">
        <v>2337</v>
      </c>
      <c r="D144">
        <v>-78.870999999999995</v>
      </c>
      <c r="E144">
        <v>-173.41800000000001</v>
      </c>
      <c r="F144">
        <v>0</v>
      </c>
      <c r="G144">
        <v>62.168999999999997</v>
      </c>
      <c r="H144">
        <v>26.172999999999998</v>
      </c>
      <c r="I144">
        <v>0</v>
      </c>
      <c r="J144">
        <v>1</v>
      </c>
      <c r="K144">
        <v>0</v>
      </c>
      <c r="L144">
        <f t="shared" si="22"/>
        <v>7.0818365945148915E-3</v>
      </c>
      <c r="M144">
        <f t="shared" si="23"/>
        <v>182.99975342972309</v>
      </c>
      <c r="N144">
        <f t="shared" si="24"/>
        <v>1.2959756466014616</v>
      </c>
      <c r="O144">
        <f t="shared" si="25"/>
        <v>0.31199704132353501</v>
      </c>
      <c r="P144">
        <f t="shared" si="26"/>
        <v>9.0002456803569419</v>
      </c>
      <c r="Q144">
        <f t="shared" si="27"/>
        <v>2.8080528315091238</v>
      </c>
      <c r="R144">
        <f t="shared" si="28"/>
        <v>0</v>
      </c>
      <c r="S144">
        <f t="shared" si="29"/>
        <v>191.99999911008004</v>
      </c>
      <c r="T144">
        <f t="shared" si="30"/>
        <v>0.3278692942230747</v>
      </c>
      <c r="U144">
        <f t="shared" si="31"/>
        <v>0</v>
      </c>
      <c r="V144">
        <f t="shared" si="32"/>
        <v>0</v>
      </c>
    </row>
    <row r="145" spans="1:22" x14ac:dyDescent="0.2">
      <c r="A145" t="s">
        <v>900</v>
      </c>
      <c r="B145" t="s">
        <v>901</v>
      </c>
      <c r="D145">
        <v>-78.879000000000005</v>
      </c>
      <c r="E145">
        <v>-175.601</v>
      </c>
      <c r="F145">
        <v>0</v>
      </c>
      <c r="G145">
        <v>119.239</v>
      </c>
      <c r="H145">
        <v>39.115000000000002</v>
      </c>
      <c r="I145">
        <v>0</v>
      </c>
      <c r="J145">
        <v>1</v>
      </c>
      <c r="K145">
        <v>0</v>
      </c>
      <c r="L145">
        <f t="shared" si="22"/>
        <v>7.0766156778758246E-3</v>
      </c>
      <c r="M145">
        <f t="shared" si="23"/>
        <v>350.99980272845642</v>
      </c>
      <c r="N145">
        <f t="shared" si="24"/>
        <v>2.4838931908127071</v>
      </c>
      <c r="O145">
        <f t="shared" si="25"/>
        <v>0.4679680618795688</v>
      </c>
      <c r="P145">
        <f t="shared" si="26"/>
        <v>9.0005523336900026</v>
      </c>
      <c r="Q145">
        <f t="shared" si="27"/>
        <v>4.2119752434177844</v>
      </c>
      <c r="R145">
        <f t="shared" si="28"/>
        <v>0</v>
      </c>
      <c r="S145">
        <f t="shared" si="29"/>
        <v>360.00035506214641</v>
      </c>
      <c r="T145">
        <f t="shared" si="30"/>
        <v>0.17094026701324883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-78.346000000000004</v>
      </c>
      <c r="E146">
        <v>0</v>
      </c>
      <c r="F146">
        <v>0</v>
      </c>
      <c r="G146">
        <v>163.36799999999999</v>
      </c>
      <c r="H146">
        <v>0</v>
      </c>
      <c r="I146">
        <v>0</v>
      </c>
      <c r="J146">
        <v>0</v>
      </c>
      <c r="K146">
        <v>0</v>
      </c>
      <c r="L146">
        <f t="shared" si="22"/>
        <v>7.4250969986646206E-3</v>
      </c>
      <c r="M146">
        <f t="shared" si="23"/>
        <v>480.00065458589683</v>
      </c>
      <c r="N146">
        <f t="shared" si="24"/>
        <v>3.5640549837777797</v>
      </c>
      <c r="O146" t="str">
        <f t="shared" si="25"/>
        <v/>
      </c>
      <c r="P146">
        <f t="shared" si="26"/>
        <v>0</v>
      </c>
      <c r="Q146">
        <f t="shared" si="27"/>
        <v>0</v>
      </c>
      <c r="R146">
        <f t="shared" si="28"/>
        <v>0</v>
      </c>
      <c r="S146">
        <f t="shared" si="29"/>
        <v>480.00065458589683</v>
      </c>
      <c r="T146">
        <f t="shared" si="30"/>
        <v>0</v>
      </c>
      <c r="U146" t="str">
        <f t="shared" si="31"/>
        <v/>
      </c>
      <c r="V146">
        <f t="shared" si="32"/>
        <v>0</v>
      </c>
    </row>
    <row r="147" spans="1:22" x14ac:dyDescent="0.2">
      <c r="A147" t="s">
        <v>1802</v>
      </c>
      <c r="B147" t="s">
        <v>2338</v>
      </c>
      <c r="D147">
        <v>-76.31</v>
      </c>
      <c r="E147">
        <v>-174.28899999999999</v>
      </c>
      <c r="F147">
        <v>0</v>
      </c>
      <c r="G147">
        <v>80.281000000000006</v>
      </c>
      <c r="H147">
        <v>30.15</v>
      </c>
      <c r="I147">
        <v>0</v>
      </c>
      <c r="J147">
        <v>1</v>
      </c>
      <c r="K147">
        <v>0</v>
      </c>
      <c r="L147">
        <f t="shared" si="22"/>
        <v>8.7691889746343028E-3</v>
      </c>
      <c r="M147">
        <f t="shared" si="23"/>
        <v>234.0007566430163</v>
      </c>
      <c r="N147">
        <f t="shared" si="24"/>
        <v>2.0519989072089304</v>
      </c>
      <c r="O147">
        <f t="shared" si="25"/>
        <v>0.35997382229506519</v>
      </c>
      <c r="P147">
        <f t="shared" si="26"/>
        <v>9.0007504912531093</v>
      </c>
      <c r="Q147">
        <f t="shared" si="27"/>
        <v>3.2400377978983657</v>
      </c>
      <c r="R147">
        <f t="shared" si="28"/>
        <v>0</v>
      </c>
      <c r="S147">
        <f t="shared" si="29"/>
        <v>243.00150713426942</v>
      </c>
      <c r="T147">
        <f t="shared" si="30"/>
        <v>0.25640942730597233</v>
      </c>
      <c r="U147">
        <f t="shared" si="31"/>
        <v>0</v>
      </c>
      <c r="V147">
        <f t="shared" si="32"/>
        <v>0</v>
      </c>
    </row>
    <row r="148" spans="1:22" x14ac:dyDescent="0.2">
      <c r="A148" t="s">
        <v>55</v>
      </c>
      <c r="B148" t="s">
        <v>201</v>
      </c>
      <c r="D148">
        <v>-78.97</v>
      </c>
      <c r="E148">
        <v>-171.57300000000001</v>
      </c>
      <c r="F148">
        <v>0</v>
      </c>
      <c r="G148">
        <v>120.221</v>
      </c>
      <c r="H148">
        <v>27.295000000000002</v>
      </c>
      <c r="I148">
        <v>0</v>
      </c>
      <c r="J148">
        <v>1</v>
      </c>
      <c r="K148">
        <v>0</v>
      </c>
      <c r="L148">
        <f t="shared" si="22"/>
        <v>7.0172478666107648E-3</v>
      </c>
      <c r="M148">
        <f t="shared" si="23"/>
        <v>354.00052344799559</v>
      </c>
      <c r="N148">
        <f t="shared" si="24"/>
        <v>2.4841119020564442</v>
      </c>
      <c r="O148">
        <f t="shared" si="25"/>
        <v>0.2429988506941255</v>
      </c>
      <c r="P148">
        <f t="shared" si="26"/>
        <v>12.000180908659186</v>
      </c>
      <c r="Q148">
        <f t="shared" si="27"/>
        <v>2.9160330849588538</v>
      </c>
      <c r="R148">
        <f t="shared" si="28"/>
        <v>0</v>
      </c>
      <c r="S148">
        <f t="shared" si="29"/>
        <v>366.00070435665475</v>
      </c>
      <c r="T148">
        <f t="shared" si="30"/>
        <v>0.1694912748026326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-81.396000000000001</v>
      </c>
      <c r="E149">
        <v>0</v>
      </c>
      <c r="F149">
        <v>0</v>
      </c>
      <c r="G149">
        <v>153.72999999999999</v>
      </c>
      <c r="H149">
        <v>0</v>
      </c>
      <c r="I149">
        <v>0</v>
      </c>
      <c r="J149">
        <v>1</v>
      </c>
      <c r="K149">
        <v>1</v>
      </c>
      <c r="L149">
        <f t="shared" si="22"/>
        <v>5.4470534521922414E-3</v>
      </c>
      <c r="M149">
        <f t="shared" si="23"/>
        <v>455.99973965404098</v>
      </c>
      <c r="N149">
        <f t="shared" si="24"/>
        <v>2.4838574399387472</v>
      </c>
      <c r="O149" t="str">
        <f t="shared" si="25"/>
        <v/>
      </c>
      <c r="P149">
        <f t="shared" si="26"/>
        <v>0</v>
      </c>
      <c r="Q149">
        <f t="shared" si="27"/>
        <v>0</v>
      </c>
      <c r="R149">
        <f t="shared" si="28"/>
        <v>0</v>
      </c>
      <c r="S149">
        <f t="shared" si="29"/>
        <v>455.99973965404098</v>
      </c>
      <c r="T149">
        <f t="shared" si="30"/>
        <v>0.13157902249137454</v>
      </c>
      <c r="U149" t="str">
        <f t="shared" si="31"/>
        <v/>
      </c>
      <c r="V149">
        <f t="shared" si="32"/>
        <v>0</v>
      </c>
    </row>
    <row r="150" spans="1:22" x14ac:dyDescent="0.2">
      <c r="A150" t="s">
        <v>2339</v>
      </c>
      <c r="B150" t="s">
        <v>2340</v>
      </c>
      <c r="D150">
        <v>-78.69</v>
      </c>
      <c r="E150">
        <v>-175.601</v>
      </c>
      <c r="F150">
        <v>0</v>
      </c>
      <c r="G150">
        <v>193.76300000000001</v>
      </c>
      <c r="H150">
        <v>39.115000000000002</v>
      </c>
      <c r="I150">
        <v>0</v>
      </c>
      <c r="J150">
        <v>1</v>
      </c>
      <c r="K150">
        <v>0</v>
      </c>
      <c r="L150">
        <f t="shared" si="22"/>
        <v>7.2000369249036579E-3</v>
      </c>
      <c r="M150">
        <f t="shared" si="23"/>
        <v>570.00062603634694</v>
      </c>
      <c r="N150">
        <f t="shared" si="24"/>
        <v>4.1040296587095568</v>
      </c>
      <c r="O150">
        <f t="shared" si="25"/>
        <v>0.4679680618795688</v>
      </c>
      <c r="P150">
        <f t="shared" si="26"/>
        <v>9.0005523336900026</v>
      </c>
      <c r="Q150">
        <f t="shared" si="27"/>
        <v>4.2119752434177844</v>
      </c>
      <c r="R150">
        <f t="shared" si="28"/>
        <v>0</v>
      </c>
      <c r="S150">
        <f t="shared" si="29"/>
        <v>579.001178370037</v>
      </c>
      <c r="T150">
        <f t="shared" si="30"/>
        <v>0.10526304228335007</v>
      </c>
      <c r="U150">
        <f t="shared" si="31"/>
        <v>0</v>
      </c>
      <c r="V150">
        <f t="shared" si="32"/>
        <v>0</v>
      </c>
    </row>
    <row r="151" spans="1:22" x14ac:dyDescent="0.2">
      <c r="A151" t="s">
        <v>208</v>
      </c>
      <c r="B151" t="s">
        <v>209</v>
      </c>
      <c r="D151">
        <v>-77.905000000000001</v>
      </c>
      <c r="E151">
        <v>-170.53800000000001</v>
      </c>
      <c r="F151">
        <v>0</v>
      </c>
      <c r="G151">
        <v>28.635999999999999</v>
      </c>
      <c r="H151">
        <v>12.166</v>
      </c>
      <c r="I151">
        <v>0</v>
      </c>
      <c r="J151">
        <v>1</v>
      </c>
      <c r="K151">
        <v>0</v>
      </c>
      <c r="L151">
        <f t="shared" si="22"/>
        <v>7.7144376416590785E-3</v>
      </c>
      <c r="M151">
        <f t="shared" si="23"/>
        <v>84.000973470345912</v>
      </c>
      <c r="N151">
        <f t="shared" si="24"/>
        <v>0.64802091969656184</v>
      </c>
      <c r="O151">
        <f t="shared" si="25"/>
        <v>0.21600727486837354</v>
      </c>
      <c r="P151">
        <f t="shared" si="26"/>
        <v>6.0000317813992208</v>
      </c>
      <c r="Q151">
        <f t="shared" si="27"/>
        <v>1.2960518102754883</v>
      </c>
      <c r="R151">
        <f t="shared" si="28"/>
        <v>0</v>
      </c>
      <c r="S151">
        <f t="shared" si="29"/>
        <v>90.001005251745127</v>
      </c>
      <c r="T151">
        <f t="shared" si="30"/>
        <v>0.71427743657258025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-78.69</v>
      </c>
      <c r="E152">
        <v>-175.91399999999999</v>
      </c>
      <c r="F152">
        <v>0</v>
      </c>
      <c r="G152">
        <v>45.890999999999998</v>
      </c>
      <c r="H152">
        <v>14.036</v>
      </c>
      <c r="I152">
        <v>0</v>
      </c>
      <c r="J152">
        <v>1</v>
      </c>
      <c r="K152">
        <v>0</v>
      </c>
      <c r="L152">
        <f t="shared" si="22"/>
        <v>7.2000369249036579E-3</v>
      </c>
      <c r="M152">
        <f t="shared" si="23"/>
        <v>134.99945154355575</v>
      </c>
      <c r="N152">
        <f t="shared" si="24"/>
        <v>0.97200200795735137</v>
      </c>
      <c r="O152">
        <f t="shared" si="25"/>
        <v>0.50395206599280151</v>
      </c>
      <c r="P152">
        <f t="shared" si="26"/>
        <v>3.0003517024019235</v>
      </c>
      <c r="Q152">
        <f t="shared" si="27"/>
        <v>1.5120349511654201</v>
      </c>
      <c r="R152">
        <f t="shared" si="28"/>
        <v>0</v>
      </c>
      <c r="S152">
        <f t="shared" si="29"/>
        <v>137.99980324595768</v>
      </c>
      <c r="T152">
        <f t="shared" si="30"/>
        <v>0.44444625006970351</v>
      </c>
      <c r="U152">
        <f t="shared" si="31"/>
        <v>0</v>
      </c>
      <c r="V152">
        <f t="shared" si="32"/>
        <v>0</v>
      </c>
    </row>
    <row r="153" spans="1:22" x14ac:dyDescent="0.2">
      <c r="A153" t="s">
        <v>2341</v>
      </c>
      <c r="B153" t="s">
        <v>2342</v>
      </c>
      <c r="D153">
        <v>-81.132000000000005</v>
      </c>
      <c r="E153">
        <v>-170.53800000000001</v>
      </c>
      <c r="F153">
        <v>0</v>
      </c>
      <c r="G153">
        <v>285.41199999999998</v>
      </c>
      <c r="H153">
        <v>54.744999999999997</v>
      </c>
      <c r="I153">
        <v>0</v>
      </c>
      <c r="J153">
        <v>1</v>
      </c>
      <c r="K153">
        <v>1</v>
      </c>
      <c r="L153">
        <f t="shared" si="22"/>
        <v>5.6168464965086233E-3</v>
      </c>
      <c r="M153">
        <f t="shared" si="23"/>
        <v>846.00065611336106</v>
      </c>
      <c r="N153">
        <f t="shared" si="24"/>
        <v>4.751860573194902</v>
      </c>
      <c r="O153">
        <f t="shared" si="25"/>
        <v>0.21600727486837354</v>
      </c>
      <c r="P153">
        <f t="shared" si="26"/>
        <v>26.999156655655128</v>
      </c>
      <c r="Q153">
        <f t="shared" si="27"/>
        <v>5.8320200849524584</v>
      </c>
      <c r="R153">
        <f t="shared" si="28"/>
        <v>0</v>
      </c>
      <c r="S153">
        <f t="shared" si="29"/>
        <v>872.99981276901622</v>
      </c>
      <c r="T153">
        <f t="shared" si="30"/>
        <v>7.0921930812261946E-2</v>
      </c>
      <c r="U153">
        <f t="shared" si="31"/>
        <v>2.2222916354475339</v>
      </c>
      <c r="V153">
        <f t="shared" si="32"/>
        <v>0</v>
      </c>
    </row>
    <row r="154" spans="1:22" x14ac:dyDescent="0.2">
      <c r="A154" t="s">
        <v>269</v>
      </c>
      <c r="B154" t="s">
        <v>330</v>
      </c>
      <c r="D154">
        <v>-76.772999999999996</v>
      </c>
      <c r="E154">
        <v>-169.90199999999999</v>
      </c>
      <c r="F154">
        <v>0</v>
      </c>
      <c r="G154">
        <v>240.37700000000001</v>
      </c>
      <c r="H154">
        <v>74.147999999999996</v>
      </c>
      <c r="I154">
        <v>0</v>
      </c>
      <c r="J154">
        <v>1</v>
      </c>
      <c r="K154">
        <v>0</v>
      </c>
      <c r="L154">
        <f t="shared" si="22"/>
        <v>8.4616151569092656E-3</v>
      </c>
      <c r="M154">
        <f t="shared" si="23"/>
        <v>702.00025052748333</v>
      </c>
      <c r="N154">
        <f t="shared" si="24"/>
        <v>5.9400619000793551</v>
      </c>
      <c r="O154">
        <f t="shared" si="25"/>
        <v>0.20214351371596251</v>
      </c>
      <c r="P154">
        <f t="shared" si="26"/>
        <v>39.001631563733682</v>
      </c>
      <c r="Q154">
        <f t="shared" si="27"/>
        <v>7.8839347288832444</v>
      </c>
      <c r="R154">
        <f t="shared" si="28"/>
        <v>0</v>
      </c>
      <c r="S154">
        <f t="shared" si="29"/>
        <v>741.001882091217</v>
      </c>
      <c r="T154">
        <f t="shared" si="30"/>
        <v>8.5470054967809447E-2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-75.680999999999997</v>
      </c>
      <c r="E155">
        <v>-171.97300000000001</v>
      </c>
      <c r="F155">
        <v>0</v>
      </c>
      <c r="G155">
        <v>295.16899999999998</v>
      </c>
      <c r="H155">
        <v>78.772000000000006</v>
      </c>
      <c r="I155">
        <v>0</v>
      </c>
      <c r="J155">
        <v>1</v>
      </c>
      <c r="K155">
        <v>0</v>
      </c>
      <c r="L155">
        <f t="shared" si="22"/>
        <v>9.1889905170904791E-3</v>
      </c>
      <c r="M155">
        <f t="shared" si="23"/>
        <v>857.99763600788754</v>
      </c>
      <c r="N155">
        <f t="shared" si="24"/>
        <v>7.8841400251025506</v>
      </c>
      <c r="O155">
        <f t="shared" si="25"/>
        <v>0.25528012499280456</v>
      </c>
      <c r="P155">
        <f t="shared" si="26"/>
        <v>32.999104401646136</v>
      </c>
      <c r="Q155">
        <f t="shared" si="27"/>
        <v>8.42402392032675</v>
      </c>
      <c r="R155">
        <f t="shared" si="28"/>
        <v>0</v>
      </c>
      <c r="S155">
        <f t="shared" si="29"/>
        <v>890.99674040953369</v>
      </c>
      <c r="T155">
        <f t="shared" si="30"/>
        <v>6.9930262604416343E-2</v>
      </c>
      <c r="U155">
        <f t="shared" si="31"/>
        <v>0</v>
      </c>
      <c r="V155">
        <f t="shared" si="32"/>
        <v>0</v>
      </c>
    </row>
    <row r="156" spans="1:22" x14ac:dyDescent="0.2">
      <c r="A156" t="s">
        <v>2343</v>
      </c>
      <c r="B156" t="s">
        <v>2344</v>
      </c>
    </row>
    <row r="157" spans="1:22" x14ac:dyDescent="0.2">
      <c r="A157" t="s">
        <v>379</v>
      </c>
      <c r="B157" t="s">
        <v>2017</v>
      </c>
    </row>
    <row r="158" spans="1:22" x14ac:dyDescent="0.2">
      <c r="A158" t="s">
        <v>41</v>
      </c>
      <c r="B158" t="s">
        <v>41</v>
      </c>
    </row>
    <row r="159" spans="1:22" x14ac:dyDescent="0.2">
      <c r="A159" t="s">
        <v>2345</v>
      </c>
      <c r="B159" t="s">
        <v>2346</v>
      </c>
    </row>
    <row r="160" spans="1:22" x14ac:dyDescent="0.2">
      <c r="A160" t="s">
        <v>488</v>
      </c>
      <c r="B160" t="s">
        <v>1678</v>
      </c>
    </row>
    <row r="161" spans="1:2" x14ac:dyDescent="0.2">
      <c r="A161" t="s">
        <v>41</v>
      </c>
      <c r="B161" t="s">
        <v>41</v>
      </c>
    </row>
    <row r="162" spans="1:2" x14ac:dyDescent="0.2">
      <c r="A162" t="s">
        <v>1138</v>
      </c>
      <c r="B162" t="s">
        <v>2347</v>
      </c>
    </row>
    <row r="163" spans="1:2" x14ac:dyDescent="0.2">
      <c r="A163" t="s">
        <v>2348</v>
      </c>
      <c r="B163" t="s">
        <v>2349</v>
      </c>
    </row>
    <row r="164" spans="1:2" x14ac:dyDescent="0.2">
      <c r="A164" t="s">
        <v>41</v>
      </c>
      <c r="B164" t="s">
        <v>1261</v>
      </c>
    </row>
    <row r="165" spans="1:2" x14ac:dyDescent="0.2">
      <c r="A165" t="s">
        <v>979</v>
      </c>
      <c r="B165" t="s">
        <v>2350</v>
      </c>
    </row>
    <row r="166" spans="1:2" x14ac:dyDescent="0.2">
      <c r="A166" t="s">
        <v>359</v>
      </c>
      <c r="B166" t="s">
        <v>2351</v>
      </c>
    </row>
    <row r="167" spans="1:2" x14ac:dyDescent="0.2">
      <c r="A167" t="s">
        <v>251</v>
      </c>
      <c r="B167" t="s">
        <v>252</v>
      </c>
    </row>
    <row r="168" spans="1:2" x14ac:dyDescent="0.2">
      <c r="A168" t="s">
        <v>1023</v>
      </c>
      <c r="B168" t="s">
        <v>2352</v>
      </c>
    </row>
    <row r="169" spans="1:2" x14ac:dyDescent="0.2">
      <c r="A169" t="s">
        <v>473</v>
      </c>
      <c r="B169" t="s">
        <v>2353</v>
      </c>
    </row>
    <row r="170" spans="1:2" x14ac:dyDescent="0.2">
      <c r="A170" t="s">
        <v>41</v>
      </c>
      <c r="B170" t="s">
        <v>41</v>
      </c>
    </row>
    <row r="171" spans="1:2" x14ac:dyDescent="0.2">
      <c r="A171" t="s">
        <v>2354</v>
      </c>
      <c r="B171" t="s">
        <v>2355</v>
      </c>
    </row>
    <row r="172" spans="1:2" x14ac:dyDescent="0.2">
      <c r="A172" t="s">
        <v>141</v>
      </c>
      <c r="B172" t="s">
        <v>142</v>
      </c>
    </row>
    <row r="173" spans="1:2" x14ac:dyDescent="0.2">
      <c r="A173" t="s">
        <v>41</v>
      </c>
      <c r="B173" t="s">
        <v>41</v>
      </c>
    </row>
    <row r="174" spans="1:2" x14ac:dyDescent="0.2">
      <c r="A174" t="s">
        <v>2356</v>
      </c>
      <c r="B174" t="s">
        <v>2357</v>
      </c>
    </row>
    <row r="175" spans="1:2" x14ac:dyDescent="0.2">
      <c r="A175" t="s">
        <v>2358</v>
      </c>
      <c r="B175" t="s">
        <v>2359</v>
      </c>
    </row>
    <row r="176" spans="1:2" x14ac:dyDescent="0.2">
      <c r="A176" t="s">
        <v>41</v>
      </c>
      <c r="B176" t="s">
        <v>41</v>
      </c>
    </row>
    <row r="177" spans="1:2" x14ac:dyDescent="0.2">
      <c r="A177" t="s">
        <v>338</v>
      </c>
      <c r="B177" t="s">
        <v>489</v>
      </c>
    </row>
    <row r="178" spans="1:2" x14ac:dyDescent="0.2">
      <c r="A178" t="s">
        <v>157</v>
      </c>
      <c r="B178" t="s">
        <v>2360</v>
      </c>
    </row>
    <row r="179" spans="1:2" x14ac:dyDescent="0.2">
      <c r="A179" t="s">
        <v>41</v>
      </c>
      <c r="B179" t="s">
        <v>41</v>
      </c>
    </row>
    <row r="180" spans="1:2" x14ac:dyDescent="0.2">
      <c r="A180" t="s">
        <v>2361</v>
      </c>
      <c r="B180" t="s">
        <v>2362</v>
      </c>
    </row>
    <row r="181" spans="1:2" x14ac:dyDescent="0.2">
      <c r="A181" t="s">
        <v>2363</v>
      </c>
      <c r="B181" t="s">
        <v>2364</v>
      </c>
    </row>
    <row r="182" spans="1:2" x14ac:dyDescent="0.2">
      <c r="A182" t="s">
        <v>41</v>
      </c>
      <c r="B182" t="s">
        <v>41</v>
      </c>
    </row>
    <row r="183" spans="1:2" x14ac:dyDescent="0.2">
      <c r="A183" t="s">
        <v>2365</v>
      </c>
      <c r="B183" t="s">
        <v>2366</v>
      </c>
    </row>
    <row r="184" spans="1:2" x14ac:dyDescent="0.2">
      <c r="A184" t="s">
        <v>734</v>
      </c>
      <c r="B184" t="s">
        <v>735</v>
      </c>
    </row>
    <row r="185" spans="1:2" x14ac:dyDescent="0.2">
      <c r="A185" t="s">
        <v>41</v>
      </c>
      <c r="B185" t="s">
        <v>41</v>
      </c>
    </row>
    <row r="186" spans="1:2" x14ac:dyDescent="0.2">
      <c r="A186" t="s">
        <v>691</v>
      </c>
      <c r="B186" t="s">
        <v>692</v>
      </c>
    </row>
    <row r="187" spans="1:2" x14ac:dyDescent="0.2">
      <c r="A187" t="s">
        <v>55</v>
      </c>
      <c r="B187" t="s">
        <v>56</v>
      </c>
    </row>
    <row r="188" spans="1:2" x14ac:dyDescent="0.2">
      <c r="A188" t="s">
        <v>41</v>
      </c>
      <c r="B188" t="s">
        <v>41</v>
      </c>
    </row>
    <row r="189" spans="1:2" x14ac:dyDescent="0.2">
      <c r="A189" t="s">
        <v>1947</v>
      </c>
      <c r="B189" t="s">
        <v>572</v>
      </c>
    </row>
    <row r="190" spans="1:2" x14ac:dyDescent="0.2">
      <c r="A190" t="s">
        <v>223</v>
      </c>
      <c r="B190" t="s">
        <v>556</v>
      </c>
    </row>
    <row r="191" spans="1:2" x14ac:dyDescent="0.2">
      <c r="A191" t="s">
        <v>41</v>
      </c>
      <c r="B191" t="s">
        <v>41</v>
      </c>
    </row>
    <row r="192" spans="1:2" x14ac:dyDescent="0.2">
      <c r="A192" t="s">
        <v>2367</v>
      </c>
      <c r="B192" t="s">
        <v>73</v>
      </c>
    </row>
    <row r="193" spans="1:2" x14ac:dyDescent="0.2">
      <c r="A193" t="s">
        <v>157</v>
      </c>
      <c r="B193" t="s">
        <v>949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1401</v>
      </c>
      <c r="B195" t="s">
        <v>1402</v>
      </c>
    </row>
    <row r="196" spans="1:2" x14ac:dyDescent="0.2">
      <c r="A196" t="s">
        <v>261</v>
      </c>
      <c r="B196" t="s">
        <v>1164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2368</v>
      </c>
      <c r="B198" t="s">
        <v>2369</v>
      </c>
    </row>
    <row r="199" spans="1:2" x14ac:dyDescent="0.2">
      <c r="A199" t="s">
        <v>223</v>
      </c>
      <c r="B199" t="s">
        <v>224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554</v>
      </c>
      <c r="B201" t="s">
        <v>555</v>
      </c>
    </row>
    <row r="202" spans="1:2" x14ac:dyDescent="0.2">
      <c r="A202" t="s">
        <v>379</v>
      </c>
      <c r="B202" t="s">
        <v>380</v>
      </c>
    </row>
    <row r="203" spans="1:2" x14ac:dyDescent="0.2">
      <c r="A203" t="s">
        <v>41</v>
      </c>
      <c r="B203" t="s">
        <v>41</v>
      </c>
    </row>
    <row r="204" spans="1:2" x14ac:dyDescent="0.2">
      <c r="A204" t="s">
        <v>298</v>
      </c>
      <c r="B204" t="s">
        <v>2370</v>
      </c>
    </row>
    <row r="205" spans="1:2" x14ac:dyDescent="0.2">
      <c r="A205" t="s">
        <v>125</v>
      </c>
      <c r="B205" t="s">
        <v>126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2371</v>
      </c>
      <c r="B207" t="s">
        <v>2372</v>
      </c>
    </row>
    <row r="208" spans="1:2" x14ac:dyDescent="0.2">
      <c r="A208" t="s">
        <v>395</v>
      </c>
      <c r="B208" t="s">
        <v>396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2373</v>
      </c>
      <c r="B210" t="s">
        <v>2374</v>
      </c>
    </row>
    <row r="211" spans="1:2" x14ac:dyDescent="0.2">
      <c r="A211" t="s">
        <v>707</v>
      </c>
      <c r="B211" t="s">
        <v>708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1894</v>
      </c>
      <c r="B213" t="s">
        <v>2375</v>
      </c>
    </row>
    <row r="214" spans="1:2" x14ac:dyDescent="0.2">
      <c r="A214" t="s">
        <v>137</v>
      </c>
      <c r="B214" t="s">
        <v>138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983</v>
      </c>
      <c r="B216" t="s">
        <v>984</v>
      </c>
    </row>
    <row r="217" spans="1:2" x14ac:dyDescent="0.2">
      <c r="A217" t="s">
        <v>497</v>
      </c>
      <c r="B217" t="s">
        <v>310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2376</v>
      </c>
      <c r="B219" t="s">
        <v>2377</v>
      </c>
    </row>
    <row r="220" spans="1:2" x14ac:dyDescent="0.2">
      <c r="A220" t="s">
        <v>41</v>
      </c>
      <c r="B220" t="s">
        <v>41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2378</v>
      </c>
      <c r="B222" t="s">
        <v>2379</v>
      </c>
    </row>
    <row r="223" spans="1:2" x14ac:dyDescent="0.2">
      <c r="A223" t="s">
        <v>41</v>
      </c>
      <c r="B223" t="s">
        <v>41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2380</v>
      </c>
      <c r="B225" t="s">
        <v>2381</v>
      </c>
    </row>
    <row r="226" spans="1:2" x14ac:dyDescent="0.2">
      <c r="A226" t="s">
        <v>2382</v>
      </c>
      <c r="B226" t="s">
        <v>2383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2077</v>
      </c>
      <c r="B228" t="s">
        <v>2098</v>
      </c>
    </row>
    <row r="229" spans="1:2" x14ac:dyDescent="0.2">
      <c r="A229" t="s">
        <v>261</v>
      </c>
      <c r="B229" t="s">
        <v>1164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259</v>
      </c>
      <c r="B231" t="s">
        <v>1969</v>
      </c>
    </row>
    <row r="232" spans="1:2" x14ac:dyDescent="0.2">
      <c r="A232" t="s">
        <v>265</v>
      </c>
      <c r="B232" t="s">
        <v>450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2384</v>
      </c>
      <c r="B234" t="s">
        <v>1380</v>
      </c>
    </row>
    <row r="235" spans="1:2" x14ac:dyDescent="0.2">
      <c r="A235" t="s">
        <v>734</v>
      </c>
      <c r="B235" t="s">
        <v>1349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2385</v>
      </c>
      <c r="B237" t="s">
        <v>2386</v>
      </c>
    </row>
    <row r="238" spans="1:2" x14ac:dyDescent="0.2">
      <c r="A238" t="s">
        <v>133</v>
      </c>
      <c r="B238" t="s">
        <v>937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2387</v>
      </c>
      <c r="B240" t="s">
        <v>2388</v>
      </c>
    </row>
    <row r="241" spans="1:2" x14ac:dyDescent="0.2">
      <c r="A241" t="s">
        <v>2389</v>
      </c>
      <c r="B241" t="s">
        <v>2390</v>
      </c>
    </row>
    <row r="242" spans="1:2" x14ac:dyDescent="0.2">
      <c r="A242" t="s">
        <v>1830</v>
      </c>
      <c r="B242" t="s">
        <v>1261</v>
      </c>
    </row>
    <row r="243" spans="1:2" x14ac:dyDescent="0.2">
      <c r="A243" t="s">
        <v>2391</v>
      </c>
      <c r="B243" t="s">
        <v>2392</v>
      </c>
    </row>
    <row r="244" spans="1:2" x14ac:dyDescent="0.2">
      <c r="A244" t="s">
        <v>41</v>
      </c>
      <c r="B244" t="s">
        <v>41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237</v>
      </c>
      <c r="B246" t="s">
        <v>1836</v>
      </c>
    </row>
    <row r="247" spans="1:2" x14ac:dyDescent="0.2">
      <c r="A247" t="s">
        <v>133</v>
      </c>
      <c r="B247" t="s">
        <v>348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2393</v>
      </c>
      <c r="B249" t="s">
        <v>2394</v>
      </c>
    </row>
    <row r="250" spans="1:2" x14ac:dyDescent="0.2">
      <c r="A250" t="s">
        <v>371</v>
      </c>
      <c r="B250" t="s">
        <v>372</v>
      </c>
    </row>
    <row r="251" spans="1:2" x14ac:dyDescent="0.2">
      <c r="A251" t="s">
        <v>113</v>
      </c>
      <c r="B251" t="s">
        <v>401</v>
      </c>
    </row>
    <row r="252" spans="1:2" x14ac:dyDescent="0.2">
      <c r="A252" t="s">
        <v>892</v>
      </c>
      <c r="B252" t="s">
        <v>270</v>
      </c>
    </row>
    <row r="253" spans="1:2" x14ac:dyDescent="0.2">
      <c r="A253" t="s">
        <v>157</v>
      </c>
      <c r="B253" t="s">
        <v>949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229</v>
      </c>
      <c r="B255" t="s">
        <v>2395</v>
      </c>
    </row>
    <row r="256" spans="1:2" x14ac:dyDescent="0.2">
      <c r="A256" t="s">
        <v>41</v>
      </c>
      <c r="B256" t="s">
        <v>41</v>
      </c>
    </row>
    <row r="257" spans="1:2" x14ac:dyDescent="0.2">
      <c r="A257" t="s">
        <v>41</v>
      </c>
      <c r="B257" t="s">
        <v>41</v>
      </c>
    </row>
    <row r="258" spans="1:2" x14ac:dyDescent="0.2">
      <c r="A258" t="s">
        <v>627</v>
      </c>
      <c r="B258" t="s">
        <v>628</v>
      </c>
    </row>
    <row r="259" spans="1:2" x14ac:dyDescent="0.2">
      <c r="A259" t="s">
        <v>638</v>
      </c>
      <c r="B259" t="s">
        <v>555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2396</v>
      </c>
      <c r="B261" t="s">
        <v>2397</v>
      </c>
    </row>
    <row r="262" spans="1:2" x14ac:dyDescent="0.2">
      <c r="A262" t="s">
        <v>55</v>
      </c>
      <c r="B262" t="s">
        <v>2398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1894</v>
      </c>
      <c r="B264" t="s">
        <v>173</v>
      </c>
    </row>
    <row r="265" spans="1:2" x14ac:dyDescent="0.2">
      <c r="A265" t="s">
        <v>453</v>
      </c>
      <c r="B265" t="s">
        <v>454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923</v>
      </c>
      <c r="B267" t="s">
        <v>897</v>
      </c>
    </row>
    <row r="268" spans="1:2" x14ac:dyDescent="0.2">
      <c r="A268" t="s">
        <v>223</v>
      </c>
      <c r="B268" t="s">
        <v>556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2399</v>
      </c>
      <c r="B270" t="s">
        <v>2400</v>
      </c>
    </row>
    <row r="271" spans="1:2" x14ac:dyDescent="0.2">
      <c r="A271" t="s">
        <v>41</v>
      </c>
      <c r="B271" t="s">
        <v>41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2401</v>
      </c>
      <c r="B273" t="s">
        <v>2402</v>
      </c>
    </row>
    <row r="274" spans="1:2" x14ac:dyDescent="0.2">
      <c r="A274" t="s">
        <v>279</v>
      </c>
      <c r="B274" t="s">
        <v>280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923</v>
      </c>
      <c r="B276" t="s">
        <v>2403</v>
      </c>
    </row>
    <row r="277" spans="1:2" x14ac:dyDescent="0.2">
      <c r="A277" t="s">
        <v>359</v>
      </c>
      <c r="B277" t="s">
        <v>2404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2405</v>
      </c>
      <c r="B279" t="s">
        <v>2406</v>
      </c>
    </row>
    <row r="280" spans="1:2" x14ac:dyDescent="0.2">
      <c r="A280" t="s">
        <v>315</v>
      </c>
      <c r="B280" t="s">
        <v>2407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1185</v>
      </c>
      <c r="B282" t="s">
        <v>2002</v>
      </c>
    </row>
    <row r="283" spans="1:2" x14ac:dyDescent="0.2">
      <c r="A283" t="s">
        <v>231</v>
      </c>
      <c r="B283" t="s">
        <v>2408</v>
      </c>
    </row>
    <row r="284" spans="1:2" x14ac:dyDescent="0.2">
      <c r="A284" t="s">
        <v>368</v>
      </c>
      <c r="B284" t="s">
        <v>1261</v>
      </c>
    </row>
    <row r="285" spans="1:2" x14ac:dyDescent="0.2">
      <c r="A285" t="s">
        <v>2409</v>
      </c>
      <c r="B285" t="s">
        <v>2410</v>
      </c>
    </row>
    <row r="286" spans="1:2" x14ac:dyDescent="0.2">
      <c r="A286" t="s">
        <v>41</v>
      </c>
      <c r="B286" t="s">
        <v>41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1401</v>
      </c>
      <c r="B288" t="s">
        <v>2411</v>
      </c>
    </row>
    <row r="289" spans="1:2" x14ac:dyDescent="0.2">
      <c r="A289" t="s">
        <v>2412</v>
      </c>
      <c r="B289" t="s">
        <v>2413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2414</v>
      </c>
      <c r="B291" t="s">
        <v>2415</v>
      </c>
    </row>
    <row r="292" spans="1:2" x14ac:dyDescent="0.2">
      <c r="A292" t="s">
        <v>269</v>
      </c>
      <c r="B292" t="s">
        <v>2416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361</v>
      </c>
      <c r="B294" t="s">
        <v>1734</v>
      </c>
    </row>
    <row r="295" spans="1:2" x14ac:dyDescent="0.2">
      <c r="A295" t="s">
        <v>331</v>
      </c>
      <c r="B295" t="s">
        <v>2417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2418</v>
      </c>
      <c r="B297" t="s">
        <v>2419</v>
      </c>
    </row>
    <row r="298" spans="1:2" x14ac:dyDescent="0.2">
      <c r="A298" t="s">
        <v>2420</v>
      </c>
      <c r="B298" t="s">
        <v>2421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1021</v>
      </c>
      <c r="B300" t="s">
        <v>2139</v>
      </c>
    </row>
    <row r="301" spans="1:2" x14ac:dyDescent="0.2">
      <c r="A301" t="s">
        <v>184</v>
      </c>
      <c r="B301" t="s">
        <v>2422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199</v>
      </c>
      <c r="B303" t="s">
        <v>2423</v>
      </c>
    </row>
    <row r="304" spans="1:2" x14ac:dyDescent="0.2">
      <c r="A304" t="s">
        <v>340</v>
      </c>
      <c r="B304" t="s">
        <v>2424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923</v>
      </c>
      <c r="B306" t="s">
        <v>2425</v>
      </c>
    </row>
    <row r="307" spans="1:2" x14ac:dyDescent="0.2">
      <c r="A307" t="s">
        <v>269</v>
      </c>
      <c r="B307" t="s">
        <v>2426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1217</v>
      </c>
      <c r="B309" t="s">
        <v>2427</v>
      </c>
    </row>
    <row r="310" spans="1:2" x14ac:dyDescent="0.2">
      <c r="A310" t="s">
        <v>575</v>
      </c>
      <c r="B310" t="s">
        <v>2155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2428</v>
      </c>
      <c r="B312" t="s">
        <v>2429</v>
      </c>
    </row>
    <row r="313" spans="1:2" x14ac:dyDescent="0.2">
      <c r="A313" t="s">
        <v>303</v>
      </c>
      <c r="B313" t="s">
        <v>965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2430</v>
      </c>
      <c r="B315" t="s">
        <v>2431</v>
      </c>
    </row>
    <row r="316" spans="1:2" x14ac:dyDescent="0.2">
      <c r="A316" t="s">
        <v>41</v>
      </c>
      <c r="B316" t="s">
        <v>41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2405</v>
      </c>
      <c r="B318" t="s">
        <v>2432</v>
      </c>
    </row>
    <row r="319" spans="1:2" x14ac:dyDescent="0.2">
      <c r="A319" t="s">
        <v>453</v>
      </c>
      <c r="B319" t="s">
        <v>454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2433</v>
      </c>
      <c r="B321" t="s">
        <v>2434</v>
      </c>
    </row>
    <row r="322" spans="1:2" x14ac:dyDescent="0.2">
      <c r="A322" t="s">
        <v>41</v>
      </c>
      <c r="B322" t="s">
        <v>41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2435</v>
      </c>
      <c r="B324" t="s">
        <v>1586</v>
      </c>
    </row>
    <row r="325" spans="1:2" x14ac:dyDescent="0.2">
      <c r="A325" t="s">
        <v>379</v>
      </c>
      <c r="B325" t="s">
        <v>380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2436</v>
      </c>
      <c r="B327" t="s">
        <v>2437</v>
      </c>
    </row>
    <row r="328" spans="1:2" x14ac:dyDescent="0.2">
      <c r="A328" t="s">
        <v>873</v>
      </c>
      <c r="B328" t="s">
        <v>874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2438</v>
      </c>
      <c r="B330" t="s">
        <v>2439</v>
      </c>
    </row>
    <row r="331" spans="1:2" x14ac:dyDescent="0.2">
      <c r="A331" t="s">
        <v>801</v>
      </c>
      <c r="B331" t="s">
        <v>802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1762</v>
      </c>
      <c r="B333" t="s">
        <v>1763</v>
      </c>
    </row>
    <row r="334" spans="1:2" x14ac:dyDescent="0.2">
      <c r="A334" t="s">
        <v>488</v>
      </c>
      <c r="B334" t="s">
        <v>2440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2441</v>
      </c>
      <c r="B336" t="s">
        <v>2442</v>
      </c>
    </row>
    <row r="337" spans="1:2" x14ac:dyDescent="0.2">
      <c r="A337" t="s">
        <v>204</v>
      </c>
      <c r="B337" t="s">
        <v>205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1015</v>
      </c>
      <c r="B339" t="s">
        <v>2443</v>
      </c>
    </row>
    <row r="340" spans="1:2" x14ac:dyDescent="0.2">
      <c r="A340" t="s">
        <v>41</v>
      </c>
      <c r="B340" t="s">
        <v>41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2444</v>
      </c>
      <c r="B342" t="s">
        <v>2445</v>
      </c>
    </row>
    <row r="343" spans="1:2" x14ac:dyDescent="0.2">
      <c r="A343" t="s">
        <v>261</v>
      </c>
      <c r="B343" t="s">
        <v>2446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2447</v>
      </c>
      <c r="B345" t="s">
        <v>2448</v>
      </c>
    </row>
    <row r="346" spans="1:2" x14ac:dyDescent="0.2">
      <c r="A346" t="s">
        <v>157</v>
      </c>
      <c r="B346" t="s">
        <v>991</v>
      </c>
    </row>
    <row r="347" spans="1:2" x14ac:dyDescent="0.2">
      <c r="A347" t="s">
        <v>2449</v>
      </c>
      <c r="B347" t="s">
        <v>2084</v>
      </c>
    </row>
    <row r="348" spans="1:2" x14ac:dyDescent="0.2">
      <c r="A348" t="s">
        <v>1483</v>
      </c>
      <c r="B348" t="s">
        <v>2450</v>
      </c>
    </row>
    <row r="349" spans="1:2" x14ac:dyDescent="0.2">
      <c r="A349" t="s">
        <v>223</v>
      </c>
      <c r="B349" t="s">
        <v>248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1540</v>
      </c>
      <c r="B351" t="s">
        <v>2451</v>
      </c>
    </row>
    <row r="352" spans="1:2" x14ac:dyDescent="0.2">
      <c r="A352" t="s">
        <v>231</v>
      </c>
      <c r="B352" t="s">
        <v>232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1764</v>
      </c>
      <c r="B354" t="s">
        <v>2123</v>
      </c>
    </row>
    <row r="355" spans="1:2" x14ac:dyDescent="0.2">
      <c r="A355" t="s">
        <v>269</v>
      </c>
      <c r="B355" t="s">
        <v>270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2452</v>
      </c>
      <c r="B357" t="s">
        <v>2453</v>
      </c>
    </row>
    <row r="358" spans="1:2" x14ac:dyDescent="0.2">
      <c r="A358" t="s">
        <v>303</v>
      </c>
      <c r="B358" t="s">
        <v>965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1470</v>
      </c>
      <c r="B360" t="s">
        <v>798</v>
      </c>
    </row>
    <row r="361" spans="1:2" x14ac:dyDescent="0.2">
      <c r="A361" t="s">
        <v>55</v>
      </c>
      <c r="B361" t="s">
        <v>56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2454</v>
      </c>
      <c r="B363" t="s">
        <v>128</v>
      </c>
    </row>
    <row r="364" spans="1:2" x14ac:dyDescent="0.2">
      <c r="A364" t="s">
        <v>873</v>
      </c>
      <c r="B364" t="s">
        <v>874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2455</v>
      </c>
      <c r="B366" t="s">
        <v>2456</v>
      </c>
    </row>
    <row r="367" spans="1:2" x14ac:dyDescent="0.2">
      <c r="A367" t="s">
        <v>288</v>
      </c>
      <c r="B367" t="s">
        <v>2457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1511</v>
      </c>
      <c r="B369" t="s">
        <v>1512</v>
      </c>
    </row>
    <row r="370" spans="1:2" x14ac:dyDescent="0.2">
      <c r="A370" t="s">
        <v>379</v>
      </c>
      <c r="B370" t="s">
        <v>380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2458</v>
      </c>
      <c r="B372" t="s">
        <v>1089</v>
      </c>
    </row>
    <row r="373" spans="1:2" x14ac:dyDescent="0.2">
      <c r="A373" t="s">
        <v>133</v>
      </c>
      <c r="B373" t="s">
        <v>146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361</v>
      </c>
      <c r="B375" t="s">
        <v>2459</v>
      </c>
    </row>
    <row r="376" spans="1:2" x14ac:dyDescent="0.2">
      <c r="A376" t="s">
        <v>133</v>
      </c>
      <c r="B376" t="s">
        <v>751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732</v>
      </c>
      <c r="B378" t="s">
        <v>733</v>
      </c>
    </row>
    <row r="379" spans="1:2" x14ac:dyDescent="0.2">
      <c r="A379" t="s">
        <v>157</v>
      </c>
      <c r="B379" t="s">
        <v>2460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2461</v>
      </c>
      <c r="B381" t="s">
        <v>2462</v>
      </c>
    </row>
    <row r="382" spans="1:2" x14ac:dyDescent="0.2">
      <c r="A382" t="s">
        <v>125</v>
      </c>
      <c r="B382" t="s">
        <v>2463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1648</v>
      </c>
      <c r="B384" t="s">
        <v>520</v>
      </c>
    </row>
    <row r="385" spans="1:2" x14ac:dyDescent="0.2">
      <c r="A385" t="s">
        <v>900</v>
      </c>
      <c r="B385" t="s">
        <v>901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418</v>
      </c>
      <c r="B387" t="s">
        <v>2464</v>
      </c>
    </row>
    <row r="388" spans="1:2" x14ac:dyDescent="0.2">
      <c r="A388" t="s">
        <v>265</v>
      </c>
      <c r="B388" t="s">
        <v>450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2465</v>
      </c>
      <c r="B390" t="s">
        <v>2466</v>
      </c>
    </row>
    <row r="391" spans="1:2" x14ac:dyDescent="0.2">
      <c r="A391" t="s">
        <v>235</v>
      </c>
      <c r="B391" t="s">
        <v>236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2467</v>
      </c>
      <c r="B393" t="s">
        <v>2468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1640</v>
      </c>
      <c r="B396" t="s">
        <v>965</v>
      </c>
    </row>
    <row r="397" spans="1:2" x14ac:dyDescent="0.2">
      <c r="A397" t="s">
        <v>121</v>
      </c>
      <c r="B397" t="s">
        <v>1230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366</v>
      </c>
      <c r="B399" t="s">
        <v>2212</v>
      </c>
    </row>
    <row r="400" spans="1:2" x14ac:dyDescent="0.2">
      <c r="A400" t="s">
        <v>227</v>
      </c>
      <c r="B400" t="s">
        <v>228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2469</v>
      </c>
      <c r="B402" t="s">
        <v>2470</v>
      </c>
    </row>
    <row r="403" spans="1:2" x14ac:dyDescent="0.2">
      <c r="A403" t="s">
        <v>1088</v>
      </c>
      <c r="B403" t="s">
        <v>1089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364</v>
      </c>
      <c r="B405" t="s">
        <v>2471</v>
      </c>
    </row>
    <row r="406" spans="1:2" x14ac:dyDescent="0.2">
      <c r="A406" t="s">
        <v>41</v>
      </c>
      <c r="B406" t="s">
        <v>41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2472</v>
      </c>
      <c r="B408" t="s">
        <v>2473</v>
      </c>
    </row>
    <row r="409" spans="1:2" x14ac:dyDescent="0.2">
      <c r="A409" t="s">
        <v>2474</v>
      </c>
      <c r="B409" t="s">
        <v>2475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2476</v>
      </c>
      <c r="B411" t="s">
        <v>2477</v>
      </c>
    </row>
    <row r="412" spans="1:2" x14ac:dyDescent="0.2">
      <c r="A412" t="s">
        <v>223</v>
      </c>
      <c r="B412" t="s">
        <v>292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2478</v>
      </c>
      <c r="B414" t="s">
        <v>2479</v>
      </c>
    </row>
    <row r="415" spans="1:2" x14ac:dyDescent="0.2">
      <c r="A415" t="s">
        <v>133</v>
      </c>
      <c r="B415" t="s">
        <v>348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871</v>
      </c>
      <c r="B417" t="s">
        <v>2480</v>
      </c>
    </row>
    <row r="418" spans="1:2" x14ac:dyDescent="0.2">
      <c r="A418" t="s">
        <v>41</v>
      </c>
      <c r="B418" t="s">
        <v>41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2481</v>
      </c>
      <c r="B420" t="s">
        <v>2482</v>
      </c>
    </row>
    <row r="421" spans="1:2" x14ac:dyDescent="0.2">
      <c r="A421" t="s">
        <v>279</v>
      </c>
      <c r="B421" t="s">
        <v>433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364</v>
      </c>
      <c r="B423" t="s">
        <v>2483</v>
      </c>
    </row>
    <row r="424" spans="1:2" x14ac:dyDescent="0.2">
      <c r="A424" t="s">
        <v>2484</v>
      </c>
      <c r="B424" t="s">
        <v>2485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2452</v>
      </c>
      <c r="B426" t="s">
        <v>2453</v>
      </c>
    </row>
    <row r="427" spans="1:2" x14ac:dyDescent="0.2">
      <c r="A427" t="s">
        <v>72</v>
      </c>
      <c r="B427" t="s">
        <v>73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2486</v>
      </c>
      <c r="B429" t="s">
        <v>2487</v>
      </c>
    </row>
    <row r="430" spans="1:2" x14ac:dyDescent="0.2">
      <c r="A430" t="s">
        <v>184</v>
      </c>
      <c r="B430" t="s">
        <v>2488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2489</v>
      </c>
      <c r="B432" t="s">
        <v>2490</v>
      </c>
    </row>
    <row r="433" spans="1:2" x14ac:dyDescent="0.2">
      <c r="A433" t="s">
        <v>41</v>
      </c>
      <c r="B433" t="s">
        <v>41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1942</v>
      </c>
      <c r="B435" t="s">
        <v>2491</v>
      </c>
    </row>
    <row r="436" spans="1:2" x14ac:dyDescent="0.2">
      <c r="A436" t="s">
        <v>279</v>
      </c>
      <c r="B436" t="s">
        <v>280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123</v>
      </c>
      <c r="B438" t="s">
        <v>124</v>
      </c>
    </row>
    <row r="439" spans="1:2" x14ac:dyDescent="0.2">
      <c r="A439" t="s">
        <v>638</v>
      </c>
      <c r="B439" t="s">
        <v>555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2492</v>
      </c>
      <c r="B441" t="s">
        <v>2493</v>
      </c>
    </row>
    <row r="442" spans="1:2" x14ac:dyDescent="0.2">
      <c r="A442" t="s">
        <v>41</v>
      </c>
      <c r="B442" t="s">
        <v>41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366</v>
      </c>
      <c r="B444" t="s">
        <v>2494</v>
      </c>
    </row>
    <row r="445" spans="1:2" x14ac:dyDescent="0.2">
      <c r="A445" t="s">
        <v>184</v>
      </c>
      <c r="B445" t="s">
        <v>2488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325</v>
      </c>
      <c r="B447" t="s">
        <v>326</v>
      </c>
    </row>
    <row r="448" spans="1:2" x14ac:dyDescent="0.2">
      <c r="A448" t="s">
        <v>223</v>
      </c>
      <c r="B448" t="s">
        <v>556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366</v>
      </c>
      <c r="B450" t="s">
        <v>2495</v>
      </c>
    </row>
    <row r="451" spans="1:2" x14ac:dyDescent="0.2">
      <c r="A451" t="s">
        <v>900</v>
      </c>
      <c r="B451" t="s">
        <v>901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2496</v>
      </c>
      <c r="B453" t="s">
        <v>2497</v>
      </c>
    </row>
    <row r="454" spans="1:2" x14ac:dyDescent="0.2">
      <c r="A454" t="s">
        <v>223</v>
      </c>
      <c r="B454" t="s">
        <v>292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2498</v>
      </c>
      <c r="B456" t="s">
        <v>2499</v>
      </c>
    </row>
    <row r="457" spans="1:2" x14ac:dyDescent="0.2">
      <c r="A457" t="s">
        <v>2188</v>
      </c>
      <c r="B457" t="s">
        <v>2189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2500</v>
      </c>
      <c r="B459" t="s">
        <v>2501</v>
      </c>
    </row>
    <row r="460" spans="1:2" x14ac:dyDescent="0.2">
      <c r="A460" t="s">
        <v>641</v>
      </c>
      <c r="B460" t="s">
        <v>642</v>
      </c>
    </row>
    <row r="461" spans="1:2" x14ac:dyDescent="0.2">
      <c r="A461" t="s">
        <v>41</v>
      </c>
      <c r="B461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554"/>
  <sheetViews>
    <sheetView zoomScaleNormal="100" workbookViewId="0">
      <selection activeCell="V3" sqref="V3:V186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1872</v>
      </c>
      <c r="B3" t="s">
        <v>2502</v>
      </c>
      <c r="D3">
        <v>-78.906000000000006</v>
      </c>
      <c r="E3">
        <v>-169.69499999999999</v>
      </c>
      <c r="F3">
        <v>0</v>
      </c>
      <c r="G3">
        <v>103.94199999999999</v>
      </c>
      <c r="H3">
        <v>22.361000000000001</v>
      </c>
      <c r="I3">
        <v>0</v>
      </c>
      <c r="J3">
        <v>1</v>
      </c>
      <c r="K3">
        <v>0</v>
      </c>
      <c r="L3">
        <f>1/TAN(-D3*$L$1/180)*0.108*0.333333</f>
        <v>7.0589971987059475E-3</v>
      </c>
      <c r="M3">
        <f>SIN(-D3*$L$1/180)*G3*3</f>
        <v>305.99885124244912</v>
      </c>
      <c r="N3">
        <f>COS(-D3*$L$1/180)*G3*0.108</f>
        <v>2.1600471937748797</v>
      </c>
      <c r="O3">
        <f>IFERROR(1/TAN(E3*$L$1/180)*0.108*0.333333,"")</f>
        <v>0.19799678746871249</v>
      </c>
      <c r="P3">
        <f>SIN(-E3*$L$1/180)*H3*3</f>
        <v>12.000348708544616</v>
      </c>
      <c r="Q3">
        <f>-COS(E3*$L$1/180)*H3*0.108</f>
        <v>2.3760328688290149</v>
      </c>
      <c r="R3">
        <f>ABS(SIN(-F3*$L$1/180)*I3*3)</f>
        <v>0</v>
      </c>
      <c r="S3">
        <f>M3+P3</f>
        <v>317.99919995099373</v>
      </c>
      <c r="T3">
        <f>60*(J3/M3)</f>
        <v>0.19607916747524251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6.7432158322032146E-3</v>
      </c>
      <c r="Z3">
        <f>STDEVA(L3:L2000)</f>
        <v>2.0430057222295466E-3</v>
      </c>
      <c r="AA3">
        <f>COUNTA(L3:L2000)</f>
        <v>184</v>
      </c>
      <c r="AB3">
        <f>AVERAGE(O3:O2000)</f>
        <v>0.25093881616625752</v>
      </c>
      <c r="AC3">
        <f>STDEVA(O3:O2001)</f>
        <v>0.28412912737676593</v>
      </c>
      <c r="AD3">
        <f>COUNTA(O3:O2001)</f>
        <v>184</v>
      </c>
      <c r="AE3">
        <f>1/Y8</f>
        <v>3.9429562914029834E-3</v>
      </c>
      <c r="AF3">
        <f>Z8/Y8^2</f>
        <v>2.922070649713168E-3</v>
      </c>
      <c r="AG3">
        <f>COUNTA(M3:M2001)</f>
        <v>184</v>
      </c>
      <c r="AH3">
        <f>1/AB8</f>
        <v>9.7164105290088537E-2</v>
      </c>
      <c r="AI3">
        <f>AC8/AB8^2</f>
        <v>0.10210753716643636</v>
      </c>
      <c r="AJ3">
        <f>COUNTA(P3:P2001)</f>
        <v>184</v>
      </c>
    </row>
    <row r="4" spans="1:36" x14ac:dyDescent="0.2">
      <c r="A4" t="s">
        <v>269</v>
      </c>
      <c r="B4" t="s">
        <v>330</v>
      </c>
      <c r="D4">
        <v>-79.509</v>
      </c>
      <c r="E4">
        <v>-171.46899999999999</v>
      </c>
      <c r="F4">
        <v>0</v>
      </c>
      <c r="G4">
        <v>54.917999999999999</v>
      </c>
      <c r="H4">
        <v>20.224</v>
      </c>
      <c r="I4">
        <v>0</v>
      </c>
      <c r="J4">
        <v>1</v>
      </c>
      <c r="K4">
        <v>0</v>
      </c>
      <c r="L4">
        <f t="shared" ref="L4:L67" si="0">1/TAN(-D4*$L$1/180)*0.108*0.333333</f>
        <v>6.6663500067848398E-3</v>
      </c>
      <c r="M4">
        <f t="shared" ref="M4:M67" si="1">SIN(-D4*$L$1/180)*G4*3</f>
        <v>161.99989320611846</v>
      </c>
      <c r="N4">
        <f t="shared" ref="N4:N67" si="2">COS(-D4*$L$1/180)*G4*0.108</f>
        <v>1.0799490691228202</v>
      </c>
      <c r="O4">
        <f t="shared" ref="O4:O67" si="3">IFERROR(1/TAN(E4*$L$1/180)*0.108*0.333333,"")</f>
        <v>0.23999306751257837</v>
      </c>
      <c r="P4">
        <f t="shared" ref="P4:P67" si="4">SIN(-E4*$L$1/180)*H4*3</f>
        <v>9.0003574158502637</v>
      </c>
      <c r="Q4">
        <f t="shared" ref="Q4:Q67" si="5">-COS(E4*$L$1/180)*H4*0.108</f>
        <v>2.1600255449650327</v>
      </c>
      <c r="R4">
        <f t="shared" ref="R4:R67" si="6">ABS(SIN(-F4*$L$1/180)*I4*3)</f>
        <v>0</v>
      </c>
      <c r="S4">
        <f t="shared" ref="S4:S67" si="7">M4+P4</f>
        <v>171.00025062196872</v>
      </c>
      <c r="T4">
        <f t="shared" ref="T4:T67" si="8">60*(J4/M4)</f>
        <v>0.37037061452663911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0.40459294993219286</v>
      </c>
      <c r="Z4">
        <f>Z3*60</f>
        <v>0.1225803433337728</v>
      </c>
      <c r="AA4">
        <f>AA3</f>
        <v>184</v>
      </c>
      <c r="AB4">
        <f>AB3*60</f>
        <v>15.056328969975452</v>
      </c>
      <c r="AC4">
        <f>AC3*60</f>
        <v>17.047747642605955</v>
      </c>
      <c r="AD4">
        <f>AD3</f>
        <v>184</v>
      </c>
      <c r="AE4">
        <f>AE3*60</f>
        <v>0.23657737748417901</v>
      </c>
      <c r="AF4">
        <f>AF3*60</f>
        <v>0.17532423898279006</v>
      </c>
      <c r="AG4">
        <f>AG3</f>
        <v>184</v>
      </c>
      <c r="AH4">
        <f>AH3*60</f>
        <v>5.8298463174053126</v>
      </c>
      <c r="AI4">
        <f>AI3*60</f>
        <v>6.1264522299861817</v>
      </c>
      <c r="AJ4">
        <f>AJ3</f>
        <v>184</v>
      </c>
    </row>
    <row r="5" spans="1:36" x14ac:dyDescent="0.2">
      <c r="A5" t="s">
        <v>41</v>
      </c>
      <c r="B5" t="s">
        <v>41</v>
      </c>
      <c r="D5">
        <v>-82.694000000000003</v>
      </c>
      <c r="E5">
        <v>0</v>
      </c>
      <c r="F5">
        <v>0</v>
      </c>
      <c r="G5">
        <v>39.319000000000003</v>
      </c>
      <c r="H5">
        <v>0</v>
      </c>
      <c r="I5">
        <v>0</v>
      </c>
      <c r="J5">
        <v>0</v>
      </c>
      <c r="K5">
        <v>0</v>
      </c>
      <c r="L5">
        <f t="shared" si="0"/>
        <v>4.6155335729996519E-3</v>
      </c>
      <c r="M5">
        <f t="shared" si="1"/>
        <v>116.99932256661708</v>
      </c>
      <c r="N5">
        <f t="shared" si="2"/>
        <v>0.54001484133927824</v>
      </c>
      <c r="O5" t="str">
        <f t="shared" si="3"/>
        <v/>
      </c>
      <c r="P5">
        <f t="shared" si="4"/>
        <v>0</v>
      </c>
      <c r="Q5">
        <f t="shared" si="5"/>
        <v>0</v>
      </c>
      <c r="R5">
        <f t="shared" si="6"/>
        <v>0</v>
      </c>
      <c r="S5">
        <f t="shared" si="7"/>
        <v>116.99932256661708</v>
      </c>
      <c r="T5">
        <f t="shared" si="8"/>
        <v>0</v>
      </c>
      <c r="U5" t="str">
        <f t="shared" si="9"/>
        <v/>
      </c>
      <c r="V5">
        <f t="shared" si="10"/>
        <v>0</v>
      </c>
    </row>
    <row r="6" spans="1:36" x14ac:dyDescent="0.2">
      <c r="A6" t="s">
        <v>259</v>
      </c>
      <c r="B6" t="s">
        <v>2225</v>
      </c>
      <c r="D6">
        <v>-78.465000000000003</v>
      </c>
      <c r="E6">
        <v>-174.28899999999999</v>
      </c>
      <c r="F6">
        <v>0</v>
      </c>
      <c r="G6">
        <v>50.01</v>
      </c>
      <c r="H6">
        <v>10.050000000000001</v>
      </c>
      <c r="I6">
        <v>0</v>
      </c>
      <c r="J6">
        <v>1</v>
      </c>
      <c r="K6">
        <v>0</v>
      </c>
      <c r="L6">
        <f t="shared" si="0"/>
        <v>7.3471797061312634E-3</v>
      </c>
      <c r="M6">
        <f t="shared" si="1"/>
        <v>146.99980431031139</v>
      </c>
      <c r="N6">
        <f t="shared" si="2"/>
        <v>1.080035059069046</v>
      </c>
      <c r="O6">
        <f t="shared" si="3"/>
        <v>0.35997382229506519</v>
      </c>
      <c r="P6">
        <f t="shared" si="4"/>
        <v>3.000250163751037</v>
      </c>
      <c r="Q6">
        <f t="shared" si="5"/>
        <v>1.0800125992994554</v>
      </c>
      <c r="R6">
        <f t="shared" si="6"/>
        <v>0</v>
      </c>
      <c r="S6">
        <f t="shared" si="7"/>
        <v>150.00005447406244</v>
      </c>
      <c r="T6">
        <f t="shared" si="8"/>
        <v>0.40816380866291579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331</v>
      </c>
      <c r="B7" t="s">
        <v>332</v>
      </c>
      <c r="D7">
        <v>-78.366</v>
      </c>
      <c r="E7">
        <v>-173.089</v>
      </c>
      <c r="F7">
        <v>0</v>
      </c>
      <c r="G7">
        <v>104.139</v>
      </c>
      <c r="H7">
        <v>33.241999999999997</v>
      </c>
      <c r="I7">
        <v>0</v>
      </c>
      <c r="J7">
        <v>1</v>
      </c>
      <c r="K7">
        <v>0</v>
      </c>
      <c r="L7">
        <f t="shared" si="0"/>
        <v>7.4119970071030846E-3</v>
      </c>
      <c r="M7">
        <f t="shared" si="1"/>
        <v>305.99862863896038</v>
      </c>
      <c r="N7">
        <f t="shared" si="2"/>
        <v>2.2680631877128103</v>
      </c>
      <c r="O7">
        <f t="shared" si="3"/>
        <v>0.29700955874473856</v>
      </c>
      <c r="P7">
        <f t="shared" si="4"/>
        <v>11.999773518199225</v>
      </c>
      <c r="Q7">
        <f t="shared" si="5"/>
        <v>3.5640510017281537</v>
      </c>
      <c r="R7">
        <f t="shared" si="6"/>
        <v>0</v>
      </c>
      <c r="S7">
        <f t="shared" si="7"/>
        <v>317.9984021571596</v>
      </c>
      <c r="T7">
        <f t="shared" si="8"/>
        <v>0.19607931011609989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-78.69</v>
      </c>
      <c r="E8">
        <v>0</v>
      </c>
      <c r="F8">
        <v>0</v>
      </c>
      <c r="G8">
        <v>30.594000000000001</v>
      </c>
      <c r="H8">
        <v>0</v>
      </c>
      <c r="I8">
        <v>0</v>
      </c>
      <c r="J8">
        <v>0</v>
      </c>
      <c r="K8">
        <v>0</v>
      </c>
      <c r="L8">
        <f t="shared" si="0"/>
        <v>7.2000369249036579E-3</v>
      </c>
      <c r="M8">
        <f t="shared" si="1"/>
        <v>89.999634362370514</v>
      </c>
      <c r="N8">
        <f t="shared" si="2"/>
        <v>0.64800133863823428</v>
      </c>
      <c r="O8" t="str">
        <f t="shared" si="3"/>
        <v/>
      </c>
      <c r="P8">
        <f t="shared" si="4"/>
        <v>0</v>
      </c>
      <c r="Q8">
        <f t="shared" si="5"/>
        <v>0</v>
      </c>
      <c r="R8">
        <f t="shared" si="6"/>
        <v>0</v>
      </c>
      <c r="S8">
        <f t="shared" si="7"/>
        <v>89.999634362370514</v>
      </c>
      <c r="T8">
        <f t="shared" si="8"/>
        <v>0</v>
      </c>
      <c r="U8" t="str">
        <f t="shared" si="9"/>
        <v/>
      </c>
      <c r="V8">
        <f t="shared" si="10"/>
        <v>0</v>
      </c>
      <c r="X8" t="s">
        <v>51</v>
      </c>
      <c r="Y8">
        <f>AVERAGE(M3:M2000)</f>
        <v>253.61681086355128</v>
      </c>
      <c r="Z8">
        <f>STDEVA(M3:M2000)</f>
        <v>187.95192858568197</v>
      </c>
      <c r="AA8">
        <f>COUNTA(M3:M2001)</f>
        <v>184</v>
      </c>
      <c r="AB8">
        <f>AVERAGE(P3:P2000)</f>
        <v>10.291866497555322</v>
      </c>
      <c r="AC8">
        <f>STDEVA(P3:P2000)</f>
        <v>10.815487239589995</v>
      </c>
      <c r="AD8">
        <f>COUNTA(P3:P2001)</f>
        <v>184</v>
      </c>
      <c r="AE8" t="s">
        <v>51</v>
      </c>
      <c r="AF8">
        <f>AG8+AH8</f>
        <v>48559.196634443615</v>
      </c>
      <c r="AG8">
        <f>SUM(M3:M2000)</f>
        <v>46665.493198893433</v>
      </c>
      <c r="AH8">
        <f>SUM(P3:P2000)</f>
        <v>1893.7034355501792</v>
      </c>
    </row>
    <row r="9" spans="1:36" x14ac:dyDescent="0.2">
      <c r="A9" t="s">
        <v>1444</v>
      </c>
      <c r="B9" t="s">
        <v>341</v>
      </c>
      <c r="D9">
        <v>-84.805999999999997</v>
      </c>
      <c r="E9">
        <v>-172.875</v>
      </c>
      <c r="F9">
        <v>0</v>
      </c>
      <c r="G9">
        <v>22.091000000000001</v>
      </c>
      <c r="H9">
        <v>8.0619999999999994</v>
      </c>
      <c r="I9">
        <v>0</v>
      </c>
      <c r="J9">
        <v>1</v>
      </c>
      <c r="K9">
        <v>0</v>
      </c>
      <c r="L9">
        <f t="shared" si="0"/>
        <v>3.2724522825831946E-3</v>
      </c>
      <c r="M9">
        <f t="shared" si="1"/>
        <v>66.000875386062987</v>
      </c>
      <c r="N9">
        <f t="shared" si="2"/>
        <v>0.21598493129454213</v>
      </c>
      <c r="O9">
        <f t="shared" si="3"/>
        <v>0.28800037970152381</v>
      </c>
      <c r="P9">
        <f t="shared" si="4"/>
        <v>2.9998972427814361</v>
      </c>
      <c r="Q9">
        <f t="shared" si="5"/>
        <v>0.86397240895901706</v>
      </c>
      <c r="R9">
        <f t="shared" si="6"/>
        <v>0</v>
      </c>
      <c r="S9">
        <f t="shared" si="7"/>
        <v>69.000772628844416</v>
      </c>
      <c r="T9">
        <f t="shared" si="8"/>
        <v>0.9090788515915631</v>
      </c>
      <c r="U9">
        <f t="shared" si="9"/>
        <v>0</v>
      </c>
      <c r="V9">
        <f t="shared" si="10"/>
        <v>0</v>
      </c>
      <c r="X9" t="s">
        <v>54</v>
      </c>
      <c r="Y9">
        <f>Y8/60</f>
        <v>4.2269468477258547</v>
      </c>
      <c r="Z9">
        <f>Z8/60</f>
        <v>3.1325321430946995</v>
      </c>
      <c r="AA9">
        <f>AA8</f>
        <v>184</v>
      </c>
      <c r="AB9">
        <f>AB8/60</f>
        <v>0.17153110829258869</v>
      </c>
      <c r="AC9">
        <f>AC8/60</f>
        <v>0.18025812065983324</v>
      </c>
      <c r="AD9">
        <f>AD8</f>
        <v>184</v>
      </c>
      <c r="AE9" t="s">
        <v>54</v>
      </c>
      <c r="AF9">
        <f>AF8/60</f>
        <v>809.31994390739362</v>
      </c>
      <c r="AG9">
        <f>AG8/60</f>
        <v>777.7582199815572</v>
      </c>
      <c r="AH9">
        <f>AH8/60</f>
        <v>31.561723925836318</v>
      </c>
    </row>
    <row r="10" spans="1:36" x14ac:dyDescent="0.2">
      <c r="A10" t="s">
        <v>41</v>
      </c>
      <c r="B10" t="s">
        <v>41</v>
      </c>
      <c r="D10">
        <v>-77.307000000000002</v>
      </c>
      <c r="E10">
        <v>0</v>
      </c>
      <c r="F10">
        <v>0</v>
      </c>
      <c r="G10">
        <v>113.78</v>
      </c>
      <c r="H10">
        <v>0</v>
      </c>
      <c r="I10">
        <v>0</v>
      </c>
      <c r="J10">
        <v>0</v>
      </c>
      <c r="K10">
        <v>0</v>
      </c>
      <c r="L10">
        <f t="shared" si="0"/>
        <v>8.1083208041288005E-3</v>
      </c>
      <c r="M10">
        <f t="shared" si="1"/>
        <v>332.9981268922246</v>
      </c>
      <c r="N10">
        <f t="shared" si="2"/>
        <v>2.7000583400744871</v>
      </c>
      <c r="O10" t="str">
        <f t="shared" si="3"/>
        <v/>
      </c>
      <c r="P10">
        <f t="shared" si="4"/>
        <v>0</v>
      </c>
      <c r="Q10">
        <f t="shared" si="5"/>
        <v>0</v>
      </c>
      <c r="R10">
        <f t="shared" si="6"/>
        <v>0</v>
      </c>
      <c r="S10">
        <f t="shared" si="7"/>
        <v>332.9981268922246</v>
      </c>
      <c r="T10">
        <f t="shared" si="8"/>
        <v>0</v>
      </c>
      <c r="U10" t="str">
        <f t="shared" si="9"/>
        <v/>
      </c>
      <c r="V10">
        <f t="shared" si="10"/>
        <v>0</v>
      </c>
    </row>
    <row r="11" spans="1:36" x14ac:dyDescent="0.2">
      <c r="A11" t="s">
        <v>41</v>
      </c>
      <c r="B11" t="s">
        <v>41</v>
      </c>
      <c r="D11">
        <v>-79.570999999999998</v>
      </c>
      <c r="E11">
        <v>-167.471</v>
      </c>
      <c r="F11">
        <v>0</v>
      </c>
      <c r="G11">
        <v>165.738</v>
      </c>
      <c r="H11">
        <v>36.878</v>
      </c>
      <c r="I11">
        <v>0</v>
      </c>
      <c r="J11">
        <v>1</v>
      </c>
      <c r="K11">
        <v>0</v>
      </c>
      <c r="L11">
        <f t="shared" si="0"/>
        <v>6.6260665476654129E-3</v>
      </c>
      <c r="M11">
        <f t="shared" si="1"/>
        <v>489.00001272722022</v>
      </c>
      <c r="N11">
        <f t="shared" si="2"/>
        <v>3.2401498662896611</v>
      </c>
      <c r="O11">
        <f t="shared" si="3"/>
        <v>0.16199727061839408</v>
      </c>
      <c r="P11">
        <f t="shared" si="4"/>
        <v>24.000246728136428</v>
      </c>
      <c r="Q11">
        <f t="shared" si="5"/>
        <v>3.8879783521044962</v>
      </c>
      <c r="R11">
        <f t="shared" si="6"/>
        <v>0</v>
      </c>
      <c r="S11">
        <f t="shared" si="7"/>
        <v>513.00025945535663</v>
      </c>
      <c r="T11">
        <f t="shared" si="8"/>
        <v>0.1226993833095663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267</v>
      </c>
      <c r="B12" t="s">
        <v>1590</v>
      </c>
      <c r="D12">
        <v>-78.870999999999995</v>
      </c>
      <c r="E12">
        <v>0</v>
      </c>
      <c r="F12">
        <v>0</v>
      </c>
      <c r="G12">
        <v>62.168999999999997</v>
      </c>
      <c r="H12">
        <v>0</v>
      </c>
      <c r="I12">
        <v>0</v>
      </c>
      <c r="J12">
        <v>0</v>
      </c>
      <c r="K12">
        <v>0</v>
      </c>
      <c r="L12">
        <f t="shared" si="0"/>
        <v>7.0818365945148915E-3</v>
      </c>
      <c r="M12">
        <f t="shared" si="1"/>
        <v>182.99975342972309</v>
      </c>
      <c r="N12">
        <f t="shared" si="2"/>
        <v>1.2959756466014616</v>
      </c>
      <c r="O12" t="str">
        <f t="shared" si="3"/>
        <v/>
      </c>
      <c r="P12">
        <f t="shared" si="4"/>
        <v>0</v>
      </c>
      <c r="Q12">
        <f t="shared" si="5"/>
        <v>0</v>
      </c>
      <c r="R12">
        <f t="shared" si="6"/>
        <v>0</v>
      </c>
      <c r="S12">
        <f t="shared" si="7"/>
        <v>182.99975342972309</v>
      </c>
      <c r="T12">
        <f t="shared" si="8"/>
        <v>0</v>
      </c>
      <c r="U12" t="str">
        <f t="shared" si="9"/>
        <v/>
      </c>
      <c r="V12">
        <f t="shared" si="10"/>
        <v>0</v>
      </c>
      <c r="Y12">
        <f>Y3</f>
        <v>6.7432158322032146E-3</v>
      </c>
      <c r="Z12">
        <f>AE3</f>
        <v>3.9429562914029834E-3</v>
      </c>
      <c r="AA12">
        <f>AB3</f>
        <v>0.25093881616625752</v>
      </c>
      <c r="AB12">
        <f>AH3</f>
        <v>9.7164105290088537E-2</v>
      </c>
      <c r="AE12" t="s">
        <v>1</v>
      </c>
      <c r="AF12">
        <f>AG12+AH12</f>
        <v>691.74635173746947</v>
      </c>
      <c r="AG12">
        <f>SUM(N3:N2000)</f>
        <v>319.89739013370564</v>
      </c>
      <c r="AH12">
        <f>SUM(Q3:Q2000)</f>
        <v>371.84896160376383</v>
      </c>
    </row>
    <row r="13" spans="1:36" x14ac:dyDescent="0.2">
      <c r="A13" t="s">
        <v>279</v>
      </c>
      <c r="B13" t="s">
        <v>433</v>
      </c>
      <c r="D13">
        <v>-76.823999999999998</v>
      </c>
      <c r="E13">
        <v>0</v>
      </c>
      <c r="F13">
        <v>0</v>
      </c>
      <c r="G13">
        <v>307.08499999999998</v>
      </c>
      <c r="H13">
        <v>0</v>
      </c>
      <c r="I13">
        <v>0</v>
      </c>
      <c r="J13">
        <v>0</v>
      </c>
      <c r="K13">
        <v>0</v>
      </c>
      <c r="L13">
        <f t="shared" si="0"/>
        <v>8.4278076871062927E-3</v>
      </c>
      <c r="M13">
        <f t="shared" si="1"/>
        <v>897.00247279788505</v>
      </c>
      <c r="N13">
        <f t="shared" si="2"/>
        <v>7.5597718953712647</v>
      </c>
      <c r="O13" t="str">
        <f t="shared" si="3"/>
        <v/>
      </c>
      <c r="P13">
        <f t="shared" si="4"/>
        <v>0</v>
      </c>
      <c r="Q13">
        <f t="shared" si="5"/>
        <v>0</v>
      </c>
      <c r="R13">
        <f t="shared" si="6"/>
        <v>0</v>
      </c>
      <c r="S13">
        <f t="shared" si="7"/>
        <v>897.00247279788505</v>
      </c>
      <c r="T13">
        <f t="shared" si="8"/>
        <v>0</v>
      </c>
      <c r="U13" t="str">
        <f t="shared" si="9"/>
        <v/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-76.082999999999998</v>
      </c>
      <c r="E14">
        <v>-172.14699999999999</v>
      </c>
      <c r="F14">
        <v>0</v>
      </c>
      <c r="G14">
        <v>116.417</v>
      </c>
      <c r="H14">
        <v>29.274999999999999</v>
      </c>
      <c r="I14">
        <v>0</v>
      </c>
      <c r="J14">
        <v>1</v>
      </c>
      <c r="K14">
        <v>0</v>
      </c>
      <c r="L14">
        <f t="shared" si="0"/>
        <v>8.920426801207422E-3</v>
      </c>
      <c r="M14">
        <f t="shared" si="1"/>
        <v>338.99879338842811</v>
      </c>
      <c r="N14">
        <f t="shared" si="2"/>
        <v>3.0240169461360575</v>
      </c>
      <c r="O14">
        <f t="shared" si="3"/>
        <v>0.26101028336978344</v>
      </c>
      <c r="P14">
        <f t="shared" si="4"/>
        <v>11.999703667124756</v>
      </c>
      <c r="Q14">
        <f t="shared" si="5"/>
        <v>3.1320491865588482</v>
      </c>
      <c r="R14">
        <f t="shared" si="6"/>
        <v>0</v>
      </c>
      <c r="S14">
        <f t="shared" si="7"/>
        <v>350.99849705555289</v>
      </c>
      <c r="T14">
        <f t="shared" si="8"/>
        <v>0.17699178041395391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0.38320563970419841</v>
      </c>
      <c r="Z14">
        <f>STDEVA(T3:T2345)</f>
        <v>0.36352840888887339</v>
      </c>
      <c r="AA14">
        <f>COUNTA(T3:T2345)</f>
        <v>184</v>
      </c>
    </row>
    <row r="15" spans="1:36" x14ac:dyDescent="0.2">
      <c r="A15" t="s">
        <v>1331</v>
      </c>
      <c r="B15" t="s">
        <v>2503</v>
      </c>
      <c r="D15">
        <v>-79.694999999999993</v>
      </c>
      <c r="E15">
        <v>-166.75899999999999</v>
      </c>
      <c r="F15">
        <v>0</v>
      </c>
      <c r="G15">
        <v>55.902000000000001</v>
      </c>
      <c r="H15">
        <v>17.463999999999999</v>
      </c>
      <c r="I15">
        <v>0</v>
      </c>
      <c r="J15">
        <v>1</v>
      </c>
      <c r="K15">
        <v>0</v>
      </c>
      <c r="L15">
        <f t="shared" si="0"/>
        <v>6.5455476554440962E-3</v>
      </c>
      <c r="M15">
        <f t="shared" si="1"/>
        <v>165.00080675342434</v>
      </c>
      <c r="N15">
        <f t="shared" si="2"/>
        <v>1.0800217238129852</v>
      </c>
      <c r="O15">
        <f t="shared" si="3"/>
        <v>0.15299409708012415</v>
      </c>
      <c r="P15">
        <f t="shared" si="4"/>
        <v>12.000256098124323</v>
      </c>
      <c r="Q15">
        <f t="shared" si="5"/>
        <v>1.8359701824329666</v>
      </c>
      <c r="R15">
        <f t="shared" si="6"/>
        <v>0</v>
      </c>
      <c r="S15">
        <f t="shared" si="7"/>
        <v>177.00106285154865</v>
      </c>
      <c r="T15">
        <f t="shared" si="8"/>
        <v>0.36363458567607754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8.8237441269979608E-2</v>
      </c>
      <c r="Z15">
        <f>STDEVA(U3:U2345)</f>
        <v>0.47015216361086615</v>
      </c>
      <c r="AA15">
        <f>COUNTA(U3:U2345)</f>
        <v>184</v>
      </c>
    </row>
    <row r="16" spans="1:36" x14ac:dyDescent="0.2">
      <c r="A16" t="s">
        <v>327</v>
      </c>
      <c r="B16" t="s">
        <v>328</v>
      </c>
      <c r="D16">
        <v>-80.91</v>
      </c>
      <c r="E16">
        <v>0</v>
      </c>
      <c r="F16">
        <v>0</v>
      </c>
      <c r="G16">
        <v>25.318000000000001</v>
      </c>
      <c r="H16">
        <v>0</v>
      </c>
      <c r="I16">
        <v>0</v>
      </c>
      <c r="J16">
        <v>0</v>
      </c>
      <c r="K16">
        <v>0</v>
      </c>
      <c r="L16">
        <f t="shared" si="0"/>
        <v>5.759815791573448E-3</v>
      </c>
      <c r="M16">
        <f t="shared" si="1"/>
        <v>75.000123753937714</v>
      </c>
      <c r="N16">
        <f t="shared" si="2"/>
        <v>0.43198732915522242</v>
      </c>
      <c r="O16" t="str">
        <f t="shared" si="3"/>
        <v/>
      </c>
      <c r="P16">
        <f t="shared" si="4"/>
        <v>0</v>
      </c>
      <c r="Q16">
        <f t="shared" si="5"/>
        <v>0</v>
      </c>
      <c r="R16">
        <f t="shared" si="6"/>
        <v>0</v>
      </c>
      <c r="S16">
        <f t="shared" si="7"/>
        <v>75.000123753937714</v>
      </c>
      <c r="T16">
        <f t="shared" si="8"/>
        <v>0</v>
      </c>
      <c r="U16" t="str">
        <f t="shared" si="9"/>
        <v/>
      </c>
      <c r="V16">
        <f t="shared" si="10"/>
        <v>0</v>
      </c>
      <c r="X16" t="s">
        <v>74</v>
      </c>
      <c r="Y16">
        <f>AVERAGE(V3:V2345)</f>
        <v>3.1410393999812672E-2</v>
      </c>
      <c r="Z16">
        <f>STDEVA(V3:V2345)</f>
        <v>0.22766745405852029</v>
      </c>
      <c r="AA16">
        <f>COUNTA(V3:V2345)</f>
        <v>184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-76.328999999999994</v>
      </c>
      <c r="E17">
        <v>-169.114</v>
      </c>
      <c r="F17">
        <v>0</v>
      </c>
      <c r="G17">
        <v>76.158000000000001</v>
      </c>
      <c r="H17">
        <v>26.475999999999999</v>
      </c>
      <c r="I17">
        <v>0</v>
      </c>
      <c r="J17">
        <v>1</v>
      </c>
      <c r="K17">
        <v>0</v>
      </c>
      <c r="L17">
        <f t="shared" si="0"/>
        <v>8.756543605706461E-3</v>
      </c>
      <c r="M17">
        <f t="shared" si="1"/>
        <v>222.00107342793035</v>
      </c>
      <c r="N17">
        <f t="shared" si="2"/>
        <v>1.9439640239493383</v>
      </c>
      <c r="O17">
        <f t="shared" si="3"/>
        <v>0.18719148079054132</v>
      </c>
      <c r="P17">
        <f t="shared" si="4"/>
        <v>15.000414619856532</v>
      </c>
      <c r="Q17">
        <f t="shared" si="5"/>
        <v>2.8079526331156623</v>
      </c>
      <c r="R17">
        <f t="shared" si="6"/>
        <v>0</v>
      </c>
      <c r="S17">
        <f t="shared" si="7"/>
        <v>237.00148804778689</v>
      </c>
      <c r="T17">
        <f t="shared" si="8"/>
        <v>0.27026896344930595</v>
      </c>
      <c r="U17">
        <f t="shared" si="9"/>
        <v>0</v>
      </c>
      <c r="V17">
        <f t="shared" si="10"/>
        <v>0</v>
      </c>
      <c r="AD17">
        <f>(AA12*Y12)/((AA12*Z12)-(Y12*AB12))</f>
        <v>5.0625993386646941</v>
      </c>
      <c r="AE17">
        <f>(Y12*AB12-AA12*Z12)/(Z12+AB12)</f>
        <v>-3.3058249900436466E-3</v>
      </c>
    </row>
    <row r="18" spans="1:35" x14ac:dyDescent="0.2">
      <c r="A18" t="s">
        <v>366</v>
      </c>
      <c r="B18" t="s">
        <v>367</v>
      </c>
      <c r="D18">
        <v>-77.164000000000001</v>
      </c>
      <c r="E18">
        <v>-170.13399999999999</v>
      </c>
      <c r="F18">
        <v>0</v>
      </c>
      <c r="G18">
        <v>81.025000000000006</v>
      </c>
      <c r="H18">
        <v>23.344999999999999</v>
      </c>
      <c r="I18">
        <v>0</v>
      </c>
      <c r="J18">
        <v>1</v>
      </c>
      <c r="K18">
        <v>0</v>
      </c>
      <c r="L18">
        <f t="shared" si="0"/>
        <v>8.202781548275806E-3</v>
      </c>
      <c r="M18">
        <f t="shared" si="1"/>
        <v>237.00054573566359</v>
      </c>
      <c r="N18">
        <f t="shared" si="2"/>
        <v>1.9440656475574452</v>
      </c>
      <c r="O18">
        <f t="shared" si="3"/>
        <v>0.20699566126077698</v>
      </c>
      <c r="P18">
        <f t="shared" si="4"/>
        <v>12.000111665333268</v>
      </c>
      <c r="Q18">
        <f t="shared" si="5"/>
        <v>2.4839735333423567</v>
      </c>
      <c r="R18">
        <f t="shared" si="6"/>
        <v>0</v>
      </c>
      <c r="S18">
        <f t="shared" si="7"/>
        <v>249.00065740099686</v>
      </c>
      <c r="T18">
        <f t="shared" si="8"/>
        <v>0.25316397400586771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0.22500000000000001</v>
      </c>
      <c r="AB18" t="s">
        <v>80</v>
      </c>
    </row>
    <row r="19" spans="1:35" x14ac:dyDescent="0.2">
      <c r="A19" t="s">
        <v>41</v>
      </c>
      <c r="B19" t="s">
        <v>41</v>
      </c>
      <c r="D19">
        <v>-84.805999999999997</v>
      </c>
      <c r="E19">
        <v>-178.88499999999999</v>
      </c>
      <c r="F19">
        <v>0</v>
      </c>
      <c r="G19">
        <v>33.136000000000003</v>
      </c>
      <c r="H19">
        <v>4</v>
      </c>
      <c r="I19">
        <v>0</v>
      </c>
      <c r="J19">
        <v>1</v>
      </c>
      <c r="K19">
        <v>0</v>
      </c>
      <c r="L19">
        <f t="shared" si="0"/>
        <v>3.2724522825831946E-3</v>
      </c>
      <c r="M19">
        <f t="shared" si="1"/>
        <v>98.999819238268202</v>
      </c>
      <c r="N19">
        <f t="shared" si="2"/>
        <v>0.32397250841410291</v>
      </c>
      <c r="O19">
        <f t="shared" si="3"/>
        <v>1.8496731955821326</v>
      </c>
      <c r="P19">
        <f t="shared" si="4"/>
        <v>0.2335103145619066</v>
      </c>
      <c r="Q19">
        <f t="shared" si="5"/>
        <v>0.43191820165531247</v>
      </c>
      <c r="R19">
        <f t="shared" si="6"/>
        <v>0</v>
      </c>
      <c r="S19">
        <f t="shared" si="7"/>
        <v>99.233329552830114</v>
      </c>
      <c r="T19">
        <f t="shared" si="8"/>
        <v>0.6060617126541894</v>
      </c>
      <c r="U19">
        <f t="shared" si="9"/>
        <v>0</v>
      </c>
      <c r="V19">
        <f t="shared" si="10"/>
        <v>0</v>
      </c>
      <c r="X19" t="s">
        <v>83</v>
      </c>
      <c r="Z19">
        <f>Z27</f>
        <v>4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-83.156999999999996</v>
      </c>
      <c r="E20">
        <v>-171.87</v>
      </c>
      <c r="F20">
        <v>0</v>
      </c>
      <c r="G20">
        <v>25.178999999999998</v>
      </c>
      <c r="H20">
        <v>7.0709999999999997</v>
      </c>
      <c r="I20">
        <v>0</v>
      </c>
      <c r="J20">
        <v>1</v>
      </c>
      <c r="K20">
        <v>0</v>
      </c>
      <c r="L20">
        <f t="shared" si="0"/>
        <v>4.3201400990811427E-3</v>
      </c>
      <c r="M20">
        <f t="shared" si="1"/>
        <v>74.998902156443549</v>
      </c>
      <c r="N20">
        <f t="shared" si="2"/>
        <v>0.32400608859920355</v>
      </c>
      <c r="O20">
        <f t="shared" si="3"/>
        <v>0.25200296358763974</v>
      </c>
      <c r="P20">
        <f t="shared" si="4"/>
        <v>2.999933715459508</v>
      </c>
      <c r="Q20">
        <f t="shared" si="5"/>
        <v>0.7559929428552179</v>
      </c>
      <c r="R20">
        <f t="shared" si="6"/>
        <v>0</v>
      </c>
      <c r="S20">
        <f t="shared" si="7"/>
        <v>77.998835871903054</v>
      </c>
      <c r="T20">
        <f t="shared" si="8"/>
        <v>0.80001171050268616</v>
      </c>
      <c r="U20">
        <f t="shared" si="9"/>
        <v>0</v>
      </c>
      <c r="V20">
        <f t="shared" si="10"/>
        <v>0</v>
      </c>
      <c r="AB20">
        <f>X27/AG9</f>
        <v>0.20957669853218033</v>
      </c>
      <c r="AC20">
        <f>Y27/AH9</f>
        <v>0.19010368426321672</v>
      </c>
      <c r="AD20">
        <f>Z19/AF9</f>
        <v>4.9424211402576031E-3</v>
      </c>
      <c r="AF20">
        <f>X27/AG12</f>
        <v>0.50953838645533134</v>
      </c>
      <c r="AG20">
        <f>Y27/AH12</f>
        <v>1.6135583582437166E-2</v>
      </c>
      <c r="AH20">
        <f>Z19/AF12</f>
        <v>5.7824663476043515E-3</v>
      </c>
    </row>
    <row r="21" spans="1:35" x14ac:dyDescent="0.2">
      <c r="A21" t="s">
        <v>2343</v>
      </c>
      <c r="B21" t="s">
        <v>266</v>
      </c>
      <c r="D21">
        <v>-83.975999999999999</v>
      </c>
      <c r="E21">
        <v>-174.56</v>
      </c>
      <c r="F21">
        <v>0</v>
      </c>
      <c r="G21">
        <v>200.10499999999999</v>
      </c>
      <c r="H21">
        <v>21.094999999999999</v>
      </c>
      <c r="I21">
        <v>0</v>
      </c>
      <c r="J21">
        <v>1</v>
      </c>
      <c r="K21">
        <v>0</v>
      </c>
      <c r="L21">
        <f t="shared" si="0"/>
        <v>3.7989955707848967E-3</v>
      </c>
      <c r="M21">
        <f t="shared" si="1"/>
        <v>597.00007458136736</v>
      </c>
      <c r="N21">
        <f t="shared" si="2"/>
        <v>2.268002907095775</v>
      </c>
      <c r="O21">
        <f t="shared" si="3"/>
        <v>0.37802283250133095</v>
      </c>
      <c r="P21">
        <f t="shared" si="4"/>
        <v>5.9996283401032189</v>
      </c>
      <c r="Q21">
        <f t="shared" si="5"/>
        <v>2.2679987670798445</v>
      </c>
      <c r="R21">
        <f t="shared" si="6"/>
        <v>0</v>
      </c>
      <c r="S21">
        <f t="shared" si="7"/>
        <v>602.99970292147054</v>
      </c>
      <c r="T21">
        <f t="shared" si="8"/>
        <v>0.10050250000734695</v>
      </c>
      <c r="U21">
        <f t="shared" si="9"/>
        <v>0</v>
      </c>
      <c r="V21">
        <f t="shared" si="10"/>
        <v>0</v>
      </c>
    </row>
    <row r="22" spans="1:35" x14ac:dyDescent="0.2">
      <c r="A22" t="s">
        <v>133</v>
      </c>
      <c r="B22" t="s">
        <v>912</v>
      </c>
      <c r="D22">
        <v>-82.405000000000001</v>
      </c>
      <c r="E22">
        <v>-169.38</v>
      </c>
      <c r="F22">
        <v>0</v>
      </c>
      <c r="G22">
        <v>30.265000000000001</v>
      </c>
      <c r="H22">
        <v>16.279</v>
      </c>
      <c r="I22">
        <v>0</v>
      </c>
      <c r="J22">
        <v>1</v>
      </c>
      <c r="K22">
        <v>0</v>
      </c>
      <c r="L22">
        <f t="shared" si="0"/>
        <v>4.800223261694915E-3</v>
      </c>
      <c r="M22">
        <f t="shared" si="1"/>
        <v>89.998462549242831</v>
      </c>
      <c r="N22">
        <f t="shared" si="2"/>
        <v>0.4320131454587996</v>
      </c>
      <c r="O22">
        <f t="shared" si="3"/>
        <v>0.19199343065094673</v>
      </c>
      <c r="P22">
        <f t="shared" si="4"/>
        <v>9.000387984438678</v>
      </c>
      <c r="Q22">
        <f t="shared" si="5"/>
        <v>1.7280170943390358</v>
      </c>
      <c r="R22">
        <f t="shared" si="6"/>
        <v>0</v>
      </c>
      <c r="S22">
        <f t="shared" si="7"/>
        <v>98.998850533681505</v>
      </c>
      <c r="T22">
        <f t="shared" si="8"/>
        <v>0.66667805538534486</v>
      </c>
      <c r="U22">
        <f t="shared" si="9"/>
        <v>0</v>
      </c>
      <c r="V22">
        <f t="shared" si="10"/>
        <v>0</v>
      </c>
      <c r="X22" t="s">
        <v>94</v>
      </c>
      <c r="Z22">
        <f>Z18/AF9</f>
        <v>2.7801118913949019E-4</v>
      </c>
      <c r="AA22" t="s">
        <v>95</v>
      </c>
    </row>
    <row r="23" spans="1:35" x14ac:dyDescent="0.2">
      <c r="A23" t="s">
        <v>41</v>
      </c>
      <c r="B23" t="s">
        <v>41</v>
      </c>
      <c r="D23">
        <v>-83.516999999999996</v>
      </c>
      <c r="E23">
        <v>-174.52</v>
      </c>
      <c r="F23">
        <v>0</v>
      </c>
      <c r="G23">
        <v>44.283000000000001</v>
      </c>
      <c r="H23">
        <v>12</v>
      </c>
      <c r="I23">
        <v>0</v>
      </c>
      <c r="J23">
        <v>1</v>
      </c>
      <c r="K23">
        <v>0</v>
      </c>
      <c r="L23">
        <f t="shared" si="0"/>
        <v>4.0908580995248659E-3</v>
      </c>
      <c r="M23">
        <f t="shared" si="1"/>
        <v>131.99948378612729</v>
      </c>
      <c r="N23">
        <f t="shared" si="2"/>
        <v>0.53999169737127739</v>
      </c>
      <c r="O23">
        <f t="shared" si="3"/>
        <v>0.37524682751933114</v>
      </c>
      <c r="P23">
        <f t="shared" si="4"/>
        <v>3.4379383632320368</v>
      </c>
      <c r="Q23">
        <f t="shared" si="5"/>
        <v>1.2900767540865776</v>
      </c>
      <c r="R23">
        <f t="shared" si="6"/>
        <v>0</v>
      </c>
      <c r="S23">
        <f t="shared" si="7"/>
        <v>135.43742214935932</v>
      </c>
      <c r="T23">
        <f t="shared" si="8"/>
        <v>0.45454723214838666</v>
      </c>
      <c r="U23">
        <f t="shared" si="9"/>
        <v>0</v>
      </c>
      <c r="V23">
        <f t="shared" si="10"/>
        <v>0</v>
      </c>
      <c r="X23" t="s">
        <v>96</v>
      </c>
      <c r="Z23">
        <f>Z19/AF9</f>
        <v>4.9424211402576031E-3</v>
      </c>
      <c r="AA23" t="s">
        <v>97</v>
      </c>
      <c r="AB23">
        <f>Z27/AF9</f>
        <v>4.9424211402576031E-3</v>
      </c>
      <c r="AC23" t="s">
        <v>98</v>
      </c>
      <c r="AD23">
        <f>Z27/AF9</f>
        <v>4.9424211402576031E-3</v>
      </c>
      <c r="AE23" t="s">
        <v>98</v>
      </c>
      <c r="AH23">
        <f>Z27/AF12</f>
        <v>5.7824663476043515E-3</v>
      </c>
      <c r="AI23" t="s">
        <v>98</v>
      </c>
    </row>
    <row r="24" spans="1:35" x14ac:dyDescent="0.2">
      <c r="A24" t="s">
        <v>2504</v>
      </c>
      <c r="B24" t="s">
        <v>2505</v>
      </c>
      <c r="D24">
        <v>-79.346000000000004</v>
      </c>
      <c r="E24">
        <v>-174.64400000000001</v>
      </c>
      <c r="F24">
        <v>0</v>
      </c>
      <c r="G24">
        <v>102.77200000000001</v>
      </c>
      <c r="H24">
        <v>32.14</v>
      </c>
      <c r="I24">
        <v>0</v>
      </c>
      <c r="J24">
        <v>1</v>
      </c>
      <c r="K24">
        <v>0</v>
      </c>
      <c r="L24">
        <f t="shared" si="0"/>
        <v>6.7723338193921975E-3</v>
      </c>
      <c r="M24">
        <f t="shared" si="1"/>
        <v>303.00110775546801</v>
      </c>
      <c r="N24">
        <f t="shared" si="2"/>
        <v>2.0520267013923568</v>
      </c>
      <c r="O24">
        <f t="shared" si="3"/>
        <v>0.38398699903833816</v>
      </c>
      <c r="P24">
        <f t="shared" si="4"/>
        <v>9.0002042727579177</v>
      </c>
      <c r="Q24">
        <f t="shared" si="5"/>
        <v>3.4559648853932279</v>
      </c>
      <c r="R24">
        <f t="shared" si="6"/>
        <v>0</v>
      </c>
      <c r="S24">
        <f t="shared" si="7"/>
        <v>312.00131202822593</v>
      </c>
      <c r="T24">
        <f t="shared" si="8"/>
        <v>0.19801907803063873</v>
      </c>
      <c r="U24">
        <f t="shared" si="9"/>
        <v>0</v>
      </c>
      <c r="V24">
        <f t="shared" si="10"/>
        <v>0</v>
      </c>
    </row>
    <row r="25" spans="1:35" x14ac:dyDescent="0.2">
      <c r="A25" t="s">
        <v>41</v>
      </c>
      <c r="B25" t="s">
        <v>41</v>
      </c>
      <c r="D25">
        <v>-78.024000000000001</v>
      </c>
      <c r="E25">
        <v>-170.91</v>
      </c>
      <c r="F25">
        <v>0</v>
      </c>
      <c r="G25">
        <v>101.203</v>
      </c>
      <c r="H25">
        <v>25.318000000000001</v>
      </c>
      <c r="I25">
        <v>0</v>
      </c>
      <c r="J25">
        <v>1</v>
      </c>
      <c r="K25">
        <v>0</v>
      </c>
      <c r="L25">
        <f t="shared" si="0"/>
        <v>7.6362690385928045E-3</v>
      </c>
      <c r="M25">
        <f t="shared" si="1"/>
        <v>297.0008301177769</v>
      </c>
      <c r="N25">
        <f t="shared" si="2"/>
        <v>2.2679805114452529</v>
      </c>
      <c r="O25">
        <f t="shared" si="3"/>
        <v>0.22500674585762356</v>
      </c>
      <c r="P25">
        <f t="shared" si="4"/>
        <v>11.999648032089532</v>
      </c>
      <c r="Q25">
        <f t="shared" si="5"/>
        <v>2.700004455141757</v>
      </c>
      <c r="R25">
        <f t="shared" si="6"/>
        <v>0</v>
      </c>
      <c r="S25">
        <f t="shared" si="7"/>
        <v>309.00047814986641</v>
      </c>
      <c r="T25">
        <f t="shared" si="8"/>
        <v>0.20201963737342671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41</v>
      </c>
      <c r="B26" t="s">
        <v>41</v>
      </c>
      <c r="D26">
        <v>-76.474000000000004</v>
      </c>
      <c r="E26">
        <v>0</v>
      </c>
      <c r="F26">
        <v>0</v>
      </c>
      <c r="G26">
        <v>218.048</v>
      </c>
      <c r="H26">
        <v>0</v>
      </c>
      <c r="I26">
        <v>0</v>
      </c>
      <c r="J26">
        <v>0</v>
      </c>
      <c r="K26">
        <v>0</v>
      </c>
      <c r="L26">
        <f t="shared" si="0"/>
        <v>8.6601064197997842E-3</v>
      </c>
      <c r="M26">
        <f t="shared" si="1"/>
        <v>636.00058753493215</v>
      </c>
      <c r="N26">
        <f t="shared" si="2"/>
        <v>5.5078382789459788</v>
      </c>
      <c r="O26" t="str">
        <f t="shared" si="3"/>
        <v/>
      </c>
      <c r="P26">
        <f t="shared" si="4"/>
        <v>0</v>
      </c>
      <c r="Q26">
        <f t="shared" si="5"/>
        <v>0</v>
      </c>
      <c r="R26">
        <f t="shared" si="6"/>
        <v>0</v>
      </c>
      <c r="S26">
        <f t="shared" si="7"/>
        <v>636.00058753493215</v>
      </c>
      <c r="T26">
        <f t="shared" si="8"/>
        <v>0</v>
      </c>
      <c r="U26" t="str">
        <f t="shared" si="9"/>
        <v/>
      </c>
      <c r="V26">
        <f t="shared" si="10"/>
        <v>0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2506</v>
      </c>
      <c r="B27" t="s">
        <v>2507</v>
      </c>
      <c r="D27">
        <v>-81.027000000000001</v>
      </c>
      <c r="E27">
        <v>-177.25</v>
      </c>
      <c r="F27">
        <v>0</v>
      </c>
      <c r="G27">
        <v>38.470999999999997</v>
      </c>
      <c r="H27">
        <v>10</v>
      </c>
      <c r="I27">
        <v>0</v>
      </c>
      <c r="J27">
        <v>1</v>
      </c>
      <c r="K27">
        <v>0</v>
      </c>
      <c r="L27">
        <f t="shared" si="0"/>
        <v>5.6844452957645515E-3</v>
      </c>
      <c r="M27">
        <f t="shared" si="1"/>
        <v>114.00056981200623</v>
      </c>
      <c r="N27">
        <f t="shared" si="2"/>
        <v>0.64803065081298816</v>
      </c>
      <c r="O27">
        <f t="shared" si="3"/>
        <v>0.74947704429361661</v>
      </c>
      <c r="P27">
        <f t="shared" si="4"/>
        <v>1.4393438556403257</v>
      </c>
      <c r="Q27">
        <f t="shared" si="5"/>
        <v>1.0787562574037466</v>
      </c>
      <c r="R27">
        <f t="shared" si="6"/>
        <v>0</v>
      </c>
      <c r="S27">
        <f t="shared" si="7"/>
        <v>115.43991366764656</v>
      </c>
      <c r="T27">
        <f t="shared" si="8"/>
        <v>0.52631315877581664</v>
      </c>
      <c r="U27">
        <f t="shared" si="9"/>
        <v>0</v>
      </c>
      <c r="V27">
        <f t="shared" si="10"/>
        <v>0</v>
      </c>
      <c r="X27">
        <f>SUM(J3:J2345)</f>
        <v>163</v>
      </c>
      <c r="Y27">
        <f>SUM(K3:K2345)</f>
        <v>6</v>
      </c>
      <c r="Z27">
        <f>COUNTIF(V3:V2345,"&gt;0")</f>
        <v>4</v>
      </c>
      <c r="AB27">
        <v>401</v>
      </c>
    </row>
    <row r="28" spans="1:35" x14ac:dyDescent="0.2">
      <c r="A28" t="s">
        <v>187</v>
      </c>
      <c r="B28" t="s">
        <v>1729</v>
      </c>
      <c r="D28">
        <v>-75.379000000000005</v>
      </c>
      <c r="E28">
        <v>-169.82</v>
      </c>
      <c r="F28">
        <v>0</v>
      </c>
      <c r="G28">
        <v>23.77</v>
      </c>
      <c r="H28">
        <v>8</v>
      </c>
      <c r="I28">
        <v>0</v>
      </c>
      <c r="J28">
        <v>1</v>
      </c>
      <c r="K28">
        <v>0</v>
      </c>
      <c r="L28">
        <f t="shared" si="0"/>
        <v>9.3913795198731428E-3</v>
      </c>
      <c r="M28">
        <f t="shared" si="1"/>
        <v>69.000748106361215</v>
      </c>
      <c r="N28">
        <f t="shared" si="2"/>
        <v>0.64801286063486707</v>
      </c>
      <c r="O28">
        <f t="shared" si="3"/>
        <v>0.20048089254036885</v>
      </c>
      <c r="P28">
        <f t="shared" si="4"/>
        <v>4.2417883310660729</v>
      </c>
      <c r="Q28">
        <f t="shared" si="5"/>
        <v>0.85039836097780874</v>
      </c>
      <c r="R28">
        <f t="shared" si="6"/>
        <v>0</v>
      </c>
      <c r="S28">
        <f t="shared" si="7"/>
        <v>73.24253643742729</v>
      </c>
      <c r="T28">
        <f t="shared" si="8"/>
        <v>0.8695557895620637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-79.509</v>
      </c>
      <c r="E29">
        <v>-167.905</v>
      </c>
      <c r="F29">
        <v>0</v>
      </c>
      <c r="G29">
        <v>54.917999999999999</v>
      </c>
      <c r="H29">
        <v>14.318</v>
      </c>
      <c r="I29">
        <v>0</v>
      </c>
      <c r="J29">
        <v>1</v>
      </c>
      <c r="K29">
        <v>0</v>
      </c>
      <c r="L29">
        <f t="shared" si="0"/>
        <v>6.6663500067848398E-3</v>
      </c>
      <c r="M29">
        <f t="shared" si="1"/>
        <v>161.99989320611846</v>
      </c>
      <c r="N29">
        <f t="shared" si="2"/>
        <v>1.0799490691228202</v>
      </c>
      <c r="O29">
        <f t="shared" si="3"/>
        <v>0.16799635543136984</v>
      </c>
      <c r="P29">
        <f t="shared" si="4"/>
        <v>9.0002905513411289</v>
      </c>
      <c r="Q29">
        <f t="shared" si="5"/>
        <v>1.5120175224662264</v>
      </c>
      <c r="R29">
        <f t="shared" si="6"/>
        <v>0</v>
      </c>
      <c r="S29">
        <f t="shared" si="7"/>
        <v>171.00018375745958</v>
      </c>
      <c r="T29">
        <f t="shared" si="8"/>
        <v>0.37037061452663911</v>
      </c>
      <c r="U29">
        <f t="shared" si="9"/>
        <v>0</v>
      </c>
      <c r="V29">
        <f t="shared" si="10"/>
        <v>0</v>
      </c>
    </row>
    <row r="30" spans="1:35" x14ac:dyDescent="0.2">
      <c r="A30" t="s">
        <v>2452</v>
      </c>
      <c r="B30" t="s">
        <v>2453</v>
      </c>
      <c r="D30">
        <v>-76.674999999999997</v>
      </c>
      <c r="E30">
        <v>0</v>
      </c>
      <c r="F30">
        <v>0</v>
      </c>
      <c r="G30">
        <v>117.154</v>
      </c>
      <c r="H30">
        <v>0</v>
      </c>
      <c r="I30">
        <v>0</v>
      </c>
      <c r="J30">
        <v>0</v>
      </c>
      <c r="K30">
        <v>0</v>
      </c>
      <c r="L30">
        <f t="shared" si="0"/>
        <v>8.5266183009710811E-3</v>
      </c>
      <c r="M30">
        <f t="shared" si="1"/>
        <v>342.00008132603705</v>
      </c>
      <c r="N30">
        <f t="shared" si="2"/>
        <v>2.9161070684752537</v>
      </c>
      <c r="O30" t="str">
        <f t="shared" si="3"/>
        <v/>
      </c>
      <c r="P30">
        <f t="shared" si="4"/>
        <v>0</v>
      </c>
      <c r="Q30">
        <f t="shared" si="5"/>
        <v>0</v>
      </c>
      <c r="R30">
        <f t="shared" si="6"/>
        <v>0</v>
      </c>
      <c r="S30">
        <f t="shared" si="7"/>
        <v>342.00008132603705</v>
      </c>
      <c r="T30">
        <f t="shared" si="8"/>
        <v>0</v>
      </c>
      <c r="U30" t="str">
        <f t="shared" si="9"/>
        <v/>
      </c>
      <c r="V30">
        <f t="shared" si="10"/>
        <v>0</v>
      </c>
    </row>
    <row r="31" spans="1:35" x14ac:dyDescent="0.2">
      <c r="A31" t="s">
        <v>41</v>
      </c>
      <c r="B31" t="s">
        <v>41</v>
      </c>
      <c r="D31">
        <v>-83.501000000000005</v>
      </c>
      <c r="E31">
        <v>-169.114</v>
      </c>
      <c r="F31">
        <v>0</v>
      </c>
      <c r="G31">
        <v>39.756</v>
      </c>
      <c r="H31">
        <v>13.238</v>
      </c>
      <c r="I31">
        <v>0</v>
      </c>
      <c r="J31">
        <v>1</v>
      </c>
      <c r="K31">
        <v>0</v>
      </c>
      <c r="L31">
        <f t="shared" si="0"/>
        <v>4.1010413241429943E-3</v>
      </c>
      <c r="M31">
        <f t="shared" si="1"/>
        <v>118.50156371078018</v>
      </c>
      <c r="N31">
        <f t="shared" si="2"/>
        <v>0.48598029573376916</v>
      </c>
      <c r="O31">
        <f t="shared" si="3"/>
        <v>0.18719148079054132</v>
      </c>
      <c r="P31">
        <f t="shared" si="4"/>
        <v>7.5002073099282658</v>
      </c>
      <c r="Q31">
        <f t="shared" si="5"/>
        <v>1.4039763165578312</v>
      </c>
      <c r="R31">
        <f t="shared" si="6"/>
        <v>0</v>
      </c>
      <c r="S31">
        <f t="shared" si="7"/>
        <v>126.00177102070845</v>
      </c>
      <c r="T31">
        <f t="shared" si="8"/>
        <v>0.50632243255826137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-73.686000000000007</v>
      </c>
      <c r="E32">
        <v>-165.964</v>
      </c>
      <c r="F32">
        <v>90</v>
      </c>
      <c r="G32">
        <v>21.36</v>
      </c>
      <c r="H32">
        <v>8.2460000000000004</v>
      </c>
      <c r="I32">
        <v>0.5</v>
      </c>
      <c r="J32">
        <v>1</v>
      </c>
      <c r="K32">
        <v>0</v>
      </c>
      <c r="L32">
        <f t="shared" si="0"/>
        <v>1.0536675495543407E-2</v>
      </c>
      <c r="M32">
        <f t="shared" si="1"/>
        <v>61.499926679248738</v>
      </c>
      <c r="N32">
        <f t="shared" si="2"/>
        <v>0.64800541842437498</v>
      </c>
      <c r="O32">
        <f t="shared" si="3"/>
        <v>0.14400245662357042</v>
      </c>
      <c r="P32">
        <f t="shared" si="4"/>
        <v>5.9997443111006818</v>
      </c>
      <c r="Q32">
        <f t="shared" si="5"/>
        <v>0.86397878389057325</v>
      </c>
      <c r="R32">
        <f t="shared" si="6"/>
        <v>1.5</v>
      </c>
      <c r="S32">
        <f t="shared" si="7"/>
        <v>67.499670990349415</v>
      </c>
      <c r="T32">
        <f t="shared" si="8"/>
        <v>0.97561091922805754</v>
      </c>
      <c r="U32">
        <f t="shared" si="9"/>
        <v>0</v>
      </c>
      <c r="V32">
        <f t="shared" si="10"/>
        <v>2.2222330538684529</v>
      </c>
    </row>
    <row r="33" spans="1:22" x14ac:dyDescent="0.2">
      <c r="A33" t="s">
        <v>2508</v>
      </c>
      <c r="B33" t="s">
        <v>2509</v>
      </c>
      <c r="D33">
        <v>-78.254000000000005</v>
      </c>
      <c r="E33">
        <v>-173.089</v>
      </c>
      <c r="F33">
        <v>0</v>
      </c>
      <c r="G33">
        <v>51.58</v>
      </c>
      <c r="H33">
        <v>16.620999999999999</v>
      </c>
      <c r="I33">
        <v>0</v>
      </c>
      <c r="J33">
        <v>1</v>
      </c>
      <c r="K33">
        <v>0</v>
      </c>
      <c r="L33">
        <f t="shared" si="0"/>
        <v>7.4853813126893138E-3</v>
      </c>
      <c r="M33">
        <f t="shared" si="1"/>
        <v>151.49969596249687</v>
      </c>
      <c r="N33">
        <f t="shared" si="2"/>
        <v>1.1340341270699139</v>
      </c>
      <c r="O33">
        <f t="shared" si="3"/>
        <v>0.29700955874473856</v>
      </c>
      <c r="P33">
        <f t="shared" si="4"/>
        <v>5.9998867590996126</v>
      </c>
      <c r="Q33">
        <f t="shared" si="5"/>
        <v>1.7820255008640769</v>
      </c>
      <c r="R33">
        <f t="shared" si="6"/>
        <v>0</v>
      </c>
      <c r="S33">
        <f t="shared" si="7"/>
        <v>157.49958272159648</v>
      </c>
      <c r="T33">
        <f t="shared" si="8"/>
        <v>0.39604039875335956</v>
      </c>
      <c r="U33">
        <f t="shared" si="9"/>
        <v>0</v>
      </c>
      <c r="V33">
        <f t="shared" si="10"/>
        <v>0</v>
      </c>
    </row>
    <row r="34" spans="1:22" x14ac:dyDescent="0.2">
      <c r="A34" t="s">
        <v>41</v>
      </c>
      <c r="B34" t="s">
        <v>41</v>
      </c>
      <c r="D34">
        <v>-77.445999999999998</v>
      </c>
      <c r="E34">
        <v>0</v>
      </c>
      <c r="F34">
        <v>0</v>
      </c>
      <c r="G34">
        <v>121.91500000000001</v>
      </c>
      <c r="H34">
        <v>0</v>
      </c>
      <c r="I34">
        <v>0</v>
      </c>
      <c r="J34">
        <v>0</v>
      </c>
      <c r="K34">
        <v>0</v>
      </c>
      <c r="L34">
        <f t="shared" si="0"/>
        <v>8.0166040590761677E-3</v>
      </c>
      <c r="M34">
        <f t="shared" si="1"/>
        <v>357.00061639569248</v>
      </c>
      <c r="N34">
        <f t="shared" si="2"/>
        <v>2.8619354524258549</v>
      </c>
      <c r="O34" t="str">
        <f t="shared" si="3"/>
        <v/>
      </c>
      <c r="P34">
        <f t="shared" si="4"/>
        <v>0</v>
      </c>
      <c r="Q34">
        <f t="shared" si="5"/>
        <v>0</v>
      </c>
      <c r="R34">
        <f t="shared" si="6"/>
        <v>0</v>
      </c>
      <c r="S34">
        <f t="shared" si="7"/>
        <v>357.00061639569248</v>
      </c>
      <c r="T34">
        <f t="shared" si="8"/>
        <v>0</v>
      </c>
      <c r="U34" t="str">
        <f t="shared" si="9"/>
        <v/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-78.024000000000001</v>
      </c>
      <c r="E35">
        <v>-172.50399999999999</v>
      </c>
      <c r="F35">
        <v>0</v>
      </c>
      <c r="G35">
        <v>84.335999999999999</v>
      </c>
      <c r="H35">
        <v>19.164000000000001</v>
      </c>
      <c r="I35">
        <v>0</v>
      </c>
      <c r="J35">
        <v>1</v>
      </c>
      <c r="K35">
        <v>0</v>
      </c>
      <c r="L35">
        <f t="shared" si="0"/>
        <v>7.6362690385928045E-3</v>
      </c>
      <c r="M35">
        <f t="shared" si="1"/>
        <v>247.50118088211644</v>
      </c>
      <c r="N35">
        <f t="shared" si="2"/>
        <v>1.8899874945727582</v>
      </c>
      <c r="O35">
        <f t="shared" si="3"/>
        <v>0.27359447056377628</v>
      </c>
      <c r="P35">
        <f t="shared" si="4"/>
        <v>7.5002324638063298</v>
      </c>
      <c r="Q35">
        <f t="shared" si="5"/>
        <v>2.052024182064522</v>
      </c>
      <c r="R35">
        <f t="shared" si="6"/>
        <v>0</v>
      </c>
      <c r="S35">
        <f t="shared" si="7"/>
        <v>255.00141334592277</v>
      </c>
      <c r="T35">
        <f t="shared" si="8"/>
        <v>0.24242308576530672</v>
      </c>
      <c r="U35">
        <f t="shared" si="9"/>
        <v>0</v>
      </c>
      <c r="V35">
        <f t="shared" si="10"/>
        <v>0</v>
      </c>
    </row>
    <row r="36" spans="1:22" x14ac:dyDescent="0.2">
      <c r="A36" t="s">
        <v>2176</v>
      </c>
      <c r="B36" t="s">
        <v>2510</v>
      </c>
      <c r="D36">
        <v>-77.307000000000002</v>
      </c>
      <c r="E36">
        <v>-169.69499999999999</v>
      </c>
      <c r="F36">
        <v>0</v>
      </c>
      <c r="G36">
        <v>56.89</v>
      </c>
      <c r="H36">
        <v>16.771000000000001</v>
      </c>
      <c r="I36">
        <v>0</v>
      </c>
      <c r="J36">
        <v>1</v>
      </c>
      <c r="K36">
        <v>0</v>
      </c>
      <c r="L36">
        <f t="shared" si="0"/>
        <v>8.1083208041288005E-3</v>
      </c>
      <c r="M36">
        <f t="shared" si="1"/>
        <v>166.4990634461123</v>
      </c>
      <c r="N36">
        <f t="shared" si="2"/>
        <v>1.3500291700372435</v>
      </c>
      <c r="O36">
        <f t="shared" si="3"/>
        <v>0.19799678746871249</v>
      </c>
      <c r="P36">
        <f t="shared" si="4"/>
        <v>9.0003956974644126</v>
      </c>
      <c r="Q36">
        <f t="shared" si="5"/>
        <v>1.7820512160963911</v>
      </c>
      <c r="R36">
        <f t="shared" si="6"/>
        <v>0</v>
      </c>
      <c r="S36">
        <f t="shared" si="7"/>
        <v>175.4994591435767</v>
      </c>
      <c r="T36">
        <f t="shared" si="8"/>
        <v>0.36036238738014947</v>
      </c>
      <c r="U36">
        <f t="shared" si="9"/>
        <v>0</v>
      </c>
      <c r="V36">
        <f t="shared" si="10"/>
        <v>0</v>
      </c>
    </row>
    <row r="37" spans="1:22" x14ac:dyDescent="0.2">
      <c r="A37" t="s">
        <v>311</v>
      </c>
      <c r="B37" t="s">
        <v>312</v>
      </c>
      <c r="D37">
        <v>-76.781000000000006</v>
      </c>
      <c r="E37">
        <v>0</v>
      </c>
      <c r="F37">
        <v>0</v>
      </c>
      <c r="G37">
        <v>153.05600000000001</v>
      </c>
      <c r="H37">
        <v>0</v>
      </c>
      <c r="I37">
        <v>0</v>
      </c>
      <c r="J37">
        <v>1</v>
      </c>
      <c r="K37">
        <v>0</v>
      </c>
      <c r="L37">
        <f t="shared" si="0"/>
        <v>8.4563110903186807E-3</v>
      </c>
      <c r="M37">
        <f t="shared" si="1"/>
        <v>447.00148305046758</v>
      </c>
      <c r="N37">
        <f t="shared" si="2"/>
        <v>3.7799873784959463</v>
      </c>
      <c r="O37" t="str">
        <f t="shared" si="3"/>
        <v/>
      </c>
      <c r="P37">
        <f t="shared" si="4"/>
        <v>0</v>
      </c>
      <c r="Q37">
        <f t="shared" si="5"/>
        <v>0</v>
      </c>
      <c r="R37">
        <f t="shared" si="6"/>
        <v>0</v>
      </c>
      <c r="S37">
        <f t="shared" si="7"/>
        <v>447.00148305046758</v>
      </c>
      <c r="T37">
        <f t="shared" si="8"/>
        <v>0.13422774258050024</v>
      </c>
      <c r="U37" t="str">
        <f t="shared" si="9"/>
        <v/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-72.718999999999994</v>
      </c>
      <c r="E38">
        <v>0</v>
      </c>
      <c r="F38">
        <v>0</v>
      </c>
      <c r="G38">
        <v>94.254999999999995</v>
      </c>
      <c r="H38">
        <v>0</v>
      </c>
      <c r="I38">
        <v>0</v>
      </c>
      <c r="J38">
        <v>0</v>
      </c>
      <c r="K38">
        <v>0</v>
      </c>
      <c r="L38">
        <f t="shared" si="0"/>
        <v>1.1199645356529191E-2</v>
      </c>
      <c r="M38">
        <f t="shared" si="1"/>
        <v>270.00080700041121</v>
      </c>
      <c r="N38">
        <f t="shared" si="2"/>
        <v>3.0239163082975988</v>
      </c>
      <c r="O38" t="str">
        <f t="shared" si="3"/>
        <v/>
      </c>
      <c r="P38">
        <f t="shared" si="4"/>
        <v>0</v>
      </c>
      <c r="Q38">
        <f t="shared" si="5"/>
        <v>0</v>
      </c>
      <c r="R38">
        <f t="shared" si="6"/>
        <v>0</v>
      </c>
      <c r="S38">
        <f t="shared" si="7"/>
        <v>270.00080700041121</v>
      </c>
      <c r="T38">
        <f t="shared" si="8"/>
        <v>0</v>
      </c>
      <c r="U38" t="str">
        <f t="shared" si="9"/>
        <v/>
      </c>
      <c r="V38">
        <f t="shared" si="10"/>
        <v>0</v>
      </c>
    </row>
    <row r="39" spans="1:22" x14ac:dyDescent="0.2">
      <c r="A39" t="s">
        <v>892</v>
      </c>
      <c r="B39" t="s">
        <v>2511</v>
      </c>
      <c r="D39">
        <v>-75.399000000000001</v>
      </c>
      <c r="E39">
        <v>-166.37299999999999</v>
      </c>
      <c r="F39">
        <v>0</v>
      </c>
      <c r="G39">
        <v>122.97199999999999</v>
      </c>
      <c r="H39">
        <v>33.956000000000003</v>
      </c>
      <c r="I39">
        <v>0</v>
      </c>
      <c r="J39">
        <v>1</v>
      </c>
      <c r="K39">
        <v>0</v>
      </c>
      <c r="L39">
        <f t="shared" si="0"/>
        <v>9.3779591904689236E-3</v>
      </c>
      <c r="M39">
        <f t="shared" si="1"/>
        <v>357.00177325925489</v>
      </c>
      <c r="N39">
        <f t="shared" si="2"/>
        <v>3.3479514085017423</v>
      </c>
      <c r="O39">
        <f t="shared" si="3"/>
        <v>0.14849979331635918</v>
      </c>
      <c r="P39">
        <f t="shared" si="4"/>
        <v>24.000112291519475</v>
      </c>
      <c r="Q39">
        <f t="shared" si="5"/>
        <v>3.564015278875333</v>
      </c>
      <c r="R39">
        <f t="shared" si="6"/>
        <v>0</v>
      </c>
      <c r="S39">
        <f t="shared" si="7"/>
        <v>381.00188555077438</v>
      </c>
      <c r="T39">
        <f t="shared" si="8"/>
        <v>0.16806639208603585</v>
      </c>
      <c r="U39">
        <f t="shared" si="9"/>
        <v>0</v>
      </c>
      <c r="V39">
        <f t="shared" si="10"/>
        <v>0</v>
      </c>
    </row>
    <row r="40" spans="1:22" x14ac:dyDescent="0.2">
      <c r="A40" t="s">
        <v>1907</v>
      </c>
      <c r="B40" t="s">
        <v>2512</v>
      </c>
      <c r="D40">
        <v>-74.745000000000005</v>
      </c>
      <c r="E40">
        <v>-165.964</v>
      </c>
      <c r="F40">
        <v>0</v>
      </c>
      <c r="G40">
        <v>22.803999999999998</v>
      </c>
      <c r="H40">
        <v>8.2460000000000004</v>
      </c>
      <c r="I40">
        <v>0</v>
      </c>
      <c r="J40">
        <v>1</v>
      </c>
      <c r="K40">
        <v>0</v>
      </c>
      <c r="L40">
        <f t="shared" si="0"/>
        <v>9.8180918692740739E-3</v>
      </c>
      <c r="M40">
        <f t="shared" si="1"/>
        <v>66.001459830843288</v>
      </c>
      <c r="N40">
        <f t="shared" si="2"/>
        <v>0.64800904413446592</v>
      </c>
      <c r="O40">
        <f t="shared" si="3"/>
        <v>0.14400245662357042</v>
      </c>
      <c r="P40">
        <f t="shared" si="4"/>
        <v>5.9997443111006818</v>
      </c>
      <c r="Q40">
        <f t="shared" si="5"/>
        <v>0.86397878389057325</v>
      </c>
      <c r="R40">
        <f t="shared" si="6"/>
        <v>0</v>
      </c>
      <c r="S40">
        <f t="shared" si="7"/>
        <v>72.001204141943973</v>
      </c>
      <c r="T40">
        <f t="shared" si="8"/>
        <v>0.90907080167280285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41</v>
      </c>
      <c r="D41">
        <v>-78.078999999999994</v>
      </c>
      <c r="E41">
        <v>-162.75899999999999</v>
      </c>
      <c r="F41">
        <v>0</v>
      </c>
      <c r="G41">
        <v>91.983999999999995</v>
      </c>
      <c r="H41">
        <v>30.364000000000001</v>
      </c>
      <c r="I41">
        <v>0</v>
      </c>
      <c r="J41">
        <v>1</v>
      </c>
      <c r="K41">
        <v>0</v>
      </c>
      <c r="L41">
        <f t="shared" si="0"/>
        <v>7.6001640018298344E-3</v>
      </c>
      <c r="M41">
        <f t="shared" si="1"/>
        <v>270.00063748052543</v>
      </c>
      <c r="N41">
        <f t="shared" si="2"/>
        <v>2.0520511775017738</v>
      </c>
      <c r="O41">
        <f t="shared" si="3"/>
        <v>0.11600316968969376</v>
      </c>
      <c r="P41">
        <f t="shared" si="4"/>
        <v>26.99889972260301</v>
      </c>
      <c r="Q41">
        <f t="shared" si="5"/>
        <v>3.1319610779172207</v>
      </c>
      <c r="R41">
        <f t="shared" si="6"/>
        <v>0</v>
      </c>
      <c r="S41">
        <f t="shared" si="7"/>
        <v>296.99953720312845</v>
      </c>
      <c r="T41">
        <f t="shared" si="8"/>
        <v>0.22222169754813142</v>
      </c>
      <c r="U41">
        <f t="shared" si="9"/>
        <v>0</v>
      </c>
      <c r="V41">
        <f t="shared" si="10"/>
        <v>0</v>
      </c>
    </row>
    <row r="42" spans="1:22" x14ac:dyDescent="0.2">
      <c r="A42" t="s">
        <v>2513</v>
      </c>
      <c r="B42" t="s">
        <v>474</v>
      </c>
      <c r="D42">
        <v>-77.073999999999998</v>
      </c>
      <c r="E42">
        <v>-173.41800000000001</v>
      </c>
      <c r="F42">
        <v>0</v>
      </c>
      <c r="G42">
        <v>62.585999999999999</v>
      </c>
      <c r="H42">
        <v>26.172999999999998</v>
      </c>
      <c r="I42">
        <v>0</v>
      </c>
      <c r="J42">
        <v>1</v>
      </c>
      <c r="K42">
        <v>0</v>
      </c>
      <c r="L42">
        <f t="shared" si="0"/>
        <v>8.2622873986038046E-3</v>
      </c>
      <c r="M42">
        <f t="shared" si="1"/>
        <v>183.00017212673899</v>
      </c>
      <c r="N42">
        <f t="shared" si="2"/>
        <v>1.512001528106611</v>
      </c>
      <c r="O42">
        <f t="shared" si="3"/>
        <v>0.31199704132353501</v>
      </c>
      <c r="P42">
        <f t="shared" si="4"/>
        <v>9.0002456803569419</v>
      </c>
      <c r="Q42">
        <f t="shared" si="5"/>
        <v>2.8080528315091238</v>
      </c>
      <c r="R42">
        <f t="shared" si="6"/>
        <v>0</v>
      </c>
      <c r="S42">
        <f t="shared" si="7"/>
        <v>192.00041780709594</v>
      </c>
      <c r="T42">
        <f t="shared" si="8"/>
        <v>0.32786854407134802</v>
      </c>
      <c r="U42">
        <f t="shared" si="9"/>
        <v>0</v>
      </c>
      <c r="V42">
        <f t="shared" si="10"/>
        <v>0</v>
      </c>
    </row>
    <row r="43" spans="1:22" x14ac:dyDescent="0.2">
      <c r="A43" t="s">
        <v>41</v>
      </c>
      <c r="B43" t="s">
        <v>41</v>
      </c>
      <c r="D43">
        <v>-74.638000000000005</v>
      </c>
      <c r="E43">
        <v>-168.31100000000001</v>
      </c>
      <c r="F43">
        <v>0</v>
      </c>
      <c r="G43">
        <v>94.372</v>
      </c>
      <c r="H43">
        <v>29.614000000000001</v>
      </c>
      <c r="I43">
        <v>0</v>
      </c>
      <c r="J43">
        <v>1</v>
      </c>
      <c r="K43">
        <v>0</v>
      </c>
      <c r="L43">
        <f t="shared" si="0"/>
        <v>9.8903592737368921E-3</v>
      </c>
      <c r="M43">
        <f t="shared" si="1"/>
        <v>273.00063780746063</v>
      </c>
      <c r="N43">
        <f t="shared" si="2"/>
        <v>2.7000770899521944</v>
      </c>
      <c r="O43">
        <f t="shared" si="3"/>
        <v>0.17400547696805507</v>
      </c>
      <c r="P43">
        <f t="shared" si="4"/>
        <v>17.999326507462204</v>
      </c>
      <c r="Q43">
        <f t="shared" si="5"/>
        <v>3.1319845260192438</v>
      </c>
      <c r="R43">
        <f t="shared" si="6"/>
        <v>0</v>
      </c>
      <c r="S43">
        <f t="shared" si="7"/>
        <v>290.99996431492286</v>
      </c>
      <c r="T43">
        <f t="shared" si="8"/>
        <v>0.21977970631085575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-78.995999999999995</v>
      </c>
      <c r="E44">
        <v>-173.089</v>
      </c>
      <c r="F44">
        <v>0</v>
      </c>
      <c r="G44">
        <v>73.347999999999999</v>
      </c>
      <c r="H44">
        <v>33.241999999999997</v>
      </c>
      <c r="I44">
        <v>0</v>
      </c>
      <c r="J44">
        <v>1</v>
      </c>
      <c r="K44">
        <v>0</v>
      </c>
      <c r="L44">
        <f t="shared" si="0"/>
        <v>7.0002923989875929E-3</v>
      </c>
      <c r="M44">
        <f t="shared" si="1"/>
        <v>215.99824022626888</v>
      </c>
      <c r="N44">
        <f t="shared" si="2"/>
        <v>1.512052351302998</v>
      </c>
      <c r="O44">
        <f t="shared" si="3"/>
        <v>0.29700955874473856</v>
      </c>
      <c r="P44">
        <f t="shared" si="4"/>
        <v>11.999773518199225</v>
      </c>
      <c r="Q44">
        <f t="shared" si="5"/>
        <v>3.5640510017281537</v>
      </c>
      <c r="R44">
        <f t="shared" si="6"/>
        <v>0</v>
      </c>
      <c r="S44">
        <f t="shared" si="7"/>
        <v>227.9980137444681</v>
      </c>
      <c r="T44">
        <f t="shared" si="8"/>
        <v>0.27778004087971747</v>
      </c>
      <c r="U44">
        <f t="shared" si="9"/>
        <v>0</v>
      </c>
      <c r="V44">
        <f t="shared" si="10"/>
        <v>0</v>
      </c>
    </row>
    <row r="45" spans="1:22" x14ac:dyDescent="0.2">
      <c r="A45" t="s">
        <v>2003</v>
      </c>
      <c r="B45" t="s">
        <v>2514</v>
      </c>
      <c r="D45">
        <v>-84.144000000000005</v>
      </c>
      <c r="E45">
        <v>-171.25399999999999</v>
      </c>
      <c r="F45">
        <v>0</v>
      </c>
      <c r="G45">
        <v>39.204999999999998</v>
      </c>
      <c r="H45">
        <v>13.153</v>
      </c>
      <c r="I45">
        <v>0</v>
      </c>
      <c r="J45">
        <v>1</v>
      </c>
      <c r="K45">
        <v>0</v>
      </c>
      <c r="L45">
        <f t="shared" si="0"/>
        <v>3.6922953742387567E-3</v>
      </c>
      <c r="M45">
        <f t="shared" si="1"/>
        <v>117.00122174759086</v>
      </c>
      <c r="N45">
        <f t="shared" si="2"/>
        <v>0.43200350184241465</v>
      </c>
      <c r="O45">
        <f t="shared" si="3"/>
        <v>0.23400417552542527</v>
      </c>
      <c r="P45">
        <f t="shared" si="4"/>
        <v>5.9999139843846461</v>
      </c>
      <c r="Q45">
        <f t="shared" si="5"/>
        <v>1.4040063291457276</v>
      </c>
      <c r="R45">
        <f t="shared" si="6"/>
        <v>0</v>
      </c>
      <c r="S45">
        <f t="shared" si="7"/>
        <v>123.00113573197551</v>
      </c>
      <c r="T45">
        <f t="shared" si="8"/>
        <v>0.5128151578574045</v>
      </c>
      <c r="U45">
        <f t="shared" si="9"/>
        <v>0</v>
      </c>
      <c r="V45">
        <f t="shared" si="10"/>
        <v>0</v>
      </c>
    </row>
    <row r="46" spans="1:22" x14ac:dyDescent="0.2">
      <c r="A46" t="s">
        <v>399</v>
      </c>
      <c r="B46" t="s">
        <v>2515</v>
      </c>
      <c r="D46">
        <v>-68.962000000000003</v>
      </c>
      <c r="E46">
        <v>-174.28899999999999</v>
      </c>
      <c r="F46">
        <v>0</v>
      </c>
      <c r="G46">
        <v>27.856999999999999</v>
      </c>
      <c r="H46">
        <v>10.050000000000001</v>
      </c>
      <c r="I46">
        <v>0</v>
      </c>
      <c r="J46">
        <v>1</v>
      </c>
      <c r="K46">
        <v>0</v>
      </c>
      <c r="L46">
        <f t="shared" si="0"/>
        <v>1.3846492681082911E-2</v>
      </c>
      <c r="M46">
        <f t="shared" si="1"/>
        <v>78.000369624611295</v>
      </c>
      <c r="N46">
        <f t="shared" si="2"/>
        <v>1.0800326271615697</v>
      </c>
      <c r="O46">
        <f t="shared" si="3"/>
        <v>0.35997382229506519</v>
      </c>
      <c r="P46">
        <f t="shared" si="4"/>
        <v>3.000250163751037</v>
      </c>
      <c r="Q46">
        <f t="shared" si="5"/>
        <v>1.0800125992994554</v>
      </c>
      <c r="R46">
        <f t="shared" si="6"/>
        <v>0</v>
      </c>
      <c r="S46">
        <f t="shared" si="7"/>
        <v>81.000619788362329</v>
      </c>
      <c r="T46">
        <f t="shared" si="8"/>
        <v>0.76922712403491378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-78.197999999999993</v>
      </c>
      <c r="E47">
        <v>0</v>
      </c>
      <c r="F47">
        <v>0</v>
      </c>
      <c r="G47">
        <v>68.447000000000003</v>
      </c>
      <c r="H47">
        <v>0</v>
      </c>
      <c r="I47">
        <v>0</v>
      </c>
      <c r="J47">
        <v>0</v>
      </c>
      <c r="K47">
        <v>0</v>
      </c>
      <c r="L47">
        <f t="shared" si="0"/>
        <v>7.5220958052729329E-3</v>
      </c>
      <c r="M47">
        <f t="shared" si="1"/>
        <v>201.0001425760511</v>
      </c>
      <c r="N47">
        <f t="shared" si="2"/>
        <v>1.5119438412744171</v>
      </c>
      <c r="O47" t="str">
        <f t="shared" si="3"/>
        <v/>
      </c>
      <c r="P47">
        <f t="shared" si="4"/>
        <v>0</v>
      </c>
      <c r="Q47">
        <f t="shared" si="5"/>
        <v>0</v>
      </c>
      <c r="R47">
        <f t="shared" si="6"/>
        <v>0</v>
      </c>
      <c r="S47">
        <f t="shared" si="7"/>
        <v>201.0001425760511</v>
      </c>
      <c r="T47">
        <f t="shared" si="8"/>
        <v>0</v>
      </c>
      <c r="U47" t="str">
        <f t="shared" si="9"/>
        <v/>
      </c>
      <c r="V47">
        <f t="shared" si="10"/>
        <v>0</v>
      </c>
    </row>
    <row r="48" spans="1:22" x14ac:dyDescent="0.2">
      <c r="A48" t="s">
        <v>1693</v>
      </c>
      <c r="B48" t="s">
        <v>1694</v>
      </c>
      <c r="D48">
        <v>-77.53</v>
      </c>
      <c r="E48">
        <v>-169.93899999999999</v>
      </c>
      <c r="F48">
        <v>0</v>
      </c>
      <c r="G48">
        <v>213.02600000000001</v>
      </c>
      <c r="H48">
        <v>62.968000000000004</v>
      </c>
      <c r="I48">
        <v>0</v>
      </c>
      <c r="J48">
        <v>1</v>
      </c>
      <c r="K48">
        <v>0</v>
      </c>
      <c r="L48">
        <f t="shared" si="0"/>
        <v>7.9612262036532436E-3</v>
      </c>
      <c r="M48">
        <f t="shared" si="1"/>
        <v>624.00163923081823</v>
      </c>
      <c r="N48">
        <f t="shared" si="2"/>
        <v>4.9678231691901376</v>
      </c>
      <c r="O48">
        <f t="shared" si="3"/>
        <v>0.20290250136135865</v>
      </c>
      <c r="P48">
        <f t="shared" si="4"/>
        <v>33.000878112714133</v>
      </c>
      <c r="Q48">
        <f t="shared" si="5"/>
        <v>6.6959674121584225</v>
      </c>
      <c r="R48">
        <f t="shared" si="6"/>
        <v>0</v>
      </c>
      <c r="S48">
        <f t="shared" si="7"/>
        <v>657.00251734353242</v>
      </c>
      <c r="T48">
        <f t="shared" si="8"/>
        <v>9.6153593561003448E-2</v>
      </c>
      <c r="U48">
        <f t="shared" si="9"/>
        <v>0</v>
      </c>
      <c r="V48">
        <f t="shared" si="10"/>
        <v>0</v>
      </c>
    </row>
    <row r="49" spans="1:22" x14ac:dyDescent="0.2">
      <c r="A49" t="s">
        <v>107</v>
      </c>
      <c r="B49" t="s">
        <v>245</v>
      </c>
      <c r="D49">
        <v>-85.914000000000001</v>
      </c>
      <c r="E49">
        <v>-172.875</v>
      </c>
      <c r="F49">
        <v>0</v>
      </c>
      <c r="G49">
        <v>42.106999999999999</v>
      </c>
      <c r="H49">
        <v>8.0619999999999994</v>
      </c>
      <c r="I49">
        <v>0</v>
      </c>
      <c r="J49">
        <v>1</v>
      </c>
      <c r="K49">
        <v>0</v>
      </c>
      <c r="L49">
        <f t="shared" si="0"/>
        <v>2.571668012607776E-3</v>
      </c>
      <c r="M49">
        <f t="shared" si="1"/>
        <v>125.99992022244852</v>
      </c>
      <c r="N49">
        <f t="shared" si="2"/>
        <v>0.32403028845749093</v>
      </c>
      <c r="O49">
        <f t="shared" si="3"/>
        <v>0.28800037970152381</v>
      </c>
      <c r="P49">
        <f t="shared" si="4"/>
        <v>2.9998972427814361</v>
      </c>
      <c r="Q49">
        <f t="shared" si="5"/>
        <v>0.86397240895901706</v>
      </c>
      <c r="R49">
        <f t="shared" si="6"/>
        <v>0</v>
      </c>
      <c r="S49">
        <f t="shared" si="7"/>
        <v>128.99981746522997</v>
      </c>
      <c r="T49">
        <f t="shared" si="8"/>
        <v>0.47619077769312923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-77.195999999999998</v>
      </c>
      <c r="E50">
        <v>-168.69</v>
      </c>
      <c r="F50">
        <v>0</v>
      </c>
      <c r="G50">
        <v>22.561</v>
      </c>
      <c r="H50">
        <v>10.198</v>
      </c>
      <c r="I50">
        <v>0</v>
      </c>
      <c r="J50">
        <v>1</v>
      </c>
      <c r="K50">
        <v>0</v>
      </c>
      <c r="L50">
        <f t="shared" si="0"/>
        <v>8.1816341916035561E-3</v>
      </c>
      <c r="M50">
        <f t="shared" si="1"/>
        <v>65.99998673346343</v>
      </c>
      <c r="N50">
        <f t="shared" si="2"/>
        <v>0.53998828809217359</v>
      </c>
      <c r="O50">
        <f t="shared" si="3"/>
        <v>0.17999871688416874</v>
      </c>
      <c r="P50">
        <f t="shared" si="4"/>
        <v>6.0000123947984747</v>
      </c>
      <c r="Q50">
        <f t="shared" si="5"/>
        <v>1.0799956123484462</v>
      </c>
      <c r="R50">
        <f t="shared" si="6"/>
        <v>0</v>
      </c>
      <c r="S50">
        <f t="shared" si="7"/>
        <v>71.999999128261905</v>
      </c>
      <c r="T50">
        <f t="shared" si="8"/>
        <v>0.90909109182560932</v>
      </c>
      <c r="U50">
        <f t="shared" si="9"/>
        <v>0</v>
      </c>
      <c r="V50">
        <f t="shared" si="10"/>
        <v>0</v>
      </c>
    </row>
    <row r="51" spans="1:22" x14ac:dyDescent="0.2">
      <c r="A51" t="s">
        <v>2343</v>
      </c>
      <c r="B51" t="s">
        <v>1643</v>
      </c>
      <c r="D51">
        <v>-87.337000000000003</v>
      </c>
      <c r="E51">
        <v>-164.249</v>
      </c>
      <c r="F51">
        <v>0</v>
      </c>
      <c r="G51">
        <v>301.32499999999999</v>
      </c>
      <c r="H51">
        <v>40.521999999999998</v>
      </c>
      <c r="I51">
        <v>0</v>
      </c>
      <c r="J51">
        <v>3</v>
      </c>
      <c r="K51">
        <v>2</v>
      </c>
      <c r="L51">
        <f t="shared" si="0"/>
        <v>1.6744164478575707E-3</v>
      </c>
      <c r="M51">
        <f t="shared" si="1"/>
        <v>902.99878537397524</v>
      </c>
      <c r="N51">
        <f t="shared" si="2"/>
        <v>1.5119975306231233</v>
      </c>
      <c r="O51">
        <f t="shared" si="3"/>
        <v>0.1276377167451391</v>
      </c>
      <c r="P51">
        <f t="shared" si="4"/>
        <v>32.999971790493156</v>
      </c>
      <c r="Q51">
        <f t="shared" si="5"/>
        <v>4.2120452640378092</v>
      </c>
      <c r="R51">
        <f t="shared" si="6"/>
        <v>0</v>
      </c>
      <c r="S51">
        <f t="shared" si="7"/>
        <v>935.99875716446843</v>
      </c>
      <c r="T51">
        <f t="shared" si="8"/>
        <v>0.19933581629952396</v>
      </c>
      <c r="U51">
        <f t="shared" si="9"/>
        <v>3.6363667448518964</v>
      </c>
      <c r="V51">
        <f t="shared" si="10"/>
        <v>0</v>
      </c>
    </row>
    <row r="52" spans="1:22" x14ac:dyDescent="0.2">
      <c r="A52" t="s">
        <v>2516</v>
      </c>
      <c r="B52" t="s">
        <v>293</v>
      </c>
      <c r="D52">
        <v>-82.875</v>
      </c>
      <c r="E52">
        <v>-168.69</v>
      </c>
      <c r="F52">
        <v>0</v>
      </c>
      <c r="G52">
        <v>16.125</v>
      </c>
      <c r="H52">
        <v>10.198</v>
      </c>
      <c r="I52">
        <v>0</v>
      </c>
      <c r="J52">
        <v>1</v>
      </c>
      <c r="K52">
        <v>0</v>
      </c>
      <c r="L52">
        <f t="shared" si="0"/>
        <v>4.4999850671878835E-3</v>
      </c>
      <c r="M52">
        <f t="shared" si="1"/>
        <v>48.001443998126163</v>
      </c>
      <c r="N52">
        <f t="shared" si="2"/>
        <v>0.21600599720102037</v>
      </c>
      <c r="O52">
        <f t="shared" si="3"/>
        <v>0.17999871688416874</v>
      </c>
      <c r="P52">
        <f t="shared" si="4"/>
        <v>6.0000123947984747</v>
      </c>
      <c r="Q52">
        <f t="shared" si="5"/>
        <v>1.0799956123484462</v>
      </c>
      <c r="R52">
        <f t="shared" si="6"/>
        <v>0</v>
      </c>
      <c r="S52">
        <f t="shared" si="7"/>
        <v>54.001456392924638</v>
      </c>
      <c r="T52">
        <f t="shared" si="8"/>
        <v>1.2499623970133529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-81.203000000000003</v>
      </c>
      <c r="E53">
        <v>-168.69</v>
      </c>
      <c r="F53">
        <v>0</v>
      </c>
      <c r="G53">
        <v>170</v>
      </c>
      <c r="H53">
        <v>30.594000000000001</v>
      </c>
      <c r="I53">
        <v>0</v>
      </c>
      <c r="J53">
        <v>1</v>
      </c>
      <c r="K53">
        <v>0</v>
      </c>
      <c r="L53">
        <f t="shared" si="0"/>
        <v>5.5711587630794717E-3</v>
      </c>
      <c r="M53">
        <f t="shared" si="1"/>
        <v>504.00055910989732</v>
      </c>
      <c r="N53">
        <f t="shared" si="2"/>
        <v>2.8078699393519972</v>
      </c>
      <c r="O53">
        <f t="shared" si="3"/>
        <v>0.17999871688416874</v>
      </c>
      <c r="P53">
        <f t="shared" si="4"/>
        <v>18.000037184395424</v>
      </c>
      <c r="Q53">
        <f t="shared" si="5"/>
        <v>3.2399868370453384</v>
      </c>
      <c r="R53">
        <f t="shared" si="6"/>
        <v>0</v>
      </c>
      <c r="S53">
        <f t="shared" si="7"/>
        <v>522.00059629429279</v>
      </c>
      <c r="T53">
        <f t="shared" si="8"/>
        <v>0.11904748698288052</v>
      </c>
      <c r="U53">
        <f t="shared" si="9"/>
        <v>0</v>
      </c>
      <c r="V53">
        <f t="shared" si="10"/>
        <v>0</v>
      </c>
    </row>
    <row r="54" spans="1:22" x14ac:dyDescent="0.2">
      <c r="A54" t="s">
        <v>910</v>
      </c>
      <c r="B54" t="s">
        <v>300</v>
      </c>
      <c r="D54">
        <v>-78.540999999999997</v>
      </c>
      <c r="E54">
        <v>0</v>
      </c>
      <c r="F54">
        <v>0</v>
      </c>
      <c r="G54">
        <v>75.504999999999995</v>
      </c>
      <c r="H54">
        <v>0</v>
      </c>
      <c r="I54">
        <v>0</v>
      </c>
      <c r="J54">
        <v>1</v>
      </c>
      <c r="K54">
        <v>0</v>
      </c>
      <c r="L54">
        <f t="shared" si="0"/>
        <v>7.2974519992404759E-3</v>
      </c>
      <c r="M54">
        <f t="shared" si="1"/>
        <v>221.99990332882427</v>
      </c>
      <c r="N54">
        <f t="shared" si="2"/>
        <v>1.6200352584133795</v>
      </c>
      <c r="O54" t="str">
        <f t="shared" si="3"/>
        <v/>
      </c>
      <c r="P54">
        <f t="shared" si="4"/>
        <v>0</v>
      </c>
      <c r="Q54">
        <f t="shared" si="5"/>
        <v>0</v>
      </c>
      <c r="R54">
        <f t="shared" si="6"/>
        <v>0</v>
      </c>
      <c r="S54">
        <f t="shared" si="7"/>
        <v>221.99990332882427</v>
      </c>
      <c r="T54">
        <f t="shared" si="8"/>
        <v>0.27027038796106384</v>
      </c>
      <c r="U54" t="str">
        <f t="shared" si="9"/>
        <v/>
      </c>
      <c r="V54">
        <f t="shared" si="10"/>
        <v>0</v>
      </c>
    </row>
    <row r="55" spans="1:22" x14ac:dyDescent="0.2">
      <c r="A55" t="s">
        <v>261</v>
      </c>
      <c r="B55" t="s">
        <v>386</v>
      </c>
      <c r="D55">
        <v>-76.159000000000006</v>
      </c>
      <c r="E55">
        <v>-172.648</v>
      </c>
      <c r="F55">
        <v>0</v>
      </c>
      <c r="G55">
        <v>142.12700000000001</v>
      </c>
      <c r="H55">
        <v>31.257000000000001</v>
      </c>
      <c r="I55">
        <v>0</v>
      </c>
      <c r="J55">
        <v>1</v>
      </c>
      <c r="K55">
        <v>0</v>
      </c>
      <c r="L55">
        <f t="shared" si="0"/>
        <v>8.8697592900416657E-3</v>
      </c>
      <c r="M55">
        <f t="shared" si="1"/>
        <v>414.00032000946925</v>
      </c>
      <c r="N55">
        <f t="shared" si="2"/>
        <v>3.6720868565710689</v>
      </c>
      <c r="O55">
        <f t="shared" si="3"/>
        <v>0.27901427651962724</v>
      </c>
      <c r="P55">
        <f t="shared" si="4"/>
        <v>11.999384540279753</v>
      </c>
      <c r="Q55">
        <f t="shared" si="5"/>
        <v>3.3480029441898984</v>
      </c>
      <c r="R55">
        <f t="shared" si="6"/>
        <v>0</v>
      </c>
      <c r="S55">
        <f t="shared" si="7"/>
        <v>425.99970454974903</v>
      </c>
      <c r="T55">
        <f t="shared" si="8"/>
        <v>0.14492742420737173</v>
      </c>
      <c r="U55">
        <f t="shared" si="9"/>
        <v>0</v>
      </c>
      <c r="V55">
        <f t="shared" si="10"/>
        <v>0</v>
      </c>
    </row>
    <row r="56" spans="1:22" x14ac:dyDescent="0.2">
      <c r="A56" t="s">
        <v>41</v>
      </c>
      <c r="B56" t="s">
        <v>41</v>
      </c>
      <c r="D56">
        <v>-83.156999999999996</v>
      </c>
      <c r="E56">
        <v>-168.69</v>
      </c>
      <c r="F56">
        <v>0</v>
      </c>
      <c r="G56">
        <v>25.178999999999998</v>
      </c>
      <c r="H56">
        <v>10.198</v>
      </c>
      <c r="I56">
        <v>0</v>
      </c>
      <c r="J56">
        <v>1</v>
      </c>
      <c r="K56">
        <v>0</v>
      </c>
      <c r="L56">
        <f t="shared" si="0"/>
        <v>4.3201400990811427E-3</v>
      </c>
      <c r="M56">
        <f t="shared" si="1"/>
        <v>74.998902156443549</v>
      </c>
      <c r="N56">
        <f t="shared" si="2"/>
        <v>0.32400608859920355</v>
      </c>
      <c r="O56">
        <f t="shared" si="3"/>
        <v>0.17999871688416874</v>
      </c>
      <c r="P56">
        <f t="shared" si="4"/>
        <v>6.0000123947984747</v>
      </c>
      <c r="Q56">
        <f t="shared" si="5"/>
        <v>1.0799956123484462</v>
      </c>
      <c r="R56">
        <f t="shared" si="6"/>
        <v>0</v>
      </c>
      <c r="S56">
        <f t="shared" si="7"/>
        <v>80.998914551242024</v>
      </c>
      <c r="T56">
        <f t="shared" si="8"/>
        <v>0.80001171050268616</v>
      </c>
      <c r="U56">
        <f t="shared" si="9"/>
        <v>0</v>
      </c>
      <c r="V56">
        <f t="shared" si="10"/>
        <v>0</v>
      </c>
    </row>
    <row r="57" spans="1:22" x14ac:dyDescent="0.2">
      <c r="A57" t="s">
        <v>2517</v>
      </c>
      <c r="B57" t="s">
        <v>2518</v>
      </c>
      <c r="D57">
        <v>-79.823999999999998</v>
      </c>
      <c r="E57">
        <v>-175.601</v>
      </c>
      <c r="F57">
        <v>0</v>
      </c>
      <c r="G57">
        <v>39.622999999999998</v>
      </c>
      <c r="H57">
        <v>13.038</v>
      </c>
      <c r="I57">
        <v>0</v>
      </c>
      <c r="J57">
        <v>1</v>
      </c>
      <c r="K57">
        <v>0</v>
      </c>
      <c r="L57">
        <f t="shared" si="0"/>
        <v>6.4618492479119631E-3</v>
      </c>
      <c r="M57">
        <f t="shared" si="1"/>
        <v>116.99915481552395</v>
      </c>
      <c r="N57">
        <f t="shared" si="2"/>
        <v>0.75603165658268545</v>
      </c>
      <c r="O57">
        <f t="shared" si="3"/>
        <v>0.4679680618795688</v>
      </c>
      <c r="P57">
        <f t="shared" si="4"/>
        <v>3.0001074096037383</v>
      </c>
      <c r="Q57">
        <f t="shared" si="5"/>
        <v>1.4039558538586494</v>
      </c>
      <c r="R57">
        <f t="shared" si="6"/>
        <v>0</v>
      </c>
      <c r="S57">
        <f t="shared" si="7"/>
        <v>119.99926222512769</v>
      </c>
      <c r="T57">
        <f t="shared" si="8"/>
        <v>0.51282421735955086</v>
      </c>
      <c r="U57">
        <f t="shared" si="9"/>
        <v>0</v>
      </c>
      <c r="V57">
        <f t="shared" si="10"/>
        <v>0</v>
      </c>
    </row>
    <row r="58" spans="1:22" x14ac:dyDescent="0.2">
      <c r="A58" t="s">
        <v>137</v>
      </c>
      <c r="B58" t="s">
        <v>138</v>
      </c>
      <c r="D58">
        <v>-77.319999999999993</v>
      </c>
      <c r="E58">
        <v>-170.53800000000001</v>
      </c>
      <c r="F58">
        <v>0</v>
      </c>
      <c r="G58">
        <v>41</v>
      </c>
      <c r="H58">
        <v>24.331</v>
      </c>
      <c r="I58">
        <v>0</v>
      </c>
      <c r="J58">
        <v>1</v>
      </c>
      <c r="K58">
        <v>0</v>
      </c>
      <c r="L58">
        <f t="shared" si="0"/>
        <v>8.0997387472699044E-3</v>
      </c>
      <c r="M58">
        <f t="shared" si="1"/>
        <v>120.00018071357465</v>
      </c>
      <c r="N58">
        <f t="shared" si="2"/>
        <v>0.97197108537621668</v>
      </c>
      <c r="O58">
        <f t="shared" si="3"/>
        <v>0.21600727486837354</v>
      </c>
      <c r="P58">
        <f t="shared" si="4"/>
        <v>11.99957038247776</v>
      </c>
      <c r="Q58">
        <f t="shared" si="5"/>
        <v>2.5919970899073572</v>
      </c>
      <c r="R58">
        <f t="shared" si="6"/>
        <v>0</v>
      </c>
      <c r="S58">
        <f t="shared" si="7"/>
        <v>131.99975109605242</v>
      </c>
      <c r="T58">
        <f t="shared" si="8"/>
        <v>0.49999924702790627</v>
      </c>
      <c r="U58">
        <f t="shared" si="9"/>
        <v>0</v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-76.13</v>
      </c>
      <c r="E59">
        <v>-167.471</v>
      </c>
      <c r="F59">
        <v>0</v>
      </c>
      <c r="G59">
        <v>166.86500000000001</v>
      </c>
      <c r="H59">
        <v>55.317</v>
      </c>
      <c r="I59">
        <v>0</v>
      </c>
      <c r="J59">
        <v>1</v>
      </c>
      <c r="K59">
        <v>0</v>
      </c>
      <c r="L59">
        <f t="shared" si="0"/>
        <v>8.8890890279413222E-3</v>
      </c>
      <c r="M59">
        <f t="shared" si="1"/>
        <v>485.99871687712971</v>
      </c>
      <c r="N59">
        <f t="shared" si="2"/>
        <v>4.3200901818762363</v>
      </c>
      <c r="O59">
        <f t="shared" si="3"/>
        <v>0.16199727061839408</v>
      </c>
      <c r="P59">
        <f t="shared" si="4"/>
        <v>36.000370092204641</v>
      </c>
      <c r="Q59">
        <f t="shared" si="5"/>
        <v>5.8319675281567447</v>
      </c>
      <c r="R59">
        <f t="shared" si="6"/>
        <v>0</v>
      </c>
      <c r="S59">
        <f t="shared" si="7"/>
        <v>521.99908696933437</v>
      </c>
      <c r="T59">
        <f t="shared" si="8"/>
        <v>0.1234571160712945</v>
      </c>
      <c r="U59">
        <f t="shared" si="9"/>
        <v>0</v>
      </c>
      <c r="V59">
        <f t="shared" si="10"/>
        <v>0</v>
      </c>
    </row>
    <row r="60" spans="1:22" x14ac:dyDescent="0.2">
      <c r="A60" t="s">
        <v>1640</v>
      </c>
      <c r="B60" t="s">
        <v>304</v>
      </c>
      <c r="D60">
        <v>-79.320999999999998</v>
      </c>
      <c r="E60">
        <v>-171.15799999999999</v>
      </c>
      <c r="F60">
        <v>0</v>
      </c>
      <c r="G60">
        <v>89.042000000000002</v>
      </c>
      <c r="H60">
        <v>22.771000000000001</v>
      </c>
      <c r="I60">
        <v>0</v>
      </c>
      <c r="J60">
        <v>1</v>
      </c>
      <c r="K60">
        <v>0</v>
      </c>
      <c r="L60">
        <f t="shared" si="0"/>
        <v>6.7885989971281707E-3</v>
      </c>
      <c r="M60">
        <f t="shared" si="1"/>
        <v>262.49958628151353</v>
      </c>
      <c r="N60">
        <f t="shared" si="2"/>
        <v>1.7820062101834526</v>
      </c>
      <c r="O60">
        <f t="shared" si="3"/>
        <v>0.23142340842048553</v>
      </c>
      <c r="P60">
        <f t="shared" si="4"/>
        <v>10.500405190090721</v>
      </c>
      <c r="Q60">
        <f t="shared" si="5"/>
        <v>2.4300419889289393</v>
      </c>
      <c r="R60">
        <f t="shared" si="6"/>
        <v>0</v>
      </c>
      <c r="S60">
        <f t="shared" si="7"/>
        <v>272.99999147160423</v>
      </c>
      <c r="T60">
        <f t="shared" si="8"/>
        <v>0.22857178881666484</v>
      </c>
      <c r="U60">
        <f t="shared" si="9"/>
        <v>0</v>
      </c>
      <c r="V60">
        <f t="shared" si="10"/>
        <v>0</v>
      </c>
    </row>
    <row r="61" spans="1:22" x14ac:dyDescent="0.2">
      <c r="A61" t="s">
        <v>488</v>
      </c>
      <c r="B61" t="s">
        <v>489</v>
      </c>
      <c r="D61">
        <v>-77.346999999999994</v>
      </c>
      <c r="E61">
        <v>-167.905</v>
      </c>
      <c r="F61">
        <v>0</v>
      </c>
      <c r="G61">
        <v>50.22</v>
      </c>
      <c r="H61">
        <v>14.318</v>
      </c>
      <c r="I61">
        <v>0</v>
      </c>
      <c r="J61">
        <v>1</v>
      </c>
      <c r="K61">
        <v>0</v>
      </c>
      <c r="L61">
        <f t="shared" si="0"/>
        <v>8.0819172737647289E-3</v>
      </c>
      <c r="M61">
        <f t="shared" si="1"/>
        <v>147.00115509622111</v>
      </c>
      <c r="N61">
        <f t="shared" si="2"/>
        <v>1.1880523626878803</v>
      </c>
      <c r="O61">
        <f t="shared" si="3"/>
        <v>0.16799635543136984</v>
      </c>
      <c r="P61">
        <f t="shared" si="4"/>
        <v>9.0002905513411289</v>
      </c>
      <c r="Q61">
        <f t="shared" si="5"/>
        <v>1.5120175224662264</v>
      </c>
      <c r="R61">
        <f t="shared" si="6"/>
        <v>0</v>
      </c>
      <c r="S61">
        <f t="shared" si="7"/>
        <v>156.00144564756224</v>
      </c>
      <c r="T61">
        <f t="shared" si="8"/>
        <v>0.40816005806707018</v>
      </c>
      <c r="U61">
        <f t="shared" si="9"/>
        <v>0</v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-79.260999999999996</v>
      </c>
      <c r="E62">
        <v>-170.53800000000001</v>
      </c>
      <c r="F62">
        <v>0</v>
      </c>
      <c r="G62">
        <v>118.068</v>
      </c>
      <c r="H62">
        <v>24.331</v>
      </c>
      <c r="I62">
        <v>0</v>
      </c>
      <c r="J62">
        <v>1</v>
      </c>
      <c r="K62">
        <v>0</v>
      </c>
      <c r="L62">
        <f t="shared" si="0"/>
        <v>6.8276463581979814E-3</v>
      </c>
      <c r="M62">
        <f t="shared" si="1"/>
        <v>348.00053832358833</v>
      </c>
      <c r="N62">
        <f t="shared" si="2"/>
        <v>2.3760269841629684</v>
      </c>
      <c r="O62">
        <f t="shared" si="3"/>
        <v>0.21600727486837354</v>
      </c>
      <c r="P62">
        <f t="shared" si="4"/>
        <v>11.99957038247776</v>
      </c>
      <c r="Q62">
        <f t="shared" si="5"/>
        <v>2.5919970899073572</v>
      </c>
      <c r="R62">
        <f t="shared" si="6"/>
        <v>0</v>
      </c>
      <c r="S62">
        <f t="shared" si="7"/>
        <v>360.0001087060661</v>
      </c>
      <c r="T62">
        <f t="shared" si="8"/>
        <v>0.17241352639578103</v>
      </c>
      <c r="U62">
        <f t="shared" si="9"/>
        <v>0</v>
      </c>
      <c r="V62">
        <f t="shared" si="10"/>
        <v>0</v>
      </c>
    </row>
    <row r="63" spans="1:22" x14ac:dyDescent="0.2">
      <c r="A63" t="s">
        <v>726</v>
      </c>
      <c r="B63" t="s">
        <v>834</v>
      </c>
      <c r="D63">
        <v>-76.341999999999999</v>
      </c>
      <c r="E63">
        <v>0</v>
      </c>
      <c r="F63">
        <v>0</v>
      </c>
      <c r="G63">
        <v>110.114</v>
      </c>
      <c r="H63">
        <v>0</v>
      </c>
      <c r="I63">
        <v>0</v>
      </c>
      <c r="J63">
        <v>0</v>
      </c>
      <c r="K63">
        <v>0</v>
      </c>
      <c r="L63">
        <f t="shared" si="0"/>
        <v>8.747892686663275E-3</v>
      </c>
      <c r="M63">
        <f t="shared" si="1"/>
        <v>321.00074431097329</v>
      </c>
      <c r="N63">
        <f t="shared" si="2"/>
        <v>2.8080828716543036</v>
      </c>
      <c r="O63" t="str">
        <f t="shared" si="3"/>
        <v/>
      </c>
      <c r="P63">
        <f t="shared" si="4"/>
        <v>0</v>
      </c>
      <c r="Q63">
        <f t="shared" si="5"/>
        <v>0</v>
      </c>
      <c r="R63">
        <f t="shared" si="6"/>
        <v>0</v>
      </c>
      <c r="S63">
        <f t="shared" si="7"/>
        <v>321.00074431097329</v>
      </c>
      <c r="T63">
        <f t="shared" si="8"/>
        <v>0</v>
      </c>
      <c r="U63" t="str">
        <f t="shared" si="9"/>
        <v/>
      </c>
      <c r="V63">
        <f t="shared" si="10"/>
        <v>0</v>
      </c>
    </row>
    <row r="64" spans="1:22" x14ac:dyDescent="0.2">
      <c r="A64" t="s">
        <v>368</v>
      </c>
      <c r="B64" t="s">
        <v>2519</v>
      </c>
      <c r="D64">
        <v>-80.91</v>
      </c>
      <c r="E64">
        <v>-176.309</v>
      </c>
      <c r="F64">
        <v>0</v>
      </c>
      <c r="G64">
        <v>50.636000000000003</v>
      </c>
      <c r="H64">
        <v>15.532</v>
      </c>
      <c r="I64">
        <v>0</v>
      </c>
      <c r="J64">
        <v>1</v>
      </c>
      <c r="K64">
        <v>0</v>
      </c>
      <c r="L64">
        <f t="shared" si="0"/>
        <v>5.759815791573448E-3</v>
      </c>
      <c r="M64">
        <f t="shared" si="1"/>
        <v>150.00024750787543</v>
      </c>
      <c r="N64">
        <f t="shared" si="2"/>
        <v>0.86397465831044484</v>
      </c>
      <c r="O64">
        <f t="shared" si="3"/>
        <v>0.5580579565901872</v>
      </c>
      <c r="P64">
        <f t="shared" si="4"/>
        <v>2.9996433719026361</v>
      </c>
      <c r="Q64">
        <f t="shared" si="5"/>
        <v>1.6739765245998091</v>
      </c>
      <c r="R64">
        <f t="shared" si="6"/>
        <v>0</v>
      </c>
      <c r="S64">
        <f t="shared" si="7"/>
        <v>152.99989087977806</v>
      </c>
      <c r="T64">
        <f t="shared" si="8"/>
        <v>0.39999933998008791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-83.494</v>
      </c>
      <c r="E65">
        <v>-175.42599999999999</v>
      </c>
      <c r="F65">
        <v>0</v>
      </c>
      <c r="G65">
        <v>57.369</v>
      </c>
      <c r="H65">
        <v>12.54</v>
      </c>
      <c r="I65">
        <v>0</v>
      </c>
      <c r="J65">
        <v>1</v>
      </c>
      <c r="K65">
        <v>0</v>
      </c>
      <c r="L65">
        <f t="shared" si="0"/>
        <v>4.1054966885552902E-3</v>
      </c>
      <c r="M65">
        <f t="shared" si="1"/>
        <v>170.99863016546868</v>
      </c>
      <c r="N65">
        <f t="shared" si="2"/>
        <v>0.70203501192683426</v>
      </c>
      <c r="O65">
        <f t="shared" si="3"/>
        <v>0.44999177037640009</v>
      </c>
      <c r="P65">
        <f t="shared" si="4"/>
        <v>3.0000667978160562</v>
      </c>
      <c r="Q65">
        <f t="shared" si="5"/>
        <v>1.3500067196034244</v>
      </c>
      <c r="R65">
        <f t="shared" si="6"/>
        <v>0</v>
      </c>
      <c r="S65">
        <f t="shared" si="7"/>
        <v>173.99869696328474</v>
      </c>
      <c r="T65">
        <f t="shared" si="8"/>
        <v>0.350880003786816</v>
      </c>
      <c r="U65">
        <f t="shared" si="9"/>
        <v>0</v>
      </c>
      <c r="V65">
        <f t="shared" si="10"/>
        <v>0</v>
      </c>
    </row>
    <row r="66" spans="1:22" x14ac:dyDescent="0.2">
      <c r="A66" t="s">
        <v>2520</v>
      </c>
      <c r="B66" t="s">
        <v>2521</v>
      </c>
      <c r="D66">
        <v>-76.096999999999994</v>
      </c>
      <c r="E66">
        <v>0</v>
      </c>
      <c r="F66">
        <v>0</v>
      </c>
      <c r="G66">
        <v>156.072</v>
      </c>
      <c r="H66">
        <v>0</v>
      </c>
      <c r="I66">
        <v>0</v>
      </c>
      <c r="J66">
        <v>1</v>
      </c>
      <c r="K66">
        <v>0</v>
      </c>
      <c r="L66">
        <f t="shared" si="0"/>
        <v>8.9110908151178985E-3</v>
      </c>
      <c r="M66">
        <f t="shared" si="1"/>
        <v>454.4990981491793</v>
      </c>
      <c r="N66">
        <f t="shared" si="2"/>
        <v>4.0500867890833101</v>
      </c>
      <c r="O66" t="str">
        <f t="shared" si="3"/>
        <v/>
      </c>
      <c r="P66">
        <f t="shared" si="4"/>
        <v>0</v>
      </c>
      <c r="Q66">
        <f t="shared" si="5"/>
        <v>0</v>
      </c>
      <c r="R66">
        <f t="shared" si="6"/>
        <v>0</v>
      </c>
      <c r="S66">
        <f t="shared" si="7"/>
        <v>454.4990981491793</v>
      </c>
      <c r="T66">
        <f t="shared" si="8"/>
        <v>0.13201346327051747</v>
      </c>
      <c r="U66" t="str">
        <f t="shared" si="9"/>
        <v/>
      </c>
      <c r="V66">
        <f t="shared" si="10"/>
        <v>0</v>
      </c>
    </row>
    <row r="67" spans="1:22" x14ac:dyDescent="0.2">
      <c r="A67" t="s">
        <v>395</v>
      </c>
      <c r="B67" t="s">
        <v>396</v>
      </c>
      <c r="D67">
        <v>-77.619</v>
      </c>
      <c r="E67">
        <v>-167.8</v>
      </c>
      <c r="F67">
        <v>0</v>
      </c>
      <c r="G67">
        <v>167.905</v>
      </c>
      <c r="H67">
        <v>37.854999999999997</v>
      </c>
      <c r="I67">
        <v>0</v>
      </c>
      <c r="J67">
        <v>1</v>
      </c>
      <c r="K67">
        <v>0</v>
      </c>
      <c r="L67">
        <f t="shared" si="0"/>
        <v>7.9025912072759746E-3</v>
      </c>
      <c r="M67">
        <f t="shared" si="1"/>
        <v>492.00031863727031</v>
      </c>
      <c r="N67">
        <f t="shared" si="2"/>
        <v>3.88808128012115</v>
      </c>
      <c r="O67">
        <f t="shared" si="3"/>
        <v>0.16650642800810822</v>
      </c>
      <c r="P67">
        <f t="shared" si="4"/>
        <v>23.999100509456181</v>
      </c>
      <c r="Q67">
        <f t="shared" si="5"/>
        <v>3.9960084972456165</v>
      </c>
      <c r="R67">
        <f t="shared" si="6"/>
        <v>0</v>
      </c>
      <c r="S67">
        <f t="shared" si="7"/>
        <v>515.9994191467265</v>
      </c>
      <c r="T67">
        <f t="shared" si="8"/>
        <v>0.12195114053215747</v>
      </c>
      <c r="U67">
        <f t="shared" si="9"/>
        <v>0</v>
      </c>
      <c r="V67">
        <f t="shared" si="10"/>
        <v>0</v>
      </c>
    </row>
    <row r="68" spans="1:22" x14ac:dyDescent="0.2">
      <c r="A68" t="s">
        <v>41</v>
      </c>
      <c r="B68" t="s">
        <v>41</v>
      </c>
      <c r="D68">
        <v>-80.134</v>
      </c>
      <c r="E68">
        <v>0</v>
      </c>
      <c r="F68">
        <v>0</v>
      </c>
      <c r="G68">
        <v>93.381</v>
      </c>
      <c r="H68">
        <v>0</v>
      </c>
      <c r="I68">
        <v>0</v>
      </c>
      <c r="J68">
        <v>1</v>
      </c>
      <c r="K68">
        <v>0</v>
      </c>
      <c r="L68">
        <f t="shared" ref="L68:L131" si="11">1/TAN(-D68*$L$1/180)*0.108*0.333333</f>
        <v>6.2609882743801673E-3</v>
      </c>
      <c r="M68">
        <f t="shared" ref="M68:M131" si="12">SIN(-D68*$L$1/180)*G68*3</f>
        <v>276.00001489379434</v>
      </c>
      <c r="N68">
        <f t="shared" ref="N68:N131" si="13">COS(-D68*$L$1/180)*G68*0.108</f>
        <v>1.7280345850133831</v>
      </c>
      <c r="O68" t="str">
        <f t="shared" ref="O68:O131" si="14">IFERROR(1/TAN(E68*$L$1/180)*0.108*0.333333,"")</f>
        <v/>
      </c>
      <c r="P68">
        <f t="shared" ref="P68:P131" si="15">SIN(-E68*$L$1/180)*H68*3</f>
        <v>0</v>
      </c>
      <c r="Q68">
        <f t="shared" ref="Q68:Q131" si="16">-COS(E68*$L$1/180)*H68*0.108</f>
        <v>0</v>
      </c>
      <c r="R68">
        <f t="shared" ref="R68:R131" si="17">ABS(SIN(-F68*$L$1/180)*I68*3)</f>
        <v>0</v>
      </c>
      <c r="S68">
        <f t="shared" ref="S68:S131" si="18">M68+P68</f>
        <v>276.00001489379434</v>
      </c>
      <c r="T68">
        <f t="shared" ref="T68:T131" si="19">60*(J68/M68)</f>
        <v>0.21739129261673476</v>
      </c>
      <c r="U68" t="str">
        <f t="shared" ref="U68:U131" si="20">IFERROR(60*(K68/P68),"")</f>
        <v/>
      </c>
      <c r="V68">
        <f t="shared" ref="V68:V131" si="21">100*(R68/(S68))</f>
        <v>0</v>
      </c>
    </row>
    <row r="69" spans="1:22" x14ac:dyDescent="0.2">
      <c r="A69" t="s">
        <v>595</v>
      </c>
      <c r="B69" t="s">
        <v>2522</v>
      </c>
      <c r="D69">
        <v>-75.027000000000001</v>
      </c>
      <c r="E69">
        <v>-172.405</v>
      </c>
      <c r="F69">
        <v>90</v>
      </c>
      <c r="G69">
        <v>89.022000000000006</v>
      </c>
      <c r="H69">
        <v>30.265000000000001</v>
      </c>
      <c r="I69">
        <v>1</v>
      </c>
      <c r="J69">
        <v>1</v>
      </c>
      <c r="K69">
        <v>0</v>
      </c>
      <c r="L69">
        <f t="shared" si="11"/>
        <v>9.62798098994418E-3</v>
      </c>
      <c r="M69">
        <f t="shared" si="12"/>
        <v>257.99849094512393</v>
      </c>
      <c r="N69">
        <f t="shared" si="13"/>
        <v>2.4840070502609901</v>
      </c>
      <c r="O69">
        <f t="shared" si="14"/>
        <v>0.26998690213915028</v>
      </c>
      <c r="P69">
        <f t="shared" si="15"/>
        <v>12.000365151633307</v>
      </c>
      <c r="Q69">
        <f t="shared" si="16"/>
        <v>3.2399446517727424</v>
      </c>
      <c r="R69">
        <f t="shared" si="17"/>
        <v>3</v>
      </c>
      <c r="S69">
        <f t="shared" si="18"/>
        <v>269.99885609675727</v>
      </c>
      <c r="T69">
        <f t="shared" si="19"/>
        <v>0.23255949978700438</v>
      </c>
      <c r="U69">
        <f t="shared" si="20"/>
        <v>0</v>
      </c>
      <c r="V69">
        <f t="shared" si="21"/>
        <v>1.1111158185518071</v>
      </c>
    </row>
    <row r="70" spans="1:22" x14ac:dyDescent="0.2">
      <c r="A70" t="s">
        <v>473</v>
      </c>
      <c r="B70" t="s">
        <v>474</v>
      </c>
      <c r="D70">
        <v>-81.335999999999999</v>
      </c>
      <c r="E70">
        <v>-167.471</v>
      </c>
      <c r="F70">
        <v>0</v>
      </c>
      <c r="G70">
        <v>212.42400000000001</v>
      </c>
      <c r="H70">
        <v>46.097999999999999</v>
      </c>
      <c r="I70">
        <v>0</v>
      </c>
      <c r="J70">
        <v>1</v>
      </c>
      <c r="K70">
        <v>1</v>
      </c>
      <c r="L70">
        <f t="shared" si="11"/>
        <v>5.4856217290818691E-3</v>
      </c>
      <c r="M70">
        <f t="shared" si="12"/>
        <v>629.99991820109142</v>
      </c>
      <c r="N70">
        <f t="shared" si="13"/>
        <v>3.4559446965484035</v>
      </c>
      <c r="O70">
        <f t="shared" si="14"/>
        <v>0.16199727061839408</v>
      </c>
      <c r="P70">
        <f t="shared" si="15"/>
        <v>30.000633810771546</v>
      </c>
      <c r="Q70">
        <f t="shared" si="16"/>
        <v>4.8600256541925555</v>
      </c>
      <c r="R70">
        <f t="shared" si="17"/>
        <v>0</v>
      </c>
      <c r="S70">
        <f t="shared" si="18"/>
        <v>660.00055201186296</v>
      </c>
      <c r="T70">
        <f t="shared" si="19"/>
        <v>9.5238107603767067E-2</v>
      </c>
      <c r="U70">
        <f t="shared" si="20"/>
        <v>1.9999577468412473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-81.983000000000004</v>
      </c>
      <c r="E71">
        <v>-168.69</v>
      </c>
      <c r="F71">
        <v>0</v>
      </c>
      <c r="G71">
        <v>23.9</v>
      </c>
      <c r="H71">
        <v>6.7990000000000004</v>
      </c>
      <c r="I71">
        <v>0</v>
      </c>
      <c r="J71">
        <v>1</v>
      </c>
      <c r="K71">
        <v>0</v>
      </c>
      <c r="L71">
        <f t="shared" si="11"/>
        <v>5.0703578248743105E-3</v>
      </c>
      <c r="M71">
        <f t="shared" si="12"/>
        <v>70.999256660238416</v>
      </c>
      <c r="N71">
        <f t="shared" si="13"/>
        <v>0.35999199655949599</v>
      </c>
      <c r="O71">
        <f t="shared" si="14"/>
        <v>0.17999871688416874</v>
      </c>
      <c r="P71">
        <f t="shared" si="15"/>
        <v>4.0002043804897855</v>
      </c>
      <c r="Q71">
        <f t="shared" si="16"/>
        <v>0.72003237579496826</v>
      </c>
      <c r="R71">
        <f t="shared" si="17"/>
        <v>0</v>
      </c>
      <c r="S71">
        <f t="shared" si="18"/>
        <v>74.999461040728207</v>
      </c>
      <c r="T71">
        <f t="shared" si="19"/>
        <v>0.8450792701552563</v>
      </c>
      <c r="U71">
        <f t="shared" si="20"/>
        <v>0</v>
      </c>
      <c r="V71">
        <f t="shared" si="21"/>
        <v>0</v>
      </c>
    </row>
    <row r="72" spans="1:22" x14ac:dyDescent="0.2">
      <c r="A72" t="s">
        <v>2523</v>
      </c>
      <c r="B72" t="s">
        <v>2524</v>
      </c>
      <c r="D72">
        <v>-76.591999999999999</v>
      </c>
      <c r="E72">
        <v>-170.34</v>
      </c>
      <c r="F72">
        <v>0</v>
      </c>
      <c r="G72">
        <v>58.94</v>
      </c>
      <c r="H72">
        <v>15.891999999999999</v>
      </c>
      <c r="I72">
        <v>0</v>
      </c>
      <c r="J72">
        <v>1</v>
      </c>
      <c r="K72">
        <v>0</v>
      </c>
      <c r="L72">
        <f t="shared" si="11"/>
        <v>8.5817131755901235E-3</v>
      </c>
      <c r="M72">
        <f t="shared" si="12"/>
        <v>172.00050754703514</v>
      </c>
      <c r="N72">
        <f t="shared" si="13"/>
        <v>1.4760604978850778</v>
      </c>
      <c r="O72">
        <f t="shared" si="14"/>
        <v>0.21149740256058605</v>
      </c>
      <c r="P72">
        <f t="shared" si="15"/>
        <v>8.0000894258200645</v>
      </c>
      <c r="Q72">
        <f t="shared" si="16"/>
        <v>1.6919998258131799</v>
      </c>
      <c r="R72">
        <f t="shared" si="17"/>
        <v>0</v>
      </c>
      <c r="S72">
        <f t="shared" si="18"/>
        <v>180.00059697285519</v>
      </c>
      <c r="T72">
        <f t="shared" si="19"/>
        <v>0.34883617993739024</v>
      </c>
      <c r="U72">
        <f t="shared" si="20"/>
        <v>0</v>
      </c>
      <c r="V72">
        <f t="shared" si="21"/>
        <v>0</v>
      </c>
    </row>
    <row r="73" spans="1:22" x14ac:dyDescent="0.2">
      <c r="A73" t="s">
        <v>41</v>
      </c>
      <c r="B73" t="s">
        <v>41</v>
      </c>
      <c r="D73">
        <v>-82.234999999999999</v>
      </c>
      <c r="E73">
        <v>-172.405</v>
      </c>
      <c r="F73">
        <v>0</v>
      </c>
      <c r="G73">
        <v>14.802</v>
      </c>
      <c r="H73">
        <v>5.0439999999999996</v>
      </c>
      <c r="I73">
        <v>0</v>
      </c>
      <c r="J73">
        <v>1</v>
      </c>
      <c r="K73">
        <v>0</v>
      </c>
      <c r="L73">
        <f t="shared" si="11"/>
        <v>4.9089797480007837E-3</v>
      </c>
      <c r="M73">
        <f t="shared" si="12"/>
        <v>43.998821826926893</v>
      </c>
      <c r="N73">
        <f t="shared" si="13"/>
        <v>0.21598954127382022</v>
      </c>
      <c r="O73">
        <f t="shared" si="14"/>
        <v>0.26998690213915028</v>
      </c>
      <c r="P73">
        <f t="shared" si="15"/>
        <v>1.999994773660611</v>
      </c>
      <c r="Q73">
        <f t="shared" si="16"/>
        <v>0.53997293320805262</v>
      </c>
      <c r="R73">
        <f t="shared" si="17"/>
        <v>0</v>
      </c>
      <c r="S73">
        <f t="shared" si="18"/>
        <v>45.998816600587503</v>
      </c>
      <c r="T73">
        <f t="shared" si="19"/>
        <v>1.3636728782424017</v>
      </c>
      <c r="U73">
        <f t="shared" si="20"/>
        <v>0</v>
      </c>
      <c r="V73">
        <f t="shared" si="21"/>
        <v>0</v>
      </c>
    </row>
    <row r="74" spans="1:22" x14ac:dyDescent="0.2">
      <c r="A74" t="s">
        <v>41</v>
      </c>
      <c r="B74" t="s">
        <v>41</v>
      </c>
      <c r="D74">
        <v>-79.019000000000005</v>
      </c>
      <c r="E74">
        <v>-172.875</v>
      </c>
      <c r="F74">
        <v>0</v>
      </c>
      <c r="G74">
        <v>136.499</v>
      </c>
      <c r="H74">
        <v>32.249000000000002</v>
      </c>
      <c r="I74">
        <v>0</v>
      </c>
      <c r="J74">
        <v>1</v>
      </c>
      <c r="K74">
        <v>0</v>
      </c>
      <c r="L74">
        <f t="shared" si="11"/>
        <v>6.9852958258220894E-3</v>
      </c>
      <c r="M74">
        <f t="shared" si="12"/>
        <v>401.99927542095804</v>
      </c>
      <c r="N74">
        <f t="shared" si="13"/>
        <v>2.8080866686681918</v>
      </c>
      <c r="O74">
        <f t="shared" si="14"/>
        <v>0.28800037970152381</v>
      </c>
      <c r="P74">
        <f t="shared" si="15"/>
        <v>11.999961074480099</v>
      </c>
      <c r="Q74">
        <f t="shared" si="16"/>
        <v>3.455996801850576</v>
      </c>
      <c r="R74">
        <f t="shared" si="17"/>
        <v>0</v>
      </c>
      <c r="S74">
        <f t="shared" si="18"/>
        <v>413.99923649543814</v>
      </c>
      <c r="T74">
        <f t="shared" si="19"/>
        <v>0.14925400036398156</v>
      </c>
      <c r="U74">
        <f t="shared" si="20"/>
        <v>0</v>
      </c>
      <c r="V74">
        <f t="shared" si="21"/>
        <v>0</v>
      </c>
    </row>
    <row r="75" spans="1:22" x14ac:dyDescent="0.2">
      <c r="A75" t="s">
        <v>1215</v>
      </c>
      <c r="B75" t="s">
        <v>1695</v>
      </c>
      <c r="D75">
        <v>-81.084999999999994</v>
      </c>
      <c r="E75">
        <v>-175.23599999999999</v>
      </c>
      <c r="F75">
        <v>0</v>
      </c>
      <c r="G75">
        <v>51.624000000000002</v>
      </c>
      <c r="H75">
        <v>12.042</v>
      </c>
      <c r="I75">
        <v>0</v>
      </c>
      <c r="J75">
        <v>1</v>
      </c>
      <c r="K75">
        <v>0</v>
      </c>
      <c r="L75">
        <f t="shared" si="11"/>
        <v>5.6471001998790018E-3</v>
      </c>
      <c r="M75">
        <f t="shared" si="12"/>
        <v>153.00104229434015</v>
      </c>
      <c r="N75">
        <f t="shared" si="13"/>
        <v>0.86401308053514447</v>
      </c>
      <c r="O75">
        <f t="shared" si="14"/>
        <v>0.43196692629052102</v>
      </c>
      <c r="P75">
        <f t="shared" si="15"/>
        <v>3.0003261450738798</v>
      </c>
      <c r="Q75">
        <f t="shared" si="16"/>
        <v>1.2960429587996107</v>
      </c>
      <c r="R75">
        <f t="shared" si="17"/>
        <v>0</v>
      </c>
      <c r="S75">
        <f t="shared" si="18"/>
        <v>156.00136843941402</v>
      </c>
      <c r="T75">
        <f t="shared" si="19"/>
        <v>0.3921541912412157</v>
      </c>
      <c r="U75">
        <f t="shared" si="20"/>
        <v>0</v>
      </c>
      <c r="V75">
        <f t="shared" si="21"/>
        <v>0</v>
      </c>
    </row>
    <row r="76" spans="1:22" x14ac:dyDescent="0.2">
      <c r="A76" t="s">
        <v>368</v>
      </c>
      <c r="B76" t="s">
        <v>597</v>
      </c>
      <c r="D76">
        <v>-82.405000000000001</v>
      </c>
      <c r="E76">
        <v>-169.69499999999999</v>
      </c>
      <c r="F76">
        <v>0</v>
      </c>
      <c r="G76">
        <v>45.398000000000003</v>
      </c>
      <c r="H76">
        <v>11.18</v>
      </c>
      <c r="I76">
        <v>0</v>
      </c>
      <c r="J76">
        <v>1</v>
      </c>
      <c r="K76">
        <v>0</v>
      </c>
      <c r="L76">
        <f t="shared" si="11"/>
        <v>4.800223261694915E-3</v>
      </c>
      <c r="M76">
        <f t="shared" si="12"/>
        <v>134.99918066448129</v>
      </c>
      <c r="N76">
        <f t="shared" si="13"/>
        <v>0.64802685536225291</v>
      </c>
      <c r="O76">
        <f t="shared" si="14"/>
        <v>0.19799678746871249</v>
      </c>
      <c r="P76">
        <f t="shared" si="15"/>
        <v>5.9999060221604035</v>
      </c>
      <c r="Q76">
        <f t="shared" si="16"/>
        <v>1.1879633054652468</v>
      </c>
      <c r="R76">
        <f t="shared" si="17"/>
        <v>0</v>
      </c>
      <c r="S76">
        <f t="shared" si="18"/>
        <v>140.9990866866417</v>
      </c>
      <c r="T76">
        <f t="shared" si="19"/>
        <v>0.44444714186170009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-80.754000000000005</v>
      </c>
      <c r="E77">
        <v>-171.02699999999999</v>
      </c>
      <c r="F77">
        <v>0</v>
      </c>
      <c r="G77">
        <v>21.783000000000001</v>
      </c>
      <c r="H77">
        <v>9.6180000000000003</v>
      </c>
      <c r="I77">
        <v>0</v>
      </c>
      <c r="J77">
        <v>1</v>
      </c>
      <c r="K77">
        <v>0</v>
      </c>
      <c r="L77">
        <f t="shared" si="11"/>
        <v>5.8603865384624912E-3</v>
      </c>
      <c r="M77">
        <f t="shared" si="12"/>
        <v>64.499958744247834</v>
      </c>
      <c r="N77">
        <f t="shared" si="13"/>
        <v>0.37799506795124399</v>
      </c>
      <c r="O77">
        <f t="shared" si="14"/>
        <v>0.22799012754453557</v>
      </c>
      <c r="P77">
        <f t="shared" si="15"/>
        <v>4.5003298296258674</v>
      </c>
      <c r="Q77">
        <f t="shared" si="16"/>
        <v>1.0260317978806774</v>
      </c>
      <c r="R77">
        <f t="shared" si="17"/>
        <v>0</v>
      </c>
      <c r="S77">
        <f t="shared" si="18"/>
        <v>69.000288573873704</v>
      </c>
      <c r="T77">
        <f t="shared" si="19"/>
        <v>0.93023315313904531</v>
      </c>
      <c r="U77">
        <f t="shared" si="20"/>
        <v>0</v>
      </c>
      <c r="V77">
        <f t="shared" si="21"/>
        <v>0</v>
      </c>
    </row>
    <row r="78" spans="1:22" x14ac:dyDescent="0.2">
      <c r="A78" t="s">
        <v>493</v>
      </c>
      <c r="B78" t="s">
        <v>1893</v>
      </c>
      <c r="D78">
        <v>-75.53</v>
      </c>
      <c r="E78">
        <v>-171.87</v>
      </c>
      <c r="F78">
        <v>0</v>
      </c>
      <c r="G78">
        <v>16.007999999999999</v>
      </c>
      <c r="H78">
        <v>7.0709999999999997</v>
      </c>
      <c r="I78">
        <v>0</v>
      </c>
      <c r="J78">
        <v>1</v>
      </c>
      <c r="K78">
        <v>0</v>
      </c>
      <c r="L78">
        <f t="shared" si="11"/>
        <v>9.290116195843896E-3</v>
      </c>
      <c r="M78">
        <f t="shared" si="12"/>
        <v>46.500611790108174</v>
      </c>
      <c r="N78">
        <f t="shared" si="13"/>
        <v>0.43199651870445233</v>
      </c>
      <c r="O78">
        <f t="shared" si="14"/>
        <v>0.25200296358763974</v>
      </c>
      <c r="P78">
        <f t="shared" si="15"/>
        <v>2.999933715459508</v>
      </c>
      <c r="Q78">
        <f t="shared" si="16"/>
        <v>0.7559929428552179</v>
      </c>
      <c r="R78">
        <f t="shared" si="17"/>
        <v>0</v>
      </c>
      <c r="S78">
        <f t="shared" si="18"/>
        <v>49.500545505567679</v>
      </c>
      <c r="T78">
        <f t="shared" si="19"/>
        <v>1.2903056043826822</v>
      </c>
      <c r="U78">
        <f t="shared" si="20"/>
        <v>0</v>
      </c>
      <c r="V78">
        <f t="shared" si="21"/>
        <v>0</v>
      </c>
    </row>
    <row r="79" spans="1:22" x14ac:dyDescent="0.2">
      <c r="A79" t="s">
        <v>368</v>
      </c>
      <c r="B79" t="s">
        <v>369</v>
      </c>
      <c r="D79">
        <v>-78.534999999999997</v>
      </c>
      <c r="E79">
        <v>-162.536</v>
      </c>
      <c r="F79">
        <v>0</v>
      </c>
      <c r="G79">
        <v>181.114</v>
      </c>
      <c r="H79">
        <v>46.65</v>
      </c>
      <c r="I79">
        <v>0</v>
      </c>
      <c r="J79">
        <v>1</v>
      </c>
      <c r="K79">
        <v>0</v>
      </c>
      <c r="L79">
        <f t="shared" si="11"/>
        <v>7.301376896272185E-3</v>
      </c>
      <c r="M79">
        <f t="shared" si="12"/>
        <v>532.50032147333013</v>
      </c>
      <c r="N79">
        <f t="shared" si="13"/>
        <v>3.8879894324523163</v>
      </c>
      <c r="O79">
        <f t="shared" si="14"/>
        <v>0.11442794696941266</v>
      </c>
      <c r="P79">
        <f t="shared" si="15"/>
        <v>41.999904976388322</v>
      </c>
      <c r="Q79">
        <f t="shared" si="16"/>
        <v>4.80596770532624</v>
      </c>
      <c r="R79">
        <f t="shared" si="17"/>
        <v>0</v>
      </c>
      <c r="S79">
        <f t="shared" si="18"/>
        <v>574.50022644971841</v>
      </c>
      <c r="T79">
        <f t="shared" si="19"/>
        <v>0.11267598831488228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-78.084999999999994</v>
      </c>
      <c r="E80">
        <v>-172.875</v>
      </c>
      <c r="F80">
        <v>0</v>
      </c>
      <c r="G80">
        <v>55.7</v>
      </c>
      <c r="H80">
        <v>16.125</v>
      </c>
      <c r="I80">
        <v>0</v>
      </c>
      <c r="J80">
        <v>1</v>
      </c>
      <c r="K80">
        <v>0</v>
      </c>
      <c r="L80">
        <f t="shared" si="11"/>
        <v>7.5962261570101594E-3</v>
      </c>
      <c r="M80">
        <f t="shared" si="12"/>
        <v>163.49982505921105</v>
      </c>
      <c r="N80">
        <f t="shared" si="13"/>
        <v>1.2419828897642542</v>
      </c>
      <c r="O80">
        <f t="shared" si="14"/>
        <v>0.28800037970152381</v>
      </c>
      <c r="P80">
        <f t="shared" si="15"/>
        <v>6.0001665889172244</v>
      </c>
      <c r="Q80">
        <f t="shared" si="16"/>
        <v>1.7280519839325417</v>
      </c>
      <c r="R80">
        <f t="shared" si="17"/>
        <v>0</v>
      </c>
      <c r="S80">
        <f t="shared" si="18"/>
        <v>169.49999164812829</v>
      </c>
      <c r="T80">
        <f t="shared" si="19"/>
        <v>0.36697286971573917</v>
      </c>
      <c r="U80">
        <f t="shared" si="20"/>
        <v>0</v>
      </c>
      <c r="V80">
        <f t="shared" si="21"/>
        <v>0</v>
      </c>
    </row>
    <row r="81" spans="1:22" x14ac:dyDescent="0.2">
      <c r="A81" t="s">
        <v>259</v>
      </c>
      <c r="B81" t="s">
        <v>2225</v>
      </c>
      <c r="D81">
        <v>-77.471000000000004</v>
      </c>
      <c r="E81">
        <v>-177.13800000000001</v>
      </c>
      <c r="F81">
        <v>0</v>
      </c>
      <c r="G81">
        <v>18.439</v>
      </c>
      <c r="H81">
        <v>10.012</v>
      </c>
      <c r="I81">
        <v>0</v>
      </c>
      <c r="J81">
        <v>1</v>
      </c>
      <c r="K81">
        <v>0</v>
      </c>
      <c r="L81">
        <f t="shared" si="11"/>
        <v>8.0001187862861391E-3</v>
      </c>
      <c r="M81">
        <f t="shared" si="12"/>
        <v>53.99969933478468</v>
      </c>
      <c r="N81">
        <f t="shared" si="13"/>
        <v>0.43200444110645514</v>
      </c>
      <c r="O81">
        <f t="shared" si="14"/>
        <v>0.72010139338303925</v>
      </c>
      <c r="P81">
        <f t="shared" si="15"/>
        <v>1.4997140970234812</v>
      </c>
      <c r="Q81">
        <f t="shared" si="16"/>
        <v>1.0799472908900865</v>
      </c>
      <c r="R81">
        <f t="shared" si="17"/>
        <v>0</v>
      </c>
      <c r="S81">
        <f t="shared" si="18"/>
        <v>55.499413431808158</v>
      </c>
      <c r="T81">
        <f t="shared" si="19"/>
        <v>1.1111172976726211</v>
      </c>
      <c r="U81">
        <f t="shared" si="20"/>
        <v>0</v>
      </c>
      <c r="V81">
        <f t="shared" si="21"/>
        <v>0</v>
      </c>
    </row>
    <row r="82" spans="1:22" x14ac:dyDescent="0.2">
      <c r="A82" t="s">
        <v>315</v>
      </c>
      <c r="B82" t="s">
        <v>611</v>
      </c>
      <c r="D82">
        <v>-75.963999999999999</v>
      </c>
      <c r="E82">
        <v>-173.48</v>
      </c>
      <c r="F82">
        <v>0</v>
      </c>
      <c r="G82">
        <v>61.847000000000001</v>
      </c>
      <c r="H82">
        <v>17.614000000000001</v>
      </c>
      <c r="I82">
        <v>0</v>
      </c>
      <c r="J82">
        <v>1</v>
      </c>
      <c r="K82">
        <v>0</v>
      </c>
      <c r="L82">
        <f t="shared" si="11"/>
        <v>8.9998284639622485E-3</v>
      </c>
      <c r="M82">
        <f t="shared" si="12"/>
        <v>180.00140083838721</v>
      </c>
      <c r="N82">
        <f t="shared" si="13"/>
        <v>1.6199833508017463</v>
      </c>
      <c r="O82">
        <f t="shared" si="14"/>
        <v>0.31499002387612429</v>
      </c>
      <c r="P82">
        <f t="shared" si="15"/>
        <v>6.0002106254885188</v>
      </c>
      <c r="Q82">
        <f t="shared" si="16"/>
        <v>1.8900083781927814</v>
      </c>
      <c r="R82">
        <f t="shared" si="17"/>
        <v>0</v>
      </c>
      <c r="S82">
        <f t="shared" si="18"/>
        <v>186.00161146387572</v>
      </c>
      <c r="T82">
        <f t="shared" si="19"/>
        <v>0.33333073920836043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-82.234999999999999</v>
      </c>
      <c r="E83">
        <v>-176.98699999999999</v>
      </c>
      <c r="F83">
        <v>0</v>
      </c>
      <c r="G83">
        <v>33.305</v>
      </c>
      <c r="H83">
        <v>9.5129999999999999</v>
      </c>
      <c r="I83">
        <v>0</v>
      </c>
      <c r="J83">
        <v>1</v>
      </c>
      <c r="K83">
        <v>0</v>
      </c>
      <c r="L83">
        <f t="shared" si="11"/>
        <v>4.9089797480007837E-3</v>
      </c>
      <c r="M83">
        <f t="shared" si="12"/>
        <v>98.99883535642482</v>
      </c>
      <c r="N83">
        <f t="shared" si="13"/>
        <v>0.48598376382411723</v>
      </c>
      <c r="O83">
        <f t="shared" si="14"/>
        <v>0.68395098700242118</v>
      </c>
      <c r="P83">
        <f t="shared" si="15"/>
        <v>1.5000822362489565</v>
      </c>
      <c r="Q83">
        <f t="shared" si="16"/>
        <v>1.0259837520510251</v>
      </c>
      <c r="R83">
        <f t="shared" si="17"/>
        <v>0</v>
      </c>
      <c r="S83">
        <f t="shared" si="18"/>
        <v>100.49891759267378</v>
      </c>
      <c r="T83">
        <f t="shared" si="19"/>
        <v>0.60606773588782548</v>
      </c>
      <c r="U83">
        <f t="shared" si="20"/>
        <v>0</v>
      </c>
      <c r="V83">
        <f t="shared" si="21"/>
        <v>0</v>
      </c>
    </row>
    <row r="84" spans="1:22" x14ac:dyDescent="0.2">
      <c r="A84" t="s">
        <v>1147</v>
      </c>
      <c r="B84" t="s">
        <v>2525</v>
      </c>
      <c r="D84">
        <v>-80.34</v>
      </c>
      <c r="E84">
        <v>-177.13800000000001</v>
      </c>
      <c r="F84">
        <v>0</v>
      </c>
      <c r="G84">
        <v>47.676000000000002</v>
      </c>
      <c r="H84">
        <v>10.012</v>
      </c>
      <c r="I84">
        <v>0</v>
      </c>
      <c r="J84">
        <v>1</v>
      </c>
      <c r="K84">
        <v>0</v>
      </c>
      <c r="L84">
        <f t="shared" si="11"/>
        <v>6.1277225739452892E-3</v>
      </c>
      <c r="M84">
        <f t="shared" si="12"/>
        <v>140.99998548443165</v>
      </c>
      <c r="N84">
        <f t="shared" si="13"/>
        <v>0.86400965798856788</v>
      </c>
      <c r="O84">
        <f t="shared" si="14"/>
        <v>0.72010139338303925</v>
      </c>
      <c r="P84">
        <f t="shared" si="15"/>
        <v>1.4997140970234812</v>
      </c>
      <c r="Q84">
        <f t="shared" si="16"/>
        <v>1.0799472908900865</v>
      </c>
      <c r="R84">
        <f t="shared" si="17"/>
        <v>0</v>
      </c>
      <c r="S84">
        <f t="shared" si="18"/>
        <v>142.49969958145513</v>
      </c>
      <c r="T84">
        <f t="shared" si="19"/>
        <v>0.42553195870098037</v>
      </c>
      <c r="U84">
        <f t="shared" si="20"/>
        <v>0</v>
      </c>
      <c r="V84">
        <f t="shared" si="21"/>
        <v>0</v>
      </c>
    </row>
    <row r="85" spans="1:22" x14ac:dyDescent="0.2">
      <c r="A85" t="s">
        <v>41</v>
      </c>
      <c r="B85" t="s">
        <v>41</v>
      </c>
      <c r="D85">
        <v>-75.891999999999996</v>
      </c>
      <c r="E85">
        <v>0</v>
      </c>
      <c r="F85">
        <v>0</v>
      </c>
      <c r="G85">
        <v>96.408000000000001</v>
      </c>
      <c r="H85">
        <v>0</v>
      </c>
      <c r="I85">
        <v>0</v>
      </c>
      <c r="J85">
        <v>0</v>
      </c>
      <c r="K85">
        <v>0</v>
      </c>
      <c r="L85">
        <f t="shared" si="11"/>
        <v>9.0479098116093924E-3</v>
      </c>
      <c r="M85">
        <f t="shared" si="12"/>
        <v>280.50042303907179</v>
      </c>
      <c r="N85">
        <f t="shared" si="13"/>
        <v>2.5379450677208713</v>
      </c>
      <c r="O85" t="str">
        <f t="shared" si="14"/>
        <v/>
      </c>
      <c r="P85">
        <f t="shared" si="15"/>
        <v>0</v>
      </c>
      <c r="Q85">
        <f t="shared" si="16"/>
        <v>0</v>
      </c>
      <c r="R85">
        <f t="shared" si="17"/>
        <v>0</v>
      </c>
      <c r="S85">
        <f t="shared" si="18"/>
        <v>280.50042303907179</v>
      </c>
      <c r="T85">
        <f t="shared" si="19"/>
        <v>0</v>
      </c>
      <c r="U85" t="str">
        <f t="shared" si="20"/>
        <v/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-83.046999999999997</v>
      </c>
      <c r="E86">
        <v>-173.66</v>
      </c>
      <c r="F86">
        <v>0</v>
      </c>
      <c r="G86">
        <v>20.652000000000001</v>
      </c>
      <c r="H86">
        <v>13.583</v>
      </c>
      <c r="I86">
        <v>0</v>
      </c>
      <c r="J86">
        <v>1</v>
      </c>
      <c r="K86">
        <v>0</v>
      </c>
      <c r="L86">
        <f t="shared" si="11"/>
        <v>4.3902666331400112E-3</v>
      </c>
      <c r="M86">
        <f t="shared" si="12"/>
        <v>61.50036242206712</v>
      </c>
      <c r="N86">
        <f t="shared" si="13"/>
        <v>0.27000325907087813</v>
      </c>
      <c r="O86">
        <f t="shared" si="14"/>
        <v>0.32400955544337012</v>
      </c>
      <c r="P86">
        <f t="shared" si="15"/>
        <v>4.4998387195771956</v>
      </c>
      <c r="Q86">
        <f t="shared" si="16"/>
        <v>1.4579922010892723</v>
      </c>
      <c r="R86">
        <f t="shared" si="17"/>
        <v>0</v>
      </c>
      <c r="S86">
        <f t="shared" si="18"/>
        <v>66.000201141644311</v>
      </c>
      <c r="T86">
        <f t="shared" si="19"/>
        <v>0.97560400682242532</v>
      </c>
      <c r="U86">
        <f t="shared" si="20"/>
        <v>0</v>
      </c>
      <c r="V86">
        <f t="shared" si="21"/>
        <v>0</v>
      </c>
    </row>
    <row r="87" spans="1:22" x14ac:dyDescent="0.2">
      <c r="A87" t="s">
        <v>2526</v>
      </c>
      <c r="B87" t="s">
        <v>2527</v>
      </c>
      <c r="D87">
        <v>-77.242000000000004</v>
      </c>
      <c r="E87">
        <v>-169.54</v>
      </c>
      <c r="F87">
        <v>90</v>
      </c>
      <c r="G87">
        <v>135.85400000000001</v>
      </c>
      <c r="H87">
        <v>33.048999999999999</v>
      </c>
      <c r="I87">
        <v>1</v>
      </c>
      <c r="J87">
        <v>1</v>
      </c>
      <c r="K87">
        <v>0</v>
      </c>
      <c r="L87">
        <f t="shared" si="11"/>
        <v>8.1512442666304575E-3</v>
      </c>
      <c r="M87">
        <f t="shared" si="12"/>
        <v>397.49990386186789</v>
      </c>
      <c r="N87">
        <f t="shared" si="13"/>
        <v>3.240122052462262</v>
      </c>
      <c r="O87">
        <f t="shared" si="14"/>
        <v>0.19499807202252134</v>
      </c>
      <c r="P87">
        <f t="shared" si="15"/>
        <v>18.000042640849344</v>
      </c>
      <c r="Q87">
        <f t="shared" si="16"/>
        <v>3.509977121265917</v>
      </c>
      <c r="R87">
        <f t="shared" si="17"/>
        <v>3</v>
      </c>
      <c r="S87">
        <f t="shared" si="18"/>
        <v>415.49994650271725</v>
      </c>
      <c r="T87">
        <f t="shared" si="19"/>
        <v>0.15094343273313127</v>
      </c>
      <c r="U87">
        <f t="shared" si="20"/>
        <v>0</v>
      </c>
      <c r="V87">
        <f t="shared" si="21"/>
        <v>0.72202175361300092</v>
      </c>
    </row>
    <row r="88" spans="1:22" x14ac:dyDescent="0.2">
      <c r="A88" t="s">
        <v>399</v>
      </c>
      <c r="B88" t="s">
        <v>2528</v>
      </c>
      <c r="D88">
        <v>-76.873999999999995</v>
      </c>
      <c r="E88">
        <v>-171.607</v>
      </c>
      <c r="F88">
        <v>0</v>
      </c>
      <c r="G88">
        <v>114.491</v>
      </c>
      <c r="H88">
        <v>30.83</v>
      </c>
      <c r="I88">
        <v>0</v>
      </c>
      <c r="J88">
        <v>1</v>
      </c>
      <c r="K88">
        <v>0</v>
      </c>
      <c r="L88">
        <f t="shared" si="11"/>
        <v>8.3946767844550619E-3</v>
      </c>
      <c r="M88">
        <f t="shared" si="12"/>
        <v>334.49908639041331</v>
      </c>
      <c r="N88">
        <f t="shared" si="13"/>
        <v>2.8080145229575537</v>
      </c>
      <c r="O88">
        <f t="shared" si="14"/>
        <v>0.24399754963440834</v>
      </c>
      <c r="P88">
        <f t="shared" si="15"/>
        <v>13.500040646086086</v>
      </c>
      <c r="Q88">
        <f t="shared" si="16"/>
        <v>3.2939801315900512</v>
      </c>
      <c r="R88">
        <f t="shared" si="17"/>
        <v>0</v>
      </c>
      <c r="S88">
        <f t="shared" si="18"/>
        <v>347.99912703649937</v>
      </c>
      <c r="T88">
        <f t="shared" si="19"/>
        <v>0.17937268722453403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-76.524000000000001</v>
      </c>
      <c r="E89">
        <v>-168.024</v>
      </c>
      <c r="F89">
        <v>0</v>
      </c>
      <c r="G89">
        <v>111.572</v>
      </c>
      <c r="H89">
        <v>33.734000000000002</v>
      </c>
      <c r="I89">
        <v>0</v>
      </c>
      <c r="J89">
        <v>1</v>
      </c>
      <c r="K89">
        <v>0</v>
      </c>
      <c r="L89">
        <f t="shared" si="11"/>
        <v>8.6268795003329023E-3</v>
      </c>
      <c r="M89">
        <f t="shared" si="12"/>
        <v>325.50047204799171</v>
      </c>
      <c r="N89">
        <f t="shared" si="13"/>
        <v>2.8080561577156598</v>
      </c>
      <c r="O89">
        <f t="shared" si="14"/>
        <v>0.16971604869491594</v>
      </c>
      <c r="P89">
        <f t="shared" si="15"/>
        <v>20.999612048471935</v>
      </c>
      <c r="Q89">
        <f t="shared" si="16"/>
        <v>3.5639747449675512</v>
      </c>
      <c r="R89">
        <f t="shared" si="17"/>
        <v>0</v>
      </c>
      <c r="S89">
        <f t="shared" si="18"/>
        <v>346.50008409646364</v>
      </c>
      <c r="T89">
        <f t="shared" si="19"/>
        <v>0.18433152991296928</v>
      </c>
      <c r="U89">
        <f t="shared" si="20"/>
        <v>0</v>
      </c>
      <c r="V89">
        <f t="shared" si="21"/>
        <v>0</v>
      </c>
    </row>
    <row r="90" spans="1:22" x14ac:dyDescent="0.2">
      <c r="A90" t="s">
        <v>1854</v>
      </c>
      <c r="B90" t="s">
        <v>1855</v>
      </c>
      <c r="D90">
        <v>-86.319000000000003</v>
      </c>
      <c r="E90">
        <v>-172.875</v>
      </c>
      <c r="F90">
        <v>0</v>
      </c>
      <c r="G90">
        <v>342.70699999999999</v>
      </c>
      <c r="H90">
        <v>72.56</v>
      </c>
      <c r="I90">
        <v>0</v>
      </c>
      <c r="J90">
        <v>1</v>
      </c>
      <c r="K90">
        <v>1</v>
      </c>
      <c r="L90">
        <f t="shared" si="11"/>
        <v>2.3160255357932195E-3</v>
      </c>
      <c r="M90">
        <f t="shared" si="12"/>
        <v>1025.9999484668426</v>
      </c>
      <c r="N90">
        <f t="shared" si="13"/>
        <v>2.3762444566161909</v>
      </c>
      <c r="O90">
        <f t="shared" si="14"/>
        <v>0.28800037970152381</v>
      </c>
      <c r="P90">
        <f t="shared" si="15"/>
        <v>26.999819391741635</v>
      </c>
      <c r="Q90">
        <f t="shared" si="16"/>
        <v>7.7759660126601693</v>
      </c>
      <c r="R90">
        <f t="shared" si="17"/>
        <v>0</v>
      </c>
      <c r="S90">
        <f t="shared" si="18"/>
        <v>1052.9997678585842</v>
      </c>
      <c r="T90">
        <f t="shared" si="19"/>
        <v>5.8479535101008853E-2</v>
      </c>
      <c r="U90">
        <f t="shared" si="20"/>
        <v>2.2222370871988888</v>
      </c>
      <c r="V90">
        <f t="shared" si="21"/>
        <v>0</v>
      </c>
    </row>
    <row r="91" spans="1:22" x14ac:dyDescent="0.2">
      <c r="A91" t="s">
        <v>66</v>
      </c>
      <c r="B91" t="s">
        <v>2052</v>
      </c>
      <c r="D91">
        <v>-76.866</v>
      </c>
      <c r="E91">
        <v>-173.089</v>
      </c>
      <c r="F91">
        <v>0</v>
      </c>
      <c r="G91">
        <v>61.612000000000002</v>
      </c>
      <c r="H91">
        <v>33.241999999999997</v>
      </c>
      <c r="I91">
        <v>0</v>
      </c>
      <c r="J91">
        <v>1</v>
      </c>
      <c r="K91">
        <v>0</v>
      </c>
      <c r="L91">
        <f t="shared" si="11"/>
        <v>8.399976821426642E-3</v>
      </c>
      <c r="M91">
        <f t="shared" si="12"/>
        <v>180.00093019534597</v>
      </c>
      <c r="N91">
        <f t="shared" si="13"/>
        <v>1.5120051534812948</v>
      </c>
      <c r="O91">
        <f t="shared" si="14"/>
        <v>0.29700955874473856</v>
      </c>
      <c r="P91">
        <f t="shared" si="15"/>
        <v>11.999773518199225</v>
      </c>
      <c r="Q91">
        <f t="shared" si="16"/>
        <v>3.5640510017281537</v>
      </c>
      <c r="R91">
        <f t="shared" si="17"/>
        <v>0</v>
      </c>
      <c r="S91">
        <f t="shared" si="18"/>
        <v>192.00070371354519</v>
      </c>
      <c r="T91">
        <f t="shared" si="19"/>
        <v>0.33333161075826112</v>
      </c>
      <c r="U91">
        <f t="shared" si="20"/>
        <v>0</v>
      </c>
      <c r="V91">
        <f t="shared" si="21"/>
        <v>0</v>
      </c>
    </row>
    <row r="92" spans="1:22" x14ac:dyDescent="0.2">
      <c r="A92" t="s">
        <v>368</v>
      </c>
      <c r="B92" t="s">
        <v>1261</v>
      </c>
      <c r="D92">
        <v>-83.884</v>
      </c>
      <c r="E92">
        <v>-168.69</v>
      </c>
      <c r="F92">
        <v>0</v>
      </c>
      <c r="G92">
        <v>28.16</v>
      </c>
      <c r="H92">
        <v>5.0990000000000002</v>
      </c>
      <c r="I92">
        <v>0</v>
      </c>
      <c r="J92">
        <v>1</v>
      </c>
      <c r="K92">
        <v>0</v>
      </c>
      <c r="L92">
        <f t="shared" si="11"/>
        <v>3.8574544991766394E-3</v>
      </c>
      <c r="M92">
        <f t="shared" si="12"/>
        <v>83.999159341074943</v>
      </c>
      <c r="N92">
        <f t="shared" si="13"/>
        <v>0.3240232591505442</v>
      </c>
      <c r="O92">
        <f t="shared" si="14"/>
        <v>0.17999871688416874</v>
      </c>
      <c r="P92">
        <f t="shared" si="15"/>
        <v>3.0000061973992374</v>
      </c>
      <c r="Q92">
        <f t="shared" si="16"/>
        <v>0.53999780617422311</v>
      </c>
      <c r="R92">
        <f t="shared" si="17"/>
        <v>0</v>
      </c>
      <c r="S92">
        <f t="shared" si="18"/>
        <v>86.999165538474188</v>
      </c>
      <c r="T92">
        <f t="shared" si="19"/>
        <v>0.71429286281750271</v>
      </c>
      <c r="U92">
        <f t="shared" si="20"/>
        <v>0</v>
      </c>
      <c r="V92">
        <f t="shared" si="21"/>
        <v>0</v>
      </c>
    </row>
    <row r="93" spans="1:22" x14ac:dyDescent="0.2">
      <c r="A93" t="s">
        <v>2529</v>
      </c>
      <c r="B93" t="s">
        <v>2530</v>
      </c>
      <c r="D93">
        <v>-82.875</v>
      </c>
      <c r="E93">
        <v>-169.24</v>
      </c>
      <c r="F93">
        <v>0</v>
      </c>
      <c r="G93">
        <v>40.311</v>
      </c>
      <c r="H93">
        <v>5</v>
      </c>
      <c r="I93">
        <v>0</v>
      </c>
      <c r="J93">
        <v>1</v>
      </c>
      <c r="K93">
        <v>0</v>
      </c>
      <c r="L93">
        <f t="shared" si="11"/>
        <v>4.4999850671878835E-3</v>
      </c>
      <c r="M93">
        <f t="shared" si="12"/>
        <v>119.9991447447109</v>
      </c>
      <c r="N93">
        <f t="shared" si="13"/>
        <v>0.53999489942141599</v>
      </c>
      <c r="O93">
        <f t="shared" si="14"/>
        <v>0.18943684158646246</v>
      </c>
      <c r="P93">
        <f t="shared" si="15"/>
        <v>2.800432546630784</v>
      </c>
      <c r="Q93">
        <f t="shared" si="16"/>
        <v>0.53050562721529659</v>
      </c>
      <c r="R93">
        <f t="shared" si="17"/>
        <v>0</v>
      </c>
      <c r="S93">
        <f t="shared" si="18"/>
        <v>122.79957729134169</v>
      </c>
      <c r="T93">
        <f t="shared" si="19"/>
        <v>0.50000356358910281</v>
      </c>
      <c r="U93">
        <f t="shared" si="20"/>
        <v>0</v>
      </c>
      <c r="V93">
        <f t="shared" si="21"/>
        <v>0</v>
      </c>
    </row>
    <row r="94" spans="1:22" x14ac:dyDescent="0.2">
      <c r="A94" t="s">
        <v>327</v>
      </c>
      <c r="B94" t="s">
        <v>1342</v>
      </c>
      <c r="D94">
        <v>-79.992000000000004</v>
      </c>
      <c r="E94">
        <v>-167.471</v>
      </c>
      <c r="F94">
        <v>0</v>
      </c>
      <c r="G94">
        <v>34.524999999999999</v>
      </c>
      <c r="H94">
        <v>9.2200000000000006</v>
      </c>
      <c r="I94">
        <v>0</v>
      </c>
      <c r="J94">
        <v>1</v>
      </c>
      <c r="K94">
        <v>0</v>
      </c>
      <c r="L94">
        <f t="shared" si="11"/>
        <v>6.3529479098712992E-3</v>
      </c>
      <c r="M94">
        <f t="shared" si="12"/>
        <v>101.99895075906201</v>
      </c>
      <c r="N94">
        <f t="shared" si="13"/>
        <v>0.64799466902851754</v>
      </c>
      <c r="O94">
        <f t="shared" si="14"/>
        <v>0.16199727061839408</v>
      </c>
      <c r="P94">
        <f t="shared" si="15"/>
        <v>6.0003870826351182</v>
      </c>
      <c r="Q94">
        <f t="shared" si="16"/>
        <v>0.97204730208805956</v>
      </c>
      <c r="R94">
        <f t="shared" si="17"/>
        <v>0</v>
      </c>
      <c r="S94">
        <f t="shared" si="18"/>
        <v>107.99933784169713</v>
      </c>
      <c r="T94">
        <f t="shared" si="19"/>
        <v>0.58824134516569371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-72.897000000000006</v>
      </c>
      <c r="E95">
        <v>-161.565</v>
      </c>
      <c r="F95">
        <v>0</v>
      </c>
      <c r="G95">
        <v>13.601000000000001</v>
      </c>
      <c r="H95">
        <v>6.3250000000000002</v>
      </c>
      <c r="I95">
        <v>0</v>
      </c>
      <c r="J95">
        <v>1</v>
      </c>
      <c r="K95">
        <v>0</v>
      </c>
      <c r="L95">
        <f t="shared" si="11"/>
        <v>1.1077098416338504E-2</v>
      </c>
      <c r="M95">
        <f t="shared" si="12"/>
        <v>38.998594129820106</v>
      </c>
      <c r="N95">
        <f t="shared" si="13"/>
        <v>0.43199169726655556</v>
      </c>
      <c r="O95">
        <f t="shared" si="14"/>
        <v>0.1079995704461187</v>
      </c>
      <c r="P95">
        <f t="shared" si="15"/>
        <v>6.0004379390507596</v>
      </c>
      <c r="Q95">
        <f t="shared" si="16"/>
        <v>0.64804536795144363</v>
      </c>
      <c r="R95">
        <f t="shared" si="17"/>
        <v>0</v>
      </c>
      <c r="S95">
        <f t="shared" si="18"/>
        <v>44.999032068870868</v>
      </c>
      <c r="T95">
        <f t="shared" si="19"/>
        <v>1.5385169988505114</v>
      </c>
      <c r="U95">
        <f t="shared" si="20"/>
        <v>0</v>
      </c>
      <c r="V95">
        <f t="shared" si="21"/>
        <v>0</v>
      </c>
    </row>
    <row r="96" spans="1:22" x14ac:dyDescent="0.2">
      <c r="A96" t="s">
        <v>2531</v>
      </c>
      <c r="B96" t="s">
        <v>2532</v>
      </c>
      <c r="D96">
        <v>-78.153999999999996</v>
      </c>
      <c r="E96">
        <v>-168.232</v>
      </c>
      <c r="F96">
        <v>0</v>
      </c>
      <c r="G96">
        <v>104.73099999999999</v>
      </c>
      <c r="H96">
        <v>36.773000000000003</v>
      </c>
      <c r="I96">
        <v>0</v>
      </c>
      <c r="J96">
        <v>1</v>
      </c>
      <c r="K96">
        <v>0</v>
      </c>
      <c r="L96">
        <f t="shared" si="11"/>
        <v>7.5509534247780842E-3</v>
      </c>
      <c r="M96">
        <f t="shared" si="12"/>
        <v>307.50159817090952</v>
      </c>
      <c r="N96">
        <f t="shared" si="13"/>
        <v>2.321932567765931</v>
      </c>
      <c r="O96">
        <f t="shared" si="14"/>
        <v>0.17280419155515558</v>
      </c>
      <c r="P96">
        <f t="shared" si="15"/>
        <v>22.499484734357019</v>
      </c>
      <c r="Q96">
        <f t="shared" si="16"/>
        <v>3.888009157937288</v>
      </c>
      <c r="R96">
        <f t="shared" si="17"/>
        <v>0</v>
      </c>
      <c r="S96">
        <f t="shared" si="18"/>
        <v>330.00108290526651</v>
      </c>
      <c r="T96">
        <f t="shared" si="19"/>
        <v>0.19512093711672995</v>
      </c>
      <c r="U96">
        <f t="shared" si="20"/>
        <v>0</v>
      </c>
      <c r="V96">
        <f t="shared" si="21"/>
        <v>0</v>
      </c>
    </row>
    <row r="97" spans="1:22" x14ac:dyDescent="0.2">
      <c r="A97" t="s">
        <v>41</v>
      </c>
      <c r="B97" t="s">
        <v>41</v>
      </c>
      <c r="D97">
        <v>-76.328999999999994</v>
      </c>
      <c r="E97">
        <v>-170.53800000000001</v>
      </c>
      <c r="F97">
        <v>0</v>
      </c>
      <c r="G97">
        <v>19.039000000000001</v>
      </c>
      <c r="H97">
        <v>21.29</v>
      </c>
      <c r="I97">
        <v>0</v>
      </c>
      <c r="J97">
        <v>1</v>
      </c>
      <c r="K97">
        <v>0</v>
      </c>
      <c r="L97">
        <f t="shared" si="11"/>
        <v>8.756543605706461E-3</v>
      </c>
      <c r="M97">
        <f t="shared" si="12"/>
        <v>55.49881085367744</v>
      </c>
      <c r="N97">
        <f t="shared" si="13"/>
        <v>0.48597824328332484</v>
      </c>
      <c r="O97">
        <f t="shared" si="14"/>
        <v>0.21600727486837354</v>
      </c>
      <c r="P97">
        <f t="shared" si="15"/>
        <v>10.499809027288293</v>
      </c>
      <c r="Q97">
        <f t="shared" si="16"/>
        <v>2.268037402660295</v>
      </c>
      <c r="R97">
        <f t="shared" si="17"/>
        <v>0</v>
      </c>
      <c r="S97">
        <f t="shared" si="18"/>
        <v>65.998619880965734</v>
      </c>
      <c r="T97">
        <f t="shared" si="19"/>
        <v>1.0811042448853532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-81.87</v>
      </c>
      <c r="E98">
        <v>-171.02699999999999</v>
      </c>
      <c r="F98">
        <v>0</v>
      </c>
      <c r="G98">
        <v>28.283999999999999</v>
      </c>
      <c r="H98">
        <v>9.6180000000000003</v>
      </c>
      <c r="I98">
        <v>0</v>
      </c>
      <c r="J98">
        <v>1</v>
      </c>
      <c r="K98">
        <v>0</v>
      </c>
      <c r="L98">
        <f t="shared" si="11"/>
        <v>5.1427863765998181E-3</v>
      </c>
      <c r="M98">
        <f t="shared" si="12"/>
        <v>83.999215872801983</v>
      </c>
      <c r="N98">
        <f t="shared" si="13"/>
        <v>0.43199045502616823</v>
      </c>
      <c r="O98">
        <f t="shared" si="14"/>
        <v>0.22799012754453557</v>
      </c>
      <c r="P98">
        <f t="shared" si="15"/>
        <v>4.5003298296258674</v>
      </c>
      <c r="Q98">
        <f t="shared" si="16"/>
        <v>1.0260317978806774</v>
      </c>
      <c r="R98">
        <f t="shared" si="17"/>
        <v>0</v>
      </c>
      <c r="S98">
        <f t="shared" si="18"/>
        <v>88.499545702427852</v>
      </c>
      <c r="T98">
        <f t="shared" si="19"/>
        <v>0.71429238209623969</v>
      </c>
      <c r="U98">
        <f t="shared" si="20"/>
        <v>0</v>
      </c>
      <c r="V98">
        <f t="shared" si="21"/>
        <v>0</v>
      </c>
    </row>
    <row r="99" spans="1:22" x14ac:dyDescent="0.2">
      <c r="A99" t="s">
        <v>595</v>
      </c>
      <c r="B99" t="s">
        <v>2533</v>
      </c>
      <c r="D99">
        <v>-78.69</v>
      </c>
      <c r="E99">
        <v>-170.27199999999999</v>
      </c>
      <c r="F99">
        <v>0</v>
      </c>
      <c r="G99">
        <v>58.639000000000003</v>
      </c>
      <c r="H99">
        <v>17.754999999999999</v>
      </c>
      <c r="I99">
        <v>0</v>
      </c>
      <c r="J99">
        <v>1</v>
      </c>
      <c r="K99">
        <v>0</v>
      </c>
      <c r="L99">
        <f t="shared" si="11"/>
        <v>7.2000369249036579E-3</v>
      </c>
      <c r="M99">
        <f t="shared" si="12"/>
        <v>172.5007700652103</v>
      </c>
      <c r="N99">
        <f t="shared" si="13"/>
        <v>1.2420131560569856</v>
      </c>
      <c r="O99">
        <f t="shared" si="14"/>
        <v>0.20999051491284104</v>
      </c>
      <c r="P99">
        <f t="shared" si="15"/>
        <v>9.0002437779738109</v>
      </c>
      <c r="Q99">
        <f t="shared" si="16"/>
        <v>1.8899677152455299</v>
      </c>
      <c r="R99">
        <f t="shared" si="17"/>
        <v>0</v>
      </c>
      <c r="S99">
        <f t="shared" si="18"/>
        <v>181.50101384318413</v>
      </c>
      <c r="T99">
        <f t="shared" si="19"/>
        <v>0.34782453421696757</v>
      </c>
      <c r="U99">
        <f t="shared" si="20"/>
        <v>0</v>
      </c>
      <c r="V99">
        <f t="shared" si="21"/>
        <v>0</v>
      </c>
    </row>
    <row r="100" spans="1:22" x14ac:dyDescent="0.2">
      <c r="A100" t="s">
        <v>283</v>
      </c>
      <c r="B100" t="s">
        <v>2534</v>
      </c>
      <c r="D100">
        <v>-78.555000000000007</v>
      </c>
      <c r="E100">
        <v>-167.471</v>
      </c>
      <c r="F100">
        <v>0</v>
      </c>
      <c r="G100">
        <v>83.153000000000006</v>
      </c>
      <c r="H100">
        <v>18.439</v>
      </c>
      <c r="I100">
        <v>0</v>
      </c>
      <c r="J100">
        <v>1</v>
      </c>
      <c r="K100">
        <v>0</v>
      </c>
      <c r="L100">
        <f t="shared" si="11"/>
        <v>7.2882945539954501E-3</v>
      </c>
      <c r="M100">
        <f t="shared" si="12"/>
        <v>244.49866558909883</v>
      </c>
      <c r="N100">
        <f t="shared" si="13"/>
        <v>1.7819800748522587</v>
      </c>
      <c r="O100">
        <f t="shared" si="14"/>
        <v>0.16199727061839408</v>
      </c>
      <c r="P100">
        <f t="shared" si="15"/>
        <v>12.000123364068214</v>
      </c>
      <c r="Q100">
        <f t="shared" si="16"/>
        <v>1.9439891760522481</v>
      </c>
      <c r="R100">
        <f t="shared" si="17"/>
        <v>0</v>
      </c>
      <c r="S100">
        <f t="shared" si="18"/>
        <v>256.49878895316704</v>
      </c>
      <c r="T100">
        <f t="shared" si="19"/>
        <v>0.24540011232959114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-81.097999999999999</v>
      </c>
      <c r="E101">
        <v>-170.75399999999999</v>
      </c>
      <c r="F101">
        <v>0</v>
      </c>
      <c r="G101">
        <v>168.024</v>
      </c>
      <c r="H101">
        <v>43.566000000000003</v>
      </c>
      <c r="I101">
        <v>0</v>
      </c>
      <c r="J101">
        <v>1</v>
      </c>
      <c r="K101">
        <v>0</v>
      </c>
      <c r="L101">
        <f t="shared" si="11"/>
        <v>5.6387313770873814E-3</v>
      </c>
      <c r="M101">
        <f t="shared" si="12"/>
        <v>498.0001829586048</v>
      </c>
      <c r="N101">
        <f t="shared" si="13"/>
        <v>2.8080920655360071</v>
      </c>
      <c r="O101">
        <f t="shared" si="14"/>
        <v>0.22114538000104486</v>
      </c>
      <c r="P101">
        <f t="shared" si="15"/>
        <v>20.999725997291343</v>
      </c>
      <c r="Q101">
        <f t="shared" si="16"/>
        <v>4.6439970295858437</v>
      </c>
      <c r="R101">
        <f t="shared" si="17"/>
        <v>0</v>
      </c>
      <c r="S101">
        <f t="shared" si="18"/>
        <v>518.9999089558961</v>
      </c>
      <c r="T101">
        <f t="shared" si="19"/>
        <v>0.12048188344739499</v>
      </c>
      <c r="U101">
        <f t="shared" si="20"/>
        <v>0</v>
      </c>
      <c r="V101">
        <f t="shared" si="21"/>
        <v>0</v>
      </c>
    </row>
    <row r="102" spans="1:22" x14ac:dyDescent="0.2">
      <c r="A102" t="s">
        <v>2504</v>
      </c>
      <c r="B102" t="s">
        <v>2535</v>
      </c>
      <c r="D102">
        <v>-81.119</v>
      </c>
      <c r="E102">
        <v>-174.80600000000001</v>
      </c>
      <c r="F102">
        <v>0</v>
      </c>
      <c r="G102">
        <v>32.387999999999998</v>
      </c>
      <c r="H102">
        <v>11.045</v>
      </c>
      <c r="I102">
        <v>0</v>
      </c>
      <c r="J102">
        <v>1</v>
      </c>
      <c r="K102">
        <v>0</v>
      </c>
      <c r="L102">
        <f t="shared" si="11"/>
        <v>5.6252137655943965E-3</v>
      </c>
      <c r="M102">
        <f t="shared" si="12"/>
        <v>95.999112012250635</v>
      </c>
      <c r="N102">
        <f t="shared" si="13"/>
        <v>0.540016066392217</v>
      </c>
      <c r="O102">
        <f t="shared" si="14"/>
        <v>0.39603248453733669</v>
      </c>
      <c r="P102">
        <f t="shared" si="15"/>
        <v>2.9996549199877873</v>
      </c>
      <c r="Q102">
        <f t="shared" si="16"/>
        <v>1.187961978679388</v>
      </c>
      <c r="R102">
        <f t="shared" si="17"/>
        <v>0</v>
      </c>
      <c r="S102">
        <f t="shared" si="18"/>
        <v>98.998766932238425</v>
      </c>
      <c r="T102">
        <f t="shared" si="19"/>
        <v>0.62500578122371886</v>
      </c>
      <c r="U102">
        <f t="shared" si="20"/>
        <v>0</v>
      </c>
      <c r="V102">
        <f t="shared" si="21"/>
        <v>0</v>
      </c>
    </row>
    <row r="103" spans="1:22" x14ac:dyDescent="0.2">
      <c r="A103" t="s">
        <v>269</v>
      </c>
      <c r="B103" t="s">
        <v>2536</v>
      </c>
      <c r="D103">
        <v>-78.906000000000006</v>
      </c>
      <c r="E103">
        <v>0</v>
      </c>
      <c r="F103">
        <v>0</v>
      </c>
      <c r="G103">
        <v>103.94199999999999</v>
      </c>
      <c r="H103">
        <v>0</v>
      </c>
      <c r="I103">
        <v>0</v>
      </c>
      <c r="J103">
        <v>0</v>
      </c>
      <c r="K103">
        <v>0</v>
      </c>
      <c r="L103">
        <f t="shared" si="11"/>
        <v>7.0589971987059475E-3</v>
      </c>
      <c r="M103">
        <f t="shared" si="12"/>
        <v>305.99885124244912</v>
      </c>
      <c r="N103">
        <f t="shared" si="13"/>
        <v>2.1600471937748797</v>
      </c>
      <c r="O103" t="str">
        <f t="shared" si="14"/>
        <v/>
      </c>
      <c r="P103">
        <f t="shared" si="15"/>
        <v>0</v>
      </c>
      <c r="Q103">
        <f t="shared" si="16"/>
        <v>0</v>
      </c>
      <c r="R103">
        <f t="shared" si="17"/>
        <v>0</v>
      </c>
      <c r="S103">
        <f t="shared" si="18"/>
        <v>305.99885124244912</v>
      </c>
      <c r="T103">
        <f t="shared" si="19"/>
        <v>0</v>
      </c>
      <c r="U103" t="str">
        <f t="shared" si="20"/>
        <v/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-83.29</v>
      </c>
      <c r="E104">
        <v>-171.25399999999999</v>
      </c>
      <c r="F104">
        <v>0</v>
      </c>
      <c r="G104">
        <v>34.234000000000002</v>
      </c>
      <c r="H104">
        <v>13.153</v>
      </c>
      <c r="I104">
        <v>0</v>
      </c>
      <c r="J104">
        <v>1</v>
      </c>
      <c r="K104">
        <v>0</v>
      </c>
      <c r="L104">
        <f t="shared" si="11"/>
        <v>4.235393838187434E-3</v>
      </c>
      <c r="M104">
        <f t="shared" si="12"/>
        <v>101.99851918633559</v>
      </c>
      <c r="N104">
        <f t="shared" si="13"/>
        <v>0.43200433167038038</v>
      </c>
      <c r="O104">
        <f t="shared" si="14"/>
        <v>0.23400417552542527</v>
      </c>
      <c r="P104">
        <f t="shared" si="15"/>
        <v>5.9999139843846461</v>
      </c>
      <c r="Q104">
        <f t="shared" si="16"/>
        <v>1.4040063291457276</v>
      </c>
      <c r="R104">
        <f t="shared" si="17"/>
        <v>0</v>
      </c>
      <c r="S104">
        <f t="shared" si="18"/>
        <v>107.99843317072023</v>
      </c>
      <c r="T104">
        <f t="shared" si="19"/>
        <v>0.58824383411281922</v>
      </c>
      <c r="U104">
        <f t="shared" si="20"/>
        <v>0</v>
      </c>
      <c r="V104">
        <f t="shared" si="21"/>
        <v>0</v>
      </c>
    </row>
    <row r="105" spans="1:22" x14ac:dyDescent="0.2">
      <c r="A105" t="s">
        <v>2537</v>
      </c>
      <c r="B105" t="s">
        <v>2538</v>
      </c>
      <c r="D105">
        <v>-81.438999999999993</v>
      </c>
      <c r="E105">
        <v>-167.471</v>
      </c>
      <c r="F105">
        <v>0</v>
      </c>
      <c r="G105">
        <v>282.14400000000001</v>
      </c>
      <c r="H105">
        <v>36.878</v>
      </c>
      <c r="I105">
        <v>0</v>
      </c>
      <c r="J105">
        <v>1</v>
      </c>
      <c r="K105">
        <v>0</v>
      </c>
      <c r="L105">
        <f t="shared" si="11"/>
        <v>5.4194203761500559E-3</v>
      </c>
      <c r="M105">
        <f t="shared" si="12"/>
        <v>837.001001721732</v>
      </c>
      <c r="N105">
        <f t="shared" si="13"/>
        <v>4.5360648196535838</v>
      </c>
      <c r="O105">
        <f t="shared" si="14"/>
        <v>0.16199727061839408</v>
      </c>
      <c r="P105">
        <f t="shared" si="15"/>
        <v>24.000246728136428</v>
      </c>
      <c r="Q105">
        <f t="shared" si="16"/>
        <v>3.8879783521044962</v>
      </c>
      <c r="R105">
        <f t="shared" si="17"/>
        <v>0</v>
      </c>
      <c r="S105">
        <f t="shared" si="18"/>
        <v>861.0012484498684</v>
      </c>
      <c r="T105">
        <f t="shared" si="19"/>
        <v>7.1684502021596749E-2</v>
      </c>
      <c r="U105">
        <f t="shared" si="20"/>
        <v>0</v>
      </c>
      <c r="V105">
        <f t="shared" si="21"/>
        <v>0</v>
      </c>
    </row>
    <row r="106" spans="1:22" x14ac:dyDescent="0.2">
      <c r="A106" t="s">
        <v>41</v>
      </c>
      <c r="B106" t="s">
        <v>41</v>
      </c>
      <c r="D106">
        <v>-83.66</v>
      </c>
      <c r="E106">
        <v>-165.964</v>
      </c>
      <c r="F106">
        <v>0</v>
      </c>
      <c r="G106">
        <v>9.0549999999999997</v>
      </c>
      <c r="H106">
        <v>8.2460000000000004</v>
      </c>
      <c r="I106">
        <v>0</v>
      </c>
      <c r="J106">
        <v>1</v>
      </c>
      <c r="K106">
        <v>0</v>
      </c>
      <c r="L106">
        <f t="shared" si="11"/>
        <v>3.9998740352822863E-3</v>
      </c>
      <c r="M106">
        <f t="shared" si="12"/>
        <v>26.998861691623024</v>
      </c>
      <c r="N106">
        <f t="shared" si="13"/>
        <v>0.10799215385465438</v>
      </c>
      <c r="O106">
        <f t="shared" si="14"/>
        <v>0.14400245662357042</v>
      </c>
      <c r="P106">
        <f t="shared" si="15"/>
        <v>5.9997443111006818</v>
      </c>
      <c r="Q106">
        <f t="shared" si="16"/>
        <v>0.86397878389057325</v>
      </c>
      <c r="R106">
        <f t="shared" si="17"/>
        <v>0</v>
      </c>
      <c r="S106">
        <f t="shared" si="18"/>
        <v>32.998606002723704</v>
      </c>
      <c r="T106">
        <f t="shared" si="19"/>
        <v>2.222315914104493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-76.356999999999999</v>
      </c>
      <c r="E107">
        <v>-169.69499999999999</v>
      </c>
      <c r="F107">
        <v>0</v>
      </c>
      <c r="G107">
        <v>105.991</v>
      </c>
      <c r="H107">
        <v>33.540999999999997</v>
      </c>
      <c r="I107">
        <v>0</v>
      </c>
      <c r="J107">
        <v>1</v>
      </c>
      <c r="K107">
        <v>0</v>
      </c>
      <c r="L107">
        <f t="shared" si="11"/>
        <v>8.737912042216826E-3</v>
      </c>
      <c r="M107">
        <f t="shared" si="12"/>
        <v>309.00115481877845</v>
      </c>
      <c r="N107">
        <f t="shared" si="13"/>
        <v>2.7000276117775224</v>
      </c>
      <c r="O107">
        <f t="shared" si="14"/>
        <v>0.19799678746871249</v>
      </c>
      <c r="P107">
        <f t="shared" si="15"/>
        <v>18.000254730705016</v>
      </c>
      <c r="Q107">
        <f t="shared" si="16"/>
        <v>3.5639961742942607</v>
      </c>
      <c r="R107">
        <f t="shared" si="17"/>
        <v>0</v>
      </c>
      <c r="S107">
        <f t="shared" si="18"/>
        <v>327.00140954948347</v>
      </c>
      <c r="T107">
        <f t="shared" si="19"/>
        <v>0.19417403159929456</v>
      </c>
      <c r="U107">
        <f t="shared" si="20"/>
        <v>0</v>
      </c>
      <c r="V107">
        <f t="shared" si="21"/>
        <v>0</v>
      </c>
    </row>
    <row r="108" spans="1:22" x14ac:dyDescent="0.2">
      <c r="A108" t="s">
        <v>593</v>
      </c>
      <c r="B108" t="s">
        <v>1794</v>
      </c>
      <c r="D108">
        <v>-79.563000000000002</v>
      </c>
      <c r="E108">
        <v>0</v>
      </c>
      <c r="F108">
        <v>0</v>
      </c>
      <c r="G108">
        <v>115.91800000000001</v>
      </c>
      <c r="H108">
        <v>0</v>
      </c>
      <c r="I108">
        <v>0</v>
      </c>
      <c r="J108">
        <v>0</v>
      </c>
      <c r="K108">
        <v>0</v>
      </c>
      <c r="L108">
        <f t="shared" si="11"/>
        <v>6.6312635096652224E-3</v>
      </c>
      <c r="M108">
        <f t="shared" si="12"/>
        <v>342.00030280835165</v>
      </c>
      <c r="N108">
        <f t="shared" si="13"/>
        <v>2.2678963962038754</v>
      </c>
      <c r="O108" t="str">
        <f t="shared" si="14"/>
        <v/>
      </c>
      <c r="P108">
        <f t="shared" si="15"/>
        <v>0</v>
      </c>
      <c r="Q108">
        <f t="shared" si="16"/>
        <v>0</v>
      </c>
      <c r="R108">
        <f t="shared" si="17"/>
        <v>0</v>
      </c>
      <c r="S108">
        <f t="shared" si="18"/>
        <v>342.00030280835165</v>
      </c>
      <c r="T108">
        <f t="shared" si="19"/>
        <v>0</v>
      </c>
      <c r="U108" t="str">
        <f t="shared" si="20"/>
        <v/>
      </c>
      <c r="V108">
        <f t="shared" si="21"/>
        <v>0</v>
      </c>
    </row>
    <row r="109" spans="1:22" x14ac:dyDescent="0.2">
      <c r="A109" t="s">
        <v>41</v>
      </c>
      <c r="B109" t="s">
        <v>41</v>
      </c>
      <c r="D109">
        <v>-77.004999999999995</v>
      </c>
      <c r="E109">
        <v>-170.53800000000001</v>
      </c>
      <c r="F109">
        <v>0</v>
      </c>
      <c r="G109">
        <v>13.342000000000001</v>
      </c>
      <c r="H109">
        <v>6.0830000000000002</v>
      </c>
      <c r="I109">
        <v>0</v>
      </c>
      <c r="J109">
        <v>1</v>
      </c>
      <c r="K109">
        <v>0</v>
      </c>
      <c r="L109">
        <f t="shared" si="11"/>
        <v>8.3079375993077471E-3</v>
      </c>
      <c r="M109">
        <f t="shared" si="12"/>
        <v>39.000921802299892</v>
      </c>
      <c r="N109">
        <f t="shared" si="13"/>
        <v>0.3240175486665372</v>
      </c>
      <c r="O109">
        <f t="shared" si="14"/>
        <v>0.21600727486837354</v>
      </c>
      <c r="P109">
        <f t="shared" si="15"/>
        <v>3.0000158906996104</v>
      </c>
      <c r="Q109">
        <f t="shared" si="16"/>
        <v>0.64802590513774416</v>
      </c>
      <c r="R109">
        <f t="shared" si="17"/>
        <v>0</v>
      </c>
      <c r="S109">
        <f t="shared" si="18"/>
        <v>42.0009376929995</v>
      </c>
      <c r="T109">
        <f t="shared" si="19"/>
        <v>1.538425176311135</v>
      </c>
      <c r="U109">
        <f t="shared" si="20"/>
        <v>0</v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-79.492000000000004</v>
      </c>
      <c r="E110">
        <v>-167.661</v>
      </c>
      <c r="F110">
        <v>0</v>
      </c>
      <c r="G110">
        <v>126.11499999999999</v>
      </c>
      <c r="H110">
        <v>32.756999999999998</v>
      </c>
      <c r="I110">
        <v>0</v>
      </c>
      <c r="J110">
        <v>1</v>
      </c>
      <c r="K110">
        <v>0</v>
      </c>
      <c r="L110">
        <f t="shared" si="11"/>
        <v>6.6773982877146509E-3</v>
      </c>
      <c r="M110">
        <f t="shared" si="12"/>
        <v>371.99994743313289</v>
      </c>
      <c r="N110">
        <f t="shared" si="13"/>
        <v>2.4839942960142376</v>
      </c>
      <c r="O110">
        <f t="shared" si="14"/>
        <v>0.16457246486036006</v>
      </c>
      <c r="P110">
        <f t="shared" si="15"/>
        <v>21.000059739390764</v>
      </c>
      <c r="Q110">
        <f t="shared" si="16"/>
        <v>3.4560350495613981</v>
      </c>
      <c r="R110">
        <f t="shared" si="17"/>
        <v>0</v>
      </c>
      <c r="S110">
        <f t="shared" si="18"/>
        <v>393.00000717252362</v>
      </c>
      <c r="T110">
        <f t="shared" si="19"/>
        <v>0.16129034537238748</v>
      </c>
      <c r="U110">
        <f t="shared" si="20"/>
        <v>0</v>
      </c>
      <c r="V110">
        <f t="shared" si="21"/>
        <v>0</v>
      </c>
    </row>
    <row r="111" spans="1:22" x14ac:dyDescent="0.2">
      <c r="A111" t="s">
        <v>2539</v>
      </c>
      <c r="B111" t="s">
        <v>2540</v>
      </c>
      <c r="D111">
        <v>-78.69</v>
      </c>
      <c r="E111">
        <v>-168.69</v>
      </c>
      <c r="F111">
        <v>0</v>
      </c>
      <c r="G111">
        <v>81.584000000000003</v>
      </c>
      <c r="H111">
        <v>20.396000000000001</v>
      </c>
      <c r="I111">
        <v>0</v>
      </c>
      <c r="J111">
        <v>1</v>
      </c>
      <c r="K111">
        <v>0</v>
      </c>
      <c r="L111">
        <f t="shared" si="11"/>
        <v>7.2000369249036579E-3</v>
      </c>
      <c r="M111">
        <f t="shared" si="12"/>
        <v>239.99902496632137</v>
      </c>
      <c r="N111">
        <f t="shared" si="13"/>
        <v>1.7280035697019582</v>
      </c>
      <c r="O111">
        <f t="shared" si="14"/>
        <v>0.17999871688416874</v>
      </c>
      <c r="P111">
        <f t="shared" si="15"/>
        <v>12.000024789596949</v>
      </c>
      <c r="Q111">
        <f t="shared" si="16"/>
        <v>2.1599912246968924</v>
      </c>
      <c r="R111">
        <f t="shared" si="17"/>
        <v>0</v>
      </c>
      <c r="S111">
        <f t="shared" si="18"/>
        <v>251.99904975591832</v>
      </c>
      <c r="T111">
        <f t="shared" si="19"/>
        <v>0.25000101566420818</v>
      </c>
      <c r="U111">
        <f t="shared" si="20"/>
        <v>0</v>
      </c>
      <c r="V111">
        <f t="shared" si="21"/>
        <v>0</v>
      </c>
    </row>
    <row r="112" spans="1:22" x14ac:dyDescent="0.2">
      <c r="A112" t="s">
        <v>1871</v>
      </c>
      <c r="B112" t="s">
        <v>1813</v>
      </c>
      <c r="D112">
        <v>-81.634</v>
      </c>
      <c r="E112">
        <v>-173.66</v>
      </c>
      <c r="F112">
        <v>0</v>
      </c>
      <c r="G112">
        <v>34.366</v>
      </c>
      <c r="H112">
        <v>9.0549999999999997</v>
      </c>
      <c r="I112">
        <v>0</v>
      </c>
      <c r="J112">
        <v>1</v>
      </c>
      <c r="K112">
        <v>0</v>
      </c>
      <c r="L112">
        <f t="shared" si="11"/>
        <v>5.2941854506397936E-3</v>
      </c>
      <c r="M112">
        <f t="shared" si="12"/>
        <v>102.00091832470849</v>
      </c>
      <c r="N112">
        <f t="shared" si="13"/>
        <v>0.54001231775888747</v>
      </c>
      <c r="O112">
        <f t="shared" si="14"/>
        <v>0.32400955544337012</v>
      </c>
      <c r="P112">
        <f t="shared" si="15"/>
        <v>2.999782051518185</v>
      </c>
      <c r="Q112">
        <f t="shared" si="16"/>
        <v>0.97195902089842878</v>
      </c>
      <c r="R112">
        <f t="shared" si="17"/>
        <v>0</v>
      </c>
      <c r="S112">
        <f t="shared" si="18"/>
        <v>105.00070037622667</v>
      </c>
      <c r="T112">
        <f t="shared" si="19"/>
        <v>0.58822999817508237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-75.396000000000001</v>
      </c>
      <c r="E113">
        <v>-164.624</v>
      </c>
      <c r="F113">
        <v>0</v>
      </c>
      <c r="G113">
        <v>146.74100000000001</v>
      </c>
      <c r="H113">
        <v>41.484999999999999</v>
      </c>
      <c r="I113">
        <v>0</v>
      </c>
      <c r="J113">
        <v>2</v>
      </c>
      <c r="K113">
        <v>1</v>
      </c>
      <c r="L113">
        <f t="shared" si="11"/>
        <v>9.3799720842056115E-3</v>
      </c>
      <c r="M113">
        <f t="shared" si="12"/>
        <v>426.00008617980438</v>
      </c>
      <c r="N113">
        <f t="shared" si="13"/>
        <v>3.9958729121086636</v>
      </c>
      <c r="O113">
        <f t="shared" si="14"/>
        <v>0.13091120535958201</v>
      </c>
      <c r="P113">
        <f t="shared" si="15"/>
        <v>32.999523878956701</v>
      </c>
      <c r="Q113">
        <f t="shared" si="16"/>
        <v>4.3200117672982978</v>
      </c>
      <c r="R113">
        <f t="shared" si="17"/>
        <v>0</v>
      </c>
      <c r="S113">
        <f t="shared" si="18"/>
        <v>458.99961005876111</v>
      </c>
      <c r="T113">
        <f t="shared" si="19"/>
        <v>0.28169008385916355</v>
      </c>
      <c r="U113">
        <f t="shared" si="20"/>
        <v>1.8182080511246739</v>
      </c>
      <c r="V113">
        <f t="shared" si="21"/>
        <v>0</v>
      </c>
    </row>
    <row r="114" spans="1:22" x14ac:dyDescent="0.2">
      <c r="A114" t="s">
        <v>296</v>
      </c>
      <c r="B114" t="s">
        <v>297</v>
      </c>
      <c r="D114">
        <v>-75.641000000000005</v>
      </c>
      <c r="E114">
        <v>-169.82400000000001</v>
      </c>
      <c r="F114">
        <v>0</v>
      </c>
      <c r="G114">
        <v>129.03100000000001</v>
      </c>
      <c r="H114">
        <v>39.622999999999998</v>
      </c>
      <c r="I114">
        <v>0</v>
      </c>
      <c r="J114">
        <v>1</v>
      </c>
      <c r="K114">
        <v>0</v>
      </c>
      <c r="L114">
        <f t="shared" si="11"/>
        <v>9.2157654695338102E-3</v>
      </c>
      <c r="M114">
        <f t="shared" si="12"/>
        <v>375.00055217765413</v>
      </c>
      <c r="N114">
        <f t="shared" si="13"/>
        <v>3.4559205957355328</v>
      </c>
      <c r="O114">
        <f t="shared" si="14"/>
        <v>0.20056138084930977</v>
      </c>
      <c r="P114">
        <f t="shared" si="15"/>
        <v>21.000879349519018</v>
      </c>
      <c r="Q114">
        <f t="shared" si="16"/>
        <v>4.2119695733588625</v>
      </c>
      <c r="R114">
        <f t="shared" si="17"/>
        <v>0</v>
      </c>
      <c r="S114">
        <f t="shared" si="18"/>
        <v>396.00143152717317</v>
      </c>
      <c r="T114">
        <f t="shared" si="19"/>
        <v>0.1599997644045478</v>
      </c>
      <c r="U114">
        <f t="shared" si="20"/>
        <v>0</v>
      </c>
      <c r="V114">
        <f t="shared" si="21"/>
        <v>0</v>
      </c>
    </row>
    <row r="115" spans="1:22" x14ac:dyDescent="0.2">
      <c r="A115" t="s">
        <v>66</v>
      </c>
      <c r="B115" t="s">
        <v>2052</v>
      </c>
      <c r="D115">
        <v>-79.34</v>
      </c>
      <c r="E115">
        <v>-172.875</v>
      </c>
      <c r="F115">
        <v>0</v>
      </c>
      <c r="G115">
        <v>86.492999999999995</v>
      </c>
      <c r="H115">
        <v>24.187000000000001</v>
      </c>
      <c r="I115">
        <v>0</v>
      </c>
      <c r="J115">
        <v>1</v>
      </c>
      <c r="K115">
        <v>0</v>
      </c>
      <c r="L115">
        <f t="shared" si="11"/>
        <v>6.7762372182890666E-3</v>
      </c>
      <c r="M115">
        <f t="shared" si="12"/>
        <v>255.00095730071058</v>
      </c>
      <c r="N115">
        <f t="shared" si="13"/>
        <v>1.7279487055091216</v>
      </c>
      <c r="O115">
        <f t="shared" si="14"/>
        <v>0.28800037970152381</v>
      </c>
      <c r="P115">
        <f t="shared" si="15"/>
        <v>9.000063831698661</v>
      </c>
      <c r="Q115">
        <f t="shared" si="16"/>
        <v>2.5920243928915587</v>
      </c>
      <c r="R115">
        <f t="shared" si="17"/>
        <v>0</v>
      </c>
      <c r="S115">
        <f t="shared" si="18"/>
        <v>264.00102113240922</v>
      </c>
      <c r="T115">
        <f t="shared" si="19"/>
        <v>0.23529323432791993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-76.960999999999999</v>
      </c>
      <c r="E116">
        <v>-171.119</v>
      </c>
      <c r="F116">
        <v>0</v>
      </c>
      <c r="G116">
        <v>97.513999999999996</v>
      </c>
      <c r="H116">
        <v>32.387999999999998</v>
      </c>
      <c r="I116">
        <v>0</v>
      </c>
      <c r="J116">
        <v>1</v>
      </c>
      <c r="K116">
        <v>0</v>
      </c>
      <c r="L116">
        <f t="shared" si="11"/>
        <v>8.3370611155293723E-3</v>
      </c>
      <c r="M116">
        <f t="shared" si="12"/>
        <v>284.99930762833782</v>
      </c>
      <c r="N116">
        <f t="shared" si="13"/>
        <v>2.3760590216400308</v>
      </c>
      <c r="O116">
        <f t="shared" si="14"/>
        <v>0.23039078371172803</v>
      </c>
      <c r="P116">
        <f t="shared" si="15"/>
        <v>15.000446288672723</v>
      </c>
      <c r="Q116">
        <f t="shared" si="16"/>
        <v>3.4559680324410227</v>
      </c>
      <c r="R116">
        <f t="shared" si="17"/>
        <v>0</v>
      </c>
      <c r="S116">
        <f t="shared" si="18"/>
        <v>299.99975391701054</v>
      </c>
      <c r="T116">
        <f t="shared" si="19"/>
        <v>0.2105268272379274</v>
      </c>
      <c r="U116">
        <f t="shared" si="20"/>
        <v>0</v>
      </c>
      <c r="V116">
        <f t="shared" si="21"/>
        <v>0</v>
      </c>
    </row>
    <row r="117" spans="1:22" x14ac:dyDescent="0.2">
      <c r="A117" t="s">
        <v>2541</v>
      </c>
      <c r="B117" t="s">
        <v>2542</v>
      </c>
      <c r="D117">
        <v>-81.254000000000005</v>
      </c>
      <c r="E117">
        <v>-168.69</v>
      </c>
      <c r="F117">
        <v>0</v>
      </c>
      <c r="G117">
        <v>26.306000000000001</v>
      </c>
      <c r="H117">
        <v>10.198</v>
      </c>
      <c r="I117">
        <v>0</v>
      </c>
      <c r="J117">
        <v>1</v>
      </c>
      <c r="K117">
        <v>0</v>
      </c>
      <c r="L117">
        <f t="shared" si="11"/>
        <v>5.5383516345009652E-3</v>
      </c>
      <c r="M117">
        <f t="shared" si="12"/>
        <v>78.000351619207095</v>
      </c>
      <c r="N117">
        <f t="shared" si="13"/>
        <v>0.4319938068756925</v>
      </c>
      <c r="O117">
        <f t="shared" si="14"/>
        <v>0.17999871688416874</v>
      </c>
      <c r="P117">
        <f t="shared" si="15"/>
        <v>6.0000123947984747</v>
      </c>
      <c r="Q117">
        <f t="shared" si="16"/>
        <v>1.0799956123484462</v>
      </c>
      <c r="R117">
        <f t="shared" si="17"/>
        <v>0</v>
      </c>
      <c r="S117">
        <f t="shared" si="18"/>
        <v>84.000364014005569</v>
      </c>
      <c r="T117">
        <f t="shared" si="19"/>
        <v>0.76922730160136066</v>
      </c>
      <c r="U117">
        <f t="shared" si="20"/>
        <v>0</v>
      </c>
      <c r="V117">
        <f t="shared" si="21"/>
        <v>0</v>
      </c>
    </row>
    <row r="118" spans="1:22" x14ac:dyDescent="0.2">
      <c r="A118" t="s">
        <v>2543</v>
      </c>
      <c r="B118" t="s">
        <v>1467</v>
      </c>
      <c r="D118">
        <v>-78.486000000000004</v>
      </c>
      <c r="E118">
        <v>-171.87</v>
      </c>
      <c r="F118">
        <v>0</v>
      </c>
      <c r="G118">
        <v>55.109000000000002</v>
      </c>
      <c r="H118">
        <v>14.141999999999999</v>
      </c>
      <c r="I118">
        <v>0</v>
      </c>
      <c r="J118">
        <v>1</v>
      </c>
      <c r="K118">
        <v>0</v>
      </c>
      <c r="L118">
        <f t="shared" si="11"/>
        <v>7.3334364712631401E-3</v>
      </c>
      <c r="M118">
        <f t="shared" si="12"/>
        <v>161.99995293676162</v>
      </c>
      <c r="N118">
        <f t="shared" si="13"/>
        <v>1.1880175512269111</v>
      </c>
      <c r="O118">
        <f t="shared" si="14"/>
        <v>0.25200296358763974</v>
      </c>
      <c r="P118">
        <f t="shared" si="15"/>
        <v>5.9998674309190161</v>
      </c>
      <c r="Q118">
        <f t="shared" si="16"/>
        <v>1.5119858857104358</v>
      </c>
      <c r="R118">
        <f t="shared" si="17"/>
        <v>0</v>
      </c>
      <c r="S118">
        <f t="shared" si="18"/>
        <v>167.99982036768063</v>
      </c>
      <c r="T118">
        <f t="shared" si="19"/>
        <v>0.37037047796811168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-80.188999999999993</v>
      </c>
      <c r="E119">
        <v>-172.09299999999999</v>
      </c>
      <c r="F119">
        <v>0</v>
      </c>
      <c r="G119">
        <v>134.97399999999999</v>
      </c>
      <c r="H119">
        <v>36.345999999999997</v>
      </c>
      <c r="I119">
        <v>0</v>
      </c>
      <c r="J119">
        <v>1</v>
      </c>
      <c r="K119">
        <v>1</v>
      </c>
      <c r="L119">
        <f t="shared" si="11"/>
        <v>6.2253914629732286E-3</v>
      </c>
      <c r="M119">
        <f t="shared" si="12"/>
        <v>399.00009772455383</v>
      </c>
      <c r="N119">
        <f t="shared" si="13"/>
        <v>2.4839342860342075</v>
      </c>
      <c r="O119">
        <f t="shared" si="14"/>
        <v>0.25920514270040018</v>
      </c>
      <c r="P119">
        <f t="shared" si="15"/>
        <v>14.999873375455927</v>
      </c>
      <c r="Q119">
        <f t="shared" si="16"/>
        <v>3.8880482068211926</v>
      </c>
      <c r="R119">
        <f t="shared" si="17"/>
        <v>0</v>
      </c>
      <c r="S119">
        <f t="shared" si="18"/>
        <v>413.99997110000976</v>
      </c>
      <c r="T119">
        <f t="shared" si="19"/>
        <v>0.15037590301900242</v>
      </c>
      <c r="U119">
        <f t="shared" si="20"/>
        <v>4.0000337668301338</v>
      </c>
      <c r="V119">
        <f t="shared" si="21"/>
        <v>0</v>
      </c>
    </row>
    <row r="120" spans="1:22" x14ac:dyDescent="0.2">
      <c r="A120" t="s">
        <v>2345</v>
      </c>
      <c r="B120" t="s">
        <v>2544</v>
      </c>
      <c r="D120">
        <v>-77.105999999999995</v>
      </c>
      <c r="E120">
        <v>0</v>
      </c>
      <c r="F120">
        <v>0</v>
      </c>
      <c r="G120">
        <v>85.147000000000006</v>
      </c>
      <c r="H120">
        <v>0</v>
      </c>
      <c r="I120">
        <v>0</v>
      </c>
      <c r="J120">
        <v>0</v>
      </c>
      <c r="K120">
        <v>0</v>
      </c>
      <c r="L120">
        <f t="shared" si="11"/>
        <v>8.2411248632265014E-3</v>
      </c>
      <c r="M120">
        <f t="shared" si="12"/>
        <v>248.99994471798948</v>
      </c>
      <c r="N120">
        <f t="shared" si="13"/>
        <v>2.0520416873991354</v>
      </c>
      <c r="O120" t="str">
        <f t="shared" si="14"/>
        <v/>
      </c>
      <c r="P120">
        <f t="shared" si="15"/>
        <v>0</v>
      </c>
      <c r="Q120">
        <f t="shared" si="16"/>
        <v>0</v>
      </c>
      <c r="R120">
        <f t="shared" si="17"/>
        <v>0</v>
      </c>
      <c r="S120">
        <f t="shared" si="18"/>
        <v>248.99994471798948</v>
      </c>
      <c r="T120">
        <f t="shared" si="19"/>
        <v>0</v>
      </c>
      <c r="U120" t="str">
        <f t="shared" si="20"/>
        <v/>
      </c>
      <c r="V120">
        <f t="shared" si="21"/>
        <v>0</v>
      </c>
    </row>
    <row r="121" spans="1:22" x14ac:dyDescent="0.2">
      <c r="A121" t="s">
        <v>72</v>
      </c>
      <c r="B121" t="s">
        <v>73</v>
      </c>
      <c r="D121">
        <v>-77.597999999999999</v>
      </c>
      <c r="E121">
        <v>0</v>
      </c>
      <c r="F121">
        <v>0</v>
      </c>
      <c r="G121">
        <v>195.56299999999999</v>
      </c>
      <c r="H121">
        <v>0</v>
      </c>
      <c r="I121">
        <v>0</v>
      </c>
      <c r="J121">
        <v>0</v>
      </c>
      <c r="K121">
        <v>0</v>
      </c>
      <c r="L121">
        <f t="shared" si="11"/>
        <v>7.9164228158836031E-3</v>
      </c>
      <c r="M121">
        <f t="shared" si="12"/>
        <v>572.99848432328281</v>
      </c>
      <c r="N121">
        <f t="shared" si="13"/>
        <v>4.5361028108663701</v>
      </c>
      <c r="O121" t="str">
        <f t="shared" si="14"/>
        <v/>
      </c>
      <c r="P121">
        <f t="shared" si="15"/>
        <v>0</v>
      </c>
      <c r="Q121">
        <f t="shared" si="16"/>
        <v>0</v>
      </c>
      <c r="R121">
        <f t="shared" si="17"/>
        <v>0</v>
      </c>
      <c r="S121">
        <f t="shared" si="18"/>
        <v>572.99848432328281</v>
      </c>
      <c r="T121">
        <f t="shared" si="19"/>
        <v>0</v>
      </c>
      <c r="U121" t="str">
        <f t="shared" si="20"/>
        <v/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-86.531999999999996</v>
      </c>
      <c r="E122">
        <v>179</v>
      </c>
      <c r="F122">
        <v>0</v>
      </c>
      <c r="G122">
        <v>33.061</v>
      </c>
      <c r="H122">
        <v>5</v>
      </c>
      <c r="I122">
        <v>0</v>
      </c>
      <c r="J122">
        <v>1</v>
      </c>
      <c r="K122">
        <v>0</v>
      </c>
      <c r="L122">
        <f t="shared" si="11"/>
        <v>2.1816714234531116E-3</v>
      </c>
      <c r="M122">
        <f t="shared" si="12"/>
        <v>99.001370008842926</v>
      </c>
      <c r="N122">
        <f t="shared" si="13"/>
        <v>0.21598867581967637</v>
      </c>
      <c r="O122">
        <f t="shared" si="14"/>
        <v>-2.0624365562687297</v>
      </c>
      <c r="P122">
        <f t="shared" si="15"/>
        <v>-0.26178609655925156</v>
      </c>
      <c r="Q122">
        <f t="shared" si="16"/>
        <v>0.5399177553844513</v>
      </c>
      <c r="R122">
        <f t="shared" si="17"/>
        <v>0</v>
      </c>
      <c r="S122">
        <f t="shared" si="18"/>
        <v>98.739583912283678</v>
      </c>
      <c r="T122">
        <f t="shared" si="19"/>
        <v>0.60605221922323627</v>
      </c>
      <c r="U122">
        <f t="shared" si="20"/>
        <v>0</v>
      </c>
      <c r="V122">
        <f t="shared" si="21"/>
        <v>0</v>
      </c>
    </row>
    <row r="123" spans="1:22" x14ac:dyDescent="0.2">
      <c r="A123" t="s">
        <v>2545</v>
      </c>
      <c r="B123" t="s">
        <v>2546</v>
      </c>
      <c r="D123">
        <v>-81.027000000000001</v>
      </c>
      <c r="E123">
        <v>-169.38</v>
      </c>
      <c r="F123">
        <v>0</v>
      </c>
      <c r="G123">
        <v>38.470999999999997</v>
      </c>
      <c r="H123">
        <v>16.279</v>
      </c>
      <c r="I123">
        <v>0</v>
      </c>
      <c r="J123">
        <v>1</v>
      </c>
      <c r="K123">
        <v>0</v>
      </c>
      <c r="L123">
        <f t="shared" si="11"/>
        <v>5.6844452957645515E-3</v>
      </c>
      <c r="M123">
        <f t="shared" si="12"/>
        <v>114.00056981200623</v>
      </c>
      <c r="N123">
        <f t="shared" si="13"/>
        <v>0.64803065081298816</v>
      </c>
      <c r="O123">
        <f t="shared" si="14"/>
        <v>0.19199343065094673</v>
      </c>
      <c r="P123">
        <f t="shared" si="15"/>
        <v>9.000387984438678</v>
      </c>
      <c r="Q123">
        <f t="shared" si="16"/>
        <v>1.7280170943390358</v>
      </c>
      <c r="R123">
        <f t="shared" si="17"/>
        <v>0</v>
      </c>
      <c r="S123">
        <f t="shared" si="18"/>
        <v>123.00095779644491</v>
      </c>
      <c r="T123">
        <f t="shared" si="19"/>
        <v>0.52631315877581664</v>
      </c>
      <c r="U123">
        <f t="shared" si="20"/>
        <v>0</v>
      </c>
      <c r="V123">
        <f t="shared" si="21"/>
        <v>0</v>
      </c>
    </row>
    <row r="124" spans="1:22" x14ac:dyDescent="0.2">
      <c r="A124" t="s">
        <v>1027</v>
      </c>
      <c r="B124" t="s">
        <v>854</v>
      </c>
      <c r="D124">
        <v>-81.741</v>
      </c>
      <c r="E124">
        <v>-168.11099999999999</v>
      </c>
      <c r="F124">
        <v>0</v>
      </c>
      <c r="G124">
        <v>62.65</v>
      </c>
      <c r="H124">
        <v>19.416</v>
      </c>
      <c r="I124">
        <v>0</v>
      </c>
      <c r="J124">
        <v>1</v>
      </c>
      <c r="K124">
        <v>0</v>
      </c>
      <c r="L124">
        <f t="shared" si="11"/>
        <v>5.2255202367581912E-3</v>
      </c>
      <c r="M124">
        <f t="shared" si="12"/>
        <v>186.00073950856776</v>
      </c>
      <c r="N124">
        <f t="shared" si="13"/>
        <v>0.97195160030561012</v>
      </c>
      <c r="O124">
        <f t="shared" si="14"/>
        <v>0.17099476650892431</v>
      </c>
      <c r="P124">
        <f t="shared" si="15"/>
        <v>12.000038686491074</v>
      </c>
      <c r="Q124">
        <f t="shared" si="16"/>
        <v>2.0519458652404654</v>
      </c>
      <c r="R124">
        <f t="shared" si="17"/>
        <v>0</v>
      </c>
      <c r="S124">
        <f t="shared" si="18"/>
        <v>198.00077819505884</v>
      </c>
      <c r="T124">
        <f t="shared" si="19"/>
        <v>0.32257936263332015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-80.372</v>
      </c>
      <c r="E125">
        <v>-170.53800000000001</v>
      </c>
      <c r="F125">
        <v>90</v>
      </c>
      <c r="G125">
        <v>113.6</v>
      </c>
      <c r="H125">
        <v>24.331</v>
      </c>
      <c r="I125">
        <v>2</v>
      </c>
      <c r="J125">
        <v>1</v>
      </c>
      <c r="K125">
        <v>0</v>
      </c>
      <c r="L125">
        <f t="shared" si="11"/>
        <v>6.1070358285812707E-3</v>
      </c>
      <c r="M125">
        <f t="shared" si="12"/>
        <v>335.99963459220896</v>
      </c>
      <c r="N125">
        <f t="shared" si="13"/>
        <v>2.0519638588086937</v>
      </c>
      <c r="O125">
        <f t="shared" si="14"/>
        <v>0.21600727486837354</v>
      </c>
      <c r="P125">
        <f t="shared" si="15"/>
        <v>11.99957038247776</v>
      </c>
      <c r="Q125">
        <f t="shared" si="16"/>
        <v>2.5919970899073572</v>
      </c>
      <c r="R125">
        <f t="shared" si="17"/>
        <v>6</v>
      </c>
      <c r="S125">
        <f t="shared" si="18"/>
        <v>347.99920497468673</v>
      </c>
      <c r="T125">
        <f t="shared" si="19"/>
        <v>0.178571622772209</v>
      </c>
      <c r="U125">
        <f t="shared" si="20"/>
        <v>0</v>
      </c>
      <c r="V125">
        <f t="shared" si="21"/>
        <v>1.7241418699322708</v>
      </c>
    </row>
    <row r="126" spans="1:22" x14ac:dyDescent="0.2">
      <c r="A126" t="s">
        <v>384</v>
      </c>
      <c r="B126" t="s">
        <v>2119</v>
      </c>
      <c r="D126">
        <v>-79.694999999999993</v>
      </c>
      <c r="E126">
        <v>0</v>
      </c>
      <c r="F126">
        <v>0</v>
      </c>
      <c r="G126">
        <v>78.262</v>
      </c>
      <c r="H126">
        <v>0</v>
      </c>
      <c r="I126">
        <v>0</v>
      </c>
      <c r="J126">
        <v>0</v>
      </c>
      <c r="K126">
        <v>0</v>
      </c>
      <c r="L126">
        <f t="shared" si="11"/>
        <v>6.5455476554440962E-3</v>
      </c>
      <c r="M126">
        <f t="shared" si="12"/>
        <v>230.99876816816032</v>
      </c>
      <c r="N126">
        <f t="shared" si="13"/>
        <v>1.5120149574085335</v>
      </c>
      <c r="O126" t="str">
        <f t="shared" si="14"/>
        <v/>
      </c>
      <c r="P126">
        <f t="shared" si="15"/>
        <v>0</v>
      </c>
      <c r="Q126">
        <f t="shared" si="16"/>
        <v>0</v>
      </c>
      <c r="R126">
        <f t="shared" si="17"/>
        <v>0</v>
      </c>
      <c r="S126">
        <f t="shared" si="18"/>
        <v>230.99876816816032</v>
      </c>
      <c r="T126">
        <f t="shared" si="19"/>
        <v>0</v>
      </c>
      <c r="U126" t="str">
        <f t="shared" si="20"/>
        <v/>
      </c>
      <c r="V126">
        <f t="shared" si="21"/>
        <v>0</v>
      </c>
    </row>
    <row r="127" spans="1:22" x14ac:dyDescent="0.2">
      <c r="A127" t="s">
        <v>327</v>
      </c>
      <c r="B127" t="s">
        <v>328</v>
      </c>
      <c r="D127">
        <v>-80.537999999999997</v>
      </c>
      <c r="E127">
        <v>-173.29</v>
      </c>
      <c r="F127">
        <v>0</v>
      </c>
      <c r="G127">
        <v>85.159000000000006</v>
      </c>
      <c r="H127">
        <v>17.117000000000001</v>
      </c>
      <c r="I127">
        <v>0</v>
      </c>
      <c r="J127">
        <v>1</v>
      </c>
      <c r="K127">
        <v>0</v>
      </c>
      <c r="L127">
        <f t="shared" si="11"/>
        <v>5.999785927538929E-3</v>
      </c>
      <c r="M127">
        <f t="shared" si="12"/>
        <v>252.00119666659884</v>
      </c>
      <c r="N127">
        <f t="shared" si="13"/>
        <v>1.5119547454379756</v>
      </c>
      <c r="O127">
        <f t="shared" si="14"/>
        <v>0.30599218337530759</v>
      </c>
      <c r="P127">
        <f t="shared" si="15"/>
        <v>6.0000601620886069</v>
      </c>
      <c r="Q127">
        <f t="shared" si="16"/>
        <v>1.8359733453540406</v>
      </c>
      <c r="R127">
        <f t="shared" si="17"/>
        <v>0</v>
      </c>
      <c r="S127">
        <f t="shared" si="18"/>
        <v>258.00125682868747</v>
      </c>
      <c r="T127">
        <f t="shared" si="19"/>
        <v>0.23809410746323101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-83.418000000000006</v>
      </c>
      <c r="E128">
        <v>-169.69499999999999</v>
      </c>
      <c r="F128">
        <v>0</v>
      </c>
      <c r="G128">
        <v>26.172999999999998</v>
      </c>
      <c r="H128">
        <v>11.18</v>
      </c>
      <c r="I128">
        <v>0</v>
      </c>
      <c r="J128">
        <v>1</v>
      </c>
      <c r="K128">
        <v>0</v>
      </c>
      <c r="L128">
        <f t="shared" si="11"/>
        <v>4.1538772371157379E-3</v>
      </c>
      <c r="M128">
        <f t="shared" si="12"/>
        <v>78.001467541920107</v>
      </c>
      <c r="N128">
        <f t="shared" si="13"/>
        <v>0.3240088444928485</v>
      </c>
      <c r="O128">
        <f t="shared" si="14"/>
        <v>0.19799678746871249</v>
      </c>
      <c r="P128">
        <f t="shared" si="15"/>
        <v>5.9999060221604035</v>
      </c>
      <c r="Q128">
        <f t="shared" si="16"/>
        <v>1.1879633054652468</v>
      </c>
      <c r="R128">
        <f t="shared" si="17"/>
        <v>0</v>
      </c>
      <c r="S128">
        <f t="shared" si="18"/>
        <v>84.001373564080509</v>
      </c>
      <c r="T128">
        <f t="shared" si="19"/>
        <v>0.76921629670306357</v>
      </c>
      <c r="U128">
        <f t="shared" si="20"/>
        <v>0</v>
      </c>
      <c r="V128">
        <f t="shared" si="21"/>
        <v>0</v>
      </c>
    </row>
    <row r="129" spans="1:22" x14ac:dyDescent="0.2">
      <c r="A129" t="s">
        <v>2547</v>
      </c>
      <c r="B129" t="s">
        <v>352</v>
      </c>
      <c r="D129">
        <v>-75.963999999999999</v>
      </c>
      <c r="E129">
        <v>-172.14699999999999</v>
      </c>
      <c r="F129">
        <v>0</v>
      </c>
      <c r="G129">
        <v>86.584999999999994</v>
      </c>
      <c r="H129">
        <v>29.274999999999999</v>
      </c>
      <c r="I129">
        <v>0</v>
      </c>
      <c r="J129">
        <v>1</v>
      </c>
      <c r="K129">
        <v>0</v>
      </c>
      <c r="L129">
        <f t="shared" si="11"/>
        <v>8.9998284639622485E-3</v>
      </c>
      <c r="M129">
        <f t="shared" si="12"/>
        <v>251.99963282926831</v>
      </c>
      <c r="N129">
        <f t="shared" si="13"/>
        <v>2.2679557364006206</v>
      </c>
      <c r="O129">
        <f t="shared" si="14"/>
        <v>0.26101028336978344</v>
      </c>
      <c r="P129">
        <f t="shared" si="15"/>
        <v>11.999703667124756</v>
      </c>
      <c r="Q129">
        <f t="shared" si="16"/>
        <v>3.1320491865588482</v>
      </c>
      <c r="R129">
        <f t="shared" si="17"/>
        <v>0</v>
      </c>
      <c r="S129">
        <f t="shared" si="18"/>
        <v>263.99933649639308</v>
      </c>
      <c r="T129">
        <f t="shared" si="19"/>
        <v>0.23809558500686573</v>
      </c>
      <c r="U129">
        <f t="shared" si="20"/>
        <v>0</v>
      </c>
      <c r="V129">
        <f t="shared" si="21"/>
        <v>0</v>
      </c>
    </row>
    <row r="130" spans="1:22" x14ac:dyDescent="0.2">
      <c r="A130" t="s">
        <v>379</v>
      </c>
      <c r="B130" t="s">
        <v>380</v>
      </c>
      <c r="D130">
        <v>-78.132000000000005</v>
      </c>
      <c r="E130">
        <v>-169.99199999999999</v>
      </c>
      <c r="F130">
        <v>0</v>
      </c>
      <c r="G130">
        <v>141.01400000000001</v>
      </c>
      <c r="H130">
        <v>34.524999999999999</v>
      </c>
      <c r="I130">
        <v>0</v>
      </c>
      <c r="J130">
        <v>1</v>
      </c>
      <c r="K130">
        <v>0</v>
      </c>
      <c r="L130">
        <f t="shared" si="11"/>
        <v>7.5653857188780109E-3</v>
      </c>
      <c r="M130">
        <f t="shared" si="12"/>
        <v>413.99905362692368</v>
      </c>
      <c r="N130">
        <f t="shared" si="13"/>
        <v>3.1320656600038004</v>
      </c>
      <c r="O130">
        <f t="shared" si="14"/>
        <v>0.2039993757838871</v>
      </c>
      <c r="P130">
        <f t="shared" si="15"/>
        <v>17.999851917458827</v>
      </c>
      <c r="Q130">
        <f t="shared" si="16"/>
        <v>3.6719622273262322</v>
      </c>
      <c r="R130">
        <f t="shared" si="17"/>
        <v>0</v>
      </c>
      <c r="S130">
        <f t="shared" si="18"/>
        <v>431.99890554438252</v>
      </c>
      <c r="T130">
        <f t="shared" si="19"/>
        <v>0.14492786752616385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-80.537999999999997</v>
      </c>
      <c r="E131">
        <v>-164.05500000000001</v>
      </c>
      <c r="F131">
        <v>0</v>
      </c>
      <c r="G131">
        <v>18.248000000000001</v>
      </c>
      <c r="H131">
        <v>14.56</v>
      </c>
      <c r="I131">
        <v>0</v>
      </c>
      <c r="J131">
        <v>1</v>
      </c>
      <c r="K131">
        <v>0</v>
      </c>
      <c r="L131">
        <f t="shared" si="11"/>
        <v>5.999785927538929E-3</v>
      </c>
      <c r="M131">
        <f t="shared" si="12"/>
        <v>53.999199576933691</v>
      </c>
      <c r="N131">
        <f t="shared" si="13"/>
        <v>0.32398396170401456</v>
      </c>
      <c r="O131">
        <f t="shared" si="14"/>
        <v>0.12600317003890771</v>
      </c>
      <c r="P131">
        <f t="shared" si="15"/>
        <v>11.999528660117734</v>
      </c>
      <c r="Q131">
        <f t="shared" si="16"/>
        <v>1.5119801621277236</v>
      </c>
      <c r="R131">
        <f t="shared" si="17"/>
        <v>0</v>
      </c>
      <c r="S131">
        <f t="shared" si="18"/>
        <v>65.998728237051424</v>
      </c>
      <c r="T131">
        <f t="shared" si="19"/>
        <v>1.1111275809656558</v>
      </c>
      <c r="U131">
        <f t="shared" si="20"/>
        <v>0</v>
      </c>
      <c r="V131">
        <f t="shared" si="21"/>
        <v>0</v>
      </c>
    </row>
    <row r="132" spans="1:22" x14ac:dyDescent="0.2">
      <c r="A132" t="s">
        <v>585</v>
      </c>
      <c r="B132" t="s">
        <v>586</v>
      </c>
      <c r="D132">
        <v>-82.846000000000004</v>
      </c>
      <c r="E132">
        <v>-162.64599999999999</v>
      </c>
      <c r="F132">
        <v>0</v>
      </c>
      <c r="G132">
        <v>248.93799999999999</v>
      </c>
      <c r="H132">
        <v>67.052000000000007</v>
      </c>
      <c r="I132">
        <v>0</v>
      </c>
      <c r="J132">
        <v>1</v>
      </c>
      <c r="K132">
        <v>0</v>
      </c>
      <c r="L132">
        <f t="shared" ref="L132:L186" si="22">1/TAN(-D132*$L$1/180)*0.108*0.333333</f>
        <v>4.5184921640749809E-3</v>
      </c>
      <c r="M132">
        <f t="shared" ref="M132:M186" si="23">SIN(-D132*$L$1/180)*G132*3</f>
        <v>741.00005713899441</v>
      </c>
      <c r="N132">
        <f t="shared" ref="N132:N186" si="24">COS(-D132*$L$1/180)*G132*0.108</f>
        <v>3.3482062999679587</v>
      </c>
      <c r="O132">
        <f t="shared" ref="O132:O186" si="25">IFERROR(1/TAN(E132*$L$1/180)*0.108*0.333333,"")</f>
        <v>0.11520005878874069</v>
      </c>
      <c r="P132">
        <f t="shared" ref="P132:P186" si="26">SIN(-E132*$L$1/180)*H132*3</f>
        <v>59.99972196261389</v>
      </c>
      <c r="Q132">
        <f t="shared" ref="Q132:Q186" si="27">-COS(E132*$L$1/180)*H132*0.108</f>
        <v>6.9119784093796266</v>
      </c>
      <c r="R132">
        <f t="shared" ref="R132:R186" si="28">ABS(SIN(-F132*$L$1/180)*I132*3)</f>
        <v>0</v>
      </c>
      <c r="S132">
        <f t="shared" ref="S132:S186" si="29">M132+P132</f>
        <v>800.99977910160828</v>
      </c>
      <c r="T132">
        <f t="shared" ref="T132:T186" si="30">60*(J132/M132)</f>
        <v>8.0971653675251193E-2</v>
      </c>
      <c r="U132">
        <f t="shared" ref="U132:U186" si="31">IFERROR(60*(K132/P132),"")</f>
        <v>0</v>
      </c>
      <c r="V132">
        <f t="shared" ref="V132:V186" si="32">100*(R132/(S132))</f>
        <v>0</v>
      </c>
    </row>
    <row r="133" spans="1:22" x14ac:dyDescent="0.2">
      <c r="A133" t="s">
        <v>279</v>
      </c>
      <c r="B133" t="s">
        <v>433</v>
      </c>
      <c r="D133">
        <v>-76.759</v>
      </c>
      <c r="E133">
        <v>0</v>
      </c>
      <c r="F133">
        <v>0</v>
      </c>
      <c r="G133">
        <v>69.856999999999999</v>
      </c>
      <c r="H133">
        <v>0</v>
      </c>
      <c r="I133">
        <v>0</v>
      </c>
      <c r="J133">
        <v>1</v>
      </c>
      <c r="K133">
        <v>0</v>
      </c>
      <c r="L133">
        <f t="shared" si="22"/>
        <v>8.4708981113341391E-3</v>
      </c>
      <c r="M133">
        <f t="shared" si="23"/>
        <v>203.99960718274383</v>
      </c>
      <c r="N133">
        <f t="shared" si="24"/>
        <v>1.7280616152588266</v>
      </c>
      <c r="O133" t="str">
        <f t="shared" si="25"/>
        <v/>
      </c>
      <c r="P133">
        <f t="shared" si="26"/>
        <v>0</v>
      </c>
      <c r="Q133">
        <f t="shared" si="27"/>
        <v>0</v>
      </c>
      <c r="R133">
        <f t="shared" si="28"/>
        <v>0</v>
      </c>
      <c r="S133">
        <f t="shared" si="29"/>
        <v>203.99960718274383</v>
      </c>
      <c r="T133">
        <f t="shared" si="30"/>
        <v>0.29411821340543914</v>
      </c>
      <c r="U133" t="str">
        <f t="shared" si="31"/>
        <v/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-83.884</v>
      </c>
      <c r="E134">
        <v>-173.66</v>
      </c>
      <c r="F134">
        <v>0</v>
      </c>
      <c r="G134">
        <v>28.16</v>
      </c>
      <c r="H134">
        <v>9.0549999999999997</v>
      </c>
      <c r="I134">
        <v>0</v>
      </c>
      <c r="J134">
        <v>1</v>
      </c>
      <c r="K134">
        <v>0</v>
      </c>
      <c r="L134">
        <f t="shared" si="22"/>
        <v>3.8574544991766394E-3</v>
      </c>
      <c r="M134">
        <f t="shared" si="23"/>
        <v>83.999159341074943</v>
      </c>
      <c r="N134">
        <f t="shared" si="24"/>
        <v>0.3240232591505442</v>
      </c>
      <c r="O134">
        <f t="shared" si="25"/>
        <v>0.32400955544337012</v>
      </c>
      <c r="P134">
        <f t="shared" si="26"/>
        <v>2.999782051518185</v>
      </c>
      <c r="Q134">
        <f t="shared" si="27"/>
        <v>0.97195902089842878</v>
      </c>
      <c r="R134">
        <f t="shared" si="28"/>
        <v>0</v>
      </c>
      <c r="S134">
        <f t="shared" si="29"/>
        <v>86.998941392593125</v>
      </c>
      <c r="T134">
        <f t="shared" si="30"/>
        <v>0.71429286281750271</v>
      </c>
      <c r="U134">
        <f t="shared" si="31"/>
        <v>0</v>
      </c>
      <c r="V134">
        <f t="shared" si="32"/>
        <v>0</v>
      </c>
    </row>
    <row r="135" spans="1:22" x14ac:dyDescent="0.2">
      <c r="A135" t="s">
        <v>1831</v>
      </c>
      <c r="B135" t="s">
        <v>1832</v>
      </c>
      <c r="D135">
        <v>-82.875</v>
      </c>
      <c r="E135">
        <v>-168.69</v>
      </c>
      <c r="F135">
        <v>0</v>
      </c>
      <c r="G135">
        <v>64.498000000000005</v>
      </c>
      <c r="H135">
        <v>10.198</v>
      </c>
      <c r="I135">
        <v>0</v>
      </c>
      <c r="J135">
        <v>1</v>
      </c>
      <c r="K135">
        <v>0</v>
      </c>
      <c r="L135">
        <f t="shared" si="22"/>
        <v>4.4999850671878835E-3</v>
      </c>
      <c r="M135">
        <f t="shared" si="23"/>
        <v>191.999822325032</v>
      </c>
      <c r="N135">
        <f t="shared" si="24"/>
        <v>0.8639971973625683</v>
      </c>
      <c r="O135">
        <f t="shared" si="25"/>
        <v>0.17999871688416874</v>
      </c>
      <c r="P135">
        <f t="shared" si="26"/>
        <v>6.0000123947984747</v>
      </c>
      <c r="Q135">
        <f t="shared" si="27"/>
        <v>1.0799956123484462</v>
      </c>
      <c r="R135">
        <f t="shared" si="28"/>
        <v>0</v>
      </c>
      <c r="S135">
        <f t="shared" si="29"/>
        <v>197.99983471983046</v>
      </c>
      <c r="T135">
        <f t="shared" si="30"/>
        <v>0.31250028918478584</v>
      </c>
      <c r="U135">
        <f t="shared" si="31"/>
        <v>0</v>
      </c>
      <c r="V135">
        <f t="shared" si="32"/>
        <v>0</v>
      </c>
    </row>
    <row r="136" spans="1:22" x14ac:dyDescent="0.2">
      <c r="A136" t="s">
        <v>41</v>
      </c>
      <c r="B136" t="s">
        <v>41</v>
      </c>
      <c r="D136">
        <v>-82.875</v>
      </c>
      <c r="E136">
        <v>-179</v>
      </c>
      <c r="F136">
        <v>0</v>
      </c>
      <c r="G136">
        <v>16.125</v>
      </c>
      <c r="H136">
        <v>6</v>
      </c>
      <c r="I136">
        <v>0</v>
      </c>
      <c r="J136">
        <v>1</v>
      </c>
      <c r="K136">
        <v>0</v>
      </c>
      <c r="L136">
        <f t="shared" si="22"/>
        <v>4.4999850671878835E-3</v>
      </c>
      <c r="M136">
        <f t="shared" si="23"/>
        <v>48.001443998126163</v>
      </c>
      <c r="N136">
        <f t="shared" si="24"/>
        <v>0.21600599720102037</v>
      </c>
      <c r="O136">
        <f t="shared" si="25"/>
        <v>2.0624365562687297</v>
      </c>
      <c r="P136">
        <f t="shared" si="26"/>
        <v>0.31414331587110189</v>
      </c>
      <c r="Q136">
        <f t="shared" si="27"/>
        <v>0.64790130646134159</v>
      </c>
      <c r="R136">
        <f t="shared" si="28"/>
        <v>0</v>
      </c>
      <c r="S136">
        <f t="shared" si="29"/>
        <v>48.315587313997263</v>
      </c>
      <c r="T136">
        <f t="shared" si="30"/>
        <v>1.2499623970133529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-87.183999999999997</v>
      </c>
      <c r="E137">
        <v>-173.66</v>
      </c>
      <c r="F137">
        <v>0</v>
      </c>
      <c r="G137">
        <v>183.221</v>
      </c>
      <c r="H137">
        <v>36.222000000000001</v>
      </c>
      <c r="I137">
        <v>0</v>
      </c>
      <c r="J137">
        <v>1</v>
      </c>
      <c r="K137">
        <v>0</v>
      </c>
      <c r="L137">
        <f t="shared" si="22"/>
        <v>1.7707692498534892E-3</v>
      </c>
      <c r="M137">
        <f t="shared" si="23"/>
        <v>548.99925827439267</v>
      </c>
      <c r="N137">
        <f t="shared" si="24"/>
        <v>0.97215197689664501</v>
      </c>
      <c r="O137">
        <f t="shared" si="25"/>
        <v>0.32400955544337012</v>
      </c>
      <c r="P137">
        <f t="shared" si="26"/>
        <v>11.999790775272412</v>
      </c>
      <c r="Q137">
        <f t="shared" si="27"/>
        <v>3.8880507625602312</v>
      </c>
      <c r="R137">
        <f t="shared" si="28"/>
        <v>0</v>
      </c>
      <c r="S137">
        <f t="shared" si="29"/>
        <v>560.99904904966513</v>
      </c>
      <c r="T137">
        <f t="shared" si="30"/>
        <v>0.10928976514210824</v>
      </c>
      <c r="U137">
        <f t="shared" si="31"/>
        <v>0</v>
      </c>
      <c r="V137">
        <f t="shared" si="32"/>
        <v>0</v>
      </c>
    </row>
    <row r="138" spans="1:22" x14ac:dyDescent="0.2">
      <c r="A138" t="s">
        <v>2461</v>
      </c>
      <c r="B138" t="s">
        <v>2462</v>
      </c>
      <c r="D138">
        <v>-79.563000000000002</v>
      </c>
      <c r="E138">
        <v>-170.91</v>
      </c>
      <c r="F138">
        <v>0</v>
      </c>
      <c r="G138">
        <v>115.91800000000001</v>
      </c>
      <c r="H138">
        <v>25.318000000000001</v>
      </c>
      <c r="I138">
        <v>0</v>
      </c>
      <c r="J138">
        <v>1</v>
      </c>
      <c r="K138">
        <v>0</v>
      </c>
      <c r="L138">
        <f t="shared" si="22"/>
        <v>6.6312635096652224E-3</v>
      </c>
      <c r="M138">
        <f t="shared" si="23"/>
        <v>342.00030280835165</v>
      </c>
      <c r="N138">
        <f t="shared" si="24"/>
        <v>2.2678963962038754</v>
      </c>
      <c r="O138">
        <f t="shared" si="25"/>
        <v>0.22500674585762356</v>
      </c>
      <c r="P138">
        <f t="shared" si="26"/>
        <v>11.999648032089532</v>
      </c>
      <c r="Q138">
        <f t="shared" si="27"/>
        <v>2.700004455141757</v>
      </c>
      <c r="R138">
        <f t="shared" si="28"/>
        <v>0</v>
      </c>
      <c r="S138">
        <f t="shared" si="29"/>
        <v>353.99995084044116</v>
      </c>
      <c r="T138">
        <f t="shared" si="30"/>
        <v>0.17543844115723631</v>
      </c>
      <c r="U138">
        <f t="shared" si="31"/>
        <v>0</v>
      </c>
      <c r="V138">
        <f t="shared" si="32"/>
        <v>0</v>
      </c>
    </row>
    <row r="139" spans="1:22" x14ac:dyDescent="0.2">
      <c r="A139" t="s">
        <v>2548</v>
      </c>
      <c r="B139" t="s">
        <v>2549</v>
      </c>
      <c r="D139">
        <v>-79.591999999999999</v>
      </c>
      <c r="E139">
        <v>-168.232</v>
      </c>
      <c r="F139">
        <v>0</v>
      </c>
      <c r="G139">
        <v>99.638999999999996</v>
      </c>
      <c r="H139">
        <v>24.515000000000001</v>
      </c>
      <c r="I139">
        <v>0</v>
      </c>
      <c r="J139">
        <v>1</v>
      </c>
      <c r="K139">
        <v>0</v>
      </c>
      <c r="L139">
        <f t="shared" si="22"/>
        <v>6.6124257926979705E-3</v>
      </c>
      <c r="M139">
        <f t="shared" si="23"/>
        <v>293.99869620423533</v>
      </c>
      <c r="N139">
        <f t="shared" si="24"/>
        <v>1.9440465058469665</v>
      </c>
      <c r="O139">
        <f t="shared" si="25"/>
        <v>0.17280419155515558</v>
      </c>
      <c r="P139">
        <f t="shared" si="26"/>
        <v>14.999452540254053</v>
      </c>
      <c r="Q139">
        <f t="shared" si="27"/>
        <v>2.5919708619593886</v>
      </c>
      <c r="R139">
        <f t="shared" si="28"/>
        <v>0</v>
      </c>
      <c r="S139">
        <f t="shared" si="29"/>
        <v>308.99814874448936</v>
      </c>
      <c r="T139">
        <f t="shared" si="30"/>
        <v>0.20408253769370166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-78.69</v>
      </c>
      <c r="E140">
        <v>-171.46899999999999</v>
      </c>
      <c r="F140">
        <v>0</v>
      </c>
      <c r="G140">
        <v>86.683000000000007</v>
      </c>
      <c r="H140">
        <v>40.447000000000003</v>
      </c>
      <c r="I140">
        <v>0</v>
      </c>
      <c r="J140">
        <v>1</v>
      </c>
      <c r="K140">
        <v>0</v>
      </c>
      <c r="L140">
        <f t="shared" si="22"/>
        <v>7.2000369249036579E-3</v>
      </c>
      <c r="M140">
        <f t="shared" si="23"/>
        <v>254.99896402671646</v>
      </c>
      <c r="N140">
        <f t="shared" si="24"/>
        <v>1.8360037928083306</v>
      </c>
      <c r="O140">
        <f t="shared" si="25"/>
        <v>0.23999306751257837</v>
      </c>
      <c r="P140">
        <f t="shared" si="26"/>
        <v>18.000269798204886</v>
      </c>
      <c r="Q140">
        <f t="shared" si="27"/>
        <v>4.3199442848694956</v>
      </c>
      <c r="R140">
        <f t="shared" si="28"/>
        <v>0</v>
      </c>
      <c r="S140">
        <f t="shared" si="29"/>
        <v>272.99923382492136</v>
      </c>
      <c r="T140">
        <f t="shared" si="30"/>
        <v>0.23529507356631357</v>
      </c>
      <c r="U140">
        <f t="shared" si="31"/>
        <v>0</v>
      </c>
      <c r="V140">
        <f t="shared" si="32"/>
        <v>0</v>
      </c>
    </row>
    <row r="141" spans="1:22" x14ac:dyDescent="0.2">
      <c r="A141" t="s">
        <v>2550</v>
      </c>
      <c r="B141" t="s">
        <v>1582</v>
      </c>
      <c r="D141">
        <v>-80.91</v>
      </c>
      <c r="E141">
        <v>-168.69</v>
      </c>
      <c r="F141">
        <v>0</v>
      </c>
      <c r="G141">
        <v>25.318000000000001</v>
      </c>
      <c r="H141">
        <v>10.198</v>
      </c>
      <c r="I141">
        <v>0</v>
      </c>
      <c r="J141">
        <v>1</v>
      </c>
      <c r="K141">
        <v>0</v>
      </c>
      <c r="L141">
        <f t="shared" si="22"/>
        <v>5.759815791573448E-3</v>
      </c>
      <c r="M141">
        <f t="shared" si="23"/>
        <v>75.000123753937714</v>
      </c>
      <c r="N141">
        <f t="shared" si="24"/>
        <v>0.43198732915522242</v>
      </c>
      <c r="O141">
        <f t="shared" si="25"/>
        <v>0.17999871688416874</v>
      </c>
      <c r="P141">
        <f t="shared" si="26"/>
        <v>6.0000123947984747</v>
      </c>
      <c r="Q141">
        <f t="shared" si="27"/>
        <v>1.0799956123484462</v>
      </c>
      <c r="R141">
        <f t="shared" si="28"/>
        <v>0</v>
      </c>
      <c r="S141">
        <f t="shared" si="29"/>
        <v>81.000136148736189</v>
      </c>
      <c r="T141">
        <f t="shared" si="30"/>
        <v>0.79999867996017582</v>
      </c>
      <c r="U141">
        <f t="shared" si="31"/>
        <v>0</v>
      </c>
      <c r="V141">
        <f t="shared" si="32"/>
        <v>0</v>
      </c>
    </row>
    <row r="142" spans="1:22" x14ac:dyDescent="0.2">
      <c r="A142" t="s">
        <v>133</v>
      </c>
      <c r="B142" t="s">
        <v>912</v>
      </c>
      <c r="D142">
        <v>-81.254000000000005</v>
      </c>
      <c r="E142">
        <v>-175.601</v>
      </c>
      <c r="F142">
        <v>0</v>
      </c>
      <c r="G142">
        <v>26.306000000000001</v>
      </c>
      <c r="H142">
        <v>13.038</v>
      </c>
      <c r="I142">
        <v>0</v>
      </c>
      <c r="J142">
        <v>1</v>
      </c>
      <c r="K142">
        <v>0</v>
      </c>
      <c r="L142">
        <f t="shared" si="22"/>
        <v>5.5383516345009652E-3</v>
      </c>
      <c r="M142">
        <f t="shared" si="23"/>
        <v>78.000351619207095</v>
      </c>
      <c r="N142">
        <f t="shared" si="24"/>
        <v>0.4319938068756925</v>
      </c>
      <c r="O142">
        <f t="shared" si="25"/>
        <v>0.4679680618795688</v>
      </c>
      <c r="P142">
        <f t="shared" si="26"/>
        <v>3.0001074096037383</v>
      </c>
      <c r="Q142">
        <f t="shared" si="27"/>
        <v>1.4039558538586494</v>
      </c>
      <c r="R142">
        <f t="shared" si="28"/>
        <v>0</v>
      </c>
      <c r="S142">
        <f t="shared" si="29"/>
        <v>81.000459028810837</v>
      </c>
      <c r="T142">
        <f t="shared" si="30"/>
        <v>0.76922730160136066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41</v>
      </c>
      <c r="D143">
        <v>-77.471000000000004</v>
      </c>
      <c r="E143">
        <v>-167.005</v>
      </c>
      <c r="F143">
        <v>0</v>
      </c>
      <c r="G143">
        <v>36.878</v>
      </c>
      <c r="H143">
        <v>13.342000000000001</v>
      </c>
      <c r="I143">
        <v>0</v>
      </c>
      <c r="J143">
        <v>1</v>
      </c>
      <c r="K143">
        <v>0</v>
      </c>
      <c r="L143">
        <f t="shared" si="22"/>
        <v>8.0001187862861391E-3</v>
      </c>
      <c r="M143">
        <f t="shared" si="23"/>
        <v>107.99939866956936</v>
      </c>
      <c r="N143">
        <f t="shared" si="24"/>
        <v>0.86400888221291028</v>
      </c>
      <c r="O143">
        <f t="shared" si="25"/>
        <v>0.15599508211391522</v>
      </c>
      <c r="P143">
        <f t="shared" si="26"/>
        <v>9.0004874629593701</v>
      </c>
      <c r="Q143">
        <f t="shared" si="27"/>
        <v>1.4040331848827963</v>
      </c>
      <c r="R143">
        <f t="shared" si="28"/>
        <v>0</v>
      </c>
      <c r="S143">
        <f t="shared" si="29"/>
        <v>116.99988613252873</v>
      </c>
      <c r="T143">
        <f t="shared" si="30"/>
        <v>0.55555864883631056</v>
      </c>
      <c r="U143">
        <f t="shared" si="31"/>
        <v>0</v>
      </c>
      <c r="V143">
        <f t="shared" si="32"/>
        <v>0</v>
      </c>
    </row>
    <row r="144" spans="1:22" x14ac:dyDescent="0.2">
      <c r="A144" t="s">
        <v>317</v>
      </c>
      <c r="B144" t="s">
        <v>551</v>
      </c>
      <c r="D144">
        <v>-75.84</v>
      </c>
      <c r="E144">
        <v>-161.565</v>
      </c>
      <c r="F144">
        <v>0</v>
      </c>
      <c r="G144">
        <v>224.83099999999999</v>
      </c>
      <c r="H144">
        <v>69.569999999999993</v>
      </c>
      <c r="I144">
        <v>0</v>
      </c>
      <c r="J144">
        <v>1</v>
      </c>
      <c r="K144">
        <v>0</v>
      </c>
      <c r="L144">
        <f t="shared" si="22"/>
        <v>9.0826541132164526E-3</v>
      </c>
      <c r="M144">
        <f t="shared" si="23"/>
        <v>653.99945458482762</v>
      </c>
      <c r="N144">
        <f t="shared" si="24"/>
        <v>5.9400567762829777</v>
      </c>
      <c r="O144">
        <f t="shared" si="25"/>
        <v>0.1079995704461187</v>
      </c>
      <c r="P144">
        <f t="shared" si="26"/>
        <v>66.000073900357506</v>
      </c>
      <c r="Q144">
        <f t="shared" si="27"/>
        <v>7.1279867586374586</v>
      </c>
      <c r="R144">
        <f t="shared" si="28"/>
        <v>0</v>
      </c>
      <c r="S144">
        <f t="shared" si="29"/>
        <v>719.99952848518512</v>
      </c>
      <c r="T144">
        <f t="shared" si="30"/>
        <v>9.1743195776958622E-2</v>
      </c>
      <c r="U144">
        <f t="shared" si="31"/>
        <v>0</v>
      </c>
      <c r="V144">
        <f t="shared" si="32"/>
        <v>0</v>
      </c>
    </row>
    <row r="145" spans="1:22" x14ac:dyDescent="0.2">
      <c r="A145" t="s">
        <v>121</v>
      </c>
      <c r="B145" t="s">
        <v>1230</v>
      </c>
      <c r="D145">
        <v>-80.694999999999993</v>
      </c>
      <c r="E145">
        <v>-166.50399999999999</v>
      </c>
      <c r="F145">
        <v>0</v>
      </c>
      <c r="G145">
        <v>179.36</v>
      </c>
      <c r="H145">
        <v>51.42</v>
      </c>
      <c r="I145">
        <v>0</v>
      </c>
      <c r="J145">
        <v>1</v>
      </c>
      <c r="K145">
        <v>0</v>
      </c>
      <c r="L145">
        <f t="shared" si="22"/>
        <v>5.8984460688370132E-3</v>
      </c>
      <c r="M145">
        <f t="shared" si="23"/>
        <v>530.99973353858104</v>
      </c>
      <c r="N145">
        <f t="shared" si="24"/>
        <v>3.1320764229205684</v>
      </c>
      <c r="O145">
        <f t="shared" si="25"/>
        <v>0.14999677302295841</v>
      </c>
      <c r="P145">
        <f t="shared" si="26"/>
        <v>36.000809919862775</v>
      </c>
      <c r="Q145">
        <f t="shared" si="27"/>
        <v>5.4000107142030407</v>
      </c>
      <c r="R145">
        <f t="shared" si="28"/>
        <v>0</v>
      </c>
      <c r="S145">
        <f t="shared" si="29"/>
        <v>567.00054345844387</v>
      </c>
      <c r="T145">
        <f t="shared" si="30"/>
        <v>0.112994406984275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-76.944999999999993</v>
      </c>
      <c r="E146">
        <v>-168.11099999999999</v>
      </c>
      <c r="F146">
        <v>0</v>
      </c>
      <c r="G146">
        <v>141.66200000000001</v>
      </c>
      <c r="H146">
        <v>38.832999999999998</v>
      </c>
      <c r="I146">
        <v>0</v>
      </c>
      <c r="J146">
        <v>1</v>
      </c>
      <c r="K146">
        <v>0</v>
      </c>
      <c r="L146">
        <f t="shared" si="22"/>
        <v>8.3476540517529695E-3</v>
      </c>
      <c r="M146">
        <f t="shared" si="23"/>
        <v>414.00167516114459</v>
      </c>
      <c r="N146">
        <f t="shared" si="24"/>
        <v>3.4559462170376629</v>
      </c>
      <c r="O146">
        <f t="shared" si="25"/>
        <v>0.17099476650892431</v>
      </c>
      <c r="P146">
        <f t="shared" si="26"/>
        <v>24.000695421946219</v>
      </c>
      <c r="Q146">
        <f t="shared" si="27"/>
        <v>4.1039974137249171</v>
      </c>
      <c r="R146">
        <f t="shared" si="28"/>
        <v>0</v>
      </c>
      <c r="S146">
        <f t="shared" si="29"/>
        <v>438.00237058309079</v>
      </c>
      <c r="T146">
        <f t="shared" si="30"/>
        <v>0.14492694981643686</v>
      </c>
      <c r="U146">
        <f t="shared" si="31"/>
        <v>0</v>
      </c>
      <c r="V146">
        <f t="shared" si="32"/>
        <v>0</v>
      </c>
    </row>
    <row r="147" spans="1:22" x14ac:dyDescent="0.2">
      <c r="A147" t="s">
        <v>2551</v>
      </c>
      <c r="B147" t="s">
        <v>2552</v>
      </c>
      <c r="D147">
        <v>-79.438999999999993</v>
      </c>
      <c r="E147">
        <v>-169.38</v>
      </c>
      <c r="F147">
        <v>0</v>
      </c>
      <c r="G147">
        <v>60.017000000000003</v>
      </c>
      <c r="H147">
        <v>16.279</v>
      </c>
      <c r="I147">
        <v>0</v>
      </c>
      <c r="J147">
        <v>1</v>
      </c>
      <c r="K147">
        <v>0</v>
      </c>
      <c r="L147">
        <f t="shared" si="22"/>
        <v>6.711850743945303E-3</v>
      </c>
      <c r="M147">
        <f t="shared" si="23"/>
        <v>177.00099604292933</v>
      </c>
      <c r="N147">
        <f t="shared" si="24"/>
        <v>1.1880054549752499</v>
      </c>
      <c r="O147">
        <f t="shared" si="25"/>
        <v>0.19199343065094673</v>
      </c>
      <c r="P147">
        <f t="shared" si="26"/>
        <v>9.000387984438678</v>
      </c>
      <c r="Q147">
        <f t="shared" si="27"/>
        <v>1.7280170943390358</v>
      </c>
      <c r="R147">
        <f t="shared" si="28"/>
        <v>0</v>
      </c>
      <c r="S147">
        <f t="shared" si="29"/>
        <v>186.001384027368</v>
      </c>
      <c r="T147">
        <f t="shared" si="30"/>
        <v>0.33898114327813028</v>
      </c>
      <c r="U147">
        <f t="shared" si="31"/>
        <v>0</v>
      </c>
      <c r="V147">
        <f t="shared" si="32"/>
        <v>0</v>
      </c>
    </row>
    <row r="148" spans="1:22" x14ac:dyDescent="0.2">
      <c r="A148" t="s">
        <v>2553</v>
      </c>
      <c r="B148" t="s">
        <v>1269</v>
      </c>
      <c r="D148">
        <v>-79.694999999999993</v>
      </c>
      <c r="E148">
        <v>-174.28899999999999</v>
      </c>
      <c r="F148">
        <v>0</v>
      </c>
      <c r="G148">
        <v>44.720999999999997</v>
      </c>
      <c r="H148">
        <v>10.050000000000001</v>
      </c>
      <c r="I148">
        <v>0</v>
      </c>
      <c r="J148">
        <v>1</v>
      </c>
      <c r="K148">
        <v>0</v>
      </c>
      <c r="L148">
        <f t="shared" si="22"/>
        <v>6.5455476554440962E-3</v>
      </c>
      <c r="M148">
        <f t="shared" si="23"/>
        <v>131.99887443776413</v>
      </c>
      <c r="N148">
        <f t="shared" si="24"/>
        <v>0.86400578710315379</v>
      </c>
      <c r="O148">
        <f t="shared" si="25"/>
        <v>0.35997382229506519</v>
      </c>
      <c r="P148">
        <f t="shared" si="26"/>
        <v>3.000250163751037</v>
      </c>
      <c r="Q148">
        <f t="shared" si="27"/>
        <v>1.0800125992994554</v>
      </c>
      <c r="R148">
        <f t="shared" si="28"/>
        <v>0</v>
      </c>
      <c r="S148">
        <f t="shared" si="29"/>
        <v>134.99912460151518</v>
      </c>
      <c r="T148">
        <f t="shared" si="30"/>
        <v>0.45454933048152069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-81.069000000000003</v>
      </c>
      <c r="E149">
        <v>-173.29</v>
      </c>
      <c r="F149">
        <v>0</v>
      </c>
      <c r="G149">
        <v>70.858999999999995</v>
      </c>
      <c r="H149">
        <v>17.117000000000001</v>
      </c>
      <c r="I149">
        <v>0</v>
      </c>
      <c r="J149">
        <v>1</v>
      </c>
      <c r="K149">
        <v>0</v>
      </c>
      <c r="L149">
        <f t="shared" si="22"/>
        <v>5.6574011073817574E-3</v>
      </c>
      <c r="M149">
        <f t="shared" si="23"/>
        <v>209.99971959657464</v>
      </c>
      <c r="N149">
        <f t="shared" si="24"/>
        <v>1.1880538342493543</v>
      </c>
      <c r="O149">
        <f t="shared" si="25"/>
        <v>0.30599218337530759</v>
      </c>
      <c r="P149">
        <f t="shared" si="26"/>
        <v>6.0000601620886069</v>
      </c>
      <c r="Q149">
        <f t="shared" si="27"/>
        <v>1.8359733453540406</v>
      </c>
      <c r="R149">
        <f t="shared" si="28"/>
        <v>0</v>
      </c>
      <c r="S149">
        <f t="shared" si="29"/>
        <v>215.99977975866324</v>
      </c>
      <c r="T149">
        <f t="shared" si="30"/>
        <v>0.2857146672160541</v>
      </c>
      <c r="U149">
        <f t="shared" si="31"/>
        <v>0</v>
      </c>
      <c r="V149">
        <f t="shared" si="32"/>
        <v>0</v>
      </c>
    </row>
    <row r="150" spans="1:22" x14ac:dyDescent="0.2">
      <c r="A150" t="s">
        <v>1118</v>
      </c>
      <c r="B150" t="s">
        <v>146</v>
      </c>
      <c r="D150">
        <v>-77.712000000000003</v>
      </c>
      <c r="E150">
        <v>-168.232</v>
      </c>
      <c r="F150">
        <v>0</v>
      </c>
      <c r="G150">
        <v>103.36799999999999</v>
      </c>
      <c r="H150">
        <v>24.515000000000001</v>
      </c>
      <c r="I150">
        <v>0</v>
      </c>
      <c r="J150">
        <v>1</v>
      </c>
      <c r="K150">
        <v>0</v>
      </c>
      <c r="L150">
        <f t="shared" si="22"/>
        <v>7.841363633879191E-3</v>
      </c>
      <c r="M150">
        <f t="shared" si="23"/>
        <v>302.9995700732448</v>
      </c>
      <c r="N150">
        <f t="shared" si="24"/>
        <v>2.3759321857855573</v>
      </c>
      <c r="O150">
        <f t="shared" si="25"/>
        <v>0.17280419155515558</v>
      </c>
      <c r="P150">
        <f t="shared" si="26"/>
        <v>14.999452540254053</v>
      </c>
      <c r="Q150">
        <f t="shared" si="27"/>
        <v>2.5919708619593886</v>
      </c>
      <c r="R150">
        <f t="shared" si="28"/>
        <v>0</v>
      </c>
      <c r="S150">
        <f t="shared" si="29"/>
        <v>317.99902261349882</v>
      </c>
      <c r="T150">
        <f t="shared" si="30"/>
        <v>0.19802008295092982</v>
      </c>
      <c r="U150">
        <f t="shared" si="31"/>
        <v>0</v>
      </c>
      <c r="V150">
        <f t="shared" si="32"/>
        <v>0</v>
      </c>
    </row>
    <row r="151" spans="1:22" x14ac:dyDescent="0.2">
      <c r="A151" t="s">
        <v>121</v>
      </c>
      <c r="B151" t="s">
        <v>1230</v>
      </c>
      <c r="D151">
        <v>-73.301000000000002</v>
      </c>
      <c r="E151">
        <v>0</v>
      </c>
      <c r="F151">
        <v>0</v>
      </c>
      <c r="G151">
        <v>52.201999999999998</v>
      </c>
      <c r="H151">
        <v>0</v>
      </c>
      <c r="I151">
        <v>0</v>
      </c>
      <c r="J151">
        <v>0</v>
      </c>
      <c r="K151">
        <v>0</v>
      </c>
      <c r="L151">
        <f t="shared" si="22"/>
        <v>1.079982193253019E-2</v>
      </c>
      <c r="M151">
        <f t="shared" si="23"/>
        <v>150.00153504462855</v>
      </c>
      <c r="N151">
        <f t="shared" si="24"/>
        <v>1.6199914880796638</v>
      </c>
      <c r="O151" t="str">
        <f t="shared" si="25"/>
        <v/>
      </c>
      <c r="P151">
        <f t="shared" si="26"/>
        <v>0</v>
      </c>
      <c r="Q151">
        <f t="shared" si="27"/>
        <v>0</v>
      </c>
      <c r="R151">
        <f t="shared" si="28"/>
        <v>0</v>
      </c>
      <c r="S151">
        <f t="shared" si="29"/>
        <v>150.00153504462855</v>
      </c>
      <c r="T151">
        <f t="shared" si="30"/>
        <v>0</v>
      </c>
      <c r="U151" t="str">
        <f t="shared" si="31"/>
        <v/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-75.194000000000003</v>
      </c>
      <c r="E152">
        <v>-169.756</v>
      </c>
      <c r="F152">
        <v>0</v>
      </c>
      <c r="G152">
        <v>117.398</v>
      </c>
      <c r="H152">
        <v>42.171999999999997</v>
      </c>
      <c r="I152">
        <v>0</v>
      </c>
      <c r="J152">
        <v>1</v>
      </c>
      <c r="K152">
        <v>0</v>
      </c>
      <c r="L152">
        <f t="shared" si="22"/>
        <v>9.5156339596535518E-3</v>
      </c>
      <c r="M152">
        <f t="shared" si="23"/>
        <v>340.49997339312188</v>
      </c>
      <c r="N152">
        <f t="shared" si="24"/>
        <v>3.2400763501570715</v>
      </c>
      <c r="O152">
        <f t="shared" si="25"/>
        <v>0.19920153802740101</v>
      </c>
      <c r="P152">
        <f t="shared" si="26"/>
        <v>22.499668191614656</v>
      </c>
      <c r="Q152">
        <f t="shared" si="27"/>
        <v>4.4819729908488233</v>
      </c>
      <c r="R152">
        <f t="shared" si="28"/>
        <v>0</v>
      </c>
      <c r="S152">
        <f t="shared" si="29"/>
        <v>362.99964158473654</v>
      </c>
      <c r="T152">
        <f t="shared" si="30"/>
        <v>0.17621146751376518</v>
      </c>
      <c r="U152">
        <f t="shared" si="31"/>
        <v>0</v>
      </c>
      <c r="V152">
        <f t="shared" si="32"/>
        <v>0</v>
      </c>
    </row>
    <row r="153" spans="1:22" x14ac:dyDescent="0.2">
      <c r="A153" t="s">
        <v>2554</v>
      </c>
      <c r="B153" t="s">
        <v>2555</v>
      </c>
      <c r="D153">
        <v>-80.537999999999997</v>
      </c>
      <c r="E153">
        <v>-168.232</v>
      </c>
      <c r="F153">
        <v>0</v>
      </c>
      <c r="G153">
        <v>97.323999999999998</v>
      </c>
      <c r="H153">
        <v>24.515000000000001</v>
      </c>
      <c r="I153">
        <v>0</v>
      </c>
      <c r="J153">
        <v>1</v>
      </c>
      <c r="K153">
        <v>0</v>
      </c>
      <c r="L153">
        <f t="shared" si="22"/>
        <v>5.999785927538929E-3</v>
      </c>
      <c r="M153">
        <f t="shared" si="23"/>
        <v>287.99967665637297</v>
      </c>
      <c r="N153">
        <f t="shared" si="24"/>
        <v>1.7279381350768035</v>
      </c>
      <c r="O153">
        <f t="shared" si="25"/>
        <v>0.17280419155515558</v>
      </c>
      <c r="P153">
        <f t="shared" si="26"/>
        <v>14.999452540254053</v>
      </c>
      <c r="Q153">
        <f t="shared" si="27"/>
        <v>2.5919708619593886</v>
      </c>
      <c r="R153">
        <f t="shared" si="28"/>
        <v>0</v>
      </c>
      <c r="S153">
        <f t="shared" si="29"/>
        <v>302.999129196627</v>
      </c>
      <c r="T153">
        <f t="shared" si="30"/>
        <v>0.2083335672337891</v>
      </c>
      <c r="U153">
        <f t="shared" si="31"/>
        <v>0</v>
      </c>
      <c r="V153">
        <f t="shared" si="32"/>
        <v>0</v>
      </c>
    </row>
    <row r="154" spans="1:22" x14ac:dyDescent="0.2">
      <c r="A154" t="s">
        <v>121</v>
      </c>
      <c r="B154" t="s">
        <v>367</v>
      </c>
      <c r="D154">
        <v>-82.405000000000001</v>
      </c>
      <c r="E154">
        <v>-171.25399999999999</v>
      </c>
      <c r="F154">
        <v>0</v>
      </c>
      <c r="G154">
        <v>30.265000000000001</v>
      </c>
      <c r="H154">
        <v>13.153</v>
      </c>
      <c r="I154">
        <v>0</v>
      </c>
      <c r="J154">
        <v>1</v>
      </c>
      <c r="K154">
        <v>0</v>
      </c>
      <c r="L154">
        <f t="shared" si="22"/>
        <v>4.800223261694915E-3</v>
      </c>
      <c r="M154">
        <f t="shared" si="23"/>
        <v>89.998462549242831</v>
      </c>
      <c r="N154">
        <f t="shared" si="24"/>
        <v>0.4320131454587996</v>
      </c>
      <c r="O154">
        <f t="shared" si="25"/>
        <v>0.23400417552542527</v>
      </c>
      <c r="P154">
        <f t="shared" si="26"/>
        <v>5.9999139843846461</v>
      </c>
      <c r="Q154">
        <f t="shared" si="27"/>
        <v>1.4040063291457276</v>
      </c>
      <c r="R154">
        <f t="shared" si="28"/>
        <v>0</v>
      </c>
      <c r="S154">
        <f t="shared" si="29"/>
        <v>95.998376533627479</v>
      </c>
      <c r="T154">
        <f t="shared" si="30"/>
        <v>0.66667805538534486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-82.647999999999996</v>
      </c>
      <c r="E155">
        <v>-171.25399999999999</v>
      </c>
      <c r="F155">
        <v>0</v>
      </c>
      <c r="G155">
        <v>125.02800000000001</v>
      </c>
      <c r="H155">
        <v>26.306000000000001</v>
      </c>
      <c r="I155">
        <v>0</v>
      </c>
      <c r="J155">
        <v>1</v>
      </c>
      <c r="K155">
        <v>0</v>
      </c>
      <c r="L155">
        <f t="shared" si="22"/>
        <v>4.6449143182468334E-3</v>
      </c>
      <c r="M155">
        <f t="shared" si="23"/>
        <v>372.00032713221094</v>
      </c>
      <c r="N155">
        <f t="shared" si="24"/>
        <v>1.7279113738002863</v>
      </c>
      <c r="O155">
        <f t="shared" si="25"/>
        <v>0.23400417552542527</v>
      </c>
      <c r="P155">
        <f t="shared" si="26"/>
        <v>11.999827968769292</v>
      </c>
      <c r="Q155">
        <f t="shared" si="27"/>
        <v>2.8080126582914553</v>
      </c>
      <c r="R155">
        <f t="shared" si="28"/>
        <v>0</v>
      </c>
      <c r="S155">
        <f t="shared" si="29"/>
        <v>384.00015510098024</v>
      </c>
      <c r="T155">
        <f t="shared" si="30"/>
        <v>0.16129018074404991</v>
      </c>
      <c r="U155">
        <f t="shared" si="31"/>
        <v>0</v>
      </c>
      <c r="V155">
        <f t="shared" si="32"/>
        <v>0</v>
      </c>
    </row>
    <row r="156" spans="1:22" x14ac:dyDescent="0.2">
      <c r="A156" t="s">
        <v>1205</v>
      </c>
      <c r="B156" t="s">
        <v>1206</v>
      </c>
      <c r="D156">
        <v>-86.82</v>
      </c>
      <c r="E156">
        <v>-165.964</v>
      </c>
      <c r="F156">
        <v>0</v>
      </c>
      <c r="G156">
        <v>18.027999999999999</v>
      </c>
      <c r="H156">
        <v>8.2460000000000004</v>
      </c>
      <c r="I156">
        <v>0</v>
      </c>
      <c r="J156">
        <v>1</v>
      </c>
      <c r="K156">
        <v>0</v>
      </c>
      <c r="L156">
        <f t="shared" si="22"/>
        <v>2.0001050681887323E-3</v>
      </c>
      <c r="M156">
        <f t="shared" si="23"/>
        <v>54.000720847500844</v>
      </c>
      <c r="N156">
        <f t="shared" si="24"/>
        <v>0.10800722346015484</v>
      </c>
      <c r="O156">
        <f t="shared" si="25"/>
        <v>0.14400245662357042</v>
      </c>
      <c r="P156">
        <f t="shared" si="26"/>
        <v>5.9997443111006818</v>
      </c>
      <c r="Q156">
        <f t="shared" si="27"/>
        <v>0.86397878389057325</v>
      </c>
      <c r="R156">
        <f t="shared" si="28"/>
        <v>0</v>
      </c>
      <c r="S156">
        <f t="shared" si="29"/>
        <v>60.000465158601529</v>
      </c>
      <c r="T156">
        <f t="shared" si="30"/>
        <v>1.1110962790560008</v>
      </c>
      <c r="U156">
        <f t="shared" si="31"/>
        <v>0</v>
      </c>
      <c r="V156">
        <f t="shared" si="32"/>
        <v>0</v>
      </c>
    </row>
    <row r="157" spans="1:22" x14ac:dyDescent="0.2">
      <c r="A157" t="s">
        <v>41</v>
      </c>
      <c r="B157" t="s">
        <v>41</v>
      </c>
      <c r="D157">
        <v>-80.537999999999997</v>
      </c>
      <c r="E157">
        <v>-173.66</v>
      </c>
      <c r="F157">
        <v>0</v>
      </c>
      <c r="G157">
        <v>18.248000000000001</v>
      </c>
      <c r="H157">
        <v>9.0549999999999997</v>
      </c>
      <c r="I157">
        <v>0</v>
      </c>
      <c r="J157">
        <v>1</v>
      </c>
      <c r="K157">
        <v>0</v>
      </c>
      <c r="L157">
        <f t="shared" si="22"/>
        <v>5.999785927538929E-3</v>
      </c>
      <c r="M157">
        <f t="shared" si="23"/>
        <v>53.999199576933691</v>
      </c>
      <c r="N157">
        <f t="shared" si="24"/>
        <v>0.32398396170401456</v>
      </c>
      <c r="O157">
        <f t="shared" si="25"/>
        <v>0.32400955544337012</v>
      </c>
      <c r="P157">
        <f t="shared" si="26"/>
        <v>2.999782051518185</v>
      </c>
      <c r="Q157">
        <f t="shared" si="27"/>
        <v>0.97195902089842878</v>
      </c>
      <c r="R157">
        <f t="shared" si="28"/>
        <v>0</v>
      </c>
      <c r="S157">
        <f t="shared" si="29"/>
        <v>56.998981628451872</v>
      </c>
      <c r="T157">
        <f t="shared" si="30"/>
        <v>1.1111275809656558</v>
      </c>
      <c r="U157">
        <f t="shared" si="31"/>
        <v>0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-76.551000000000002</v>
      </c>
      <c r="E158">
        <v>0</v>
      </c>
      <c r="F158">
        <v>0</v>
      </c>
      <c r="G158">
        <v>141.89099999999999</v>
      </c>
      <c r="H158">
        <v>0</v>
      </c>
      <c r="I158">
        <v>0</v>
      </c>
      <c r="J158">
        <v>0</v>
      </c>
      <c r="K158">
        <v>0</v>
      </c>
      <c r="L158">
        <f t="shared" si="22"/>
        <v>8.6089427447416361E-3</v>
      </c>
      <c r="M158">
        <f t="shared" si="23"/>
        <v>413.99990939400612</v>
      </c>
      <c r="N158">
        <f t="shared" si="24"/>
        <v>3.5641050804063057</v>
      </c>
      <c r="O158" t="str">
        <f t="shared" si="25"/>
        <v/>
      </c>
      <c r="P158">
        <f t="shared" si="26"/>
        <v>0</v>
      </c>
      <c r="Q158">
        <f t="shared" si="27"/>
        <v>0</v>
      </c>
      <c r="R158">
        <f t="shared" si="28"/>
        <v>0</v>
      </c>
      <c r="S158">
        <f t="shared" si="29"/>
        <v>413.99990939400612</v>
      </c>
      <c r="T158">
        <f t="shared" si="30"/>
        <v>0</v>
      </c>
      <c r="U158" t="str">
        <f t="shared" si="31"/>
        <v/>
      </c>
      <c r="V158">
        <f t="shared" si="32"/>
        <v>0</v>
      </c>
    </row>
    <row r="159" spans="1:22" x14ac:dyDescent="0.2">
      <c r="A159" t="s">
        <v>1577</v>
      </c>
      <c r="B159" t="s">
        <v>2556</v>
      </c>
      <c r="D159">
        <v>-80.194000000000003</v>
      </c>
      <c r="E159">
        <v>-169.875</v>
      </c>
      <c r="F159">
        <v>0</v>
      </c>
      <c r="G159">
        <v>82.200999999999993</v>
      </c>
      <c r="H159">
        <v>28.443000000000001</v>
      </c>
      <c r="I159">
        <v>0</v>
      </c>
      <c r="J159">
        <v>1</v>
      </c>
      <c r="K159">
        <v>0</v>
      </c>
      <c r="L159">
        <f t="shared" si="22"/>
        <v>6.2221559762047698E-3</v>
      </c>
      <c r="M159">
        <f t="shared" si="23"/>
        <v>243.00014713217985</v>
      </c>
      <c r="N159">
        <f t="shared" si="24"/>
        <v>1.511986329683461</v>
      </c>
      <c r="O159">
        <f t="shared" si="25"/>
        <v>0.20159312259117929</v>
      </c>
      <c r="P159">
        <f t="shared" si="26"/>
        <v>15.000520770518555</v>
      </c>
      <c r="Q159">
        <f t="shared" si="27"/>
        <v>3.0240048466275251</v>
      </c>
      <c r="R159">
        <f t="shared" si="28"/>
        <v>0</v>
      </c>
      <c r="S159">
        <f t="shared" si="29"/>
        <v>258.00066790269841</v>
      </c>
      <c r="T159">
        <f t="shared" si="30"/>
        <v>0.24691343074522101</v>
      </c>
      <c r="U159">
        <f t="shared" si="31"/>
        <v>0</v>
      </c>
      <c r="V159">
        <f t="shared" si="32"/>
        <v>0</v>
      </c>
    </row>
    <row r="160" spans="1:22" x14ac:dyDescent="0.2">
      <c r="A160" t="s">
        <v>251</v>
      </c>
      <c r="B160" t="s">
        <v>252</v>
      </c>
      <c r="D160">
        <v>-79.578999999999994</v>
      </c>
      <c r="E160">
        <v>-170.21799999999999</v>
      </c>
      <c r="F160">
        <v>0</v>
      </c>
      <c r="G160">
        <v>88.459000000000003</v>
      </c>
      <c r="H160">
        <v>29.428000000000001</v>
      </c>
      <c r="I160">
        <v>0</v>
      </c>
      <c r="J160">
        <v>1</v>
      </c>
      <c r="K160">
        <v>0</v>
      </c>
      <c r="L160">
        <f t="shared" si="22"/>
        <v>6.6208698527751792E-3</v>
      </c>
      <c r="M160">
        <f t="shared" si="23"/>
        <v>260.99967034823533</v>
      </c>
      <c r="N160">
        <f t="shared" si="24"/>
        <v>1.7280465770394677</v>
      </c>
      <c r="O160">
        <f t="shared" si="25"/>
        <v>0.20880865058470088</v>
      </c>
      <c r="P160">
        <f t="shared" si="26"/>
        <v>14.999444162086846</v>
      </c>
      <c r="Q160">
        <f t="shared" si="27"/>
        <v>3.13201682702275</v>
      </c>
      <c r="R160">
        <f t="shared" si="28"/>
        <v>0</v>
      </c>
      <c r="S160">
        <f t="shared" si="29"/>
        <v>275.99911451032216</v>
      </c>
      <c r="T160">
        <f t="shared" si="30"/>
        <v>0.22988534782417849</v>
      </c>
      <c r="U160">
        <f t="shared" si="31"/>
        <v>0</v>
      </c>
      <c r="V160">
        <f t="shared" si="32"/>
        <v>0</v>
      </c>
    </row>
    <row r="161" spans="1:22" x14ac:dyDescent="0.2">
      <c r="A161" t="s">
        <v>41</v>
      </c>
      <c r="B161" t="s">
        <v>41</v>
      </c>
      <c r="D161">
        <v>-78.906000000000006</v>
      </c>
      <c r="E161">
        <v>0</v>
      </c>
      <c r="F161">
        <v>0</v>
      </c>
      <c r="G161">
        <v>103.94199999999999</v>
      </c>
      <c r="H161">
        <v>0</v>
      </c>
      <c r="I161">
        <v>0</v>
      </c>
      <c r="J161">
        <v>0</v>
      </c>
      <c r="K161">
        <v>0</v>
      </c>
      <c r="L161">
        <f t="shared" si="22"/>
        <v>7.0589971987059475E-3</v>
      </c>
      <c r="M161">
        <f t="shared" si="23"/>
        <v>305.99885124244912</v>
      </c>
      <c r="N161">
        <f t="shared" si="24"/>
        <v>2.1600471937748797</v>
      </c>
      <c r="O161" t="str">
        <f t="shared" si="25"/>
        <v/>
      </c>
      <c r="P161">
        <f t="shared" si="26"/>
        <v>0</v>
      </c>
      <c r="Q161">
        <f t="shared" si="27"/>
        <v>0</v>
      </c>
      <c r="R161">
        <f t="shared" si="28"/>
        <v>0</v>
      </c>
      <c r="S161">
        <f t="shared" si="29"/>
        <v>305.99885124244912</v>
      </c>
      <c r="T161">
        <f t="shared" si="30"/>
        <v>0</v>
      </c>
      <c r="U161" t="str">
        <f t="shared" si="31"/>
        <v/>
      </c>
      <c r="V161">
        <f t="shared" si="32"/>
        <v>0</v>
      </c>
    </row>
    <row r="162" spans="1:22" x14ac:dyDescent="0.2">
      <c r="A162" t="s">
        <v>910</v>
      </c>
      <c r="B162" t="s">
        <v>300</v>
      </c>
      <c r="D162">
        <v>-85.426000000000002</v>
      </c>
      <c r="E162">
        <v>-173.66</v>
      </c>
      <c r="F162">
        <v>0</v>
      </c>
      <c r="G162">
        <v>25.08</v>
      </c>
      <c r="H162">
        <v>9.0549999999999997</v>
      </c>
      <c r="I162">
        <v>0</v>
      </c>
      <c r="J162">
        <v>1</v>
      </c>
      <c r="K162">
        <v>0</v>
      </c>
      <c r="L162">
        <f t="shared" si="22"/>
        <v>2.8800469104518093E-3</v>
      </c>
      <c r="M162">
        <f t="shared" si="23"/>
        <v>75.00037331130136</v>
      </c>
      <c r="N162">
        <f t="shared" si="24"/>
        <v>0.2160048094427553</v>
      </c>
      <c r="O162">
        <f t="shared" si="25"/>
        <v>0.32400955544337012</v>
      </c>
      <c r="P162">
        <f t="shared" si="26"/>
        <v>2.999782051518185</v>
      </c>
      <c r="Q162">
        <f t="shared" si="27"/>
        <v>0.97195902089842878</v>
      </c>
      <c r="R162">
        <f t="shared" si="28"/>
        <v>0</v>
      </c>
      <c r="S162">
        <f t="shared" si="29"/>
        <v>78.000155362819541</v>
      </c>
      <c r="T162">
        <f t="shared" si="30"/>
        <v>0.79999601803260567</v>
      </c>
      <c r="U162">
        <f t="shared" si="31"/>
        <v>0</v>
      </c>
      <c r="V162">
        <f t="shared" si="32"/>
        <v>0</v>
      </c>
    </row>
    <row r="163" spans="1:22" x14ac:dyDescent="0.2">
      <c r="A163" t="s">
        <v>121</v>
      </c>
      <c r="B163" t="s">
        <v>1230</v>
      </c>
      <c r="D163">
        <v>-74.358000000000004</v>
      </c>
      <c r="E163">
        <v>-170.53800000000001</v>
      </c>
      <c r="F163">
        <v>0</v>
      </c>
      <c r="G163">
        <v>51.923000000000002</v>
      </c>
      <c r="H163">
        <v>18.248000000000001</v>
      </c>
      <c r="I163">
        <v>0</v>
      </c>
      <c r="J163">
        <v>1</v>
      </c>
      <c r="K163">
        <v>0</v>
      </c>
      <c r="L163">
        <f t="shared" si="22"/>
        <v>1.0079822926212159E-2</v>
      </c>
      <c r="M163">
        <f t="shared" si="23"/>
        <v>150.0001230479711</v>
      </c>
      <c r="N163">
        <f t="shared" si="24"/>
        <v>1.5119761912097756</v>
      </c>
      <c r="O163">
        <f t="shared" si="25"/>
        <v>0.21600727486837354</v>
      </c>
      <c r="P163">
        <f t="shared" si="26"/>
        <v>8.9995544917781505</v>
      </c>
      <c r="Q163">
        <f t="shared" si="27"/>
        <v>1.9439711847696131</v>
      </c>
      <c r="R163">
        <f t="shared" si="28"/>
        <v>0</v>
      </c>
      <c r="S163">
        <f t="shared" si="29"/>
        <v>158.99967753974926</v>
      </c>
      <c r="T163">
        <f t="shared" si="30"/>
        <v>0.39999967187234625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-81.87</v>
      </c>
      <c r="E164">
        <v>-170.53800000000001</v>
      </c>
      <c r="F164">
        <v>0</v>
      </c>
      <c r="G164">
        <v>21.213000000000001</v>
      </c>
      <c r="H164">
        <v>12.166</v>
      </c>
      <c r="I164">
        <v>0</v>
      </c>
      <c r="J164">
        <v>1</v>
      </c>
      <c r="K164">
        <v>0</v>
      </c>
      <c r="L164">
        <f t="shared" si="22"/>
        <v>5.1427863765998181E-3</v>
      </c>
      <c r="M164">
        <f t="shared" si="23"/>
        <v>62.999411904601502</v>
      </c>
      <c r="N164">
        <f t="shared" si="24"/>
        <v>0.32399284126962619</v>
      </c>
      <c r="O164">
        <f t="shared" si="25"/>
        <v>0.21600727486837354</v>
      </c>
      <c r="P164">
        <f t="shared" si="26"/>
        <v>6.0000317813992208</v>
      </c>
      <c r="Q164">
        <f t="shared" si="27"/>
        <v>1.2960518102754883</v>
      </c>
      <c r="R164">
        <f t="shared" si="28"/>
        <v>0</v>
      </c>
      <c r="S164">
        <f t="shared" si="29"/>
        <v>68.999443686000717</v>
      </c>
      <c r="T164">
        <f t="shared" si="30"/>
        <v>0.95238984279498606</v>
      </c>
      <c r="U164">
        <f t="shared" si="31"/>
        <v>0</v>
      </c>
      <c r="V164">
        <f t="shared" si="32"/>
        <v>0</v>
      </c>
    </row>
    <row r="165" spans="1:22" x14ac:dyDescent="0.2">
      <c r="A165" t="s">
        <v>1648</v>
      </c>
      <c r="B165" t="s">
        <v>520</v>
      </c>
      <c r="D165">
        <v>-76.908000000000001</v>
      </c>
      <c r="E165">
        <v>0</v>
      </c>
      <c r="F165">
        <v>0</v>
      </c>
      <c r="G165">
        <v>176.59</v>
      </c>
      <c r="H165">
        <v>0</v>
      </c>
      <c r="I165">
        <v>0</v>
      </c>
      <c r="J165">
        <v>0</v>
      </c>
      <c r="K165">
        <v>0</v>
      </c>
      <c r="L165">
        <f t="shared" si="22"/>
        <v>8.3721554746125221E-3</v>
      </c>
      <c r="M165">
        <f t="shared" si="23"/>
        <v>516.00000851804725</v>
      </c>
      <c r="N165">
        <f t="shared" si="24"/>
        <v>4.3200366162510928</v>
      </c>
      <c r="O165" t="str">
        <f t="shared" si="25"/>
        <v/>
      </c>
      <c r="P165">
        <f t="shared" si="26"/>
        <v>0</v>
      </c>
      <c r="Q165">
        <f t="shared" si="27"/>
        <v>0</v>
      </c>
      <c r="R165">
        <f t="shared" si="28"/>
        <v>0</v>
      </c>
      <c r="S165">
        <f t="shared" si="29"/>
        <v>516.00000851804725</v>
      </c>
      <c r="T165">
        <f t="shared" si="30"/>
        <v>0</v>
      </c>
      <c r="U165" t="str">
        <f t="shared" si="31"/>
        <v/>
      </c>
      <c r="V165">
        <f t="shared" si="32"/>
        <v>0</v>
      </c>
    </row>
    <row r="166" spans="1:22" x14ac:dyDescent="0.2">
      <c r="A166" t="s">
        <v>184</v>
      </c>
      <c r="B166" t="s">
        <v>587</v>
      </c>
      <c r="D166">
        <v>-75.379000000000005</v>
      </c>
      <c r="E166">
        <v>-169.28700000000001</v>
      </c>
      <c r="F166">
        <v>0</v>
      </c>
      <c r="G166">
        <v>71.308999999999997</v>
      </c>
      <c r="H166">
        <v>37.655999999999999</v>
      </c>
      <c r="I166">
        <v>0</v>
      </c>
      <c r="J166">
        <v>1</v>
      </c>
      <c r="K166">
        <v>0</v>
      </c>
      <c r="L166">
        <f t="shared" si="22"/>
        <v>9.3913795198731428E-3</v>
      </c>
      <c r="M166">
        <f t="shared" si="23"/>
        <v>206.99934146893196</v>
      </c>
      <c r="N166">
        <f t="shared" si="24"/>
        <v>1.9440113201098752</v>
      </c>
      <c r="O166">
        <f t="shared" si="25"/>
        <v>0.19028776091813027</v>
      </c>
      <c r="P166">
        <f t="shared" si="26"/>
        <v>20.999571630620956</v>
      </c>
      <c r="Q166">
        <f t="shared" si="27"/>
        <v>3.9959654617962128</v>
      </c>
      <c r="R166">
        <f t="shared" si="28"/>
        <v>0</v>
      </c>
      <c r="S166">
        <f t="shared" si="29"/>
        <v>227.99891309955291</v>
      </c>
      <c r="T166">
        <f t="shared" si="30"/>
        <v>0.28985599458539951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-80.537999999999997</v>
      </c>
      <c r="E167">
        <v>-167.905</v>
      </c>
      <c r="F167">
        <v>0</v>
      </c>
      <c r="G167">
        <v>36.497</v>
      </c>
      <c r="H167">
        <v>14.318</v>
      </c>
      <c r="I167">
        <v>0</v>
      </c>
      <c r="J167">
        <v>1</v>
      </c>
      <c r="K167">
        <v>0</v>
      </c>
      <c r="L167">
        <f t="shared" si="22"/>
        <v>5.999785927538929E-3</v>
      </c>
      <c r="M167">
        <f t="shared" si="23"/>
        <v>108.00135833841237</v>
      </c>
      <c r="N167">
        <f t="shared" si="24"/>
        <v>0.64798567789957351</v>
      </c>
      <c r="O167">
        <f t="shared" si="25"/>
        <v>0.16799635543136984</v>
      </c>
      <c r="P167">
        <f t="shared" si="26"/>
        <v>9.0002905513411289</v>
      </c>
      <c r="Q167">
        <f t="shared" si="27"/>
        <v>1.5120175224662264</v>
      </c>
      <c r="R167">
        <f t="shared" si="28"/>
        <v>0</v>
      </c>
      <c r="S167">
        <f t="shared" si="29"/>
        <v>117.0016488897535</v>
      </c>
      <c r="T167">
        <f t="shared" si="30"/>
        <v>0.55554856830592336</v>
      </c>
      <c r="U167">
        <f t="shared" si="31"/>
        <v>0</v>
      </c>
      <c r="V167">
        <f t="shared" si="32"/>
        <v>0</v>
      </c>
    </row>
    <row r="168" spans="1:22" x14ac:dyDescent="0.2">
      <c r="A168" t="s">
        <v>2077</v>
      </c>
      <c r="B168" t="s">
        <v>2098</v>
      </c>
      <c r="D168">
        <v>-83.29</v>
      </c>
      <c r="E168">
        <v>-176.18600000000001</v>
      </c>
      <c r="F168">
        <v>0</v>
      </c>
      <c r="G168">
        <v>34.234000000000002</v>
      </c>
      <c r="H168">
        <v>15.032999999999999</v>
      </c>
      <c r="I168">
        <v>0</v>
      </c>
      <c r="J168">
        <v>1</v>
      </c>
      <c r="K168">
        <v>0</v>
      </c>
      <c r="L168">
        <f t="shared" si="22"/>
        <v>4.235393838187434E-3</v>
      </c>
      <c r="M168">
        <f t="shared" si="23"/>
        <v>101.99851918633559</v>
      </c>
      <c r="N168">
        <f t="shared" si="24"/>
        <v>0.43200433167038038</v>
      </c>
      <c r="O168">
        <f t="shared" si="25"/>
        <v>0.54001008666589612</v>
      </c>
      <c r="P168">
        <f t="shared" si="26"/>
        <v>2.9998820820536407</v>
      </c>
      <c r="Q168">
        <f t="shared" si="27"/>
        <v>1.6199682030854587</v>
      </c>
      <c r="R168">
        <f t="shared" si="28"/>
        <v>0</v>
      </c>
      <c r="S168">
        <f t="shared" si="29"/>
        <v>104.99840126838923</v>
      </c>
      <c r="T168">
        <f t="shared" si="30"/>
        <v>0.58824383411281922</v>
      </c>
      <c r="U168">
        <f t="shared" si="31"/>
        <v>0</v>
      </c>
      <c r="V168">
        <f t="shared" si="32"/>
        <v>0</v>
      </c>
    </row>
    <row r="169" spans="1:22" x14ac:dyDescent="0.2">
      <c r="A169" t="s">
        <v>223</v>
      </c>
      <c r="B169" t="s">
        <v>241</v>
      </c>
      <c r="D169">
        <v>-85.515000000000001</v>
      </c>
      <c r="E169">
        <v>-167.905</v>
      </c>
      <c r="F169">
        <v>0</v>
      </c>
      <c r="G169">
        <v>51.156999999999996</v>
      </c>
      <c r="H169">
        <v>14.318</v>
      </c>
      <c r="I169">
        <v>0</v>
      </c>
      <c r="J169">
        <v>1</v>
      </c>
      <c r="K169">
        <v>0</v>
      </c>
      <c r="L169">
        <f t="shared" si="22"/>
        <v>2.8237756624327724E-3</v>
      </c>
      <c r="M169">
        <f t="shared" si="23"/>
        <v>153.00104725987538</v>
      </c>
      <c r="N169">
        <f t="shared" si="24"/>
        <v>0.4320410656202282</v>
      </c>
      <c r="O169">
        <f t="shared" si="25"/>
        <v>0.16799635543136984</v>
      </c>
      <c r="P169">
        <f t="shared" si="26"/>
        <v>9.0002905513411289</v>
      </c>
      <c r="Q169">
        <f t="shared" si="27"/>
        <v>1.5120175224662264</v>
      </c>
      <c r="R169">
        <f t="shared" si="28"/>
        <v>0</v>
      </c>
      <c r="S169">
        <f t="shared" si="29"/>
        <v>162.0013378112165</v>
      </c>
      <c r="T169">
        <f t="shared" si="30"/>
        <v>0.39215417851414297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-79.831999999999994</v>
      </c>
      <c r="E170">
        <v>-167.196</v>
      </c>
      <c r="F170">
        <v>0</v>
      </c>
      <c r="G170">
        <v>186.93600000000001</v>
      </c>
      <c r="H170">
        <v>45.122</v>
      </c>
      <c r="I170">
        <v>0</v>
      </c>
      <c r="J170">
        <v>1</v>
      </c>
      <c r="K170">
        <v>0</v>
      </c>
      <c r="L170">
        <f t="shared" si="22"/>
        <v>6.4566608854451316E-3</v>
      </c>
      <c r="M170">
        <f t="shared" si="23"/>
        <v>552.00014989598037</v>
      </c>
      <c r="N170">
        <f t="shared" si="24"/>
        <v>3.5640813406745671</v>
      </c>
      <c r="O170">
        <f t="shared" si="25"/>
        <v>0.15840324532369318</v>
      </c>
      <c r="P170">
        <f t="shared" si="26"/>
        <v>29.999349338454124</v>
      </c>
      <c r="Q170">
        <f t="shared" si="27"/>
        <v>4.7519990448093665</v>
      </c>
      <c r="R170">
        <f t="shared" si="28"/>
        <v>0</v>
      </c>
      <c r="S170">
        <f t="shared" si="29"/>
        <v>581.99949923443455</v>
      </c>
      <c r="T170">
        <f t="shared" si="30"/>
        <v>0.1086956226575418</v>
      </c>
      <c r="U170">
        <f t="shared" si="31"/>
        <v>0</v>
      </c>
      <c r="V170">
        <f t="shared" si="32"/>
        <v>0</v>
      </c>
    </row>
    <row r="171" spans="1:22" x14ac:dyDescent="0.2">
      <c r="A171" t="s">
        <v>2557</v>
      </c>
      <c r="B171" t="s">
        <v>2558</v>
      </c>
      <c r="D171">
        <v>-78.486000000000004</v>
      </c>
      <c r="E171">
        <v>0</v>
      </c>
      <c r="F171">
        <v>0</v>
      </c>
      <c r="G171">
        <v>55.109000000000002</v>
      </c>
      <c r="H171">
        <v>0</v>
      </c>
      <c r="I171">
        <v>0</v>
      </c>
      <c r="J171">
        <v>0</v>
      </c>
      <c r="K171">
        <v>0</v>
      </c>
      <c r="L171">
        <f t="shared" si="22"/>
        <v>7.3334364712631401E-3</v>
      </c>
      <c r="M171">
        <f t="shared" si="23"/>
        <v>161.99995293676162</v>
      </c>
      <c r="N171">
        <f t="shared" si="24"/>
        <v>1.1880175512269111</v>
      </c>
      <c r="O171" t="str">
        <f t="shared" si="25"/>
        <v/>
      </c>
      <c r="P171">
        <f t="shared" si="26"/>
        <v>0</v>
      </c>
      <c r="Q171">
        <f t="shared" si="27"/>
        <v>0</v>
      </c>
      <c r="R171">
        <f t="shared" si="28"/>
        <v>0</v>
      </c>
      <c r="S171">
        <f t="shared" si="29"/>
        <v>161.99995293676162</v>
      </c>
      <c r="T171">
        <f t="shared" si="30"/>
        <v>0</v>
      </c>
      <c r="U171" t="str">
        <f t="shared" si="31"/>
        <v/>
      </c>
      <c r="V171">
        <f t="shared" si="32"/>
        <v>0</v>
      </c>
    </row>
    <row r="172" spans="1:22" x14ac:dyDescent="0.2">
      <c r="A172" t="s">
        <v>187</v>
      </c>
      <c r="B172" t="s">
        <v>2559</v>
      </c>
      <c r="D172">
        <v>-86.055000000000007</v>
      </c>
      <c r="E172">
        <v>-171.25399999999999</v>
      </c>
      <c r="F172">
        <v>0</v>
      </c>
      <c r="G172">
        <v>29.068999999999999</v>
      </c>
      <c r="H172">
        <v>13.153</v>
      </c>
      <c r="I172">
        <v>0</v>
      </c>
      <c r="J172">
        <v>1</v>
      </c>
      <c r="K172">
        <v>0</v>
      </c>
      <c r="L172">
        <f t="shared" si="22"/>
        <v>2.4826385703862592E-3</v>
      </c>
      <c r="M172">
        <f t="shared" si="23"/>
        <v>87.000367552260755</v>
      </c>
      <c r="N172">
        <f t="shared" si="24"/>
        <v>0.21599068411370784</v>
      </c>
      <c r="O172">
        <f t="shared" si="25"/>
        <v>0.23400417552542527</v>
      </c>
      <c r="P172">
        <f t="shared" si="26"/>
        <v>5.9999139843846461</v>
      </c>
      <c r="Q172">
        <f t="shared" si="27"/>
        <v>1.4040063291457276</v>
      </c>
      <c r="R172">
        <f t="shared" si="28"/>
        <v>0</v>
      </c>
      <c r="S172">
        <f t="shared" si="29"/>
        <v>93.000281536645403</v>
      </c>
      <c r="T172">
        <f t="shared" si="30"/>
        <v>0.68965225881325443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-75.53</v>
      </c>
      <c r="E173">
        <v>-172.405</v>
      </c>
      <c r="F173">
        <v>0</v>
      </c>
      <c r="G173">
        <v>32.015999999999998</v>
      </c>
      <c r="H173">
        <v>15.132999999999999</v>
      </c>
      <c r="I173">
        <v>0</v>
      </c>
      <c r="J173">
        <v>1</v>
      </c>
      <c r="K173">
        <v>0</v>
      </c>
      <c r="L173">
        <f t="shared" si="22"/>
        <v>9.290116195843896E-3</v>
      </c>
      <c r="M173">
        <f t="shared" si="23"/>
        <v>93.001223580216347</v>
      </c>
      <c r="N173">
        <f t="shared" si="24"/>
        <v>0.86399303740890465</v>
      </c>
      <c r="O173">
        <f t="shared" si="25"/>
        <v>0.26998690213915028</v>
      </c>
      <c r="P173">
        <f t="shared" si="26"/>
        <v>6.0003808306514728</v>
      </c>
      <c r="Q173">
        <f t="shared" si="27"/>
        <v>1.6200258521485842</v>
      </c>
      <c r="R173">
        <f t="shared" si="28"/>
        <v>0</v>
      </c>
      <c r="S173">
        <f t="shared" si="29"/>
        <v>99.001604410867827</v>
      </c>
      <c r="T173">
        <f t="shared" si="30"/>
        <v>0.64515280219134108</v>
      </c>
      <c r="U173">
        <f t="shared" si="31"/>
        <v>0</v>
      </c>
      <c r="V173">
        <f t="shared" si="32"/>
        <v>0</v>
      </c>
    </row>
    <row r="174" spans="1:22" x14ac:dyDescent="0.2">
      <c r="A174" t="s">
        <v>2560</v>
      </c>
      <c r="B174" t="s">
        <v>2561</v>
      </c>
      <c r="D174">
        <v>-81.718000000000004</v>
      </c>
      <c r="E174">
        <v>-169.04599999999999</v>
      </c>
      <c r="F174">
        <v>0</v>
      </c>
      <c r="G174">
        <v>159.66499999999999</v>
      </c>
      <c r="H174">
        <v>31.574999999999999</v>
      </c>
      <c r="I174">
        <v>0</v>
      </c>
      <c r="J174">
        <v>1</v>
      </c>
      <c r="K174">
        <v>0</v>
      </c>
      <c r="L174">
        <f t="shared" si="22"/>
        <v>5.2402768915594741E-3</v>
      </c>
      <c r="M174">
        <f t="shared" si="23"/>
        <v>473.99960476953663</v>
      </c>
      <c r="N174">
        <f t="shared" si="24"/>
        <v>2.4838916593737861</v>
      </c>
      <c r="O174">
        <f t="shared" si="25"/>
        <v>0.18600090405862199</v>
      </c>
      <c r="P174">
        <f t="shared" si="26"/>
        <v>17.999723420407786</v>
      </c>
      <c r="Q174">
        <f t="shared" si="27"/>
        <v>3.3479681769691769</v>
      </c>
      <c r="R174">
        <f t="shared" si="28"/>
        <v>0</v>
      </c>
      <c r="S174">
        <f t="shared" si="29"/>
        <v>491.99932818994444</v>
      </c>
      <c r="T174">
        <f t="shared" si="30"/>
        <v>0.12658238402787825</v>
      </c>
      <c r="U174">
        <f t="shared" si="31"/>
        <v>0</v>
      </c>
      <c r="V174">
        <f t="shared" si="32"/>
        <v>0</v>
      </c>
    </row>
    <row r="175" spans="1:22" x14ac:dyDescent="0.2">
      <c r="A175" t="s">
        <v>1708</v>
      </c>
      <c r="B175" t="s">
        <v>2562</v>
      </c>
      <c r="D175">
        <v>-79.760000000000005</v>
      </c>
      <c r="E175">
        <v>-162.553</v>
      </c>
      <c r="F175">
        <v>0</v>
      </c>
      <c r="G175">
        <v>157.50899999999999</v>
      </c>
      <c r="H175">
        <v>36.688000000000002</v>
      </c>
      <c r="I175">
        <v>0</v>
      </c>
      <c r="J175">
        <v>1</v>
      </c>
      <c r="K175">
        <v>0</v>
      </c>
      <c r="L175">
        <f t="shared" si="22"/>
        <v>6.5033655288755602E-3</v>
      </c>
      <c r="M175">
        <f t="shared" si="23"/>
        <v>465.00046692908415</v>
      </c>
      <c r="N175">
        <f t="shared" si="24"/>
        <v>3.0240710316086776</v>
      </c>
      <c r="O175">
        <f t="shared" si="25"/>
        <v>0.11454665697712799</v>
      </c>
      <c r="P175">
        <f t="shared" si="26"/>
        <v>32.999769238558315</v>
      </c>
      <c r="Q175">
        <f t="shared" si="27"/>
        <v>3.7800170273105471</v>
      </c>
      <c r="R175">
        <f t="shared" si="28"/>
        <v>0</v>
      </c>
      <c r="S175">
        <f t="shared" si="29"/>
        <v>498.00023616764247</v>
      </c>
      <c r="T175">
        <f t="shared" si="30"/>
        <v>0.12903212849708906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-82.93</v>
      </c>
      <c r="E176">
        <v>-174.80600000000001</v>
      </c>
      <c r="F176">
        <v>0</v>
      </c>
      <c r="G176">
        <v>129.988</v>
      </c>
      <c r="H176">
        <v>22.091000000000001</v>
      </c>
      <c r="I176">
        <v>0</v>
      </c>
      <c r="J176">
        <v>1</v>
      </c>
      <c r="K176">
        <v>0</v>
      </c>
      <c r="L176">
        <f t="shared" si="22"/>
        <v>4.4648918244602114E-3</v>
      </c>
      <c r="M176">
        <f t="shared" si="23"/>
        <v>386.99891630600348</v>
      </c>
      <c r="N176">
        <f t="shared" si="24"/>
        <v>1.7279100253996624</v>
      </c>
      <c r="O176">
        <f t="shared" si="25"/>
        <v>0.39603248453733669</v>
      </c>
      <c r="P176">
        <f t="shared" si="26"/>
        <v>5.9995814248483663</v>
      </c>
      <c r="Q176">
        <f t="shared" si="27"/>
        <v>2.3760315138982673</v>
      </c>
      <c r="R176">
        <f t="shared" si="28"/>
        <v>0</v>
      </c>
      <c r="S176">
        <f t="shared" si="29"/>
        <v>392.99849773085185</v>
      </c>
      <c r="T176">
        <f t="shared" si="30"/>
        <v>0.15503919383732193</v>
      </c>
      <c r="U176">
        <f t="shared" si="31"/>
        <v>0</v>
      </c>
      <c r="V176">
        <f t="shared" si="32"/>
        <v>0</v>
      </c>
    </row>
    <row r="177" spans="1:22" x14ac:dyDescent="0.2">
      <c r="A177" t="s">
        <v>2563</v>
      </c>
      <c r="B177" t="s">
        <v>2564</v>
      </c>
      <c r="D177">
        <v>-79.38</v>
      </c>
      <c r="E177">
        <v>0</v>
      </c>
      <c r="F177">
        <v>0</v>
      </c>
      <c r="G177">
        <v>65.114999999999995</v>
      </c>
      <c r="H177">
        <v>0</v>
      </c>
      <c r="I177">
        <v>0</v>
      </c>
      <c r="J177">
        <v>0</v>
      </c>
      <c r="K177">
        <v>0</v>
      </c>
      <c r="L177">
        <f t="shared" si="22"/>
        <v>6.750217461124911E-3</v>
      </c>
      <c r="M177">
        <f t="shared" si="23"/>
        <v>191.99895075776959</v>
      </c>
      <c r="N177">
        <f t="shared" si="24"/>
        <v>1.2960359659587244</v>
      </c>
      <c r="O177" t="str">
        <f t="shared" si="25"/>
        <v/>
      </c>
      <c r="P177">
        <f t="shared" si="26"/>
        <v>0</v>
      </c>
      <c r="Q177">
        <f t="shared" si="27"/>
        <v>0</v>
      </c>
      <c r="R177">
        <f t="shared" si="28"/>
        <v>0</v>
      </c>
      <c r="S177">
        <f t="shared" si="29"/>
        <v>191.99895075776959</v>
      </c>
      <c r="T177">
        <f t="shared" si="30"/>
        <v>0</v>
      </c>
      <c r="U177" t="str">
        <f t="shared" si="31"/>
        <v/>
      </c>
      <c r="V177">
        <f t="shared" si="32"/>
        <v>0</v>
      </c>
    </row>
    <row r="178" spans="1:22" x14ac:dyDescent="0.2">
      <c r="A178" t="s">
        <v>315</v>
      </c>
      <c r="B178" t="s">
        <v>611</v>
      </c>
      <c r="D178">
        <v>-78.275000000000006</v>
      </c>
      <c r="E178">
        <v>-168.69</v>
      </c>
      <c r="F178">
        <v>0</v>
      </c>
      <c r="G178">
        <v>162.38800000000001</v>
      </c>
      <c r="H178">
        <v>40.792000000000002</v>
      </c>
      <c r="I178">
        <v>0</v>
      </c>
      <c r="J178">
        <v>1</v>
      </c>
      <c r="K178">
        <v>0</v>
      </c>
      <c r="L178">
        <f t="shared" si="22"/>
        <v>7.4716172286800808E-3</v>
      </c>
      <c r="M178">
        <f t="shared" si="23"/>
        <v>476.99895034254439</v>
      </c>
      <c r="N178">
        <f t="shared" si="24"/>
        <v>3.5639571393988079</v>
      </c>
      <c r="O178">
        <f t="shared" si="25"/>
        <v>0.17999871688416874</v>
      </c>
      <c r="P178">
        <f t="shared" si="26"/>
        <v>24.000049579193899</v>
      </c>
      <c r="Q178">
        <f t="shared" si="27"/>
        <v>4.3199824493937848</v>
      </c>
      <c r="R178">
        <f t="shared" si="28"/>
        <v>0</v>
      </c>
      <c r="S178">
        <f t="shared" si="29"/>
        <v>500.99899992173829</v>
      </c>
      <c r="T178">
        <f t="shared" si="30"/>
        <v>0.12578644032007316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-75.7</v>
      </c>
      <c r="E179">
        <v>-175.601</v>
      </c>
      <c r="F179">
        <v>0</v>
      </c>
      <c r="G179">
        <v>52.631</v>
      </c>
      <c r="H179">
        <v>13.038</v>
      </c>
      <c r="I179">
        <v>0</v>
      </c>
      <c r="J179">
        <v>1</v>
      </c>
      <c r="K179">
        <v>0</v>
      </c>
      <c r="L179">
        <f t="shared" si="22"/>
        <v>9.1762757588511584E-3</v>
      </c>
      <c r="M179">
        <f t="shared" si="23"/>
        <v>153.00080087902487</v>
      </c>
      <c r="N179">
        <f t="shared" si="24"/>
        <v>1.4039789441699528</v>
      </c>
      <c r="O179">
        <f t="shared" si="25"/>
        <v>0.4679680618795688</v>
      </c>
      <c r="P179">
        <f t="shared" si="26"/>
        <v>3.0001074096037383</v>
      </c>
      <c r="Q179">
        <f t="shared" si="27"/>
        <v>1.4039558538586494</v>
      </c>
      <c r="R179">
        <f t="shared" si="28"/>
        <v>0</v>
      </c>
      <c r="S179">
        <f t="shared" si="29"/>
        <v>156.00090828862861</v>
      </c>
      <c r="T179">
        <f t="shared" si="30"/>
        <v>0.39215481000939978</v>
      </c>
      <c r="U179">
        <f t="shared" si="31"/>
        <v>0</v>
      </c>
      <c r="V179">
        <f t="shared" si="32"/>
        <v>0</v>
      </c>
    </row>
    <row r="180" spans="1:22" x14ac:dyDescent="0.2">
      <c r="A180" t="s">
        <v>1208</v>
      </c>
      <c r="B180" t="s">
        <v>1209</v>
      </c>
      <c r="D180">
        <v>-78.322999999999993</v>
      </c>
      <c r="E180">
        <v>-169.47900000000001</v>
      </c>
      <c r="F180">
        <v>0</v>
      </c>
      <c r="G180">
        <v>76.584999999999994</v>
      </c>
      <c r="H180">
        <v>35.597999999999999</v>
      </c>
      <c r="I180">
        <v>0</v>
      </c>
      <c r="J180">
        <v>1</v>
      </c>
      <c r="K180">
        <v>0</v>
      </c>
      <c r="L180">
        <f t="shared" si="22"/>
        <v>7.4401643212768428E-3</v>
      </c>
      <c r="M180">
        <f t="shared" si="23"/>
        <v>225.00002171153361</v>
      </c>
      <c r="N180">
        <f t="shared" si="24"/>
        <v>1.6740388078634751</v>
      </c>
      <c r="O180">
        <f t="shared" si="25"/>
        <v>0.19384189530066115</v>
      </c>
      <c r="P180">
        <f t="shared" si="26"/>
        <v>19.500146009524464</v>
      </c>
      <c r="Q180">
        <f t="shared" si="27"/>
        <v>3.7799490410748882</v>
      </c>
      <c r="R180">
        <f t="shared" si="28"/>
        <v>0</v>
      </c>
      <c r="S180">
        <f t="shared" si="29"/>
        <v>244.50016772105806</v>
      </c>
      <c r="T180">
        <f t="shared" si="30"/>
        <v>0.26666664093448117</v>
      </c>
      <c r="U180">
        <f t="shared" si="31"/>
        <v>0</v>
      </c>
      <c r="V180">
        <f t="shared" si="32"/>
        <v>0</v>
      </c>
    </row>
    <row r="181" spans="1:22" x14ac:dyDescent="0.2">
      <c r="A181" t="s">
        <v>223</v>
      </c>
      <c r="B181" t="s">
        <v>241</v>
      </c>
      <c r="D181">
        <v>-77.802999999999997</v>
      </c>
      <c r="E181">
        <v>-166.78700000000001</v>
      </c>
      <c r="F181">
        <v>0</v>
      </c>
      <c r="G181">
        <v>215.36099999999999</v>
      </c>
      <c r="H181">
        <v>59.064</v>
      </c>
      <c r="I181">
        <v>0</v>
      </c>
      <c r="J181">
        <v>1</v>
      </c>
      <c r="K181">
        <v>0</v>
      </c>
      <c r="L181">
        <f t="shared" si="22"/>
        <v>7.7814946776224043E-3</v>
      </c>
      <c r="M181">
        <f t="shared" si="23"/>
        <v>631.4989412323373</v>
      </c>
      <c r="N181">
        <f t="shared" si="24"/>
        <v>4.9140105641341814</v>
      </c>
      <c r="O181">
        <f t="shared" si="25"/>
        <v>0.15333013580988999</v>
      </c>
      <c r="P181">
        <f t="shared" si="26"/>
        <v>40.50108770137733</v>
      </c>
      <c r="Q181">
        <f t="shared" si="27"/>
        <v>6.2100434877439401</v>
      </c>
      <c r="R181">
        <f t="shared" si="28"/>
        <v>0</v>
      </c>
      <c r="S181">
        <f t="shared" si="29"/>
        <v>672.00002893371459</v>
      </c>
      <c r="T181">
        <f t="shared" si="30"/>
        <v>9.5012035780951784E-2</v>
      </c>
      <c r="U181">
        <f t="shared" si="31"/>
        <v>0</v>
      </c>
      <c r="V181">
        <f t="shared" si="32"/>
        <v>0</v>
      </c>
    </row>
    <row r="182" spans="1:22" x14ac:dyDescent="0.2">
      <c r="A182" t="s">
        <v>41</v>
      </c>
      <c r="B182" t="s">
        <v>41</v>
      </c>
      <c r="D182">
        <v>-83.29</v>
      </c>
      <c r="E182">
        <v>-173.66</v>
      </c>
      <c r="F182">
        <v>0</v>
      </c>
      <c r="G182">
        <v>34.234000000000002</v>
      </c>
      <c r="H182">
        <v>13.583</v>
      </c>
      <c r="I182">
        <v>0</v>
      </c>
      <c r="J182">
        <v>1</v>
      </c>
      <c r="K182">
        <v>0</v>
      </c>
      <c r="L182">
        <f t="shared" si="22"/>
        <v>4.235393838187434E-3</v>
      </c>
      <c r="M182">
        <f t="shared" si="23"/>
        <v>101.99851918633559</v>
      </c>
      <c r="N182">
        <f t="shared" si="24"/>
        <v>0.43200433167038038</v>
      </c>
      <c r="O182">
        <f t="shared" si="25"/>
        <v>0.32400955544337012</v>
      </c>
      <c r="P182">
        <f t="shared" si="26"/>
        <v>4.4998387195771956</v>
      </c>
      <c r="Q182">
        <f t="shared" si="27"/>
        <v>1.4579922010892723</v>
      </c>
      <c r="R182">
        <f t="shared" si="28"/>
        <v>0</v>
      </c>
      <c r="S182">
        <f t="shared" si="29"/>
        <v>106.49835790591278</v>
      </c>
      <c r="T182">
        <f t="shared" si="30"/>
        <v>0.58824383411281922</v>
      </c>
      <c r="U182">
        <f t="shared" si="31"/>
        <v>0</v>
      </c>
      <c r="V182">
        <f t="shared" si="32"/>
        <v>0</v>
      </c>
    </row>
    <row r="183" spans="1:22" x14ac:dyDescent="0.2">
      <c r="A183" t="s">
        <v>2565</v>
      </c>
      <c r="B183" t="s">
        <v>2566</v>
      </c>
      <c r="D183">
        <v>-78.733999999999995</v>
      </c>
      <c r="E183">
        <v>-164.745</v>
      </c>
      <c r="F183">
        <v>0</v>
      </c>
      <c r="G183">
        <v>127.96599999999999</v>
      </c>
      <c r="H183">
        <v>28.504000000000001</v>
      </c>
      <c r="I183">
        <v>0</v>
      </c>
      <c r="J183">
        <v>1</v>
      </c>
      <c r="K183">
        <v>0</v>
      </c>
      <c r="L183">
        <f t="shared" si="22"/>
        <v>7.1712894937999748E-3</v>
      </c>
      <c r="M183">
        <f t="shared" si="23"/>
        <v>376.50057832625282</v>
      </c>
      <c r="N183">
        <f t="shared" si="24"/>
        <v>2.6999973417580136</v>
      </c>
      <c r="O183">
        <f t="shared" si="25"/>
        <v>0.1320009453218855</v>
      </c>
      <c r="P183">
        <f t="shared" si="26"/>
        <v>22.499524686225641</v>
      </c>
      <c r="Q183">
        <f t="shared" si="27"/>
        <v>2.969961497836382</v>
      </c>
      <c r="R183">
        <f t="shared" si="28"/>
        <v>0</v>
      </c>
      <c r="S183">
        <f t="shared" si="29"/>
        <v>399.00010301247846</v>
      </c>
      <c r="T183">
        <f t="shared" si="30"/>
        <v>0.15936230501087728</v>
      </c>
      <c r="U183">
        <f t="shared" si="31"/>
        <v>0</v>
      </c>
      <c r="V183">
        <f t="shared" si="32"/>
        <v>0</v>
      </c>
    </row>
    <row r="184" spans="1:22" x14ac:dyDescent="0.2">
      <c r="A184" t="s">
        <v>41</v>
      </c>
      <c r="B184" t="s">
        <v>41</v>
      </c>
      <c r="D184">
        <v>-77.195999999999998</v>
      </c>
      <c r="E184">
        <v>-167.005</v>
      </c>
      <c r="F184">
        <v>0</v>
      </c>
      <c r="G184">
        <v>33.841999999999999</v>
      </c>
      <c r="H184">
        <v>13.342000000000001</v>
      </c>
      <c r="I184">
        <v>0</v>
      </c>
      <c r="J184">
        <v>1</v>
      </c>
      <c r="K184">
        <v>0</v>
      </c>
      <c r="L184">
        <f t="shared" si="22"/>
        <v>8.1816341916035561E-3</v>
      </c>
      <c r="M184">
        <f t="shared" si="23"/>
        <v>99.001442801022534</v>
      </c>
      <c r="N184">
        <f t="shared" si="24"/>
        <v>0.80999439943332907</v>
      </c>
      <c r="O184">
        <f t="shared" si="25"/>
        <v>0.15599508211391522</v>
      </c>
      <c r="P184">
        <f t="shared" si="26"/>
        <v>9.0004874629593701</v>
      </c>
      <c r="Q184">
        <f t="shared" si="27"/>
        <v>1.4040331848827963</v>
      </c>
      <c r="R184">
        <f t="shared" si="28"/>
        <v>0</v>
      </c>
      <c r="S184">
        <f t="shared" si="29"/>
        <v>108.0019302639819</v>
      </c>
      <c r="T184">
        <f t="shared" si="30"/>
        <v>0.60605177361496276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-79.063000000000002</v>
      </c>
      <c r="E185">
        <v>-167.09299999999999</v>
      </c>
      <c r="F185">
        <v>0</v>
      </c>
      <c r="G185">
        <v>210.82900000000001</v>
      </c>
      <c r="H185">
        <v>49.244</v>
      </c>
      <c r="I185">
        <v>0</v>
      </c>
      <c r="J185">
        <v>1</v>
      </c>
      <c r="K185">
        <v>0</v>
      </c>
      <c r="L185">
        <f t="shared" si="22"/>
        <v>6.9566132338271082E-3</v>
      </c>
      <c r="M185">
        <f t="shared" si="23"/>
        <v>620.9987562471681</v>
      </c>
      <c r="N185">
        <f t="shared" si="24"/>
        <v>4.3200524859517104</v>
      </c>
      <c r="O185">
        <f t="shared" si="25"/>
        <v>0.15709589828018128</v>
      </c>
      <c r="P185">
        <f t="shared" si="26"/>
        <v>32.998779229125788</v>
      </c>
      <c r="Q185">
        <f t="shared" si="27"/>
        <v>5.1839780491269529</v>
      </c>
      <c r="R185">
        <f t="shared" si="28"/>
        <v>0</v>
      </c>
      <c r="S185">
        <f t="shared" si="29"/>
        <v>653.99753547629393</v>
      </c>
      <c r="T185">
        <f t="shared" si="30"/>
        <v>9.6618550997739805E-2</v>
      </c>
      <c r="U185">
        <f t="shared" si="31"/>
        <v>0</v>
      </c>
      <c r="V185">
        <f t="shared" si="32"/>
        <v>0</v>
      </c>
    </row>
    <row r="186" spans="1:22" x14ac:dyDescent="0.2">
      <c r="A186" t="s">
        <v>2513</v>
      </c>
      <c r="B186" t="s">
        <v>1178</v>
      </c>
      <c r="D186">
        <v>-79.426000000000002</v>
      </c>
      <c r="E186">
        <v>-169.114</v>
      </c>
      <c r="F186">
        <v>0</v>
      </c>
      <c r="G186">
        <v>76.295000000000002</v>
      </c>
      <c r="H186">
        <v>26.475999999999999</v>
      </c>
      <c r="I186">
        <v>0</v>
      </c>
      <c r="J186">
        <v>1</v>
      </c>
      <c r="K186">
        <v>0</v>
      </c>
      <c r="L186">
        <f t="shared" si="22"/>
        <v>6.7203031591137486E-3</v>
      </c>
      <c r="M186">
        <f t="shared" si="23"/>
        <v>224.99824028064739</v>
      </c>
      <c r="N186">
        <f t="shared" si="24"/>
        <v>1.5120578970109664</v>
      </c>
      <c r="O186">
        <f t="shared" si="25"/>
        <v>0.18719148079054132</v>
      </c>
      <c r="P186">
        <f t="shared" si="26"/>
        <v>15.000414619856532</v>
      </c>
      <c r="Q186">
        <f t="shared" si="27"/>
        <v>2.8079526331156623</v>
      </c>
      <c r="R186">
        <f t="shared" si="28"/>
        <v>0</v>
      </c>
      <c r="S186">
        <f t="shared" si="29"/>
        <v>239.99865490050394</v>
      </c>
      <c r="T186">
        <f t="shared" si="30"/>
        <v>0.26666875227628495</v>
      </c>
      <c r="U186">
        <f t="shared" si="31"/>
        <v>0</v>
      </c>
      <c r="V186">
        <f t="shared" si="32"/>
        <v>0</v>
      </c>
    </row>
    <row r="187" spans="1:22" x14ac:dyDescent="0.2">
      <c r="A187" t="s">
        <v>707</v>
      </c>
      <c r="B187" t="s">
        <v>2567</v>
      </c>
    </row>
    <row r="188" spans="1:22" x14ac:dyDescent="0.2">
      <c r="A188" t="s">
        <v>41</v>
      </c>
      <c r="B188" t="s">
        <v>41</v>
      </c>
    </row>
    <row r="189" spans="1:22" x14ac:dyDescent="0.2">
      <c r="A189" t="s">
        <v>2568</v>
      </c>
      <c r="B189" t="s">
        <v>2569</v>
      </c>
    </row>
    <row r="190" spans="1:22" x14ac:dyDescent="0.2">
      <c r="A190" t="s">
        <v>1485</v>
      </c>
      <c r="B190" t="s">
        <v>2570</v>
      </c>
    </row>
    <row r="191" spans="1:22" x14ac:dyDescent="0.2">
      <c r="A191" t="s">
        <v>41</v>
      </c>
      <c r="B191" t="s">
        <v>41</v>
      </c>
    </row>
    <row r="192" spans="1:22" x14ac:dyDescent="0.2">
      <c r="A192" t="s">
        <v>2571</v>
      </c>
      <c r="B192" t="s">
        <v>2572</v>
      </c>
    </row>
    <row r="193" spans="1:2" x14ac:dyDescent="0.2">
      <c r="A193" t="s">
        <v>41</v>
      </c>
      <c r="B193" t="s">
        <v>41</v>
      </c>
    </row>
    <row r="194" spans="1:2" x14ac:dyDescent="0.2">
      <c r="A194" t="s">
        <v>41</v>
      </c>
      <c r="B194" t="s">
        <v>41</v>
      </c>
    </row>
    <row r="195" spans="1:2" x14ac:dyDescent="0.2">
      <c r="A195" t="s">
        <v>1511</v>
      </c>
      <c r="B195" t="s">
        <v>2284</v>
      </c>
    </row>
    <row r="196" spans="1:2" x14ac:dyDescent="0.2">
      <c r="A196" t="s">
        <v>2573</v>
      </c>
      <c r="B196" t="s">
        <v>2574</v>
      </c>
    </row>
    <row r="197" spans="1:2" x14ac:dyDescent="0.2">
      <c r="A197" t="s">
        <v>41</v>
      </c>
      <c r="B197" t="s">
        <v>41</v>
      </c>
    </row>
    <row r="198" spans="1:2" x14ac:dyDescent="0.2">
      <c r="A198" t="s">
        <v>1272</v>
      </c>
      <c r="B198" t="s">
        <v>2575</v>
      </c>
    </row>
    <row r="199" spans="1:2" x14ac:dyDescent="0.2">
      <c r="A199" t="s">
        <v>41</v>
      </c>
      <c r="B199" t="s">
        <v>41</v>
      </c>
    </row>
    <row r="200" spans="1:2" x14ac:dyDescent="0.2">
      <c r="A200" t="s">
        <v>41</v>
      </c>
      <c r="B200" t="s">
        <v>41</v>
      </c>
    </row>
    <row r="201" spans="1:2" x14ac:dyDescent="0.2">
      <c r="A201" t="s">
        <v>480</v>
      </c>
      <c r="B201" t="s">
        <v>481</v>
      </c>
    </row>
    <row r="202" spans="1:2" x14ac:dyDescent="0.2">
      <c r="A202" t="s">
        <v>303</v>
      </c>
      <c r="B202" t="s">
        <v>304</v>
      </c>
    </row>
    <row r="203" spans="1:2" x14ac:dyDescent="0.2">
      <c r="A203" t="s">
        <v>368</v>
      </c>
      <c r="B203" t="s">
        <v>401</v>
      </c>
    </row>
    <row r="204" spans="1:2" x14ac:dyDescent="0.2">
      <c r="A204" t="s">
        <v>2576</v>
      </c>
      <c r="B204" t="s">
        <v>2577</v>
      </c>
    </row>
    <row r="205" spans="1:2" x14ac:dyDescent="0.2">
      <c r="A205" t="s">
        <v>187</v>
      </c>
      <c r="B205" t="s">
        <v>1475</v>
      </c>
    </row>
    <row r="206" spans="1:2" x14ac:dyDescent="0.2">
      <c r="A206" t="s">
        <v>41</v>
      </c>
      <c r="B206" t="s">
        <v>41</v>
      </c>
    </row>
    <row r="207" spans="1:2" x14ac:dyDescent="0.2">
      <c r="A207" t="s">
        <v>2578</v>
      </c>
      <c r="B207" t="s">
        <v>2579</v>
      </c>
    </row>
    <row r="208" spans="1:2" x14ac:dyDescent="0.2">
      <c r="A208" t="s">
        <v>121</v>
      </c>
      <c r="B208" t="s">
        <v>2580</v>
      </c>
    </row>
    <row r="209" spans="1:2" x14ac:dyDescent="0.2">
      <c r="A209" t="s">
        <v>41</v>
      </c>
      <c r="B209" t="s">
        <v>41</v>
      </c>
    </row>
    <row r="210" spans="1:2" x14ac:dyDescent="0.2">
      <c r="A210" t="s">
        <v>2581</v>
      </c>
      <c r="B210" t="s">
        <v>2582</v>
      </c>
    </row>
    <row r="211" spans="1:2" x14ac:dyDescent="0.2">
      <c r="A211" t="s">
        <v>2583</v>
      </c>
      <c r="B211" t="s">
        <v>2584</v>
      </c>
    </row>
    <row r="212" spans="1:2" x14ac:dyDescent="0.2">
      <c r="A212" t="s">
        <v>41</v>
      </c>
      <c r="B212" t="s">
        <v>41</v>
      </c>
    </row>
    <row r="213" spans="1:2" x14ac:dyDescent="0.2">
      <c r="A213" t="s">
        <v>1106</v>
      </c>
      <c r="B213" t="s">
        <v>2585</v>
      </c>
    </row>
    <row r="214" spans="1:2" x14ac:dyDescent="0.2">
      <c r="A214" t="s">
        <v>303</v>
      </c>
      <c r="B214" t="s">
        <v>2586</v>
      </c>
    </row>
    <row r="215" spans="1:2" x14ac:dyDescent="0.2">
      <c r="A215" t="s">
        <v>41</v>
      </c>
      <c r="B215" t="s">
        <v>41</v>
      </c>
    </row>
    <row r="216" spans="1:2" x14ac:dyDescent="0.2">
      <c r="A216" t="s">
        <v>2587</v>
      </c>
      <c r="B216" t="s">
        <v>2588</v>
      </c>
    </row>
    <row r="217" spans="1:2" x14ac:dyDescent="0.2">
      <c r="A217" t="s">
        <v>133</v>
      </c>
      <c r="B217" t="s">
        <v>134</v>
      </c>
    </row>
    <row r="218" spans="1:2" x14ac:dyDescent="0.2">
      <c r="A218" t="s">
        <v>41</v>
      </c>
      <c r="B218" t="s">
        <v>41</v>
      </c>
    </row>
    <row r="219" spans="1:2" x14ac:dyDescent="0.2">
      <c r="A219" t="s">
        <v>2589</v>
      </c>
      <c r="B219" t="s">
        <v>542</v>
      </c>
    </row>
    <row r="220" spans="1:2" x14ac:dyDescent="0.2">
      <c r="A220" t="s">
        <v>453</v>
      </c>
      <c r="B220" t="s">
        <v>454</v>
      </c>
    </row>
    <row r="221" spans="1:2" x14ac:dyDescent="0.2">
      <c r="A221" t="s">
        <v>41</v>
      </c>
      <c r="B221" t="s">
        <v>41</v>
      </c>
    </row>
    <row r="222" spans="1:2" x14ac:dyDescent="0.2">
      <c r="A222" t="s">
        <v>1640</v>
      </c>
      <c r="B222" t="s">
        <v>959</v>
      </c>
    </row>
    <row r="223" spans="1:2" x14ac:dyDescent="0.2">
      <c r="A223" t="s">
        <v>269</v>
      </c>
      <c r="B223" t="s">
        <v>485</v>
      </c>
    </row>
    <row r="224" spans="1:2" x14ac:dyDescent="0.2">
      <c r="A224" t="s">
        <v>41</v>
      </c>
      <c r="B224" t="s">
        <v>41</v>
      </c>
    </row>
    <row r="225" spans="1:2" x14ac:dyDescent="0.2">
      <c r="A225" t="s">
        <v>1387</v>
      </c>
      <c r="B225" t="s">
        <v>2590</v>
      </c>
    </row>
    <row r="226" spans="1:2" x14ac:dyDescent="0.2">
      <c r="A226" t="s">
        <v>81</v>
      </c>
      <c r="B226" t="s">
        <v>2021</v>
      </c>
    </row>
    <row r="227" spans="1:2" x14ac:dyDescent="0.2">
      <c r="A227" t="s">
        <v>41</v>
      </c>
      <c r="B227" t="s">
        <v>41</v>
      </c>
    </row>
    <row r="228" spans="1:2" x14ac:dyDescent="0.2">
      <c r="A228" t="s">
        <v>2428</v>
      </c>
      <c r="B228" t="s">
        <v>2591</v>
      </c>
    </row>
    <row r="229" spans="1:2" x14ac:dyDescent="0.2">
      <c r="A229" t="s">
        <v>261</v>
      </c>
      <c r="B229" t="s">
        <v>386</v>
      </c>
    </row>
    <row r="230" spans="1:2" x14ac:dyDescent="0.2">
      <c r="A230" t="s">
        <v>41</v>
      </c>
      <c r="B230" t="s">
        <v>41</v>
      </c>
    </row>
    <row r="231" spans="1:2" x14ac:dyDescent="0.2">
      <c r="A231" t="s">
        <v>2592</v>
      </c>
      <c r="B231" t="s">
        <v>2593</v>
      </c>
    </row>
    <row r="232" spans="1:2" x14ac:dyDescent="0.2">
      <c r="A232" t="s">
        <v>2594</v>
      </c>
      <c r="B232" t="s">
        <v>2595</v>
      </c>
    </row>
    <row r="233" spans="1:2" x14ac:dyDescent="0.2">
      <c r="A233" t="s">
        <v>41</v>
      </c>
      <c r="B233" t="s">
        <v>41</v>
      </c>
    </row>
    <row r="234" spans="1:2" x14ac:dyDescent="0.2">
      <c r="A234" t="s">
        <v>2596</v>
      </c>
      <c r="B234" t="s">
        <v>2597</v>
      </c>
    </row>
    <row r="235" spans="1:2" x14ac:dyDescent="0.2">
      <c r="A235" t="s">
        <v>133</v>
      </c>
      <c r="B235" t="s">
        <v>146</v>
      </c>
    </row>
    <row r="236" spans="1:2" x14ac:dyDescent="0.2">
      <c r="A236" t="s">
        <v>41</v>
      </c>
      <c r="B236" t="s">
        <v>41</v>
      </c>
    </row>
    <row r="237" spans="1:2" x14ac:dyDescent="0.2">
      <c r="A237" t="s">
        <v>364</v>
      </c>
      <c r="B237" t="s">
        <v>1271</v>
      </c>
    </row>
    <row r="238" spans="1:2" x14ac:dyDescent="0.2">
      <c r="A238" t="s">
        <v>1543</v>
      </c>
      <c r="B238" t="s">
        <v>2598</v>
      </c>
    </row>
    <row r="239" spans="1:2" x14ac:dyDescent="0.2">
      <c r="A239" t="s">
        <v>41</v>
      </c>
      <c r="B239" t="s">
        <v>41</v>
      </c>
    </row>
    <row r="240" spans="1:2" x14ac:dyDescent="0.2">
      <c r="A240" t="s">
        <v>155</v>
      </c>
      <c r="B240" t="s">
        <v>2599</v>
      </c>
    </row>
    <row r="241" spans="1:2" x14ac:dyDescent="0.2">
      <c r="A241" t="s">
        <v>2348</v>
      </c>
      <c r="B241" t="s">
        <v>2349</v>
      </c>
    </row>
    <row r="242" spans="1:2" x14ac:dyDescent="0.2">
      <c r="A242" t="s">
        <v>41</v>
      </c>
      <c r="B242" t="s">
        <v>41</v>
      </c>
    </row>
    <row r="243" spans="1:2" x14ac:dyDescent="0.2">
      <c r="A243" t="s">
        <v>1106</v>
      </c>
      <c r="B243" t="s">
        <v>2600</v>
      </c>
    </row>
    <row r="244" spans="1:2" x14ac:dyDescent="0.2">
      <c r="A244" t="s">
        <v>231</v>
      </c>
      <c r="B244" t="s">
        <v>2408</v>
      </c>
    </row>
    <row r="245" spans="1:2" x14ac:dyDescent="0.2">
      <c r="A245" t="s">
        <v>41</v>
      </c>
      <c r="B245" t="s">
        <v>41</v>
      </c>
    </row>
    <row r="246" spans="1:2" x14ac:dyDescent="0.2">
      <c r="A246" t="s">
        <v>2601</v>
      </c>
      <c r="B246" t="s">
        <v>2602</v>
      </c>
    </row>
    <row r="247" spans="1:2" x14ac:dyDescent="0.2">
      <c r="A247" t="s">
        <v>1543</v>
      </c>
      <c r="B247" t="s">
        <v>2598</v>
      </c>
    </row>
    <row r="248" spans="1:2" x14ac:dyDescent="0.2">
      <c r="A248" t="s">
        <v>41</v>
      </c>
      <c r="B248" t="s">
        <v>41</v>
      </c>
    </row>
    <row r="249" spans="1:2" x14ac:dyDescent="0.2">
      <c r="A249" t="s">
        <v>2603</v>
      </c>
      <c r="B249" t="s">
        <v>2604</v>
      </c>
    </row>
    <row r="250" spans="1:2" x14ac:dyDescent="0.2">
      <c r="A250" t="s">
        <v>41</v>
      </c>
      <c r="B250" t="s">
        <v>41</v>
      </c>
    </row>
    <row r="251" spans="1:2" x14ac:dyDescent="0.2">
      <c r="A251" t="s">
        <v>41</v>
      </c>
      <c r="B251" t="s">
        <v>41</v>
      </c>
    </row>
    <row r="252" spans="1:2" x14ac:dyDescent="0.2">
      <c r="A252" t="s">
        <v>2277</v>
      </c>
      <c r="B252" t="s">
        <v>2278</v>
      </c>
    </row>
    <row r="253" spans="1:2" x14ac:dyDescent="0.2">
      <c r="A253" t="s">
        <v>157</v>
      </c>
      <c r="B253" t="s">
        <v>2605</v>
      </c>
    </row>
    <row r="254" spans="1:2" x14ac:dyDescent="0.2">
      <c r="A254" t="s">
        <v>41</v>
      </c>
      <c r="B254" t="s">
        <v>41</v>
      </c>
    </row>
    <row r="255" spans="1:2" x14ac:dyDescent="0.2">
      <c r="A255" t="s">
        <v>1917</v>
      </c>
      <c r="B255" t="s">
        <v>2606</v>
      </c>
    </row>
    <row r="256" spans="1:2" x14ac:dyDescent="0.2">
      <c r="A256" t="s">
        <v>2358</v>
      </c>
      <c r="B256" t="s">
        <v>1341</v>
      </c>
    </row>
    <row r="257" spans="1:2" x14ac:dyDescent="0.2">
      <c r="A257" t="s">
        <v>2083</v>
      </c>
      <c r="B257" t="s">
        <v>2131</v>
      </c>
    </row>
    <row r="258" spans="1:2" x14ac:dyDescent="0.2">
      <c r="A258" t="s">
        <v>2607</v>
      </c>
      <c r="B258" t="s">
        <v>2608</v>
      </c>
    </row>
    <row r="259" spans="1:2" x14ac:dyDescent="0.2">
      <c r="A259" t="s">
        <v>2609</v>
      </c>
      <c r="B259" t="s">
        <v>2610</v>
      </c>
    </row>
    <row r="260" spans="1:2" x14ac:dyDescent="0.2">
      <c r="A260" t="s">
        <v>41</v>
      </c>
      <c r="B260" t="s">
        <v>41</v>
      </c>
    </row>
    <row r="261" spans="1:2" x14ac:dyDescent="0.2">
      <c r="A261" t="s">
        <v>2611</v>
      </c>
      <c r="B261" t="s">
        <v>2612</v>
      </c>
    </row>
    <row r="262" spans="1:2" x14ac:dyDescent="0.2">
      <c r="A262" t="s">
        <v>2613</v>
      </c>
      <c r="B262" t="s">
        <v>596</v>
      </c>
    </row>
    <row r="263" spans="1:2" x14ac:dyDescent="0.2">
      <c r="A263" t="s">
        <v>41</v>
      </c>
      <c r="B263" t="s">
        <v>41</v>
      </c>
    </row>
    <row r="264" spans="1:2" x14ac:dyDescent="0.2">
      <c r="A264" t="s">
        <v>2614</v>
      </c>
      <c r="B264" t="s">
        <v>2615</v>
      </c>
    </row>
    <row r="265" spans="1:2" x14ac:dyDescent="0.2">
      <c r="A265" t="s">
        <v>133</v>
      </c>
      <c r="B265" t="s">
        <v>2616</v>
      </c>
    </row>
    <row r="266" spans="1:2" x14ac:dyDescent="0.2">
      <c r="A266" t="s">
        <v>41</v>
      </c>
      <c r="B266" t="s">
        <v>41</v>
      </c>
    </row>
    <row r="267" spans="1:2" x14ac:dyDescent="0.2">
      <c r="A267" t="s">
        <v>143</v>
      </c>
      <c r="B267" t="s">
        <v>682</v>
      </c>
    </row>
    <row r="268" spans="1:2" x14ac:dyDescent="0.2">
      <c r="A268" t="s">
        <v>327</v>
      </c>
      <c r="B268" t="s">
        <v>328</v>
      </c>
    </row>
    <row r="269" spans="1:2" x14ac:dyDescent="0.2">
      <c r="A269" t="s">
        <v>41</v>
      </c>
      <c r="B269" t="s">
        <v>41</v>
      </c>
    </row>
    <row r="270" spans="1:2" x14ac:dyDescent="0.2">
      <c r="A270" t="s">
        <v>2617</v>
      </c>
      <c r="B270" t="s">
        <v>244</v>
      </c>
    </row>
    <row r="271" spans="1:2" x14ac:dyDescent="0.2">
      <c r="A271" t="s">
        <v>121</v>
      </c>
      <c r="B271" t="s">
        <v>1948</v>
      </c>
    </row>
    <row r="272" spans="1:2" x14ac:dyDescent="0.2">
      <c r="A272" t="s">
        <v>41</v>
      </c>
      <c r="B272" t="s">
        <v>41</v>
      </c>
    </row>
    <row r="273" spans="1:2" x14ac:dyDescent="0.2">
      <c r="A273" t="s">
        <v>1118</v>
      </c>
      <c r="B273" t="s">
        <v>711</v>
      </c>
    </row>
    <row r="274" spans="1:2" x14ac:dyDescent="0.2">
      <c r="A274" t="s">
        <v>2516</v>
      </c>
      <c r="B274" t="s">
        <v>2140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938</v>
      </c>
      <c r="B276" t="s">
        <v>884</v>
      </c>
    </row>
    <row r="277" spans="1:2" x14ac:dyDescent="0.2">
      <c r="A277" t="s">
        <v>187</v>
      </c>
      <c r="B277" t="s">
        <v>188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1001</v>
      </c>
      <c r="B279" t="s">
        <v>1180</v>
      </c>
    </row>
    <row r="280" spans="1:2" x14ac:dyDescent="0.2">
      <c r="A280" t="s">
        <v>382</v>
      </c>
      <c r="B280" t="s">
        <v>383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2618</v>
      </c>
      <c r="B282" t="s">
        <v>2619</v>
      </c>
    </row>
    <row r="283" spans="1:2" x14ac:dyDescent="0.2">
      <c r="A283" t="s">
        <v>153</v>
      </c>
      <c r="B283" t="s">
        <v>2620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2003</v>
      </c>
      <c r="B285" t="s">
        <v>2621</v>
      </c>
    </row>
    <row r="286" spans="1:2" x14ac:dyDescent="0.2">
      <c r="A286" t="s">
        <v>223</v>
      </c>
      <c r="B286" t="s">
        <v>2622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1470</v>
      </c>
      <c r="B288" t="s">
        <v>760</v>
      </c>
    </row>
    <row r="289" spans="1:2" x14ac:dyDescent="0.2">
      <c r="A289" t="s">
        <v>81</v>
      </c>
      <c r="B289" t="s">
        <v>2021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366</v>
      </c>
      <c r="B291" t="s">
        <v>2623</v>
      </c>
    </row>
    <row r="292" spans="1:2" x14ac:dyDescent="0.2">
      <c r="A292" t="s">
        <v>168</v>
      </c>
      <c r="B292" t="s">
        <v>2624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2625</v>
      </c>
      <c r="B294" t="s">
        <v>2626</v>
      </c>
    </row>
    <row r="295" spans="1:2" x14ac:dyDescent="0.2">
      <c r="A295" t="s">
        <v>187</v>
      </c>
      <c r="B295" t="s">
        <v>1271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2627</v>
      </c>
      <c r="B297" t="s">
        <v>2628</v>
      </c>
    </row>
    <row r="298" spans="1:2" x14ac:dyDescent="0.2">
      <c r="A298" t="s">
        <v>2629</v>
      </c>
      <c r="B298" t="s">
        <v>1388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2630</v>
      </c>
      <c r="B300" t="s">
        <v>363</v>
      </c>
    </row>
    <row r="301" spans="1:2" x14ac:dyDescent="0.2">
      <c r="A301" t="s">
        <v>265</v>
      </c>
      <c r="B301" t="s">
        <v>450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1872</v>
      </c>
      <c r="B303" t="s">
        <v>2502</v>
      </c>
    </row>
    <row r="304" spans="1:2" x14ac:dyDescent="0.2">
      <c r="A304" t="s">
        <v>41</v>
      </c>
      <c r="B304" t="s">
        <v>41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2631</v>
      </c>
      <c r="B306" t="s">
        <v>201</v>
      </c>
    </row>
    <row r="307" spans="1:2" x14ac:dyDescent="0.2">
      <c r="A307" t="s">
        <v>379</v>
      </c>
      <c r="B307" t="s">
        <v>380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2632</v>
      </c>
      <c r="B309" t="s">
        <v>2633</v>
      </c>
    </row>
    <row r="310" spans="1:2" x14ac:dyDescent="0.2">
      <c r="A310" t="s">
        <v>187</v>
      </c>
      <c r="B310" t="s">
        <v>1729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979</v>
      </c>
      <c r="B312" t="s">
        <v>949</v>
      </c>
    </row>
    <row r="313" spans="1:2" x14ac:dyDescent="0.2">
      <c r="A313" t="s">
        <v>66</v>
      </c>
      <c r="B313" t="s">
        <v>2052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2634</v>
      </c>
      <c r="B315" t="s">
        <v>2635</v>
      </c>
    </row>
    <row r="316" spans="1:2" x14ac:dyDescent="0.2">
      <c r="A316" t="s">
        <v>269</v>
      </c>
      <c r="B316" t="s">
        <v>270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1329</v>
      </c>
      <c r="B318" t="s">
        <v>2636</v>
      </c>
    </row>
    <row r="319" spans="1:2" x14ac:dyDescent="0.2">
      <c r="A319" t="s">
        <v>41</v>
      </c>
      <c r="B319" t="s">
        <v>41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170</v>
      </c>
      <c r="B321" t="s">
        <v>93</v>
      </c>
    </row>
    <row r="322" spans="1:2" x14ac:dyDescent="0.2">
      <c r="A322" t="s">
        <v>223</v>
      </c>
      <c r="B322" t="s">
        <v>1139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2637</v>
      </c>
      <c r="B324" t="s">
        <v>2638</v>
      </c>
    </row>
    <row r="325" spans="1:2" x14ac:dyDescent="0.2">
      <c r="A325" t="s">
        <v>176</v>
      </c>
      <c r="B325" t="s">
        <v>177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366</v>
      </c>
      <c r="B327" t="s">
        <v>2639</v>
      </c>
    </row>
    <row r="328" spans="1:2" x14ac:dyDescent="0.2">
      <c r="A328" t="s">
        <v>121</v>
      </c>
      <c r="B328" t="s">
        <v>375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923</v>
      </c>
      <c r="B330" t="s">
        <v>897</v>
      </c>
    </row>
    <row r="331" spans="1:2" x14ac:dyDescent="0.2">
      <c r="A331" t="s">
        <v>157</v>
      </c>
      <c r="B331" t="s">
        <v>949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2640</v>
      </c>
      <c r="B333" t="s">
        <v>2641</v>
      </c>
    </row>
    <row r="334" spans="1:2" x14ac:dyDescent="0.2">
      <c r="A334" t="s">
        <v>2642</v>
      </c>
      <c r="B334" t="s">
        <v>2643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2644</v>
      </c>
      <c r="B336" t="s">
        <v>2645</v>
      </c>
    </row>
    <row r="337" spans="1:2" x14ac:dyDescent="0.2">
      <c r="A337" t="s">
        <v>519</v>
      </c>
      <c r="B337" t="s">
        <v>520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2646</v>
      </c>
      <c r="B339" t="s">
        <v>2647</v>
      </c>
    </row>
    <row r="340" spans="1:2" x14ac:dyDescent="0.2">
      <c r="A340" t="s">
        <v>133</v>
      </c>
      <c r="B340" t="s">
        <v>348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1780</v>
      </c>
      <c r="B342" t="s">
        <v>1781</v>
      </c>
    </row>
    <row r="343" spans="1:2" x14ac:dyDescent="0.2">
      <c r="A343" t="s">
        <v>204</v>
      </c>
      <c r="B343" t="s">
        <v>363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387</v>
      </c>
      <c r="B345" t="s">
        <v>388</v>
      </c>
    </row>
    <row r="346" spans="1:2" x14ac:dyDescent="0.2">
      <c r="A346" t="s">
        <v>121</v>
      </c>
      <c r="B346" t="s">
        <v>1230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2648</v>
      </c>
      <c r="B348" t="s">
        <v>2649</v>
      </c>
    </row>
    <row r="349" spans="1:2" x14ac:dyDescent="0.2">
      <c r="A349" t="s">
        <v>261</v>
      </c>
      <c r="B349" t="s">
        <v>1164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2650</v>
      </c>
      <c r="B351" t="s">
        <v>2651</v>
      </c>
    </row>
    <row r="352" spans="1:2" x14ac:dyDescent="0.2">
      <c r="A352" t="s">
        <v>371</v>
      </c>
      <c r="B352" t="s">
        <v>372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2652</v>
      </c>
      <c r="B354" t="s">
        <v>2653</v>
      </c>
    </row>
    <row r="355" spans="1:2" x14ac:dyDescent="0.2">
      <c r="A355" t="s">
        <v>41</v>
      </c>
      <c r="B355" t="s">
        <v>41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2654</v>
      </c>
      <c r="B357" t="s">
        <v>2655</v>
      </c>
    </row>
    <row r="358" spans="1:2" x14ac:dyDescent="0.2">
      <c r="A358" t="s">
        <v>41</v>
      </c>
      <c r="B358" t="s">
        <v>41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2656</v>
      </c>
      <c r="B360" t="s">
        <v>2657</v>
      </c>
    </row>
    <row r="361" spans="1:2" x14ac:dyDescent="0.2">
      <c r="A361" t="s">
        <v>2516</v>
      </c>
      <c r="B361" t="s">
        <v>2140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1215</v>
      </c>
      <c r="B363" t="s">
        <v>1695</v>
      </c>
    </row>
    <row r="364" spans="1:2" x14ac:dyDescent="0.2">
      <c r="A364" t="s">
        <v>488</v>
      </c>
      <c r="B364" t="s">
        <v>489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1100</v>
      </c>
      <c r="B366" t="s">
        <v>1101</v>
      </c>
    </row>
    <row r="367" spans="1:2" x14ac:dyDescent="0.2">
      <c r="A367" t="s">
        <v>149</v>
      </c>
      <c r="B367" t="s">
        <v>150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2658</v>
      </c>
      <c r="B369" t="s">
        <v>2377</v>
      </c>
    </row>
    <row r="370" spans="1:2" x14ac:dyDescent="0.2">
      <c r="A370" t="s">
        <v>223</v>
      </c>
      <c r="B370" t="s">
        <v>241</v>
      </c>
    </row>
    <row r="371" spans="1:2" x14ac:dyDescent="0.2">
      <c r="A371" t="s">
        <v>2659</v>
      </c>
      <c r="B371" t="s">
        <v>1592</v>
      </c>
    </row>
    <row r="372" spans="1:2" x14ac:dyDescent="0.2">
      <c r="A372" t="s">
        <v>892</v>
      </c>
      <c r="B372" t="s">
        <v>1457</v>
      </c>
    </row>
    <row r="373" spans="1:2" x14ac:dyDescent="0.2">
      <c r="A373" t="s">
        <v>41</v>
      </c>
      <c r="B373" t="s">
        <v>41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418</v>
      </c>
      <c r="B375" t="s">
        <v>2660</v>
      </c>
    </row>
    <row r="376" spans="1:2" x14ac:dyDescent="0.2">
      <c r="A376" t="s">
        <v>55</v>
      </c>
      <c r="B376" t="s">
        <v>56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2367</v>
      </c>
      <c r="B378" t="s">
        <v>73</v>
      </c>
    </row>
    <row r="379" spans="1:2" x14ac:dyDescent="0.2">
      <c r="A379" t="s">
        <v>269</v>
      </c>
      <c r="B379" t="s">
        <v>485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155</v>
      </c>
      <c r="B381" t="s">
        <v>156</v>
      </c>
    </row>
    <row r="382" spans="1:2" x14ac:dyDescent="0.2">
      <c r="A382" t="s">
        <v>311</v>
      </c>
      <c r="B382" t="s">
        <v>312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2661</v>
      </c>
      <c r="B384" t="s">
        <v>2662</v>
      </c>
    </row>
    <row r="385" spans="1:2" x14ac:dyDescent="0.2">
      <c r="A385" t="s">
        <v>575</v>
      </c>
      <c r="B385" t="s">
        <v>884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418</v>
      </c>
      <c r="B387" t="s">
        <v>592</v>
      </c>
    </row>
    <row r="388" spans="1:2" x14ac:dyDescent="0.2">
      <c r="A388" t="s">
        <v>514</v>
      </c>
      <c r="B388" t="s">
        <v>515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2663</v>
      </c>
      <c r="B390" t="s">
        <v>2664</v>
      </c>
    </row>
    <row r="391" spans="1:2" x14ac:dyDescent="0.2">
      <c r="A391" t="s">
        <v>1835</v>
      </c>
      <c r="B391" t="s">
        <v>238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286</v>
      </c>
      <c r="B393" t="s">
        <v>287</v>
      </c>
    </row>
    <row r="394" spans="1:2" x14ac:dyDescent="0.2">
      <c r="A394" t="s">
        <v>41</v>
      </c>
      <c r="B394" t="s">
        <v>41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2617</v>
      </c>
      <c r="B396" t="s">
        <v>244</v>
      </c>
    </row>
    <row r="397" spans="1:2" x14ac:dyDescent="0.2">
      <c r="A397" t="s">
        <v>157</v>
      </c>
      <c r="B397" t="s">
        <v>949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1118</v>
      </c>
      <c r="B399" t="s">
        <v>2665</v>
      </c>
    </row>
    <row r="400" spans="1:2" x14ac:dyDescent="0.2">
      <c r="A400" t="s">
        <v>121</v>
      </c>
      <c r="B400" t="s">
        <v>1230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1118</v>
      </c>
      <c r="B402" t="s">
        <v>146</v>
      </c>
    </row>
    <row r="403" spans="1:2" x14ac:dyDescent="0.2">
      <c r="A403" t="s">
        <v>2516</v>
      </c>
      <c r="B403" t="s">
        <v>893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2666</v>
      </c>
      <c r="B405" t="s">
        <v>2667</v>
      </c>
    </row>
    <row r="406" spans="1:2" x14ac:dyDescent="0.2">
      <c r="A406" t="s">
        <v>157</v>
      </c>
      <c r="B406" t="s">
        <v>2285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1329</v>
      </c>
      <c r="B408" t="s">
        <v>2636</v>
      </c>
    </row>
    <row r="409" spans="1:2" x14ac:dyDescent="0.2">
      <c r="A409" t="s">
        <v>473</v>
      </c>
      <c r="B409" t="s">
        <v>474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1843</v>
      </c>
      <c r="B411" t="s">
        <v>2668</v>
      </c>
    </row>
    <row r="412" spans="1:2" x14ac:dyDescent="0.2">
      <c r="A412" t="s">
        <v>153</v>
      </c>
      <c r="B412" t="s">
        <v>546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366</v>
      </c>
      <c r="B414" t="s">
        <v>2669</v>
      </c>
    </row>
    <row r="415" spans="1:2" x14ac:dyDescent="0.2">
      <c r="A415" t="s">
        <v>331</v>
      </c>
      <c r="B415" t="s">
        <v>479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2513</v>
      </c>
      <c r="B417" t="s">
        <v>474</v>
      </c>
    </row>
    <row r="418" spans="1:2" x14ac:dyDescent="0.2">
      <c r="A418" t="s">
        <v>121</v>
      </c>
      <c r="B418" t="s">
        <v>1230</v>
      </c>
    </row>
    <row r="419" spans="1:2" x14ac:dyDescent="0.2">
      <c r="A419" t="s">
        <v>41</v>
      </c>
      <c r="B419" t="s">
        <v>41</v>
      </c>
    </row>
    <row r="420" spans="1:2" x14ac:dyDescent="0.2">
      <c r="A420" t="s">
        <v>387</v>
      </c>
      <c r="B420" t="s">
        <v>388</v>
      </c>
    </row>
    <row r="421" spans="1:2" x14ac:dyDescent="0.2">
      <c r="A421" t="s">
        <v>184</v>
      </c>
      <c r="B421" t="s">
        <v>587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364</v>
      </c>
      <c r="B423" t="s">
        <v>1729</v>
      </c>
    </row>
    <row r="424" spans="1:2" x14ac:dyDescent="0.2">
      <c r="A424" t="s">
        <v>92</v>
      </c>
      <c r="B424" t="s">
        <v>93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2670</v>
      </c>
      <c r="B426" t="s">
        <v>2671</v>
      </c>
    </row>
    <row r="427" spans="1:2" x14ac:dyDescent="0.2">
      <c r="A427" t="s">
        <v>382</v>
      </c>
      <c r="B427" t="s">
        <v>2672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2673</v>
      </c>
      <c r="B429" t="s">
        <v>2674</v>
      </c>
    </row>
    <row r="430" spans="1:2" x14ac:dyDescent="0.2">
      <c r="A430" t="s">
        <v>2090</v>
      </c>
      <c r="B430" t="s">
        <v>2091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2675</v>
      </c>
      <c r="B432" t="s">
        <v>2676</v>
      </c>
    </row>
    <row r="433" spans="1:2" x14ac:dyDescent="0.2">
      <c r="A433" t="s">
        <v>149</v>
      </c>
      <c r="B433" t="s">
        <v>1398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2405</v>
      </c>
      <c r="B435" t="s">
        <v>2432</v>
      </c>
    </row>
    <row r="436" spans="1:2" x14ac:dyDescent="0.2">
      <c r="A436" t="s">
        <v>488</v>
      </c>
      <c r="B436" t="s">
        <v>489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892</v>
      </c>
      <c r="B438" t="s">
        <v>1551</v>
      </c>
    </row>
    <row r="439" spans="1:2" x14ac:dyDescent="0.2">
      <c r="A439" t="s">
        <v>279</v>
      </c>
      <c r="B439" t="s">
        <v>433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2677</v>
      </c>
      <c r="B441" t="s">
        <v>2678</v>
      </c>
    </row>
    <row r="442" spans="1:2" x14ac:dyDescent="0.2">
      <c r="A442" t="s">
        <v>55</v>
      </c>
      <c r="B442" t="s">
        <v>56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2679</v>
      </c>
      <c r="B444" t="s">
        <v>2680</v>
      </c>
    </row>
    <row r="445" spans="1:2" x14ac:dyDescent="0.2">
      <c r="A445" t="s">
        <v>153</v>
      </c>
      <c r="B445" t="s">
        <v>546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448</v>
      </c>
      <c r="B447" t="s">
        <v>2681</v>
      </c>
    </row>
    <row r="448" spans="1:2" x14ac:dyDescent="0.2">
      <c r="A448" t="s">
        <v>41</v>
      </c>
      <c r="B448" t="s">
        <v>41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2682</v>
      </c>
      <c r="B450" t="s">
        <v>2683</v>
      </c>
    </row>
    <row r="451" spans="1:2" x14ac:dyDescent="0.2">
      <c r="A451" t="s">
        <v>2684</v>
      </c>
      <c r="B451" t="s">
        <v>2685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418</v>
      </c>
      <c r="B453" t="s">
        <v>2686</v>
      </c>
    </row>
    <row r="454" spans="1:2" x14ac:dyDescent="0.2">
      <c r="A454" t="s">
        <v>153</v>
      </c>
      <c r="B454" t="s">
        <v>546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1640</v>
      </c>
      <c r="B456" t="s">
        <v>304</v>
      </c>
    </row>
    <row r="457" spans="1:2" x14ac:dyDescent="0.2">
      <c r="A457" t="s">
        <v>379</v>
      </c>
      <c r="B457" t="s">
        <v>380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1652</v>
      </c>
      <c r="B459" t="s">
        <v>2687</v>
      </c>
    </row>
    <row r="460" spans="1:2" x14ac:dyDescent="0.2">
      <c r="A460" t="s">
        <v>379</v>
      </c>
      <c r="B460" t="s">
        <v>388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2688</v>
      </c>
      <c r="B462" t="s">
        <v>356</v>
      </c>
    </row>
    <row r="463" spans="1:2" x14ac:dyDescent="0.2">
      <c r="A463" t="s">
        <v>66</v>
      </c>
      <c r="B463" t="s">
        <v>2052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418</v>
      </c>
      <c r="B465" t="s">
        <v>592</v>
      </c>
    </row>
    <row r="466" spans="1:2" x14ac:dyDescent="0.2">
      <c r="A466" t="s">
        <v>157</v>
      </c>
      <c r="B466" t="s">
        <v>949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2141</v>
      </c>
      <c r="B468" t="s">
        <v>2689</v>
      </c>
    </row>
    <row r="469" spans="1:2" x14ac:dyDescent="0.2">
      <c r="A469" t="s">
        <v>41</v>
      </c>
      <c r="B469" t="s">
        <v>41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2690</v>
      </c>
      <c r="B471" t="s">
        <v>2691</v>
      </c>
    </row>
    <row r="472" spans="1:2" x14ac:dyDescent="0.2">
      <c r="A472" t="s">
        <v>461</v>
      </c>
      <c r="B472" t="s">
        <v>462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2692</v>
      </c>
      <c r="B474" t="s">
        <v>2693</v>
      </c>
    </row>
    <row r="475" spans="1:2" x14ac:dyDescent="0.2">
      <c r="A475" t="s">
        <v>38</v>
      </c>
      <c r="B475" t="s">
        <v>2002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1872</v>
      </c>
      <c r="B477" t="s">
        <v>2502</v>
      </c>
    </row>
    <row r="478" spans="1:2" x14ac:dyDescent="0.2">
      <c r="A478" t="s">
        <v>41</v>
      </c>
      <c r="B478" t="s">
        <v>41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2694</v>
      </c>
      <c r="B480" t="s">
        <v>1486</v>
      </c>
    </row>
    <row r="481" spans="1:2" x14ac:dyDescent="0.2">
      <c r="A481" t="s">
        <v>157</v>
      </c>
      <c r="B481" t="s">
        <v>949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249</v>
      </c>
      <c r="B483" t="s">
        <v>2695</v>
      </c>
    </row>
    <row r="484" spans="1:2" x14ac:dyDescent="0.2">
      <c r="A484" t="s">
        <v>223</v>
      </c>
      <c r="B484" t="s">
        <v>592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1470</v>
      </c>
      <c r="B486" t="s">
        <v>262</v>
      </c>
    </row>
    <row r="487" spans="1:2" x14ac:dyDescent="0.2">
      <c r="A487" t="s">
        <v>223</v>
      </c>
      <c r="B487" t="s">
        <v>556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147</v>
      </c>
      <c r="B489" t="s">
        <v>2696</v>
      </c>
    </row>
    <row r="490" spans="1:2" x14ac:dyDescent="0.2">
      <c r="A490" t="s">
        <v>41</v>
      </c>
      <c r="B490" t="s">
        <v>41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493</v>
      </c>
      <c r="B492" t="s">
        <v>2697</v>
      </c>
    </row>
    <row r="493" spans="1:2" x14ac:dyDescent="0.2">
      <c r="A493" t="s">
        <v>416</v>
      </c>
      <c r="B493" t="s">
        <v>417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418</v>
      </c>
      <c r="B495" t="s">
        <v>248</v>
      </c>
    </row>
    <row r="496" spans="1:2" x14ac:dyDescent="0.2">
      <c r="A496" t="s">
        <v>315</v>
      </c>
      <c r="B496" t="s">
        <v>611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2631</v>
      </c>
      <c r="B498" t="s">
        <v>201</v>
      </c>
    </row>
    <row r="499" spans="1:2" x14ac:dyDescent="0.2">
      <c r="A499" t="s">
        <v>738</v>
      </c>
      <c r="B499" t="s">
        <v>1034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2698</v>
      </c>
      <c r="B501" t="s">
        <v>2699</v>
      </c>
    </row>
    <row r="502" spans="1:2" x14ac:dyDescent="0.2">
      <c r="A502" t="s">
        <v>315</v>
      </c>
      <c r="B502" t="s">
        <v>611</v>
      </c>
    </row>
    <row r="503" spans="1:2" x14ac:dyDescent="0.2">
      <c r="A503" t="s">
        <v>41</v>
      </c>
      <c r="B503" t="s">
        <v>41</v>
      </c>
    </row>
    <row r="504" spans="1:2" x14ac:dyDescent="0.2">
      <c r="A504" t="s">
        <v>2700</v>
      </c>
      <c r="B504" t="s">
        <v>2701</v>
      </c>
    </row>
    <row r="505" spans="1:2" x14ac:dyDescent="0.2">
      <c r="A505" t="s">
        <v>2214</v>
      </c>
      <c r="B505" t="s">
        <v>1010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2648</v>
      </c>
      <c r="B507" t="s">
        <v>2649</v>
      </c>
    </row>
    <row r="508" spans="1:2" x14ac:dyDescent="0.2">
      <c r="A508" t="s">
        <v>41</v>
      </c>
      <c r="B508" t="s">
        <v>41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1727</v>
      </c>
      <c r="B510" t="s">
        <v>483</v>
      </c>
    </row>
    <row r="511" spans="1:2" x14ac:dyDescent="0.2">
      <c r="A511" t="s">
        <v>379</v>
      </c>
      <c r="B511" t="s">
        <v>380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2428</v>
      </c>
      <c r="B513" t="s">
        <v>2702</v>
      </c>
    </row>
    <row r="514" spans="1:2" x14ac:dyDescent="0.2">
      <c r="A514" t="s">
        <v>303</v>
      </c>
      <c r="B514" t="s">
        <v>965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2703</v>
      </c>
      <c r="B516" t="s">
        <v>2704</v>
      </c>
    </row>
    <row r="517" spans="1:2" x14ac:dyDescent="0.2">
      <c r="A517" t="s">
        <v>172</v>
      </c>
      <c r="B517" t="s">
        <v>173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705</v>
      </c>
      <c r="B519" t="s">
        <v>706</v>
      </c>
    </row>
    <row r="520" spans="1:2" x14ac:dyDescent="0.2">
      <c r="A520" t="s">
        <v>2705</v>
      </c>
      <c r="B520" t="s">
        <v>2706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2707</v>
      </c>
      <c r="B522" t="s">
        <v>2708</v>
      </c>
    </row>
    <row r="523" spans="1:2" x14ac:dyDescent="0.2">
      <c r="A523" t="s">
        <v>265</v>
      </c>
      <c r="B523" t="s">
        <v>266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338</v>
      </c>
      <c r="B525" t="s">
        <v>2272</v>
      </c>
    </row>
    <row r="526" spans="1:2" x14ac:dyDescent="0.2">
      <c r="A526" t="s">
        <v>41</v>
      </c>
      <c r="B526" t="s">
        <v>41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2296</v>
      </c>
      <c r="B528" t="s">
        <v>2709</v>
      </c>
    </row>
    <row r="529" spans="1:2" x14ac:dyDescent="0.2">
      <c r="A529" t="s">
        <v>121</v>
      </c>
      <c r="B529" t="s">
        <v>889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2710</v>
      </c>
      <c r="B531" t="s">
        <v>2711</v>
      </c>
    </row>
    <row r="532" spans="1:2" x14ac:dyDescent="0.2">
      <c r="A532" t="s">
        <v>184</v>
      </c>
      <c r="B532" t="s">
        <v>587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2712</v>
      </c>
      <c r="B534" t="s">
        <v>2713</v>
      </c>
    </row>
    <row r="535" spans="1:2" x14ac:dyDescent="0.2">
      <c r="A535" t="s">
        <v>1104</v>
      </c>
      <c r="B535" t="s">
        <v>2714</v>
      </c>
    </row>
    <row r="536" spans="1:2" x14ac:dyDescent="0.2">
      <c r="A536" t="s">
        <v>41</v>
      </c>
      <c r="B536" t="s">
        <v>41</v>
      </c>
    </row>
    <row r="537" spans="1:2" x14ac:dyDescent="0.2">
      <c r="A537" t="s">
        <v>2715</v>
      </c>
      <c r="B537" t="s">
        <v>2716</v>
      </c>
    </row>
    <row r="538" spans="1:2" x14ac:dyDescent="0.2">
      <c r="A538" t="s">
        <v>2717</v>
      </c>
      <c r="B538" t="s">
        <v>2718</v>
      </c>
    </row>
    <row r="539" spans="1:2" x14ac:dyDescent="0.2">
      <c r="A539" t="s">
        <v>41</v>
      </c>
      <c r="B539" t="s">
        <v>41</v>
      </c>
    </row>
    <row r="540" spans="1:2" x14ac:dyDescent="0.2">
      <c r="A540" t="s">
        <v>2631</v>
      </c>
      <c r="B540" t="s">
        <v>201</v>
      </c>
    </row>
    <row r="541" spans="1:2" x14ac:dyDescent="0.2">
      <c r="A541" t="s">
        <v>157</v>
      </c>
      <c r="B541" t="s">
        <v>2605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2719</v>
      </c>
      <c r="B543" t="s">
        <v>2720</v>
      </c>
    </row>
    <row r="544" spans="1:2" x14ac:dyDescent="0.2">
      <c r="A544" t="s">
        <v>2099</v>
      </c>
      <c r="B544" t="s">
        <v>2721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317</v>
      </c>
      <c r="B546" t="s">
        <v>2722</v>
      </c>
    </row>
    <row r="547" spans="1:2" x14ac:dyDescent="0.2">
      <c r="A547" t="s">
        <v>92</v>
      </c>
      <c r="B547" t="s">
        <v>93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2723</v>
      </c>
      <c r="B549" t="s">
        <v>2724</v>
      </c>
    </row>
    <row r="550" spans="1:2" x14ac:dyDescent="0.2">
      <c r="A550" t="s">
        <v>549</v>
      </c>
      <c r="B550" t="s">
        <v>550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1441</v>
      </c>
      <c r="B552" t="s">
        <v>1442</v>
      </c>
    </row>
    <row r="553" spans="1:2" x14ac:dyDescent="0.2">
      <c r="A553" t="s">
        <v>399</v>
      </c>
      <c r="B553" t="s">
        <v>2515</v>
      </c>
    </row>
    <row r="554" spans="1:2" x14ac:dyDescent="0.2">
      <c r="A554" t="s">
        <v>41</v>
      </c>
      <c r="B554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788"/>
  <sheetViews>
    <sheetView zoomScaleNormal="100" workbookViewId="0">
      <selection activeCell="V3" sqref="V3:V264"/>
    </sheetView>
  </sheetViews>
  <sheetFormatPr baseColWidth="10" defaultColWidth="9" defaultRowHeight="16" x14ac:dyDescent="0.2"/>
  <cols>
    <col min="1" max="1025" width="10.6640625" customWidth="1"/>
  </cols>
  <sheetData>
    <row r="1" spans="1:36" x14ac:dyDescent="0.2">
      <c r="A1" s="1"/>
      <c r="B1" s="1"/>
      <c r="L1">
        <f>PI()</f>
        <v>3.1415926535897931</v>
      </c>
      <c r="M1" t="s">
        <v>0</v>
      </c>
      <c r="N1" t="s">
        <v>1</v>
      </c>
      <c r="O1" t="s">
        <v>2</v>
      </c>
      <c r="P1" t="s">
        <v>0</v>
      </c>
      <c r="Q1" t="s">
        <v>1</v>
      </c>
      <c r="R1" t="s">
        <v>0</v>
      </c>
      <c r="S1" t="s">
        <v>0</v>
      </c>
      <c r="T1" t="s">
        <v>3</v>
      </c>
      <c r="U1" t="s">
        <v>3</v>
      </c>
      <c r="V1" t="s">
        <v>4</v>
      </c>
      <c r="Y1" t="s">
        <v>5</v>
      </c>
      <c r="AB1" t="s">
        <v>6</v>
      </c>
      <c r="AE1" t="s">
        <v>7</v>
      </c>
      <c r="AH1" t="s">
        <v>8</v>
      </c>
    </row>
    <row r="2" spans="1:36" x14ac:dyDescent="0.2">
      <c r="A2" s="3" t="s">
        <v>9</v>
      </c>
      <c r="B2" s="3" t="s">
        <v>10</v>
      </c>
      <c r="C2" s="2"/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 t="s">
        <v>16</v>
      </c>
      <c r="J2" s="5" t="s">
        <v>17</v>
      </c>
      <c r="K2" s="5" t="s">
        <v>18</v>
      </c>
      <c r="L2" t="s">
        <v>19</v>
      </c>
      <c r="M2" t="s">
        <v>20</v>
      </c>
      <c r="N2" t="s">
        <v>21</v>
      </c>
      <c r="O2" t="s">
        <v>22</v>
      </c>
      <c r="P2" t="s">
        <v>23</v>
      </c>
      <c r="Q2" t="s">
        <v>24</v>
      </c>
      <c r="R2" t="s">
        <v>25</v>
      </c>
      <c r="S2" t="s">
        <v>26</v>
      </c>
      <c r="T2" t="s">
        <v>27</v>
      </c>
      <c r="U2" t="s">
        <v>28</v>
      </c>
      <c r="V2" t="s">
        <v>29</v>
      </c>
      <c r="Y2" t="s">
        <v>30</v>
      </c>
      <c r="Z2" t="s">
        <v>31</v>
      </c>
      <c r="AA2" t="s">
        <v>32</v>
      </c>
      <c r="AB2" t="s">
        <v>33</v>
      </c>
      <c r="AC2" t="s">
        <v>31</v>
      </c>
      <c r="AD2" t="s">
        <v>34</v>
      </c>
      <c r="AE2" t="s">
        <v>30</v>
      </c>
      <c r="AF2" t="s">
        <v>31</v>
      </c>
      <c r="AG2" t="s">
        <v>32</v>
      </c>
      <c r="AH2" t="s">
        <v>30</v>
      </c>
      <c r="AI2" t="s">
        <v>31</v>
      </c>
      <c r="AJ2" t="s">
        <v>32</v>
      </c>
    </row>
    <row r="3" spans="1:36" x14ac:dyDescent="0.2">
      <c r="A3" t="s">
        <v>418</v>
      </c>
      <c r="B3" t="s">
        <v>2464</v>
      </c>
      <c r="D3">
        <v>-80.537999999999997</v>
      </c>
      <c r="E3">
        <v>-174.898</v>
      </c>
      <c r="F3">
        <v>0</v>
      </c>
      <c r="G3">
        <v>42.579000000000001</v>
      </c>
      <c r="H3">
        <v>56.222999999999999</v>
      </c>
      <c r="I3">
        <v>0</v>
      </c>
      <c r="J3">
        <v>1</v>
      </c>
      <c r="K3">
        <v>0</v>
      </c>
      <c r="L3">
        <f>1/TAN(-D3*$L$1/180)*0.108*0.333333</f>
        <v>5.999785927538929E-3</v>
      </c>
      <c r="M3">
        <f>SIN(-D3*$L$1/180)*G3*3</f>
        <v>125.99911874102693</v>
      </c>
      <c r="N3">
        <f>COS(-D3*$L$1/180)*G3*0.108</f>
        <v>0.75596849547321543</v>
      </c>
      <c r="O3">
        <f>IFERROR(1/TAN(E3*$L$1/180)*0.108*0.333333,"")</f>
        <v>0.40321272561764393</v>
      </c>
      <c r="P3">
        <f>SIN(-E3*$L$1/180)*H3*3</f>
        <v>14.999576498966036</v>
      </c>
      <c r="Q3">
        <f>-COS(E3*$L$1/180)*H3*0.108</f>
        <v>6.0480261712846248</v>
      </c>
      <c r="R3">
        <f>ABS(SIN(-F3*$L$1/180)*I3*3)</f>
        <v>0</v>
      </c>
      <c r="S3">
        <f>M3+P3</f>
        <v>140.99869523999297</v>
      </c>
      <c r="T3">
        <f>60*(J3/M3)</f>
        <v>0.47619380674654854</v>
      </c>
      <c r="U3">
        <f>IFERROR(60*(K3/P3),"")</f>
        <v>0</v>
      </c>
      <c r="V3">
        <f>100*(R3/(S3))</f>
        <v>0</v>
      </c>
      <c r="X3" t="s">
        <v>37</v>
      </c>
      <c r="Y3">
        <f>AVERAGE(L3:L2000)</f>
        <v>6.0479795800483993E-3</v>
      </c>
      <c r="Z3">
        <f>STDEVA(L3:L2000)</f>
        <v>1.8598834900396494E-3</v>
      </c>
      <c r="AA3">
        <f>COUNTA(L3:L2000)</f>
        <v>262</v>
      </c>
      <c r="AB3">
        <f>AVERAGE(O3:O2000)</f>
        <v>0.25896824888540448</v>
      </c>
      <c r="AC3">
        <f>STDEVA(O3:O2001)</f>
        <v>0.12426618918374924</v>
      </c>
      <c r="AD3">
        <f>COUNTA(O3:O2001)</f>
        <v>262</v>
      </c>
      <c r="AE3">
        <f>1/Y8</f>
        <v>3.8714727018701266E-3</v>
      </c>
      <c r="AF3">
        <f>Z8/Y8^2</f>
        <v>2.4505757019414442E-3</v>
      </c>
      <c r="AG3">
        <f>COUNTA(M3:M2001)</f>
        <v>262</v>
      </c>
      <c r="AH3">
        <f>1/AB8</f>
        <v>0.1080416226541302</v>
      </c>
      <c r="AI3">
        <f>AC8/AB8^2</f>
        <v>7.7469780482763109E-2</v>
      </c>
      <c r="AJ3">
        <f>COUNTA(P3:P2001)</f>
        <v>262</v>
      </c>
    </row>
    <row r="4" spans="1:36" x14ac:dyDescent="0.2">
      <c r="A4" t="s">
        <v>1327</v>
      </c>
      <c r="B4" t="s">
        <v>2725</v>
      </c>
      <c r="D4">
        <v>-79.287000000000006</v>
      </c>
      <c r="E4">
        <v>-176.42400000000001</v>
      </c>
      <c r="F4">
        <v>0</v>
      </c>
      <c r="G4">
        <v>37.655999999999999</v>
      </c>
      <c r="H4">
        <v>16.030999999999999</v>
      </c>
      <c r="I4">
        <v>0</v>
      </c>
      <c r="J4">
        <v>1</v>
      </c>
      <c r="K4">
        <v>0</v>
      </c>
      <c r="L4">
        <f t="shared" ref="L4:L67" si="0">1/TAN(-D4*$L$1/180)*0.108*0.333333</f>
        <v>6.8107239359387175E-3</v>
      </c>
      <c r="M4">
        <f t="shared" ref="M4:M67" si="1">SIN(-D4*$L$1/180)*G4*3</f>
        <v>110.99904060545038</v>
      </c>
      <c r="N4">
        <f t="shared" ref="N4:N67" si="2">COS(-D4*$L$1/180)*G4*0.108</f>
        <v>0.75598457870235314</v>
      </c>
      <c r="O4">
        <f t="shared" ref="O4:O67" si="3">IFERROR(1/TAN(E4*$L$1/180)*0.108*0.333333,"")</f>
        <v>0.57605342314799368</v>
      </c>
      <c r="P4">
        <f t="shared" ref="P4:P67" si="4">SIN(-E4*$L$1/180)*H4*3</f>
        <v>2.9996787945035024</v>
      </c>
      <c r="Q4">
        <f t="shared" ref="Q4:Q67" si="5">-COS(E4*$L$1/180)*H4*0.108</f>
        <v>1.7279769658951556</v>
      </c>
      <c r="R4">
        <f t="shared" ref="R4:R67" si="6">ABS(SIN(-F4*$L$1/180)*I4*3)</f>
        <v>0</v>
      </c>
      <c r="S4">
        <f t="shared" ref="S4:S67" si="7">M4+P4</f>
        <v>113.99871939995387</v>
      </c>
      <c r="T4">
        <f t="shared" ref="T4:T67" si="8">60*(J4/M4)</f>
        <v>0.54054521257775467</v>
      </c>
      <c r="U4">
        <f t="shared" ref="U4:U67" si="9">IFERROR(60*(K4/P4),"")</f>
        <v>0</v>
      </c>
      <c r="V4">
        <f t="shared" ref="V4:V67" si="10">100*(R4/(S4))</f>
        <v>0</v>
      </c>
      <c r="X4" t="s">
        <v>40</v>
      </c>
      <c r="Y4">
        <f>Y3*60</f>
        <v>0.36287877480290398</v>
      </c>
      <c r="Z4">
        <f>Z3*60</f>
        <v>0.11159300940237896</v>
      </c>
      <c r="AA4">
        <f>AA3</f>
        <v>262</v>
      </c>
      <c r="AB4">
        <f>AB3*60</f>
        <v>15.538094933124269</v>
      </c>
      <c r="AC4">
        <f>AC3*60</f>
        <v>7.4559713510249539</v>
      </c>
      <c r="AD4">
        <f>AD3</f>
        <v>262</v>
      </c>
      <c r="AE4">
        <f>AE3*60</f>
        <v>0.2322883621122076</v>
      </c>
      <c r="AF4">
        <f>AF3*60</f>
        <v>0.14703454211648664</v>
      </c>
      <c r="AG4">
        <f>AG3</f>
        <v>262</v>
      </c>
      <c r="AH4">
        <f>AH3*60</f>
        <v>6.4824973592478123</v>
      </c>
      <c r="AI4">
        <f>AI3*60</f>
        <v>4.6481868289657866</v>
      </c>
      <c r="AJ4">
        <f>AJ3</f>
        <v>262</v>
      </c>
    </row>
    <row r="5" spans="1:36" x14ac:dyDescent="0.2">
      <c r="A5" t="s">
        <v>41</v>
      </c>
      <c r="B5" t="s">
        <v>41</v>
      </c>
      <c r="D5">
        <v>-73.739999999999995</v>
      </c>
      <c r="E5">
        <v>-174.28899999999999</v>
      </c>
      <c r="F5">
        <v>0</v>
      </c>
      <c r="G5">
        <v>25</v>
      </c>
      <c r="H5">
        <v>10.050000000000001</v>
      </c>
      <c r="I5">
        <v>0</v>
      </c>
      <c r="J5">
        <v>1</v>
      </c>
      <c r="K5">
        <v>0</v>
      </c>
      <c r="L5">
        <f t="shared" si="0"/>
        <v>1.0499849936454931E-2</v>
      </c>
      <c r="M5">
        <f t="shared" si="1"/>
        <v>72.000075029055495</v>
      </c>
      <c r="N5">
        <f t="shared" si="2"/>
        <v>0.75599073920931803</v>
      </c>
      <c r="O5">
        <f t="shared" si="3"/>
        <v>0.35997382229506519</v>
      </c>
      <c r="P5">
        <f t="shared" si="4"/>
        <v>3.000250163751037</v>
      </c>
      <c r="Q5">
        <f t="shared" si="5"/>
        <v>1.0800125992994554</v>
      </c>
      <c r="R5">
        <f t="shared" si="6"/>
        <v>0</v>
      </c>
      <c r="S5">
        <f t="shared" si="7"/>
        <v>75.000325192806528</v>
      </c>
      <c r="T5">
        <f t="shared" si="8"/>
        <v>0.83333246494239221</v>
      </c>
      <c r="U5">
        <f t="shared" si="9"/>
        <v>0</v>
      </c>
      <c r="V5">
        <f t="shared" si="10"/>
        <v>0</v>
      </c>
    </row>
    <row r="6" spans="1:36" x14ac:dyDescent="0.2">
      <c r="A6" t="s">
        <v>1965</v>
      </c>
      <c r="B6" t="s">
        <v>417</v>
      </c>
      <c r="D6">
        <v>-75.256</v>
      </c>
      <c r="E6">
        <v>-170.53800000000001</v>
      </c>
      <c r="F6">
        <v>0</v>
      </c>
      <c r="G6">
        <v>39.293999999999997</v>
      </c>
      <c r="H6">
        <v>12.166</v>
      </c>
      <c r="I6">
        <v>0</v>
      </c>
      <c r="J6">
        <v>1</v>
      </c>
      <c r="K6">
        <v>0</v>
      </c>
      <c r="L6">
        <f t="shared" si="0"/>
        <v>9.4739684371029659E-3</v>
      </c>
      <c r="M6">
        <f t="shared" si="1"/>
        <v>114.00045169862172</v>
      </c>
      <c r="N6">
        <f t="shared" si="2"/>
        <v>1.0800377612459848</v>
      </c>
      <c r="O6">
        <f t="shared" si="3"/>
        <v>0.21600727486837354</v>
      </c>
      <c r="P6">
        <f t="shared" si="4"/>
        <v>6.0000317813992208</v>
      </c>
      <c r="Q6">
        <f t="shared" si="5"/>
        <v>1.2960518102754883</v>
      </c>
      <c r="R6">
        <f t="shared" si="6"/>
        <v>0</v>
      </c>
      <c r="S6">
        <f t="shared" si="7"/>
        <v>120.00048348002093</v>
      </c>
      <c r="T6">
        <f t="shared" si="8"/>
        <v>0.52631370407741473</v>
      </c>
      <c r="U6">
        <f t="shared" si="9"/>
        <v>0</v>
      </c>
      <c r="V6">
        <f t="shared" si="10"/>
        <v>0</v>
      </c>
      <c r="Y6" t="s">
        <v>44</v>
      </c>
      <c r="AB6" t="s">
        <v>45</v>
      </c>
    </row>
    <row r="7" spans="1:36" x14ac:dyDescent="0.2">
      <c r="A7" t="s">
        <v>890</v>
      </c>
      <c r="B7" t="s">
        <v>891</v>
      </c>
      <c r="D7">
        <v>-74.745000000000005</v>
      </c>
      <c r="E7">
        <v>-172.405</v>
      </c>
      <c r="F7">
        <v>0</v>
      </c>
      <c r="G7">
        <v>34.204999999999998</v>
      </c>
      <c r="H7">
        <v>15.132999999999999</v>
      </c>
      <c r="I7">
        <v>0</v>
      </c>
      <c r="J7">
        <v>1</v>
      </c>
      <c r="K7">
        <v>0</v>
      </c>
      <c r="L7">
        <f t="shared" si="0"/>
        <v>9.8180918692740739E-3</v>
      </c>
      <c r="M7">
        <f t="shared" si="1"/>
        <v>98.999295453165857</v>
      </c>
      <c r="N7">
        <f t="shared" si="2"/>
        <v>0.97198514973773931</v>
      </c>
      <c r="O7">
        <f t="shared" si="3"/>
        <v>0.26998690213915028</v>
      </c>
      <c r="P7">
        <f t="shared" si="4"/>
        <v>6.0003808306514728</v>
      </c>
      <c r="Q7">
        <f t="shared" si="5"/>
        <v>1.6200258521485842</v>
      </c>
      <c r="R7">
        <f t="shared" si="6"/>
        <v>0</v>
      </c>
      <c r="S7">
        <f t="shared" si="7"/>
        <v>104.99967628381734</v>
      </c>
      <c r="T7">
        <f t="shared" si="8"/>
        <v>0.60606491920323347</v>
      </c>
      <c r="U7">
        <f t="shared" si="9"/>
        <v>0</v>
      </c>
      <c r="V7">
        <f t="shared" si="10"/>
        <v>0</v>
      </c>
      <c r="Y7" t="s">
        <v>30</v>
      </c>
      <c r="Z7" t="s">
        <v>31</v>
      </c>
      <c r="AA7" t="s">
        <v>32</v>
      </c>
      <c r="AB7" t="s">
        <v>33</v>
      </c>
      <c r="AC7" t="s">
        <v>31</v>
      </c>
      <c r="AD7" t="s">
        <v>34</v>
      </c>
      <c r="AF7" t="s">
        <v>48</v>
      </c>
      <c r="AG7" t="s">
        <v>49</v>
      </c>
      <c r="AH7" t="s">
        <v>50</v>
      </c>
    </row>
    <row r="8" spans="1:36" x14ac:dyDescent="0.2">
      <c r="A8" t="s">
        <v>41</v>
      </c>
      <c r="B8" t="s">
        <v>41</v>
      </c>
      <c r="D8">
        <v>-75.256</v>
      </c>
      <c r="E8">
        <v>-176.98699999999999</v>
      </c>
      <c r="F8">
        <v>0</v>
      </c>
      <c r="G8">
        <v>58.941000000000003</v>
      </c>
      <c r="H8">
        <v>19.026</v>
      </c>
      <c r="I8">
        <v>0</v>
      </c>
      <c r="J8">
        <v>1</v>
      </c>
      <c r="K8">
        <v>0</v>
      </c>
      <c r="L8">
        <f t="shared" si="0"/>
        <v>9.4739684371029659E-3</v>
      </c>
      <c r="M8">
        <f t="shared" si="1"/>
        <v>171.00067754793258</v>
      </c>
      <c r="N8">
        <f t="shared" si="2"/>
        <v>1.6200566418689775</v>
      </c>
      <c r="O8">
        <f t="shared" si="3"/>
        <v>0.68395098700242118</v>
      </c>
      <c r="P8">
        <f t="shared" si="4"/>
        <v>3.0001644724979131</v>
      </c>
      <c r="Q8">
        <f t="shared" si="5"/>
        <v>2.0519675041020502</v>
      </c>
      <c r="R8">
        <f t="shared" si="6"/>
        <v>0</v>
      </c>
      <c r="S8">
        <f t="shared" si="7"/>
        <v>174.0008420204305</v>
      </c>
      <c r="T8">
        <f t="shared" si="8"/>
        <v>0.35087580271827645</v>
      </c>
      <c r="U8">
        <f t="shared" si="9"/>
        <v>0</v>
      </c>
      <c r="V8">
        <f t="shared" si="10"/>
        <v>0</v>
      </c>
      <c r="X8" t="s">
        <v>51</v>
      </c>
      <c r="Y8">
        <f>AVERAGE(M3:M2000)</f>
        <v>258.2996386664297</v>
      </c>
      <c r="Z8">
        <f>STDEVA(M3:M2000)</f>
        <v>163.49923325830068</v>
      </c>
      <c r="AA8">
        <f>COUNTA(M3:M2001)</f>
        <v>262</v>
      </c>
      <c r="AB8">
        <f>AVERAGE(P3:P2000)</f>
        <v>9.2556921622814237</v>
      </c>
      <c r="AC8">
        <f>STDEVA(P3:P2000)</f>
        <v>6.6366685580370826</v>
      </c>
      <c r="AD8">
        <f>COUNTA(P3:P2001)</f>
        <v>262</v>
      </c>
      <c r="AE8" t="s">
        <v>51</v>
      </c>
      <c r="AF8">
        <f>AG8+AH8</f>
        <v>70099.496677122326</v>
      </c>
      <c r="AG8">
        <f>SUM(M3:M2000)</f>
        <v>67674.505330604588</v>
      </c>
      <c r="AH8">
        <f>SUM(P3:P2000)</f>
        <v>2424.9913465177328</v>
      </c>
    </row>
    <row r="9" spans="1:36" x14ac:dyDescent="0.2">
      <c r="A9" t="s">
        <v>431</v>
      </c>
      <c r="B9" t="s">
        <v>432</v>
      </c>
      <c r="D9">
        <v>-78.091999999999999</v>
      </c>
      <c r="E9">
        <v>0</v>
      </c>
      <c r="F9">
        <v>0</v>
      </c>
      <c r="G9">
        <v>150.233</v>
      </c>
      <c r="H9">
        <v>0</v>
      </c>
      <c r="I9">
        <v>0</v>
      </c>
      <c r="J9">
        <v>0</v>
      </c>
      <c r="K9">
        <v>0</v>
      </c>
      <c r="L9">
        <f t="shared" si="0"/>
        <v>7.5916322246577682E-3</v>
      </c>
      <c r="M9">
        <f t="shared" si="1"/>
        <v>441.00004046117749</v>
      </c>
      <c r="N9">
        <f t="shared" si="2"/>
        <v>3.3479134661539214</v>
      </c>
      <c r="O9" t="str">
        <f t="shared" si="3"/>
        <v/>
      </c>
      <c r="P9">
        <f t="shared" si="4"/>
        <v>0</v>
      </c>
      <c r="Q9">
        <f t="shared" si="5"/>
        <v>0</v>
      </c>
      <c r="R9">
        <f t="shared" si="6"/>
        <v>0</v>
      </c>
      <c r="S9">
        <f t="shared" si="7"/>
        <v>441.00004046117749</v>
      </c>
      <c r="T9">
        <f t="shared" si="8"/>
        <v>0</v>
      </c>
      <c r="U9" t="str">
        <f t="shared" si="9"/>
        <v/>
      </c>
      <c r="V9">
        <f t="shared" si="10"/>
        <v>0</v>
      </c>
      <c r="X9" t="s">
        <v>54</v>
      </c>
      <c r="Y9">
        <f>Y8/60</f>
        <v>4.3049939777738286</v>
      </c>
      <c r="Z9">
        <f>Z8/60</f>
        <v>2.7249872209716779</v>
      </c>
      <c r="AA9">
        <f>AA8</f>
        <v>262</v>
      </c>
      <c r="AB9">
        <f>AB8/60</f>
        <v>0.15426153603802373</v>
      </c>
      <c r="AC9">
        <f>AC8/60</f>
        <v>0.11061114263395137</v>
      </c>
      <c r="AD9">
        <f>AD8</f>
        <v>262</v>
      </c>
      <c r="AE9" t="s">
        <v>54</v>
      </c>
      <c r="AF9">
        <f>AF8/60</f>
        <v>1168.3249446187053</v>
      </c>
      <c r="AG9">
        <f>AG8/60</f>
        <v>1127.9084221767432</v>
      </c>
      <c r="AH9">
        <f>AH8/60</f>
        <v>40.416522441962215</v>
      </c>
    </row>
    <row r="10" spans="1:36" x14ac:dyDescent="0.2">
      <c r="A10" t="s">
        <v>279</v>
      </c>
      <c r="B10" t="s">
        <v>433</v>
      </c>
      <c r="D10">
        <v>-76.608000000000004</v>
      </c>
      <c r="E10">
        <v>-171.25399999999999</v>
      </c>
      <c r="F10">
        <v>-90</v>
      </c>
      <c r="G10">
        <v>107.935</v>
      </c>
      <c r="H10">
        <v>26.306000000000001</v>
      </c>
      <c r="I10">
        <v>1</v>
      </c>
      <c r="J10">
        <v>1</v>
      </c>
      <c r="K10">
        <v>1</v>
      </c>
      <c r="L10">
        <f t="shared" si="0"/>
        <v>8.571089523635389E-3</v>
      </c>
      <c r="M10">
        <f t="shared" si="1"/>
        <v>315.00016789144456</v>
      </c>
      <c r="N10">
        <f t="shared" si="2"/>
        <v>2.6998973388550884</v>
      </c>
      <c r="O10">
        <f t="shared" si="3"/>
        <v>0.23400417552542527</v>
      </c>
      <c r="P10">
        <f t="shared" si="4"/>
        <v>11.999827968769292</v>
      </c>
      <c r="Q10">
        <f t="shared" si="5"/>
        <v>2.8080126582914553</v>
      </c>
      <c r="R10">
        <f t="shared" si="6"/>
        <v>3</v>
      </c>
      <c r="S10">
        <f t="shared" si="7"/>
        <v>326.99999586021386</v>
      </c>
      <c r="T10">
        <f t="shared" si="8"/>
        <v>0.19047608895458498</v>
      </c>
      <c r="U10">
        <f t="shared" si="9"/>
        <v>5.0000716807070713</v>
      </c>
      <c r="V10">
        <f t="shared" si="10"/>
        <v>0.91743120427513447</v>
      </c>
    </row>
    <row r="11" spans="1:36" x14ac:dyDescent="0.2">
      <c r="A11" t="s">
        <v>41</v>
      </c>
      <c r="B11" t="s">
        <v>41</v>
      </c>
      <c r="D11">
        <v>-81.674000000000007</v>
      </c>
      <c r="E11">
        <v>-167.005</v>
      </c>
      <c r="F11">
        <v>0</v>
      </c>
      <c r="G11">
        <v>41.436999999999998</v>
      </c>
      <c r="H11">
        <v>13.342000000000001</v>
      </c>
      <c r="I11">
        <v>0</v>
      </c>
      <c r="J11">
        <v>1</v>
      </c>
      <c r="K11">
        <v>0</v>
      </c>
      <c r="L11">
        <f t="shared" si="0"/>
        <v>5.2685118236220577E-3</v>
      </c>
      <c r="M11">
        <f t="shared" si="1"/>
        <v>123.00078448854885</v>
      </c>
      <c r="N11">
        <f t="shared" si="2"/>
        <v>0.64803173542444359</v>
      </c>
      <c r="O11">
        <f t="shared" si="3"/>
        <v>0.15599508211391522</v>
      </c>
      <c r="P11">
        <f t="shared" si="4"/>
        <v>9.0004874629593701</v>
      </c>
      <c r="Q11">
        <f t="shared" si="5"/>
        <v>1.4040331848827963</v>
      </c>
      <c r="R11">
        <f t="shared" si="6"/>
        <v>0</v>
      </c>
      <c r="S11">
        <f t="shared" si="7"/>
        <v>132.00127195150822</v>
      </c>
      <c r="T11">
        <f t="shared" si="8"/>
        <v>0.48780176687072996</v>
      </c>
      <c r="U11">
        <f t="shared" si="9"/>
        <v>0</v>
      </c>
      <c r="V11">
        <f t="shared" si="10"/>
        <v>0</v>
      </c>
      <c r="Y11" t="s">
        <v>57</v>
      </c>
      <c r="Z11" t="s">
        <v>58</v>
      </c>
      <c r="AA11" t="s">
        <v>59</v>
      </c>
      <c r="AB11" t="s">
        <v>60</v>
      </c>
      <c r="AF11" t="s">
        <v>61</v>
      </c>
      <c r="AG11" t="s">
        <v>62</v>
      </c>
      <c r="AH11" t="s">
        <v>63</v>
      </c>
    </row>
    <row r="12" spans="1:36" x14ac:dyDescent="0.2">
      <c r="A12" t="s">
        <v>361</v>
      </c>
      <c r="B12" t="s">
        <v>362</v>
      </c>
      <c r="D12">
        <v>-77.221000000000004</v>
      </c>
      <c r="E12">
        <v>-172.875</v>
      </c>
      <c r="F12">
        <v>0</v>
      </c>
      <c r="G12">
        <v>99.463999999999999</v>
      </c>
      <c r="H12">
        <v>24.187000000000001</v>
      </c>
      <c r="I12">
        <v>0</v>
      </c>
      <c r="J12">
        <v>1</v>
      </c>
      <c r="K12">
        <v>0</v>
      </c>
      <c r="L12">
        <f t="shared" si="0"/>
        <v>8.1651165548957995E-3</v>
      </c>
      <c r="M12">
        <f t="shared" si="1"/>
        <v>291.00097654223475</v>
      </c>
      <c r="N12">
        <f t="shared" si="2"/>
        <v>2.3760592671151124</v>
      </c>
      <c r="O12">
        <f t="shared" si="3"/>
        <v>0.28800037970152381</v>
      </c>
      <c r="P12">
        <f t="shared" si="4"/>
        <v>9.000063831698661</v>
      </c>
      <c r="Q12">
        <f t="shared" si="5"/>
        <v>2.5920243928915587</v>
      </c>
      <c r="R12">
        <f t="shared" si="6"/>
        <v>0</v>
      </c>
      <c r="S12">
        <f t="shared" si="7"/>
        <v>300.00104037393339</v>
      </c>
      <c r="T12">
        <f t="shared" si="8"/>
        <v>0.20618487509196323</v>
      </c>
      <c r="U12">
        <f t="shared" si="9"/>
        <v>0</v>
      </c>
      <c r="V12">
        <f t="shared" si="10"/>
        <v>0</v>
      </c>
      <c r="Y12">
        <f>Y3</f>
        <v>6.0479795800483993E-3</v>
      </c>
      <c r="Z12">
        <f>AE3</f>
        <v>3.8714727018701266E-3</v>
      </c>
      <c r="AA12">
        <f>AB3</f>
        <v>0.25896824888540448</v>
      </c>
      <c r="AB12">
        <f>AH3</f>
        <v>0.1080416226541302</v>
      </c>
      <c r="AE12" t="s">
        <v>1</v>
      </c>
      <c r="AF12">
        <f>AG12+AH12</f>
        <v>969.96664907114882</v>
      </c>
      <c r="AG12">
        <f>SUM(N3:N2000)</f>
        <v>415.89043317601039</v>
      </c>
      <c r="AH12">
        <f>SUM(Q3:Q2000)</f>
        <v>554.07621589513838</v>
      </c>
    </row>
    <row r="13" spans="1:36" x14ac:dyDescent="0.2">
      <c r="A13" t="s">
        <v>223</v>
      </c>
      <c r="B13" t="s">
        <v>556</v>
      </c>
      <c r="D13">
        <v>-80.960999999999999</v>
      </c>
      <c r="E13">
        <v>-171.87</v>
      </c>
      <c r="F13">
        <v>0</v>
      </c>
      <c r="G13">
        <v>89.106999999999999</v>
      </c>
      <c r="H13">
        <v>28.283999999999999</v>
      </c>
      <c r="I13">
        <v>0</v>
      </c>
      <c r="J13">
        <v>1</v>
      </c>
      <c r="K13">
        <v>0</v>
      </c>
      <c r="L13">
        <f t="shared" si="0"/>
        <v>5.7269559685611451E-3</v>
      </c>
      <c r="M13">
        <f t="shared" si="1"/>
        <v>264.00130897506028</v>
      </c>
      <c r="N13">
        <f t="shared" si="2"/>
        <v>1.5119253840680609</v>
      </c>
      <c r="O13">
        <f t="shared" si="3"/>
        <v>0.25200296358763974</v>
      </c>
      <c r="P13">
        <f t="shared" si="4"/>
        <v>11.999734861838032</v>
      </c>
      <c r="Q13">
        <f t="shared" si="5"/>
        <v>3.0239717714208716</v>
      </c>
      <c r="R13">
        <f t="shared" si="6"/>
        <v>0</v>
      </c>
      <c r="S13">
        <f t="shared" si="7"/>
        <v>276.0010438368983</v>
      </c>
      <c r="T13">
        <f t="shared" si="8"/>
        <v>0.22727160040584529</v>
      </c>
      <c r="U13">
        <f t="shared" si="9"/>
        <v>0</v>
      </c>
      <c r="V13">
        <f t="shared" si="10"/>
        <v>0</v>
      </c>
      <c r="Y13" t="s">
        <v>30</v>
      </c>
      <c r="Z13" t="s">
        <v>31</v>
      </c>
      <c r="AA13" t="s">
        <v>32</v>
      </c>
    </row>
    <row r="14" spans="1:36" x14ac:dyDescent="0.2">
      <c r="A14" t="s">
        <v>41</v>
      </c>
      <c r="B14" t="s">
        <v>41</v>
      </c>
      <c r="D14">
        <v>-78.97</v>
      </c>
      <c r="E14">
        <v>-173.29</v>
      </c>
      <c r="F14">
        <v>0</v>
      </c>
      <c r="G14">
        <v>60.11</v>
      </c>
      <c r="H14">
        <v>22.823</v>
      </c>
      <c r="I14">
        <v>0</v>
      </c>
      <c r="J14">
        <v>1</v>
      </c>
      <c r="K14">
        <v>0</v>
      </c>
      <c r="L14">
        <f t="shared" si="0"/>
        <v>7.0172478666107648E-3</v>
      </c>
      <c r="M14">
        <f t="shared" si="1"/>
        <v>176.99878943328551</v>
      </c>
      <c r="N14">
        <f t="shared" si="2"/>
        <v>1.2420456195890306</v>
      </c>
      <c r="O14">
        <f t="shared" si="3"/>
        <v>0.30599218337530759</v>
      </c>
      <c r="P14">
        <f t="shared" si="4"/>
        <v>8.0001970601944432</v>
      </c>
      <c r="Q14">
        <f t="shared" si="5"/>
        <v>2.4480002138818291</v>
      </c>
      <c r="R14">
        <f t="shared" si="6"/>
        <v>0</v>
      </c>
      <c r="S14">
        <f t="shared" si="7"/>
        <v>184.99898649347995</v>
      </c>
      <c r="T14">
        <f t="shared" si="8"/>
        <v>0.33898536929042239</v>
      </c>
      <c r="U14">
        <f t="shared" si="9"/>
        <v>0</v>
      </c>
      <c r="V14">
        <f t="shared" si="10"/>
        <v>0</v>
      </c>
      <c r="X14" t="s">
        <v>68</v>
      </c>
      <c r="Y14">
        <f>AVERAGE(T3:T2345)</f>
        <v>0.34647599273581375</v>
      </c>
      <c r="Z14">
        <f>STDEVA(T3:T2345)</f>
        <v>0.27919656208162574</v>
      </c>
      <c r="AA14">
        <f>COUNTA(T3:T2345)</f>
        <v>262</v>
      </c>
    </row>
    <row r="15" spans="1:36" x14ac:dyDescent="0.2">
      <c r="A15" t="s">
        <v>296</v>
      </c>
      <c r="B15" t="s">
        <v>2726</v>
      </c>
      <c r="D15">
        <v>-83.32</v>
      </c>
      <c r="E15">
        <v>-174.64400000000001</v>
      </c>
      <c r="F15">
        <v>0</v>
      </c>
      <c r="G15">
        <v>37.253</v>
      </c>
      <c r="H15">
        <v>10.712999999999999</v>
      </c>
      <c r="I15">
        <v>0</v>
      </c>
      <c r="J15">
        <v>1</v>
      </c>
      <c r="K15">
        <v>0</v>
      </c>
      <c r="L15">
        <f t="shared" si="0"/>
        <v>4.2162845704720306E-3</v>
      </c>
      <c r="M15">
        <f t="shared" si="1"/>
        <v>111.00030333076735</v>
      </c>
      <c r="N15">
        <f t="shared" si="2"/>
        <v>0.46800933426056396</v>
      </c>
      <c r="O15">
        <f t="shared" si="3"/>
        <v>0.38398699903833816</v>
      </c>
      <c r="P15">
        <f t="shared" si="4"/>
        <v>2.9999747471703664</v>
      </c>
      <c r="Q15">
        <f t="shared" si="5"/>
        <v>1.1519524523091986</v>
      </c>
      <c r="R15">
        <f t="shared" si="6"/>
        <v>0</v>
      </c>
      <c r="S15">
        <f t="shared" si="7"/>
        <v>114.00027807793772</v>
      </c>
      <c r="T15">
        <f t="shared" si="8"/>
        <v>0.54053906340424418</v>
      </c>
      <c r="U15">
        <f t="shared" si="9"/>
        <v>0</v>
      </c>
      <c r="V15">
        <f t="shared" si="10"/>
        <v>0</v>
      </c>
      <c r="X15" t="s">
        <v>71</v>
      </c>
      <c r="Y15">
        <f>AVERAGE(U3:U2345)</f>
        <v>6.0037504768089216E-2</v>
      </c>
      <c r="Z15">
        <f>STDEVA(U3:U2345)</f>
        <v>0.43674265747649832</v>
      </c>
      <c r="AA15">
        <f>COUNTA(U3:U2345)</f>
        <v>262</v>
      </c>
    </row>
    <row r="16" spans="1:36" x14ac:dyDescent="0.2">
      <c r="A16" t="s">
        <v>303</v>
      </c>
      <c r="B16" t="s">
        <v>965</v>
      </c>
      <c r="D16">
        <v>-82.983000000000004</v>
      </c>
      <c r="E16">
        <v>-168.69</v>
      </c>
      <c r="F16">
        <v>0</v>
      </c>
      <c r="G16">
        <v>43.66</v>
      </c>
      <c r="H16">
        <v>6.7990000000000004</v>
      </c>
      <c r="I16">
        <v>0</v>
      </c>
      <c r="J16">
        <v>1</v>
      </c>
      <c r="K16">
        <v>0</v>
      </c>
      <c r="L16">
        <f t="shared" si="0"/>
        <v>4.431082605302423E-3</v>
      </c>
      <c r="M16">
        <f t="shared" si="1"/>
        <v>129.9989530664019</v>
      </c>
      <c r="N16">
        <f t="shared" si="2"/>
        <v>0.57603667567673522</v>
      </c>
      <c r="O16">
        <f t="shared" si="3"/>
        <v>0.17999871688416874</v>
      </c>
      <c r="P16">
        <f t="shared" si="4"/>
        <v>4.0002043804897855</v>
      </c>
      <c r="Q16">
        <f t="shared" si="5"/>
        <v>0.72003237579496826</v>
      </c>
      <c r="R16">
        <f t="shared" si="6"/>
        <v>0</v>
      </c>
      <c r="S16">
        <f t="shared" si="7"/>
        <v>133.99915744689167</v>
      </c>
      <c r="T16">
        <f t="shared" si="8"/>
        <v>0.46154217849241236</v>
      </c>
      <c r="U16">
        <f t="shared" si="9"/>
        <v>0</v>
      </c>
      <c r="V16">
        <f t="shared" si="10"/>
        <v>0</v>
      </c>
      <c r="X16" t="s">
        <v>74</v>
      </c>
      <c r="Y16">
        <f>AVERAGE(V3:V2345)</f>
        <v>8.279608864198619E-2</v>
      </c>
      <c r="Z16">
        <f>STDEVA(V3:V2345)</f>
        <v>0.46369413474210092</v>
      </c>
      <c r="AA16">
        <f>COUNTA(V3:V2345)</f>
        <v>262</v>
      </c>
      <c r="AD16" t="s">
        <v>75</v>
      </c>
      <c r="AE16" t="s">
        <v>76</v>
      </c>
    </row>
    <row r="17" spans="1:35" x14ac:dyDescent="0.2">
      <c r="A17" t="s">
        <v>41</v>
      </c>
      <c r="B17" t="s">
        <v>41</v>
      </c>
      <c r="D17">
        <v>-85.786000000000001</v>
      </c>
      <c r="E17">
        <v>-167.15199999999999</v>
      </c>
      <c r="F17">
        <v>0</v>
      </c>
      <c r="G17">
        <v>158.76300000000001</v>
      </c>
      <c r="H17">
        <v>19.488</v>
      </c>
      <c r="I17">
        <v>0</v>
      </c>
      <c r="J17">
        <v>1</v>
      </c>
      <c r="K17">
        <v>0</v>
      </c>
      <c r="L17">
        <f t="shared" si="0"/>
        <v>2.6525161483055277E-3</v>
      </c>
      <c r="M17">
        <f t="shared" si="1"/>
        <v>475.00137744829101</v>
      </c>
      <c r="N17">
        <f t="shared" si="2"/>
        <v>1.2599500840990452</v>
      </c>
      <c r="O17">
        <f t="shared" si="3"/>
        <v>0.1578422455365372</v>
      </c>
      <c r="P17">
        <f t="shared" si="4"/>
        <v>13.000368348048635</v>
      </c>
      <c r="Q17">
        <f t="shared" si="5"/>
        <v>2.0520093848675036</v>
      </c>
      <c r="R17">
        <f t="shared" si="6"/>
        <v>0</v>
      </c>
      <c r="S17">
        <f t="shared" si="7"/>
        <v>488.00174579633966</v>
      </c>
      <c r="T17">
        <f t="shared" si="8"/>
        <v>0.12631542317270783</v>
      </c>
      <c r="U17">
        <f t="shared" si="9"/>
        <v>0</v>
      </c>
      <c r="V17">
        <f t="shared" si="10"/>
        <v>0</v>
      </c>
      <c r="AD17">
        <f>(AA12*Y12)/((AA12*Z12)-(Y12*AB12))</f>
        <v>4.4857864762642548</v>
      </c>
      <c r="AE17">
        <f>(Y12*AB12-AA12*Z12)/(Z12+AB12)</f>
        <v>-3.1198759849578048E-3</v>
      </c>
    </row>
    <row r="18" spans="1:35" x14ac:dyDescent="0.2">
      <c r="A18" t="s">
        <v>361</v>
      </c>
      <c r="B18" t="s">
        <v>1397</v>
      </c>
      <c r="D18">
        <v>-80.778999999999996</v>
      </c>
      <c r="E18">
        <v>-171.87</v>
      </c>
      <c r="F18">
        <v>0</v>
      </c>
      <c r="G18">
        <v>78.007999999999996</v>
      </c>
      <c r="H18">
        <v>14.141999999999999</v>
      </c>
      <c r="I18">
        <v>0</v>
      </c>
      <c r="J18">
        <v>1</v>
      </c>
      <c r="K18">
        <v>0</v>
      </c>
      <c r="L18">
        <f t="shared" si="0"/>
        <v>5.8442634720769536E-3</v>
      </c>
      <c r="M18">
        <f t="shared" si="1"/>
        <v>230.99984808789091</v>
      </c>
      <c r="N18">
        <f t="shared" si="2"/>
        <v>1.3500253242607105</v>
      </c>
      <c r="O18">
        <f t="shared" si="3"/>
        <v>0.25200296358763974</v>
      </c>
      <c r="P18">
        <f t="shared" si="4"/>
        <v>5.9998674309190161</v>
      </c>
      <c r="Q18">
        <f t="shared" si="5"/>
        <v>1.5119858857104358</v>
      </c>
      <c r="R18">
        <f t="shared" si="6"/>
        <v>0</v>
      </c>
      <c r="S18">
        <f t="shared" si="7"/>
        <v>236.99971551880992</v>
      </c>
      <c r="T18">
        <f t="shared" si="8"/>
        <v>0.25974043055288581</v>
      </c>
      <c r="U18">
        <f t="shared" si="9"/>
        <v>0</v>
      </c>
      <c r="V18">
        <f t="shared" si="10"/>
        <v>0</v>
      </c>
      <c r="X18" t="s">
        <v>79</v>
      </c>
      <c r="Z18">
        <f>(SUM(R3:R1401))/60</f>
        <v>0.9</v>
      </c>
      <c r="AB18" t="s">
        <v>80</v>
      </c>
    </row>
    <row r="19" spans="1:35" x14ac:dyDescent="0.2">
      <c r="A19" t="s">
        <v>231</v>
      </c>
      <c r="B19" t="s">
        <v>232</v>
      </c>
      <c r="D19">
        <v>-77.661000000000001</v>
      </c>
      <c r="E19">
        <v>-174.958</v>
      </c>
      <c r="F19">
        <v>0</v>
      </c>
      <c r="G19">
        <v>49.134999999999998</v>
      </c>
      <c r="H19">
        <v>17.065999999999999</v>
      </c>
      <c r="I19">
        <v>0</v>
      </c>
      <c r="J19">
        <v>1</v>
      </c>
      <c r="K19">
        <v>0</v>
      </c>
      <c r="L19">
        <f t="shared" si="0"/>
        <v>7.8749346623747316E-3</v>
      </c>
      <c r="M19">
        <f t="shared" si="1"/>
        <v>143.99999504787721</v>
      </c>
      <c r="N19">
        <f t="shared" si="2"/>
        <v>1.1339916863760042</v>
      </c>
      <c r="O19">
        <f t="shared" si="3"/>
        <v>0.40803628174948231</v>
      </c>
      <c r="P19">
        <f t="shared" si="4"/>
        <v>4.4995857957951175</v>
      </c>
      <c r="Q19">
        <f t="shared" si="5"/>
        <v>1.8359960935251187</v>
      </c>
      <c r="R19">
        <f t="shared" si="6"/>
        <v>0</v>
      </c>
      <c r="S19">
        <f t="shared" si="7"/>
        <v>148.49958084367233</v>
      </c>
      <c r="T19">
        <f t="shared" si="8"/>
        <v>0.41666668099572612</v>
      </c>
      <c r="U19">
        <f t="shared" si="9"/>
        <v>0</v>
      </c>
      <c r="V19">
        <f t="shared" si="10"/>
        <v>0</v>
      </c>
      <c r="X19" t="s">
        <v>83</v>
      </c>
      <c r="Z19">
        <f>Z27</f>
        <v>12</v>
      </c>
      <c r="AB19" t="s">
        <v>84</v>
      </c>
      <c r="AC19" t="s">
        <v>85</v>
      </c>
      <c r="AD19" t="s">
        <v>86</v>
      </c>
      <c r="AF19" t="s">
        <v>87</v>
      </c>
      <c r="AG19" t="s">
        <v>88</v>
      </c>
      <c r="AH19" t="s">
        <v>89</v>
      </c>
    </row>
    <row r="20" spans="1:35" x14ac:dyDescent="0.2">
      <c r="A20" t="s">
        <v>41</v>
      </c>
      <c r="B20" t="s">
        <v>41</v>
      </c>
      <c r="D20">
        <v>-76.082999999999998</v>
      </c>
      <c r="E20">
        <v>-164.05500000000001</v>
      </c>
      <c r="F20">
        <v>0</v>
      </c>
      <c r="G20">
        <v>58.209000000000003</v>
      </c>
      <c r="H20">
        <v>14.56</v>
      </c>
      <c r="I20">
        <v>0</v>
      </c>
      <c r="J20">
        <v>1</v>
      </c>
      <c r="K20">
        <v>0</v>
      </c>
      <c r="L20">
        <f t="shared" si="0"/>
        <v>8.920426801207422E-3</v>
      </c>
      <c r="M20">
        <f t="shared" si="1"/>
        <v>169.50085266195669</v>
      </c>
      <c r="N20">
        <f t="shared" si="2"/>
        <v>1.5120214609346898</v>
      </c>
      <c r="O20">
        <f t="shared" si="3"/>
        <v>0.12600317003890771</v>
      </c>
      <c r="P20">
        <f t="shared" si="4"/>
        <v>11.999528660117734</v>
      </c>
      <c r="Q20">
        <f t="shared" si="5"/>
        <v>1.5119801621277236</v>
      </c>
      <c r="R20">
        <f t="shared" si="6"/>
        <v>0</v>
      </c>
      <c r="S20">
        <f t="shared" si="7"/>
        <v>181.50038132207442</v>
      </c>
      <c r="T20">
        <f t="shared" si="8"/>
        <v>0.35398052020222426</v>
      </c>
      <c r="U20">
        <f t="shared" si="9"/>
        <v>0</v>
      </c>
      <c r="V20">
        <f t="shared" si="10"/>
        <v>0</v>
      </c>
      <c r="AB20">
        <f>X27/AG9</f>
        <v>0.21632961967701772</v>
      </c>
      <c r="AC20">
        <f>Y27/AH9</f>
        <v>0.12371178166503459</v>
      </c>
      <c r="AD20">
        <f>Z19/AF9</f>
        <v>1.0271115116793404E-2</v>
      </c>
      <c r="AF20">
        <f>X27/AG12</f>
        <v>0.58669298578632112</v>
      </c>
      <c r="AG20">
        <f>Y27/AH12</f>
        <v>9.0240292879604032E-3</v>
      </c>
      <c r="AH20">
        <f>Z19/AF12</f>
        <v>1.2371559384532795E-2</v>
      </c>
    </row>
    <row r="21" spans="1:35" x14ac:dyDescent="0.2">
      <c r="A21" t="s">
        <v>2727</v>
      </c>
      <c r="B21" t="s">
        <v>2728</v>
      </c>
      <c r="D21">
        <v>-81.468999999999994</v>
      </c>
      <c r="E21">
        <v>-171.87</v>
      </c>
      <c r="F21">
        <v>0</v>
      </c>
      <c r="G21">
        <v>121.342</v>
      </c>
      <c r="H21">
        <v>28.283999999999999</v>
      </c>
      <c r="I21">
        <v>0</v>
      </c>
      <c r="J21">
        <v>1</v>
      </c>
      <c r="K21">
        <v>0</v>
      </c>
      <c r="L21">
        <f t="shared" si="0"/>
        <v>5.4001451851661188E-3</v>
      </c>
      <c r="M21">
        <f t="shared" si="1"/>
        <v>359.99832387969599</v>
      </c>
      <c r="N21">
        <f t="shared" si="2"/>
        <v>1.9440451594119725</v>
      </c>
      <c r="O21">
        <f t="shared" si="3"/>
        <v>0.25200296358763974</v>
      </c>
      <c r="P21">
        <f t="shared" si="4"/>
        <v>11.999734861838032</v>
      </c>
      <c r="Q21">
        <f t="shared" si="5"/>
        <v>3.0239717714208716</v>
      </c>
      <c r="R21">
        <f t="shared" si="6"/>
        <v>0</v>
      </c>
      <c r="S21">
        <f t="shared" si="7"/>
        <v>371.99805874153401</v>
      </c>
      <c r="T21">
        <f t="shared" si="8"/>
        <v>0.16666744265190181</v>
      </c>
      <c r="U21">
        <f t="shared" si="9"/>
        <v>0</v>
      </c>
      <c r="V21">
        <f t="shared" si="10"/>
        <v>0</v>
      </c>
    </row>
    <row r="22" spans="1:35" x14ac:dyDescent="0.2">
      <c r="A22" t="s">
        <v>41</v>
      </c>
      <c r="B22" t="s">
        <v>41</v>
      </c>
      <c r="D22">
        <v>-80.481999999999999</v>
      </c>
      <c r="E22">
        <v>-167.196</v>
      </c>
      <c r="F22">
        <v>0</v>
      </c>
      <c r="G22">
        <v>169.33099999999999</v>
      </c>
      <c r="H22">
        <v>22.561</v>
      </c>
      <c r="I22">
        <v>0</v>
      </c>
      <c r="J22">
        <v>1</v>
      </c>
      <c r="K22">
        <v>0</v>
      </c>
      <c r="L22">
        <f t="shared" si="0"/>
        <v>6.0359549488415562E-3</v>
      </c>
      <c r="M22">
        <f t="shared" si="1"/>
        <v>500.99981679326373</v>
      </c>
      <c r="N22">
        <f t="shared" si="2"/>
        <v>3.024015347557361</v>
      </c>
      <c r="O22">
        <f t="shared" si="3"/>
        <v>0.15840324532369318</v>
      </c>
      <c r="P22">
        <f t="shared" si="4"/>
        <v>14.999674669227062</v>
      </c>
      <c r="Q22">
        <f t="shared" si="5"/>
        <v>2.3759995224046833</v>
      </c>
      <c r="R22">
        <f t="shared" si="6"/>
        <v>0</v>
      </c>
      <c r="S22">
        <f t="shared" si="7"/>
        <v>515.99949146249082</v>
      </c>
      <c r="T22">
        <f t="shared" si="8"/>
        <v>0.11976052283619665</v>
      </c>
      <c r="U22">
        <f t="shared" si="9"/>
        <v>0</v>
      </c>
      <c r="V22">
        <f t="shared" si="10"/>
        <v>0</v>
      </c>
      <c r="X22" t="s">
        <v>94</v>
      </c>
      <c r="Z22">
        <f>Z18/AF9</f>
        <v>7.7033363375950527E-4</v>
      </c>
      <c r="AA22" t="s">
        <v>95</v>
      </c>
    </row>
    <row r="23" spans="1:35" x14ac:dyDescent="0.2">
      <c r="A23" t="s">
        <v>41</v>
      </c>
      <c r="B23" t="s">
        <v>41</v>
      </c>
      <c r="D23">
        <v>-81.301000000000002</v>
      </c>
      <c r="E23">
        <v>-173.99100000000001</v>
      </c>
      <c r="F23">
        <v>0</v>
      </c>
      <c r="G23">
        <v>92.564999999999998</v>
      </c>
      <c r="H23">
        <v>19.105</v>
      </c>
      <c r="I23">
        <v>0</v>
      </c>
      <c r="J23">
        <v>1</v>
      </c>
      <c r="K23">
        <v>0</v>
      </c>
      <c r="L23">
        <f t="shared" si="0"/>
        <v>5.5081255699365953E-3</v>
      </c>
      <c r="M23">
        <f t="shared" si="1"/>
        <v>274.50054297014606</v>
      </c>
      <c r="N23">
        <f t="shared" si="2"/>
        <v>1.511984971680312</v>
      </c>
      <c r="O23">
        <f t="shared" si="3"/>
        <v>0.34199999956738092</v>
      </c>
      <c r="P23">
        <f t="shared" si="4"/>
        <v>6.0000024979032514</v>
      </c>
      <c r="Q23">
        <f t="shared" si="5"/>
        <v>2.0520029036900995</v>
      </c>
      <c r="R23">
        <f t="shared" si="6"/>
        <v>0</v>
      </c>
      <c r="S23">
        <f t="shared" si="7"/>
        <v>280.50054546804932</v>
      </c>
      <c r="T23">
        <f t="shared" si="8"/>
        <v>0.21857880261652321</v>
      </c>
      <c r="U23">
        <f t="shared" si="9"/>
        <v>0</v>
      </c>
      <c r="V23">
        <f t="shared" si="10"/>
        <v>0</v>
      </c>
      <c r="X23" t="s">
        <v>96</v>
      </c>
      <c r="Z23">
        <f>Z19/AF9</f>
        <v>1.0271115116793404E-2</v>
      </c>
      <c r="AA23" t="s">
        <v>97</v>
      </c>
      <c r="AB23">
        <f>Z27/AF9</f>
        <v>1.0271115116793404E-2</v>
      </c>
      <c r="AC23" t="s">
        <v>98</v>
      </c>
      <c r="AD23">
        <f>Z27/AF9</f>
        <v>1.0271115116793404E-2</v>
      </c>
      <c r="AE23" t="s">
        <v>98</v>
      </c>
      <c r="AH23">
        <f>Z27/AF12</f>
        <v>1.2371559384532795E-2</v>
      </c>
      <c r="AI23" t="s">
        <v>98</v>
      </c>
    </row>
    <row r="24" spans="1:35" x14ac:dyDescent="0.2">
      <c r="A24" t="s">
        <v>166</v>
      </c>
      <c r="B24" t="s">
        <v>1858</v>
      </c>
      <c r="D24">
        <v>-80.238</v>
      </c>
      <c r="E24">
        <v>-172.875</v>
      </c>
      <c r="F24">
        <v>-90</v>
      </c>
      <c r="G24">
        <v>94.366</v>
      </c>
      <c r="H24">
        <v>24.187000000000001</v>
      </c>
      <c r="I24">
        <v>1</v>
      </c>
      <c r="J24">
        <v>1</v>
      </c>
      <c r="K24">
        <v>0</v>
      </c>
      <c r="L24">
        <f t="shared" si="0"/>
        <v>6.1936878951308278E-3</v>
      </c>
      <c r="M24">
        <f t="shared" si="1"/>
        <v>278.99890203300322</v>
      </c>
      <c r="N24">
        <f t="shared" si="2"/>
        <v>1.7280338503104542</v>
      </c>
      <c r="O24">
        <f t="shared" si="3"/>
        <v>0.28800037970152381</v>
      </c>
      <c r="P24">
        <f t="shared" si="4"/>
        <v>9.000063831698661</v>
      </c>
      <c r="Q24">
        <f t="shared" si="5"/>
        <v>2.5920243928915587</v>
      </c>
      <c r="R24">
        <f t="shared" si="6"/>
        <v>3</v>
      </c>
      <c r="S24">
        <f t="shared" si="7"/>
        <v>287.99896586470186</v>
      </c>
      <c r="T24">
        <f t="shared" si="8"/>
        <v>0.21505460975936927</v>
      </c>
      <c r="U24">
        <f t="shared" si="9"/>
        <v>0</v>
      </c>
      <c r="V24">
        <f t="shared" si="10"/>
        <v>1.0416704070421423</v>
      </c>
    </row>
    <row r="25" spans="1:35" x14ac:dyDescent="0.2">
      <c r="A25" t="s">
        <v>379</v>
      </c>
      <c r="B25" t="s">
        <v>388</v>
      </c>
      <c r="D25">
        <v>-78.231999999999999</v>
      </c>
      <c r="E25">
        <v>-171.46899999999999</v>
      </c>
      <c r="F25">
        <v>0</v>
      </c>
      <c r="G25">
        <v>73.546000000000006</v>
      </c>
      <c r="H25">
        <v>20.224</v>
      </c>
      <c r="I25">
        <v>0</v>
      </c>
      <c r="J25">
        <v>1</v>
      </c>
      <c r="K25">
        <v>0</v>
      </c>
      <c r="L25">
        <f t="shared" si="0"/>
        <v>7.4998030796471788E-3</v>
      </c>
      <c r="M25">
        <f t="shared" si="1"/>
        <v>216.00050877429373</v>
      </c>
      <c r="N25">
        <f t="shared" si="2"/>
        <v>1.6199629008737069</v>
      </c>
      <c r="O25">
        <f t="shared" si="3"/>
        <v>0.23999306751257837</v>
      </c>
      <c r="P25">
        <f t="shared" si="4"/>
        <v>9.0003574158502637</v>
      </c>
      <c r="Q25">
        <f t="shared" si="5"/>
        <v>2.1600255449650327</v>
      </c>
      <c r="R25">
        <f t="shared" si="6"/>
        <v>0</v>
      </c>
      <c r="S25">
        <f t="shared" si="7"/>
        <v>225.000866190144</v>
      </c>
      <c r="T25">
        <f t="shared" si="8"/>
        <v>0.27777712349138972</v>
      </c>
      <c r="U25">
        <f t="shared" si="9"/>
        <v>0</v>
      </c>
      <c r="V25">
        <f t="shared" si="10"/>
        <v>0</v>
      </c>
      <c r="X25" t="s">
        <v>101</v>
      </c>
    </row>
    <row r="26" spans="1:35" x14ac:dyDescent="0.2">
      <c r="A26" t="s">
        <v>113</v>
      </c>
      <c r="B26" t="s">
        <v>401</v>
      </c>
      <c r="D26">
        <v>-79.275999999999996</v>
      </c>
      <c r="E26">
        <v>-171.119</v>
      </c>
      <c r="F26">
        <v>-90</v>
      </c>
      <c r="G26">
        <v>134.34700000000001</v>
      </c>
      <c r="H26">
        <v>32.387999999999998</v>
      </c>
      <c r="I26">
        <v>1</v>
      </c>
      <c r="J26">
        <v>1</v>
      </c>
      <c r="K26">
        <v>0</v>
      </c>
      <c r="L26">
        <f t="shared" si="0"/>
        <v>6.8178830672603833E-3</v>
      </c>
      <c r="M26">
        <f t="shared" si="1"/>
        <v>396.00186414453725</v>
      </c>
      <c r="N26">
        <f t="shared" si="2"/>
        <v>2.6998971040516913</v>
      </c>
      <c r="O26">
        <f t="shared" si="3"/>
        <v>0.23039078371172803</v>
      </c>
      <c r="P26">
        <f t="shared" si="4"/>
        <v>15.000446288672723</v>
      </c>
      <c r="Q26">
        <f t="shared" si="5"/>
        <v>3.4559680324410227</v>
      </c>
      <c r="R26">
        <f t="shared" si="6"/>
        <v>3</v>
      </c>
      <c r="S26">
        <f t="shared" si="7"/>
        <v>411.00231043320997</v>
      </c>
      <c r="T26">
        <f t="shared" si="8"/>
        <v>0.15151443827067571</v>
      </c>
      <c r="U26">
        <f t="shared" si="9"/>
        <v>0</v>
      </c>
      <c r="V26">
        <f t="shared" si="10"/>
        <v>0.72992290404350801</v>
      </c>
      <c r="X26" t="s">
        <v>7</v>
      </c>
      <c r="Y26" t="s">
        <v>8</v>
      </c>
      <c r="Z26" t="s">
        <v>102</v>
      </c>
      <c r="AA26" t="s">
        <v>103</v>
      </c>
      <c r="AB26" t="s">
        <v>104</v>
      </c>
    </row>
    <row r="27" spans="1:35" x14ac:dyDescent="0.2">
      <c r="A27" t="s">
        <v>2729</v>
      </c>
      <c r="B27" t="s">
        <v>289</v>
      </c>
      <c r="D27">
        <v>-83.991</v>
      </c>
      <c r="E27">
        <v>-165.964</v>
      </c>
      <c r="F27">
        <v>0</v>
      </c>
      <c r="G27">
        <v>57.314999999999998</v>
      </c>
      <c r="H27">
        <v>16.492000000000001</v>
      </c>
      <c r="I27">
        <v>0</v>
      </c>
      <c r="J27">
        <v>1</v>
      </c>
      <c r="K27">
        <v>0</v>
      </c>
      <c r="L27">
        <f t="shared" si="0"/>
        <v>3.7894661100605228E-3</v>
      </c>
      <c r="M27">
        <f t="shared" si="1"/>
        <v>171.00024197417494</v>
      </c>
      <c r="N27">
        <f t="shared" si="2"/>
        <v>0.64800026977355474</v>
      </c>
      <c r="O27">
        <f t="shared" si="3"/>
        <v>0.14400245662357042</v>
      </c>
      <c r="P27">
        <f t="shared" si="4"/>
        <v>11.999488622201364</v>
      </c>
      <c r="Q27">
        <f t="shared" si="5"/>
        <v>1.7279575677811465</v>
      </c>
      <c r="R27">
        <f t="shared" si="6"/>
        <v>0</v>
      </c>
      <c r="S27">
        <f t="shared" si="7"/>
        <v>182.99973059637631</v>
      </c>
      <c r="T27">
        <f t="shared" si="8"/>
        <v>0.35087669647310449</v>
      </c>
      <c r="U27">
        <f t="shared" si="9"/>
        <v>0</v>
      </c>
      <c r="V27">
        <f t="shared" si="10"/>
        <v>0</v>
      </c>
      <c r="X27">
        <f>SUM(J3:J2345)</f>
        <v>244</v>
      </c>
      <c r="Y27">
        <f>SUM(K3:K2345)</f>
        <v>5</v>
      </c>
      <c r="Z27">
        <f>COUNTIF(V3:V2345,"&gt;0")</f>
        <v>12</v>
      </c>
      <c r="AB27">
        <v>401</v>
      </c>
    </row>
    <row r="28" spans="1:35" x14ac:dyDescent="0.2">
      <c r="A28" t="s">
        <v>92</v>
      </c>
      <c r="B28" t="s">
        <v>93</v>
      </c>
      <c r="D28">
        <v>-85.486000000000004</v>
      </c>
      <c r="E28">
        <v>-171.87</v>
      </c>
      <c r="F28">
        <v>0</v>
      </c>
      <c r="G28">
        <v>38.118000000000002</v>
      </c>
      <c r="H28">
        <v>14.141999999999999</v>
      </c>
      <c r="I28">
        <v>0</v>
      </c>
      <c r="J28">
        <v>1</v>
      </c>
      <c r="K28">
        <v>0</v>
      </c>
      <c r="L28">
        <f t="shared" si="0"/>
        <v>2.8421097182969096E-3</v>
      </c>
      <c r="M28">
        <f t="shared" si="1"/>
        <v>113.99928907811477</v>
      </c>
      <c r="N28">
        <f t="shared" si="2"/>
        <v>0.3239988113666602</v>
      </c>
      <c r="O28">
        <f t="shared" si="3"/>
        <v>0.25200296358763974</v>
      </c>
      <c r="P28">
        <f t="shared" si="4"/>
        <v>5.9998674309190161</v>
      </c>
      <c r="Q28">
        <f t="shared" si="5"/>
        <v>1.5119858857104358</v>
      </c>
      <c r="R28">
        <f t="shared" si="6"/>
        <v>0</v>
      </c>
      <c r="S28">
        <f t="shared" si="7"/>
        <v>119.99915650903378</v>
      </c>
      <c r="T28">
        <f t="shared" si="8"/>
        <v>0.52631907168198844</v>
      </c>
      <c r="U28">
        <f t="shared" si="9"/>
        <v>0</v>
      </c>
      <c r="V28">
        <f t="shared" si="10"/>
        <v>0</v>
      </c>
    </row>
    <row r="29" spans="1:35" x14ac:dyDescent="0.2">
      <c r="A29" t="s">
        <v>41</v>
      </c>
      <c r="B29" t="s">
        <v>41</v>
      </c>
      <c r="D29">
        <v>-81.027000000000001</v>
      </c>
      <c r="E29">
        <v>-171.25399999999999</v>
      </c>
      <c r="F29">
        <v>0</v>
      </c>
      <c r="G29">
        <v>38.470999999999997</v>
      </c>
      <c r="H29">
        <v>13.153</v>
      </c>
      <c r="I29">
        <v>0</v>
      </c>
      <c r="J29">
        <v>1</v>
      </c>
      <c r="K29">
        <v>0</v>
      </c>
      <c r="L29">
        <f t="shared" si="0"/>
        <v>5.6844452957645515E-3</v>
      </c>
      <c r="M29">
        <f t="shared" si="1"/>
        <v>114.00056981200623</v>
      </c>
      <c r="N29">
        <f t="shared" si="2"/>
        <v>0.64803065081298816</v>
      </c>
      <c r="O29">
        <f t="shared" si="3"/>
        <v>0.23400417552542527</v>
      </c>
      <c r="P29">
        <f t="shared" si="4"/>
        <v>5.9999139843846461</v>
      </c>
      <c r="Q29">
        <f t="shared" si="5"/>
        <v>1.4040063291457276</v>
      </c>
      <c r="R29">
        <f t="shared" si="6"/>
        <v>0</v>
      </c>
      <c r="S29">
        <f t="shared" si="7"/>
        <v>120.00048379639088</v>
      </c>
      <c r="T29">
        <f t="shared" si="8"/>
        <v>0.52631315877581664</v>
      </c>
      <c r="U29">
        <f t="shared" si="9"/>
        <v>0</v>
      </c>
      <c r="V29">
        <f t="shared" si="10"/>
        <v>0</v>
      </c>
    </row>
    <row r="30" spans="1:35" x14ac:dyDescent="0.2">
      <c r="A30" t="s">
        <v>2730</v>
      </c>
      <c r="B30" t="s">
        <v>2731</v>
      </c>
      <c r="D30">
        <v>-77.471000000000004</v>
      </c>
      <c r="E30">
        <v>-175.23599999999999</v>
      </c>
      <c r="F30">
        <v>0</v>
      </c>
      <c r="G30">
        <v>55.317</v>
      </c>
      <c r="H30">
        <v>12.042</v>
      </c>
      <c r="I30">
        <v>0</v>
      </c>
      <c r="J30">
        <v>1</v>
      </c>
      <c r="K30">
        <v>0</v>
      </c>
      <c r="L30">
        <f t="shared" si="0"/>
        <v>8.0001187862861391E-3</v>
      </c>
      <c r="M30">
        <f t="shared" si="1"/>
        <v>161.99909800435404</v>
      </c>
      <c r="N30">
        <f t="shared" si="2"/>
        <v>1.2960133233193656</v>
      </c>
      <c r="O30">
        <f t="shared" si="3"/>
        <v>0.43196692629052102</v>
      </c>
      <c r="P30">
        <f t="shared" si="4"/>
        <v>3.0003261450738798</v>
      </c>
      <c r="Q30">
        <f t="shared" si="5"/>
        <v>1.2960429587996107</v>
      </c>
      <c r="R30">
        <f t="shared" si="6"/>
        <v>0</v>
      </c>
      <c r="S30">
        <f t="shared" si="7"/>
        <v>164.99942414942791</v>
      </c>
      <c r="T30">
        <f t="shared" si="8"/>
        <v>0.37037243255754043</v>
      </c>
      <c r="U30">
        <f t="shared" si="9"/>
        <v>0</v>
      </c>
      <c r="V30">
        <f t="shared" si="10"/>
        <v>0</v>
      </c>
    </row>
    <row r="31" spans="1:35" x14ac:dyDescent="0.2">
      <c r="A31" t="s">
        <v>133</v>
      </c>
      <c r="B31" t="s">
        <v>348</v>
      </c>
      <c r="D31">
        <v>-80.293000000000006</v>
      </c>
      <c r="E31">
        <v>-175.601</v>
      </c>
      <c r="F31">
        <v>0</v>
      </c>
      <c r="G31">
        <v>77.103999999999999</v>
      </c>
      <c r="H31">
        <v>13.038</v>
      </c>
      <c r="I31">
        <v>0</v>
      </c>
      <c r="J31">
        <v>1</v>
      </c>
      <c r="K31">
        <v>0</v>
      </c>
      <c r="L31">
        <f t="shared" si="0"/>
        <v>6.1581133667063396E-3</v>
      </c>
      <c r="M31">
        <f t="shared" si="1"/>
        <v>228.00027761489542</v>
      </c>
      <c r="N31">
        <f t="shared" si="2"/>
        <v>1.4040529612460051</v>
      </c>
      <c r="O31">
        <f t="shared" si="3"/>
        <v>0.4679680618795688</v>
      </c>
      <c r="P31">
        <f t="shared" si="4"/>
        <v>3.0001074096037383</v>
      </c>
      <c r="Q31">
        <f t="shared" si="5"/>
        <v>1.4039558538586494</v>
      </c>
      <c r="R31">
        <f t="shared" si="6"/>
        <v>0</v>
      </c>
      <c r="S31">
        <f t="shared" si="7"/>
        <v>231.00038502449917</v>
      </c>
      <c r="T31">
        <f t="shared" si="8"/>
        <v>0.26315757431376108</v>
      </c>
      <c r="U31">
        <f t="shared" si="9"/>
        <v>0</v>
      </c>
      <c r="V31">
        <f t="shared" si="10"/>
        <v>0</v>
      </c>
    </row>
    <row r="32" spans="1:35" x14ac:dyDescent="0.2">
      <c r="A32" t="s">
        <v>41</v>
      </c>
      <c r="B32" t="s">
        <v>41</v>
      </c>
      <c r="D32">
        <v>-79.808000000000007</v>
      </c>
      <c r="E32">
        <v>-168.69</v>
      </c>
      <c r="F32">
        <v>0</v>
      </c>
      <c r="G32">
        <v>90.427000000000007</v>
      </c>
      <c r="H32">
        <v>30.594000000000001</v>
      </c>
      <c r="I32">
        <v>0</v>
      </c>
      <c r="J32">
        <v>1</v>
      </c>
      <c r="K32">
        <v>0</v>
      </c>
      <c r="L32">
        <f t="shared" si="0"/>
        <v>6.4722267532829805E-3</v>
      </c>
      <c r="M32">
        <f t="shared" si="1"/>
        <v>267.00027373393885</v>
      </c>
      <c r="N32">
        <f t="shared" si="2"/>
        <v>1.728088042882721</v>
      </c>
      <c r="O32">
        <f t="shared" si="3"/>
        <v>0.17999871688416874</v>
      </c>
      <c r="P32">
        <f t="shared" si="4"/>
        <v>18.000037184395424</v>
      </c>
      <c r="Q32">
        <f t="shared" si="5"/>
        <v>3.2399868370453384</v>
      </c>
      <c r="R32">
        <f t="shared" si="6"/>
        <v>0</v>
      </c>
      <c r="S32">
        <f t="shared" si="7"/>
        <v>285.00031091833426</v>
      </c>
      <c r="T32">
        <f t="shared" si="8"/>
        <v>0.2247188707371475</v>
      </c>
      <c r="U32">
        <f t="shared" si="9"/>
        <v>0</v>
      </c>
      <c r="V32">
        <f t="shared" si="10"/>
        <v>0</v>
      </c>
    </row>
    <row r="33" spans="1:22" x14ac:dyDescent="0.2">
      <c r="A33" t="s">
        <v>2732</v>
      </c>
      <c r="B33" t="s">
        <v>2733</v>
      </c>
      <c r="D33">
        <v>-82.763000000000005</v>
      </c>
      <c r="E33">
        <v>-172.405</v>
      </c>
      <c r="F33">
        <v>0</v>
      </c>
      <c r="G33">
        <v>63.506</v>
      </c>
      <c r="H33">
        <v>15.132999999999999</v>
      </c>
      <c r="I33">
        <v>0</v>
      </c>
      <c r="J33">
        <v>1</v>
      </c>
      <c r="K33">
        <v>0</v>
      </c>
      <c r="L33">
        <f t="shared" si="0"/>
        <v>4.5714737824910237E-3</v>
      </c>
      <c r="M33">
        <f t="shared" si="1"/>
        <v>189.0002493616833</v>
      </c>
      <c r="N33">
        <f t="shared" si="2"/>
        <v>0.86401054885174988</v>
      </c>
      <c r="O33">
        <f t="shared" si="3"/>
        <v>0.26998690213915028</v>
      </c>
      <c r="P33">
        <f t="shared" si="4"/>
        <v>6.0003808306514728</v>
      </c>
      <c r="Q33">
        <f t="shared" si="5"/>
        <v>1.6200258521485842</v>
      </c>
      <c r="R33">
        <f t="shared" si="6"/>
        <v>0</v>
      </c>
      <c r="S33">
        <f t="shared" si="7"/>
        <v>195.00063019233477</v>
      </c>
      <c r="T33">
        <f t="shared" si="8"/>
        <v>0.3174598986119857</v>
      </c>
      <c r="U33">
        <f t="shared" si="9"/>
        <v>0</v>
      </c>
      <c r="V33">
        <f t="shared" si="10"/>
        <v>0</v>
      </c>
    </row>
    <row r="34" spans="1:22" x14ac:dyDescent="0.2">
      <c r="A34" t="s">
        <v>261</v>
      </c>
      <c r="B34" t="s">
        <v>760</v>
      </c>
      <c r="D34">
        <v>-80.326999999999998</v>
      </c>
      <c r="E34">
        <v>-173.66</v>
      </c>
      <c r="F34">
        <v>0</v>
      </c>
      <c r="G34">
        <v>89.269000000000005</v>
      </c>
      <c r="H34">
        <v>18.111000000000001</v>
      </c>
      <c r="I34">
        <v>0</v>
      </c>
      <c r="J34">
        <v>1</v>
      </c>
      <c r="K34">
        <v>0</v>
      </c>
      <c r="L34">
        <f t="shared" si="0"/>
        <v>6.1361276870615933E-3</v>
      </c>
      <c r="M34">
        <f t="shared" si="1"/>
        <v>263.99952317610047</v>
      </c>
      <c r="N34">
        <f t="shared" si="2"/>
        <v>1.6199364034683321</v>
      </c>
      <c r="O34">
        <f t="shared" si="3"/>
        <v>0.32400955544337012</v>
      </c>
      <c r="P34">
        <f t="shared" si="4"/>
        <v>5.9998953876362062</v>
      </c>
      <c r="Q34">
        <f t="shared" si="5"/>
        <v>1.9440253812801156</v>
      </c>
      <c r="R34">
        <f t="shared" si="6"/>
        <v>0</v>
      </c>
      <c r="S34">
        <f t="shared" si="7"/>
        <v>269.9994185637367</v>
      </c>
      <c r="T34">
        <f t="shared" si="8"/>
        <v>0.22727313776236291</v>
      </c>
      <c r="U34">
        <f t="shared" si="9"/>
        <v>0</v>
      </c>
      <c r="V34">
        <f t="shared" si="10"/>
        <v>0</v>
      </c>
    </row>
    <row r="35" spans="1:22" x14ac:dyDescent="0.2">
      <c r="A35" t="s">
        <v>41</v>
      </c>
      <c r="B35" t="s">
        <v>41</v>
      </c>
      <c r="D35">
        <v>-81.724000000000004</v>
      </c>
      <c r="E35">
        <v>0</v>
      </c>
      <c r="F35">
        <v>0</v>
      </c>
      <c r="G35">
        <v>55.579000000000001</v>
      </c>
      <c r="H35">
        <v>0</v>
      </c>
      <c r="I35">
        <v>0</v>
      </c>
      <c r="J35">
        <v>0</v>
      </c>
      <c r="K35">
        <v>0</v>
      </c>
      <c r="L35">
        <f t="shared" si="0"/>
        <v>5.2364271633718708E-3</v>
      </c>
      <c r="M35">
        <f t="shared" si="1"/>
        <v>165.00062923401975</v>
      </c>
      <c r="N35">
        <f t="shared" si="2"/>
        <v>0.86401464090911273</v>
      </c>
      <c r="O35" t="str">
        <f t="shared" si="3"/>
        <v/>
      </c>
      <c r="P35">
        <f t="shared" si="4"/>
        <v>0</v>
      </c>
      <c r="Q35">
        <f t="shared" si="5"/>
        <v>0</v>
      </c>
      <c r="R35">
        <f t="shared" si="6"/>
        <v>0</v>
      </c>
      <c r="S35">
        <f t="shared" si="7"/>
        <v>165.00062923401975</v>
      </c>
      <c r="T35">
        <f t="shared" si="8"/>
        <v>0</v>
      </c>
      <c r="U35" t="str">
        <f t="shared" si="9"/>
        <v/>
      </c>
      <c r="V35">
        <f t="shared" si="10"/>
        <v>0</v>
      </c>
    </row>
    <row r="36" spans="1:22" x14ac:dyDescent="0.2">
      <c r="A36" t="s">
        <v>123</v>
      </c>
      <c r="B36" t="s">
        <v>2734</v>
      </c>
      <c r="D36">
        <v>-83.884</v>
      </c>
      <c r="E36">
        <v>-171.87</v>
      </c>
      <c r="F36">
        <v>0</v>
      </c>
      <c r="G36">
        <v>84.480999999999995</v>
      </c>
      <c r="H36">
        <v>7.0709999999999997</v>
      </c>
      <c r="I36">
        <v>0</v>
      </c>
      <c r="J36">
        <v>1</v>
      </c>
      <c r="K36">
        <v>0</v>
      </c>
      <c r="L36">
        <f t="shared" si="0"/>
        <v>3.8574544991766394E-3</v>
      </c>
      <c r="M36">
        <f t="shared" si="1"/>
        <v>252.0004609479173</v>
      </c>
      <c r="N36">
        <f t="shared" si="2"/>
        <v>0.97208128395941473</v>
      </c>
      <c r="O36">
        <f t="shared" si="3"/>
        <v>0.25200296358763974</v>
      </c>
      <c r="P36">
        <f t="shared" si="4"/>
        <v>2.999933715459508</v>
      </c>
      <c r="Q36">
        <f t="shared" si="5"/>
        <v>0.7559929428552179</v>
      </c>
      <c r="R36">
        <f t="shared" si="6"/>
        <v>0</v>
      </c>
      <c r="S36">
        <f t="shared" si="7"/>
        <v>255.00039466337682</v>
      </c>
      <c r="T36">
        <f t="shared" si="8"/>
        <v>0.23809480258212948</v>
      </c>
      <c r="U36">
        <f t="shared" si="9"/>
        <v>0</v>
      </c>
      <c r="V36">
        <f t="shared" si="10"/>
        <v>0</v>
      </c>
    </row>
    <row r="37" spans="1:22" x14ac:dyDescent="0.2">
      <c r="A37" t="s">
        <v>55</v>
      </c>
      <c r="B37" t="s">
        <v>2735</v>
      </c>
      <c r="D37">
        <v>-80.655000000000001</v>
      </c>
      <c r="E37">
        <v>-162.89699999999999</v>
      </c>
      <c r="F37">
        <v>0</v>
      </c>
      <c r="G37">
        <v>80.061999999999998</v>
      </c>
      <c r="H37">
        <v>13.601000000000001</v>
      </c>
      <c r="I37">
        <v>0</v>
      </c>
      <c r="J37">
        <v>1</v>
      </c>
      <c r="K37">
        <v>0</v>
      </c>
      <c r="L37">
        <f t="shared" si="0"/>
        <v>5.9242564411735171E-3</v>
      </c>
      <c r="M37">
        <f t="shared" si="1"/>
        <v>236.99836878797163</v>
      </c>
      <c r="N37">
        <f t="shared" si="2"/>
        <v>1.4040405168802741</v>
      </c>
      <c r="O37">
        <f t="shared" si="3"/>
        <v>0.11699791401056107</v>
      </c>
      <c r="P37">
        <f t="shared" si="4"/>
        <v>11.999769368515445</v>
      </c>
      <c r="Q37">
        <f t="shared" si="5"/>
        <v>1.4039493886735235</v>
      </c>
      <c r="R37">
        <f t="shared" si="6"/>
        <v>0</v>
      </c>
      <c r="S37">
        <f t="shared" si="7"/>
        <v>248.99813815648707</v>
      </c>
      <c r="T37">
        <f t="shared" si="8"/>
        <v>0.25316629944267016</v>
      </c>
      <c r="U37">
        <f t="shared" si="9"/>
        <v>0</v>
      </c>
      <c r="V37">
        <f t="shared" si="10"/>
        <v>0</v>
      </c>
    </row>
    <row r="38" spans="1:22" x14ac:dyDescent="0.2">
      <c r="A38" t="s">
        <v>41</v>
      </c>
      <c r="B38" t="s">
        <v>41</v>
      </c>
      <c r="D38">
        <v>-81.468999999999994</v>
      </c>
      <c r="E38">
        <v>-167.005</v>
      </c>
      <c r="F38">
        <v>0</v>
      </c>
      <c r="G38">
        <v>60.670999999999999</v>
      </c>
      <c r="H38">
        <v>13.342000000000001</v>
      </c>
      <c r="I38">
        <v>0</v>
      </c>
      <c r="J38">
        <v>1</v>
      </c>
      <c r="K38">
        <v>0</v>
      </c>
      <c r="L38">
        <f t="shared" si="0"/>
        <v>5.4001451851661188E-3</v>
      </c>
      <c r="M38">
        <f t="shared" si="1"/>
        <v>179.99916193984799</v>
      </c>
      <c r="N38">
        <f t="shared" si="2"/>
        <v>0.97202257970598627</v>
      </c>
      <c r="O38">
        <f t="shared" si="3"/>
        <v>0.15599508211391522</v>
      </c>
      <c r="P38">
        <f t="shared" si="4"/>
        <v>9.0004874629593701</v>
      </c>
      <c r="Q38">
        <f t="shared" si="5"/>
        <v>1.4040331848827963</v>
      </c>
      <c r="R38">
        <f t="shared" si="6"/>
        <v>0</v>
      </c>
      <c r="S38">
        <f t="shared" si="7"/>
        <v>188.99964940280736</v>
      </c>
      <c r="T38">
        <f t="shared" si="8"/>
        <v>0.33333488530380362</v>
      </c>
      <c r="U38">
        <f t="shared" si="9"/>
        <v>0</v>
      </c>
      <c r="V38">
        <f t="shared" si="10"/>
        <v>0</v>
      </c>
    </row>
    <row r="39" spans="1:22" x14ac:dyDescent="0.2">
      <c r="A39" t="s">
        <v>2736</v>
      </c>
      <c r="B39" t="s">
        <v>2737</v>
      </c>
      <c r="D39">
        <v>-82.528000000000006</v>
      </c>
      <c r="E39">
        <v>-172.648</v>
      </c>
      <c r="F39">
        <v>0</v>
      </c>
      <c r="G39">
        <v>123.045</v>
      </c>
      <c r="H39">
        <v>31.257000000000001</v>
      </c>
      <c r="I39">
        <v>0</v>
      </c>
      <c r="J39">
        <v>1</v>
      </c>
      <c r="K39">
        <v>0</v>
      </c>
      <c r="L39">
        <f t="shared" si="0"/>
        <v>4.7215884955406351E-3</v>
      </c>
      <c r="M39">
        <f t="shared" si="1"/>
        <v>366.00050126348964</v>
      </c>
      <c r="N39">
        <f t="shared" si="2"/>
        <v>1.728105484233283</v>
      </c>
      <c r="O39">
        <f t="shared" si="3"/>
        <v>0.27901427651962724</v>
      </c>
      <c r="P39">
        <f t="shared" si="4"/>
        <v>11.999384540279753</v>
      </c>
      <c r="Q39">
        <f t="shared" si="5"/>
        <v>3.3480029441898984</v>
      </c>
      <c r="R39">
        <f t="shared" si="6"/>
        <v>0</v>
      </c>
      <c r="S39">
        <f t="shared" si="7"/>
        <v>377.99988580376942</v>
      </c>
      <c r="T39">
        <f t="shared" si="8"/>
        <v>0.16393420170975406</v>
      </c>
      <c r="U39">
        <f t="shared" si="9"/>
        <v>0</v>
      </c>
      <c r="V39">
        <f t="shared" si="10"/>
        <v>0</v>
      </c>
    </row>
    <row r="40" spans="1:22" x14ac:dyDescent="0.2">
      <c r="A40" t="s">
        <v>395</v>
      </c>
      <c r="B40" t="s">
        <v>2738</v>
      </c>
      <c r="D40">
        <v>-80.998000000000005</v>
      </c>
      <c r="E40">
        <v>-171.46899999999999</v>
      </c>
      <c r="F40">
        <v>0</v>
      </c>
      <c r="G40">
        <v>102.259</v>
      </c>
      <c r="H40">
        <v>20.224</v>
      </c>
      <c r="I40">
        <v>0</v>
      </c>
      <c r="J40">
        <v>1</v>
      </c>
      <c r="K40">
        <v>0</v>
      </c>
      <c r="L40">
        <f t="shared" si="0"/>
        <v>5.7031223162726311E-3</v>
      </c>
      <c r="M40">
        <f t="shared" si="1"/>
        <v>302.99839069383114</v>
      </c>
      <c r="N40">
        <f t="shared" si="2"/>
        <v>1.7280386117992936</v>
      </c>
      <c r="O40">
        <f t="shared" si="3"/>
        <v>0.23999306751257837</v>
      </c>
      <c r="P40">
        <f t="shared" si="4"/>
        <v>9.0003574158502637</v>
      </c>
      <c r="Q40">
        <f t="shared" si="5"/>
        <v>2.1600255449650327</v>
      </c>
      <c r="R40">
        <f t="shared" si="6"/>
        <v>0</v>
      </c>
      <c r="S40">
        <f t="shared" si="7"/>
        <v>311.9987481096814</v>
      </c>
      <c r="T40">
        <f t="shared" si="8"/>
        <v>0.19802085371677047</v>
      </c>
      <c r="U40">
        <f t="shared" si="9"/>
        <v>0</v>
      </c>
      <c r="V40">
        <f t="shared" si="10"/>
        <v>0</v>
      </c>
    </row>
    <row r="41" spans="1:22" x14ac:dyDescent="0.2">
      <c r="A41" t="s">
        <v>41</v>
      </c>
      <c r="B41" t="s">
        <v>2739</v>
      </c>
      <c r="D41">
        <v>-81.87</v>
      </c>
      <c r="E41">
        <v>-169.69499999999999</v>
      </c>
      <c r="F41">
        <v>0</v>
      </c>
      <c r="G41">
        <v>42.426000000000002</v>
      </c>
      <c r="H41">
        <v>11.18</v>
      </c>
      <c r="I41">
        <v>0</v>
      </c>
      <c r="J41">
        <v>1</v>
      </c>
      <c r="K41">
        <v>0</v>
      </c>
      <c r="L41">
        <f t="shared" si="0"/>
        <v>5.1427863765998181E-3</v>
      </c>
      <c r="M41">
        <f t="shared" si="1"/>
        <v>125.998823809203</v>
      </c>
      <c r="N41">
        <f t="shared" si="2"/>
        <v>0.64798568253925237</v>
      </c>
      <c r="O41">
        <f t="shared" si="3"/>
        <v>0.19799678746871249</v>
      </c>
      <c r="P41">
        <f t="shared" si="4"/>
        <v>5.9999060221604035</v>
      </c>
      <c r="Q41">
        <f t="shared" si="5"/>
        <v>1.1879633054652468</v>
      </c>
      <c r="R41">
        <f t="shared" si="6"/>
        <v>0</v>
      </c>
      <c r="S41">
        <f t="shared" si="7"/>
        <v>131.99872983136342</v>
      </c>
      <c r="T41">
        <f t="shared" si="8"/>
        <v>0.47619492139749303</v>
      </c>
      <c r="U41">
        <f t="shared" si="9"/>
        <v>0</v>
      </c>
      <c r="V41">
        <f t="shared" si="10"/>
        <v>0</v>
      </c>
    </row>
    <row r="42" spans="1:22" x14ac:dyDescent="0.2">
      <c r="A42" t="s">
        <v>2740</v>
      </c>
      <c r="B42" t="s">
        <v>2741</v>
      </c>
      <c r="D42">
        <v>-76.504000000000005</v>
      </c>
      <c r="E42">
        <v>-170.53800000000001</v>
      </c>
      <c r="F42">
        <v>0</v>
      </c>
      <c r="G42">
        <v>77.13</v>
      </c>
      <c r="H42">
        <v>18.248000000000001</v>
      </c>
      <c r="I42">
        <v>0</v>
      </c>
      <c r="J42">
        <v>1</v>
      </c>
      <c r="K42">
        <v>0</v>
      </c>
      <c r="L42">
        <f t="shared" si="0"/>
        <v>8.6401685975132942E-3</v>
      </c>
      <c r="M42">
        <f t="shared" si="1"/>
        <v>225.00044642512665</v>
      </c>
      <c r="N42">
        <f t="shared" si="2"/>
        <v>1.9440437356725875</v>
      </c>
      <c r="O42">
        <f t="shared" si="3"/>
        <v>0.21600727486837354</v>
      </c>
      <c r="P42">
        <f t="shared" si="4"/>
        <v>8.9995544917781505</v>
      </c>
      <c r="Q42">
        <f t="shared" si="5"/>
        <v>1.9439711847696131</v>
      </c>
      <c r="R42">
        <f t="shared" si="6"/>
        <v>0</v>
      </c>
      <c r="S42">
        <f t="shared" si="7"/>
        <v>234.00000091690481</v>
      </c>
      <c r="T42">
        <f t="shared" si="8"/>
        <v>0.26666613757127006</v>
      </c>
      <c r="U42">
        <f t="shared" si="9"/>
        <v>0</v>
      </c>
      <c r="V42">
        <f t="shared" si="10"/>
        <v>0</v>
      </c>
    </row>
    <row r="43" spans="1:22" x14ac:dyDescent="0.2">
      <c r="A43" t="s">
        <v>121</v>
      </c>
      <c r="B43" t="s">
        <v>2580</v>
      </c>
      <c r="D43">
        <v>-78.44</v>
      </c>
      <c r="E43">
        <v>-169.69499999999999</v>
      </c>
      <c r="F43">
        <v>0</v>
      </c>
      <c r="G43">
        <v>89.822000000000003</v>
      </c>
      <c r="H43">
        <v>22.361000000000001</v>
      </c>
      <c r="I43">
        <v>0</v>
      </c>
      <c r="J43">
        <v>1</v>
      </c>
      <c r="K43">
        <v>0</v>
      </c>
      <c r="L43">
        <f t="shared" si="0"/>
        <v>7.3635433813607227E-3</v>
      </c>
      <c r="M43">
        <f t="shared" si="1"/>
        <v>263.99998721234851</v>
      </c>
      <c r="N43">
        <f t="shared" si="2"/>
        <v>1.9439773024941074</v>
      </c>
      <c r="O43">
        <f t="shared" si="3"/>
        <v>0.19799678746871249</v>
      </c>
      <c r="P43">
        <f t="shared" si="4"/>
        <v>12.000348708544616</v>
      </c>
      <c r="Q43">
        <f t="shared" si="5"/>
        <v>2.3760328688290149</v>
      </c>
      <c r="R43">
        <f t="shared" si="6"/>
        <v>0</v>
      </c>
      <c r="S43">
        <f t="shared" si="7"/>
        <v>276.00033592089312</v>
      </c>
      <c r="T43">
        <f t="shared" si="8"/>
        <v>0.22727273828138095</v>
      </c>
      <c r="U43">
        <f t="shared" si="9"/>
        <v>0</v>
      </c>
      <c r="V43">
        <f t="shared" si="10"/>
        <v>0</v>
      </c>
    </row>
    <row r="44" spans="1:22" x14ac:dyDescent="0.2">
      <c r="A44" t="s">
        <v>41</v>
      </c>
      <c r="B44" t="s">
        <v>41</v>
      </c>
      <c r="D44">
        <v>-76.891000000000005</v>
      </c>
      <c r="E44">
        <v>-171.02699999999999</v>
      </c>
      <c r="F44">
        <v>0</v>
      </c>
      <c r="G44">
        <v>74.953000000000003</v>
      </c>
      <c r="H44">
        <v>19.234999999999999</v>
      </c>
      <c r="I44">
        <v>0</v>
      </c>
      <c r="J44">
        <v>1</v>
      </c>
      <c r="K44">
        <v>0</v>
      </c>
      <c r="L44">
        <f t="shared" si="0"/>
        <v>8.3834153514813423E-3</v>
      </c>
      <c r="M44">
        <f t="shared" si="1"/>
        <v>218.9992538260376</v>
      </c>
      <c r="N44">
        <f t="shared" si="2"/>
        <v>1.8359635424517053</v>
      </c>
      <c r="O44">
        <f t="shared" si="3"/>
        <v>0.22799012754453557</v>
      </c>
      <c r="P44">
        <f t="shared" si="4"/>
        <v>9.0001917522201644</v>
      </c>
      <c r="Q44">
        <f t="shared" si="5"/>
        <v>2.0519569174708701</v>
      </c>
      <c r="R44">
        <f t="shared" si="6"/>
        <v>0</v>
      </c>
      <c r="S44">
        <f t="shared" si="7"/>
        <v>227.99944557825776</v>
      </c>
      <c r="T44">
        <f t="shared" si="8"/>
        <v>0.27397353621880877</v>
      </c>
      <c r="U44">
        <f t="shared" si="9"/>
        <v>0</v>
      </c>
      <c r="V44">
        <f t="shared" si="10"/>
        <v>0</v>
      </c>
    </row>
    <row r="45" spans="1:22" x14ac:dyDescent="0.2">
      <c r="A45" t="s">
        <v>2742</v>
      </c>
      <c r="B45" t="s">
        <v>2743</v>
      </c>
      <c r="D45">
        <v>-76.759</v>
      </c>
      <c r="E45">
        <v>-171.87</v>
      </c>
      <c r="F45">
        <v>0</v>
      </c>
      <c r="G45">
        <v>52.393000000000001</v>
      </c>
      <c r="H45">
        <v>14.141999999999999</v>
      </c>
      <c r="I45">
        <v>0</v>
      </c>
      <c r="J45">
        <v>1</v>
      </c>
      <c r="K45">
        <v>0</v>
      </c>
      <c r="L45">
        <f t="shared" si="0"/>
        <v>8.4708981113341391E-3</v>
      </c>
      <c r="M45">
        <f t="shared" si="1"/>
        <v>153.00043544849473</v>
      </c>
      <c r="N45">
        <f t="shared" si="2"/>
        <v>1.296052395726351</v>
      </c>
      <c r="O45">
        <f t="shared" si="3"/>
        <v>0.25200296358763974</v>
      </c>
      <c r="P45">
        <f t="shared" si="4"/>
        <v>5.9998674309190161</v>
      </c>
      <c r="Q45">
        <f t="shared" si="5"/>
        <v>1.5119858857104358</v>
      </c>
      <c r="R45">
        <f t="shared" si="6"/>
        <v>0</v>
      </c>
      <c r="S45">
        <f t="shared" si="7"/>
        <v>159.00030287941374</v>
      </c>
      <c r="T45">
        <f t="shared" si="8"/>
        <v>0.39215574664294395</v>
      </c>
      <c r="U45">
        <f t="shared" si="9"/>
        <v>0</v>
      </c>
      <c r="V45">
        <f t="shared" si="10"/>
        <v>0</v>
      </c>
    </row>
    <row r="46" spans="1:22" x14ac:dyDescent="0.2">
      <c r="A46" t="s">
        <v>2744</v>
      </c>
      <c r="B46" t="s">
        <v>2745</v>
      </c>
      <c r="D46">
        <v>-84.805999999999997</v>
      </c>
      <c r="E46">
        <v>-170.91</v>
      </c>
      <c r="F46">
        <v>0</v>
      </c>
      <c r="G46">
        <v>165.68</v>
      </c>
      <c r="H46">
        <v>25.318000000000001</v>
      </c>
      <c r="I46">
        <v>0</v>
      </c>
      <c r="J46">
        <v>1</v>
      </c>
      <c r="K46">
        <v>0</v>
      </c>
      <c r="L46">
        <f t="shared" si="0"/>
        <v>3.2724522825831946E-3</v>
      </c>
      <c r="M46">
        <f t="shared" si="1"/>
        <v>494.9990961913411</v>
      </c>
      <c r="N46">
        <f t="shared" si="2"/>
        <v>1.6198625420705146</v>
      </c>
      <c r="O46">
        <f t="shared" si="3"/>
        <v>0.22500674585762356</v>
      </c>
      <c r="P46">
        <f t="shared" si="4"/>
        <v>11.999648032089532</v>
      </c>
      <c r="Q46">
        <f t="shared" si="5"/>
        <v>2.700004455141757</v>
      </c>
      <c r="R46">
        <f t="shared" si="6"/>
        <v>0</v>
      </c>
      <c r="S46">
        <f t="shared" si="7"/>
        <v>506.99874422343061</v>
      </c>
      <c r="T46">
        <f t="shared" si="8"/>
        <v>0.12121234253083787</v>
      </c>
      <c r="U46">
        <f t="shared" si="9"/>
        <v>0</v>
      </c>
      <c r="V46">
        <f t="shared" si="10"/>
        <v>0</v>
      </c>
    </row>
    <row r="47" spans="1:22" x14ac:dyDescent="0.2">
      <c r="A47" t="s">
        <v>41</v>
      </c>
      <c r="B47" t="s">
        <v>41</v>
      </c>
      <c r="D47">
        <v>-80.134</v>
      </c>
      <c r="E47">
        <v>-165.964</v>
      </c>
      <c r="F47">
        <v>0</v>
      </c>
      <c r="G47">
        <v>23.344999999999999</v>
      </c>
      <c r="H47">
        <v>8.2460000000000004</v>
      </c>
      <c r="I47">
        <v>0</v>
      </c>
      <c r="J47">
        <v>1</v>
      </c>
      <c r="K47">
        <v>0</v>
      </c>
      <c r="L47">
        <f t="shared" si="0"/>
        <v>6.2609882743801673E-3</v>
      </c>
      <c r="M47">
        <f t="shared" si="1"/>
        <v>68.999264815065487</v>
      </c>
      <c r="N47">
        <f t="shared" si="2"/>
        <v>0.432004019951997</v>
      </c>
      <c r="O47">
        <f t="shared" si="3"/>
        <v>0.14400245662357042</v>
      </c>
      <c r="P47">
        <f t="shared" si="4"/>
        <v>5.9997443111006818</v>
      </c>
      <c r="Q47">
        <f t="shared" si="5"/>
        <v>0.86397878389057325</v>
      </c>
      <c r="R47">
        <f t="shared" si="6"/>
        <v>0</v>
      </c>
      <c r="S47">
        <f t="shared" si="7"/>
        <v>74.999009126166172</v>
      </c>
      <c r="T47">
        <f t="shared" si="8"/>
        <v>0.86957448258056569</v>
      </c>
      <c r="U47">
        <f t="shared" si="9"/>
        <v>0</v>
      </c>
      <c r="V47">
        <f t="shared" si="10"/>
        <v>0</v>
      </c>
    </row>
    <row r="48" spans="1:22" x14ac:dyDescent="0.2">
      <c r="A48" t="s">
        <v>2746</v>
      </c>
      <c r="B48" t="s">
        <v>2747</v>
      </c>
      <c r="D48">
        <v>-77.319999999999993</v>
      </c>
      <c r="E48">
        <v>-171.02699999999999</v>
      </c>
      <c r="F48">
        <v>0</v>
      </c>
      <c r="G48">
        <v>41</v>
      </c>
      <c r="H48">
        <v>19.234999999999999</v>
      </c>
      <c r="I48">
        <v>0</v>
      </c>
      <c r="J48">
        <v>1</v>
      </c>
      <c r="K48">
        <v>0</v>
      </c>
      <c r="L48">
        <f t="shared" si="0"/>
        <v>8.0997387472699044E-3</v>
      </c>
      <c r="M48">
        <f t="shared" si="1"/>
        <v>120.00018071357465</v>
      </c>
      <c r="N48">
        <f t="shared" si="2"/>
        <v>0.97197108537621668</v>
      </c>
      <c r="O48">
        <f t="shared" si="3"/>
        <v>0.22799012754453557</v>
      </c>
      <c r="P48">
        <f t="shared" si="4"/>
        <v>9.0001917522201644</v>
      </c>
      <c r="Q48">
        <f t="shared" si="5"/>
        <v>2.0519569174708701</v>
      </c>
      <c r="R48">
        <f t="shared" si="6"/>
        <v>0</v>
      </c>
      <c r="S48">
        <f t="shared" si="7"/>
        <v>129.00037246579481</v>
      </c>
      <c r="T48">
        <f t="shared" si="8"/>
        <v>0.49999924702790627</v>
      </c>
      <c r="U48">
        <f t="shared" si="9"/>
        <v>0</v>
      </c>
      <c r="V48">
        <f t="shared" si="10"/>
        <v>0</v>
      </c>
    </row>
    <row r="49" spans="1:22" x14ac:dyDescent="0.2">
      <c r="A49" t="s">
        <v>261</v>
      </c>
      <c r="B49" t="s">
        <v>1164</v>
      </c>
      <c r="D49">
        <v>-80.483999999999995</v>
      </c>
      <c r="E49">
        <v>-170.53800000000001</v>
      </c>
      <c r="F49">
        <v>0</v>
      </c>
      <c r="G49">
        <v>175.41399999999999</v>
      </c>
      <c r="H49">
        <v>42.579000000000001</v>
      </c>
      <c r="I49">
        <v>1</v>
      </c>
      <c r="J49">
        <v>1</v>
      </c>
      <c r="K49">
        <v>0</v>
      </c>
      <c r="L49">
        <f t="shared" si="0"/>
        <v>6.0346629943688846E-3</v>
      </c>
      <c r="M49">
        <f t="shared" si="1"/>
        <v>519.00063280057611</v>
      </c>
      <c r="N49">
        <f t="shared" si="2"/>
        <v>3.1319970448127159</v>
      </c>
      <c r="O49">
        <f t="shared" si="3"/>
        <v>0.21600727486837354</v>
      </c>
      <c r="P49">
        <f t="shared" si="4"/>
        <v>20.999124874255912</v>
      </c>
      <c r="Q49">
        <f t="shared" si="5"/>
        <v>4.5359682746769696</v>
      </c>
      <c r="R49">
        <f t="shared" si="6"/>
        <v>0</v>
      </c>
      <c r="S49">
        <f t="shared" si="7"/>
        <v>539.99975767483204</v>
      </c>
      <c r="T49">
        <f t="shared" si="8"/>
        <v>0.11560679546041085</v>
      </c>
      <c r="U49">
        <f t="shared" si="9"/>
        <v>0</v>
      </c>
      <c r="V49">
        <f t="shared" si="10"/>
        <v>0</v>
      </c>
    </row>
    <row r="50" spans="1:22" x14ac:dyDescent="0.2">
      <c r="A50" t="s">
        <v>41</v>
      </c>
      <c r="B50" t="s">
        <v>41</v>
      </c>
      <c r="D50">
        <v>-84.289000000000001</v>
      </c>
      <c r="E50">
        <v>-170.53800000000001</v>
      </c>
      <c r="F50">
        <v>0</v>
      </c>
      <c r="G50">
        <v>30.15</v>
      </c>
      <c r="H50">
        <v>12.166</v>
      </c>
      <c r="I50">
        <v>0</v>
      </c>
      <c r="J50">
        <v>1</v>
      </c>
      <c r="K50">
        <v>0</v>
      </c>
      <c r="L50">
        <f t="shared" si="0"/>
        <v>3.6002545955660611E-3</v>
      </c>
      <c r="M50">
        <f t="shared" si="1"/>
        <v>90.001049941621289</v>
      </c>
      <c r="N50">
        <f t="shared" si="2"/>
        <v>0.32402701768511033</v>
      </c>
      <c r="O50">
        <f t="shared" si="3"/>
        <v>0.21600727486837354</v>
      </c>
      <c r="P50">
        <f t="shared" si="4"/>
        <v>6.0000317813992208</v>
      </c>
      <c r="Q50">
        <f t="shared" si="5"/>
        <v>1.2960518102754883</v>
      </c>
      <c r="R50">
        <f t="shared" si="6"/>
        <v>0</v>
      </c>
      <c r="S50">
        <f t="shared" si="7"/>
        <v>96.001081723020505</v>
      </c>
      <c r="T50">
        <f t="shared" si="8"/>
        <v>0.66665888941205331</v>
      </c>
      <c r="U50">
        <f t="shared" si="9"/>
        <v>0</v>
      </c>
      <c r="V50">
        <f t="shared" si="10"/>
        <v>0</v>
      </c>
    </row>
    <row r="51" spans="1:22" x14ac:dyDescent="0.2">
      <c r="A51" t="s">
        <v>966</v>
      </c>
      <c r="B51" t="s">
        <v>2748</v>
      </c>
      <c r="D51">
        <v>-76.430000000000007</v>
      </c>
      <c r="E51">
        <v>-165.964</v>
      </c>
      <c r="F51">
        <v>0</v>
      </c>
      <c r="G51">
        <v>29.832999999999998</v>
      </c>
      <c r="H51">
        <v>8.2460000000000004</v>
      </c>
      <c r="I51">
        <v>0</v>
      </c>
      <c r="J51">
        <v>1</v>
      </c>
      <c r="K51">
        <v>0</v>
      </c>
      <c r="L51">
        <f t="shared" si="0"/>
        <v>8.6893576492129681E-3</v>
      </c>
      <c r="M51">
        <f t="shared" si="1"/>
        <v>87.000544793782979</v>
      </c>
      <c r="N51">
        <f t="shared" si="2"/>
        <v>0.75597960536915898</v>
      </c>
      <c r="O51">
        <f t="shared" si="3"/>
        <v>0.14400245662357042</v>
      </c>
      <c r="P51">
        <f t="shared" si="4"/>
        <v>5.9997443111006818</v>
      </c>
      <c r="Q51">
        <f t="shared" si="5"/>
        <v>0.86397878389057325</v>
      </c>
      <c r="R51">
        <f t="shared" si="6"/>
        <v>0</v>
      </c>
      <c r="S51">
        <f t="shared" si="7"/>
        <v>93.000289104883663</v>
      </c>
      <c r="T51">
        <f t="shared" si="8"/>
        <v>0.68965085382186686</v>
      </c>
      <c r="U51">
        <f t="shared" si="9"/>
        <v>0</v>
      </c>
      <c r="V51">
        <f t="shared" si="10"/>
        <v>0</v>
      </c>
    </row>
    <row r="52" spans="1:22" x14ac:dyDescent="0.2">
      <c r="A52" t="s">
        <v>1005</v>
      </c>
      <c r="B52" t="s">
        <v>2749</v>
      </c>
      <c r="D52">
        <v>-78.212000000000003</v>
      </c>
      <c r="E52">
        <v>-172.304</v>
      </c>
      <c r="F52">
        <v>0</v>
      </c>
      <c r="G52">
        <v>117.47799999999999</v>
      </c>
      <c r="H52">
        <v>37.335999999999999</v>
      </c>
      <c r="I52">
        <v>0</v>
      </c>
      <c r="J52">
        <v>1</v>
      </c>
      <c r="K52">
        <v>0</v>
      </c>
      <c r="L52">
        <f t="shared" si="0"/>
        <v>7.5129157790821844E-3</v>
      </c>
      <c r="M52">
        <f t="shared" si="1"/>
        <v>345.00123631499457</v>
      </c>
      <c r="N52">
        <f t="shared" si="2"/>
        <v>2.5919678240816082</v>
      </c>
      <c r="O52">
        <f t="shared" si="3"/>
        <v>0.26640154569327823</v>
      </c>
      <c r="P52">
        <f t="shared" si="4"/>
        <v>14.999775494285682</v>
      </c>
      <c r="Q52">
        <f t="shared" si="5"/>
        <v>3.9959673726972356</v>
      </c>
      <c r="R52">
        <f t="shared" si="6"/>
        <v>0</v>
      </c>
      <c r="S52">
        <f t="shared" si="7"/>
        <v>360.00101180928027</v>
      </c>
      <c r="T52">
        <f t="shared" si="8"/>
        <v>0.17391242025932491</v>
      </c>
      <c r="U52">
        <f t="shared" si="9"/>
        <v>0</v>
      </c>
      <c r="V52">
        <f t="shared" si="10"/>
        <v>0</v>
      </c>
    </row>
    <row r="53" spans="1:22" x14ac:dyDescent="0.2">
      <c r="A53" t="s">
        <v>41</v>
      </c>
      <c r="B53" t="s">
        <v>41</v>
      </c>
      <c r="D53">
        <v>-75.53</v>
      </c>
      <c r="E53">
        <v>-174.80600000000001</v>
      </c>
      <c r="F53">
        <v>0</v>
      </c>
      <c r="G53">
        <v>32.015999999999998</v>
      </c>
      <c r="H53">
        <v>11.045</v>
      </c>
      <c r="I53">
        <v>0</v>
      </c>
      <c r="J53">
        <v>1</v>
      </c>
      <c r="K53">
        <v>0</v>
      </c>
      <c r="L53">
        <f t="shared" si="0"/>
        <v>9.290116195843896E-3</v>
      </c>
      <c r="M53">
        <f t="shared" si="1"/>
        <v>93.001223580216347</v>
      </c>
      <c r="N53">
        <f t="shared" si="2"/>
        <v>0.86399303740890465</v>
      </c>
      <c r="O53">
        <f t="shared" si="3"/>
        <v>0.39603248453733669</v>
      </c>
      <c r="P53">
        <f t="shared" si="4"/>
        <v>2.9996549199877873</v>
      </c>
      <c r="Q53">
        <f t="shared" si="5"/>
        <v>1.187961978679388</v>
      </c>
      <c r="R53">
        <f t="shared" si="6"/>
        <v>0</v>
      </c>
      <c r="S53">
        <f t="shared" si="7"/>
        <v>96.000878500204138</v>
      </c>
      <c r="T53">
        <f t="shared" si="8"/>
        <v>0.64515280219134108</v>
      </c>
      <c r="U53">
        <f t="shared" si="9"/>
        <v>0</v>
      </c>
      <c r="V53">
        <f t="shared" si="10"/>
        <v>0</v>
      </c>
    </row>
    <row r="54" spans="1:22" x14ac:dyDescent="0.2">
      <c r="A54" t="s">
        <v>2176</v>
      </c>
      <c r="B54" t="s">
        <v>2177</v>
      </c>
      <c r="D54">
        <v>-79.563000000000002</v>
      </c>
      <c r="E54">
        <v>-167.905</v>
      </c>
      <c r="F54">
        <v>0</v>
      </c>
      <c r="G54">
        <v>38.639000000000003</v>
      </c>
      <c r="H54">
        <v>14.318</v>
      </c>
      <c r="I54">
        <v>0</v>
      </c>
      <c r="J54">
        <v>1</v>
      </c>
      <c r="K54">
        <v>0</v>
      </c>
      <c r="L54">
        <f t="shared" si="0"/>
        <v>6.6312635096652224E-3</v>
      </c>
      <c r="M54">
        <f t="shared" si="1"/>
        <v>113.99911748142566</v>
      </c>
      <c r="N54">
        <f t="shared" si="2"/>
        <v>0.75595894384756079</v>
      </c>
      <c r="O54">
        <f t="shared" si="3"/>
        <v>0.16799635543136984</v>
      </c>
      <c r="P54">
        <f t="shared" si="4"/>
        <v>9.0002905513411289</v>
      </c>
      <c r="Q54">
        <f t="shared" si="5"/>
        <v>1.5120175224662264</v>
      </c>
      <c r="R54">
        <f t="shared" si="6"/>
        <v>0</v>
      </c>
      <c r="S54">
        <f t="shared" si="7"/>
        <v>122.99940803276678</v>
      </c>
      <c r="T54">
        <f t="shared" si="8"/>
        <v>0.52631986392154351</v>
      </c>
      <c r="U54">
        <f t="shared" si="9"/>
        <v>0</v>
      </c>
      <c r="V54">
        <f t="shared" si="10"/>
        <v>0</v>
      </c>
    </row>
    <row r="55" spans="1:22" x14ac:dyDescent="0.2">
      <c r="A55" t="s">
        <v>514</v>
      </c>
      <c r="B55" t="s">
        <v>515</v>
      </c>
      <c r="D55">
        <v>-72.103999999999999</v>
      </c>
      <c r="E55">
        <v>-172.333</v>
      </c>
      <c r="F55">
        <v>-90</v>
      </c>
      <c r="G55">
        <v>100.881</v>
      </c>
      <c r="H55">
        <v>52.469000000000001</v>
      </c>
      <c r="I55">
        <v>1</v>
      </c>
      <c r="J55">
        <v>1</v>
      </c>
      <c r="K55">
        <v>1</v>
      </c>
      <c r="L55">
        <f t="shared" si="0"/>
        <v>1.1624896146910075E-2</v>
      </c>
      <c r="M55">
        <f t="shared" si="1"/>
        <v>287.999878445685</v>
      </c>
      <c r="N55">
        <f t="shared" si="2"/>
        <v>3.3479720252258383</v>
      </c>
      <c r="O55">
        <f t="shared" si="3"/>
        <v>0.26742139438096785</v>
      </c>
      <c r="P55">
        <f t="shared" si="4"/>
        <v>21.000517533676849</v>
      </c>
      <c r="Q55">
        <f t="shared" si="5"/>
        <v>5.6159932975711238</v>
      </c>
      <c r="R55">
        <f t="shared" si="6"/>
        <v>3</v>
      </c>
      <c r="S55">
        <f t="shared" si="7"/>
        <v>309.00039597936183</v>
      </c>
      <c r="T55">
        <f t="shared" si="8"/>
        <v>0.2083334212632858</v>
      </c>
      <c r="U55">
        <f t="shared" si="9"/>
        <v>2.8570724461329489</v>
      </c>
      <c r="V55">
        <f t="shared" si="10"/>
        <v>0.97087254224760622</v>
      </c>
    </row>
    <row r="56" spans="1:22" x14ac:dyDescent="0.2">
      <c r="A56" t="s">
        <v>41</v>
      </c>
      <c r="B56" t="s">
        <v>41</v>
      </c>
      <c r="D56">
        <v>-83.66</v>
      </c>
      <c r="E56">
        <v>-170.53800000000001</v>
      </c>
      <c r="F56">
        <v>0</v>
      </c>
      <c r="G56">
        <v>36.222000000000001</v>
      </c>
      <c r="H56">
        <v>18.248000000000001</v>
      </c>
      <c r="I56">
        <v>0</v>
      </c>
      <c r="J56">
        <v>1</v>
      </c>
      <c r="K56">
        <v>0</v>
      </c>
      <c r="L56">
        <f t="shared" si="0"/>
        <v>3.9998740352822863E-3</v>
      </c>
      <c r="M56">
        <f t="shared" si="1"/>
        <v>108.00141007111753</v>
      </c>
      <c r="N56">
        <f t="shared" si="2"/>
        <v>0.43199246790980578</v>
      </c>
      <c r="O56">
        <f t="shared" si="3"/>
        <v>0.21600727486837354</v>
      </c>
      <c r="P56">
        <f t="shared" si="4"/>
        <v>8.9995544917781505</v>
      </c>
      <c r="Q56">
        <f t="shared" si="5"/>
        <v>1.9439711847696131</v>
      </c>
      <c r="R56">
        <f t="shared" si="6"/>
        <v>0</v>
      </c>
      <c r="S56">
        <f t="shared" si="7"/>
        <v>117.00096456289569</v>
      </c>
      <c r="T56">
        <f t="shared" si="8"/>
        <v>0.55554830219800622</v>
      </c>
      <c r="U56">
        <f t="shared" si="9"/>
        <v>0</v>
      </c>
      <c r="V56">
        <f t="shared" si="10"/>
        <v>0</v>
      </c>
    </row>
    <row r="57" spans="1:22" x14ac:dyDescent="0.2">
      <c r="A57" t="s">
        <v>1676</v>
      </c>
      <c r="B57" t="s">
        <v>2750</v>
      </c>
      <c r="D57">
        <v>-82.332999999999998</v>
      </c>
      <c r="E57">
        <v>-172.23500000000001</v>
      </c>
      <c r="F57">
        <v>0</v>
      </c>
      <c r="G57">
        <v>104.938</v>
      </c>
      <c r="H57">
        <v>22.204000000000001</v>
      </c>
      <c r="I57">
        <v>0</v>
      </c>
      <c r="J57">
        <v>1</v>
      </c>
      <c r="K57">
        <v>0</v>
      </c>
      <c r="L57">
        <f t="shared" si="0"/>
        <v>4.8462742145268332E-3</v>
      </c>
      <c r="M57">
        <f t="shared" si="1"/>
        <v>311.99962764284021</v>
      </c>
      <c r="N57">
        <f t="shared" si="2"/>
        <v>1.5120372624247327</v>
      </c>
      <c r="O57">
        <f t="shared" si="3"/>
        <v>0.26400545012007914</v>
      </c>
      <c r="P57">
        <f t="shared" si="4"/>
        <v>8.999969550743689</v>
      </c>
      <c r="Q57">
        <f t="shared" si="5"/>
        <v>2.376043388354482</v>
      </c>
      <c r="R57">
        <f t="shared" si="6"/>
        <v>0</v>
      </c>
      <c r="S57">
        <f t="shared" si="7"/>
        <v>320.9995971935839</v>
      </c>
      <c r="T57">
        <f t="shared" si="8"/>
        <v>0.19230792181804993</v>
      </c>
      <c r="U57">
        <f t="shared" si="9"/>
        <v>0</v>
      </c>
      <c r="V57">
        <f t="shared" si="10"/>
        <v>0</v>
      </c>
    </row>
    <row r="58" spans="1:22" x14ac:dyDescent="0.2">
      <c r="A58" t="s">
        <v>261</v>
      </c>
      <c r="B58" t="s">
        <v>760</v>
      </c>
      <c r="D58">
        <v>-81.304000000000002</v>
      </c>
      <c r="E58">
        <v>0</v>
      </c>
      <c r="F58">
        <v>0</v>
      </c>
      <c r="G58">
        <v>85.988</v>
      </c>
      <c r="H58">
        <v>0</v>
      </c>
      <c r="I58">
        <v>0</v>
      </c>
      <c r="J58">
        <v>0</v>
      </c>
      <c r="K58">
        <v>0</v>
      </c>
      <c r="L58">
        <f t="shared" si="0"/>
        <v>5.506196504700355E-3</v>
      </c>
      <c r="M58">
        <f t="shared" si="1"/>
        <v>254.99856049446527</v>
      </c>
      <c r="N58">
        <f t="shared" si="2"/>
        <v>1.4040735865718332</v>
      </c>
      <c r="O58" t="str">
        <f t="shared" si="3"/>
        <v/>
      </c>
      <c r="P58">
        <f t="shared" si="4"/>
        <v>0</v>
      </c>
      <c r="Q58">
        <f t="shared" si="5"/>
        <v>0</v>
      </c>
      <c r="R58">
        <f t="shared" si="6"/>
        <v>0</v>
      </c>
      <c r="S58">
        <f t="shared" si="7"/>
        <v>254.99856049446527</v>
      </c>
      <c r="T58">
        <f t="shared" si="8"/>
        <v>0</v>
      </c>
      <c r="U58" t="str">
        <f t="shared" si="9"/>
        <v/>
      </c>
      <c r="V58">
        <f t="shared" si="10"/>
        <v>0</v>
      </c>
    </row>
    <row r="59" spans="1:22" x14ac:dyDescent="0.2">
      <c r="A59" t="s">
        <v>41</v>
      </c>
      <c r="B59" t="s">
        <v>41</v>
      </c>
      <c r="D59">
        <v>-80.218000000000004</v>
      </c>
      <c r="E59">
        <v>-170.83799999999999</v>
      </c>
      <c r="F59">
        <v>0</v>
      </c>
      <c r="G59">
        <v>117.712</v>
      </c>
      <c r="H59">
        <v>31.401</v>
      </c>
      <c r="I59">
        <v>0</v>
      </c>
      <c r="J59">
        <v>1</v>
      </c>
      <c r="K59">
        <v>0</v>
      </c>
      <c r="L59">
        <f t="shared" si="0"/>
        <v>6.2066269973598872E-3</v>
      </c>
      <c r="M59">
        <f t="shared" si="1"/>
        <v>348.00186966919449</v>
      </c>
      <c r="N59">
        <f t="shared" si="2"/>
        <v>2.159919959340499</v>
      </c>
      <c r="O59">
        <f t="shared" si="3"/>
        <v>0.22320837721375303</v>
      </c>
      <c r="P59">
        <f t="shared" si="4"/>
        <v>14.999610118391047</v>
      </c>
      <c r="Q59">
        <f t="shared" si="5"/>
        <v>3.3480419814070363</v>
      </c>
      <c r="R59">
        <f t="shared" si="6"/>
        <v>0</v>
      </c>
      <c r="S59">
        <f t="shared" si="7"/>
        <v>363.00147978758554</v>
      </c>
      <c r="T59">
        <f t="shared" si="8"/>
        <v>0.17241286679590292</v>
      </c>
      <c r="U59">
        <f t="shared" si="9"/>
        <v>0</v>
      </c>
      <c r="V59">
        <f t="shared" si="10"/>
        <v>0</v>
      </c>
    </row>
    <row r="60" spans="1:22" x14ac:dyDescent="0.2">
      <c r="A60" t="s">
        <v>2751</v>
      </c>
      <c r="B60" t="s">
        <v>2752</v>
      </c>
      <c r="D60">
        <v>-83.224000000000004</v>
      </c>
      <c r="E60">
        <v>-174.56</v>
      </c>
      <c r="F60">
        <v>0</v>
      </c>
      <c r="G60">
        <v>101.71</v>
      </c>
      <c r="H60">
        <v>21.094999999999999</v>
      </c>
      <c r="I60">
        <v>0</v>
      </c>
      <c r="J60">
        <v>1</v>
      </c>
      <c r="K60">
        <v>0</v>
      </c>
      <c r="L60">
        <f t="shared" si="0"/>
        <v>4.2774425302285462E-3</v>
      </c>
      <c r="M60">
        <f t="shared" si="1"/>
        <v>302.99867242118557</v>
      </c>
      <c r="N60">
        <f t="shared" si="2"/>
        <v>1.2960607040778704</v>
      </c>
      <c r="O60">
        <f t="shared" si="3"/>
        <v>0.37802283250133095</v>
      </c>
      <c r="P60">
        <f t="shared" si="4"/>
        <v>5.9996283401032189</v>
      </c>
      <c r="Q60">
        <f t="shared" si="5"/>
        <v>2.2679987670798445</v>
      </c>
      <c r="R60">
        <f t="shared" si="6"/>
        <v>0</v>
      </c>
      <c r="S60">
        <f t="shared" si="7"/>
        <v>308.99830076128882</v>
      </c>
      <c r="T60">
        <f t="shared" si="8"/>
        <v>0.1980206695975108</v>
      </c>
      <c r="U60">
        <f t="shared" si="9"/>
        <v>0</v>
      </c>
      <c r="V60">
        <f t="shared" si="10"/>
        <v>0</v>
      </c>
    </row>
    <row r="61" spans="1:22" x14ac:dyDescent="0.2">
      <c r="A61" t="s">
        <v>2214</v>
      </c>
      <c r="B61" t="s">
        <v>551</v>
      </c>
      <c r="D61">
        <v>-81.298000000000002</v>
      </c>
      <c r="E61">
        <v>0</v>
      </c>
      <c r="F61">
        <v>0</v>
      </c>
      <c r="G61">
        <v>99.141000000000005</v>
      </c>
      <c r="H61">
        <v>0</v>
      </c>
      <c r="I61">
        <v>0</v>
      </c>
      <c r="J61">
        <v>0</v>
      </c>
      <c r="K61">
        <v>0</v>
      </c>
      <c r="L61">
        <f t="shared" si="0"/>
        <v>5.5100546660815366E-3</v>
      </c>
      <c r="M61">
        <f t="shared" si="1"/>
        <v>293.99924672413493</v>
      </c>
      <c r="N61">
        <f t="shared" si="2"/>
        <v>1.6199535411903181</v>
      </c>
      <c r="O61" t="str">
        <f t="shared" si="3"/>
        <v/>
      </c>
      <c r="P61">
        <f t="shared" si="4"/>
        <v>0</v>
      </c>
      <c r="Q61">
        <f t="shared" si="5"/>
        <v>0</v>
      </c>
      <c r="R61">
        <f t="shared" si="6"/>
        <v>0</v>
      </c>
      <c r="S61">
        <f t="shared" si="7"/>
        <v>293.99924672413493</v>
      </c>
      <c r="T61">
        <f t="shared" si="8"/>
        <v>0</v>
      </c>
      <c r="U61" t="str">
        <f t="shared" si="9"/>
        <v/>
      </c>
      <c r="V61">
        <f t="shared" si="10"/>
        <v>0</v>
      </c>
    </row>
    <row r="62" spans="1:22" x14ac:dyDescent="0.2">
      <c r="A62" t="s">
        <v>41</v>
      </c>
      <c r="B62" t="s">
        <v>41</v>
      </c>
      <c r="D62">
        <v>-84.369</v>
      </c>
      <c r="E62">
        <v>-170.13399999999999</v>
      </c>
      <c r="F62">
        <v>0</v>
      </c>
      <c r="G62">
        <v>142.68799999999999</v>
      </c>
      <c r="H62">
        <v>23.344999999999999</v>
      </c>
      <c r="I62">
        <v>0</v>
      </c>
      <c r="J62">
        <v>1</v>
      </c>
      <c r="K62">
        <v>0</v>
      </c>
      <c r="L62">
        <f t="shared" si="0"/>
        <v>3.5494934920561115E-3</v>
      </c>
      <c r="M62">
        <f t="shared" si="1"/>
        <v>425.99835871183734</v>
      </c>
      <c r="N62">
        <f t="shared" si="2"/>
        <v>1.5120799139541659</v>
      </c>
      <c r="O62">
        <f t="shared" si="3"/>
        <v>0.20699566126077698</v>
      </c>
      <c r="P62">
        <f t="shared" si="4"/>
        <v>12.000111665333268</v>
      </c>
      <c r="Q62">
        <f t="shared" si="5"/>
        <v>2.4839735333423567</v>
      </c>
      <c r="R62">
        <f t="shared" si="6"/>
        <v>0</v>
      </c>
      <c r="S62">
        <f t="shared" si="7"/>
        <v>437.99847037717063</v>
      </c>
      <c r="T62">
        <f t="shared" si="8"/>
        <v>0.14084561307098004</v>
      </c>
      <c r="U62">
        <f t="shared" si="9"/>
        <v>0</v>
      </c>
      <c r="V62">
        <f t="shared" si="10"/>
        <v>0</v>
      </c>
    </row>
    <row r="63" spans="1:22" x14ac:dyDescent="0.2">
      <c r="A63" t="s">
        <v>2753</v>
      </c>
      <c r="B63" t="s">
        <v>2754</v>
      </c>
      <c r="D63">
        <v>-82.234999999999999</v>
      </c>
      <c r="E63">
        <v>0</v>
      </c>
      <c r="F63">
        <v>0</v>
      </c>
      <c r="G63">
        <v>133.22200000000001</v>
      </c>
      <c r="H63">
        <v>0</v>
      </c>
      <c r="I63">
        <v>0</v>
      </c>
      <c r="J63">
        <v>0</v>
      </c>
      <c r="K63">
        <v>0</v>
      </c>
      <c r="L63">
        <f t="shared" si="0"/>
        <v>4.9089797480007837E-3</v>
      </c>
      <c r="M63">
        <f t="shared" si="1"/>
        <v>396.00128640905655</v>
      </c>
      <c r="N63">
        <f t="shared" si="2"/>
        <v>1.9439642391285556</v>
      </c>
      <c r="O63" t="str">
        <f t="shared" si="3"/>
        <v/>
      </c>
      <c r="P63">
        <f t="shared" si="4"/>
        <v>0</v>
      </c>
      <c r="Q63">
        <f t="shared" si="5"/>
        <v>0</v>
      </c>
      <c r="R63">
        <f t="shared" si="6"/>
        <v>0</v>
      </c>
      <c r="S63">
        <f t="shared" si="7"/>
        <v>396.00128640905655</v>
      </c>
      <c r="T63">
        <f t="shared" si="8"/>
        <v>0</v>
      </c>
      <c r="U63" t="str">
        <f t="shared" si="9"/>
        <v/>
      </c>
      <c r="V63">
        <f t="shared" si="10"/>
        <v>0</v>
      </c>
    </row>
    <row r="64" spans="1:22" x14ac:dyDescent="0.2">
      <c r="A64" t="s">
        <v>208</v>
      </c>
      <c r="B64" t="s">
        <v>209</v>
      </c>
      <c r="D64">
        <v>-82.332999999999998</v>
      </c>
      <c r="E64">
        <v>-170.53800000000001</v>
      </c>
      <c r="F64">
        <v>0</v>
      </c>
      <c r="G64">
        <v>52.469000000000001</v>
      </c>
      <c r="H64">
        <v>12.166</v>
      </c>
      <c r="I64">
        <v>0</v>
      </c>
      <c r="J64">
        <v>1</v>
      </c>
      <c r="K64">
        <v>0</v>
      </c>
      <c r="L64">
        <f t="shared" si="0"/>
        <v>4.8462742145268332E-3</v>
      </c>
      <c r="M64">
        <f t="shared" si="1"/>
        <v>155.9998138214201</v>
      </c>
      <c r="N64">
        <f t="shared" si="2"/>
        <v>0.75601863121236634</v>
      </c>
      <c r="O64">
        <f t="shared" si="3"/>
        <v>0.21600727486837354</v>
      </c>
      <c r="P64">
        <f t="shared" si="4"/>
        <v>6.0000317813992208</v>
      </c>
      <c r="Q64">
        <f t="shared" si="5"/>
        <v>1.2960518102754883</v>
      </c>
      <c r="R64">
        <f t="shared" si="6"/>
        <v>0</v>
      </c>
      <c r="S64">
        <f t="shared" si="7"/>
        <v>161.99984560281933</v>
      </c>
      <c r="T64">
        <f t="shared" si="8"/>
        <v>0.38461584363609985</v>
      </c>
      <c r="U64">
        <f t="shared" si="9"/>
        <v>0</v>
      </c>
      <c r="V64">
        <f t="shared" si="10"/>
        <v>0</v>
      </c>
    </row>
    <row r="65" spans="1:22" x14ac:dyDescent="0.2">
      <c r="A65" t="s">
        <v>41</v>
      </c>
      <c r="B65" t="s">
        <v>41</v>
      </c>
      <c r="D65">
        <v>-75.578999999999994</v>
      </c>
      <c r="E65">
        <v>-168.69</v>
      </c>
      <c r="F65">
        <v>0</v>
      </c>
      <c r="G65">
        <v>36.139000000000003</v>
      </c>
      <c r="H65">
        <v>10.198</v>
      </c>
      <c r="I65">
        <v>0</v>
      </c>
      <c r="J65">
        <v>1</v>
      </c>
      <c r="K65">
        <v>0</v>
      </c>
      <c r="L65">
        <f t="shared" si="0"/>
        <v>9.2572855738270801E-3</v>
      </c>
      <c r="M65">
        <f t="shared" si="1"/>
        <v>105.0009913602695</v>
      </c>
      <c r="N65">
        <f t="shared" si="2"/>
        <v>0.9720251345820996</v>
      </c>
      <c r="O65">
        <f t="shared" si="3"/>
        <v>0.17999871688416874</v>
      </c>
      <c r="P65">
        <f t="shared" si="4"/>
        <v>6.0000123947984747</v>
      </c>
      <c r="Q65">
        <f t="shared" si="5"/>
        <v>1.0799956123484462</v>
      </c>
      <c r="R65">
        <f t="shared" si="6"/>
        <v>0</v>
      </c>
      <c r="S65">
        <f t="shared" si="7"/>
        <v>111.00100375506797</v>
      </c>
      <c r="T65">
        <f t="shared" si="8"/>
        <v>0.57142317632158024</v>
      </c>
      <c r="U65">
        <f t="shared" si="9"/>
        <v>0</v>
      </c>
      <c r="V65">
        <f t="shared" si="10"/>
        <v>0</v>
      </c>
    </row>
    <row r="66" spans="1:22" x14ac:dyDescent="0.2">
      <c r="A66" t="s">
        <v>2755</v>
      </c>
      <c r="B66" t="s">
        <v>2756</v>
      </c>
      <c r="D66">
        <v>-76.608000000000004</v>
      </c>
      <c r="E66">
        <v>-172.875</v>
      </c>
      <c r="F66">
        <v>0</v>
      </c>
      <c r="G66">
        <v>64.760999999999996</v>
      </c>
      <c r="H66">
        <v>16.125</v>
      </c>
      <c r="I66">
        <v>0</v>
      </c>
      <c r="J66">
        <v>1</v>
      </c>
      <c r="K66">
        <v>0</v>
      </c>
      <c r="L66">
        <f t="shared" si="0"/>
        <v>8.571089523635389E-3</v>
      </c>
      <c r="M66">
        <f t="shared" si="1"/>
        <v>189.00010073486675</v>
      </c>
      <c r="N66">
        <f t="shared" si="2"/>
        <v>1.6199384033130528</v>
      </c>
      <c r="O66">
        <f t="shared" si="3"/>
        <v>0.28800037970152381</v>
      </c>
      <c r="P66">
        <f t="shared" si="4"/>
        <v>6.0001665889172244</v>
      </c>
      <c r="Q66">
        <f t="shared" si="5"/>
        <v>1.7280519839325417</v>
      </c>
      <c r="R66">
        <f t="shared" si="6"/>
        <v>0</v>
      </c>
      <c r="S66">
        <f t="shared" si="7"/>
        <v>195.00026732378399</v>
      </c>
      <c r="T66">
        <f t="shared" si="8"/>
        <v>0.31746014825764163</v>
      </c>
      <c r="U66">
        <f t="shared" si="9"/>
        <v>0</v>
      </c>
      <c r="V66">
        <f t="shared" si="10"/>
        <v>0</v>
      </c>
    </row>
    <row r="67" spans="1:22" x14ac:dyDescent="0.2">
      <c r="A67" t="s">
        <v>133</v>
      </c>
      <c r="B67" t="s">
        <v>348</v>
      </c>
      <c r="D67">
        <v>-75.963999999999999</v>
      </c>
      <c r="E67">
        <v>-173.15700000000001</v>
      </c>
      <c r="F67">
        <v>0</v>
      </c>
      <c r="G67">
        <v>78.338999999999999</v>
      </c>
      <c r="H67">
        <v>25.178999999999998</v>
      </c>
      <c r="I67">
        <v>0</v>
      </c>
      <c r="J67">
        <v>1</v>
      </c>
      <c r="K67">
        <v>0</v>
      </c>
      <c r="L67">
        <f t="shared" si="0"/>
        <v>8.9998284639622485E-3</v>
      </c>
      <c r="M67">
        <f t="shared" si="1"/>
        <v>228.00022216564128</v>
      </c>
      <c r="N67">
        <f t="shared" si="2"/>
        <v>2.0519649412009962</v>
      </c>
      <c r="O67">
        <f t="shared" si="3"/>
        <v>0.29998967123240877</v>
      </c>
      <c r="P67">
        <f t="shared" si="4"/>
        <v>9.0001691277556439</v>
      </c>
      <c r="Q67">
        <f t="shared" si="5"/>
        <v>2.6999604776319677</v>
      </c>
      <c r="R67">
        <f t="shared" si="6"/>
        <v>0</v>
      </c>
      <c r="S67">
        <f t="shared" si="7"/>
        <v>237.00039129339692</v>
      </c>
      <c r="T67">
        <f t="shared" si="8"/>
        <v>0.26315763831322164</v>
      </c>
      <c r="U67">
        <f t="shared" si="9"/>
        <v>0</v>
      </c>
      <c r="V67">
        <f t="shared" si="10"/>
        <v>0</v>
      </c>
    </row>
    <row r="68" spans="1:22" x14ac:dyDescent="0.2">
      <c r="A68" t="s">
        <v>113</v>
      </c>
      <c r="B68" t="s">
        <v>401</v>
      </c>
      <c r="D68">
        <v>-80.134</v>
      </c>
      <c r="E68">
        <v>-166.75899999999999</v>
      </c>
      <c r="F68">
        <v>0</v>
      </c>
      <c r="G68">
        <v>70.036000000000001</v>
      </c>
      <c r="H68">
        <v>17.463999999999999</v>
      </c>
      <c r="I68">
        <v>0</v>
      </c>
      <c r="J68">
        <v>1</v>
      </c>
      <c r="K68">
        <v>0</v>
      </c>
      <c r="L68">
        <f t="shared" ref="L68:L131" si="11">1/TAN(-D68*$L$1/180)*0.108*0.333333</f>
        <v>6.2609882743801673E-3</v>
      </c>
      <c r="M68">
        <f t="shared" ref="M68:M131" si="12">SIN(-D68*$L$1/180)*G68*3</f>
        <v>207.00075007872891</v>
      </c>
      <c r="N68">
        <f t="shared" ref="N68:N131" si="13">COS(-D68*$L$1/180)*G68*0.108</f>
        <v>1.2960305650613861</v>
      </c>
      <c r="O68">
        <f t="shared" ref="O68:O131" si="14">IFERROR(1/TAN(E68*$L$1/180)*0.108*0.333333,"")</f>
        <v>0.15299409708012415</v>
      </c>
      <c r="P68">
        <f t="shared" ref="P68:P131" si="15">SIN(-E68*$L$1/180)*H68*3</f>
        <v>12.000256098124323</v>
      </c>
      <c r="Q68">
        <f t="shared" ref="Q68:Q131" si="16">-COS(E68*$L$1/180)*H68*0.108</f>
        <v>1.8359701824329666</v>
      </c>
      <c r="R68">
        <f t="shared" ref="R68:R131" si="17">ABS(SIN(-F68*$L$1/180)*I68*3)</f>
        <v>0</v>
      </c>
      <c r="S68">
        <f t="shared" ref="S68:S131" si="18">M68+P68</f>
        <v>219.00100617685322</v>
      </c>
      <c r="T68">
        <f t="shared" ref="T68:T131" si="19">60*(J68/M68)</f>
        <v>0.28985402215779466</v>
      </c>
      <c r="U68">
        <f t="shared" ref="U68:U131" si="20">IFERROR(60*(K68/P68),"")</f>
        <v>0</v>
      </c>
      <c r="V68">
        <f t="shared" ref="V68:V131" si="21">100*(R68/(S68))</f>
        <v>0</v>
      </c>
    </row>
    <row r="69" spans="1:22" x14ac:dyDescent="0.2">
      <c r="A69" t="s">
        <v>457</v>
      </c>
      <c r="B69" t="s">
        <v>2757</v>
      </c>
      <c r="D69">
        <v>-83.29</v>
      </c>
      <c r="E69">
        <v>-173.66</v>
      </c>
      <c r="F69">
        <v>0</v>
      </c>
      <c r="G69">
        <v>51.351999999999997</v>
      </c>
      <c r="H69">
        <v>18.111000000000001</v>
      </c>
      <c r="I69">
        <v>0</v>
      </c>
      <c r="J69">
        <v>1</v>
      </c>
      <c r="K69">
        <v>0</v>
      </c>
      <c r="L69">
        <f t="shared" si="11"/>
        <v>4.235393838187434E-3</v>
      </c>
      <c r="M69">
        <f t="shared" si="12"/>
        <v>153.00075823031796</v>
      </c>
      <c r="N69">
        <f t="shared" si="13"/>
        <v>0.6480191166658108</v>
      </c>
      <c r="O69">
        <f t="shared" si="14"/>
        <v>0.32400955544337012</v>
      </c>
      <c r="P69">
        <f t="shared" si="15"/>
        <v>5.9998953876362062</v>
      </c>
      <c r="Q69">
        <f t="shared" si="16"/>
        <v>1.9440253812801156</v>
      </c>
      <c r="R69">
        <f t="shared" si="17"/>
        <v>0</v>
      </c>
      <c r="S69">
        <f t="shared" si="18"/>
        <v>159.00065361795416</v>
      </c>
      <c r="T69">
        <f t="shared" si="19"/>
        <v>0.39215491932190089</v>
      </c>
      <c r="U69">
        <f t="shared" si="20"/>
        <v>0</v>
      </c>
      <c r="V69">
        <f t="shared" si="21"/>
        <v>0</v>
      </c>
    </row>
    <row r="70" spans="1:22" x14ac:dyDescent="0.2">
      <c r="A70" t="s">
        <v>331</v>
      </c>
      <c r="B70" t="s">
        <v>332</v>
      </c>
      <c r="D70">
        <v>-79.974000000000004</v>
      </c>
      <c r="E70">
        <v>-171.02699999999999</v>
      </c>
      <c r="F70">
        <v>0</v>
      </c>
      <c r="G70">
        <v>183.80699999999999</v>
      </c>
      <c r="H70">
        <v>38.470999999999997</v>
      </c>
      <c r="I70">
        <v>0</v>
      </c>
      <c r="J70">
        <v>1</v>
      </c>
      <c r="K70">
        <v>0</v>
      </c>
      <c r="L70">
        <f t="shared" si="11"/>
        <v>6.3646104864052543E-3</v>
      </c>
      <c r="M70">
        <f t="shared" si="12"/>
        <v>543.00016861574841</v>
      </c>
      <c r="N70">
        <f t="shared" si="13"/>
        <v>3.4559880232796374</v>
      </c>
      <c r="O70">
        <f t="shared" si="14"/>
        <v>0.22799012754453557</v>
      </c>
      <c r="P70">
        <f t="shared" si="15"/>
        <v>18.000851411471899</v>
      </c>
      <c r="Q70">
        <f t="shared" si="16"/>
        <v>4.1040205132322249</v>
      </c>
      <c r="R70">
        <f t="shared" si="17"/>
        <v>0</v>
      </c>
      <c r="S70">
        <f t="shared" si="18"/>
        <v>561.00102002722031</v>
      </c>
      <c r="T70">
        <f t="shared" si="19"/>
        <v>0.1104972032567797</v>
      </c>
      <c r="U70">
        <f t="shared" si="20"/>
        <v>0</v>
      </c>
      <c r="V70">
        <f t="shared" si="21"/>
        <v>0</v>
      </c>
    </row>
    <row r="71" spans="1:22" x14ac:dyDescent="0.2">
      <c r="A71" t="s">
        <v>41</v>
      </c>
      <c r="B71" t="s">
        <v>41</v>
      </c>
      <c r="D71">
        <v>-79.650999999999996</v>
      </c>
      <c r="E71">
        <v>-173.15700000000001</v>
      </c>
      <c r="F71">
        <v>0</v>
      </c>
      <c r="G71">
        <v>116.902</v>
      </c>
      <c r="H71">
        <v>25.178999999999998</v>
      </c>
      <c r="I71">
        <v>0</v>
      </c>
      <c r="J71">
        <v>1</v>
      </c>
      <c r="K71">
        <v>0</v>
      </c>
      <c r="L71">
        <f t="shared" si="11"/>
        <v>6.5741115818801999E-3</v>
      </c>
      <c r="M71">
        <f t="shared" si="12"/>
        <v>345.00063219067346</v>
      </c>
      <c r="N71">
        <f t="shared" si="13"/>
        <v>2.2680749199156165</v>
      </c>
      <c r="O71">
        <f t="shared" si="14"/>
        <v>0.29998967123240877</v>
      </c>
      <c r="P71">
        <f t="shared" si="15"/>
        <v>9.0001691277556439</v>
      </c>
      <c r="Q71">
        <f t="shared" si="16"/>
        <v>2.6999604776319677</v>
      </c>
      <c r="R71">
        <f t="shared" si="17"/>
        <v>0</v>
      </c>
      <c r="S71">
        <f t="shared" si="18"/>
        <v>354.00080131842913</v>
      </c>
      <c r="T71">
        <f t="shared" si="19"/>
        <v>0.17391272479419534</v>
      </c>
      <c r="U71">
        <f t="shared" si="20"/>
        <v>0</v>
      </c>
      <c r="V71">
        <f t="shared" si="21"/>
        <v>0</v>
      </c>
    </row>
    <row r="72" spans="1:22" x14ac:dyDescent="0.2">
      <c r="A72" t="s">
        <v>2758</v>
      </c>
      <c r="B72" t="s">
        <v>2759</v>
      </c>
      <c r="D72">
        <v>-77.004999999999995</v>
      </c>
      <c r="E72">
        <v>-176.18600000000001</v>
      </c>
      <c r="F72">
        <v>0</v>
      </c>
      <c r="G72">
        <v>26.683</v>
      </c>
      <c r="H72">
        <v>15.032999999999999</v>
      </c>
      <c r="I72">
        <v>0</v>
      </c>
      <c r="J72">
        <v>1</v>
      </c>
      <c r="K72">
        <v>0</v>
      </c>
      <c r="L72">
        <f t="shared" si="11"/>
        <v>8.3079375993077471E-3</v>
      </c>
      <c r="M72">
        <f t="shared" si="12"/>
        <v>77.998920435524511</v>
      </c>
      <c r="N72">
        <f t="shared" si="13"/>
        <v>0.64801081180251929</v>
      </c>
      <c r="O72">
        <f t="shared" si="14"/>
        <v>0.54001008666589612</v>
      </c>
      <c r="P72">
        <f t="shared" si="15"/>
        <v>2.9998820820536407</v>
      </c>
      <c r="Q72">
        <f t="shared" si="16"/>
        <v>1.6199682030854587</v>
      </c>
      <c r="R72">
        <f t="shared" si="17"/>
        <v>0</v>
      </c>
      <c r="S72">
        <f t="shared" si="18"/>
        <v>80.998802517578156</v>
      </c>
      <c r="T72">
        <f t="shared" si="19"/>
        <v>0.76924141597058671</v>
      </c>
      <c r="U72">
        <f t="shared" si="20"/>
        <v>0</v>
      </c>
      <c r="V72">
        <f t="shared" si="21"/>
        <v>0</v>
      </c>
    </row>
    <row r="73" spans="1:22" x14ac:dyDescent="0.2">
      <c r="A73" t="s">
        <v>204</v>
      </c>
      <c r="B73" t="s">
        <v>363</v>
      </c>
      <c r="D73">
        <v>-83.210999999999999</v>
      </c>
      <c r="E73">
        <v>-169.69499999999999</v>
      </c>
      <c r="F73">
        <v>0</v>
      </c>
      <c r="G73">
        <v>42.296999999999997</v>
      </c>
      <c r="H73">
        <v>11.18</v>
      </c>
      <c r="I73">
        <v>0</v>
      </c>
      <c r="J73">
        <v>1</v>
      </c>
      <c r="K73">
        <v>0</v>
      </c>
      <c r="L73">
        <f t="shared" si="11"/>
        <v>4.2857262017439559E-3</v>
      </c>
      <c r="M73">
        <f t="shared" si="12"/>
        <v>126.00126844439447</v>
      </c>
      <c r="N73">
        <f t="shared" si="13"/>
        <v>0.54000747763259305</v>
      </c>
      <c r="O73">
        <f t="shared" si="14"/>
        <v>0.19799678746871249</v>
      </c>
      <c r="P73">
        <f t="shared" si="15"/>
        <v>5.9999060221604035</v>
      </c>
      <c r="Q73">
        <f t="shared" si="16"/>
        <v>1.1879633054652468</v>
      </c>
      <c r="R73">
        <f t="shared" si="17"/>
        <v>0</v>
      </c>
      <c r="S73">
        <f t="shared" si="18"/>
        <v>132.00117446655489</v>
      </c>
      <c r="T73">
        <f t="shared" si="19"/>
        <v>0.4761856824201619</v>
      </c>
      <c r="U73">
        <f t="shared" si="20"/>
        <v>0</v>
      </c>
      <c r="V73">
        <f t="shared" si="21"/>
        <v>0</v>
      </c>
    </row>
    <row r="74" spans="1:22" x14ac:dyDescent="0.2">
      <c r="A74" t="s">
        <v>113</v>
      </c>
      <c r="B74" t="s">
        <v>401</v>
      </c>
      <c r="D74">
        <v>-82.057000000000002</v>
      </c>
      <c r="E74">
        <v>-171.87</v>
      </c>
      <c r="F74">
        <v>0</v>
      </c>
      <c r="G74">
        <v>43.417000000000002</v>
      </c>
      <c r="H74">
        <v>14.141999999999999</v>
      </c>
      <c r="I74">
        <v>0</v>
      </c>
      <c r="J74">
        <v>1</v>
      </c>
      <c r="K74">
        <v>0</v>
      </c>
      <c r="L74">
        <f t="shared" si="11"/>
        <v>5.0229485721853548E-3</v>
      </c>
      <c r="M74">
        <f t="shared" si="12"/>
        <v>129.00137624695611</v>
      </c>
      <c r="N74">
        <f t="shared" si="13"/>
        <v>0.64796792659752056</v>
      </c>
      <c r="O74">
        <f t="shared" si="14"/>
        <v>0.25200296358763974</v>
      </c>
      <c r="P74">
        <f t="shared" si="15"/>
        <v>5.9998674309190161</v>
      </c>
      <c r="Q74">
        <f t="shared" si="16"/>
        <v>1.5119858857104358</v>
      </c>
      <c r="R74">
        <f t="shared" si="17"/>
        <v>0</v>
      </c>
      <c r="S74">
        <f t="shared" si="18"/>
        <v>135.00124367787512</v>
      </c>
      <c r="T74">
        <f t="shared" si="19"/>
        <v>0.46511131699198249</v>
      </c>
      <c r="U74">
        <f t="shared" si="20"/>
        <v>0</v>
      </c>
      <c r="V74">
        <f t="shared" si="21"/>
        <v>0</v>
      </c>
    </row>
    <row r="75" spans="1:22" x14ac:dyDescent="0.2">
      <c r="A75" t="s">
        <v>2136</v>
      </c>
      <c r="B75" t="s">
        <v>579</v>
      </c>
      <c r="D75">
        <v>-79.650999999999996</v>
      </c>
      <c r="E75">
        <v>-171.25399999999999</v>
      </c>
      <c r="F75">
        <v>0</v>
      </c>
      <c r="G75">
        <v>116.902</v>
      </c>
      <c r="H75">
        <v>26.306000000000001</v>
      </c>
      <c r="I75">
        <v>0</v>
      </c>
      <c r="J75">
        <v>1</v>
      </c>
      <c r="K75">
        <v>0</v>
      </c>
      <c r="L75">
        <f t="shared" si="11"/>
        <v>6.5741115818801999E-3</v>
      </c>
      <c r="M75">
        <f t="shared" si="12"/>
        <v>345.00063219067346</v>
      </c>
      <c r="N75">
        <f t="shared" si="13"/>
        <v>2.2680749199156165</v>
      </c>
      <c r="O75">
        <f t="shared" si="14"/>
        <v>0.23400417552542527</v>
      </c>
      <c r="P75">
        <f t="shared" si="15"/>
        <v>11.999827968769292</v>
      </c>
      <c r="Q75">
        <f t="shared" si="16"/>
        <v>2.8080126582914553</v>
      </c>
      <c r="R75">
        <f t="shared" si="17"/>
        <v>0</v>
      </c>
      <c r="S75">
        <f t="shared" si="18"/>
        <v>357.00046015944275</v>
      </c>
      <c r="T75">
        <f t="shared" si="19"/>
        <v>0.17391272479419534</v>
      </c>
      <c r="U75">
        <f t="shared" si="20"/>
        <v>0</v>
      </c>
      <c r="V75">
        <f t="shared" si="21"/>
        <v>0</v>
      </c>
    </row>
    <row r="76" spans="1:22" x14ac:dyDescent="0.2">
      <c r="A76" t="s">
        <v>66</v>
      </c>
      <c r="B76" t="s">
        <v>1040</v>
      </c>
      <c r="D76">
        <v>-81.209000000000003</v>
      </c>
      <c r="E76">
        <v>-173.41800000000001</v>
      </c>
      <c r="F76">
        <v>0</v>
      </c>
      <c r="G76">
        <v>98.153000000000006</v>
      </c>
      <c r="H76">
        <v>26.172999999999998</v>
      </c>
      <c r="I76">
        <v>0</v>
      </c>
      <c r="J76">
        <v>1</v>
      </c>
      <c r="K76">
        <v>0</v>
      </c>
      <c r="L76">
        <f t="shared" si="11"/>
        <v>5.5672986327880017E-3</v>
      </c>
      <c r="M76">
        <f t="shared" si="12"/>
        <v>290.9998135145093</v>
      </c>
      <c r="N76">
        <f t="shared" si="13"/>
        <v>1.620084484005375</v>
      </c>
      <c r="O76">
        <f t="shared" si="14"/>
        <v>0.31199704132353501</v>
      </c>
      <c r="P76">
        <f t="shared" si="15"/>
        <v>9.0002456803569419</v>
      </c>
      <c r="Q76">
        <f t="shared" si="16"/>
        <v>2.8080528315091238</v>
      </c>
      <c r="R76">
        <f t="shared" si="17"/>
        <v>0</v>
      </c>
      <c r="S76">
        <f t="shared" si="18"/>
        <v>300.00005919486625</v>
      </c>
      <c r="T76">
        <f t="shared" si="19"/>
        <v>0.2061856991430972</v>
      </c>
      <c r="U76">
        <f t="shared" si="20"/>
        <v>0</v>
      </c>
      <c r="V76">
        <f t="shared" si="21"/>
        <v>0</v>
      </c>
    </row>
    <row r="77" spans="1:22" x14ac:dyDescent="0.2">
      <c r="A77" t="s">
        <v>41</v>
      </c>
      <c r="B77" t="s">
        <v>41</v>
      </c>
      <c r="D77">
        <v>-80.971999999999994</v>
      </c>
      <c r="E77">
        <v>-171.46899999999999</v>
      </c>
      <c r="F77">
        <v>0</v>
      </c>
      <c r="G77">
        <v>108.342</v>
      </c>
      <c r="H77">
        <v>20.224</v>
      </c>
      <c r="I77">
        <v>0</v>
      </c>
      <c r="J77">
        <v>1</v>
      </c>
      <c r="K77">
        <v>0</v>
      </c>
      <c r="L77">
        <f t="shared" si="11"/>
        <v>5.7198697775546299E-3</v>
      </c>
      <c r="M77">
        <f t="shared" si="12"/>
        <v>320.9995045721227</v>
      </c>
      <c r="N77">
        <f t="shared" si="13"/>
        <v>1.8360772008892952</v>
      </c>
      <c r="O77">
        <f t="shared" si="14"/>
        <v>0.23999306751257837</v>
      </c>
      <c r="P77">
        <f t="shared" si="15"/>
        <v>9.0003574158502637</v>
      </c>
      <c r="Q77">
        <f t="shared" si="16"/>
        <v>2.1600255449650327</v>
      </c>
      <c r="R77">
        <f t="shared" si="17"/>
        <v>0</v>
      </c>
      <c r="S77">
        <f t="shared" si="18"/>
        <v>329.99986198797296</v>
      </c>
      <c r="T77">
        <f t="shared" si="19"/>
        <v>0.18691617633484262</v>
      </c>
      <c r="U77">
        <f t="shared" si="20"/>
        <v>0</v>
      </c>
      <c r="V77">
        <f t="shared" si="21"/>
        <v>0</v>
      </c>
    </row>
    <row r="78" spans="1:22" x14ac:dyDescent="0.2">
      <c r="A78" t="s">
        <v>2760</v>
      </c>
      <c r="B78" t="s">
        <v>1682</v>
      </c>
      <c r="D78">
        <v>-81.781000000000006</v>
      </c>
      <c r="E78">
        <v>-168.69</v>
      </c>
      <c r="F78">
        <v>0</v>
      </c>
      <c r="G78">
        <v>90.933999999999997</v>
      </c>
      <c r="H78">
        <v>25.495000000000001</v>
      </c>
      <c r="I78">
        <v>0</v>
      </c>
      <c r="J78">
        <v>1</v>
      </c>
      <c r="K78">
        <v>0</v>
      </c>
      <c r="L78">
        <f t="shared" si="11"/>
        <v>5.1998605821246477E-3</v>
      </c>
      <c r="M78">
        <f t="shared" si="12"/>
        <v>270.00001763308546</v>
      </c>
      <c r="N78">
        <f t="shared" si="13"/>
        <v>1.4039638528270939</v>
      </c>
      <c r="O78">
        <f t="shared" si="14"/>
        <v>0.17999871688416874</v>
      </c>
      <c r="P78">
        <f t="shared" si="15"/>
        <v>15.000030986996185</v>
      </c>
      <c r="Q78">
        <f t="shared" si="16"/>
        <v>2.6999890308711154</v>
      </c>
      <c r="R78">
        <f t="shared" si="17"/>
        <v>0</v>
      </c>
      <c r="S78">
        <f t="shared" si="18"/>
        <v>285.00004862008166</v>
      </c>
      <c r="T78">
        <f t="shared" si="19"/>
        <v>0.22222220770939563</v>
      </c>
      <c r="U78">
        <f t="shared" si="20"/>
        <v>0</v>
      </c>
      <c r="V78">
        <f t="shared" si="21"/>
        <v>0</v>
      </c>
    </row>
    <row r="79" spans="1:22" x14ac:dyDescent="0.2">
      <c r="A79" t="s">
        <v>261</v>
      </c>
      <c r="B79" t="s">
        <v>1164</v>
      </c>
      <c r="D79">
        <v>-78.179000000000002</v>
      </c>
      <c r="E79">
        <v>-165.964</v>
      </c>
      <c r="F79">
        <v>0</v>
      </c>
      <c r="G79">
        <v>87.864000000000004</v>
      </c>
      <c r="H79">
        <v>20.616</v>
      </c>
      <c r="I79">
        <v>0</v>
      </c>
      <c r="J79">
        <v>1</v>
      </c>
      <c r="K79">
        <v>0</v>
      </c>
      <c r="L79">
        <f t="shared" si="11"/>
        <v>7.5345559118899993E-3</v>
      </c>
      <c r="M79">
        <f t="shared" si="12"/>
        <v>258.00183873492136</v>
      </c>
      <c r="N79">
        <f t="shared" si="13"/>
        <v>1.9439312232499153</v>
      </c>
      <c r="O79">
        <f t="shared" si="14"/>
        <v>0.14400245662357042</v>
      </c>
      <c r="P79">
        <f t="shared" si="15"/>
        <v>15.000088372259478</v>
      </c>
      <c r="Q79">
        <f t="shared" si="16"/>
        <v>2.160051735227754</v>
      </c>
      <c r="R79">
        <f t="shared" si="17"/>
        <v>0</v>
      </c>
      <c r="S79">
        <f t="shared" si="18"/>
        <v>273.00192710718085</v>
      </c>
      <c r="T79">
        <f t="shared" si="19"/>
        <v>0.23255648213284927</v>
      </c>
      <c r="U79">
        <f t="shared" si="20"/>
        <v>0</v>
      </c>
      <c r="V79">
        <f t="shared" si="21"/>
        <v>0</v>
      </c>
    </row>
    <row r="80" spans="1:22" x14ac:dyDescent="0.2">
      <c r="A80" t="s">
        <v>41</v>
      </c>
      <c r="B80" t="s">
        <v>41</v>
      </c>
      <c r="D80">
        <v>-78.69</v>
      </c>
      <c r="E80">
        <v>-167.471</v>
      </c>
      <c r="F80">
        <v>0</v>
      </c>
      <c r="G80">
        <v>35.692999999999998</v>
      </c>
      <c r="H80">
        <v>9.2200000000000006</v>
      </c>
      <c r="I80">
        <v>0</v>
      </c>
      <c r="J80">
        <v>1</v>
      </c>
      <c r="K80">
        <v>0</v>
      </c>
      <c r="L80">
        <f t="shared" si="11"/>
        <v>7.2000369249036579E-3</v>
      </c>
      <c r="M80">
        <f t="shared" si="12"/>
        <v>104.99957342276558</v>
      </c>
      <c r="N80">
        <f t="shared" si="13"/>
        <v>0.75600156174460664</v>
      </c>
      <c r="O80">
        <f t="shared" si="14"/>
        <v>0.16199727061839408</v>
      </c>
      <c r="P80">
        <f t="shared" si="15"/>
        <v>6.0003870826351182</v>
      </c>
      <c r="Q80">
        <f t="shared" si="16"/>
        <v>0.97204730208805956</v>
      </c>
      <c r="R80">
        <f t="shared" si="17"/>
        <v>0</v>
      </c>
      <c r="S80">
        <f t="shared" si="18"/>
        <v>110.99996050540069</v>
      </c>
      <c r="T80">
        <f t="shared" si="19"/>
        <v>0.57143089294676164</v>
      </c>
      <c r="U80">
        <f t="shared" si="20"/>
        <v>0</v>
      </c>
      <c r="V80">
        <f t="shared" si="21"/>
        <v>0</v>
      </c>
    </row>
    <row r="81" spans="1:22" x14ac:dyDescent="0.2">
      <c r="A81" t="s">
        <v>1215</v>
      </c>
      <c r="B81" t="s">
        <v>1695</v>
      </c>
      <c r="D81">
        <v>-81.87</v>
      </c>
      <c r="E81">
        <v>-173.15700000000001</v>
      </c>
      <c r="F81">
        <v>0</v>
      </c>
      <c r="G81">
        <v>53.033000000000001</v>
      </c>
      <c r="H81">
        <v>12.59</v>
      </c>
      <c r="I81">
        <v>0</v>
      </c>
      <c r="J81">
        <v>1</v>
      </c>
      <c r="K81">
        <v>0</v>
      </c>
      <c r="L81">
        <f t="shared" si="11"/>
        <v>5.1427863765998181E-3</v>
      </c>
      <c r="M81">
        <f t="shared" si="12"/>
        <v>157.50001468612319</v>
      </c>
      <c r="N81">
        <f t="shared" si="13"/>
        <v>0.80998973983180533</v>
      </c>
      <c r="O81">
        <f t="shared" si="14"/>
        <v>0.29998967123240877</v>
      </c>
      <c r="P81">
        <f t="shared" si="15"/>
        <v>4.5002632875985364</v>
      </c>
      <c r="Q81">
        <f t="shared" si="16"/>
        <v>1.350033854139818</v>
      </c>
      <c r="R81">
        <f t="shared" si="17"/>
        <v>0</v>
      </c>
      <c r="S81">
        <f t="shared" si="18"/>
        <v>162.00027797372172</v>
      </c>
      <c r="T81">
        <f t="shared" si="19"/>
        <v>0.38095234543039314</v>
      </c>
      <c r="U81">
        <f t="shared" si="20"/>
        <v>0</v>
      </c>
      <c r="V81">
        <f t="shared" si="21"/>
        <v>0</v>
      </c>
    </row>
    <row r="82" spans="1:22" x14ac:dyDescent="0.2">
      <c r="A82" t="s">
        <v>379</v>
      </c>
      <c r="B82" t="s">
        <v>380</v>
      </c>
      <c r="D82">
        <v>-80.218000000000004</v>
      </c>
      <c r="E82">
        <v>-159.44399999999999</v>
      </c>
      <c r="F82">
        <v>0</v>
      </c>
      <c r="G82">
        <v>29.428000000000001</v>
      </c>
      <c r="H82">
        <v>8.5440000000000005</v>
      </c>
      <c r="I82">
        <v>0</v>
      </c>
      <c r="J82">
        <v>1</v>
      </c>
      <c r="K82">
        <v>0</v>
      </c>
      <c r="L82">
        <f t="shared" si="11"/>
        <v>6.2066269973598872E-3</v>
      </c>
      <c r="M82">
        <f t="shared" si="12"/>
        <v>87.000467417298623</v>
      </c>
      <c r="N82">
        <f t="shared" si="13"/>
        <v>0.53997998983512474</v>
      </c>
      <c r="O82">
        <f t="shared" si="14"/>
        <v>9.6000134455594938E-2</v>
      </c>
      <c r="P82">
        <f t="shared" si="15"/>
        <v>8.9999771132643325</v>
      </c>
      <c r="Q82">
        <f t="shared" si="16"/>
        <v>0.86399987697052993</v>
      </c>
      <c r="R82">
        <f t="shared" si="17"/>
        <v>0</v>
      </c>
      <c r="S82">
        <f t="shared" si="18"/>
        <v>96.000444530562959</v>
      </c>
      <c r="T82">
        <f t="shared" si="19"/>
        <v>0.6896514671836117</v>
      </c>
      <c r="U82">
        <f t="shared" si="20"/>
        <v>0</v>
      </c>
      <c r="V82">
        <f t="shared" si="21"/>
        <v>0</v>
      </c>
    </row>
    <row r="83" spans="1:22" x14ac:dyDescent="0.2">
      <c r="A83" t="s">
        <v>41</v>
      </c>
      <c r="B83" t="s">
        <v>41</v>
      </c>
      <c r="D83">
        <v>-79.460999999999999</v>
      </c>
      <c r="E83">
        <v>-169.77799999999999</v>
      </c>
      <c r="F83">
        <v>0</v>
      </c>
      <c r="G83">
        <v>131.214</v>
      </c>
      <c r="H83">
        <v>30.992000000000001</v>
      </c>
      <c r="I83">
        <v>0</v>
      </c>
      <c r="J83">
        <v>1</v>
      </c>
      <c r="K83">
        <v>0</v>
      </c>
      <c r="L83">
        <f t="shared" si="11"/>
        <v>6.6975482852557966E-3</v>
      </c>
      <c r="M83">
        <f t="shared" si="12"/>
        <v>387.00150981779399</v>
      </c>
      <c r="N83">
        <f t="shared" si="13"/>
        <v>2.5919638904354612</v>
      </c>
      <c r="O83">
        <f t="shared" si="14"/>
        <v>0.19963952836198529</v>
      </c>
      <c r="P83">
        <f t="shared" si="15"/>
        <v>16.49976560222678</v>
      </c>
      <c r="Q83">
        <f t="shared" si="16"/>
        <v>3.2940087169205792</v>
      </c>
      <c r="R83">
        <f t="shared" si="17"/>
        <v>0</v>
      </c>
      <c r="S83">
        <f t="shared" si="18"/>
        <v>403.50127542002076</v>
      </c>
      <c r="T83">
        <f t="shared" si="19"/>
        <v>0.15503815483368238</v>
      </c>
      <c r="U83">
        <f t="shared" si="20"/>
        <v>0</v>
      </c>
      <c r="V83">
        <f t="shared" si="21"/>
        <v>0</v>
      </c>
    </row>
    <row r="84" spans="1:22" x14ac:dyDescent="0.2">
      <c r="A84" t="s">
        <v>364</v>
      </c>
      <c r="B84" t="s">
        <v>2559</v>
      </c>
      <c r="D84">
        <v>-76.644999999999996</v>
      </c>
      <c r="E84">
        <v>-173.66</v>
      </c>
      <c r="F84">
        <v>0</v>
      </c>
      <c r="G84">
        <v>142.864</v>
      </c>
      <c r="H84">
        <v>36.222000000000001</v>
      </c>
      <c r="I84">
        <v>0</v>
      </c>
      <c r="J84">
        <v>1</v>
      </c>
      <c r="K84">
        <v>0</v>
      </c>
      <c r="L84">
        <f t="shared" si="11"/>
        <v>8.5465277354500758E-3</v>
      </c>
      <c r="M84">
        <f t="shared" si="12"/>
        <v>417.00184050187835</v>
      </c>
      <c r="N84">
        <f t="shared" si="13"/>
        <v>3.5639213595043926</v>
      </c>
      <c r="O84">
        <f t="shared" si="14"/>
        <v>0.32400955544337012</v>
      </c>
      <c r="P84">
        <f t="shared" si="15"/>
        <v>11.999790775272412</v>
      </c>
      <c r="Q84">
        <f t="shared" si="16"/>
        <v>3.8880507625602312</v>
      </c>
      <c r="R84">
        <f t="shared" si="17"/>
        <v>0</v>
      </c>
      <c r="S84">
        <f t="shared" si="18"/>
        <v>429.00163127715075</v>
      </c>
      <c r="T84">
        <f t="shared" si="19"/>
        <v>0.14388425702818869</v>
      </c>
      <c r="U84">
        <f t="shared" si="20"/>
        <v>0</v>
      </c>
      <c r="V84">
        <f t="shared" si="21"/>
        <v>0</v>
      </c>
    </row>
    <row r="85" spans="1:22" x14ac:dyDescent="0.2">
      <c r="A85" t="s">
        <v>453</v>
      </c>
      <c r="B85" t="s">
        <v>454</v>
      </c>
      <c r="D85">
        <v>-81.87</v>
      </c>
      <c r="E85">
        <v>-174.28899999999999</v>
      </c>
      <c r="F85">
        <v>0</v>
      </c>
      <c r="G85">
        <v>35.354999999999997</v>
      </c>
      <c r="H85">
        <v>10.050000000000001</v>
      </c>
      <c r="I85">
        <v>0</v>
      </c>
      <c r="J85">
        <v>1</v>
      </c>
      <c r="K85">
        <v>0</v>
      </c>
      <c r="L85">
        <f t="shared" si="11"/>
        <v>5.1427863765998181E-3</v>
      </c>
      <c r="M85">
        <f t="shared" si="12"/>
        <v>104.99901984100248</v>
      </c>
      <c r="N85">
        <f t="shared" si="13"/>
        <v>0.53998806878271022</v>
      </c>
      <c r="O85">
        <f t="shared" si="14"/>
        <v>0.35997382229506519</v>
      </c>
      <c r="P85">
        <f t="shared" si="15"/>
        <v>3.000250163751037</v>
      </c>
      <c r="Q85">
        <f t="shared" si="16"/>
        <v>1.0800125992994554</v>
      </c>
      <c r="R85">
        <f t="shared" si="17"/>
        <v>0</v>
      </c>
      <c r="S85">
        <f t="shared" si="18"/>
        <v>107.99927000475351</v>
      </c>
      <c r="T85">
        <f t="shared" si="19"/>
        <v>0.5714339056769917</v>
      </c>
      <c r="U85">
        <f t="shared" si="20"/>
        <v>0</v>
      </c>
      <c r="V85">
        <f t="shared" si="21"/>
        <v>0</v>
      </c>
    </row>
    <row r="86" spans="1:22" x14ac:dyDescent="0.2">
      <c r="A86" t="s">
        <v>41</v>
      </c>
      <c r="B86" t="s">
        <v>41</v>
      </c>
      <c r="D86">
        <v>-76.463999999999999</v>
      </c>
      <c r="E86">
        <v>-170.75399999999999</v>
      </c>
      <c r="F86">
        <v>0</v>
      </c>
      <c r="G86">
        <v>166.62799999999999</v>
      </c>
      <c r="H86">
        <v>43.566000000000003</v>
      </c>
      <c r="I86">
        <v>0</v>
      </c>
      <c r="J86">
        <v>1</v>
      </c>
      <c r="K86">
        <v>0</v>
      </c>
      <c r="L86">
        <f t="shared" si="11"/>
        <v>8.6667534761994697E-3</v>
      </c>
      <c r="M86">
        <f t="shared" si="12"/>
        <v>485.99874733674324</v>
      </c>
      <c r="N86">
        <f t="shared" si="13"/>
        <v>4.2120355449448512</v>
      </c>
      <c r="O86">
        <f t="shared" si="14"/>
        <v>0.22114538000104486</v>
      </c>
      <c r="P86">
        <f t="shared" si="15"/>
        <v>20.999725997291343</v>
      </c>
      <c r="Q86">
        <f t="shared" si="16"/>
        <v>4.6439970295858437</v>
      </c>
      <c r="R86">
        <f t="shared" si="17"/>
        <v>0</v>
      </c>
      <c r="S86">
        <f t="shared" si="18"/>
        <v>506.9984733340346</v>
      </c>
      <c r="T86">
        <f t="shared" si="19"/>
        <v>0.12345710833371071</v>
      </c>
      <c r="U86">
        <f t="shared" si="20"/>
        <v>0</v>
      </c>
      <c r="V86">
        <f t="shared" si="21"/>
        <v>0</v>
      </c>
    </row>
    <row r="87" spans="1:22" x14ac:dyDescent="0.2">
      <c r="A87" t="s">
        <v>2761</v>
      </c>
      <c r="B87" t="s">
        <v>2762</v>
      </c>
      <c r="D87">
        <v>-82.063999999999993</v>
      </c>
      <c r="E87">
        <v>-171.02699999999999</v>
      </c>
      <c r="F87">
        <v>0</v>
      </c>
      <c r="G87">
        <v>166.595</v>
      </c>
      <c r="H87">
        <v>38.470999999999997</v>
      </c>
      <c r="I87">
        <v>0</v>
      </c>
      <c r="J87">
        <v>1</v>
      </c>
      <c r="K87">
        <v>0</v>
      </c>
      <c r="L87">
        <f t="shared" si="11"/>
        <v>5.0184648002065419E-3</v>
      </c>
      <c r="M87">
        <f t="shared" si="12"/>
        <v>494.99851345963691</v>
      </c>
      <c r="N87">
        <f t="shared" si="13"/>
        <v>2.4841351000868519</v>
      </c>
      <c r="O87">
        <f t="shared" si="14"/>
        <v>0.22799012754453557</v>
      </c>
      <c r="P87">
        <f t="shared" si="15"/>
        <v>18.000851411471899</v>
      </c>
      <c r="Q87">
        <f t="shared" si="16"/>
        <v>4.1040205132322249</v>
      </c>
      <c r="R87">
        <f t="shared" si="17"/>
        <v>0</v>
      </c>
      <c r="S87">
        <f t="shared" si="18"/>
        <v>512.99936487110881</v>
      </c>
      <c r="T87">
        <f t="shared" si="19"/>
        <v>0.1212124852267713</v>
      </c>
      <c r="U87">
        <f t="shared" si="20"/>
        <v>0</v>
      </c>
      <c r="V87">
        <f t="shared" si="21"/>
        <v>0</v>
      </c>
    </row>
    <row r="88" spans="1:22" x14ac:dyDescent="0.2">
      <c r="A88" t="s">
        <v>184</v>
      </c>
      <c r="B88" t="s">
        <v>587</v>
      </c>
      <c r="D88">
        <v>-80.406999999999996</v>
      </c>
      <c r="E88">
        <v>-165.964</v>
      </c>
      <c r="F88">
        <v>0</v>
      </c>
      <c r="G88">
        <v>72.007000000000005</v>
      </c>
      <c r="H88">
        <v>20.616</v>
      </c>
      <c r="I88">
        <v>0</v>
      </c>
      <c r="J88">
        <v>1</v>
      </c>
      <c r="K88">
        <v>0</v>
      </c>
      <c r="L88">
        <f t="shared" si="11"/>
        <v>6.0844141883054006E-3</v>
      </c>
      <c r="M88">
        <f t="shared" si="12"/>
        <v>213.00024968579322</v>
      </c>
      <c r="N88">
        <f t="shared" si="13"/>
        <v>1.2959830372838703</v>
      </c>
      <c r="O88">
        <f t="shared" si="14"/>
        <v>0.14400245662357042</v>
      </c>
      <c r="P88">
        <f t="shared" si="15"/>
        <v>15.000088372259478</v>
      </c>
      <c r="Q88">
        <f t="shared" si="16"/>
        <v>2.160051735227754</v>
      </c>
      <c r="R88">
        <f t="shared" si="17"/>
        <v>0</v>
      </c>
      <c r="S88">
        <f t="shared" si="18"/>
        <v>228.00033805805271</v>
      </c>
      <c r="T88">
        <f t="shared" si="19"/>
        <v>0.28168981063876147</v>
      </c>
      <c r="U88">
        <f t="shared" si="20"/>
        <v>0</v>
      </c>
      <c r="V88">
        <f t="shared" si="21"/>
        <v>0</v>
      </c>
    </row>
    <row r="89" spans="1:22" x14ac:dyDescent="0.2">
      <c r="A89" t="s">
        <v>41</v>
      </c>
      <c r="B89" t="s">
        <v>41</v>
      </c>
      <c r="D89">
        <v>-80.91</v>
      </c>
      <c r="E89">
        <v>-165.964</v>
      </c>
      <c r="F89">
        <v>0</v>
      </c>
      <c r="G89">
        <v>25.318000000000001</v>
      </c>
      <c r="H89">
        <v>8.2460000000000004</v>
      </c>
      <c r="I89">
        <v>0</v>
      </c>
      <c r="J89">
        <v>1</v>
      </c>
      <c r="K89">
        <v>0</v>
      </c>
      <c r="L89">
        <f t="shared" si="11"/>
        <v>5.759815791573448E-3</v>
      </c>
      <c r="M89">
        <f t="shared" si="12"/>
        <v>75.000123753937714</v>
      </c>
      <c r="N89">
        <f t="shared" si="13"/>
        <v>0.43198732915522242</v>
      </c>
      <c r="O89">
        <f t="shared" si="14"/>
        <v>0.14400245662357042</v>
      </c>
      <c r="P89">
        <f t="shared" si="15"/>
        <v>5.9997443111006818</v>
      </c>
      <c r="Q89">
        <f t="shared" si="16"/>
        <v>0.86397878389057325</v>
      </c>
      <c r="R89">
        <f t="shared" si="17"/>
        <v>0</v>
      </c>
      <c r="S89">
        <f t="shared" si="18"/>
        <v>80.999868065038399</v>
      </c>
      <c r="T89">
        <f t="shared" si="19"/>
        <v>0.79999867996017582</v>
      </c>
      <c r="U89">
        <f t="shared" si="20"/>
        <v>0</v>
      </c>
      <c r="V89">
        <f t="shared" si="21"/>
        <v>0</v>
      </c>
    </row>
    <row r="90" spans="1:22" x14ac:dyDescent="0.2">
      <c r="A90" t="s">
        <v>2763</v>
      </c>
      <c r="B90" t="s">
        <v>2764</v>
      </c>
      <c r="D90">
        <v>-80.695999999999998</v>
      </c>
      <c r="E90">
        <v>-171.15799999999999</v>
      </c>
      <c r="F90">
        <v>0</v>
      </c>
      <c r="G90">
        <v>296.90600000000001</v>
      </c>
      <c r="H90">
        <v>45.540999999999997</v>
      </c>
      <c r="I90">
        <v>0</v>
      </c>
      <c r="J90">
        <v>1</v>
      </c>
      <c r="K90">
        <v>0</v>
      </c>
      <c r="L90">
        <f t="shared" si="11"/>
        <v>5.8978008852869947E-3</v>
      </c>
      <c r="M90">
        <f t="shared" si="12"/>
        <v>879.00009871702946</v>
      </c>
      <c r="N90">
        <f t="shared" si="13"/>
        <v>5.1841727445533987</v>
      </c>
      <c r="O90">
        <f t="shared" si="14"/>
        <v>0.23142340842048553</v>
      </c>
      <c r="P90">
        <f t="shared" si="15"/>
        <v>21.000349249568373</v>
      </c>
      <c r="Q90">
        <f t="shared" si="16"/>
        <v>4.8599772613329595</v>
      </c>
      <c r="R90">
        <f t="shared" si="17"/>
        <v>0</v>
      </c>
      <c r="S90">
        <f t="shared" si="18"/>
        <v>900.00044796659779</v>
      </c>
      <c r="T90">
        <f t="shared" si="19"/>
        <v>6.8259377999586993E-2</v>
      </c>
      <c r="U90">
        <f t="shared" si="20"/>
        <v>0</v>
      </c>
      <c r="V90">
        <f t="shared" si="21"/>
        <v>0</v>
      </c>
    </row>
    <row r="91" spans="1:22" x14ac:dyDescent="0.2">
      <c r="A91" t="s">
        <v>121</v>
      </c>
      <c r="B91" t="s">
        <v>367</v>
      </c>
      <c r="D91">
        <v>-80.706999999999994</v>
      </c>
      <c r="E91">
        <v>-176.18600000000001</v>
      </c>
      <c r="F91">
        <v>0</v>
      </c>
      <c r="G91">
        <v>111.46299999999999</v>
      </c>
      <c r="H91">
        <v>30.067</v>
      </c>
      <c r="I91">
        <v>0</v>
      </c>
      <c r="J91">
        <v>1</v>
      </c>
      <c r="K91">
        <v>0</v>
      </c>
      <c r="L91">
        <f t="shared" si="11"/>
        <v>5.8907041096560135E-3</v>
      </c>
      <c r="M91">
        <f t="shared" si="12"/>
        <v>330.00029574389293</v>
      </c>
      <c r="N91">
        <f t="shared" si="13"/>
        <v>1.9439360422622929</v>
      </c>
      <c r="O91">
        <f t="shared" si="14"/>
        <v>0.54001008666589612</v>
      </c>
      <c r="P91">
        <f t="shared" si="15"/>
        <v>5.9999637172292166</v>
      </c>
      <c r="Q91">
        <f t="shared" si="16"/>
        <v>3.240044166977349</v>
      </c>
      <c r="R91">
        <f t="shared" si="17"/>
        <v>0</v>
      </c>
      <c r="S91">
        <f t="shared" si="18"/>
        <v>336.00025946112214</v>
      </c>
      <c r="T91">
        <f t="shared" si="19"/>
        <v>0.1818180188740342</v>
      </c>
      <c r="U91">
        <f t="shared" si="20"/>
        <v>0</v>
      </c>
      <c r="V91">
        <f t="shared" si="21"/>
        <v>0</v>
      </c>
    </row>
    <row r="92" spans="1:22" x14ac:dyDescent="0.2">
      <c r="A92" t="s">
        <v>41</v>
      </c>
      <c r="B92" t="s">
        <v>41</v>
      </c>
      <c r="D92">
        <v>-77.471000000000004</v>
      </c>
      <c r="E92">
        <v>-165.256</v>
      </c>
      <c r="F92">
        <v>0</v>
      </c>
      <c r="G92">
        <v>36.878</v>
      </c>
      <c r="H92">
        <v>19.646999999999998</v>
      </c>
      <c r="I92">
        <v>0</v>
      </c>
      <c r="J92">
        <v>1</v>
      </c>
      <c r="K92">
        <v>0</v>
      </c>
      <c r="L92">
        <f t="shared" si="11"/>
        <v>8.0001187862861391E-3</v>
      </c>
      <c r="M92">
        <f t="shared" si="12"/>
        <v>107.99939866956936</v>
      </c>
      <c r="N92">
        <f t="shared" si="13"/>
        <v>0.86400888221291028</v>
      </c>
      <c r="O92">
        <f t="shared" si="14"/>
        <v>0.13679562229970846</v>
      </c>
      <c r="P92">
        <f t="shared" si="15"/>
        <v>15.000524461749778</v>
      </c>
      <c r="Q92">
        <f t="shared" si="16"/>
        <v>2.0520081305751909</v>
      </c>
      <c r="R92">
        <f t="shared" si="17"/>
        <v>0</v>
      </c>
      <c r="S92">
        <f t="shared" si="18"/>
        <v>122.99992313131914</v>
      </c>
      <c r="T92">
        <f t="shared" si="19"/>
        <v>0.55555864883631056</v>
      </c>
      <c r="U92">
        <f t="shared" si="20"/>
        <v>0</v>
      </c>
      <c r="V92">
        <f t="shared" si="21"/>
        <v>0</v>
      </c>
    </row>
    <row r="93" spans="1:22" x14ac:dyDescent="0.2">
      <c r="A93" t="s">
        <v>2765</v>
      </c>
      <c r="B93" t="s">
        <v>2766</v>
      </c>
      <c r="D93">
        <v>-75.816000000000003</v>
      </c>
      <c r="E93">
        <v>0</v>
      </c>
      <c r="F93">
        <v>0</v>
      </c>
      <c r="G93">
        <v>187.72300000000001</v>
      </c>
      <c r="H93">
        <v>0</v>
      </c>
      <c r="I93">
        <v>0</v>
      </c>
      <c r="J93">
        <v>0</v>
      </c>
      <c r="K93">
        <v>0</v>
      </c>
      <c r="L93">
        <f t="shared" si="11"/>
        <v>9.098695308354568E-3</v>
      </c>
      <c r="M93">
        <f t="shared" si="12"/>
        <v>546.00012558939443</v>
      </c>
      <c r="N93">
        <f t="shared" si="13"/>
        <v>4.9678937489549755</v>
      </c>
      <c r="O93" t="str">
        <f t="shared" si="14"/>
        <v/>
      </c>
      <c r="P93">
        <f t="shared" si="15"/>
        <v>0</v>
      </c>
      <c r="Q93">
        <f t="shared" si="16"/>
        <v>0</v>
      </c>
      <c r="R93">
        <f t="shared" si="17"/>
        <v>0</v>
      </c>
      <c r="S93">
        <f t="shared" si="18"/>
        <v>546.00012558939443</v>
      </c>
      <c r="T93">
        <f t="shared" si="19"/>
        <v>0</v>
      </c>
      <c r="U93" t="str">
        <f t="shared" si="20"/>
        <v/>
      </c>
      <c r="V93">
        <f t="shared" si="21"/>
        <v>0</v>
      </c>
    </row>
    <row r="94" spans="1:22" x14ac:dyDescent="0.2">
      <c r="A94" t="s">
        <v>303</v>
      </c>
      <c r="B94" t="s">
        <v>965</v>
      </c>
      <c r="D94">
        <v>-78.784999999999997</v>
      </c>
      <c r="E94">
        <v>-176.05500000000001</v>
      </c>
      <c r="F94">
        <v>0</v>
      </c>
      <c r="G94">
        <v>118.258</v>
      </c>
      <c r="H94">
        <v>29.068999999999999</v>
      </c>
      <c r="I94">
        <v>0</v>
      </c>
      <c r="J94">
        <v>1</v>
      </c>
      <c r="K94">
        <v>0</v>
      </c>
      <c r="L94">
        <f t="shared" si="11"/>
        <v>7.1379796091243413E-3</v>
      </c>
      <c r="M94">
        <f t="shared" si="12"/>
        <v>347.99933194573578</v>
      </c>
      <c r="N94">
        <f t="shared" si="13"/>
        <v>2.4840146194321742</v>
      </c>
      <c r="O94">
        <f t="shared" si="14"/>
        <v>0.52202419774686015</v>
      </c>
      <c r="P94">
        <f t="shared" si="15"/>
        <v>5.9997412253807596</v>
      </c>
      <c r="Q94">
        <f t="shared" si="16"/>
        <v>3.1320132318813871</v>
      </c>
      <c r="R94">
        <f t="shared" si="17"/>
        <v>0</v>
      </c>
      <c r="S94">
        <f t="shared" si="18"/>
        <v>353.99907317111655</v>
      </c>
      <c r="T94">
        <f t="shared" si="19"/>
        <v>0.17241412408618048</v>
      </c>
      <c r="U94">
        <f t="shared" si="20"/>
        <v>0</v>
      </c>
      <c r="V94">
        <f t="shared" si="21"/>
        <v>0</v>
      </c>
    </row>
    <row r="95" spans="1:22" x14ac:dyDescent="0.2">
      <c r="A95" t="s">
        <v>41</v>
      </c>
      <c r="B95" t="s">
        <v>41</v>
      </c>
      <c r="D95">
        <v>-75.963999999999999</v>
      </c>
      <c r="E95">
        <v>-171.87</v>
      </c>
      <c r="F95">
        <v>0</v>
      </c>
      <c r="G95">
        <v>41.231000000000002</v>
      </c>
      <c r="H95">
        <v>14.141999999999999</v>
      </c>
      <c r="I95">
        <v>0</v>
      </c>
      <c r="J95">
        <v>1</v>
      </c>
      <c r="K95">
        <v>0</v>
      </c>
      <c r="L95">
        <f t="shared" si="11"/>
        <v>8.9998284639622485E-3</v>
      </c>
      <c r="M95">
        <f t="shared" si="12"/>
        <v>119.9999637487274</v>
      </c>
      <c r="N95">
        <f t="shared" si="13"/>
        <v>1.0799801694004043</v>
      </c>
      <c r="O95">
        <f t="shared" si="14"/>
        <v>0.25200296358763974</v>
      </c>
      <c r="P95">
        <f t="shared" si="15"/>
        <v>5.9998674309190161</v>
      </c>
      <c r="Q95">
        <f t="shared" si="16"/>
        <v>1.5119858857104358</v>
      </c>
      <c r="R95">
        <f t="shared" si="17"/>
        <v>0</v>
      </c>
      <c r="S95">
        <f t="shared" si="18"/>
        <v>125.99983117964641</v>
      </c>
      <c r="T95">
        <f t="shared" si="19"/>
        <v>0.50000015104701478</v>
      </c>
      <c r="U95">
        <f t="shared" si="20"/>
        <v>0</v>
      </c>
      <c r="V95">
        <f t="shared" si="21"/>
        <v>0</v>
      </c>
    </row>
    <row r="96" spans="1:22" x14ac:dyDescent="0.2">
      <c r="A96" t="s">
        <v>2767</v>
      </c>
      <c r="B96" t="s">
        <v>2768</v>
      </c>
      <c r="D96">
        <v>-72.768000000000001</v>
      </c>
      <c r="E96">
        <v>0</v>
      </c>
      <c r="F96">
        <v>0</v>
      </c>
      <c r="G96">
        <v>195.78800000000001</v>
      </c>
      <c r="H96">
        <v>0</v>
      </c>
      <c r="I96">
        <v>0</v>
      </c>
      <c r="J96">
        <v>0</v>
      </c>
      <c r="K96">
        <v>0</v>
      </c>
      <c r="L96">
        <f t="shared" si="11"/>
        <v>1.1165887002102345E-2</v>
      </c>
      <c r="M96">
        <f t="shared" si="12"/>
        <v>560.99902655778703</v>
      </c>
      <c r="N96">
        <f t="shared" si="13"/>
        <v>6.2640580028916668</v>
      </c>
      <c r="O96" t="str">
        <f t="shared" si="14"/>
        <v/>
      </c>
      <c r="P96">
        <f t="shared" si="15"/>
        <v>0</v>
      </c>
      <c r="Q96">
        <f t="shared" si="16"/>
        <v>0</v>
      </c>
      <c r="R96">
        <f t="shared" si="17"/>
        <v>0</v>
      </c>
      <c r="S96">
        <f t="shared" si="18"/>
        <v>560.99902655778703</v>
      </c>
      <c r="T96">
        <f t="shared" si="19"/>
        <v>0</v>
      </c>
      <c r="U96" t="str">
        <f t="shared" si="20"/>
        <v/>
      </c>
      <c r="V96">
        <f t="shared" si="21"/>
        <v>0</v>
      </c>
    </row>
    <row r="97" spans="1:22" x14ac:dyDescent="0.2">
      <c r="A97" t="s">
        <v>157</v>
      </c>
      <c r="B97" t="s">
        <v>991</v>
      </c>
      <c r="D97">
        <v>-80.412000000000006</v>
      </c>
      <c r="E97">
        <v>-175.48599999999999</v>
      </c>
      <c r="F97">
        <v>0</v>
      </c>
      <c r="G97">
        <v>75.048000000000002</v>
      </c>
      <c r="H97">
        <v>19.059000000000001</v>
      </c>
      <c r="I97">
        <v>0</v>
      </c>
      <c r="J97">
        <v>1</v>
      </c>
      <c r="K97">
        <v>0</v>
      </c>
      <c r="L97">
        <f t="shared" si="11"/>
        <v>6.0811829071086626E-3</v>
      </c>
      <c r="M97">
        <f t="shared" si="12"/>
        <v>221.99895072300473</v>
      </c>
      <c r="N97">
        <f t="shared" si="13"/>
        <v>1.3500175745503695</v>
      </c>
      <c r="O97">
        <f t="shared" si="14"/>
        <v>0.45599837320070274</v>
      </c>
      <c r="P97">
        <f t="shared" si="15"/>
        <v>4.4999834912036043</v>
      </c>
      <c r="Q97">
        <f t="shared" si="16"/>
        <v>2.0519872034060658</v>
      </c>
      <c r="R97">
        <f t="shared" si="17"/>
        <v>0</v>
      </c>
      <c r="S97">
        <f t="shared" si="18"/>
        <v>226.49893421420833</v>
      </c>
      <c r="T97">
        <f t="shared" si="19"/>
        <v>0.27027154770143008</v>
      </c>
      <c r="U97">
        <f t="shared" si="20"/>
        <v>0</v>
      </c>
      <c r="V97">
        <f t="shared" si="21"/>
        <v>0</v>
      </c>
    </row>
    <row r="98" spans="1:22" x14ac:dyDescent="0.2">
      <c r="A98" t="s">
        <v>41</v>
      </c>
      <c r="B98" t="s">
        <v>41</v>
      </c>
      <c r="D98">
        <v>-79.643000000000001</v>
      </c>
      <c r="E98">
        <v>-170.04900000000001</v>
      </c>
      <c r="F98">
        <v>0</v>
      </c>
      <c r="G98">
        <v>147.40199999999999</v>
      </c>
      <c r="H98">
        <v>28.934999999999999</v>
      </c>
      <c r="I98">
        <v>0</v>
      </c>
      <c r="J98">
        <v>1</v>
      </c>
      <c r="K98">
        <v>0</v>
      </c>
      <c r="L98">
        <f t="shared" si="11"/>
        <v>6.5793058828230574E-3</v>
      </c>
      <c r="M98">
        <f t="shared" si="12"/>
        <v>435.0009925571751</v>
      </c>
      <c r="N98">
        <f t="shared" si="13"/>
        <v>2.8620074513727429</v>
      </c>
      <c r="O98">
        <f t="shared" si="14"/>
        <v>0.205191939722765</v>
      </c>
      <c r="P98">
        <f t="shared" si="15"/>
        <v>15.000415760263492</v>
      </c>
      <c r="Q98">
        <f t="shared" si="16"/>
        <v>3.0779674844638847</v>
      </c>
      <c r="R98">
        <f t="shared" si="17"/>
        <v>0</v>
      </c>
      <c r="S98">
        <f t="shared" si="18"/>
        <v>450.00140831743857</v>
      </c>
      <c r="T98">
        <f t="shared" si="19"/>
        <v>0.13793071976063087</v>
      </c>
      <c r="U98">
        <f t="shared" si="20"/>
        <v>0</v>
      </c>
      <c r="V98">
        <f t="shared" si="21"/>
        <v>0</v>
      </c>
    </row>
    <row r="99" spans="1:22" x14ac:dyDescent="0.2">
      <c r="A99" t="s">
        <v>2769</v>
      </c>
      <c r="B99" t="s">
        <v>181</v>
      </c>
      <c r="D99">
        <v>-81.606999999999999</v>
      </c>
      <c r="E99">
        <v>-173.66</v>
      </c>
      <c r="F99">
        <v>0</v>
      </c>
      <c r="G99">
        <v>61.66</v>
      </c>
      <c r="H99">
        <v>31.693999999999999</v>
      </c>
      <c r="I99">
        <v>0</v>
      </c>
      <c r="J99">
        <v>1</v>
      </c>
      <c r="K99">
        <v>0</v>
      </c>
      <c r="L99">
        <f t="shared" si="11"/>
        <v>5.3115181277153889E-3</v>
      </c>
      <c r="M99">
        <f t="shared" si="12"/>
        <v>182.99889619944733</v>
      </c>
      <c r="N99">
        <f t="shared" si="13"/>
        <v>0.97200292651819786</v>
      </c>
      <c r="O99">
        <f t="shared" si="14"/>
        <v>0.32400955544337012</v>
      </c>
      <c r="P99">
        <f t="shared" si="15"/>
        <v>10.499734107213403</v>
      </c>
      <c r="Q99">
        <f t="shared" si="16"/>
        <v>3.4020175823693877</v>
      </c>
      <c r="R99">
        <f t="shared" si="17"/>
        <v>0</v>
      </c>
      <c r="S99">
        <f t="shared" si="18"/>
        <v>193.49863030666074</v>
      </c>
      <c r="T99">
        <f t="shared" si="19"/>
        <v>0.32787083007652157</v>
      </c>
      <c r="U99">
        <f t="shared" si="20"/>
        <v>0</v>
      </c>
      <c r="V99">
        <f t="shared" si="21"/>
        <v>0</v>
      </c>
    </row>
    <row r="100" spans="1:22" x14ac:dyDescent="0.2">
      <c r="A100" t="s">
        <v>41</v>
      </c>
      <c r="B100" t="s">
        <v>41</v>
      </c>
      <c r="D100">
        <v>-80.747</v>
      </c>
      <c r="E100">
        <v>-175.23599999999999</v>
      </c>
      <c r="F100">
        <v>0</v>
      </c>
      <c r="G100">
        <v>90.173000000000002</v>
      </c>
      <c r="H100">
        <v>18.062000000000001</v>
      </c>
      <c r="I100">
        <v>0</v>
      </c>
      <c r="J100">
        <v>1</v>
      </c>
      <c r="K100">
        <v>0</v>
      </c>
      <c r="L100">
        <f t="shared" si="11"/>
        <v>5.8649014072416948E-3</v>
      </c>
      <c r="M100">
        <f t="shared" si="12"/>
        <v>266.99899290688103</v>
      </c>
      <c r="N100">
        <f t="shared" si="13"/>
        <v>1.565924335156017</v>
      </c>
      <c r="O100">
        <f t="shared" si="14"/>
        <v>0.43196692629052102</v>
      </c>
      <c r="P100">
        <f t="shared" si="15"/>
        <v>4.5002400624750392</v>
      </c>
      <c r="Q100">
        <f t="shared" si="16"/>
        <v>1.9439568113136163</v>
      </c>
      <c r="R100">
        <f t="shared" si="17"/>
        <v>0</v>
      </c>
      <c r="S100">
        <f t="shared" si="18"/>
        <v>271.49923296935606</v>
      </c>
      <c r="T100">
        <f t="shared" si="19"/>
        <v>0.2247199487412512</v>
      </c>
      <c r="U100">
        <f t="shared" si="20"/>
        <v>0</v>
      </c>
      <c r="V100">
        <f t="shared" si="21"/>
        <v>0</v>
      </c>
    </row>
    <row r="101" spans="1:22" x14ac:dyDescent="0.2">
      <c r="A101" t="s">
        <v>41</v>
      </c>
      <c r="B101" t="s">
        <v>41</v>
      </c>
      <c r="D101">
        <v>-88.781000000000006</v>
      </c>
      <c r="E101">
        <v>-171.87</v>
      </c>
      <c r="F101">
        <v>0</v>
      </c>
      <c r="G101">
        <v>47.011000000000003</v>
      </c>
      <c r="H101">
        <v>7.0709999999999997</v>
      </c>
      <c r="I101">
        <v>0</v>
      </c>
      <c r="J101">
        <v>1</v>
      </c>
      <c r="K101">
        <v>0</v>
      </c>
      <c r="L101">
        <f t="shared" si="11"/>
        <v>7.6603510834284108E-4</v>
      </c>
      <c r="M101">
        <f t="shared" si="12"/>
        <v>141.00108193808009</v>
      </c>
      <c r="N101">
        <f t="shared" si="13"/>
        <v>0.10801188709078208</v>
      </c>
      <c r="O101">
        <f t="shared" si="14"/>
        <v>0.25200296358763974</v>
      </c>
      <c r="P101">
        <f t="shared" si="15"/>
        <v>2.999933715459508</v>
      </c>
      <c r="Q101">
        <f t="shared" si="16"/>
        <v>0.7559929428552179</v>
      </c>
      <c r="R101">
        <f t="shared" si="17"/>
        <v>0</v>
      </c>
      <c r="S101">
        <f t="shared" si="18"/>
        <v>144.00101565353961</v>
      </c>
      <c r="T101">
        <f t="shared" si="19"/>
        <v>0.42552864967623932</v>
      </c>
      <c r="U101">
        <f t="shared" si="20"/>
        <v>0</v>
      </c>
      <c r="V101">
        <f t="shared" si="21"/>
        <v>0</v>
      </c>
    </row>
    <row r="102" spans="1:22" x14ac:dyDescent="0.2">
      <c r="A102" t="s">
        <v>2617</v>
      </c>
      <c r="B102" t="s">
        <v>2770</v>
      </c>
      <c r="D102">
        <v>-81.135000000000005</v>
      </c>
      <c r="E102">
        <v>-175.91399999999999</v>
      </c>
      <c r="F102">
        <v>0</v>
      </c>
      <c r="G102">
        <v>110.318</v>
      </c>
      <c r="H102">
        <v>14.036</v>
      </c>
      <c r="I102">
        <v>0</v>
      </c>
      <c r="J102">
        <v>1</v>
      </c>
      <c r="K102">
        <v>0</v>
      </c>
      <c r="L102">
        <f t="shared" si="11"/>
        <v>5.6149156724184784E-3</v>
      </c>
      <c r="M102">
        <f t="shared" si="12"/>
        <v>327.00048594344008</v>
      </c>
      <c r="N102">
        <f t="shared" si="13"/>
        <v>1.8360819894942697</v>
      </c>
      <c r="O102">
        <f t="shared" si="14"/>
        <v>0.50395206599280151</v>
      </c>
      <c r="P102">
        <f t="shared" si="15"/>
        <v>3.0003517024019235</v>
      </c>
      <c r="Q102">
        <f t="shared" si="16"/>
        <v>1.5120349511654201</v>
      </c>
      <c r="R102">
        <f t="shared" si="17"/>
        <v>0</v>
      </c>
      <c r="S102">
        <f t="shared" si="18"/>
        <v>330.00083764584201</v>
      </c>
      <c r="T102">
        <f t="shared" si="19"/>
        <v>0.1834859658599344</v>
      </c>
      <c r="U102">
        <f t="shared" si="20"/>
        <v>0</v>
      </c>
      <c r="V102">
        <f t="shared" si="21"/>
        <v>0</v>
      </c>
    </row>
    <row r="103" spans="1:22" x14ac:dyDescent="0.2">
      <c r="A103" t="s">
        <v>261</v>
      </c>
      <c r="B103" t="s">
        <v>386</v>
      </c>
      <c r="D103">
        <v>-76.239000000000004</v>
      </c>
      <c r="E103">
        <v>-167.905</v>
      </c>
      <c r="F103">
        <v>0</v>
      </c>
      <c r="G103">
        <v>50.448</v>
      </c>
      <c r="H103">
        <v>28.635999999999999</v>
      </c>
      <c r="I103">
        <v>0</v>
      </c>
      <c r="J103">
        <v>1</v>
      </c>
      <c r="K103">
        <v>1</v>
      </c>
      <c r="L103">
        <f t="shared" si="11"/>
        <v>8.8164608302382114E-3</v>
      </c>
      <c r="M103">
        <f t="shared" si="12"/>
        <v>146.99988531233308</v>
      </c>
      <c r="N103">
        <f t="shared" si="13"/>
        <v>1.2960200269257209</v>
      </c>
      <c r="O103">
        <f t="shared" si="14"/>
        <v>0.16799635543136984</v>
      </c>
      <c r="P103">
        <f t="shared" si="15"/>
        <v>18.000581102682258</v>
      </c>
      <c r="Q103">
        <f t="shared" si="16"/>
        <v>3.0240350449324529</v>
      </c>
      <c r="R103">
        <f t="shared" si="17"/>
        <v>0</v>
      </c>
      <c r="S103">
        <f t="shared" si="18"/>
        <v>165.00046641501532</v>
      </c>
      <c r="T103">
        <f t="shared" si="19"/>
        <v>0.40816358375053835</v>
      </c>
      <c r="U103">
        <f t="shared" si="20"/>
        <v>3.333225725199473</v>
      </c>
      <c r="V103">
        <f t="shared" si="21"/>
        <v>0</v>
      </c>
    </row>
    <row r="104" spans="1:22" x14ac:dyDescent="0.2">
      <c r="A104" t="s">
        <v>41</v>
      </c>
      <c r="B104" t="s">
        <v>41</v>
      </c>
      <c r="D104">
        <v>-79.254000000000005</v>
      </c>
      <c r="E104">
        <v>-172.405</v>
      </c>
      <c r="F104">
        <v>0</v>
      </c>
      <c r="G104">
        <v>139.44499999999999</v>
      </c>
      <c r="H104">
        <v>30.265000000000001</v>
      </c>
      <c r="I104">
        <v>0</v>
      </c>
      <c r="J104">
        <v>1</v>
      </c>
      <c r="K104">
        <v>0</v>
      </c>
      <c r="L104">
        <f t="shared" si="11"/>
        <v>6.8322028923584353E-3</v>
      </c>
      <c r="M104">
        <f t="shared" si="12"/>
        <v>410.9988336199616</v>
      </c>
      <c r="N104">
        <f t="shared" si="13"/>
        <v>2.8080302278444731</v>
      </c>
      <c r="O104">
        <f t="shared" si="14"/>
        <v>0.26998690213915028</v>
      </c>
      <c r="P104">
        <f t="shared" si="15"/>
        <v>12.000365151633307</v>
      </c>
      <c r="Q104">
        <f t="shared" si="16"/>
        <v>3.2399446517727424</v>
      </c>
      <c r="R104">
        <f t="shared" si="17"/>
        <v>0</v>
      </c>
      <c r="S104">
        <f t="shared" si="18"/>
        <v>422.99919877159493</v>
      </c>
      <c r="T104">
        <f t="shared" si="19"/>
        <v>0.14598581575411529</v>
      </c>
      <c r="U104">
        <f t="shared" si="20"/>
        <v>0</v>
      </c>
      <c r="V104">
        <f t="shared" si="21"/>
        <v>0</v>
      </c>
    </row>
    <row r="105" spans="1:22" x14ac:dyDescent="0.2">
      <c r="A105" t="s">
        <v>2771</v>
      </c>
      <c r="B105" t="s">
        <v>2772</v>
      </c>
      <c r="D105">
        <v>-82.504000000000005</v>
      </c>
      <c r="E105">
        <v>-171.87</v>
      </c>
      <c r="F105">
        <v>0</v>
      </c>
      <c r="G105">
        <v>38.328000000000003</v>
      </c>
      <c r="H105">
        <v>10.606999999999999</v>
      </c>
      <c r="I105">
        <v>0</v>
      </c>
      <c r="J105">
        <v>1</v>
      </c>
      <c r="K105">
        <v>0</v>
      </c>
      <c r="L105">
        <f t="shared" si="11"/>
        <v>4.7369283645635283E-3</v>
      </c>
      <c r="M105">
        <f t="shared" si="12"/>
        <v>114.001343448029</v>
      </c>
      <c r="N105">
        <f t="shared" si="13"/>
        <v>0.54001673739405454</v>
      </c>
      <c r="O105">
        <f t="shared" si="14"/>
        <v>0.25200296358763974</v>
      </c>
      <c r="P105">
        <f t="shared" si="15"/>
        <v>4.5001127025709238</v>
      </c>
      <c r="Q105">
        <f t="shared" si="16"/>
        <v>1.1340428715691269</v>
      </c>
      <c r="R105">
        <f t="shared" si="17"/>
        <v>0</v>
      </c>
      <c r="S105">
        <f t="shared" si="18"/>
        <v>118.50145615059992</v>
      </c>
      <c r="T105">
        <f t="shared" si="19"/>
        <v>0.5263095871089698</v>
      </c>
      <c r="U105">
        <f t="shared" si="20"/>
        <v>0</v>
      </c>
      <c r="V105">
        <f t="shared" si="21"/>
        <v>0</v>
      </c>
    </row>
    <row r="106" spans="1:22" x14ac:dyDescent="0.2">
      <c r="A106" t="s">
        <v>1179</v>
      </c>
      <c r="B106" t="s">
        <v>1180</v>
      </c>
      <c r="D106">
        <v>-71.564999999999998</v>
      </c>
      <c r="E106">
        <v>-172.405</v>
      </c>
      <c r="F106">
        <v>0</v>
      </c>
      <c r="G106">
        <v>14.23</v>
      </c>
      <c r="H106">
        <v>7.5659999999999998</v>
      </c>
      <c r="I106">
        <v>0</v>
      </c>
      <c r="J106">
        <v>1</v>
      </c>
      <c r="K106">
        <v>0</v>
      </c>
      <c r="L106">
        <f t="shared" si="11"/>
        <v>1.2000023728315417E-2</v>
      </c>
      <c r="M106">
        <f t="shared" si="12"/>
        <v>40.49927793565675</v>
      </c>
      <c r="N106">
        <f t="shared" si="13"/>
        <v>0.48599278220030429</v>
      </c>
      <c r="O106">
        <f t="shared" si="14"/>
        <v>0.26998690213915028</v>
      </c>
      <c r="P106">
        <f t="shared" si="15"/>
        <v>2.9999921604909163</v>
      </c>
      <c r="Q106">
        <f t="shared" si="16"/>
        <v>0.80995939981207887</v>
      </c>
      <c r="R106">
        <f t="shared" si="17"/>
        <v>0</v>
      </c>
      <c r="S106">
        <f t="shared" si="18"/>
        <v>43.499270096147669</v>
      </c>
      <c r="T106">
        <f t="shared" si="19"/>
        <v>1.4815078949142015</v>
      </c>
      <c r="U106">
        <f t="shared" si="20"/>
        <v>0</v>
      </c>
      <c r="V106">
        <f t="shared" si="21"/>
        <v>0</v>
      </c>
    </row>
    <row r="107" spans="1:22" x14ac:dyDescent="0.2">
      <c r="A107" t="s">
        <v>41</v>
      </c>
      <c r="B107" t="s">
        <v>41</v>
      </c>
      <c r="D107">
        <v>-83.745999999999995</v>
      </c>
      <c r="E107">
        <v>-173.29</v>
      </c>
      <c r="F107">
        <v>0</v>
      </c>
      <c r="G107">
        <v>36.719000000000001</v>
      </c>
      <c r="H107">
        <v>8.5589999999999993</v>
      </c>
      <c r="I107">
        <v>0</v>
      </c>
      <c r="J107">
        <v>1</v>
      </c>
      <c r="K107">
        <v>0</v>
      </c>
      <c r="L107">
        <f t="shared" si="11"/>
        <v>3.9451807135751525E-3</v>
      </c>
      <c r="M107">
        <f t="shared" si="12"/>
        <v>109.50142655187122</v>
      </c>
      <c r="N107">
        <f t="shared" si="13"/>
        <v>0.43200334814475666</v>
      </c>
      <c r="O107">
        <f t="shared" si="14"/>
        <v>0.30599218337530759</v>
      </c>
      <c r="P107">
        <f t="shared" si="15"/>
        <v>3.0002053471587531</v>
      </c>
      <c r="Q107">
        <f t="shared" si="16"/>
        <v>0.91804030279168269</v>
      </c>
      <c r="R107">
        <f t="shared" si="17"/>
        <v>0</v>
      </c>
      <c r="S107">
        <f t="shared" si="18"/>
        <v>112.50163189902997</v>
      </c>
      <c r="T107">
        <f t="shared" si="19"/>
        <v>0.5479380670130154</v>
      </c>
      <c r="U107">
        <f t="shared" si="20"/>
        <v>0</v>
      </c>
      <c r="V107">
        <f t="shared" si="21"/>
        <v>0</v>
      </c>
    </row>
    <row r="108" spans="1:22" x14ac:dyDescent="0.2">
      <c r="A108" t="s">
        <v>1676</v>
      </c>
      <c r="B108" t="s">
        <v>2773</v>
      </c>
      <c r="D108">
        <v>-78.340999999999994</v>
      </c>
      <c r="E108">
        <v>-169.99199999999999</v>
      </c>
      <c r="F108">
        <v>0</v>
      </c>
      <c r="G108">
        <v>32.164000000000001</v>
      </c>
      <c r="H108">
        <v>8.6310000000000002</v>
      </c>
      <c r="I108">
        <v>0</v>
      </c>
      <c r="J108">
        <v>1</v>
      </c>
      <c r="K108">
        <v>0</v>
      </c>
      <c r="L108">
        <f t="shared" si="11"/>
        <v>7.4283722911684027E-3</v>
      </c>
      <c r="M108">
        <f t="shared" si="12"/>
        <v>94.501145352921057</v>
      </c>
      <c r="N108">
        <f t="shared" si="13"/>
        <v>0.70199039161370824</v>
      </c>
      <c r="O108">
        <f t="shared" si="14"/>
        <v>0.2039993757838871</v>
      </c>
      <c r="P108">
        <f t="shared" si="15"/>
        <v>4.4998326401039002</v>
      </c>
      <c r="Q108">
        <f t="shared" si="16"/>
        <v>0.91796396767712418</v>
      </c>
      <c r="R108">
        <f t="shared" si="17"/>
        <v>0</v>
      </c>
      <c r="S108">
        <f t="shared" si="18"/>
        <v>99.000977993024961</v>
      </c>
      <c r="T108">
        <f t="shared" si="19"/>
        <v>0.63491293968899376</v>
      </c>
      <c r="U108">
        <f t="shared" si="20"/>
        <v>0</v>
      </c>
      <c r="V108">
        <f t="shared" si="21"/>
        <v>0</v>
      </c>
    </row>
    <row r="109" spans="1:22" x14ac:dyDescent="0.2">
      <c r="A109" t="s">
        <v>92</v>
      </c>
      <c r="B109" t="s">
        <v>93</v>
      </c>
      <c r="D109">
        <v>-78.903000000000006</v>
      </c>
      <c r="E109">
        <v>0</v>
      </c>
      <c r="F109">
        <v>0</v>
      </c>
      <c r="G109">
        <v>184.44900000000001</v>
      </c>
      <c r="H109">
        <v>0</v>
      </c>
      <c r="I109">
        <v>0</v>
      </c>
      <c r="J109">
        <v>0</v>
      </c>
      <c r="K109">
        <v>0</v>
      </c>
      <c r="L109">
        <f t="shared" si="11"/>
        <v>7.060954646569158E-3</v>
      </c>
      <c r="M109">
        <f t="shared" si="12"/>
        <v>543.00092897160312</v>
      </c>
      <c r="N109">
        <f t="shared" si="13"/>
        <v>3.8341087666221769</v>
      </c>
      <c r="O109" t="str">
        <f t="shared" si="14"/>
        <v/>
      </c>
      <c r="P109">
        <f t="shared" si="15"/>
        <v>0</v>
      </c>
      <c r="Q109">
        <f t="shared" si="16"/>
        <v>0</v>
      </c>
      <c r="R109">
        <f t="shared" si="17"/>
        <v>0</v>
      </c>
      <c r="S109">
        <f t="shared" si="18"/>
        <v>543.00092897160312</v>
      </c>
      <c r="T109">
        <f t="shared" si="19"/>
        <v>0</v>
      </c>
      <c r="U109" t="str">
        <f t="shared" si="20"/>
        <v/>
      </c>
      <c r="V109">
        <f t="shared" si="21"/>
        <v>0</v>
      </c>
    </row>
    <row r="110" spans="1:22" x14ac:dyDescent="0.2">
      <c r="A110" t="s">
        <v>41</v>
      </c>
      <c r="B110" t="s">
        <v>41</v>
      </c>
      <c r="D110">
        <v>-79.992000000000004</v>
      </c>
      <c r="E110">
        <v>-171.25399999999999</v>
      </c>
      <c r="F110">
        <v>0</v>
      </c>
      <c r="G110">
        <v>17.263000000000002</v>
      </c>
      <c r="H110">
        <v>13.153</v>
      </c>
      <c r="I110">
        <v>0</v>
      </c>
      <c r="J110">
        <v>1</v>
      </c>
      <c r="K110">
        <v>0</v>
      </c>
      <c r="L110">
        <f t="shared" si="11"/>
        <v>6.3529479098712992E-3</v>
      </c>
      <c r="M110">
        <f t="shared" si="12"/>
        <v>51.000952554777342</v>
      </c>
      <c r="N110">
        <f t="shared" si="13"/>
        <v>0.32400671894103694</v>
      </c>
      <c r="O110">
        <f t="shared" si="14"/>
        <v>0.23400417552542527</v>
      </c>
      <c r="P110">
        <f t="shared" si="15"/>
        <v>5.9999139843846461</v>
      </c>
      <c r="Q110">
        <f t="shared" si="16"/>
        <v>1.4040063291457276</v>
      </c>
      <c r="R110">
        <f t="shared" si="17"/>
        <v>0</v>
      </c>
      <c r="S110">
        <f t="shared" si="18"/>
        <v>57.00086653916199</v>
      </c>
      <c r="T110">
        <f t="shared" si="19"/>
        <v>1.1764486150637534</v>
      </c>
      <c r="U110">
        <f t="shared" si="20"/>
        <v>0</v>
      </c>
      <c r="V110">
        <f t="shared" si="21"/>
        <v>0</v>
      </c>
    </row>
    <row r="111" spans="1:22" x14ac:dyDescent="0.2">
      <c r="A111" t="s">
        <v>2774</v>
      </c>
      <c r="B111" t="s">
        <v>2775</v>
      </c>
      <c r="D111">
        <v>-76.409000000000006</v>
      </c>
      <c r="E111">
        <v>-171.46899999999999</v>
      </c>
      <c r="F111">
        <v>0</v>
      </c>
      <c r="G111">
        <v>93.622</v>
      </c>
      <c r="H111">
        <v>30.335999999999999</v>
      </c>
      <c r="I111">
        <v>0</v>
      </c>
      <c r="J111">
        <v>1</v>
      </c>
      <c r="K111">
        <v>0</v>
      </c>
      <c r="L111">
        <f t="shared" si="11"/>
        <v>8.7033222843183964E-3</v>
      </c>
      <c r="M111">
        <f t="shared" si="12"/>
        <v>273.00116909746117</v>
      </c>
      <c r="N111">
        <f t="shared" si="13"/>
        <v>2.3760195346704429</v>
      </c>
      <c r="O111">
        <f t="shared" si="14"/>
        <v>0.23999306751257837</v>
      </c>
      <c r="P111">
        <f t="shared" si="15"/>
        <v>13.500536123775396</v>
      </c>
      <c r="Q111">
        <f t="shared" si="16"/>
        <v>3.2400383174475489</v>
      </c>
      <c r="R111">
        <f t="shared" si="17"/>
        <v>0</v>
      </c>
      <c r="S111">
        <f t="shared" si="18"/>
        <v>286.50170522123659</v>
      </c>
      <c r="T111">
        <f t="shared" si="19"/>
        <v>0.21977927859561677</v>
      </c>
      <c r="U111">
        <f t="shared" si="20"/>
        <v>0</v>
      </c>
      <c r="V111">
        <f t="shared" si="21"/>
        <v>0</v>
      </c>
    </row>
    <row r="112" spans="1:22" x14ac:dyDescent="0.2">
      <c r="A112" t="s">
        <v>251</v>
      </c>
      <c r="B112" t="s">
        <v>252</v>
      </c>
      <c r="D112">
        <v>-81.501000000000005</v>
      </c>
      <c r="E112">
        <v>-170.07400000000001</v>
      </c>
      <c r="F112">
        <v>0</v>
      </c>
      <c r="G112">
        <v>87.965999999999994</v>
      </c>
      <c r="H112">
        <v>20.303999999999998</v>
      </c>
      <c r="I112">
        <v>0</v>
      </c>
      <c r="J112">
        <v>1</v>
      </c>
      <c r="K112">
        <v>0</v>
      </c>
      <c r="L112">
        <f t="shared" si="11"/>
        <v>5.3795883182471251E-3</v>
      </c>
      <c r="M112">
        <f t="shared" si="12"/>
        <v>260.99998906346985</v>
      </c>
      <c r="N112">
        <f t="shared" si="13"/>
        <v>1.4040738963023662</v>
      </c>
      <c r="O112">
        <f t="shared" si="14"/>
        <v>0.2057192713212754</v>
      </c>
      <c r="P112">
        <f t="shared" si="15"/>
        <v>10.499773672878717</v>
      </c>
      <c r="Q112">
        <f t="shared" si="16"/>
        <v>2.1600079490308701</v>
      </c>
      <c r="R112">
        <f t="shared" si="17"/>
        <v>0</v>
      </c>
      <c r="S112">
        <f t="shared" si="18"/>
        <v>271.49976273634854</v>
      </c>
      <c r="T112">
        <f t="shared" si="19"/>
        <v>0.22988506710400369</v>
      </c>
      <c r="U112">
        <f t="shared" si="20"/>
        <v>0</v>
      </c>
      <c r="V112">
        <f t="shared" si="21"/>
        <v>0</v>
      </c>
    </row>
    <row r="113" spans="1:22" x14ac:dyDescent="0.2">
      <c r="A113" t="s">
        <v>41</v>
      </c>
      <c r="B113" t="s">
        <v>41</v>
      </c>
      <c r="D113">
        <v>-78.995999999999995</v>
      </c>
      <c r="E113">
        <v>-170.39500000000001</v>
      </c>
      <c r="F113">
        <v>0</v>
      </c>
      <c r="G113">
        <v>36.673999999999999</v>
      </c>
      <c r="H113">
        <v>32.962000000000003</v>
      </c>
      <c r="I113">
        <v>0</v>
      </c>
      <c r="J113">
        <v>1</v>
      </c>
      <c r="K113">
        <v>0</v>
      </c>
      <c r="L113">
        <f t="shared" si="11"/>
        <v>7.0002923989875929E-3</v>
      </c>
      <c r="M113">
        <f t="shared" si="12"/>
        <v>107.99912011313444</v>
      </c>
      <c r="N113">
        <f t="shared" si="13"/>
        <v>0.75602617565149899</v>
      </c>
      <c r="O113">
        <f t="shared" si="14"/>
        <v>0.21273166736881266</v>
      </c>
      <c r="P113">
        <f t="shared" si="15"/>
        <v>16.499602810147213</v>
      </c>
      <c r="Q113">
        <f t="shared" si="16"/>
        <v>3.5099915267172896</v>
      </c>
      <c r="R113">
        <f t="shared" si="17"/>
        <v>0</v>
      </c>
      <c r="S113">
        <f t="shared" si="18"/>
        <v>124.49872292328165</v>
      </c>
      <c r="T113">
        <f t="shared" si="19"/>
        <v>0.55556008175943494</v>
      </c>
      <c r="U113">
        <f t="shared" si="20"/>
        <v>0</v>
      </c>
      <c r="V113">
        <f t="shared" si="21"/>
        <v>0</v>
      </c>
    </row>
    <row r="114" spans="1:22" x14ac:dyDescent="0.2">
      <c r="A114" t="s">
        <v>1986</v>
      </c>
      <c r="B114" t="s">
        <v>1987</v>
      </c>
      <c r="D114">
        <v>-81.337999999999994</v>
      </c>
      <c r="E114">
        <v>-170.91</v>
      </c>
      <c r="F114">
        <v>0</v>
      </c>
      <c r="G114">
        <v>129.477</v>
      </c>
      <c r="H114">
        <v>25.318000000000001</v>
      </c>
      <c r="I114">
        <v>0</v>
      </c>
      <c r="J114">
        <v>1</v>
      </c>
      <c r="K114">
        <v>0</v>
      </c>
      <c r="L114">
        <f t="shared" si="11"/>
        <v>5.4843359220156504E-3</v>
      </c>
      <c r="M114">
        <f t="shared" si="12"/>
        <v>384.00055188620627</v>
      </c>
      <c r="N114">
        <f t="shared" si="13"/>
        <v>2.1059901267734822</v>
      </c>
      <c r="O114">
        <f t="shared" si="14"/>
        <v>0.22500674585762356</v>
      </c>
      <c r="P114">
        <f t="shared" si="15"/>
        <v>11.999648032089532</v>
      </c>
      <c r="Q114">
        <f t="shared" si="16"/>
        <v>2.700004455141757</v>
      </c>
      <c r="R114">
        <f t="shared" si="17"/>
        <v>0</v>
      </c>
      <c r="S114">
        <f t="shared" si="18"/>
        <v>396.00019991829578</v>
      </c>
      <c r="T114">
        <f t="shared" si="19"/>
        <v>0.15624977543725052</v>
      </c>
      <c r="U114">
        <f t="shared" si="20"/>
        <v>0</v>
      </c>
      <c r="V114">
        <f t="shared" si="21"/>
        <v>0</v>
      </c>
    </row>
    <row r="115" spans="1:22" x14ac:dyDescent="0.2">
      <c r="A115" t="s">
        <v>331</v>
      </c>
      <c r="B115" t="s">
        <v>332</v>
      </c>
      <c r="D115">
        <v>-81.87</v>
      </c>
      <c r="E115">
        <v>-169.38</v>
      </c>
      <c r="F115">
        <v>0</v>
      </c>
      <c r="G115">
        <v>70.710999999999999</v>
      </c>
      <c r="H115">
        <v>32.558</v>
      </c>
      <c r="I115">
        <v>0</v>
      </c>
      <c r="J115">
        <v>1</v>
      </c>
      <c r="K115">
        <v>0</v>
      </c>
      <c r="L115">
        <f t="shared" si="11"/>
        <v>5.1427863765998181E-3</v>
      </c>
      <c r="M115">
        <f t="shared" si="12"/>
        <v>210.00100953124382</v>
      </c>
      <c r="N115">
        <f t="shared" si="13"/>
        <v>1.0799914108809003</v>
      </c>
      <c r="O115">
        <f t="shared" si="14"/>
        <v>0.19199343065094673</v>
      </c>
      <c r="P115">
        <f t="shared" si="15"/>
        <v>18.000775968877356</v>
      </c>
      <c r="Q115">
        <f t="shared" si="16"/>
        <v>3.4560341886780717</v>
      </c>
      <c r="R115">
        <f t="shared" si="17"/>
        <v>0</v>
      </c>
      <c r="S115">
        <f t="shared" si="18"/>
        <v>228.00178550012117</v>
      </c>
      <c r="T115">
        <f t="shared" si="19"/>
        <v>0.2857129122089922</v>
      </c>
      <c r="U115">
        <f t="shared" si="20"/>
        <v>0</v>
      </c>
      <c r="V115">
        <f t="shared" si="21"/>
        <v>0</v>
      </c>
    </row>
    <row r="116" spans="1:22" x14ac:dyDescent="0.2">
      <c r="A116" t="s">
        <v>41</v>
      </c>
      <c r="B116" t="s">
        <v>41</v>
      </c>
      <c r="D116">
        <v>-83.66</v>
      </c>
      <c r="E116">
        <v>-168.69</v>
      </c>
      <c r="F116">
        <v>0</v>
      </c>
      <c r="G116">
        <v>18.111000000000001</v>
      </c>
      <c r="H116">
        <v>10.198</v>
      </c>
      <c r="I116">
        <v>0</v>
      </c>
      <c r="J116">
        <v>1</v>
      </c>
      <c r="K116">
        <v>0</v>
      </c>
      <c r="L116">
        <f t="shared" si="11"/>
        <v>3.9998740352822863E-3</v>
      </c>
      <c r="M116">
        <f t="shared" si="12"/>
        <v>54.000705035558767</v>
      </c>
      <c r="N116">
        <f t="shared" si="13"/>
        <v>0.21599623395490289</v>
      </c>
      <c r="O116">
        <f t="shared" si="14"/>
        <v>0.17999871688416874</v>
      </c>
      <c r="P116">
        <f t="shared" si="15"/>
        <v>6.0000123947984747</v>
      </c>
      <c r="Q116">
        <f t="shared" si="16"/>
        <v>1.0799956123484462</v>
      </c>
      <c r="R116">
        <f t="shared" si="17"/>
        <v>0</v>
      </c>
      <c r="S116">
        <f t="shared" si="18"/>
        <v>60.000717430357241</v>
      </c>
      <c r="T116">
        <f t="shared" si="19"/>
        <v>1.1110966043960124</v>
      </c>
      <c r="U116">
        <f t="shared" si="20"/>
        <v>0</v>
      </c>
      <c r="V116">
        <f t="shared" si="21"/>
        <v>0</v>
      </c>
    </row>
    <row r="117" spans="1:22" x14ac:dyDescent="0.2">
      <c r="A117" t="s">
        <v>1470</v>
      </c>
      <c r="B117" t="s">
        <v>841</v>
      </c>
      <c r="D117">
        <v>-79.155000000000001</v>
      </c>
      <c r="E117">
        <v>-170.18100000000001</v>
      </c>
      <c r="F117">
        <v>0</v>
      </c>
      <c r="G117">
        <v>265.74599999999998</v>
      </c>
      <c r="H117">
        <v>52.773000000000003</v>
      </c>
      <c r="I117">
        <v>0</v>
      </c>
      <c r="J117">
        <v>1</v>
      </c>
      <c r="K117">
        <v>1</v>
      </c>
      <c r="L117">
        <f t="shared" si="11"/>
        <v>6.8966680016422548E-3</v>
      </c>
      <c r="M117">
        <f t="shared" si="12"/>
        <v>782.99915300397879</v>
      </c>
      <c r="N117">
        <f t="shared" si="13"/>
        <v>5.4000906039261309</v>
      </c>
      <c r="O117">
        <f t="shared" si="14"/>
        <v>0.2080062869789783</v>
      </c>
      <c r="P117">
        <f t="shared" si="15"/>
        <v>26.999130690783058</v>
      </c>
      <c r="Q117">
        <f t="shared" si="16"/>
        <v>5.615994542644505</v>
      </c>
      <c r="R117">
        <f t="shared" si="17"/>
        <v>0</v>
      </c>
      <c r="S117">
        <f t="shared" si="18"/>
        <v>809.99828369476188</v>
      </c>
      <c r="T117">
        <f t="shared" si="19"/>
        <v>7.662843538183893E-2</v>
      </c>
      <c r="U117">
        <f t="shared" si="20"/>
        <v>2.222293772609603</v>
      </c>
      <c r="V117">
        <f t="shared" si="21"/>
        <v>0</v>
      </c>
    </row>
    <row r="118" spans="1:22" x14ac:dyDescent="0.2">
      <c r="A118" t="s">
        <v>269</v>
      </c>
      <c r="B118" t="s">
        <v>485</v>
      </c>
      <c r="D118">
        <v>-83.156999999999996</v>
      </c>
      <c r="E118">
        <v>-173.15700000000001</v>
      </c>
      <c r="F118">
        <v>0</v>
      </c>
      <c r="G118">
        <v>12.59</v>
      </c>
      <c r="H118">
        <v>12.59</v>
      </c>
      <c r="I118">
        <v>0</v>
      </c>
      <c r="J118">
        <v>1</v>
      </c>
      <c r="K118">
        <v>0</v>
      </c>
      <c r="L118">
        <f t="shared" si="11"/>
        <v>4.3201400990811427E-3</v>
      </c>
      <c r="M118">
        <f t="shared" si="12"/>
        <v>37.500940392772726</v>
      </c>
      <c r="N118">
        <f t="shared" si="13"/>
        <v>0.16200947835354751</v>
      </c>
      <c r="O118">
        <f t="shared" si="14"/>
        <v>0.29998967123240877</v>
      </c>
      <c r="P118">
        <f t="shared" si="15"/>
        <v>4.5002632875985364</v>
      </c>
      <c r="Q118">
        <f t="shared" si="16"/>
        <v>1.350033854139818</v>
      </c>
      <c r="R118">
        <f t="shared" si="17"/>
        <v>0</v>
      </c>
      <c r="S118">
        <f t="shared" si="18"/>
        <v>42.001203680371262</v>
      </c>
      <c r="T118">
        <f t="shared" si="19"/>
        <v>1.5999598775811859</v>
      </c>
      <c r="U118">
        <f t="shared" si="20"/>
        <v>0</v>
      </c>
      <c r="V118">
        <f t="shared" si="21"/>
        <v>0</v>
      </c>
    </row>
    <row r="119" spans="1:22" x14ac:dyDescent="0.2">
      <c r="A119" t="s">
        <v>41</v>
      </c>
      <c r="B119" t="s">
        <v>41</v>
      </c>
      <c r="D119">
        <v>-82.513000000000005</v>
      </c>
      <c r="E119">
        <v>-173.83</v>
      </c>
      <c r="F119">
        <v>0</v>
      </c>
      <c r="G119">
        <v>88.251999999999995</v>
      </c>
      <c r="H119">
        <v>18.608000000000001</v>
      </c>
      <c r="I119">
        <v>0</v>
      </c>
      <c r="J119">
        <v>1</v>
      </c>
      <c r="K119">
        <v>0</v>
      </c>
      <c r="L119">
        <f t="shared" si="11"/>
        <v>4.7311757158130293E-3</v>
      </c>
      <c r="M119">
        <f t="shared" si="12"/>
        <v>262.49880983028413</v>
      </c>
      <c r="N119">
        <f t="shared" si="13"/>
        <v>1.2419292364280996</v>
      </c>
      <c r="O119">
        <f t="shared" si="14"/>
        <v>0.33300919047222588</v>
      </c>
      <c r="P119">
        <f t="shared" si="15"/>
        <v>5.9998967934608096</v>
      </c>
      <c r="Q119">
        <f t="shared" si="16"/>
        <v>1.998022772130061</v>
      </c>
      <c r="R119">
        <f t="shared" si="17"/>
        <v>0</v>
      </c>
      <c r="S119">
        <f t="shared" si="18"/>
        <v>268.49870662374497</v>
      </c>
      <c r="T119">
        <f t="shared" si="19"/>
        <v>0.22857246491438332</v>
      </c>
      <c r="U119">
        <f t="shared" si="20"/>
        <v>0</v>
      </c>
      <c r="V119">
        <f t="shared" si="21"/>
        <v>0</v>
      </c>
    </row>
    <row r="120" spans="1:22" x14ac:dyDescent="0.2">
      <c r="A120" t="s">
        <v>1837</v>
      </c>
      <c r="B120" t="s">
        <v>2776</v>
      </c>
      <c r="D120">
        <v>-83.83</v>
      </c>
      <c r="E120">
        <v>-170.13399999999999</v>
      </c>
      <c r="F120">
        <v>0</v>
      </c>
      <c r="G120">
        <v>55.823</v>
      </c>
      <c r="H120">
        <v>11.673</v>
      </c>
      <c r="I120">
        <v>0</v>
      </c>
      <c r="J120">
        <v>1</v>
      </c>
      <c r="K120">
        <v>0</v>
      </c>
      <c r="L120">
        <f t="shared" si="11"/>
        <v>3.8917766989058087E-3</v>
      </c>
      <c r="M120">
        <f t="shared" si="12"/>
        <v>166.49891505537701</v>
      </c>
      <c r="N120">
        <f t="shared" si="13"/>
        <v>0.64797724598285977</v>
      </c>
      <c r="O120">
        <f t="shared" si="14"/>
        <v>0.20699566126077698</v>
      </c>
      <c r="P120">
        <f t="shared" si="15"/>
        <v>6.0003128494082336</v>
      </c>
      <c r="Q120">
        <f t="shared" si="16"/>
        <v>1.2420399680747627</v>
      </c>
      <c r="R120">
        <f t="shared" si="17"/>
        <v>0</v>
      </c>
      <c r="S120">
        <f t="shared" si="18"/>
        <v>172.49922790478524</v>
      </c>
      <c r="T120">
        <f t="shared" si="19"/>
        <v>0.36036270855004782</v>
      </c>
      <c r="U120">
        <f t="shared" si="20"/>
        <v>0</v>
      </c>
      <c r="V120">
        <f t="shared" si="21"/>
        <v>0</v>
      </c>
    </row>
    <row r="121" spans="1:22" x14ac:dyDescent="0.2">
      <c r="A121" t="s">
        <v>223</v>
      </c>
      <c r="B121" t="s">
        <v>592</v>
      </c>
      <c r="D121">
        <v>-83.66</v>
      </c>
      <c r="E121">
        <v>-170.21799999999999</v>
      </c>
      <c r="F121">
        <v>0</v>
      </c>
      <c r="G121">
        <v>36.222000000000001</v>
      </c>
      <c r="H121">
        <v>14.714</v>
      </c>
      <c r="I121">
        <v>0</v>
      </c>
      <c r="J121">
        <v>1</v>
      </c>
      <c r="K121">
        <v>0</v>
      </c>
      <c r="L121">
        <f t="shared" si="11"/>
        <v>3.9998740352822863E-3</v>
      </c>
      <c r="M121">
        <f t="shared" si="12"/>
        <v>108.00141007111753</v>
      </c>
      <c r="N121">
        <f t="shared" si="13"/>
        <v>0.43199246790980578</v>
      </c>
      <c r="O121">
        <f t="shared" si="14"/>
        <v>0.20880865058470088</v>
      </c>
      <c r="P121">
        <f t="shared" si="15"/>
        <v>7.4997220810434229</v>
      </c>
      <c r="Q121">
        <f t="shared" si="16"/>
        <v>1.566008413511375</v>
      </c>
      <c r="R121">
        <f t="shared" si="17"/>
        <v>0</v>
      </c>
      <c r="S121">
        <f t="shared" si="18"/>
        <v>115.50113215216095</v>
      </c>
      <c r="T121">
        <f t="shared" si="19"/>
        <v>0.55554830219800622</v>
      </c>
      <c r="U121">
        <f t="shared" si="20"/>
        <v>0</v>
      </c>
      <c r="V121">
        <f t="shared" si="21"/>
        <v>0</v>
      </c>
    </row>
    <row r="122" spans="1:22" x14ac:dyDescent="0.2">
      <c r="A122" t="s">
        <v>41</v>
      </c>
      <c r="B122" t="s">
        <v>41</v>
      </c>
      <c r="D122">
        <v>-84.882999999999996</v>
      </c>
      <c r="E122">
        <v>-176.18600000000001</v>
      </c>
      <c r="F122">
        <v>0</v>
      </c>
      <c r="G122">
        <v>33.634</v>
      </c>
      <c r="H122">
        <v>7.5170000000000003</v>
      </c>
      <c r="I122">
        <v>0</v>
      </c>
      <c r="J122">
        <v>1</v>
      </c>
      <c r="K122">
        <v>0</v>
      </c>
      <c r="L122">
        <f t="shared" si="11"/>
        <v>3.223677960873016E-3</v>
      </c>
      <c r="M122">
        <f t="shared" si="12"/>
        <v>100.49986982071857</v>
      </c>
      <c r="N122">
        <f t="shared" si="13"/>
        <v>0.323979539391197</v>
      </c>
      <c r="O122">
        <f t="shared" si="14"/>
        <v>0.54001008666589612</v>
      </c>
      <c r="P122">
        <f t="shared" si="15"/>
        <v>1.500040817587788</v>
      </c>
      <c r="Q122">
        <f t="shared" si="16"/>
        <v>0.81003798194594523</v>
      </c>
      <c r="R122">
        <f t="shared" si="17"/>
        <v>0</v>
      </c>
      <c r="S122">
        <f t="shared" si="18"/>
        <v>101.99991063830636</v>
      </c>
      <c r="T122">
        <f t="shared" si="19"/>
        <v>0.59701569869726034</v>
      </c>
      <c r="U122">
        <f t="shared" si="20"/>
        <v>0</v>
      </c>
      <c r="V122">
        <f t="shared" si="21"/>
        <v>0</v>
      </c>
    </row>
    <row r="123" spans="1:22" x14ac:dyDescent="0.2">
      <c r="A123" t="s">
        <v>885</v>
      </c>
      <c r="B123" t="s">
        <v>2777</v>
      </c>
      <c r="D123">
        <v>-82.475999999999999</v>
      </c>
      <c r="E123">
        <v>-171.25399999999999</v>
      </c>
      <c r="F123">
        <v>0</v>
      </c>
      <c r="G123">
        <v>26.73</v>
      </c>
      <c r="H123">
        <v>6.5759999999999996</v>
      </c>
      <c r="I123">
        <v>0</v>
      </c>
      <c r="J123">
        <v>1</v>
      </c>
      <c r="K123">
        <v>0</v>
      </c>
      <c r="L123">
        <f t="shared" si="11"/>
        <v>4.7548270161329731E-3</v>
      </c>
      <c r="M123">
        <f t="shared" si="12"/>
        <v>79.49957209595263</v>
      </c>
      <c r="N123">
        <f t="shared" si="13"/>
        <v>0.3780070911799378</v>
      </c>
      <c r="O123">
        <f t="shared" si="14"/>
        <v>0.23400417552542527</v>
      </c>
      <c r="P123">
        <f t="shared" si="15"/>
        <v>2.9997289106145693</v>
      </c>
      <c r="Q123">
        <f t="shared" si="16"/>
        <v>0.70194979247793698</v>
      </c>
      <c r="R123">
        <f t="shared" si="17"/>
        <v>0</v>
      </c>
      <c r="S123">
        <f t="shared" si="18"/>
        <v>82.499301006567194</v>
      </c>
      <c r="T123">
        <f t="shared" si="19"/>
        <v>0.7547210433734477</v>
      </c>
      <c r="U123">
        <f t="shared" si="20"/>
        <v>0</v>
      </c>
      <c r="V123">
        <f t="shared" si="21"/>
        <v>0</v>
      </c>
    </row>
    <row r="124" spans="1:22" x14ac:dyDescent="0.2">
      <c r="A124" t="s">
        <v>269</v>
      </c>
      <c r="B124" t="s">
        <v>330</v>
      </c>
      <c r="D124">
        <v>-80.91</v>
      </c>
      <c r="E124">
        <v>-174.898</v>
      </c>
      <c r="F124">
        <v>0</v>
      </c>
      <c r="G124">
        <v>88.613</v>
      </c>
      <c r="H124">
        <v>28.111000000000001</v>
      </c>
      <c r="I124">
        <v>0</v>
      </c>
      <c r="J124">
        <v>1</v>
      </c>
      <c r="K124">
        <v>0</v>
      </c>
      <c r="L124">
        <f t="shared" si="11"/>
        <v>5.759815791573448E-3</v>
      </c>
      <c r="M124">
        <f t="shared" si="12"/>
        <v>262.500433138782</v>
      </c>
      <c r="N124">
        <f t="shared" si="13"/>
        <v>1.5119556520432784</v>
      </c>
      <c r="O124">
        <f t="shared" si="14"/>
        <v>0.40321272561764393</v>
      </c>
      <c r="P124">
        <f t="shared" si="15"/>
        <v>7.4996548558852112</v>
      </c>
      <c r="Q124">
        <f t="shared" si="16"/>
        <v>3.023959299592375</v>
      </c>
      <c r="R124">
        <f t="shared" si="17"/>
        <v>0</v>
      </c>
      <c r="S124">
        <f t="shared" si="18"/>
        <v>270.00008799466718</v>
      </c>
      <c r="T124">
        <f t="shared" si="19"/>
        <v>0.22857105141719311</v>
      </c>
      <c r="U124">
        <f t="shared" si="20"/>
        <v>0</v>
      </c>
      <c r="V124">
        <f t="shared" si="21"/>
        <v>0</v>
      </c>
    </row>
    <row r="125" spans="1:22" x14ac:dyDescent="0.2">
      <c r="A125" t="s">
        <v>41</v>
      </c>
      <c r="B125" t="s">
        <v>41</v>
      </c>
      <c r="D125">
        <v>-78.875</v>
      </c>
      <c r="E125">
        <v>-170.69</v>
      </c>
      <c r="F125">
        <v>0</v>
      </c>
      <c r="G125">
        <v>121.789</v>
      </c>
      <c r="H125">
        <v>30.907</v>
      </c>
      <c r="I125">
        <v>0</v>
      </c>
      <c r="J125">
        <v>1</v>
      </c>
      <c r="K125">
        <v>0</v>
      </c>
      <c r="L125">
        <f t="shared" si="11"/>
        <v>7.0792261003578463E-3</v>
      </c>
      <c r="M125">
        <f t="shared" si="12"/>
        <v>358.50123050925265</v>
      </c>
      <c r="N125">
        <f t="shared" si="13"/>
        <v>2.5379138059453124</v>
      </c>
      <c r="O125">
        <f t="shared" si="14"/>
        <v>0.21959834412859414</v>
      </c>
      <c r="P125">
        <f t="shared" si="15"/>
        <v>15.000037823382804</v>
      </c>
      <c r="Q125">
        <f t="shared" si="16"/>
        <v>3.2939867618679077</v>
      </c>
      <c r="R125">
        <f t="shared" si="17"/>
        <v>0</v>
      </c>
      <c r="S125">
        <f t="shared" si="18"/>
        <v>373.50126833263545</v>
      </c>
      <c r="T125">
        <f t="shared" si="19"/>
        <v>0.16736344228099223</v>
      </c>
      <c r="U125">
        <f t="shared" si="20"/>
        <v>0</v>
      </c>
      <c r="V125">
        <f t="shared" si="21"/>
        <v>0</v>
      </c>
    </row>
    <row r="126" spans="1:22" x14ac:dyDescent="0.2">
      <c r="A126" t="s">
        <v>2409</v>
      </c>
      <c r="B126" t="s">
        <v>2778</v>
      </c>
      <c r="D126">
        <v>-80.537999999999997</v>
      </c>
      <c r="E126">
        <v>-173.29</v>
      </c>
      <c r="F126">
        <v>0</v>
      </c>
      <c r="G126">
        <v>12.166</v>
      </c>
      <c r="H126">
        <v>17.117000000000001</v>
      </c>
      <c r="I126">
        <v>0</v>
      </c>
      <c r="J126">
        <v>1</v>
      </c>
      <c r="K126">
        <v>0</v>
      </c>
      <c r="L126">
        <f t="shared" si="11"/>
        <v>5.999785927538929E-3</v>
      </c>
      <c r="M126">
        <f t="shared" si="12"/>
        <v>36.001439174319117</v>
      </c>
      <c r="N126">
        <f t="shared" si="13"/>
        <v>0.21600114413037269</v>
      </c>
      <c r="O126">
        <f t="shared" si="14"/>
        <v>0.30599218337530759</v>
      </c>
      <c r="P126">
        <f t="shared" si="15"/>
        <v>6.0000601620886069</v>
      </c>
      <c r="Q126">
        <f t="shared" si="16"/>
        <v>1.8359733453540406</v>
      </c>
      <c r="R126">
        <f t="shared" si="17"/>
        <v>0</v>
      </c>
      <c r="S126">
        <f t="shared" si="18"/>
        <v>42.001499336407726</v>
      </c>
      <c r="T126">
        <f t="shared" si="19"/>
        <v>1.6666000408894699</v>
      </c>
      <c r="U126">
        <f t="shared" si="20"/>
        <v>0</v>
      </c>
      <c r="V126">
        <f t="shared" si="21"/>
        <v>0</v>
      </c>
    </row>
    <row r="127" spans="1:22" x14ac:dyDescent="0.2">
      <c r="A127" t="s">
        <v>81</v>
      </c>
      <c r="B127" t="s">
        <v>82</v>
      </c>
      <c r="D127">
        <v>-79.186000000000007</v>
      </c>
      <c r="E127">
        <v>-169.50899999999999</v>
      </c>
      <c r="F127">
        <v>0</v>
      </c>
      <c r="G127">
        <v>90.608999999999995</v>
      </c>
      <c r="H127">
        <v>27.459</v>
      </c>
      <c r="I127">
        <v>0</v>
      </c>
      <c r="J127">
        <v>1</v>
      </c>
      <c r="K127">
        <v>0</v>
      </c>
      <c r="L127">
        <f t="shared" si="11"/>
        <v>6.87647738631437E-3</v>
      </c>
      <c r="M127">
        <f t="shared" si="12"/>
        <v>266.99974269115421</v>
      </c>
      <c r="N127">
        <f t="shared" si="13"/>
        <v>1.8360195287870062</v>
      </c>
      <c r="O127">
        <f t="shared" si="14"/>
        <v>0.19440884542249698</v>
      </c>
      <c r="P127">
        <f t="shared" si="15"/>
        <v>14.999292626705842</v>
      </c>
      <c r="Q127">
        <f t="shared" si="16"/>
        <v>2.9159980777101322</v>
      </c>
      <c r="R127">
        <f t="shared" si="17"/>
        <v>0</v>
      </c>
      <c r="S127">
        <f t="shared" si="18"/>
        <v>281.99903531786003</v>
      </c>
      <c r="T127">
        <f t="shared" si="19"/>
        <v>0.224719317686398</v>
      </c>
      <c r="U127">
        <f t="shared" si="20"/>
        <v>0</v>
      </c>
      <c r="V127">
        <f t="shared" si="21"/>
        <v>0</v>
      </c>
    </row>
    <row r="128" spans="1:22" x14ac:dyDescent="0.2">
      <c r="A128" t="s">
        <v>41</v>
      </c>
      <c r="B128" t="s">
        <v>41</v>
      </c>
      <c r="D128">
        <v>-79.808000000000007</v>
      </c>
      <c r="E128">
        <v>-168.69</v>
      </c>
      <c r="F128">
        <v>0</v>
      </c>
      <c r="G128">
        <v>90.427000000000007</v>
      </c>
      <c r="H128">
        <v>20.396000000000001</v>
      </c>
      <c r="I128">
        <v>0</v>
      </c>
      <c r="J128">
        <v>1</v>
      </c>
      <c r="K128">
        <v>0</v>
      </c>
      <c r="L128">
        <f t="shared" si="11"/>
        <v>6.4722267532829805E-3</v>
      </c>
      <c r="M128">
        <f t="shared" si="12"/>
        <v>267.00027373393885</v>
      </c>
      <c r="N128">
        <f t="shared" si="13"/>
        <v>1.728088042882721</v>
      </c>
      <c r="O128">
        <f t="shared" si="14"/>
        <v>0.17999871688416874</v>
      </c>
      <c r="P128">
        <f t="shared" si="15"/>
        <v>12.000024789596949</v>
      </c>
      <c r="Q128">
        <f t="shared" si="16"/>
        <v>2.1599912246968924</v>
      </c>
      <c r="R128">
        <f t="shared" si="17"/>
        <v>0</v>
      </c>
      <c r="S128">
        <f t="shared" si="18"/>
        <v>279.00029852353578</v>
      </c>
      <c r="T128">
        <f t="shared" si="19"/>
        <v>0.2247188707371475</v>
      </c>
      <c r="U128">
        <f t="shared" si="20"/>
        <v>0</v>
      </c>
      <c r="V128">
        <f t="shared" si="21"/>
        <v>0</v>
      </c>
    </row>
    <row r="129" spans="1:22" x14ac:dyDescent="0.2">
      <c r="A129" t="s">
        <v>286</v>
      </c>
      <c r="B129" t="s">
        <v>2779</v>
      </c>
      <c r="D129">
        <v>-77.525000000000006</v>
      </c>
      <c r="E129">
        <v>0</v>
      </c>
      <c r="F129">
        <v>0</v>
      </c>
      <c r="G129">
        <v>115.732</v>
      </c>
      <c r="H129">
        <v>0</v>
      </c>
      <c r="I129">
        <v>0</v>
      </c>
      <c r="J129">
        <v>0</v>
      </c>
      <c r="K129">
        <v>0</v>
      </c>
      <c r="L129">
        <f t="shared" si="11"/>
        <v>7.96452149709867E-3</v>
      </c>
      <c r="M129">
        <f t="shared" si="12"/>
        <v>338.99882527024454</v>
      </c>
      <c r="N129">
        <f t="shared" si="13"/>
        <v>2.6999661313221899</v>
      </c>
      <c r="O129" t="str">
        <f t="shared" si="14"/>
        <v/>
      </c>
      <c r="P129">
        <f t="shared" si="15"/>
        <v>0</v>
      </c>
      <c r="Q129">
        <f t="shared" si="16"/>
        <v>0</v>
      </c>
      <c r="R129">
        <f t="shared" si="17"/>
        <v>0</v>
      </c>
      <c r="S129">
        <f t="shared" si="18"/>
        <v>338.99882527024454</v>
      </c>
      <c r="T129">
        <f t="shared" si="19"/>
        <v>0</v>
      </c>
      <c r="U129" t="str">
        <f t="shared" si="20"/>
        <v/>
      </c>
      <c r="V129">
        <f t="shared" si="21"/>
        <v>0</v>
      </c>
    </row>
    <row r="130" spans="1:22" x14ac:dyDescent="0.2">
      <c r="A130" t="s">
        <v>261</v>
      </c>
      <c r="B130" t="s">
        <v>1164</v>
      </c>
      <c r="D130">
        <v>-82.072999999999993</v>
      </c>
      <c r="E130">
        <v>-172.56899999999999</v>
      </c>
      <c r="F130">
        <v>0</v>
      </c>
      <c r="G130">
        <v>39.881</v>
      </c>
      <c r="H130">
        <v>11.597</v>
      </c>
      <c r="I130">
        <v>0</v>
      </c>
      <c r="J130">
        <v>1</v>
      </c>
      <c r="K130">
        <v>0</v>
      </c>
      <c r="L130">
        <f t="shared" si="11"/>
        <v>5.0127001749120008E-3</v>
      </c>
      <c r="M130">
        <f t="shared" si="12"/>
        <v>118.49976136889663</v>
      </c>
      <c r="N130">
        <f t="shared" si="13"/>
        <v>0.59400436854526706</v>
      </c>
      <c r="O130">
        <f t="shared" si="14"/>
        <v>0.27601504800855431</v>
      </c>
      <c r="P130">
        <f t="shared" si="15"/>
        <v>4.4995939063591042</v>
      </c>
      <c r="Q130">
        <f t="shared" si="16"/>
        <v>1.2419568700395764</v>
      </c>
      <c r="R130">
        <f t="shared" si="17"/>
        <v>0</v>
      </c>
      <c r="S130">
        <f t="shared" si="18"/>
        <v>122.99935527525574</v>
      </c>
      <c r="T130">
        <f t="shared" si="19"/>
        <v>0.50633013355374212</v>
      </c>
      <c r="U130">
        <f t="shared" si="20"/>
        <v>0</v>
      </c>
      <c r="V130">
        <f t="shared" si="21"/>
        <v>0</v>
      </c>
    </row>
    <row r="131" spans="1:22" x14ac:dyDescent="0.2">
      <c r="A131" t="s">
        <v>41</v>
      </c>
      <c r="B131" t="s">
        <v>41</v>
      </c>
      <c r="D131">
        <v>-78.864000000000004</v>
      </c>
      <c r="E131">
        <v>-168.69</v>
      </c>
      <c r="F131">
        <v>0</v>
      </c>
      <c r="G131">
        <v>129.43700000000001</v>
      </c>
      <c r="H131">
        <v>33.143999999999998</v>
      </c>
      <c r="I131">
        <v>0</v>
      </c>
      <c r="J131">
        <v>1</v>
      </c>
      <c r="K131">
        <v>0</v>
      </c>
      <c r="L131">
        <f t="shared" si="11"/>
        <v>7.0864051318431584E-3</v>
      </c>
      <c r="M131">
        <f t="shared" si="12"/>
        <v>380.99968834859726</v>
      </c>
      <c r="N131">
        <f t="shared" si="13"/>
        <v>2.6999208466649902</v>
      </c>
      <c r="O131">
        <f t="shared" si="14"/>
        <v>0.17999871688416874</v>
      </c>
      <c r="P131">
        <f t="shared" si="15"/>
        <v>19.500334459031244</v>
      </c>
      <c r="Q131">
        <f t="shared" si="16"/>
        <v>3.5100386914764559</v>
      </c>
      <c r="R131">
        <f t="shared" si="17"/>
        <v>0</v>
      </c>
      <c r="S131">
        <f t="shared" si="18"/>
        <v>400.50002280762851</v>
      </c>
      <c r="T131">
        <f t="shared" si="19"/>
        <v>0.15748044377690606</v>
      </c>
      <c r="U131">
        <f t="shared" si="20"/>
        <v>0</v>
      </c>
      <c r="V131">
        <f t="shared" si="21"/>
        <v>0</v>
      </c>
    </row>
    <row r="132" spans="1:22" x14ac:dyDescent="0.2">
      <c r="A132" t="s">
        <v>2343</v>
      </c>
      <c r="B132" t="s">
        <v>2780</v>
      </c>
      <c r="D132">
        <v>-82.475999999999999</v>
      </c>
      <c r="E132">
        <v>-170.83799999999999</v>
      </c>
      <c r="F132">
        <v>0</v>
      </c>
      <c r="G132">
        <v>106.92100000000001</v>
      </c>
      <c r="H132">
        <v>31.401</v>
      </c>
      <c r="I132">
        <v>0</v>
      </c>
      <c r="J132">
        <v>1</v>
      </c>
      <c r="K132">
        <v>0</v>
      </c>
      <c r="L132">
        <f t="shared" ref="L132:L195" si="22">1/TAN(-D132*$L$1/180)*0.108*0.333333</f>
        <v>4.7548270161329731E-3</v>
      </c>
      <c r="M132">
        <f t="shared" ref="M132:M195" si="23">SIN(-D132*$L$1/180)*G132*3</f>
        <v>318.00126255410964</v>
      </c>
      <c r="N132">
        <f t="shared" ref="N132:N195" si="24">COS(-D132*$L$1/180)*G132*0.108</f>
        <v>1.512042506399182</v>
      </c>
      <c r="O132">
        <f t="shared" ref="O132:O195" si="25">IFERROR(1/TAN(E132*$L$1/180)*0.108*0.333333,"")</f>
        <v>0.22320837721375303</v>
      </c>
      <c r="P132">
        <f t="shared" ref="P132:P195" si="26">SIN(-E132*$L$1/180)*H132*3</f>
        <v>14.999610118391047</v>
      </c>
      <c r="Q132">
        <f t="shared" ref="Q132:Q195" si="27">-COS(E132*$L$1/180)*H132*0.108</f>
        <v>3.3480419814070363</v>
      </c>
      <c r="R132">
        <f t="shared" ref="R132:R195" si="28">ABS(SIN(-F132*$L$1/180)*I132*3)</f>
        <v>0</v>
      </c>
      <c r="S132">
        <f t="shared" ref="S132:S195" si="29">M132+P132</f>
        <v>333.00087267250069</v>
      </c>
      <c r="T132">
        <f t="shared" ref="T132:T195" si="30">60*(J132/M132)</f>
        <v>0.18867849617355112</v>
      </c>
      <c r="U132">
        <f t="shared" ref="U132:U195" si="31">IFERROR(60*(K132/P132),"")</f>
        <v>0</v>
      </c>
      <c r="V132">
        <f t="shared" ref="V132:V195" si="32">100*(R132/(S132))</f>
        <v>0</v>
      </c>
    </row>
    <row r="133" spans="1:22" x14ac:dyDescent="0.2">
      <c r="A133" t="s">
        <v>473</v>
      </c>
      <c r="B133" t="s">
        <v>474</v>
      </c>
      <c r="D133">
        <v>-70.974000000000004</v>
      </c>
      <c r="E133">
        <v>-166.86600000000001</v>
      </c>
      <c r="F133">
        <v>0</v>
      </c>
      <c r="G133">
        <v>61.350999999999999</v>
      </c>
      <c r="H133">
        <v>30.806000000000001</v>
      </c>
      <c r="I133">
        <v>0</v>
      </c>
      <c r="J133">
        <v>1</v>
      </c>
      <c r="K133">
        <v>0</v>
      </c>
      <c r="L133">
        <f t="shared" si="22"/>
        <v>1.2414057657212239E-2</v>
      </c>
      <c r="M133">
        <f t="shared" si="23"/>
        <v>173.99832082965688</v>
      </c>
      <c r="N133">
        <f t="shared" si="24"/>
        <v>2.1600273470648212</v>
      </c>
      <c r="O133">
        <f t="shared" si="25"/>
        <v>0.15428583144366212</v>
      </c>
      <c r="P133">
        <f t="shared" si="26"/>
        <v>21.000071576129038</v>
      </c>
      <c r="Q133">
        <f t="shared" si="27"/>
        <v>3.2400167435162279</v>
      </c>
      <c r="R133">
        <f t="shared" si="28"/>
        <v>0</v>
      </c>
      <c r="S133">
        <f t="shared" si="29"/>
        <v>194.99839240578592</v>
      </c>
      <c r="T133">
        <f t="shared" si="30"/>
        <v>0.3448309139646214</v>
      </c>
      <c r="U133">
        <f t="shared" si="31"/>
        <v>0</v>
      </c>
      <c r="V133">
        <f t="shared" si="32"/>
        <v>0</v>
      </c>
    </row>
    <row r="134" spans="1:22" x14ac:dyDescent="0.2">
      <c r="A134" t="s">
        <v>41</v>
      </c>
      <c r="B134" t="s">
        <v>41</v>
      </c>
      <c r="D134">
        <v>-83.046999999999997</v>
      </c>
      <c r="E134">
        <v>-172.14699999999999</v>
      </c>
      <c r="F134">
        <v>0</v>
      </c>
      <c r="G134">
        <v>82.608000000000004</v>
      </c>
      <c r="H134">
        <v>29.274999999999999</v>
      </c>
      <c r="I134">
        <v>0</v>
      </c>
      <c r="J134">
        <v>1</v>
      </c>
      <c r="K134">
        <v>0</v>
      </c>
      <c r="L134">
        <f t="shared" si="22"/>
        <v>4.3902666331400112E-3</v>
      </c>
      <c r="M134">
        <f t="shared" si="23"/>
        <v>246.00144968826848</v>
      </c>
      <c r="N134">
        <f t="shared" si="24"/>
        <v>1.0800130362835125</v>
      </c>
      <c r="O134">
        <f t="shared" si="25"/>
        <v>0.26101028336978344</v>
      </c>
      <c r="P134">
        <f t="shared" si="26"/>
        <v>11.999703667124756</v>
      </c>
      <c r="Q134">
        <f t="shared" si="27"/>
        <v>3.1320491865588482</v>
      </c>
      <c r="R134">
        <f t="shared" si="28"/>
        <v>0</v>
      </c>
      <c r="S134">
        <f t="shared" si="29"/>
        <v>258.00115335539323</v>
      </c>
      <c r="T134">
        <f t="shared" si="30"/>
        <v>0.24390100170560633</v>
      </c>
      <c r="U134">
        <f t="shared" si="31"/>
        <v>0</v>
      </c>
      <c r="V134">
        <f t="shared" si="32"/>
        <v>0</v>
      </c>
    </row>
    <row r="135" spans="1:22" x14ac:dyDescent="0.2">
      <c r="A135" t="s">
        <v>1272</v>
      </c>
      <c r="B135" t="s">
        <v>245</v>
      </c>
      <c r="D135">
        <v>-81.119</v>
      </c>
      <c r="E135">
        <v>-167.09299999999999</v>
      </c>
      <c r="F135">
        <v>0</v>
      </c>
      <c r="G135">
        <v>129.553</v>
      </c>
      <c r="H135">
        <v>49.244</v>
      </c>
      <c r="I135">
        <v>0</v>
      </c>
      <c r="J135">
        <v>1</v>
      </c>
      <c r="K135">
        <v>0</v>
      </c>
      <c r="L135">
        <f t="shared" si="22"/>
        <v>5.6252137655943965E-3</v>
      </c>
      <c r="M135">
        <f t="shared" si="23"/>
        <v>383.99941208234861</v>
      </c>
      <c r="N135">
        <f t="shared" si="24"/>
        <v>2.160080938906721</v>
      </c>
      <c r="O135">
        <f t="shared" si="25"/>
        <v>0.15709589828018128</v>
      </c>
      <c r="P135">
        <f t="shared" si="26"/>
        <v>32.998779229125788</v>
      </c>
      <c r="Q135">
        <f t="shared" si="27"/>
        <v>5.1839780491269529</v>
      </c>
      <c r="R135">
        <f t="shared" si="28"/>
        <v>0</v>
      </c>
      <c r="S135">
        <f t="shared" si="29"/>
        <v>416.99819131147439</v>
      </c>
      <c r="T135">
        <f t="shared" si="30"/>
        <v>0.15625023922467102</v>
      </c>
      <c r="U135">
        <f t="shared" si="31"/>
        <v>0</v>
      </c>
      <c r="V135">
        <f t="shared" si="32"/>
        <v>0</v>
      </c>
    </row>
    <row r="136" spans="1:22" x14ac:dyDescent="0.2">
      <c r="A136" t="s">
        <v>66</v>
      </c>
      <c r="B136" t="s">
        <v>2052</v>
      </c>
      <c r="D136">
        <v>-85.236000000000004</v>
      </c>
      <c r="E136">
        <v>-170.53800000000001</v>
      </c>
      <c r="F136">
        <v>0</v>
      </c>
      <c r="G136">
        <v>72.25</v>
      </c>
      <c r="H136">
        <v>18.248000000000001</v>
      </c>
      <c r="I136">
        <v>0</v>
      </c>
      <c r="J136">
        <v>1</v>
      </c>
      <c r="K136">
        <v>0</v>
      </c>
      <c r="L136">
        <f t="shared" si="22"/>
        <v>3.0002236956670528E-3</v>
      </c>
      <c r="M136">
        <f t="shared" si="23"/>
        <v>216.00118052850178</v>
      </c>
      <c r="N136">
        <f t="shared" si="24"/>
        <v>0.64805250816617632</v>
      </c>
      <c r="O136">
        <f t="shared" si="25"/>
        <v>0.21600727486837354</v>
      </c>
      <c r="P136">
        <f t="shared" si="26"/>
        <v>8.9995544917781505</v>
      </c>
      <c r="Q136">
        <f t="shared" si="27"/>
        <v>1.9439711847696131</v>
      </c>
      <c r="R136">
        <f t="shared" si="28"/>
        <v>0</v>
      </c>
      <c r="S136">
        <f t="shared" si="29"/>
        <v>225.00073502027993</v>
      </c>
      <c r="T136">
        <f t="shared" si="30"/>
        <v>0.2777762596167056</v>
      </c>
      <c r="U136">
        <f t="shared" si="31"/>
        <v>0</v>
      </c>
      <c r="V136">
        <f t="shared" si="32"/>
        <v>0</v>
      </c>
    </row>
    <row r="137" spans="1:22" x14ac:dyDescent="0.2">
      <c r="A137" t="s">
        <v>41</v>
      </c>
      <c r="B137" t="s">
        <v>41</v>
      </c>
      <c r="D137">
        <v>-80.481999999999999</v>
      </c>
      <c r="E137">
        <v>-172.875</v>
      </c>
      <c r="F137">
        <v>0</v>
      </c>
      <c r="G137">
        <v>169.33099999999999</v>
      </c>
      <c r="H137">
        <v>24.187000000000001</v>
      </c>
      <c r="I137">
        <v>0</v>
      </c>
      <c r="J137">
        <v>1</v>
      </c>
      <c r="K137">
        <v>0</v>
      </c>
      <c r="L137">
        <f t="shared" si="22"/>
        <v>6.0359549488415562E-3</v>
      </c>
      <c r="M137">
        <f t="shared" si="23"/>
        <v>500.99981679326373</v>
      </c>
      <c r="N137">
        <f t="shared" si="24"/>
        <v>3.024015347557361</v>
      </c>
      <c r="O137">
        <f t="shared" si="25"/>
        <v>0.28800037970152381</v>
      </c>
      <c r="P137">
        <f t="shared" si="26"/>
        <v>9.000063831698661</v>
      </c>
      <c r="Q137">
        <f t="shared" si="27"/>
        <v>2.5920243928915587</v>
      </c>
      <c r="R137">
        <f t="shared" si="28"/>
        <v>0</v>
      </c>
      <c r="S137">
        <f t="shared" si="29"/>
        <v>509.99988062496237</v>
      </c>
      <c r="T137">
        <f t="shared" si="30"/>
        <v>0.11976052283619665</v>
      </c>
      <c r="U137">
        <f t="shared" si="31"/>
        <v>0</v>
      </c>
      <c r="V137">
        <f t="shared" si="32"/>
        <v>0</v>
      </c>
    </row>
    <row r="138" spans="1:22" x14ac:dyDescent="0.2">
      <c r="A138" t="s">
        <v>2077</v>
      </c>
      <c r="B138" t="s">
        <v>2098</v>
      </c>
      <c r="D138">
        <v>-81.87</v>
      </c>
      <c r="E138">
        <v>-175.23599999999999</v>
      </c>
      <c r="F138">
        <v>0</v>
      </c>
      <c r="G138">
        <v>21.213000000000001</v>
      </c>
      <c r="H138">
        <v>12.042</v>
      </c>
      <c r="I138">
        <v>0</v>
      </c>
      <c r="J138">
        <v>1</v>
      </c>
      <c r="K138">
        <v>0</v>
      </c>
      <c r="L138">
        <f t="shared" si="22"/>
        <v>5.1427863765998181E-3</v>
      </c>
      <c r="M138">
        <f t="shared" si="23"/>
        <v>62.999411904601502</v>
      </c>
      <c r="N138">
        <f t="shared" si="24"/>
        <v>0.32399284126962619</v>
      </c>
      <c r="O138">
        <f t="shared" si="25"/>
        <v>0.43196692629052102</v>
      </c>
      <c r="P138">
        <f t="shared" si="26"/>
        <v>3.0003261450738798</v>
      </c>
      <c r="Q138">
        <f t="shared" si="27"/>
        <v>1.2960429587996107</v>
      </c>
      <c r="R138">
        <f t="shared" si="28"/>
        <v>0</v>
      </c>
      <c r="S138">
        <f t="shared" si="29"/>
        <v>65.999738049675386</v>
      </c>
      <c r="T138">
        <f t="shared" si="30"/>
        <v>0.95238984279498606</v>
      </c>
      <c r="U138">
        <f t="shared" si="31"/>
        <v>0</v>
      </c>
      <c r="V138">
        <f t="shared" si="32"/>
        <v>0</v>
      </c>
    </row>
    <row r="139" spans="1:22" x14ac:dyDescent="0.2">
      <c r="A139" t="s">
        <v>81</v>
      </c>
      <c r="B139" t="s">
        <v>82</v>
      </c>
      <c r="D139">
        <v>-80.537999999999997</v>
      </c>
      <c r="E139">
        <v>-167.005</v>
      </c>
      <c r="F139">
        <v>0</v>
      </c>
      <c r="G139">
        <v>42.579000000000001</v>
      </c>
      <c r="H139">
        <v>13.342000000000001</v>
      </c>
      <c r="I139">
        <v>0</v>
      </c>
      <c r="J139">
        <v>1</v>
      </c>
      <c r="K139">
        <v>0</v>
      </c>
      <c r="L139">
        <f t="shared" si="22"/>
        <v>5.999785927538929E-3</v>
      </c>
      <c r="M139">
        <f t="shared" si="23"/>
        <v>125.99911874102693</v>
      </c>
      <c r="N139">
        <f t="shared" si="24"/>
        <v>0.75596849547321543</v>
      </c>
      <c r="O139">
        <f t="shared" si="25"/>
        <v>0.15599508211391522</v>
      </c>
      <c r="P139">
        <f t="shared" si="26"/>
        <v>9.0004874629593701</v>
      </c>
      <c r="Q139">
        <f t="shared" si="27"/>
        <v>1.4040331848827963</v>
      </c>
      <c r="R139">
        <f t="shared" si="28"/>
        <v>0</v>
      </c>
      <c r="S139">
        <f t="shared" si="29"/>
        <v>134.9996062039863</v>
      </c>
      <c r="T139">
        <f t="shared" si="30"/>
        <v>0.47619380674654854</v>
      </c>
      <c r="U139">
        <f t="shared" si="31"/>
        <v>0</v>
      </c>
      <c r="V139">
        <f t="shared" si="32"/>
        <v>0</v>
      </c>
    </row>
    <row r="140" spans="1:22" x14ac:dyDescent="0.2">
      <c r="A140" t="s">
        <v>41</v>
      </c>
      <c r="B140" t="s">
        <v>41</v>
      </c>
      <c r="D140">
        <v>-78.899000000000001</v>
      </c>
      <c r="E140">
        <v>-163.30099999999999</v>
      </c>
      <c r="F140">
        <v>0</v>
      </c>
      <c r="G140">
        <v>161.012</v>
      </c>
      <c r="H140">
        <v>31.321000000000002</v>
      </c>
      <c r="I140">
        <v>0</v>
      </c>
      <c r="J140">
        <v>1</v>
      </c>
      <c r="K140">
        <v>0</v>
      </c>
      <c r="L140">
        <f t="shared" si="22"/>
        <v>7.0635646395972723E-3</v>
      </c>
      <c r="M140">
        <f t="shared" si="23"/>
        <v>473.99806010231708</v>
      </c>
      <c r="N140">
        <f t="shared" si="24"/>
        <v>3.3481192846957146</v>
      </c>
      <c r="O140">
        <f t="shared" si="25"/>
        <v>0.12000173855622707</v>
      </c>
      <c r="P140">
        <f t="shared" si="26"/>
        <v>26.999685728379504</v>
      </c>
      <c r="Q140">
        <f t="shared" si="27"/>
        <v>3.2400124678897595</v>
      </c>
      <c r="R140">
        <f t="shared" si="28"/>
        <v>0</v>
      </c>
      <c r="S140">
        <f t="shared" si="29"/>
        <v>500.9977458306966</v>
      </c>
      <c r="T140">
        <f t="shared" si="30"/>
        <v>0.12658279653517657</v>
      </c>
      <c r="U140">
        <f t="shared" si="31"/>
        <v>0</v>
      </c>
      <c r="V140">
        <f t="shared" si="32"/>
        <v>0</v>
      </c>
    </row>
    <row r="141" spans="1:22" x14ac:dyDescent="0.2">
      <c r="A141" t="s">
        <v>2781</v>
      </c>
      <c r="B141" t="s">
        <v>2782</v>
      </c>
      <c r="D141">
        <v>-83.29</v>
      </c>
      <c r="E141">
        <v>-167.905</v>
      </c>
      <c r="F141">
        <v>-90</v>
      </c>
      <c r="G141">
        <v>34.234000000000002</v>
      </c>
      <c r="H141">
        <v>14.318</v>
      </c>
      <c r="I141">
        <v>2</v>
      </c>
      <c r="J141">
        <v>1</v>
      </c>
      <c r="K141">
        <v>0</v>
      </c>
      <c r="L141">
        <f t="shared" si="22"/>
        <v>4.235393838187434E-3</v>
      </c>
      <c r="M141">
        <f t="shared" si="23"/>
        <v>101.99851918633559</v>
      </c>
      <c r="N141">
        <f t="shared" si="24"/>
        <v>0.43200433167038038</v>
      </c>
      <c r="O141">
        <f t="shared" si="25"/>
        <v>0.16799635543136984</v>
      </c>
      <c r="P141">
        <f t="shared" si="26"/>
        <v>9.0002905513411289</v>
      </c>
      <c r="Q141">
        <f t="shared" si="27"/>
        <v>1.5120175224662264</v>
      </c>
      <c r="R141">
        <f t="shared" si="28"/>
        <v>6</v>
      </c>
      <c r="S141">
        <f t="shared" si="29"/>
        <v>110.99880973767671</v>
      </c>
      <c r="T141">
        <f t="shared" si="30"/>
        <v>0.58824383411281922</v>
      </c>
      <c r="U141">
        <f t="shared" si="31"/>
        <v>0</v>
      </c>
      <c r="V141">
        <f t="shared" si="32"/>
        <v>5.4054633686431321</v>
      </c>
    </row>
    <row r="142" spans="1:22" x14ac:dyDescent="0.2">
      <c r="A142" t="s">
        <v>223</v>
      </c>
      <c r="B142" t="s">
        <v>2464</v>
      </c>
      <c r="D142">
        <v>-80.369</v>
      </c>
      <c r="E142">
        <v>-167.27600000000001</v>
      </c>
      <c r="F142">
        <v>0</v>
      </c>
      <c r="G142">
        <v>167.35900000000001</v>
      </c>
      <c r="H142">
        <v>31.78</v>
      </c>
      <c r="I142">
        <v>0</v>
      </c>
      <c r="J142">
        <v>1</v>
      </c>
      <c r="K142">
        <v>0</v>
      </c>
      <c r="L142">
        <f t="shared" si="22"/>
        <v>6.1089750442374748E-3</v>
      </c>
      <c r="M142">
        <f t="shared" si="23"/>
        <v>495.00055715068618</v>
      </c>
      <c r="N142">
        <f t="shared" si="24"/>
        <v>3.023949074466262</v>
      </c>
      <c r="O142">
        <f t="shared" si="25"/>
        <v>0.15943301862365958</v>
      </c>
      <c r="P142">
        <f t="shared" si="26"/>
        <v>20.999094158205757</v>
      </c>
      <c r="Q142">
        <f t="shared" si="27"/>
        <v>3.347952317957517</v>
      </c>
      <c r="R142">
        <f t="shared" si="28"/>
        <v>0</v>
      </c>
      <c r="S142">
        <f t="shared" si="29"/>
        <v>515.99965130889188</v>
      </c>
      <c r="T142">
        <f t="shared" si="30"/>
        <v>0.12121198478113031</v>
      </c>
      <c r="U142">
        <f t="shared" si="31"/>
        <v>0</v>
      </c>
      <c r="V142">
        <f t="shared" si="32"/>
        <v>0</v>
      </c>
    </row>
    <row r="143" spans="1:22" x14ac:dyDescent="0.2">
      <c r="A143" t="s">
        <v>41</v>
      </c>
      <c r="B143" t="s">
        <v>401</v>
      </c>
      <c r="D143">
        <v>-80.537999999999997</v>
      </c>
      <c r="E143">
        <v>-170.53800000000001</v>
      </c>
      <c r="F143">
        <v>0</v>
      </c>
      <c r="G143">
        <v>42.579000000000001</v>
      </c>
      <c r="H143">
        <v>12.166</v>
      </c>
      <c r="I143">
        <v>0</v>
      </c>
      <c r="J143">
        <v>1</v>
      </c>
      <c r="K143">
        <v>0</v>
      </c>
      <c r="L143">
        <f t="shared" si="22"/>
        <v>5.999785927538929E-3</v>
      </c>
      <c r="M143">
        <f t="shared" si="23"/>
        <v>125.99911874102693</v>
      </c>
      <c r="N143">
        <f t="shared" si="24"/>
        <v>0.75596849547321543</v>
      </c>
      <c r="O143">
        <f t="shared" si="25"/>
        <v>0.21600727486837354</v>
      </c>
      <c r="P143">
        <f t="shared" si="26"/>
        <v>6.0000317813992208</v>
      </c>
      <c r="Q143">
        <f t="shared" si="27"/>
        <v>1.2960518102754883</v>
      </c>
      <c r="R143">
        <f t="shared" si="28"/>
        <v>0</v>
      </c>
      <c r="S143">
        <f t="shared" si="29"/>
        <v>131.99915052242616</v>
      </c>
      <c r="T143">
        <f t="shared" si="30"/>
        <v>0.47619380674654854</v>
      </c>
      <c r="U143">
        <f t="shared" si="31"/>
        <v>0</v>
      </c>
      <c r="V143">
        <f t="shared" si="32"/>
        <v>0</v>
      </c>
    </row>
    <row r="144" spans="1:22" x14ac:dyDescent="0.2">
      <c r="A144" t="s">
        <v>1993</v>
      </c>
      <c r="B144" t="s">
        <v>280</v>
      </c>
      <c r="D144">
        <v>-78.024000000000001</v>
      </c>
      <c r="E144">
        <v>-176.63399999999999</v>
      </c>
      <c r="F144">
        <v>0</v>
      </c>
      <c r="G144">
        <v>67.468999999999994</v>
      </c>
      <c r="H144">
        <v>17.029</v>
      </c>
      <c r="I144">
        <v>0</v>
      </c>
      <c r="J144">
        <v>1</v>
      </c>
      <c r="K144">
        <v>0</v>
      </c>
      <c r="L144">
        <f t="shared" si="22"/>
        <v>7.6362690385928045E-3</v>
      </c>
      <c r="M144">
        <f t="shared" si="23"/>
        <v>198.00153164645599</v>
      </c>
      <c r="N144">
        <f t="shared" si="24"/>
        <v>1.5119944777002634</v>
      </c>
      <c r="O144">
        <f t="shared" si="25"/>
        <v>0.61208333796759296</v>
      </c>
      <c r="P144">
        <f t="shared" si="26"/>
        <v>2.9995218998677196</v>
      </c>
      <c r="Q144">
        <f t="shared" si="27"/>
        <v>1.8359592127371429</v>
      </c>
      <c r="R144">
        <f t="shared" si="28"/>
        <v>0</v>
      </c>
      <c r="S144">
        <f t="shared" si="29"/>
        <v>201.0010535463237</v>
      </c>
      <c r="T144">
        <f t="shared" si="30"/>
        <v>0.3030279589308113</v>
      </c>
      <c r="U144">
        <f t="shared" si="31"/>
        <v>0</v>
      </c>
      <c r="V144">
        <f t="shared" si="32"/>
        <v>0</v>
      </c>
    </row>
    <row r="145" spans="1:22" x14ac:dyDescent="0.2">
      <c r="A145" t="s">
        <v>223</v>
      </c>
      <c r="B145" t="s">
        <v>556</v>
      </c>
      <c r="D145">
        <v>-75.963999999999999</v>
      </c>
      <c r="E145">
        <v>-173.29</v>
      </c>
      <c r="F145">
        <v>0</v>
      </c>
      <c r="G145">
        <v>49.476999999999997</v>
      </c>
      <c r="H145">
        <v>17.117000000000001</v>
      </c>
      <c r="I145">
        <v>0</v>
      </c>
      <c r="J145">
        <v>1</v>
      </c>
      <c r="K145">
        <v>0</v>
      </c>
      <c r="L145">
        <f t="shared" si="22"/>
        <v>8.9998284639622485E-3</v>
      </c>
      <c r="M145">
        <f t="shared" si="23"/>
        <v>143.99937441235443</v>
      </c>
      <c r="N145">
        <f t="shared" si="24"/>
        <v>1.295970964600029</v>
      </c>
      <c r="O145">
        <f t="shared" si="25"/>
        <v>0.30599218337530759</v>
      </c>
      <c r="P145">
        <f t="shared" si="26"/>
        <v>6.0000601620886069</v>
      </c>
      <c r="Q145">
        <f t="shared" si="27"/>
        <v>1.8359733453540406</v>
      </c>
      <c r="R145">
        <f t="shared" si="28"/>
        <v>0</v>
      </c>
      <c r="S145">
        <f t="shared" si="29"/>
        <v>149.99943457444303</v>
      </c>
      <c r="T145">
        <f t="shared" si="30"/>
        <v>0.41666847682396801</v>
      </c>
      <c r="U145">
        <f t="shared" si="31"/>
        <v>0</v>
      </c>
      <c r="V145">
        <f t="shared" si="32"/>
        <v>0</v>
      </c>
    </row>
    <row r="146" spans="1:22" x14ac:dyDescent="0.2">
      <c r="A146" t="s">
        <v>41</v>
      </c>
      <c r="B146" t="s">
        <v>41</v>
      </c>
      <c r="D146">
        <v>-79.509</v>
      </c>
      <c r="E146">
        <v>-173.66</v>
      </c>
      <c r="F146">
        <v>0</v>
      </c>
      <c r="G146">
        <v>54.917999999999999</v>
      </c>
      <c r="H146">
        <v>18.111000000000001</v>
      </c>
      <c r="I146">
        <v>0</v>
      </c>
      <c r="J146">
        <v>1</v>
      </c>
      <c r="K146">
        <v>0</v>
      </c>
      <c r="L146">
        <f t="shared" si="22"/>
        <v>6.6663500067848398E-3</v>
      </c>
      <c r="M146">
        <f t="shared" si="23"/>
        <v>161.99989320611846</v>
      </c>
      <c r="N146">
        <f t="shared" si="24"/>
        <v>1.0799490691228202</v>
      </c>
      <c r="O146">
        <f t="shared" si="25"/>
        <v>0.32400955544337012</v>
      </c>
      <c r="P146">
        <f t="shared" si="26"/>
        <v>5.9998953876362062</v>
      </c>
      <c r="Q146">
        <f t="shared" si="27"/>
        <v>1.9440253812801156</v>
      </c>
      <c r="R146">
        <f t="shared" si="28"/>
        <v>0</v>
      </c>
      <c r="S146">
        <f t="shared" si="29"/>
        <v>167.99978859375466</v>
      </c>
      <c r="T146">
        <f t="shared" si="30"/>
        <v>0.37037061452663911</v>
      </c>
      <c r="U146">
        <f t="shared" si="31"/>
        <v>0</v>
      </c>
      <c r="V146">
        <f t="shared" si="32"/>
        <v>0</v>
      </c>
    </row>
    <row r="147" spans="1:22" x14ac:dyDescent="0.2">
      <c r="A147" t="s">
        <v>1540</v>
      </c>
      <c r="B147" t="s">
        <v>130</v>
      </c>
      <c r="D147">
        <v>-83.210999999999999</v>
      </c>
      <c r="E147">
        <v>-175.23599999999999</v>
      </c>
      <c r="F147">
        <v>0</v>
      </c>
      <c r="G147">
        <v>42.296999999999997</v>
      </c>
      <c r="H147">
        <v>12.042</v>
      </c>
      <c r="I147">
        <v>0</v>
      </c>
      <c r="J147">
        <v>1</v>
      </c>
      <c r="K147">
        <v>0</v>
      </c>
      <c r="L147">
        <f t="shared" si="22"/>
        <v>4.2857262017439559E-3</v>
      </c>
      <c r="M147">
        <f t="shared" si="23"/>
        <v>126.00126844439447</v>
      </c>
      <c r="N147">
        <f t="shared" si="24"/>
        <v>0.54000747763259305</v>
      </c>
      <c r="O147">
        <f t="shared" si="25"/>
        <v>0.43196692629052102</v>
      </c>
      <c r="P147">
        <f t="shared" si="26"/>
        <v>3.0003261450738798</v>
      </c>
      <c r="Q147">
        <f t="shared" si="27"/>
        <v>1.2960429587996107</v>
      </c>
      <c r="R147">
        <f t="shared" si="28"/>
        <v>0</v>
      </c>
      <c r="S147">
        <f t="shared" si="29"/>
        <v>129.00159458946834</v>
      </c>
      <c r="T147">
        <f t="shared" si="30"/>
        <v>0.4761856824201619</v>
      </c>
      <c r="U147">
        <f t="shared" si="31"/>
        <v>0</v>
      </c>
      <c r="V147">
        <f t="shared" si="32"/>
        <v>0</v>
      </c>
    </row>
    <row r="148" spans="1:22" x14ac:dyDescent="0.2">
      <c r="A148" t="s">
        <v>66</v>
      </c>
      <c r="B148" t="s">
        <v>2052</v>
      </c>
      <c r="D148">
        <v>-83.766000000000005</v>
      </c>
      <c r="E148">
        <v>-173.66</v>
      </c>
      <c r="F148">
        <v>0</v>
      </c>
      <c r="G148">
        <v>119.708</v>
      </c>
      <c r="H148">
        <v>18.111000000000001</v>
      </c>
      <c r="I148">
        <v>0</v>
      </c>
      <c r="J148">
        <v>1</v>
      </c>
      <c r="K148">
        <v>0</v>
      </c>
      <c r="L148">
        <f t="shared" si="22"/>
        <v>3.9324639241482412E-3</v>
      </c>
      <c r="M148">
        <f t="shared" si="23"/>
        <v>357.00039234860174</v>
      </c>
      <c r="N148">
        <f t="shared" si="24"/>
        <v>1.4038925677102121</v>
      </c>
      <c r="O148">
        <f t="shared" si="25"/>
        <v>0.32400955544337012</v>
      </c>
      <c r="P148">
        <f t="shared" si="26"/>
        <v>5.9998953876362062</v>
      </c>
      <c r="Q148">
        <f t="shared" si="27"/>
        <v>1.9440253812801156</v>
      </c>
      <c r="R148">
        <f t="shared" si="28"/>
        <v>0</v>
      </c>
      <c r="S148">
        <f t="shared" si="29"/>
        <v>363.00028773623796</v>
      </c>
      <c r="T148">
        <f t="shared" si="30"/>
        <v>0.16806704218243979</v>
      </c>
      <c r="U148">
        <f t="shared" si="31"/>
        <v>0</v>
      </c>
      <c r="V148">
        <f t="shared" si="32"/>
        <v>0</v>
      </c>
    </row>
    <row r="149" spans="1:22" x14ac:dyDescent="0.2">
      <c r="A149" t="s">
        <v>41</v>
      </c>
      <c r="B149" t="s">
        <v>41</v>
      </c>
      <c r="D149">
        <v>-84.957999999999998</v>
      </c>
      <c r="E149">
        <v>-172.405</v>
      </c>
      <c r="F149">
        <v>0</v>
      </c>
      <c r="G149">
        <v>68.263999999999996</v>
      </c>
      <c r="H149">
        <v>15.132999999999999</v>
      </c>
      <c r="I149">
        <v>0</v>
      </c>
      <c r="J149">
        <v>1</v>
      </c>
      <c r="K149">
        <v>0</v>
      </c>
      <c r="L149">
        <f t="shared" si="22"/>
        <v>3.1761817906109089E-3</v>
      </c>
      <c r="M149">
        <f t="shared" si="23"/>
        <v>203.99956594723545</v>
      </c>
      <c r="N149">
        <f t="shared" si="24"/>
        <v>0.64794035459449328</v>
      </c>
      <c r="O149">
        <f t="shared" si="25"/>
        <v>0.26998690213915028</v>
      </c>
      <c r="P149">
        <f t="shared" si="26"/>
        <v>6.0003808306514728</v>
      </c>
      <c r="Q149">
        <f t="shared" si="27"/>
        <v>1.6200258521485842</v>
      </c>
      <c r="R149">
        <f t="shared" si="28"/>
        <v>0</v>
      </c>
      <c r="S149">
        <f t="shared" si="29"/>
        <v>209.99994677788692</v>
      </c>
      <c r="T149">
        <f t="shared" si="30"/>
        <v>0.29411827285710512</v>
      </c>
      <c r="U149">
        <f t="shared" si="31"/>
        <v>0</v>
      </c>
      <c r="V149">
        <f t="shared" si="32"/>
        <v>0</v>
      </c>
    </row>
    <row r="150" spans="1:22" x14ac:dyDescent="0.2">
      <c r="A150" t="s">
        <v>2026</v>
      </c>
      <c r="B150" t="s">
        <v>2783</v>
      </c>
      <c r="D150">
        <v>-83.408000000000001</v>
      </c>
      <c r="E150">
        <v>0</v>
      </c>
      <c r="F150">
        <v>0</v>
      </c>
      <c r="G150">
        <v>226.49700000000001</v>
      </c>
      <c r="H150">
        <v>0</v>
      </c>
      <c r="I150">
        <v>0</v>
      </c>
      <c r="J150">
        <v>0</v>
      </c>
      <c r="K150">
        <v>0</v>
      </c>
      <c r="L150">
        <f t="shared" si="22"/>
        <v>4.1602441976369515E-3</v>
      </c>
      <c r="M150">
        <f t="shared" si="23"/>
        <v>674.99875193486128</v>
      </c>
      <c r="N150">
        <f t="shared" si="24"/>
        <v>2.8081624493116402</v>
      </c>
      <c r="O150" t="str">
        <f t="shared" si="25"/>
        <v/>
      </c>
      <c r="P150">
        <f t="shared" si="26"/>
        <v>0</v>
      </c>
      <c r="Q150">
        <f t="shared" si="27"/>
        <v>0</v>
      </c>
      <c r="R150">
        <f t="shared" si="28"/>
        <v>0</v>
      </c>
      <c r="S150">
        <f t="shared" si="29"/>
        <v>674.99875193486128</v>
      </c>
      <c r="T150">
        <f t="shared" si="30"/>
        <v>0</v>
      </c>
      <c r="U150" t="str">
        <f t="shared" si="31"/>
        <v/>
      </c>
      <c r="V150">
        <f t="shared" si="32"/>
        <v>0</v>
      </c>
    </row>
    <row r="151" spans="1:22" x14ac:dyDescent="0.2">
      <c r="A151" t="s">
        <v>603</v>
      </c>
      <c r="B151" t="s">
        <v>604</v>
      </c>
      <c r="D151">
        <v>-84.856999999999999</v>
      </c>
      <c r="E151">
        <v>-174.47200000000001</v>
      </c>
      <c r="F151">
        <v>0</v>
      </c>
      <c r="G151">
        <v>100.404</v>
      </c>
      <c r="H151">
        <v>31.145</v>
      </c>
      <c r="I151">
        <v>0</v>
      </c>
      <c r="J151">
        <v>1</v>
      </c>
      <c r="K151">
        <v>0</v>
      </c>
      <c r="L151">
        <f t="shared" si="22"/>
        <v>3.2401458908046799E-3</v>
      </c>
      <c r="M151">
        <f t="shared" si="23"/>
        <v>299.99934172103298</v>
      </c>
      <c r="N151">
        <f t="shared" si="24"/>
        <v>0.97204260636412032</v>
      </c>
      <c r="O151">
        <f t="shared" si="25"/>
        <v>0.37196849024699774</v>
      </c>
      <c r="P151">
        <f t="shared" si="26"/>
        <v>9.0007975564061571</v>
      </c>
      <c r="Q151">
        <f t="shared" si="27"/>
        <v>3.3480164260916903</v>
      </c>
      <c r="R151">
        <f t="shared" si="28"/>
        <v>0</v>
      </c>
      <c r="S151">
        <f t="shared" si="29"/>
        <v>309.00013927743913</v>
      </c>
      <c r="T151">
        <f t="shared" si="30"/>
        <v>0.20000043885360763</v>
      </c>
      <c r="U151">
        <f t="shared" si="31"/>
        <v>0</v>
      </c>
      <c r="V151">
        <f t="shared" si="32"/>
        <v>0</v>
      </c>
    </row>
    <row r="152" spans="1:22" x14ac:dyDescent="0.2">
      <c r="A152" t="s">
        <v>41</v>
      </c>
      <c r="B152" t="s">
        <v>41</v>
      </c>
      <c r="D152">
        <v>-82.542000000000002</v>
      </c>
      <c r="E152">
        <v>-171.15799999999999</v>
      </c>
      <c r="F152">
        <v>0</v>
      </c>
      <c r="G152">
        <v>277.346</v>
      </c>
      <c r="H152">
        <v>45.540999999999997</v>
      </c>
      <c r="I152">
        <v>0</v>
      </c>
      <c r="J152">
        <v>1</v>
      </c>
      <c r="K152">
        <v>0</v>
      </c>
      <c r="L152">
        <f t="shared" si="22"/>
        <v>4.7126410172998543E-3</v>
      </c>
      <c r="M152">
        <f t="shared" si="23"/>
        <v>824.99918790241134</v>
      </c>
      <c r="N152">
        <f t="shared" si="24"/>
        <v>3.8879289000768735</v>
      </c>
      <c r="O152">
        <f t="shared" si="25"/>
        <v>0.23142340842048553</v>
      </c>
      <c r="P152">
        <f t="shared" si="26"/>
        <v>21.000349249568373</v>
      </c>
      <c r="Q152">
        <f t="shared" si="27"/>
        <v>4.8599772613329595</v>
      </c>
      <c r="R152">
        <f t="shared" si="28"/>
        <v>0</v>
      </c>
      <c r="S152">
        <f t="shared" si="29"/>
        <v>845.99953715197967</v>
      </c>
      <c r="T152">
        <f t="shared" si="30"/>
        <v>7.2727344317213283E-2</v>
      </c>
      <c r="U152">
        <f t="shared" si="31"/>
        <v>0</v>
      </c>
      <c r="V152">
        <f t="shared" si="32"/>
        <v>0</v>
      </c>
    </row>
    <row r="153" spans="1:22" x14ac:dyDescent="0.2">
      <c r="A153" t="s">
        <v>2428</v>
      </c>
      <c r="B153" t="s">
        <v>2702</v>
      </c>
      <c r="D153">
        <v>-81.027000000000001</v>
      </c>
      <c r="E153">
        <v>-172.23500000000001</v>
      </c>
      <c r="F153">
        <v>0</v>
      </c>
      <c r="G153">
        <v>38.470999999999997</v>
      </c>
      <c r="H153">
        <v>22.204000000000001</v>
      </c>
      <c r="I153">
        <v>0</v>
      </c>
      <c r="J153">
        <v>1</v>
      </c>
      <c r="K153">
        <v>0</v>
      </c>
      <c r="L153">
        <f t="shared" si="22"/>
        <v>5.6844452957645515E-3</v>
      </c>
      <c r="M153">
        <f t="shared" si="23"/>
        <v>114.00056981200623</v>
      </c>
      <c r="N153">
        <f t="shared" si="24"/>
        <v>0.64803065081298816</v>
      </c>
      <c r="O153">
        <f t="shared" si="25"/>
        <v>0.26400545012007914</v>
      </c>
      <c r="P153">
        <f t="shared" si="26"/>
        <v>8.999969550743689</v>
      </c>
      <c r="Q153">
        <f t="shared" si="27"/>
        <v>2.376043388354482</v>
      </c>
      <c r="R153">
        <f t="shared" si="28"/>
        <v>0</v>
      </c>
      <c r="S153">
        <f t="shared" si="29"/>
        <v>123.00053936274992</v>
      </c>
      <c r="T153">
        <f t="shared" si="30"/>
        <v>0.52631315877581664</v>
      </c>
      <c r="U153">
        <f t="shared" si="31"/>
        <v>0</v>
      </c>
      <c r="V153">
        <f t="shared" si="32"/>
        <v>0</v>
      </c>
    </row>
    <row r="154" spans="1:22" x14ac:dyDescent="0.2">
      <c r="A154" t="s">
        <v>265</v>
      </c>
      <c r="B154" t="s">
        <v>450</v>
      </c>
      <c r="D154">
        <v>-78.424999999999997</v>
      </c>
      <c r="E154">
        <v>-170.31100000000001</v>
      </c>
      <c r="F154">
        <v>0</v>
      </c>
      <c r="G154">
        <v>169.446</v>
      </c>
      <c r="H154">
        <v>41.593000000000004</v>
      </c>
      <c r="I154">
        <v>0</v>
      </c>
      <c r="J154">
        <v>1</v>
      </c>
      <c r="K154">
        <v>0</v>
      </c>
      <c r="L154">
        <f t="shared" si="22"/>
        <v>7.373362988194839E-3</v>
      </c>
      <c r="M154">
        <f t="shared" si="23"/>
        <v>497.99987577418909</v>
      </c>
      <c r="N154">
        <f t="shared" si="24"/>
        <v>3.6719375240965584</v>
      </c>
      <c r="O154">
        <f t="shared" si="25"/>
        <v>0.21085219727186424</v>
      </c>
      <c r="P154">
        <f t="shared" si="26"/>
        <v>21.000322542693326</v>
      </c>
      <c r="Q154">
        <f t="shared" si="27"/>
        <v>4.4279685795133288</v>
      </c>
      <c r="R154">
        <f t="shared" si="28"/>
        <v>0</v>
      </c>
      <c r="S154">
        <f t="shared" si="29"/>
        <v>519.00019831688246</v>
      </c>
      <c r="T154">
        <f t="shared" si="30"/>
        <v>0.12048195776499779</v>
      </c>
      <c r="U154">
        <f t="shared" si="31"/>
        <v>0</v>
      </c>
      <c r="V154">
        <f t="shared" si="32"/>
        <v>0</v>
      </c>
    </row>
    <row r="155" spans="1:22" x14ac:dyDescent="0.2">
      <c r="A155" t="s">
        <v>41</v>
      </c>
      <c r="B155" t="s">
        <v>41</v>
      </c>
      <c r="D155">
        <v>-80.367000000000004</v>
      </c>
      <c r="E155">
        <v>-174.28899999999999</v>
      </c>
      <c r="F155">
        <v>0</v>
      </c>
      <c r="G155">
        <v>73.706000000000003</v>
      </c>
      <c r="H155">
        <v>16.75</v>
      </c>
      <c r="I155">
        <v>0</v>
      </c>
      <c r="J155">
        <v>1</v>
      </c>
      <c r="K155">
        <v>0</v>
      </c>
      <c r="L155">
        <f t="shared" si="22"/>
        <v>6.1102678738190978E-3</v>
      </c>
      <c r="M155">
        <f t="shared" si="23"/>
        <v>218.0001967595457</v>
      </c>
      <c r="N155">
        <f t="shared" si="24"/>
        <v>1.3320409307870253</v>
      </c>
      <c r="O155">
        <f t="shared" si="25"/>
        <v>0.35997382229506519</v>
      </c>
      <c r="P155">
        <f t="shared" si="26"/>
        <v>5.0004169395850617</v>
      </c>
      <c r="Q155">
        <f t="shared" si="27"/>
        <v>1.8000209988324254</v>
      </c>
      <c r="R155">
        <f t="shared" si="28"/>
        <v>0</v>
      </c>
      <c r="S155">
        <f t="shared" si="29"/>
        <v>223.00061369913075</v>
      </c>
      <c r="T155">
        <f t="shared" si="30"/>
        <v>0.27522910938552969</v>
      </c>
      <c r="U155">
        <f t="shared" si="31"/>
        <v>0</v>
      </c>
      <c r="V155">
        <f t="shared" si="32"/>
        <v>0</v>
      </c>
    </row>
    <row r="156" spans="1:22" x14ac:dyDescent="0.2">
      <c r="A156" t="s">
        <v>1329</v>
      </c>
      <c r="B156" t="s">
        <v>1392</v>
      </c>
      <c r="D156">
        <v>-82.971999999999994</v>
      </c>
      <c r="E156">
        <v>-168.34100000000001</v>
      </c>
      <c r="F156">
        <v>0</v>
      </c>
      <c r="G156">
        <v>98.07</v>
      </c>
      <c r="H156">
        <v>21.442</v>
      </c>
      <c r="I156">
        <v>0</v>
      </c>
      <c r="J156">
        <v>1</v>
      </c>
      <c r="K156">
        <v>0</v>
      </c>
      <c r="L156">
        <f t="shared" si="22"/>
        <v>4.4380989780014139E-3</v>
      </c>
      <c r="M156">
        <f t="shared" si="23"/>
        <v>291.99944625910871</v>
      </c>
      <c r="N156">
        <f t="shared" si="24"/>
        <v>1.295923739943269</v>
      </c>
      <c r="O156">
        <f t="shared" si="25"/>
        <v>0.17446586643780773</v>
      </c>
      <c r="P156">
        <f t="shared" si="26"/>
        <v>12.9994178938678</v>
      </c>
      <c r="Q156">
        <f t="shared" si="27"/>
        <v>2.2679569739977619</v>
      </c>
      <c r="R156">
        <f t="shared" si="28"/>
        <v>0</v>
      </c>
      <c r="S156">
        <f t="shared" si="29"/>
        <v>304.99886415297652</v>
      </c>
      <c r="T156">
        <f t="shared" si="30"/>
        <v>0.20547984172120101</v>
      </c>
      <c r="U156">
        <f t="shared" si="31"/>
        <v>0</v>
      </c>
      <c r="V156">
        <f t="shared" si="32"/>
        <v>0</v>
      </c>
    </row>
    <row r="157" spans="1:22" x14ac:dyDescent="0.2">
      <c r="A157" t="s">
        <v>315</v>
      </c>
      <c r="B157" t="s">
        <v>611</v>
      </c>
      <c r="D157">
        <v>-82.988</v>
      </c>
      <c r="E157">
        <v>-172.648</v>
      </c>
      <c r="F157">
        <v>0</v>
      </c>
      <c r="G157">
        <v>94.204999999999998</v>
      </c>
      <c r="H157">
        <v>15.628</v>
      </c>
      <c r="I157">
        <v>0</v>
      </c>
      <c r="J157">
        <v>1</v>
      </c>
      <c r="K157">
        <v>0</v>
      </c>
      <c r="L157">
        <f t="shared" si="22"/>
        <v>4.4278934546359604E-3</v>
      </c>
      <c r="M157">
        <f t="shared" si="23"/>
        <v>280.50121095643141</v>
      </c>
      <c r="N157">
        <f t="shared" si="24"/>
        <v>1.2420307180421615</v>
      </c>
      <c r="O157">
        <f t="shared" si="25"/>
        <v>0.27901427651962724</v>
      </c>
      <c r="P157">
        <f t="shared" si="26"/>
        <v>5.999500322983395</v>
      </c>
      <c r="Q157">
        <f t="shared" si="27"/>
        <v>1.6739479160443973</v>
      </c>
      <c r="R157">
        <f t="shared" si="28"/>
        <v>0</v>
      </c>
      <c r="S157">
        <f t="shared" si="29"/>
        <v>286.50071127941482</v>
      </c>
      <c r="T157">
        <f t="shared" si="30"/>
        <v>0.21390281986810905</v>
      </c>
      <c r="U157">
        <f t="shared" si="31"/>
        <v>0</v>
      </c>
      <c r="V157">
        <f t="shared" si="32"/>
        <v>0</v>
      </c>
    </row>
    <row r="158" spans="1:22" x14ac:dyDescent="0.2">
      <c r="A158" t="s">
        <v>41</v>
      </c>
      <c r="B158" t="s">
        <v>41</v>
      </c>
      <c r="D158">
        <v>-81.326999999999998</v>
      </c>
      <c r="E158">
        <v>-172.875</v>
      </c>
      <c r="F158">
        <v>0</v>
      </c>
      <c r="G158">
        <v>119.36499999999999</v>
      </c>
      <c r="H158">
        <v>20.155999999999999</v>
      </c>
      <c r="I158">
        <v>0</v>
      </c>
      <c r="J158">
        <v>1</v>
      </c>
      <c r="K158">
        <v>0</v>
      </c>
      <c r="L158">
        <f t="shared" si="22"/>
        <v>5.4914080302000063E-3</v>
      </c>
      <c r="M158">
        <f t="shared" si="23"/>
        <v>354.00020409816278</v>
      </c>
      <c r="N158">
        <f t="shared" si="24"/>
        <v>1.9439615074386005</v>
      </c>
      <c r="O158">
        <f t="shared" si="25"/>
        <v>0.28800037970152381</v>
      </c>
      <c r="P158">
        <f t="shared" si="26"/>
        <v>7.5001152103079427</v>
      </c>
      <c r="Q158">
        <f t="shared" si="27"/>
        <v>2.1600381884120501</v>
      </c>
      <c r="R158">
        <f t="shared" si="28"/>
        <v>0</v>
      </c>
      <c r="S158">
        <f t="shared" si="29"/>
        <v>361.50031930847075</v>
      </c>
      <c r="T158">
        <f t="shared" si="30"/>
        <v>0.16949142770370337</v>
      </c>
      <c r="U158">
        <f t="shared" si="31"/>
        <v>0</v>
      </c>
      <c r="V158">
        <f t="shared" si="32"/>
        <v>0</v>
      </c>
    </row>
    <row r="159" spans="1:22" x14ac:dyDescent="0.2">
      <c r="A159" t="s">
        <v>2784</v>
      </c>
      <c r="B159" t="s">
        <v>2785</v>
      </c>
      <c r="D159">
        <v>-79.546000000000006</v>
      </c>
      <c r="E159">
        <v>-172.34899999999999</v>
      </c>
      <c r="F159">
        <v>0</v>
      </c>
      <c r="G159">
        <v>137.78700000000001</v>
      </c>
      <c r="H159">
        <v>33.801000000000002</v>
      </c>
      <c r="I159">
        <v>0</v>
      </c>
      <c r="J159">
        <v>1</v>
      </c>
      <c r="K159">
        <v>0</v>
      </c>
      <c r="L159">
        <f t="shared" si="22"/>
        <v>6.6423079418213632E-3</v>
      </c>
      <c r="M159">
        <f t="shared" si="23"/>
        <v>406.49957889442601</v>
      </c>
      <c r="N159">
        <f t="shared" si="24"/>
        <v>2.7000980813355673</v>
      </c>
      <c r="O159">
        <f t="shared" si="25"/>
        <v>0.26798735908886062</v>
      </c>
      <c r="P159">
        <f t="shared" si="26"/>
        <v>13.500657152961857</v>
      </c>
      <c r="Q159">
        <f t="shared" si="27"/>
        <v>3.618009074395458</v>
      </c>
      <c r="R159">
        <f t="shared" si="28"/>
        <v>0</v>
      </c>
      <c r="S159">
        <f t="shared" si="29"/>
        <v>420.00023604738789</v>
      </c>
      <c r="T159">
        <f t="shared" si="30"/>
        <v>0.14760162891972614</v>
      </c>
      <c r="U159">
        <f t="shared" si="31"/>
        <v>0</v>
      </c>
      <c r="V159">
        <f t="shared" si="32"/>
        <v>0</v>
      </c>
    </row>
    <row r="160" spans="1:22" x14ac:dyDescent="0.2">
      <c r="A160" t="s">
        <v>825</v>
      </c>
      <c r="B160" t="s">
        <v>826</v>
      </c>
      <c r="D160">
        <v>-84.093999999999994</v>
      </c>
      <c r="E160">
        <v>-170.53800000000001</v>
      </c>
      <c r="F160">
        <v>0</v>
      </c>
      <c r="G160">
        <v>43.731999999999999</v>
      </c>
      <c r="H160">
        <v>9.1240000000000006</v>
      </c>
      <c r="I160">
        <v>0</v>
      </c>
      <c r="J160">
        <v>1</v>
      </c>
      <c r="K160">
        <v>0</v>
      </c>
      <c r="L160">
        <f t="shared" si="22"/>
        <v>3.724044593765958E-3</v>
      </c>
      <c r="M160">
        <f t="shared" si="23"/>
        <v>130.49961783151542</v>
      </c>
      <c r="N160">
        <f t="shared" si="24"/>
        <v>0.48598688226086101</v>
      </c>
      <c r="O160">
        <f t="shared" si="25"/>
        <v>0.21600727486837354</v>
      </c>
      <c r="P160">
        <f t="shared" si="26"/>
        <v>4.4997772458890752</v>
      </c>
      <c r="Q160">
        <f t="shared" si="27"/>
        <v>0.97198559238480653</v>
      </c>
      <c r="R160">
        <f t="shared" si="28"/>
        <v>0</v>
      </c>
      <c r="S160">
        <f t="shared" si="29"/>
        <v>134.9993950774045</v>
      </c>
      <c r="T160">
        <f t="shared" si="30"/>
        <v>0.45977146138055669</v>
      </c>
      <c r="U160">
        <f t="shared" si="31"/>
        <v>0</v>
      </c>
      <c r="V160">
        <f t="shared" si="32"/>
        <v>0</v>
      </c>
    </row>
    <row r="161" spans="1:22" x14ac:dyDescent="0.2">
      <c r="A161" t="s">
        <v>113</v>
      </c>
      <c r="B161" t="s">
        <v>401</v>
      </c>
      <c r="D161">
        <v>-74.406999999999996</v>
      </c>
      <c r="E161">
        <v>-168.232</v>
      </c>
      <c r="F161">
        <v>0</v>
      </c>
      <c r="G161">
        <v>44.643000000000001</v>
      </c>
      <c r="H161">
        <v>12.257999999999999</v>
      </c>
      <c r="I161">
        <v>0</v>
      </c>
      <c r="J161">
        <v>1</v>
      </c>
      <c r="K161">
        <v>0</v>
      </c>
      <c r="L161">
        <f t="shared" si="22"/>
        <v>1.0046629623133317E-2</v>
      </c>
      <c r="M161">
        <f t="shared" si="23"/>
        <v>128.99979865027947</v>
      </c>
      <c r="N161">
        <f t="shared" si="24"/>
        <v>1.2960144945126255</v>
      </c>
      <c r="O161">
        <f t="shared" si="25"/>
        <v>0.17280419155515558</v>
      </c>
      <c r="P161">
        <f t="shared" si="26"/>
        <v>7.5000321941029648</v>
      </c>
      <c r="Q161">
        <f t="shared" si="27"/>
        <v>1.2960382959778987</v>
      </c>
      <c r="R161">
        <f t="shared" si="28"/>
        <v>0</v>
      </c>
      <c r="S161">
        <f t="shared" si="29"/>
        <v>136.49983084438244</v>
      </c>
      <c r="T161">
        <f t="shared" si="30"/>
        <v>0.46511700504789905</v>
      </c>
      <c r="U161">
        <f t="shared" si="31"/>
        <v>0</v>
      </c>
      <c r="V161">
        <f t="shared" si="32"/>
        <v>0</v>
      </c>
    </row>
    <row r="162" spans="1:22" x14ac:dyDescent="0.2">
      <c r="A162" t="s">
        <v>979</v>
      </c>
      <c r="B162" t="s">
        <v>2285</v>
      </c>
      <c r="D162">
        <v>-85.03</v>
      </c>
      <c r="E162">
        <v>-170.53800000000001</v>
      </c>
      <c r="F162">
        <v>0</v>
      </c>
      <c r="G162">
        <v>46.173999999999999</v>
      </c>
      <c r="H162">
        <v>18.248000000000001</v>
      </c>
      <c r="I162">
        <v>0</v>
      </c>
      <c r="J162">
        <v>1</v>
      </c>
      <c r="K162">
        <v>0</v>
      </c>
      <c r="L162">
        <f t="shared" si="22"/>
        <v>3.1305957892055112E-3</v>
      </c>
      <c r="M162">
        <f t="shared" si="23"/>
        <v>138.00118445436442</v>
      </c>
      <c r="N162">
        <f t="shared" si="24"/>
        <v>0.43202635898456532</v>
      </c>
      <c r="O162">
        <f t="shared" si="25"/>
        <v>0.21600727486837354</v>
      </c>
      <c r="P162">
        <f t="shared" si="26"/>
        <v>8.9995544917781505</v>
      </c>
      <c r="Q162">
        <f t="shared" si="27"/>
        <v>1.9439711847696131</v>
      </c>
      <c r="R162">
        <f t="shared" si="28"/>
        <v>0</v>
      </c>
      <c r="S162">
        <f t="shared" si="29"/>
        <v>147.00073894614258</v>
      </c>
      <c r="T162">
        <f t="shared" si="30"/>
        <v>0.43477887698740286</v>
      </c>
      <c r="U162">
        <f t="shared" si="31"/>
        <v>0</v>
      </c>
      <c r="V162">
        <f t="shared" si="32"/>
        <v>0</v>
      </c>
    </row>
    <row r="163" spans="1:22" x14ac:dyDescent="0.2">
      <c r="A163" t="s">
        <v>223</v>
      </c>
      <c r="B163" t="s">
        <v>592</v>
      </c>
      <c r="D163">
        <v>-82.875</v>
      </c>
      <c r="E163">
        <v>-165.964</v>
      </c>
      <c r="F163">
        <v>0</v>
      </c>
      <c r="G163">
        <v>16.125</v>
      </c>
      <c r="H163">
        <v>8.2460000000000004</v>
      </c>
      <c r="I163">
        <v>0</v>
      </c>
      <c r="J163">
        <v>1</v>
      </c>
      <c r="K163">
        <v>0</v>
      </c>
      <c r="L163">
        <f t="shared" si="22"/>
        <v>4.4999850671878835E-3</v>
      </c>
      <c r="M163">
        <f t="shared" si="23"/>
        <v>48.001443998126163</v>
      </c>
      <c r="N163">
        <f t="shared" si="24"/>
        <v>0.21600599720102037</v>
      </c>
      <c r="O163">
        <f t="shared" si="25"/>
        <v>0.14400245662357042</v>
      </c>
      <c r="P163">
        <f t="shared" si="26"/>
        <v>5.9997443111006818</v>
      </c>
      <c r="Q163">
        <f t="shared" si="27"/>
        <v>0.86397878389057325</v>
      </c>
      <c r="R163">
        <f t="shared" si="28"/>
        <v>0</v>
      </c>
      <c r="S163">
        <f t="shared" si="29"/>
        <v>54.001188309226848</v>
      </c>
      <c r="T163">
        <f t="shared" si="30"/>
        <v>1.2499623970133529</v>
      </c>
      <c r="U163">
        <f t="shared" si="31"/>
        <v>0</v>
      </c>
      <c r="V163">
        <f t="shared" si="32"/>
        <v>0</v>
      </c>
    </row>
    <row r="164" spans="1:22" x14ac:dyDescent="0.2">
      <c r="A164" t="s">
        <v>41</v>
      </c>
      <c r="B164" t="s">
        <v>41</v>
      </c>
      <c r="D164">
        <v>-84.805999999999997</v>
      </c>
      <c r="E164">
        <v>-167.471</v>
      </c>
      <c r="F164">
        <v>0</v>
      </c>
      <c r="G164">
        <v>55.226999999999997</v>
      </c>
      <c r="H164">
        <v>9.2200000000000006</v>
      </c>
      <c r="I164">
        <v>0</v>
      </c>
      <c r="J164">
        <v>1</v>
      </c>
      <c r="K164">
        <v>0</v>
      </c>
      <c r="L164">
        <f t="shared" si="22"/>
        <v>3.2724522825831946E-3</v>
      </c>
      <c r="M164">
        <f t="shared" si="23"/>
        <v>165.00069462433117</v>
      </c>
      <c r="N164">
        <f t="shared" si="24"/>
        <v>0.53995743970864496</v>
      </c>
      <c r="O164">
        <f t="shared" si="25"/>
        <v>0.16199727061839408</v>
      </c>
      <c r="P164">
        <f t="shared" si="26"/>
        <v>6.0003870826351182</v>
      </c>
      <c r="Q164">
        <f t="shared" si="27"/>
        <v>0.97204730208805956</v>
      </c>
      <c r="R164">
        <f t="shared" si="28"/>
        <v>0</v>
      </c>
      <c r="S164">
        <f t="shared" si="29"/>
        <v>171.00108170696629</v>
      </c>
      <c r="T164">
        <f t="shared" si="30"/>
        <v>0.36363483279028774</v>
      </c>
      <c r="U164">
        <f t="shared" si="31"/>
        <v>0</v>
      </c>
      <c r="V164">
        <f t="shared" si="32"/>
        <v>0</v>
      </c>
    </row>
    <row r="165" spans="1:22" x14ac:dyDescent="0.2">
      <c r="A165" t="s">
        <v>2786</v>
      </c>
      <c r="B165" t="s">
        <v>2787</v>
      </c>
      <c r="D165">
        <v>-84.289000000000001</v>
      </c>
      <c r="E165">
        <v>-164.05500000000001</v>
      </c>
      <c r="F165">
        <v>0</v>
      </c>
      <c r="G165">
        <v>40.200000000000003</v>
      </c>
      <c r="H165">
        <v>7.28</v>
      </c>
      <c r="I165">
        <v>0</v>
      </c>
      <c r="J165">
        <v>1</v>
      </c>
      <c r="K165">
        <v>0</v>
      </c>
      <c r="L165">
        <f t="shared" si="22"/>
        <v>3.6002545955660611E-3</v>
      </c>
      <c r="M165">
        <f t="shared" si="23"/>
        <v>120.00139992216172</v>
      </c>
      <c r="N165">
        <f t="shared" si="24"/>
        <v>0.43203602358014714</v>
      </c>
      <c r="O165">
        <f t="shared" si="25"/>
        <v>0.12600317003890771</v>
      </c>
      <c r="P165">
        <f t="shared" si="26"/>
        <v>5.9997643300588672</v>
      </c>
      <c r="Q165">
        <f t="shared" si="27"/>
        <v>0.75599008106386179</v>
      </c>
      <c r="R165">
        <f t="shared" si="28"/>
        <v>0</v>
      </c>
      <c r="S165">
        <f t="shared" si="29"/>
        <v>126.00116425222059</v>
      </c>
      <c r="T165">
        <f t="shared" si="30"/>
        <v>0.49999416705903998</v>
      </c>
      <c r="U165">
        <f t="shared" si="31"/>
        <v>0</v>
      </c>
      <c r="V165">
        <f t="shared" si="32"/>
        <v>0</v>
      </c>
    </row>
    <row r="166" spans="1:22" x14ac:dyDescent="0.2">
      <c r="A166" t="s">
        <v>227</v>
      </c>
      <c r="B166" t="s">
        <v>228</v>
      </c>
      <c r="D166">
        <v>-83.593000000000004</v>
      </c>
      <c r="E166">
        <v>-171.87</v>
      </c>
      <c r="F166">
        <v>0</v>
      </c>
      <c r="G166">
        <v>188.17500000000001</v>
      </c>
      <c r="H166">
        <v>35.354999999999997</v>
      </c>
      <c r="I166">
        <v>0</v>
      </c>
      <c r="J166">
        <v>1</v>
      </c>
      <c r="K166">
        <v>0</v>
      </c>
      <c r="L166">
        <f t="shared" si="22"/>
        <v>4.0424965800051485E-3</v>
      </c>
      <c r="M166">
        <f t="shared" si="23"/>
        <v>560.9991423940487</v>
      </c>
      <c r="N166">
        <f t="shared" si="24"/>
        <v>2.267839382353146</v>
      </c>
      <c r="O166">
        <f t="shared" si="25"/>
        <v>0.25200296358763974</v>
      </c>
      <c r="P166">
        <f t="shared" si="26"/>
        <v>14.999668577297539</v>
      </c>
      <c r="Q166">
        <f t="shared" si="27"/>
        <v>3.779964714276089</v>
      </c>
      <c r="R166">
        <f t="shared" si="28"/>
        <v>0</v>
      </c>
      <c r="S166">
        <f t="shared" si="29"/>
        <v>575.99881097134619</v>
      </c>
      <c r="T166">
        <f t="shared" si="30"/>
        <v>0.10695203515633128</v>
      </c>
      <c r="U166">
        <f t="shared" si="31"/>
        <v>0</v>
      </c>
      <c r="V166">
        <f t="shared" si="32"/>
        <v>0</v>
      </c>
    </row>
    <row r="167" spans="1:22" x14ac:dyDescent="0.2">
      <c r="A167" t="s">
        <v>41</v>
      </c>
      <c r="B167" t="s">
        <v>41</v>
      </c>
      <c r="D167">
        <v>-83.055999999999997</v>
      </c>
      <c r="E167">
        <v>-174.80600000000001</v>
      </c>
      <c r="F167">
        <v>0</v>
      </c>
      <c r="G167">
        <v>157.15299999999999</v>
      </c>
      <c r="H167">
        <v>33.136000000000003</v>
      </c>
      <c r="I167">
        <v>0</v>
      </c>
      <c r="J167">
        <v>1</v>
      </c>
      <c r="K167">
        <v>0</v>
      </c>
      <c r="L167">
        <f t="shared" si="22"/>
        <v>4.3845277812068302E-3</v>
      </c>
      <c r="M167">
        <f t="shared" si="23"/>
        <v>468.00074957528284</v>
      </c>
      <c r="N167">
        <f t="shared" si="24"/>
        <v>2.0519643401027889</v>
      </c>
      <c r="O167">
        <f t="shared" si="25"/>
        <v>0.39603248453733669</v>
      </c>
      <c r="P167">
        <f t="shared" si="26"/>
        <v>8.9992363448361541</v>
      </c>
      <c r="Q167">
        <f t="shared" si="27"/>
        <v>3.5639934925776555</v>
      </c>
      <c r="R167">
        <f t="shared" si="28"/>
        <v>0</v>
      </c>
      <c r="S167">
        <f t="shared" si="29"/>
        <v>476.999985920119</v>
      </c>
      <c r="T167">
        <f t="shared" si="30"/>
        <v>0.12820492286486898</v>
      </c>
      <c r="U167">
        <f t="shared" si="31"/>
        <v>0</v>
      </c>
      <c r="V167">
        <f t="shared" si="32"/>
        <v>0</v>
      </c>
    </row>
    <row r="168" spans="1:22" x14ac:dyDescent="0.2">
      <c r="A168" t="s">
        <v>2788</v>
      </c>
      <c r="B168" t="s">
        <v>2789</v>
      </c>
      <c r="D168">
        <v>-76.608000000000004</v>
      </c>
      <c r="E168">
        <v>-169.04599999999999</v>
      </c>
      <c r="F168">
        <v>0</v>
      </c>
      <c r="G168">
        <v>64.760999999999996</v>
      </c>
      <c r="H168">
        <v>31.574999999999999</v>
      </c>
      <c r="I168">
        <v>0</v>
      </c>
      <c r="J168">
        <v>1</v>
      </c>
      <c r="K168">
        <v>0</v>
      </c>
      <c r="L168">
        <f t="shared" si="22"/>
        <v>8.571089523635389E-3</v>
      </c>
      <c r="M168">
        <f t="shared" si="23"/>
        <v>189.00010073486675</v>
      </c>
      <c r="N168">
        <f t="shared" si="24"/>
        <v>1.6199384033130528</v>
      </c>
      <c r="O168">
        <f t="shared" si="25"/>
        <v>0.18600090405862199</v>
      </c>
      <c r="P168">
        <f t="shared" si="26"/>
        <v>17.999723420407786</v>
      </c>
      <c r="Q168">
        <f t="shared" si="27"/>
        <v>3.3479681769691769</v>
      </c>
      <c r="R168">
        <f t="shared" si="28"/>
        <v>0</v>
      </c>
      <c r="S168">
        <f t="shared" si="29"/>
        <v>206.99982415527452</v>
      </c>
      <c r="T168">
        <f t="shared" si="30"/>
        <v>0.31746014825764163</v>
      </c>
      <c r="U168">
        <f t="shared" si="31"/>
        <v>0</v>
      </c>
      <c r="V168">
        <f t="shared" si="32"/>
        <v>0</v>
      </c>
    </row>
    <row r="169" spans="1:22" x14ac:dyDescent="0.2">
      <c r="A169" t="s">
        <v>41</v>
      </c>
      <c r="B169" t="s">
        <v>41</v>
      </c>
      <c r="D169">
        <v>-79.756</v>
      </c>
      <c r="E169">
        <v>-169.21600000000001</v>
      </c>
      <c r="F169">
        <v>0</v>
      </c>
      <c r="G169">
        <v>84.344999999999999</v>
      </c>
      <c r="H169">
        <v>21.378</v>
      </c>
      <c r="I169">
        <v>1</v>
      </c>
      <c r="J169">
        <v>1</v>
      </c>
      <c r="K169">
        <v>0</v>
      </c>
      <c r="L169">
        <f t="shared" si="22"/>
        <v>6.5059608516829176E-3</v>
      </c>
      <c r="M169">
        <f t="shared" si="23"/>
        <v>249.00145166958066</v>
      </c>
      <c r="N169">
        <f t="shared" si="24"/>
        <v>1.6199953165698244</v>
      </c>
      <c r="O169">
        <f t="shared" si="25"/>
        <v>0.18900515677550569</v>
      </c>
      <c r="P169">
        <f t="shared" si="26"/>
        <v>11.999920397996743</v>
      </c>
      <c r="Q169">
        <f t="shared" si="27"/>
        <v>2.2680491041660664</v>
      </c>
      <c r="R169">
        <f t="shared" si="28"/>
        <v>0</v>
      </c>
      <c r="S169">
        <f t="shared" si="29"/>
        <v>261.00137206757739</v>
      </c>
      <c r="T169">
        <f t="shared" si="30"/>
        <v>0.24096245061100552</v>
      </c>
      <c r="U169">
        <f t="shared" si="31"/>
        <v>0</v>
      </c>
      <c r="V169">
        <f t="shared" si="32"/>
        <v>0</v>
      </c>
    </row>
    <row r="170" spans="1:22" x14ac:dyDescent="0.2">
      <c r="A170" t="s">
        <v>41</v>
      </c>
      <c r="B170" t="s">
        <v>41</v>
      </c>
      <c r="D170">
        <v>-75.256</v>
      </c>
      <c r="E170">
        <v>-168.69</v>
      </c>
      <c r="F170">
        <v>0</v>
      </c>
      <c r="G170">
        <v>19.646999999999998</v>
      </c>
      <c r="H170">
        <v>10.198</v>
      </c>
      <c r="I170">
        <v>0</v>
      </c>
      <c r="J170">
        <v>1</v>
      </c>
      <c r="K170">
        <v>0</v>
      </c>
      <c r="L170">
        <f t="shared" si="22"/>
        <v>9.4739684371029659E-3</v>
      </c>
      <c r="M170">
        <f t="shared" si="23"/>
        <v>57.000225849310858</v>
      </c>
      <c r="N170">
        <f t="shared" si="24"/>
        <v>0.54001888062299241</v>
      </c>
      <c r="O170">
        <f t="shared" si="25"/>
        <v>0.17999871688416874</v>
      </c>
      <c r="P170">
        <f t="shared" si="26"/>
        <v>6.0000123947984747</v>
      </c>
      <c r="Q170">
        <f t="shared" si="27"/>
        <v>1.0799956123484462</v>
      </c>
      <c r="R170">
        <f t="shared" si="28"/>
        <v>0</v>
      </c>
      <c r="S170">
        <f t="shared" si="29"/>
        <v>63.000238244109333</v>
      </c>
      <c r="T170">
        <f t="shared" si="30"/>
        <v>1.0526274081548295</v>
      </c>
      <c r="U170">
        <f t="shared" si="31"/>
        <v>0</v>
      </c>
      <c r="V170">
        <f t="shared" si="32"/>
        <v>0</v>
      </c>
    </row>
    <row r="171" spans="1:22" x14ac:dyDescent="0.2">
      <c r="A171" t="s">
        <v>1185</v>
      </c>
      <c r="B171" t="s">
        <v>2790</v>
      </c>
      <c r="D171">
        <v>-82.504000000000005</v>
      </c>
      <c r="E171">
        <v>-173.66</v>
      </c>
      <c r="F171">
        <v>0</v>
      </c>
      <c r="G171">
        <v>76.655000000000001</v>
      </c>
      <c r="H171">
        <v>18.111000000000001</v>
      </c>
      <c r="I171">
        <v>0</v>
      </c>
      <c r="J171">
        <v>1</v>
      </c>
      <c r="K171">
        <v>0</v>
      </c>
      <c r="L171">
        <f t="shared" si="22"/>
        <v>4.7369283645635283E-3</v>
      </c>
      <c r="M171">
        <f t="shared" si="23"/>
        <v>227.99971253414378</v>
      </c>
      <c r="N171">
        <f t="shared" si="24"/>
        <v>1.0800193854347018</v>
      </c>
      <c r="O171">
        <f t="shared" si="25"/>
        <v>0.32400955544337012</v>
      </c>
      <c r="P171">
        <f t="shared" si="26"/>
        <v>5.9998953876362062</v>
      </c>
      <c r="Q171">
        <f t="shared" si="27"/>
        <v>1.9440253812801156</v>
      </c>
      <c r="R171">
        <f t="shared" si="28"/>
        <v>0</v>
      </c>
      <c r="S171">
        <f t="shared" si="29"/>
        <v>233.99960792177998</v>
      </c>
      <c r="T171">
        <f t="shared" si="30"/>
        <v>0.26315822653072329</v>
      </c>
      <c r="U171">
        <f t="shared" si="31"/>
        <v>0</v>
      </c>
      <c r="V171">
        <f t="shared" si="32"/>
        <v>0</v>
      </c>
    </row>
    <row r="172" spans="1:22" x14ac:dyDescent="0.2">
      <c r="A172" t="s">
        <v>952</v>
      </c>
      <c r="B172" t="s">
        <v>953</v>
      </c>
      <c r="D172">
        <v>-77.004999999999995</v>
      </c>
      <c r="E172">
        <v>-164.745</v>
      </c>
      <c r="F172">
        <v>0</v>
      </c>
      <c r="G172">
        <v>26.683</v>
      </c>
      <c r="H172">
        <v>11.401999999999999</v>
      </c>
      <c r="I172">
        <v>0</v>
      </c>
      <c r="J172">
        <v>1</v>
      </c>
      <c r="K172">
        <v>0</v>
      </c>
      <c r="L172">
        <f t="shared" si="22"/>
        <v>8.3079375993077471E-3</v>
      </c>
      <c r="M172">
        <f t="shared" si="23"/>
        <v>77.998920435524511</v>
      </c>
      <c r="N172">
        <f t="shared" si="24"/>
        <v>0.64801081180251929</v>
      </c>
      <c r="O172">
        <f t="shared" si="25"/>
        <v>0.1320009453218855</v>
      </c>
      <c r="P172">
        <f t="shared" si="26"/>
        <v>9.0001256129786942</v>
      </c>
      <c r="Q172">
        <f t="shared" si="27"/>
        <v>1.188026276955179</v>
      </c>
      <c r="R172">
        <f t="shared" si="28"/>
        <v>0</v>
      </c>
      <c r="S172">
        <f t="shared" si="29"/>
        <v>86.999046048503203</v>
      </c>
      <c r="T172">
        <f t="shared" si="30"/>
        <v>0.76924141597058671</v>
      </c>
      <c r="U172">
        <f t="shared" si="31"/>
        <v>0</v>
      </c>
      <c r="V172">
        <f t="shared" si="32"/>
        <v>0</v>
      </c>
    </row>
    <row r="173" spans="1:22" x14ac:dyDescent="0.2">
      <c r="A173" t="s">
        <v>41</v>
      </c>
      <c r="B173" t="s">
        <v>41</v>
      </c>
      <c r="D173">
        <v>-81.87</v>
      </c>
      <c r="E173">
        <v>0</v>
      </c>
      <c r="F173">
        <v>0</v>
      </c>
      <c r="G173">
        <v>63.64</v>
      </c>
      <c r="H173">
        <v>0</v>
      </c>
      <c r="I173">
        <v>0</v>
      </c>
      <c r="J173">
        <v>0</v>
      </c>
      <c r="K173">
        <v>0</v>
      </c>
      <c r="L173">
        <f t="shared" si="22"/>
        <v>5.1427863765998181E-3</v>
      </c>
      <c r="M173">
        <f t="shared" si="23"/>
        <v>189.00120556304338</v>
      </c>
      <c r="N173">
        <f t="shared" si="24"/>
        <v>0.97199379712435829</v>
      </c>
      <c r="O173" t="str">
        <f t="shared" si="25"/>
        <v/>
      </c>
      <c r="P173">
        <f t="shared" si="26"/>
        <v>0</v>
      </c>
      <c r="Q173">
        <f t="shared" si="27"/>
        <v>0</v>
      </c>
      <c r="R173">
        <f t="shared" si="28"/>
        <v>0</v>
      </c>
      <c r="S173">
        <f t="shared" si="29"/>
        <v>189.00120556304338</v>
      </c>
      <c r="T173">
        <f t="shared" si="30"/>
        <v>0</v>
      </c>
      <c r="U173" t="str">
        <f t="shared" si="31"/>
        <v/>
      </c>
      <c r="V173">
        <f t="shared" si="32"/>
        <v>0</v>
      </c>
    </row>
    <row r="174" spans="1:22" x14ac:dyDescent="0.2">
      <c r="A174" t="s">
        <v>2791</v>
      </c>
      <c r="B174" t="s">
        <v>2792</v>
      </c>
      <c r="D174">
        <v>-78.48</v>
      </c>
      <c r="E174">
        <v>-172.09299999999999</v>
      </c>
      <c r="F174">
        <v>0</v>
      </c>
      <c r="G174">
        <v>160.22800000000001</v>
      </c>
      <c r="H174">
        <v>36.345999999999997</v>
      </c>
      <c r="I174">
        <v>0</v>
      </c>
      <c r="J174">
        <v>1</v>
      </c>
      <c r="K174">
        <v>0</v>
      </c>
      <c r="L174">
        <f t="shared" si="22"/>
        <v>7.3373629002220983E-3</v>
      </c>
      <c r="M174">
        <f t="shared" si="23"/>
        <v>471.00064600026934</v>
      </c>
      <c r="N174">
        <f t="shared" si="24"/>
        <v>3.4559061218491398</v>
      </c>
      <c r="O174">
        <f t="shared" si="25"/>
        <v>0.25920514270040018</v>
      </c>
      <c r="P174">
        <f t="shared" si="26"/>
        <v>14.999873375455927</v>
      </c>
      <c r="Q174">
        <f t="shared" si="27"/>
        <v>3.8880482068211926</v>
      </c>
      <c r="R174">
        <f t="shared" si="28"/>
        <v>0</v>
      </c>
      <c r="S174">
        <f t="shared" si="29"/>
        <v>486.00051937572528</v>
      </c>
      <c r="T174">
        <f t="shared" si="30"/>
        <v>0.12738836031228223</v>
      </c>
      <c r="U174">
        <f t="shared" si="31"/>
        <v>0</v>
      </c>
      <c r="V174">
        <f t="shared" si="32"/>
        <v>0</v>
      </c>
    </row>
    <row r="175" spans="1:22" x14ac:dyDescent="0.2">
      <c r="A175" t="s">
        <v>137</v>
      </c>
      <c r="B175" t="s">
        <v>138</v>
      </c>
      <c r="D175">
        <v>-83.600999999999999</v>
      </c>
      <c r="E175">
        <v>-167.196</v>
      </c>
      <c r="F175">
        <v>0</v>
      </c>
      <c r="G175">
        <v>107.67100000000001</v>
      </c>
      <c r="H175">
        <v>22.561</v>
      </c>
      <c r="I175">
        <v>0</v>
      </c>
      <c r="J175">
        <v>1</v>
      </c>
      <c r="K175">
        <v>0</v>
      </c>
      <c r="L175">
        <f t="shared" si="22"/>
        <v>4.0374067347498481E-3</v>
      </c>
      <c r="M175">
        <f t="shared" si="23"/>
        <v>321.00058524468358</v>
      </c>
      <c r="N175">
        <f t="shared" si="24"/>
        <v>1.2960112207367491</v>
      </c>
      <c r="O175">
        <f t="shared" si="25"/>
        <v>0.15840324532369318</v>
      </c>
      <c r="P175">
        <f t="shared" si="26"/>
        <v>14.999674669227062</v>
      </c>
      <c r="Q175">
        <f t="shared" si="27"/>
        <v>2.3759995224046833</v>
      </c>
      <c r="R175">
        <f t="shared" si="28"/>
        <v>0</v>
      </c>
      <c r="S175">
        <f t="shared" si="29"/>
        <v>336.00025991391067</v>
      </c>
      <c r="T175">
        <f t="shared" si="30"/>
        <v>0.18691554706750718</v>
      </c>
      <c r="U175">
        <f t="shared" si="31"/>
        <v>0</v>
      </c>
      <c r="V175">
        <f t="shared" si="32"/>
        <v>0</v>
      </c>
    </row>
    <row r="176" spans="1:22" x14ac:dyDescent="0.2">
      <c r="A176" t="s">
        <v>41</v>
      </c>
      <c r="B176" t="s">
        <v>41</v>
      </c>
      <c r="D176">
        <v>-79.509</v>
      </c>
      <c r="E176">
        <v>-173.66</v>
      </c>
      <c r="F176">
        <v>0</v>
      </c>
      <c r="G176">
        <v>164.75399999999999</v>
      </c>
      <c r="H176">
        <v>36.222000000000001</v>
      </c>
      <c r="I176">
        <v>0</v>
      </c>
      <c r="J176">
        <v>1</v>
      </c>
      <c r="K176">
        <v>0</v>
      </c>
      <c r="L176">
        <f t="shared" si="22"/>
        <v>6.6663500067848398E-3</v>
      </c>
      <c r="M176">
        <f t="shared" si="23"/>
        <v>485.99967961835534</v>
      </c>
      <c r="N176">
        <f t="shared" si="24"/>
        <v>3.2398472073684608</v>
      </c>
      <c r="O176">
        <f t="shared" si="25"/>
        <v>0.32400955544337012</v>
      </c>
      <c r="P176">
        <f t="shared" si="26"/>
        <v>11.999790775272412</v>
      </c>
      <c r="Q176">
        <f t="shared" si="27"/>
        <v>3.8880507625602312</v>
      </c>
      <c r="R176">
        <f t="shared" si="28"/>
        <v>0</v>
      </c>
      <c r="S176">
        <f t="shared" si="29"/>
        <v>497.99947039362775</v>
      </c>
      <c r="T176">
        <f t="shared" si="30"/>
        <v>0.12345687150887971</v>
      </c>
      <c r="U176">
        <f t="shared" si="31"/>
        <v>0</v>
      </c>
      <c r="V176">
        <f t="shared" si="32"/>
        <v>0</v>
      </c>
    </row>
    <row r="177" spans="1:22" x14ac:dyDescent="0.2">
      <c r="A177" t="s">
        <v>2481</v>
      </c>
      <c r="B177" t="s">
        <v>2793</v>
      </c>
      <c r="D177">
        <v>-83.088999999999999</v>
      </c>
      <c r="E177">
        <v>-170.53800000000001</v>
      </c>
      <c r="F177">
        <v>0</v>
      </c>
      <c r="G177">
        <v>33.241999999999997</v>
      </c>
      <c r="H177">
        <v>12.166</v>
      </c>
      <c r="I177">
        <v>0</v>
      </c>
      <c r="J177">
        <v>1</v>
      </c>
      <c r="K177">
        <v>0</v>
      </c>
      <c r="L177">
        <f t="shared" si="22"/>
        <v>4.3634872004746743E-3</v>
      </c>
      <c r="M177">
        <f t="shared" si="23"/>
        <v>99.00141671467091</v>
      </c>
      <c r="N177">
        <f t="shared" si="24"/>
        <v>0.43199184665517271</v>
      </c>
      <c r="O177">
        <f t="shared" si="25"/>
        <v>0.21600727486837354</v>
      </c>
      <c r="P177">
        <f t="shared" si="26"/>
        <v>6.0000317813992208</v>
      </c>
      <c r="Q177">
        <f t="shared" si="27"/>
        <v>1.2960518102754883</v>
      </c>
      <c r="R177">
        <f t="shared" si="28"/>
        <v>0</v>
      </c>
      <c r="S177">
        <f t="shared" si="29"/>
        <v>105.00144849607013</v>
      </c>
      <c r="T177">
        <f t="shared" si="30"/>
        <v>0.60605193330641161</v>
      </c>
      <c r="U177">
        <f t="shared" si="31"/>
        <v>0</v>
      </c>
      <c r="V177">
        <f t="shared" si="32"/>
        <v>0</v>
      </c>
    </row>
    <row r="178" spans="1:22" x14ac:dyDescent="0.2">
      <c r="A178" t="s">
        <v>41</v>
      </c>
      <c r="B178" t="s">
        <v>41</v>
      </c>
      <c r="D178">
        <v>-85.03</v>
      </c>
      <c r="E178">
        <v>-171.25399999999999</v>
      </c>
      <c r="F178">
        <v>0</v>
      </c>
      <c r="G178">
        <v>23.087</v>
      </c>
      <c r="H178">
        <v>13.153</v>
      </c>
      <c r="I178">
        <v>0</v>
      </c>
      <c r="J178">
        <v>1</v>
      </c>
      <c r="K178">
        <v>0</v>
      </c>
      <c r="L178">
        <f t="shared" si="22"/>
        <v>3.1305957892055112E-3</v>
      </c>
      <c r="M178">
        <f t="shared" si="23"/>
        <v>69.00059222718221</v>
      </c>
      <c r="N178">
        <f t="shared" si="24"/>
        <v>0.21601317949228266</v>
      </c>
      <c r="O178">
        <f t="shared" si="25"/>
        <v>0.23400417552542527</v>
      </c>
      <c r="P178">
        <f t="shared" si="26"/>
        <v>5.9999139843846461</v>
      </c>
      <c r="Q178">
        <f t="shared" si="27"/>
        <v>1.4040063291457276</v>
      </c>
      <c r="R178">
        <f t="shared" si="28"/>
        <v>0</v>
      </c>
      <c r="S178">
        <f t="shared" si="29"/>
        <v>75.000506211566858</v>
      </c>
      <c r="T178">
        <f t="shared" si="30"/>
        <v>0.86955775397480572</v>
      </c>
      <c r="U178">
        <f t="shared" si="31"/>
        <v>0</v>
      </c>
      <c r="V178">
        <f t="shared" si="32"/>
        <v>0</v>
      </c>
    </row>
    <row r="179" spans="1:22" x14ac:dyDescent="0.2">
      <c r="A179" t="s">
        <v>41</v>
      </c>
      <c r="B179" t="s">
        <v>41</v>
      </c>
      <c r="D179">
        <v>-80.537999999999997</v>
      </c>
      <c r="E179">
        <v>-165.964</v>
      </c>
      <c r="F179">
        <v>0</v>
      </c>
      <c r="G179">
        <v>30.414000000000001</v>
      </c>
      <c r="H179">
        <v>8.2460000000000004</v>
      </c>
      <c r="I179">
        <v>0</v>
      </c>
      <c r="J179">
        <v>1</v>
      </c>
      <c r="K179">
        <v>0</v>
      </c>
      <c r="L179">
        <f t="shared" si="22"/>
        <v>5.999785927538929E-3</v>
      </c>
      <c r="M179">
        <f t="shared" si="23"/>
        <v>90.000638751252808</v>
      </c>
      <c r="N179">
        <f t="shared" si="24"/>
        <v>0.53998510583438719</v>
      </c>
      <c r="O179">
        <f t="shared" si="25"/>
        <v>0.14400245662357042</v>
      </c>
      <c r="P179">
        <f t="shared" si="26"/>
        <v>5.9997443111006818</v>
      </c>
      <c r="Q179">
        <f t="shared" si="27"/>
        <v>0.86397878389057325</v>
      </c>
      <c r="R179">
        <f t="shared" si="28"/>
        <v>0</v>
      </c>
      <c r="S179">
        <f t="shared" si="29"/>
        <v>96.000383062353492</v>
      </c>
      <c r="T179">
        <f t="shared" si="30"/>
        <v>0.66666193520948547</v>
      </c>
      <c r="U179">
        <f t="shared" si="31"/>
        <v>0</v>
      </c>
      <c r="V179">
        <f t="shared" si="32"/>
        <v>0</v>
      </c>
    </row>
    <row r="180" spans="1:22" x14ac:dyDescent="0.2">
      <c r="A180" t="s">
        <v>2794</v>
      </c>
      <c r="B180" t="s">
        <v>2795</v>
      </c>
      <c r="D180">
        <v>-80.41</v>
      </c>
      <c r="E180">
        <v>-169.69499999999999</v>
      </c>
      <c r="F180">
        <v>90</v>
      </c>
      <c r="G180">
        <v>222.10400000000001</v>
      </c>
      <c r="H180">
        <v>44.720999999999997</v>
      </c>
      <c r="I180">
        <v>2</v>
      </c>
      <c r="J180">
        <v>1</v>
      </c>
      <c r="K180">
        <v>0</v>
      </c>
      <c r="L180">
        <f t="shared" si="22"/>
        <v>6.0824754081526119E-3</v>
      </c>
      <c r="M180">
        <f t="shared" si="23"/>
        <v>657.00037554767459</v>
      </c>
      <c r="N180">
        <f t="shared" si="24"/>
        <v>3.9961926236083851</v>
      </c>
      <c r="O180">
        <f t="shared" si="25"/>
        <v>0.19799678746871249</v>
      </c>
      <c r="P180">
        <f t="shared" si="26"/>
        <v>24.000160752865419</v>
      </c>
      <c r="Q180">
        <f t="shared" si="27"/>
        <v>4.7519594797595071</v>
      </c>
      <c r="R180">
        <f t="shared" si="28"/>
        <v>6</v>
      </c>
      <c r="S180">
        <f t="shared" si="29"/>
        <v>681.00053630054003</v>
      </c>
      <c r="T180">
        <f t="shared" si="30"/>
        <v>9.1324148711458622E-2</v>
      </c>
      <c r="U180">
        <f t="shared" si="31"/>
        <v>0</v>
      </c>
      <c r="V180">
        <f t="shared" si="32"/>
        <v>0.88105657487354339</v>
      </c>
    </row>
    <row r="181" spans="1:22" x14ac:dyDescent="0.2">
      <c r="A181" t="s">
        <v>107</v>
      </c>
      <c r="B181" t="s">
        <v>245</v>
      </c>
      <c r="D181">
        <v>-76.778999999999996</v>
      </c>
      <c r="E181">
        <v>-172.23500000000001</v>
      </c>
      <c r="F181">
        <v>90</v>
      </c>
      <c r="G181">
        <v>170.52</v>
      </c>
      <c r="H181">
        <v>44.406999999999996</v>
      </c>
      <c r="I181">
        <v>3</v>
      </c>
      <c r="J181">
        <v>1</v>
      </c>
      <c r="K181">
        <v>0</v>
      </c>
      <c r="L181">
        <f t="shared" si="22"/>
        <v>8.4576370743400485E-3</v>
      </c>
      <c r="M181">
        <f t="shared" si="23"/>
        <v>498.00117510566508</v>
      </c>
      <c r="N181">
        <f t="shared" si="24"/>
        <v>4.211917413555998</v>
      </c>
      <c r="O181">
        <f t="shared" si="25"/>
        <v>0.26400545012007914</v>
      </c>
      <c r="P181">
        <f t="shared" si="26"/>
        <v>17.99953377048617</v>
      </c>
      <c r="Q181">
        <f t="shared" si="27"/>
        <v>4.7519797670085335</v>
      </c>
      <c r="R181">
        <f t="shared" si="28"/>
        <v>9</v>
      </c>
      <c r="S181">
        <f t="shared" si="29"/>
        <v>516.00070887615129</v>
      </c>
      <c r="T181">
        <f t="shared" si="30"/>
        <v>0.12048164341634193</v>
      </c>
      <c r="U181">
        <f t="shared" si="31"/>
        <v>0</v>
      </c>
      <c r="V181">
        <f t="shared" si="32"/>
        <v>1.7441836503678427</v>
      </c>
    </row>
    <row r="182" spans="1:22" x14ac:dyDescent="0.2">
      <c r="A182" t="s">
        <v>41</v>
      </c>
      <c r="B182" t="s">
        <v>41</v>
      </c>
      <c r="D182">
        <v>-83.111999999999995</v>
      </c>
      <c r="E182">
        <v>-171.57300000000001</v>
      </c>
      <c r="F182">
        <v>0</v>
      </c>
      <c r="G182">
        <v>150.083</v>
      </c>
      <c r="H182">
        <v>27.295000000000002</v>
      </c>
      <c r="I182">
        <v>0</v>
      </c>
      <c r="J182">
        <v>1</v>
      </c>
      <c r="K182">
        <v>0</v>
      </c>
      <c r="L182">
        <f t="shared" si="22"/>
        <v>4.3488242913224439E-3</v>
      </c>
      <c r="M182">
        <f t="shared" si="23"/>
        <v>446.99931953826223</v>
      </c>
      <c r="N182">
        <f t="shared" si="24"/>
        <v>1.943923442936041</v>
      </c>
      <c r="O182">
        <f t="shared" si="25"/>
        <v>0.2429988506941255</v>
      </c>
      <c r="P182">
        <f t="shared" si="26"/>
        <v>12.000180908659186</v>
      </c>
      <c r="Q182">
        <f t="shared" si="27"/>
        <v>2.9160330849588538</v>
      </c>
      <c r="R182">
        <f t="shared" si="28"/>
        <v>0</v>
      </c>
      <c r="S182">
        <f t="shared" si="29"/>
        <v>458.99950044692139</v>
      </c>
      <c r="T182">
        <f t="shared" si="30"/>
        <v>0.13422839225343414</v>
      </c>
      <c r="U182">
        <f t="shared" si="31"/>
        <v>0</v>
      </c>
      <c r="V182">
        <f t="shared" si="32"/>
        <v>0</v>
      </c>
    </row>
    <row r="183" spans="1:22" x14ac:dyDescent="0.2">
      <c r="A183" t="s">
        <v>1106</v>
      </c>
      <c r="B183" t="s">
        <v>2796</v>
      </c>
      <c r="D183">
        <v>-78.69</v>
      </c>
      <c r="E183">
        <v>-167.471</v>
      </c>
      <c r="F183">
        <v>0</v>
      </c>
      <c r="G183">
        <v>20.396000000000001</v>
      </c>
      <c r="H183">
        <v>9.2200000000000006</v>
      </c>
      <c r="I183">
        <v>0</v>
      </c>
      <c r="J183">
        <v>1</v>
      </c>
      <c r="K183">
        <v>0</v>
      </c>
      <c r="L183">
        <f t="shared" si="22"/>
        <v>7.2000369249036579E-3</v>
      </c>
      <c r="M183">
        <f t="shared" si="23"/>
        <v>59.999756241580343</v>
      </c>
      <c r="N183">
        <f t="shared" si="24"/>
        <v>0.43200089242548956</v>
      </c>
      <c r="O183">
        <f t="shared" si="25"/>
        <v>0.16199727061839408</v>
      </c>
      <c r="P183">
        <f t="shared" si="26"/>
        <v>6.0003870826351182</v>
      </c>
      <c r="Q183">
        <f t="shared" si="27"/>
        <v>0.97204730208805956</v>
      </c>
      <c r="R183">
        <f t="shared" si="28"/>
        <v>0</v>
      </c>
      <c r="S183">
        <f t="shared" si="29"/>
        <v>66.000143324215458</v>
      </c>
      <c r="T183">
        <f t="shared" si="30"/>
        <v>1.0000040626568327</v>
      </c>
      <c r="U183">
        <f t="shared" si="31"/>
        <v>0</v>
      </c>
      <c r="V183">
        <f t="shared" si="32"/>
        <v>0</v>
      </c>
    </row>
    <row r="184" spans="1:22" x14ac:dyDescent="0.2">
      <c r="A184" t="s">
        <v>41</v>
      </c>
      <c r="B184" t="s">
        <v>41</v>
      </c>
      <c r="D184">
        <v>-82.875</v>
      </c>
      <c r="E184">
        <v>-165.964</v>
      </c>
      <c r="F184">
        <v>0</v>
      </c>
      <c r="G184">
        <v>40.311</v>
      </c>
      <c r="H184">
        <v>12.369</v>
      </c>
      <c r="I184">
        <v>0</v>
      </c>
      <c r="J184">
        <v>1</v>
      </c>
      <c r="K184">
        <v>0</v>
      </c>
      <c r="L184">
        <f t="shared" si="22"/>
        <v>4.4999850671878835E-3</v>
      </c>
      <c r="M184">
        <f t="shared" si="23"/>
        <v>119.9991447447109</v>
      </c>
      <c r="N184">
        <f t="shared" si="24"/>
        <v>0.53999489942141599</v>
      </c>
      <c r="O184">
        <f t="shared" si="25"/>
        <v>0.14400245662357042</v>
      </c>
      <c r="P184">
        <f t="shared" si="26"/>
        <v>8.9996164666510232</v>
      </c>
      <c r="Q184">
        <f t="shared" si="27"/>
        <v>1.2959681758358597</v>
      </c>
      <c r="R184">
        <f t="shared" si="28"/>
        <v>0</v>
      </c>
      <c r="S184">
        <f t="shared" si="29"/>
        <v>128.99876121136194</v>
      </c>
      <c r="T184">
        <f t="shared" si="30"/>
        <v>0.50000356358910281</v>
      </c>
      <c r="U184">
        <f t="shared" si="31"/>
        <v>0</v>
      </c>
      <c r="V184">
        <f t="shared" si="32"/>
        <v>0</v>
      </c>
    </row>
    <row r="185" spans="1:22" x14ac:dyDescent="0.2">
      <c r="A185" t="s">
        <v>41</v>
      </c>
      <c r="B185" t="s">
        <v>41</v>
      </c>
      <c r="D185">
        <v>-82.195999999999998</v>
      </c>
      <c r="E185">
        <v>-171.87</v>
      </c>
      <c r="F185">
        <v>0</v>
      </c>
      <c r="G185">
        <v>99.421000000000006</v>
      </c>
      <c r="H185">
        <v>17.678000000000001</v>
      </c>
      <c r="I185">
        <v>0</v>
      </c>
      <c r="J185">
        <v>1</v>
      </c>
      <c r="K185">
        <v>0</v>
      </c>
      <c r="L185">
        <f t="shared" si="22"/>
        <v>4.9339421075728493E-3</v>
      </c>
      <c r="M185">
        <f t="shared" si="23"/>
        <v>295.50059645972385</v>
      </c>
      <c r="N185">
        <f t="shared" si="24"/>
        <v>1.4579842936698177</v>
      </c>
      <c r="O185">
        <f t="shared" si="25"/>
        <v>0.25200296358763974</v>
      </c>
      <c r="P185">
        <f t="shared" si="26"/>
        <v>7.5000464180304327</v>
      </c>
      <c r="Q185">
        <f t="shared" si="27"/>
        <v>1.890035814424345</v>
      </c>
      <c r="R185">
        <f t="shared" si="28"/>
        <v>0</v>
      </c>
      <c r="S185">
        <f t="shared" si="29"/>
        <v>303.00064287775427</v>
      </c>
      <c r="T185">
        <f t="shared" si="30"/>
        <v>0.20304527543712719</v>
      </c>
      <c r="U185">
        <f t="shared" si="31"/>
        <v>0</v>
      </c>
      <c r="V185">
        <f t="shared" si="32"/>
        <v>0</v>
      </c>
    </row>
    <row r="186" spans="1:22" x14ac:dyDescent="0.2">
      <c r="A186" t="s">
        <v>2786</v>
      </c>
      <c r="B186" t="s">
        <v>826</v>
      </c>
      <c r="D186">
        <v>-77.028999999999996</v>
      </c>
      <c r="E186">
        <v>-173.11799999999999</v>
      </c>
      <c r="F186">
        <v>0</v>
      </c>
      <c r="G186">
        <v>91.33</v>
      </c>
      <c r="H186">
        <v>29.21</v>
      </c>
      <c r="I186">
        <v>0</v>
      </c>
      <c r="J186">
        <v>1</v>
      </c>
      <c r="K186">
        <v>0</v>
      </c>
      <c r="L186">
        <f t="shared" si="22"/>
        <v>8.2920563976853507E-3</v>
      </c>
      <c r="M186">
        <f t="shared" si="23"/>
        <v>266.99881579533422</v>
      </c>
      <c r="N186">
        <f t="shared" si="24"/>
        <v>2.2139714526615664</v>
      </c>
      <c r="O186">
        <f t="shared" si="25"/>
        <v>0.29827332138124835</v>
      </c>
      <c r="P186">
        <f t="shared" si="26"/>
        <v>10.500260280347891</v>
      </c>
      <c r="Q186">
        <f t="shared" si="27"/>
        <v>3.131950641137605</v>
      </c>
      <c r="R186">
        <f t="shared" si="28"/>
        <v>0</v>
      </c>
      <c r="S186">
        <f t="shared" si="29"/>
        <v>277.49907607568213</v>
      </c>
      <c r="T186">
        <f t="shared" si="30"/>
        <v>0.22472009780744687</v>
      </c>
      <c r="U186">
        <f t="shared" si="31"/>
        <v>0</v>
      </c>
      <c r="V186">
        <f t="shared" si="32"/>
        <v>0</v>
      </c>
    </row>
    <row r="187" spans="1:22" x14ac:dyDescent="0.2">
      <c r="A187" t="s">
        <v>223</v>
      </c>
      <c r="B187" t="s">
        <v>556</v>
      </c>
      <c r="D187">
        <v>-78.408000000000001</v>
      </c>
      <c r="E187">
        <v>-174.09399999999999</v>
      </c>
      <c r="F187">
        <v>0</v>
      </c>
      <c r="G187">
        <v>119.43600000000001</v>
      </c>
      <c r="H187">
        <v>29.155000000000001</v>
      </c>
      <c r="I187">
        <v>0</v>
      </c>
      <c r="J187">
        <v>1</v>
      </c>
      <c r="K187">
        <v>0</v>
      </c>
      <c r="L187">
        <f t="shared" si="22"/>
        <v>7.3844931491316669E-3</v>
      </c>
      <c r="M187">
        <f t="shared" si="23"/>
        <v>350.99970488655509</v>
      </c>
      <c r="N187">
        <f t="shared" si="24"/>
        <v>2.5919575080395112</v>
      </c>
      <c r="O187">
        <f t="shared" si="25"/>
        <v>0.34800802605070685</v>
      </c>
      <c r="P187">
        <f t="shared" si="26"/>
        <v>8.9998599756060784</v>
      </c>
      <c r="Q187">
        <f t="shared" si="27"/>
        <v>3.1320266368700715</v>
      </c>
      <c r="R187">
        <f t="shared" si="28"/>
        <v>0</v>
      </c>
      <c r="S187">
        <f t="shared" si="29"/>
        <v>359.99956486216115</v>
      </c>
      <c r="T187">
        <f t="shared" si="30"/>
        <v>0.17094031466320553</v>
      </c>
      <c r="U187">
        <f t="shared" si="31"/>
        <v>0</v>
      </c>
      <c r="V187">
        <f t="shared" si="32"/>
        <v>0</v>
      </c>
    </row>
    <row r="188" spans="1:22" x14ac:dyDescent="0.2">
      <c r="A188" t="s">
        <v>41</v>
      </c>
      <c r="B188" t="s">
        <v>41</v>
      </c>
      <c r="D188">
        <v>-83.156999999999996</v>
      </c>
      <c r="E188">
        <v>-163.30099999999999</v>
      </c>
      <c r="F188">
        <v>0</v>
      </c>
      <c r="G188">
        <v>25.178999999999998</v>
      </c>
      <c r="H188">
        <v>10.44</v>
      </c>
      <c r="I188">
        <v>0</v>
      </c>
      <c r="J188">
        <v>1</v>
      </c>
      <c r="K188">
        <v>0</v>
      </c>
      <c r="L188">
        <f t="shared" si="22"/>
        <v>4.3201400990811427E-3</v>
      </c>
      <c r="M188">
        <f t="shared" si="23"/>
        <v>74.998902156443549</v>
      </c>
      <c r="N188">
        <f t="shared" si="24"/>
        <v>0.32400608859920355</v>
      </c>
      <c r="O188">
        <f t="shared" si="25"/>
        <v>0.12000173855622707</v>
      </c>
      <c r="P188">
        <f t="shared" si="26"/>
        <v>8.9996078989905168</v>
      </c>
      <c r="Q188">
        <f t="shared" si="27"/>
        <v>1.0799696741728899</v>
      </c>
      <c r="R188">
        <f t="shared" si="28"/>
        <v>0</v>
      </c>
      <c r="S188">
        <f t="shared" si="29"/>
        <v>83.998510055434068</v>
      </c>
      <c r="T188">
        <f t="shared" si="30"/>
        <v>0.80001171050268616</v>
      </c>
      <c r="U188">
        <f t="shared" si="31"/>
        <v>0</v>
      </c>
      <c r="V188">
        <f t="shared" si="32"/>
        <v>0</v>
      </c>
    </row>
    <row r="189" spans="1:22" x14ac:dyDescent="0.2">
      <c r="A189" t="s">
        <v>336</v>
      </c>
      <c r="B189" t="s">
        <v>2797</v>
      </c>
      <c r="D189">
        <v>-77.518000000000001</v>
      </c>
      <c r="E189">
        <v>-171.87</v>
      </c>
      <c r="F189">
        <v>0</v>
      </c>
      <c r="G189">
        <v>134.172</v>
      </c>
      <c r="H189">
        <v>35.354999999999997</v>
      </c>
      <c r="I189">
        <v>0</v>
      </c>
      <c r="J189">
        <v>1</v>
      </c>
      <c r="K189">
        <v>0</v>
      </c>
      <c r="L189">
        <f t="shared" si="22"/>
        <v>7.9691351217051794E-3</v>
      </c>
      <c r="M189">
        <f t="shared" si="23"/>
        <v>393.00211389217293</v>
      </c>
      <c r="N189">
        <f t="shared" si="24"/>
        <v>3.1318900806125751</v>
      </c>
      <c r="O189">
        <f t="shared" si="25"/>
        <v>0.25200296358763974</v>
      </c>
      <c r="P189">
        <f t="shared" si="26"/>
        <v>14.999668577297539</v>
      </c>
      <c r="Q189">
        <f t="shared" si="27"/>
        <v>3.779964714276089</v>
      </c>
      <c r="R189">
        <f t="shared" si="28"/>
        <v>0</v>
      </c>
      <c r="S189">
        <f t="shared" si="29"/>
        <v>408.00178246947047</v>
      </c>
      <c r="T189">
        <f t="shared" si="30"/>
        <v>0.15267093452953301</v>
      </c>
      <c r="U189">
        <f t="shared" si="31"/>
        <v>0</v>
      </c>
      <c r="V189">
        <f t="shared" si="32"/>
        <v>0</v>
      </c>
    </row>
    <row r="190" spans="1:22" x14ac:dyDescent="0.2">
      <c r="A190" t="s">
        <v>121</v>
      </c>
      <c r="B190" t="s">
        <v>1230</v>
      </c>
      <c r="D190">
        <v>-86.424000000000007</v>
      </c>
      <c r="E190">
        <v>-165.964</v>
      </c>
      <c r="F190">
        <v>0</v>
      </c>
      <c r="G190">
        <v>16.030999999999999</v>
      </c>
      <c r="H190">
        <v>8.2460000000000004</v>
      </c>
      <c r="I190">
        <v>0</v>
      </c>
      <c r="J190">
        <v>1</v>
      </c>
      <c r="K190">
        <v>0</v>
      </c>
      <c r="L190">
        <f t="shared" si="22"/>
        <v>2.2497868356010798E-3</v>
      </c>
      <c r="M190">
        <f t="shared" si="23"/>
        <v>47.999360163754325</v>
      </c>
      <c r="N190">
        <f t="shared" si="24"/>
        <v>0.10798843660212597</v>
      </c>
      <c r="O190">
        <f t="shared" si="25"/>
        <v>0.14400245662357042</v>
      </c>
      <c r="P190">
        <f t="shared" si="26"/>
        <v>5.9997443111006818</v>
      </c>
      <c r="Q190">
        <f t="shared" si="27"/>
        <v>0.86397878389057325</v>
      </c>
      <c r="R190">
        <f t="shared" si="28"/>
        <v>0</v>
      </c>
      <c r="S190">
        <f t="shared" si="29"/>
        <v>53.99910447485501</v>
      </c>
      <c r="T190">
        <f t="shared" si="30"/>
        <v>1.2500166626243425</v>
      </c>
      <c r="U190">
        <f t="shared" si="31"/>
        <v>0</v>
      </c>
      <c r="V190">
        <f t="shared" si="32"/>
        <v>0</v>
      </c>
    </row>
    <row r="191" spans="1:22" x14ac:dyDescent="0.2">
      <c r="A191" t="s">
        <v>41</v>
      </c>
      <c r="B191" t="s">
        <v>41</v>
      </c>
      <c r="D191">
        <v>-77.510000000000005</v>
      </c>
      <c r="E191">
        <v>-173.73699999999999</v>
      </c>
      <c r="F191">
        <v>0</v>
      </c>
      <c r="G191">
        <v>53.942999999999998</v>
      </c>
      <c r="H191">
        <v>27.497</v>
      </c>
      <c r="I191">
        <v>0</v>
      </c>
      <c r="J191">
        <v>1</v>
      </c>
      <c r="K191">
        <v>0</v>
      </c>
      <c r="L191">
        <f t="shared" si="22"/>
        <v>7.9744081411295357E-3</v>
      </c>
      <c r="M191">
        <f t="shared" si="23"/>
        <v>157.99911735605093</v>
      </c>
      <c r="N191">
        <f t="shared" si="24"/>
        <v>1.259950707686081</v>
      </c>
      <c r="O191">
        <f t="shared" si="25"/>
        <v>0.32802557181496911</v>
      </c>
      <c r="P191">
        <f t="shared" si="26"/>
        <v>8.9991425110612369</v>
      </c>
      <c r="Q191">
        <f t="shared" si="27"/>
        <v>2.9519518199870793</v>
      </c>
      <c r="R191">
        <f t="shared" si="28"/>
        <v>0</v>
      </c>
      <c r="S191">
        <f t="shared" si="29"/>
        <v>166.99825986711215</v>
      </c>
      <c r="T191">
        <f t="shared" si="30"/>
        <v>0.37974895685518312</v>
      </c>
      <c r="U191">
        <f t="shared" si="31"/>
        <v>0</v>
      </c>
      <c r="V191">
        <f t="shared" si="32"/>
        <v>0</v>
      </c>
    </row>
    <row r="192" spans="1:22" x14ac:dyDescent="0.2">
      <c r="A192" t="s">
        <v>166</v>
      </c>
      <c r="B192" t="s">
        <v>2135</v>
      </c>
      <c r="D192">
        <v>-82.349000000000004</v>
      </c>
      <c r="E192">
        <v>-170.91</v>
      </c>
      <c r="F192">
        <v>0</v>
      </c>
      <c r="G192">
        <v>22.533999999999999</v>
      </c>
      <c r="H192">
        <v>8.4390000000000001</v>
      </c>
      <c r="I192">
        <v>0</v>
      </c>
      <c r="J192">
        <v>1</v>
      </c>
      <c r="K192">
        <v>0</v>
      </c>
      <c r="L192">
        <f t="shared" si="22"/>
        <v>4.8360393281518827E-3</v>
      </c>
      <c r="M192">
        <f t="shared" si="23"/>
        <v>67.00016804436035</v>
      </c>
      <c r="N192">
        <f t="shared" si="24"/>
        <v>0.32401577167108331</v>
      </c>
      <c r="O192">
        <f t="shared" si="25"/>
        <v>0.22500674585762356</v>
      </c>
      <c r="P192">
        <f t="shared" si="26"/>
        <v>3.999724691634551</v>
      </c>
      <c r="Q192">
        <f t="shared" si="27"/>
        <v>0.89996593715701423</v>
      </c>
      <c r="R192">
        <f t="shared" si="28"/>
        <v>0</v>
      </c>
      <c r="S192">
        <f t="shared" si="29"/>
        <v>70.999892735994905</v>
      </c>
      <c r="T192">
        <f t="shared" si="30"/>
        <v>0.89552014198344121</v>
      </c>
      <c r="U192">
        <f t="shared" si="31"/>
        <v>0</v>
      </c>
      <c r="V192">
        <f t="shared" si="32"/>
        <v>0</v>
      </c>
    </row>
    <row r="193" spans="1:22" x14ac:dyDescent="0.2">
      <c r="A193" t="s">
        <v>133</v>
      </c>
      <c r="B193" t="s">
        <v>146</v>
      </c>
      <c r="D193">
        <v>-78.69</v>
      </c>
      <c r="E193">
        <v>-170.91</v>
      </c>
      <c r="F193">
        <v>90</v>
      </c>
      <c r="G193">
        <v>69.686999999999998</v>
      </c>
      <c r="H193">
        <v>16.879000000000001</v>
      </c>
      <c r="I193">
        <v>2</v>
      </c>
      <c r="J193">
        <v>1</v>
      </c>
      <c r="K193">
        <v>0</v>
      </c>
      <c r="L193">
        <f t="shared" si="22"/>
        <v>7.2000369249036579E-3</v>
      </c>
      <c r="M193">
        <f t="shared" si="23"/>
        <v>205.0011283196219</v>
      </c>
      <c r="N193">
        <f t="shared" si="24"/>
        <v>1.4760171695653603</v>
      </c>
      <c r="O193">
        <f t="shared" si="25"/>
        <v>0.22500674585762356</v>
      </c>
      <c r="P193">
        <f t="shared" si="26"/>
        <v>7.9999233404549805</v>
      </c>
      <c r="Q193">
        <f t="shared" si="27"/>
        <v>1.8000385179847429</v>
      </c>
      <c r="R193">
        <f t="shared" si="28"/>
        <v>6</v>
      </c>
      <c r="S193">
        <f t="shared" si="29"/>
        <v>213.00105166007688</v>
      </c>
      <c r="T193">
        <f t="shared" si="30"/>
        <v>0.29268131591184532</v>
      </c>
      <c r="U193">
        <f t="shared" si="31"/>
        <v>0</v>
      </c>
      <c r="V193">
        <f t="shared" si="32"/>
        <v>2.8168875004313367</v>
      </c>
    </row>
    <row r="194" spans="1:22" x14ac:dyDescent="0.2">
      <c r="A194" t="s">
        <v>41</v>
      </c>
      <c r="B194" t="s">
        <v>41</v>
      </c>
      <c r="D194">
        <v>-81.87</v>
      </c>
      <c r="E194">
        <v>-174.14400000000001</v>
      </c>
      <c r="F194">
        <v>0</v>
      </c>
      <c r="G194">
        <v>40.069000000000003</v>
      </c>
      <c r="H194">
        <v>13.068</v>
      </c>
      <c r="I194">
        <v>0</v>
      </c>
      <c r="J194">
        <v>1</v>
      </c>
      <c r="K194">
        <v>0</v>
      </c>
      <c r="L194">
        <f t="shared" si="22"/>
        <v>5.1427863765998181E-3</v>
      </c>
      <c r="M194">
        <f t="shared" si="23"/>
        <v>118.99888915313616</v>
      </c>
      <c r="N194">
        <f t="shared" si="24"/>
        <v>0.61198647795373839</v>
      </c>
      <c r="O194">
        <f t="shared" si="25"/>
        <v>0.35100046898834275</v>
      </c>
      <c r="P194">
        <f t="shared" si="26"/>
        <v>3.9999303958371879</v>
      </c>
      <c r="Q194">
        <f t="shared" si="27"/>
        <v>1.4039788488384293</v>
      </c>
      <c r="R194">
        <f t="shared" si="28"/>
        <v>0</v>
      </c>
      <c r="S194">
        <f t="shared" si="29"/>
        <v>122.99881954897334</v>
      </c>
      <c r="T194">
        <f t="shared" si="30"/>
        <v>0.50420638736205148</v>
      </c>
      <c r="U194">
        <f t="shared" si="31"/>
        <v>0</v>
      </c>
      <c r="V194">
        <f t="shared" si="32"/>
        <v>0</v>
      </c>
    </row>
    <row r="195" spans="1:22" x14ac:dyDescent="0.2">
      <c r="A195" t="s">
        <v>155</v>
      </c>
      <c r="B195" t="s">
        <v>1028</v>
      </c>
      <c r="D195">
        <v>-80.617999999999995</v>
      </c>
      <c r="E195">
        <v>-168.40799999999999</v>
      </c>
      <c r="F195">
        <v>90</v>
      </c>
      <c r="G195">
        <v>38.853000000000002</v>
      </c>
      <c r="H195">
        <v>13.271000000000001</v>
      </c>
      <c r="I195">
        <v>1</v>
      </c>
      <c r="J195">
        <v>1</v>
      </c>
      <c r="K195">
        <v>0</v>
      </c>
      <c r="L195">
        <f t="shared" si="22"/>
        <v>5.9481363156104116E-3</v>
      </c>
      <c r="M195">
        <f t="shared" si="23"/>
        <v>114.9998395946825</v>
      </c>
      <c r="N195">
        <f t="shared" si="24"/>
        <v>0.68403540621790948</v>
      </c>
      <c r="O195">
        <f t="shared" si="25"/>
        <v>0.17550255404511936</v>
      </c>
      <c r="P195">
        <f t="shared" si="26"/>
        <v>8.0000697931184916</v>
      </c>
      <c r="Q195">
        <f t="shared" si="27"/>
        <v>1.4040340852655901</v>
      </c>
      <c r="R195">
        <f t="shared" si="28"/>
        <v>3</v>
      </c>
      <c r="S195">
        <f t="shared" si="29"/>
        <v>122.99990938780098</v>
      </c>
      <c r="T195">
        <f t="shared" si="30"/>
        <v>0.52173985817258783</v>
      </c>
      <c r="U195">
        <f t="shared" si="31"/>
        <v>0</v>
      </c>
      <c r="V195">
        <f t="shared" si="32"/>
        <v>2.4390261870367991</v>
      </c>
    </row>
    <row r="196" spans="1:22" x14ac:dyDescent="0.2">
      <c r="A196" t="s">
        <v>255</v>
      </c>
      <c r="B196" t="s">
        <v>300</v>
      </c>
      <c r="D196">
        <v>-85.656999999999996</v>
      </c>
      <c r="E196">
        <v>-171.87</v>
      </c>
      <c r="F196">
        <v>0</v>
      </c>
      <c r="G196">
        <v>26.408999999999999</v>
      </c>
      <c r="H196">
        <v>9.4280000000000008</v>
      </c>
      <c r="I196">
        <v>0</v>
      </c>
      <c r="J196">
        <v>1</v>
      </c>
      <c r="K196">
        <v>0</v>
      </c>
      <c r="L196">
        <f t="shared" ref="L196:L259" si="33">1/TAN(-D196*$L$1/180)*0.108*0.333333</f>
        <v>2.7340228454545952E-3</v>
      </c>
      <c r="M196">
        <f t="shared" ref="M196:M259" si="34">SIN(-D196*$L$1/180)*G196*3</f>
        <v>78.99950615037055</v>
      </c>
      <c r="N196">
        <f t="shared" ref="N196:N259" si="35">COS(-D196*$L$1/180)*G196*0.108</f>
        <v>0.21598667058141449</v>
      </c>
      <c r="O196">
        <f t="shared" ref="O196:O259" si="36">IFERROR(1/TAN(E196*$L$1/180)*0.108*0.333333,"")</f>
        <v>0.25200296358763974</v>
      </c>
      <c r="P196">
        <f t="shared" ref="P196:P259" si="37">SIN(-E196*$L$1/180)*H196*3</f>
        <v>3.9999116206126777</v>
      </c>
      <c r="Q196">
        <f t="shared" ref="Q196:Q259" si="38">-COS(E196*$L$1/180)*H196*0.108</f>
        <v>1.0079905904736239</v>
      </c>
      <c r="R196">
        <f t="shared" ref="R196:R259" si="39">ABS(SIN(-F196*$L$1/180)*I196*3)</f>
        <v>0</v>
      </c>
      <c r="S196">
        <f t="shared" ref="S196:S259" si="40">M196+P196</f>
        <v>82.999417770983229</v>
      </c>
      <c r="T196">
        <f t="shared" ref="T196:T259" si="41">60*(J196/M196)</f>
        <v>0.75949841870902079</v>
      </c>
      <c r="U196">
        <f t="shared" ref="U196:U259" si="42">IFERROR(60*(K196/P196),"")</f>
        <v>0</v>
      </c>
      <c r="V196">
        <f t="shared" ref="V196:V259" si="43">100*(R196/(S196))</f>
        <v>0</v>
      </c>
    </row>
    <row r="197" spans="1:22" x14ac:dyDescent="0.2">
      <c r="A197" t="s">
        <v>41</v>
      </c>
      <c r="B197" t="s">
        <v>41</v>
      </c>
      <c r="D197">
        <v>-78.95</v>
      </c>
      <c r="E197">
        <v>-169.21600000000001</v>
      </c>
      <c r="F197">
        <v>0</v>
      </c>
      <c r="G197">
        <v>158.267</v>
      </c>
      <c r="H197">
        <v>35.628999999999998</v>
      </c>
      <c r="I197">
        <v>0</v>
      </c>
      <c r="J197">
        <v>1</v>
      </c>
      <c r="K197">
        <v>0</v>
      </c>
      <c r="L197">
        <f t="shared" si="33"/>
        <v>7.0302925748964452E-3</v>
      </c>
      <c r="M197">
        <f t="shared" si="34"/>
        <v>465.99833068115828</v>
      </c>
      <c r="N197">
        <f t="shared" si="35"/>
        <v>3.2761078802097656</v>
      </c>
      <c r="O197">
        <f t="shared" si="36"/>
        <v>0.18900515677550569</v>
      </c>
      <c r="P197">
        <f t="shared" si="37"/>
        <v>19.999306008991763</v>
      </c>
      <c r="Q197">
        <f t="shared" si="38"/>
        <v>3.7799757476065481</v>
      </c>
      <c r="R197">
        <f t="shared" si="39"/>
        <v>0</v>
      </c>
      <c r="S197">
        <f t="shared" si="40"/>
        <v>485.99763669015005</v>
      </c>
      <c r="T197">
        <f t="shared" si="41"/>
        <v>0.12875582603975622</v>
      </c>
      <c r="U197">
        <f t="shared" si="42"/>
        <v>0</v>
      </c>
      <c r="V197">
        <f t="shared" si="43"/>
        <v>0</v>
      </c>
    </row>
    <row r="198" spans="1:22" x14ac:dyDescent="0.2">
      <c r="A198" t="s">
        <v>1272</v>
      </c>
      <c r="B198" t="s">
        <v>2798</v>
      </c>
      <c r="D198">
        <v>-82.349000000000004</v>
      </c>
      <c r="E198">
        <v>-174.09399999999999</v>
      </c>
      <c r="F198">
        <v>0</v>
      </c>
      <c r="G198">
        <v>33.801000000000002</v>
      </c>
      <c r="H198">
        <v>14.577</v>
      </c>
      <c r="I198">
        <v>0</v>
      </c>
      <c r="J198">
        <v>1</v>
      </c>
      <c r="K198">
        <v>0</v>
      </c>
      <c r="L198">
        <f t="shared" si="33"/>
        <v>4.8360393281518827E-3</v>
      </c>
      <c r="M198">
        <f t="shared" si="34"/>
        <v>100.50025206654053</v>
      </c>
      <c r="N198">
        <f t="shared" si="35"/>
        <v>0.48602365750662507</v>
      </c>
      <c r="O198">
        <f t="shared" si="36"/>
        <v>0.34800802605070685</v>
      </c>
      <c r="P198">
        <f t="shared" si="37"/>
        <v>4.4997756427511515</v>
      </c>
      <c r="Q198">
        <f t="shared" si="38"/>
        <v>1.5659596050644842</v>
      </c>
      <c r="R198">
        <f t="shared" si="39"/>
        <v>0</v>
      </c>
      <c r="S198">
        <f t="shared" si="40"/>
        <v>105.00002770929167</v>
      </c>
      <c r="T198">
        <f t="shared" si="41"/>
        <v>0.59701342798896073</v>
      </c>
      <c r="U198">
        <f t="shared" si="42"/>
        <v>0</v>
      </c>
      <c r="V198">
        <f t="shared" si="43"/>
        <v>0</v>
      </c>
    </row>
    <row r="199" spans="1:22" x14ac:dyDescent="0.2">
      <c r="A199" t="s">
        <v>1907</v>
      </c>
      <c r="B199" t="s">
        <v>2512</v>
      </c>
      <c r="D199">
        <v>-76.558000000000007</v>
      </c>
      <c r="E199">
        <v>-170.53800000000001</v>
      </c>
      <c r="F199">
        <v>0</v>
      </c>
      <c r="G199">
        <v>187.126</v>
      </c>
      <c r="H199">
        <v>48.661999999999999</v>
      </c>
      <c r="I199">
        <v>0</v>
      </c>
      <c r="J199">
        <v>1</v>
      </c>
      <c r="K199">
        <v>0</v>
      </c>
      <c r="L199">
        <f t="shared" si="33"/>
        <v>8.6042931349815284E-3</v>
      </c>
      <c r="M199">
        <f t="shared" si="34"/>
        <v>545.99946330236855</v>
      </c>
      <c r="N199">
        <f t="shared" si="35"/>
        <v>4.6979441317403001</v>
      </c>
      <c r="O199">
        <f t="shared" si="36"/>
        <v>0.21600727486837354</v>
      </c>
      <c r="P199">
        <f t="shared" si="37"/>
        <v>23.99914076495552</v>
      </c>
      <c r="Q199">
        <f t="shared" si="38"/>
        <v>5.1839941798147144</v>
      </c>
      <c r="R199">
        <f t="shared" si="39"/>
        <v>0</v>
      </c>
      <c r="S199">
        <f t="shared" si="40"/>
        <v>569.9986040673241</v>
      </c>
      <c r="T199">
        <f t="shared" si="41"/>
        <v>0.10989021790809463</v>
      </c>
      <c r="U199">
        <f t="shared" si="42"/>
        <v>0</v>
      </c>
      <c r="V199">
        <f t="shared" si="43"/>
        <v>0</v>
      </c>
    </row>
    <row r="200" spans="1:22" x14ac:dyDescent="0.2">
      <c r="A200" t="s">
        <v>41</v>
      </c>
      <c r="B200" t="s">
        <v>41</v>
      </c>
      <c r="D200">
        <v>-80.41</v>
      </c>
      <c r="E200">
        <v>0</v>
      </c>
      <c r="F200">
        <v>0</v>
      </c>
      <c r="G200">
        <v>111.05200000000001</v>
      </c>
      <c r="H200">
        <v>0</v>
      </c>
      <c r="I200">
        <v>0</v>
      </c>
      <c r="J200">
        <v>0</v>
      </c>
      <c r="K200">
        <v>0</v>
      </c>
      <c r="L200">
        <f t="shared" si="33"/>
        <v>6.0824754081526119E-3</v>
      </c>
      <c r="M200">
        <f t="shared" si="34"/>
        <v>328.5001877738373</v>
      </c>
      <c r="N200">
        <f t="shared" si="35"/>
        <v>1.9980963118041926</v>
      </c>
      <c r="O200" t="str">
        <f t="shared" si="36"/>
        <v/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328.5001877738373</v>
      </c>
      <c r="T200">
        <f t="shared" si="41"/>
        <v>0</v>
      </c>
      <c r="U200" t="str">
        <f t="shared" si="42"/>
        <v/>
      </c>
      <c r="V200">
        <f t="shared" si="43"/>
        <v>0</v>
      </c>
    </row>
    <row r="201" spans="1:22" x14ac:dyDescent="0.2">
      <c r="A201" t="s">
        <v>2631</v>
      </c>
      <c r="B201" t="s">
        <v>527</v>
      </c>
      <c r="D201">
        <v>-80.010999999999996</v>
      </c>
      <c r="E201">
        <v>-170.66499999999999</v>
      </c>
      <c r="F201">
        <v>0</v>
      </c>
      <c r="G201">
        <v>178.709</v>
      </c>
      <c r="H201">
        <v>36.99</v>
      </c>
      <c r="I201">
        <v>0</v>
      </c>
      <c r="J201">
        <v>1</v>
      </c>
      <c r="K201">
        <v>0</v>
      </c>
      <c r="L201">
        <f t="shared" si="33"/>
        <v>6.3406388151944102E-3</v>
      </c>
      <c r="M201">
        <f t="shared" si="34"/>
        <v>527.99988990110046</v>
      </c>
      <c r="N201">
        <f t="shared" si="35"/>
        <v>3.3478599441852364</v>
      </c>
      <c r="O201">
        <f t="shared" si="36"/>
        <v>0.21899974429906444</v>
      </c>
      <c r="P201">
        <f t="shared" si="37"/>
        <v>18.000069372266907</v>
      </c>
      <c r="Q201">
        <f t="shared" si="38"/>
        <v>3.9420145319064055</v>
      </c>
      <c r="R201">
        <f t="shared" si="39"/>
        <v>0</v>
      </c>
      <c r="S201">
        <f t="shared" si="40"/>
        <v>545.99995927336738</v>
      </c>
      <c r="T201">
        <f t="shared" si="41"/>
        <v>0.1136363873318962</v>
      </c>
      <c r="U201">
        <f t="shared" si="42"/>
        <v>0</v>
      </c>
      <c r="V201">
        <f t="shared" si="43"/>
        <v>0</v>
      </c>
    </row>
    <row r="202" spans="1:22" x14ac:dyDescent="0.2">
      <c r="A202" t="s">
        <v>157</v>
      </c>
      <c r="B202" t="s">
        <v>991</v>
      </c>
      <c r="D202">
        <v>-79.114000000000004</v>
      </c>
      <c r="E202">
        <v>-171.25399999999999</v>
      </c>
      <c r="F202">
        <v>0</v>
      </c>
      <c r="G202">
        <v>26.475999999999999</v>
      </c>
      <c r="H202">
        <v>13.153</v>
      </c>
      <c r="I202">
        <v>0</v>
      </c>
      <c r="J202">
        <v>1</v>
      </c>
      <c r="K202">
        <v>0</v>
      </c>
      <c r="L202">
        <f t="shared" si="33"/>
        <v>6.9233781501598177E-3</v>
      </c>
      <c r="M202">
        <f t="shared" si="34"/>
        <v>77.998684253212843</v>
      </c>
      <c r="N202">
        <f t="shared" si="35"/>
        <v>0.54001492631483494</v>
      </c>
      <c r="O202">
        <f t="shared" si="36"/>
        <v>0.23400417552542527</v>
      </c>
      <c r="P202">
        <f t="shared" si="37"/>
        <v>5.9999139843846461</v>
      </c>
      <c r="Q202">
        <f t="shared" si="38"/>
        <v>1.4040063291457276</v>
      </c>
      <c r="R202">
        <f t="shared" si="39"/>
        <v>0</v>
      </c>
      <c r="S202">
        <f t="shared" si="40"/>
        <v>83.998598237597491</v>
      </c>
      <c r="T202">
        <f t="shared" si="41"/>
        <v>0.7692437452562354</v>
      </c>
      <c r="U202">
        <f t="shared" si="42"/>
        <v>0</v>
      </c>
      <c r="V202">
        <f t="shared" si="43"/>
        <v>0</v>
      </c>
    </row>
    <row r="203" spans="1:22" x14ac:dyDescent="0.2">
      <c r="A203" t="s">
        <v>41</v>
      </c>
      <c r="B203" t="s">
        <v>41</v>
      </c>
      <c r="D203">
        <v>-79.694999999999993</v>
      </c>
      <c r="E203">
        <v>-166.75899999999999</v>
      </c>
      <c r="F203">
        <v>0</v>
      </c>
      <c r="G203">
        <v>33.540999999999997</v>
      </c>
      <c r="H203">
        <v>17.463999999999999</v>
      </c>
      <c r="I203">
        <v>0</v>
      </c>
      <c r="J203">
        <v>1</v>
      </c>
      <c r="K203">
        <v>0</v>
      </c>
      <c r="L203">
        <f t="shared" si="33"/>
        <v>6.5455476554440962E-3</v>
      </c>
      <c r="M203">
        <f t="shared" si="34"/>
        <v>98.999893730396153</v>
      </c>
      <c r="N203">
        <f t="shared" si="35"/>
        <v>0.64800917030537952</v>
      </c>
      <c r="O203">
        <f t="shared" si="36"/>
        <v>0.15299409708012415</v>
      </c>
      <c r="P203">
        <f t="shared" si="37"/>
        <v>12.000256098124323</v>
      </c>
      <c r="Q203">
        <f t="shared" si="38"/>
        <v>1.8359701824329666</v>
      </c>
      <c r="R203">
        <f t="shared" si="39"/>
        <v>0</v>
      </c>
      <c r="S203">
        <f t="shared" si="40"/>
        <v>111.00014982852048</v>
      </c>
      <c r="T203">
        <f t="shared" si="41"/>
        <v>0.60606125662514798</v>
      </c>
      <c r="U203">
        <f t="shared" si="42"/>
        <v>0</v>
      </c>
      <c r="V203">
        <f t="shared" si="43"/>
        <v>0</v>
      </c>
    </row>
    <row r="204" spans="1:22" x14ac:dyDescent="0.2">
      <c r="A204" t="s">
        <v>2799</v>
      </c>
      <c r="B204" t="s">
        <v>750</v>
      </c>
      <c r="D204">
        <v>-83.227999999999994</v>
      </c>
      <c r="E204">
        <v>-171.87</v>
      </c>
      <c r="F204">
        <v>0</v>
      </c>
      <c r="G204">
        <v>161.124</v>
      </c>
      <c r="H204">
        <v>28.283999999999999</v>
      </c>
      <c r="I204">
        <v>0</v>
      </c>
      <c r="J204">
        <v>1</v>
      </c>
      <c r="K204">
        <v>0</v>
      </c>
      <c r="L204">
        <f t="shared" si="33"/>
        <v>4.2748937981188463E-3</v>
      </c>
      <c r="M204">
        <f t="shared" si="34"/>
        <v>479.99963566970712</v>
      </c>
      <c r="N204">
        <f t="shared" si="35"/>
        <v>2.0519495175732545</v>
      </c>
      <c r="O204">
        <f t="shared" si="36"/>
        <v>0.25200296358763974</v>
      </c>
      <c r="P204">
        <f t="shared" si="37"/>
        <v>11.999734861838032</v>
      </c>
      <c r="Q204">
        <f t="shared" si="38"/>
        <v>3.0239717714208716</v>
      </c>
      <c r="R204">
        <f t="shared" si="39"/>
        <v>0</v>
      </c>
      <c r="S204">
        <f t="shared" si="40"/>
        <v>491.99937053154514</v>
      </c>
      <c r="T204">
        <f t="shared" si="41"/>
        <v>0.12500009487775246</v>
      </c>
      <c r="U204">
        <f t="shared" si="42"/>
        <v>0</v>
      </c>
      <c r="V204">
        <f t="shared" si="43"/>
        <v>0</v>
      </c>
    </row>
    <row r="205" spans="1:22" x14ac:dyDescent="0.2">
      <c r="A205" t="s">
        <v>81</v>
      </c>
      <c r="B205" t="s">
        <v>1695</v>
      </c>
      <c r="D205">
        <v>-78.040000000000006</v>
      </c>
      <c r="E205">
        <v>-166.40899999999999</v>
      </c>
      <c r="F205">
        <v>0</v>
      </c>
      <c r="G205">
        <v>103.752</v>
      </c>
      <c r="H205">
        <v>46.811</v>
      </c>
      <c r="I205">
        <v>0</v>
      </c>
      <c r="J205">
        <v>1</v>
      </c>
      <c r="K205">
        <v>0</v>
      </c>
      <c r="L205">
        <f t="shared" si="33"/>
        <v>7.6257642417003118E-3</v>
      </c>
      <c r="M205">
        <f t="shared" si="34"/>
        <v>304.49941414486301</v>
      </c>
      <c r="N205">
        <f t="shared" si="35"/>
        <v>2.3220430660476565</v>
      </c>
      <c r="O205">
        <f t="shared" si="36"/>
        <v>0.14890835541462358</v>
      </c>
      <c r="P205">
        <f t="shared" si="37"/>
        <v>33.000271314867248</v>
      </c>
      <c r="Q205">
        <f t="shared" si="38"/>
        <v>4.9140210437543015</v>
      </c>
      <c r="R205">
        <f t="shared" si="39"/>
        <v>0</v>
      </c>
      <c r="S205">
        <f t="shared" si="40"/>
        <v>337.49968545973024</v>
      </c>
      <c r="T205">
        <f t="shared" si="41"/>
        <v>0.19704471408754667</v>
      </c>
      <c r="U205">
        <f t="shared" si="42"/>
        <v>0</v>
      </c>
      <c r="V205">
        <f t="shared" si="43"/>
        <v>0</v>
      </c>
    </row>
    <row r="206" spans="1:22" x14ac:dyDescent="0.2">
      <c r="A206" t="s">
        <v>41</v>
      </c>
      <c r="B206" t="s">
        <v>41</v>
      </c>
      <c r="D206">
        <v>-78.584000000000003</v>
      </c>
      <c r="E206">
        <v>-168.90600000000001</v>
      </c>
      <c r="F206">
        <v>0</v>
      </c>
      <c r="G206">
        <v>106.099</v>
      </c>
      <c r="H206">
        <v>25.986000000000001</v>
      </c>
      <c r="I206">
        <v>0</v>
      </c>
      <c r="J206">
        <v>1</v>
      </c>
      <c r="K206">
        <v>0</v>
      </c>
      <c r="L206">
        <f t="shared" si="33"/>
        <v>7.269328440869029E-3</v>
      </c>
      <c r="M206">
        <f t="shared" si="34"/>
        <v>311.99979307282314</v>
      </c>
      <c r="N206">
        <f t="shared" si="35"/>
        <v>2.2680312373607623</v>
      </c>
      <c r="O206">
        <f t="shared" si="36"/>
        <v>0.18359511578200896</v>
      </c>
      <c r="P206">
        <f t="shared" si="37"/>
        <v>15.000616363354899</v>
      </c>
      <c r="Q206">
        <f t="shared" si="38"/>
        <v>2.7540426520742933</v>
      </c>
      <c r="R206">
        <f t="shared" si="39"/>
        <v>0</v>
      </c>
      <c r="S206">
        <f t="shared" si="40"/>
        <v>327.00040943617802</v>
      </c>
      <c r="T206">
        <f t="shared" si="41"/>
        <v>0.19230781985164824</v>
      </c>
      <c r="U206">
        <f t="shared" si="42"/>
        <v>0</v>
      </c>
      <c r="V206">
        <f t="shared" si="43"/>
        <v>0</v>
      </c>
    </row>
    <row r="207" spans="1:22" x14ac:dyDescent="0.2">
      <c r="A207" t="s">
        <v>2800</v>
      </c>
      <c r="B207" t="s">
        <v>2801</v>
      </c>
      <c r="D207">
        <v>-81.355000000000004</v>
      </c>
      <c r="E207">
        <v>-176.42400000000001</v>
      </c>
      <c r="F207">
        <v>0</v>
      </c>
      <c r="G207">
        <v>86.483000000000004</v>
      </c>
      <c r="H207">
        <v>16.030999999999999</v>
      </c>
      <c r="I207">
        <v>0</v>
      </c>
      <c r="J207">
        <v>1</v>
      </c>
      <c r="K207">
        <v>0</v>
      </c>
      <c r="L207">
        <f t="shared" si="33"/>
        <v>5.4734071137496117E-3</v>
      </c>
      <c r="M207">
        <f t="shared" si="34"/>
        <v>256.50130425673802</v>
      </c>
      <c r="N207">
        <f t="shared" si="35"/>
        <v>1.4039374673423506</v>
      </c>
      <c r="O207">
        <f t="shared" si="36"/>
        <v>0.57605342314799368</v>
      </c>
      <c r="P207">
        <f t="shared" si="37"/>
        <v>2.9996787945035024</v>
      </c>
      <c r="Q207">
        <f t="shared" si="38"/>
        <v>1.7279769658951556</v>
      </c>
      <c r="R207">
        <f t="shared" si="39"/>
        <v>0</v>
      </c>
      <c r="S207">
        <f t="shared" si="40"/>
        <v>259.50098305124152</v>
      </c>
      <c r="T207">
        <f t="shared" si="41"/>
        <v>0.23391693922906773</v>
      </c>
      <c r="U207">
        <f t="shared" si="42"/>
        <v>0</v>
      </c>
      <c r="V207">
        <f t="shared" si="43"/>
        <v>0</v>
      </c>
    </row>
    <row r="208" spans="1:22" x14ac:dyDescent="0.2">
      <c r="A208" t="s">
        <v>255</v>
      </c>
      <c r="B208" t="s">
        <v>300</v>
      </c>
      <c r="D208">
        <v>-82.015000000000001</v>
      </c>
      <c r="E208">
        <v>-173.774</v>
      </c>
      <c r="F208">
        <v>0</v>
      </c>
      <c r="G208">
        <v>111.58199999999999</v>
      </c>
      <c r="H208">
        <v>27.663</v>
      </c>
      <c r="I208">
        <v>0</v>
      </c>
      <c r="J208">
        <v>1</v>
      </c>
      <c r="K208">
        <v>0</v>
      </c>
      <c r="L208">
        <f t="shared" si="33"/>
        <v>5.0498544192192603E-3</v>
      </c>
      <c r="M208">
        <f t="shared" si="34"/>
        <v>331.50046019423331</v>
      </c>
      <c r="N208">
        <f t="shared" si="35"/>
        <v>1.6740307379158055</v>
      </c>
      <c r="O208">
        <f t="shared" si="36"/>
        <v>0.32999053810642864</v>
      </c>
      <c r="P208">
        <f t="shared" si="37"/>
        <v>9.0001965501095889</v>
      </c>
      <c r="Q208">
        <f t="shared" si="38"/>
        <v>2.9699826726169594</v>
      </c>
      <c r="R208">
        <f t="shared" si="39"/>
        <v>0</v>
      </c>
      <c r="S208">
        <f t="shared" si="40"/>
        <v>340.5006567443429</v>
      </c>
      <c r="T208">
        <f t="shared" si="41"/>
        <v>0.18099522385231293</v>
      </c>
      <c r="U208">
        <f t="shared" si="42"/>
        <v>0</v>
      </c>
      <c r="V208">
        <f t="shared" si="43"/>
        <v>0</v>
      </c>
    </row>
    <row r="209" spans="1:22" x14ac:dyDescent="0.2">
      <c r="A209" t="s">
        <v>41</v>
      </c>
      <c r="B209" t="s">
        <v>41</v>
      </c>
      <c r="D209">
        <v>-78.822999999999993</v>
      </c>
      <c r="E209">
        <v>-174.71</v>
      </c>
      <c r="F209">
        <v>90</v>
      </c>
      <c r="G209">
        <v>126.39700000000001</v>
      </c>
      <c r="H209">
        <v>27.114999999999998</v>
      </c>
      <c r="I209">
        <v>2</v>
      </c>
      <c r="J209">
        <v>1</v>
      </c>
      <c r="K209">
        <v>0</v>
      </c>
      <c r="L209">
        <f t="shared" si="33"/>
        <v>7.1131681253915448E-3</v>
      </c>
      <c r="M209">
        <f t="shared" si="34"/>
        <v>371.99890211591133</v>
      </c>
      <c r="N209">
        <f t="shared" si="35"/>
        <v>2.6460933793049293</v>
      </c>
      <c r="O209">
        <f t="shared" si="36"/>
        <v>0.38880561361272309</v>
      </c>
      <c r="P209">
        <f t="shared" si="37"/>
        <v>7.4997486387568415</v>
      </c>
      <c r="Q209">
        <f t="shared" si="38"/>
        <v>2.9159472873803263</v>
      </c>
      <c r="R209">
        <f t="shared" si="39"/>
        <v>6</v>
      </c>
      <c r="S209">
        <f t="shared" si="40"/>
        <v>379.49865075466818</v>
      </c>
      <c r="T209">
        <f t="shared" si="41"/>
        <v>0.16129079859839093</v>
      </c>
      <c r="U209">
        <f t="shared" si="42"/>
        <v>0</v>
      </c>
      <c r="V209">
        <f t="shared" si="43"/>
        <v>1.5810332890692613</v>
      </c>
    </row>
    <row r="210" spans="1:22" x14ac:dyDescent="0.2">
      <c r="A210" t="s">
        <v>170</v>
      </c>
      <c r="B210" t="s">
        <v>513</v>
      </c>
      <c r="D210">
        <v>-79.721000000000004</v>
      </c>
      <c r="E210">
        <v>0</v>
      </c>
      <c r="F210">
        <v>0</v>
      </c>
      <c r="G210">
        <v>98.073999999999998</v>
      </c>
      <c r="H210">
        <v>0</v>
      </c>
      <c r="I210">
        <v>0</v>
      </c>
      <c r="J210">
        <v>0</v>
      </c>
      <c r="K210">
        <v>0</v>
      </c>
      <c r="L210">
        <f t="shared" si="33"/>
        <v>6.5286727228577503E-3</v>
      </c>
      <c r="M210">
        <f t="shared" si="34"/>
        <v>289.49988585900326</v>
      </c>
      <c r="N210">
        <f t="shared" si="35"/>
        <v>1.8900518981300054</v>
      </c>
      <c r="O210" t="str">
        <f t="shared" si="36"/>
        <v/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289.49988585900326</v>
      </c>
      <c r="T210">
        <f t="shared" si="41"/>
        <v>0</v>
      </c>
      <c r="U210" t="str">
        <f t="shared" si="42"/>
        <v/>
      </c>
      <c r="V210">
        <f t="shared" si="43"/>
        <v>0</v>
      </c>
    </row>
    <row r="211" spans="1:22" x14ac:dyDescent="0.2">
      <c r="A211" t="s">
        <v>738</v>
      </c>
      <c r="B211" t="s">
        <v>1034</v>
      </c>
      <c r="D211">
        <v>-79.623999999999995</v>
      </c>
      <c r="E211">
        <v>-174.80600000000001</v>
      </c>
      <c r="F211">
        <v>0</v>
      </c>
      <c r="G211">
        <v>72.180000000000007</v>
      </c>
      <c r="H211">
        <v>33.136000000000003</v>
      </c>
      <c r="I211">
        <v>0</v>
      </c>
      <c r="J211">
        <v>1</v>
      </c>
      <c r="K211">
        <v>0</v>
      </c>
      <c r="L211">
        <f t="shared" si="33"/>
        <v>6.5916434104521943E-3</v>
      </c>
      <c r="M211">
        <f t="shared" si="34"/>
        <v>212.99892142447104</v>
      </c>
      <c r="N211">
        <f t="shared" si="35"/>
        <v>1.4040143408553802</v>
      </c>
      <c r="O211">
        <f t="shared" si="36"/>
        <v>0.39603248453733669</v>
      </c>
      <c r="P211">
        <f t="shared" si="37"/>
        <v>8.9992363448361541</v>
      </c>
      <c r="Q211">
        <f t="shared" si="38"/>
        <v>3.5639934925776555</v>
      </c>
      <c r="R211">
        <f t="shared" si="39"/>
        <v>0</v>
      </c>
      <c r="S211">
        <f t="shared" si="40"/>
        <v>221.9981577693072</v>
      </c>
      <c r="T211">
        <f t="shared" si="41"/>
        <v>0.28169156725648431</v>
      </c>
      <c r="U211">
        <f t="shared" si="42"/>
        <v>0</v>
      </c>
      <c r="V211">
        <f t="shared" si="43"/>
        <v>0</v>
      </c>
    </row>
    <row r="212" spans="1:22" x14ac:dyDescent="0.2">
      <c r="A212" t="s">
        <v>41</v>
      </c>
      <c r="B212" t="s">
        <v>41</v>
      </c>
      <c r="D212">
        <v>-83.66</v>
      </c>
      <c r="E212">
        <v>-165.964</v>
      </c>
      <c r="F212">
        <v>0</v>
      </c>
      <c r="G212">
        <v>22.638000000000002</v>
      </c>
      <c r="H212">
        <v>8.2460000000000004</v>
      </c>
      <c r="I212">
        <v>0</v>
      </c>
      <c r="J212">
        <v>1</v>
      </c>
      <c r="K212">
        <v>0</v>
      </c>
      <c r="L212">
        <f t="shared" si="33"/>
        <v>3.9998740352822863E-3</v>
      </c>
      <c r="M212">
        <f t="shared" si="34"/>
        <v>67.498645055213927</v>
      </c>
      <c r="N212">
        <f t="shared" si="35"/>
        <v>0.26998634775943298</v>
      </c>
      <c r="O212">
        <f t="shared" si="36"/>
        <v>0.14400245662357042</v>
      </c>
      <c r="P212">
        <f t="shared" si="37"/>
        <v>5.9997443111006818</v>
      </c>
      <c r="Q212">
        <f t="shared" si="38"/>
        <v>0.86397878389057325</v>
      </c>
      <c r="R212">
        <f t="shared" si="39"/>
        <v>0</v>
      </c>
      <c r="S212">
        <f t="shared" si="40"/>
        <v>73.498389366314612</v>
      </c>
      <c r="T212">
        <f t="shared" si="41"/>
        <v>0.88890673214136329</v>
      </c>
      <c r="U212">
        <f t="shared" si="42"/>
        <v>0</v>
      </c>
      <c r="V212">
        <f t="shared" si="43"/>
        <v>0</v>
      </c>
    </row>
    <row r="213" spans="1:22" x14ac:dyDescent="0.2">
      <c r="A213" t="s">
        <v>2802</v>
      </c>
      <c r="B213" t="s">
        <v>118</v>
      </c>
      <c r="D213">
        <v>-78.983000000000004</v>
      </c>
      <c r="E213">
        <v>-169.69499999999999</v>
      </c>
      <c r="F213">
        <v>0</v>
      </c>
      <c r="G213">
        <v>57.561</v>
      </c>
      <c r="H213">
        <v>16.771000000000001</v>
      </c>
      <c r="I213">
        <v>0</v>
      </c>
      <c r="J213">
        <v>1</v>
      </c>
      <c r="K213">
        <v>0</v>
      </c>
      <c r="L213">
        <f t="shared" si="33"/>
        <v>7.0087697583091704E-3</v>
      </c>
      <c r="M213">
        <f t="shared" si="34"/>
        <v>169.50054315358727</v>
      </c>
      <c r="N213">
        <f t="shared" si="35"/>
        <v>1.1879914688633102</v>
      </c>
      <c r="O213">
        <f t="shared" si="36"/>
        <v>0.19799678746871249</v>
      </c>
      <c r="P213">
        <f t="shared" si="37"/>
        <v>9.0003956974644126</v>
      </c>
      <c r="Q213">
        <f t="shared" si="38"/>
        <v>1.7820512160963911</v>
      </c>
      <c r="R213">
        <f t="shared" si="39"/>
        <v>0</v>
      </c>
      <c r="S213">
        <f t="shared" si="40"/>
        <v>178.50093885105167</v>
      </c>
      <c r="T213">
        <f t="shared" si="41"/>
        <v>0.3539811665714428</v>
      </c>
      <c r="U213">
        <f t="shared" si="42"/>
        <v>0</v>
      </c>
      <c r="V213">
        <f t="shared" si="43"/>
        <v>0</v>
      </c>
    </row>
    <row r="214" spans="1:22" x14ac:dyDescent="0.2">
      <c r="A214" t="s">
        <v>269</v>
      </c>
      <c r="B214" t="s">
        <v>485</v>
      </c>
      <c r="D214">
        <v>-82.575999999999993</v>
      </c>
      <c r="E214">
        <v>-172.614</v>
      </c>
      <c r="F214">
        <v>0</v>
      </c>
      <c r="G214">
        <v>166.39500000000001</v>
      </c>
      <c r="H214">
        <v>27.225999999999999</v>
      </c>
      <c r="I214">
        <v>0</v>
      </c>
      <c r="J214">
        <v>1</v>
      </c>
      <c r="K214">
        <v>0</v>
      </c>
      <c r="L214">
        <f t="shared" si="33"/>
        <v>4.6909138080297305E-3</v>
      </c>
      <c r="M214">
        <f t="shared" si="34"/>
        <v>495.00039484872786</v>
      </c>
      <c r="N214">
        <f t="shared" si="35"/>
        <v>2.3220065091825757</v>
      </c>
      <c r="O214">
        <f t="shared" si="36"/>
        <v>0.27771564860537346</v>
      </c>
      <c r="P214">
        <f t="shared" si="37"/>
        <v>10.499974947493065</v>
      </c>
      <c r="Q214">
        <f t="shared" si="38"/>
        <v>2.9160102688934781</v>
      </c>
      <c r="R214">
        <f t="shared" si="39"/>
        <v>0</v>
      </c>
      <c r="S214">
        <f t="shared" si="40"/>
        <v>505.50036979622092</v>
      </c>
      <c r="T214">
        <f t="shared" si="41"/>
        <v>0.1212120245244168</v>
      </c>
      <c r="U214">
        <f t="shared" si="42"/>
        <v>0</v>
      </c>
      <c r="V214">
        <f t="shared" si="43"/>
        <v>0</v>
      </c>
    </row>
    <row r="215" spans="1:22" x14ac:dyDescent="0.2">
      <c r="A215" t="s">
        <v>41</v>
      </c>
      <c r="B215" t="s">
        <v>41</v>
      </c>
      <c r="D215">
        <v>-80.826999999999998</v>
      </c>
      <c r="E215">
        <v>-169.91900000000001</v>
      </c>
      <c r="F215">
        <v>0</v>
      </c>
      <c r="G215">
        <v>178.786</v>
      </c>
      <c r="H215">
        <v>45.706000000000003</v>
      </c>
      <c r="I215">
        <v>0</v>
      </c>
      <c r="J215">
        <v>1</v>
      </c>
      <c r="K215">
        <v>0</v>
      </c>
      <c r="L215">
        <f t="shared" si="33"/>
        <v>5.813313581372161E-3</v>
      </c>
      <c r="M215">
        <f t="shared" si="34"/>
        <v>529.49878448346067</v>
      </c>
      <c r="N215">
        <f t="shared" si="35"/>
        <v>3.0781455533033055</v>
      </c>
      <c r="O215">
        <f t="shared" si="36"/>
        <v>0.20249155307690403</v>
      </c>
      <c r="P215">
        <f t="shared" si="37"/>
        <v>24.001168017454482</v>
      </c>
      <c r="Q215">
        <f t="shared" si="38"/>
        <v>4.8600386475527237</v>
      </c>
      <c r="R215">
        <f t="shared" si="39"/>
        <v>0</v>
      </c>
      <c r="S215">
        <f t="shared" si="40"/>
        <v>553.49995250091513</v>
      </c>
      <c r="T215">
        <f t="shared" si="41"/>
        <v>0.11331470771652763</v>
      </c>
      <c r="U215">
        <f t="shared" si="42"/>
        <v>0</v>
      </c>
      <c r="V215">
        <f t="shared" si="43"/>
        <v>0</v>
      </c>
    </row>
    <row r="216" spans="1:22" x14ac:dyDescent="0.2">
      <c r="A216" t="s">
        <v>486</v>
      </c>
      <c r="B216" t="s">
        <v>802</v>
      </c>
      <c r="D216">
        <v>-81.075999999999993</v>
      </c>
      <c r="E216">
        <v>-165.46600000000001</v>
      </c>
      <c r="F216">
        <v>0</v>
      </c>
      <c r="G216">
        <v>61.241</v>
      </c>
      <c r="H216">
        <v>13.946</v>
      </c>
      <c r="I216">
        <v>0</v>
      </c>
      <c r="J216">
        <v>1</v>
      </c>
      <c r="K216">
        <v>0</v>
      </c>
      <c r="L216">
        <f t="shared" si="33"/>
        <v>5.6528943491991578E-3</v>
      </c>
      <c r="M216">
        <f t="shared" si="34"/>
        <v>181.49902833808937</v>
      </c>
      <c r="N216">
        <f t="shared" si="35"/>
        <v>1.0259958576733808</v>
      </c>
      <c r="O216">
        <f t="shared" si="36"/>
        <v>0.13886154409061663</v>
      </c>
      <c r="P216">
        <f t="shared" si="37"/>
        <v>10.499433128895943</v>
      </c>
      <c r="Q216">
        <f t="shared" si="38"/>
        <v>1.4579689543236192</v>
      </c>
      <c r="R216">
        <f t="shared" si="39"/>
        <v>0</v>
      </c>
      <c r="S216">
        <f t="shared" si="40"/>
        <v>191.9984614669853</v>
      </c>
      <c r="T216">
        <f t="shared" si="41"/>
        <v>0.3305802821612594</v>
      </c>
      <c r="U216">
        <f t="shared" si="42"/>
        <v>0</v>
      </c>
      <c r="V216">
        <f t="shared" si="43"/>
        <v>0</v>
      </c>
    </row>
    <row r="217" spans="1:22" x14ac:dyDescent="0.2">
      <c r="A217" t="s">
        <v>261</v>
      </c>
      <c r="B217" t="s">
        <v>1164</v>
      </c>
      <c r="D217">
        <v>-83.558000000000007</v>
      </c>
      <c r="E217">
        <v>-158.96199999999999</v>
      </c>
      <c r="F217">
        <v>0</v>
      </c>
      <c r="G217">
        <v>93.590999999999994</v>
      </c>
      <c r="H217">
        <v>13.928000000000001</v>
      </c>
      <c r="I217">
        <v>0</v>
      </c>
      <c r="J217">
        <v>1</v>
      </c>
      <c r="K217">
        <v>0</v>
      </c>
      <c r="L217">
        <f t="shared" si="33"/>
        <v>4.0647665323701367E-3</v>
      </c>
      <c r="M217">
        <f t="shared" si="34"/>
        <v>279.00018276146159</v>
      </c>
      <c r="N217">
        <f t="shared" si="35"/>
        <v>1.1340717394856801</v>
      </c>
      <c r="O217">
        <f t="shared" si="36"/>
        <v>9.359752233660501E-2</v>
      </c>
      <c r="P217">
        <f t="shared" si="37"/>
        <v>14.9999146744548</v>
      </c>
      <c r="Q217">
        <f t="shared" si="38"/>
        <v>1.4039562527457052</v>
      </c>
      <c r="R217">
        <f t="shared" si="39"/>
        <v>0</v>
      </c>
      <c r="S217">
        <f t="shared" si="40"/>
        <v>294.00009743591636</v>
      </c>
      <c r="T217">
        <f t="shared" si="41"/>
        <v>0.2150536225680488</v>
      </c>
      <c r="U217">
        <f t="shared" si="42"/>
        <v>0</v>
      </c>
      <c r="V217">
        <f t="shared" si="43"/>
        <v>0</v>
      </c>
    </row>
    <row r="218" spans="1:22" x14ac:dyDescent="0.2">
      <c r="A218" t="s">
        <v>41</v>
      </c>
      <c r="B218" t="s">
        <v>41</v>
      </c>
      <c r="D218">
        <v>-80.073999999999998</v>
      </c>
      <c r="E218">
        <v>-173.66</v>
      </c>
      <c r="F218">
        <v>0</v>
      </c>
      <c r="G218">
        <v>40.607999999999997</v>
      </c>
      <c r="H218">
        <v>27.166</v>
      </c>
      <c r="I218">
        <v>0</v>
      </c>
      <c r="J218">
        <v>1</v>
      </c>
      <c r="K218">
        <v>0</v>
      </c>
      <c r="L218">
        <f t="shared" si="33"/>
        <v>6.2998347197979181E-3</v>
      </c>
      <c r="M218">
        <f t="shared" si="34"/>
        <v>120.00044161282611</v>
      </c>
      <c r="N218">
        <f t="shared" si="35"/>
        <v>0.75598370444726926</v>
      </c>
      <c r="O218">
        <f t="shared" si="36"/>
        <v>0.32400955544337012</v>
      </c>
      <c r="P218">
        <f t="shared" si="37"/>
        <v>8.9996774391543912</v>
      </c>
      <c r="Q218">
        <f t="shared" si="38"/>
        <v>2.9159844021785446</v>
      </c>
      <c r="R218">
        <f t="shared" si="39"/>
        <v>0</v>
      </c>
      <c r="S218">
        <f t="shared" si="40"/>
        <v>129.0001190519805</v>
      </c>
      <c r="T218">
        <f t="shared" si="41"/>
        <v>0.49999815995332941</v>
      </c>
      <c r="U218">
        <f t="shared" si="42"/>
        <v>0</v>
      </c>
      <c r="V218">
        <f t="shared" si="43"/>
        <v>0</v>
      </c>
    </row>
    <row r="219" spans="1:22" x14ac:dyDescent="0.2">
      <c r="A219" t="s">
        <v>2800</v>
      </c>
      <c r="B219" t="s">
        <v>2801</v>
      </c>
      <c r="D219">
        <v>-78.215000000000003</v>
      </c>
      <c r="E219">
        <v>-164.745</v>
      </c>
      <c r="F219">
        <v>0</v>
      </c>
      <c r="G219">
        <v>141.99299999999999</v>
      </c>
      <c r="H219">
        <v>34.204999999999998</v>
      </c>
      <c r="I219">
        <v>0</v>
      </c>
      <c r="J219">
        <v>1</v>
      </c>
      <c r="K219">
        <v>0</v>
      </c>
      <c r="L219">
        <f t="shared" si="33"/>
        <v>7.510948752455093E-3</v>
      </c>
      <c r="M219">
        <f t="shared" si="34"/>
        <v>416.99974272014526</v>
      </c>
      <c r="N219">
        <f t="shared" si="35"/>
        <v>3.1320668294247991</v>
      </c>
      <c r="O219">
        <f t="shared" si="36"/>
        <v>0.1320009453218855</v>
      </c>
      <c r="P219">
        <f t="shared" si="37"/>
        <v>26.999587492714987</v>
      </c>
      <c r="Q219">
        <f t="shared" si="38"/>
        <v>3.5639746363139708</v>
      </c>
      <c r="R219">
        <f t="shared" si="39"/>
        <v>0</v>
      </c>
      <c r="S219">
        <f t="shared" si="40"/>
        <v>443.99933021286023</v>
      </c>
      <c r="T219">
        <f t="shared" si="41"/>
        <v>0.14388498086020857</v>
      </c>
      <c r="U219">
        <f t="shared" si="42"/>
        <v>0</v>
      </c>
      <c r="V219">
        <f t="shared" si="43"/>
        <v>0</v>
      </c>
    </row>
    <row r="220" spans="1:22" x14ac:dyDescent="0.2">
      <c r="A220" t="s">
        <v>379</v>
      </c>
      <c r="B220" t="s">
        <v>388</v>
      </c>
      <c r="D220">
        <v>-79.760000000000005</v>
      </c>
      <c r="E220">
        <v>0</v>
      </c>
      <c r="F220">
        <v>0</v>
      </c>
      <c r="G220">
        <v>157.50899999999999</v>
      </c>
      <c r="H220">
        <v>0</v>
      </c>
      <c r="I220">
        <v>0</v>
      </c>
      <c r="J220">
        <v>0</v>
      </c>
      <c r="K220">
        <v>0</v>
      </c>
      <c r="L220">
        <f t="shared" si="33"/>
        <v>6.5033655288755602E-3</v>
      </c>
      <c r="M220">
        <f t="shared" si="34"/>
        <v>465.00046692908415</v>
      </c>
      <c r="N220">
        <f t="shared" si="35"/>
        <v>3.0240710316086776</v>
      </c>
      <c r="O220" t="str">
        <f t="shared" si="36"/>
        <v/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465.00046692908415</v>
      </c>
      <c r="T220">
        <f t="shared" si="41"/>
        <v>0</v>
      </c>
      <c r="U220" t="str">
        <f t="shared" si="42"/>
        <v/>
      </c>
      <c r="V220">
        <f t="shared" si="43"/>
        <v>0</v>
      </c>
    </row>
    <row r="221" spans="1:22" x14ac:dyDescent="0.2">
      <c r="A221" t="s">
        <v>41</v>
      </c>
      <c r="B221" t="s">
        <v>41</v>
      </c>
      <c r="D221">
        <v>-82.332999999999998</v>
      </c>
      <c r="E221">
        <v>-172.405</v>
      </c>
      <c r="F221">
        <v>0</v>
      </c>
      <c r="G221">
        <v>52.469000000000001</v>
      </c>
      <c r="H221">
        <v>15.132999999999999</v>
      </c>
      <c r="I221">
        <v>0</v>
      </c>
      <c r="J221">
        <v>1</v>
      </c>
      <c r="K221">
        <v>0</v>
      </c>
      <c r="L221">
        <f t="shared" si="33"/>
        <v>4.8462742145268332E-3</v>
      </c>
      <c r="M221">
        <f t="shared" si="34"/>
        <v>155.9998138214201</v>
      </c>
      <c r="N221">
        <f t="shared" si="35"/>
        <v>0.75601863121236634</v>
      </c>
      <c r="O221">
        <f t="shared" si="36"/>
        <v>0.26998690213915028</v>
      </c>
      <c r="P221">
        <f t="shared" si="37"/>
        <v>6.0003808306514728</v>
      </c>
      <c r="Q221">
        <f t="shared" si="38"/>
        <v>1.6200258521485842</v>
      </c>
      <c r="R221">
        <f t="shared" si="39"/>
        <v>0</v>
      </c>
      <c r="S221">
        <f t="shared" si="40"/>
        <v>162.00019465207157</v>
      </c>
      <c r="T221">
        <f t="shared" si="41"/>
        <v>0.38461584363609985</v>
      </c>
      <c r="U221">
        <f t="shared" si="42"/>
        <v>0</v>
      </c>
      <c r="V221">
        <f t="shared" si="43"/>
        <v>0</v>
      </c>
    </row>
    <row r="222" spans="1:22" x14ac:dyDescent="0.2">
      <c r="A222" t="s">
        <v>2803</v>
      </c>
      <c r="B222" t="s">
        <v>2804</v>
      </c>
      <c r="D222">
        <v>-87.138000000000005</v>
      </c>
      <c r="E222">
        <v>-167.471</v>
      </c>
      <c r="F222">
        <v>0</v>
      </c>
      <c r="G222">
        <v>20.024999999999999</v>
      </c>
      <c r="H222">
        <v>9.2200000000000006</v>
      </c>
      <c r="I222">
        <v>0</v>
      </c>
      <c r="J222">
        <v>1</v>
      </c>
      <c r="K222">
        <v>0</v>
      </c>
      <c r="L222">
        <f t="shared" si="33"/>
        <v>1.7997429527426749E-3</v>
      </c>
      <c r="M222">
        <f t="shared" si="34"/>
        <v>60.000067974192021</v>
      </c>
      <c r="N222">
        <f t="shared" si="35"/>
        <v>0.10798480748544105</v>
      </c>
      <c r="O222">
        <f t="shared" si="36"/>
        <v>0.16199727061839408</v>
      </c>
      <c r="P222">
        <f t="shared" si="37"/>
        <v>6.0003870826351182</v>
      </c>
      <c r="Q222">
        <f t="shared" si="38"/>
        <v>0.97204730208805956</v>
      </c>
      <c r="R222">
        <f t="shared" si="39"/>
        <v>0</v>
      </c>
      <c r="S222">
        <f t="shared" si="40"/>
        <v>66.000455056827136</v>
      </c>
      <c r="T222">
        <f t="shared" si="41"/>
        <v>0.99999886709808317</v>
      </c>
      <c r="U222">
        <f t="shared" si="42"/>
        <v>0</v>
      </c>
      <c r="V222">
        <f t="shared" si="43"/>
        <v>0</v>
      </c>
    </row>
    <row r="223" spans="1:22" x14ac:dyDescent="0.2">
      <c r="A223" t="s">
        <v>72</v>
      </c>
      <c r="B223" t="s">
        <v>73</v>
      </c>
      <c r="D223">
        <v>-77.608999999999995</v>
      </c>
      <c r="E223">
        <v>0</v>
      </c>
      <c r="F223">
        <v>0</v>
      </c>
      <c r="G223">
        <v>270.29599999999999</v>
      </c>
      <c r="H223">
        <v>0</v>
      </c>
      <c r="I223">
        <v>0</v>
      </c>
      <c r="J223">
        <v>0</v>
      </c>
      <c r="K223">
        <v>0</v>
      </c>
      <c r="L223">
        <f t="shared" si="33"/>
        <v>7.9091774097448751E-3</v>
      </c>
      <c r="M223">
        <f t="shared" si="34"/>
        <v>791.99917235840348</v>
      </c>
      <c r="N223">
        <f t="shared" si="35"/>
        <v>6.2640682266219496</v>
      </c>
      <c r="O223" t="str">
        <f t="shared" si="36"/>
        <v/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791.99917235840348</v>
      </c>
      <c r="T223">
        <f t="shared" si="41"/>
        <v>0</v>
      </c>
      <c r="U223" t="str">
        <f t="shared" si="42"/>
        <v/>
      </c>
      <c r="V223">
        <f t="shared" si="43"/>
        <v>0</v>
      </c>
    </row>
    <row r="224" spans="1:22" x14ac:dyDescent="0.2">
      <c r="A224" t="s">
        <v>41</v>
      </c>
      <c r="B224" t="s">
        <v>41</v>
      </c>
      <c r="D224">
        <v>-80.87</v>
      </c>
      <c r="E224">
        <v>-175.03</v>
      </c>
      <c r="F224">
        <v>0</v>
      </c>
      <c r="G224">
        <v>113.437</v>
      </c>
      <c r="H224">
        <v>23.087</v>
      </c>
      <c r="I224">
        <v>0</v>
      </c>
      <c r="J224">
        <v>1</v>
      </c>
      <c r="K224">
        <v>0</v>
      </c>
      <c r="L224">
        <f t="shared" si="33"/>
        <v>5.7855947489724151E-3</v>
      </c>
      <c r="M224">
        <f t="shared" si="34"/>
        <v>335.99955230827584</v>
      </c>
      <c r="N224">
        <f t="shared" si="35"/>
        <v>1.9439591894510324</v>
      </c>
      <c r="O224">
        <f t="shared" si="36"/>
        <v>0.41397788001567454</v>
      </c>
      <c r="P224">
        <f t="shared" si="37"/>
        <v>6.0003660970078556</v>
      </c>
      <c r="Q224">
        <f t="shared" si="38"/>
        <v>2.4840213201785595</v>
      </c>
      <c r="R224">
        <f t="shared" si="39"/>
        <v>0</v>
      </c>
      <c r="S224">
        <f t="shared" si="40"/>
        <v>341.99991840528367</v>
      </c>
      <c r="T224">
        <f t="shared" si="41"/>
        <v>0.17857166650314663</v>
      </c>
      <c r="U224">
        <f t="shared" si="42"/>
        <v>0</v>
      </c>
      <c r="V224">
        <f t="shared" si="43"/>
        <v>0</v>
      </c>
    </row>
    <row r="225" spans="1:22" x14ac:dyDescent="0.2">
      <c r="A225" t="s">
        <v>357</v>
      </c>
      <c r="B225" t="s">
        <v>358</v>
      </c>
      <c r="D225">
        <v>-79.694999999999993</v>
      </c>
      <c r="E225">
        <v>-176.63399999999999</v>
      </c>
      <c r="F225">
        <v>90</v>
      </c>
      <c r="G225">
        <v>55.902000000000001</v>
      </c>
      <c r="H225">
        <v>17.029</v>
      </c>
      <c r="I225">
        <v>1</v>
      </c>
      <c r="J225">
        <v>1</v>
      </c>
      <c r="K225">
        <v>0</v>
      </c>
      <c r="L225">
        <f t="shared" si="33"/>
        <v>6.5455476554440962E-3</v>
      </c>
      <c r="M225">
        <f t="shared" si="34"/>
        <v>165.00080675342434</v>
      </c>
      <c r="N225">
        <f t="shared" si="35"/>
        <v>1.0800217238129852</v>
      </c>
      <c r="O225">
        <f t="shared" si="36"/>
        <v>0.61208333796759296</v>
      </c>
      <c r="P225">
        <f t="shared" si="37"/>
        <v>2.9995218998677196</v>
      </c>
      <c r="Q225">
        <f t="shared" si="38"/>
        <v>1.8359592127371429</v>
      </c>
      <c r="R225">
        <f t="shared" si="39"/>
        <v>3</v>
      </c>
      <c r="S225">
        <f t="shared" si="40"/>
        <v>168.00032865329206</v>
      </c>
      <c r="T225">
        <f t="shared" si="41"/>
        <v>0.36363458567607754</v>
      </c>
      <c r="U225">
        <f t="shared" si="42"/>
        <v>0</v>
      </c>
      <c r="V225">
        <f t="shared" si="43"/>
        <v>1.7857107923825561</v>
      </c>
    </row>
    <row r="226" spans="1:22" x14ac:dyDescent="0.2">
      <c r="A226" t="s">
        <v>331</v>
      </c>
      <c r="B226" t="s">
        <v>332</v>
      </c>
      <c r="D226">
        <v>-83.13</v>
      </c>
      <c r="E226">
        <v>-173.66</v>
      </c>
      <c r="F226">
        <v>0</v>
      </c>
      <c r="G226">
        <v>83.6</v>
      </c>
      <c r="H226">
        <v>18.111000000000001</v>
      </c>
      <c r="I226">
        <v>0</v>
      </c>
      <c r="J226">
        <v>1</v>
      </c>
      <c r="K226">
        <v>0</v>
      </c>
      <c r="L226">
        <f t="shared" si="33"/>
        <v>4.3373499632814059E-3</v>
      </c>
      <c r="M226">
        <f t="shared" si="34"/>
        <v>248.99928342328997</v>
      </c>
      <c r="N226">
        <f t="shared" si="35"/>
        <v>1.0799981128112162</v>
      </c>
      <c r="O226">
        <f t="shared" si="36"/>
        <v>0.32400955544337012</v>
      </c>
      <c r="P226">
        <f t="shared" si="37"/>
        <v>5.9998953876362062</v>
      </c>
      <c r="Q226">
        <f t="shared" si="38"/>
        <v>1.9440253812801156</v>
      </c>
      <c r="R226">
        <f t="shared" si="39"/>
        <v>0</v>
      </c>
      <c r="S226">
        <f t="shared" si="40"/>
        <v>254.99917881092617</v>
      </c>
      <c r="T226">
        <f t="shared" si="41"/>
        <v>0.24096454887382998</v>
      </c>
      <c r="U226">
        <f t="shared" si="42"/>
        <v>0</v>
      </c>
      <c r="V226">
        <f t="shared" si="43"/>
        <v>0</v>
      </c>
    </row>
    <row r="227" spans="1:22" x14ac:dyDescent="0.2">
      <c r="A227" t="s">
        <v>41</v>
      </c>
      <c r="B227" t="s">
        <v>41</v>
      </c>
      <c r="D227">
        <v>-84.986999999999995</v>
      </c>
      <c r="E227">
        <v>-173.29</v>
      </c>
      <c r="F227">
        <v>0</v>
      </c>
      <c r="G227">
        <v>57.219000000000001</v>
      </c>
      <c r="H227">
        <v>17.117000000000001</v>
      </c>
      <c r="I227">
        <v>0</v>
      </c>
      <c r="J227">
        <v>1</v>
      </c>
      <c r="K227">
        <v>0</v>
      </c>
      <c r="L227">
        <f t="shared" si="33"/>
        <v>3.1578195546627095E-3</v>
      </c>
      <c r="M227">
        <f t="shared" si="34"/>
        <v>171.00039436967677</v>
      </c>
      <c r="N227">
        <f t="shared" si="35"/>
        <v>0.53998892918452968</v>
      </c>
      <c r="O227">
        <f t="shared" si="36"/>
        <v>0.30599218337530759</v>
      </c>
      <c r="P227">
        <f t="shared" si="37"/>
        <v>6.0000601620886069</v>
      </c>
      <c r="Q227">
        <f t="shared" si="38"/>
        <v>1.8359733453540406</v>
      </c>
      <c r="R227">
        <f t="shared" si="39"/>
        <v>0</v>
      </c>
      <c r="S227">
        <f t="shared" si="40"/>
        <v>177.00045453176537</v>
      </c>
      <c r="T227">
        <f t="shared" si="41"/>
        <v>0.35087638377189445</v>
      </c>
      <c r="U227">
        <f t="shared" si="42"/>
        <v>0</v>
      </c>
      <c r="V227">
        <f t="shared" si="43"/>
        <v>0</v>
      </c>
    </row>
    <row r="228" spans="1:22" x14ac:dyDescent="0.2">
      <c r="A228" t="s">
        <v>2805</v>
      </c>
      <c r="B228" t="s">
        <v>2806</v>
      </c>
      <c r="D228">
        <v>-78.930000000000007</v>
      </c>
      <c r="E228">
        <v>-165.06899999999999</v>
      </c>
      <c r="F228">
        <v>0</v>
      </c>
      <c r="G228">
        <v>46.872</v>
      </c>
      <c r="H228">
        <v>15.523999999999999</v>
      </c>
      <c r="I228">
        <v>0</v>
      </c>
      <c r="J228">
        <v>1</v>
      </c>
      <c r="K228">
        <v>0</v>
      </c>
      <c r="L228">
        <f t="shared" si="33"/>
        <v>7.0433390617591829E-3</v>
      </c>
      <c r="M228">
        <f t="shared" si="34"/>
        <v>137.99960501719977</v>
      </c>
      <c r="N228">
        <f t="shared" si="35"/>
        <v>0.97197898050396236</v>
      </c>
      <c r="O228">
        <f t="shared" si="36"/>
        <v>0.13500381329772082</v>
      </c>
      <c r="P228">
        <f t="shared" si="37"/>
        <v>11.999537314321788</v>
      </c>
      <c r="Q228">
        <f t="shared" si="38"/>
        <v>1.6199849152266479</v>
      </c>
      <c r="R228">
        <f t="shared" si="39"/>
        <v>0</v>
      </c>
      <c r="S228">
        <f t="shared" si="40"/>
        <v>149.99914233152157</v>
      </c>
      <c r="T228">
        <f t="shared" si="41"/>
        <v>0.43478385313147683</v>
      </c>
      <c r="U228">
        <f t="shared" si="42"/>
        <v>0</v>
      </c>
      <c r="V228">
        <f t="shared" si="43"/>
        <v>0</v>
      </c>
    </row>
    <row r="229" spans="1:22" x14ac:dyDescent="0.2">
      <c r="A229" t="s">
        <v>121</v>
      </c>
      <c r="B229" t="s">
        <v>1155</v>
      </c>
      <c r="D229">
        <v>-87.614000000000004</v>
      </c>
      <c r="E229">
        <v>-171.25399999999999</v>
      </c>
      <c r="F229">
        <v>0</v>
      </c>
      <c r="G229">
        <v>48.042000000000002</v>
      </c>
      <c r="H229">
        <v>13.153</v>
      </c>
      <c r="I229">
        <v>1</v>
      </c>
      <c r="J229">
        <v>1</v>
      </c>
      <c r="K229">
        <v>0</v>
      </c>
      <c r="L229">
        <f t="shared" si="33"/>
        <v>1.5000337277634422E-3</v>
      </c>
      <c r="M229">
        <f t="shared" si="34"/>
        <v>144.00104743127275</v>
      </c>
      <c r="N229">
        <f t="shared" si="35"/>
        <v>0.21600664398681629</v>
      </c>
      <c r="O229">
        <f t="shared" si="36"/>
        <v>0.23400417552542527</v>
      </c>
      <c r="P229">
        <f t="shared" si="37"/>
        <v>5.9999139843846461</v>
      </c>
      <c r="Q229">
        <f t="shared" si="38"/>
        <v>1.4040063291457276</v>
      </c>
      <c r="R229">
        <f t="shared" si="39"/>
        <v>0</v>
      </c>
      <c r="S229">
        <f t="shared" si="40"/>
        <v>150.0009614156574</v>
      </c>
      <c r="T229">
        <f t="shared" si="41"/>
        <v>0.41666363592692718</v>
      </c>
      <c r="U229">
        <f t="shared" si="42"/>
        <v>0</v>
      </c>
      <c r="V229">
        <f t="shared" si="43"/>
        <v>0</v>
      </c>
    </row>
    <row r="230" spans="1:22" x14ac:dyDescent="0.2">
      <c r="A230" t="s">
        <v>41</v>
      </c>
      <c r="B230" t="s">
        <v>41</v>
      </c>
      <c r="D230">
        <v>-79.287000000000006</v>
      </c>
      <c r="E230">
        <v>-175.23599999999999</v>
      </c>
      <c r="F230">
        <v>0</v>
      </c>
      <c r="G230">
        <v>112.96899999999999</v>
      </c>
      <c r="H230">
        <v>24.082999999999998</v>
      </c>
      <c r="I230">
        <v>0</v>
      </c>
      <c r="J230">
        <v>1</v>
      </c>
      <c r="K230">
        <v>0</v>
      </c>
      <c r="L230">
        <f t="shared" si="33"/>
        <v>6.8107239359387175E-3</v>
      </c>
      <c r="M230">
        <f t="shared" si="34"/>
        <v>333.00006952828562</v>
      </c>
      <c r="N230">
        <f t="shared" si="35"/>
        <v>2.2679738121793642</v>
      </c>
      <c r="O230">
        <f t="shared" si="36"/>
        <v>0.43196692629052102</v>
      </c>
      <c r="P230">
        <f t="shared" si="37"/>
        <v>6.0004031350119789</v>
      </c>
      <c r="Q230">
        <f t="shared" si="38"/>
        <v>2.5919782907134215</v>
      </c>
      <c r="R230">
        <f t="shared" si="39"/>
        <v>0</v>
      </c>
      <c r="S230">
        <f t="shared" si="40"/>
        <v>339.00047266329761</v>
      </c>
      <c r="T230">
        <f t="shared" si="41"/>
        <v>0.18018014255971046</v>
      </c>
      <c r="U230">
        <f t="shared" si="42"/>
        <v>0</v>
      </c>
      <c r="V230">
        <f t="shared" si="43"/>
        <v>0</v>
      </c>
    </row>
    <row r="231" spans="1:22" x14ac:dyDescent="0.2">
      <c r="A231" t="s">
        <v>1618</v>
      </c>
      <c r="B231" t="s">
        <v>1619</v>
      </c>
      <c r="D231">
        <v>-79.875</v>
      </c>
      <c r="E231">
        <v>-165.964</v>
      </c>
      <c r="F231">
        <v>0</v>
      </c>
      <c r="G231">
        <v>28.443000000000001</v>
      </c>
      <c r="H231">
        <v>8.2460000000000004</v>
      </c>
      <c r="I231">
        <v>0</v>
      </c>
      <c r="J231">
        <v>1</v>
      </c>
      <c r="K231">
        <v>0</v>
      </c>
      <c r="L231">
        <f t="shared" si="33"/>
        <v>6.428777883606243E-3</v>
      </c>
      <c r="M231">
        <f t="shared" si="34"/>
        <v>84.000134628542355</v>
      </c>
      <c r="N231">
        <f t="shared" si="35"/>
        <v>0.54001874773866787</v>
      </c>
      <c r="O231">
        <f t="shared" si="36"/>
        <v>0.14400245662357042</v>
      </c>
      <c r="P231">
        <f t="shared" si="37"/>
        <v>5.9997443111006818</v>
      </c>
      <c r="Q231">
        <f t="shared" si="38"/>
        <v>0.86397878389057325</v>
      </c>
      <c r="R231">
        <f t="shared" si="39"/>
        <v>0</v>
      </c>
      <c r="S231">
        <f t="shared" si="40"/>
        <v>89.99987893964304</v>
      </c>
      <c r="T231">
        <f t="shared" si="41"/>
        <v>0.71428456948701879</v>
      </c>
      <c r="U231">
        <f t="shared" si="42"/>
        <v>0</v>
      </c>
      <c r="V231">
        <f t="shared" si="43"/>
        <v>0</v>
      </c>
    </row>
    <row r="232" spans="1:22" x14ac:dyDescent="0.2">
      <c r="A232" t="s">
        <v>66</v>
      </c>
      <c r="B232" t="s">
        <v>1928</v>
      </c>
      <c r="D232">
        <v>-80.594999999999999</v>
      </c>
      <c r="E232">
        <v>0</v>
      </c>
      <c r="F232">
        <v>0</v>
      </c>
      <c r="G232">
        <v>165.221</v>
      </c>
      <c r="H232">
        <v>0</v>
      </c>
      <c r="I232">
        <v>0</v>
      </c>
      <c r="J232">
        <v>0</v>
      </c>
      <c r="K232">
        <v>0</v>
      </c>
      <c r="L232">
        <f t="shared" si="33"/>
        <v>5.9629831292037682E-3</v>
      </c>
      <c r="M232">
        <f t="shared" si="34"/>
        <v>489.00025085185075</v>
      </c>
      <c r="N232">
        <f t="shared" si="35"/>
        <v>2.9159031619091587</v>
      </c>
      <c r="O232" t="str">
        <f t="shared" si="36"/>
        <v/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489.00025085185075</v>
      </c>
      <c r="T232">
        <f t="shared" si="41"/>
        <v>0</v>
      </c>
      <c r="U232" t="str">
        <f t="shared" si="42"/>
        <v/>
      </c>
      <c r="V232">
        <f t="shared" si="43"/>
        <v>0</v>
      </c>
    </row>
    <row r="233" spans="1:22" x14ac:dyDescent="0.2">
      <c r="A233" t="s">
        <v>41</v>
      </c>
      <c r="B233" t="s">
        <v>41</v>
      </c>
      <c r="D233">
        <v>-82.966999999999999</v>
      </c>
      <c r="E233">
        <v>-170.13399999999999</v>
      </c>
      <c r="F233">
        <v>0</v>
      </c>
      <c r="G233">
        <v>155.16800000000001</v>
      </c>
      <c r="H233">
        <v>23.344999999999999</v>
      </c>
      <c r="I233">
        <v>0</v>
      </c>
      <c r="J233">
        <v>1</v>
      </c>
      <c r="K233">
        <v>0</v>
      </c>
      <c r="L233">
        <f t="shared" si="33"/>
        <v>4.4412883480841438E-3</v>
      </c>
      <c r="M233">
        <f t="shared" si="34"/>
        <v>462.00145262206229</v>
      </c>
      <c r="N233">
        <f t="shared" si="35"/>
        <v>2.0518837202120346</v>
      </c>
      <c r="O233">
        <f t="shared" si="36"/>
        <v>0.20699566126077698</v>
      </c>
      <c r="P233">
        <f t="shared" si="37"/>
        <v>12.000111665333268</v>
      </c>
      <c r="Q233">
        <f t="shared" si="38"/>
        <v>2.4839735333423567</v>
      </c>
      <c r="R233">
        <f t="shared" si="39"/>
        <v>0</v>
      </c>
      <c r="S233">
        <f t="shared" si="40"/>
        <v>474.00156428739558</v>
      </c>
      <c r="T233">
        <f t="shared" si="41"/>
        <v>0.12986972153328416</v>
      </c>
      <c r="U233">
        <f t="shared" si="42"/>
        <v>0</v>
      </c>
      <c r="V233">
        <f t="shared" si="43"/>
        <v>0</v>
      </c>
    </row>
    <row r="234" spans="1:22" x14ac:dyDescent="0.2">
      <c r="A234" t="s">
        <v>366</v>
      </c>
      <c r="B234" t="s">
        <v>378</v>
      </c>
      <c r="D234">
        <v>-79.438999999999993</v>
      </c>
      <c r="E234">
        <v>-168.69</v>
      </c>
      <c r="F234">
        <v>0</v>
      </c>
      <c r="G234">
        <v>60.017000000000003</v>
      </c>
      <c r="H234">
        <v>15.297000000000001</v>
      </c>
      <c r="I234">
        <v>0</v>
      </c>
      <c r="J234">
        <v>1</v>
      </c>
      <c r="K234">
        <v>0</v>
      </c>
      <c r="L234">
        <f t="shared" si="33"/>
        <v>6.711850743945303E-3</v>
      </c>
      <c r="M234">
        <f t="shared" si="34"/>
        <v>177.00099604292933</v>
      </c>
      <c r="N234">
        <f t="shared" si="35"/>
        <v>1.1880054549752499</v>
      </c>
      <c r="O234">
        <f t="shared" si="36"/>
        <v>0.17999871688416874</v>
      </c>
      <c r="P234">
        <f t="shared" si="37"/>
        <v>9.0000185921977121</v>
      </c>
      <c r="Q234">
        <f t="shared" si="38"/>
        <v>1.6199934185226692</v>
      </c>
      <c r="R234">
        <f t="shared" si="39"/>
        <v>0</v>
      </c>
      <c r="S234">
        <f t="shared" si="40"/>
        <v>186.00101463512704</v>
      </c>
      <c r="T234">
        <f t="shared" si="41"/>
        <v>0.33898114327813028</v>
      </c>
      <c r="U234">
        <f t="shared" si="42"/>
        <v>0</v>
      </c>
      <c r="V234">
        <f t="shared" si="43"/>
        <v>0</v>
      </c>
    </row>
    <row r="235" spans="1:22" x14ac:dyDescent="0.2">
      <c r="A235" t="s">
        <v>187</v>
      </c>
      <c r="B235" t="s">
        <v>188</v>
      </c>
      <c r="D235">
        <v>-83.191000000000003</v>
      </c>
      <c r="E235">
        <v>-172.875</v>
      </c>
      <c r="F235">
        <v>0</v>
      </c>
      <c r="G235">
        <v>67.475999999999999</v>
      </c>
      <c r="H235">
        <v>16.125</v>
      </c>
      <c r="I235">
        <v>0</v>
      </c>
      <c r="J235">
        <v>1</v>
      </c>
      <c r="K235">
        <v>0</v>
      </c>
      <c r="L235">
        <f t="shared" si="33"/>
        <v>4.2984711859253254E-3</v>
      </c>
      <c r="M235">
        <f t="shared" si="34"/>
        <v>201.00025446683566</v>
      </c>
      <c r="N235">
        <f t="shared" si="35"/>
        <v>0.86399466618401766</v>
      </c>
      <c r="O235">
        <f t="shared" si="36"/>
        <v>0.28800037970152381</v>
      </c>
      <c r="P235">
        <f t="shared" si="37"/>
        <v>6.0001665889172244</v>
      </c>
      <c r="Q235">
        <f t="shared" si="38"/>
        <v>1.7280519839325417</v>
      </c>
      <c r="R235">
        <f t="shared" si="39"/>
        <v>0</v>
      </c>
      <c r="S235">
        <f t="shared" si="40"/>
        <v>207.00042105575289</v>
      </c>
      <c r="T235">
        <f t="shared" si="41"/>
        <v>0.29850708477535681</v>
      </c>
      <c r="U235">
        <f t="shared" si="42"/>
        <v>0</v>
      </c>
      <c r="V235">
        <f t="shared" si="43"/>
        <v>0</v>
      </c>
    </row>
    <row r="236" spans="1:22" x14ac:dyDescent="0.2">
      <c r="A236" t="s">
        <v>41</v>
      </c>
      <c r="B236" t="s">
        <v>41</v>
      </c>
      <c r="D236">
        <v>-80.361999999999995</v>
      </c>
      <c r="E236">
        <v>0</v>
      </c>
      <c r="F236">
        <v>0</v>
      </c>
      <c r="G236">
        <v>161.27600000000001</v>
      </c>
      <c r="H236">
        <v>0</v>
      </c>
      <c r="I236">
        <v>0</v>
      </c>
      <c r="J236">
        <v>0</v>
      </c>
      <c r="K236">
        <v>0</v>
      </c>
      <c r="L236">
        <f t="shared" si="33"/>
        <v>6.1135000148026704E-3</v>
      </c>
      <c r="M236">
        <f t="shared" si="34"/>
        <v>476.99887180468602</v>
      </c>
      <c r="N236">
        <f t="shared" si="35"/>
        <v>2.9161355259743313</v>
      </c>
      <c r="O236" t="str">
        <f t="shared" si="36"/>
        <v/>
      </c>
      <c r="P236">
        <f t="shared" si="37"/>
        <v>0</v>
      </c>
      <c r="Q236">
        <f t="shared" si="38"/>
        <v>0</v>
      </c>
      <c r="R236">
        <f t="shared" si="39"/>
        <v>0</v>
      </c>
      <c r="S236">
        <f t="shared" si="40"/>
        <v>476.99887180468602</v>
      </c>
      <c r="T236">
        <f t="shared" si="41"/>
        <v>0</v>
      </c>
      <c r="U236" t="str">
        <f t="shared" si="42"/>
        <v/>
      </c>
      <c r="V236">
        <f t="shared" si="43"/>
        <v>0</v>
      </c>
    </row>
    <row r="237" spans="1:22" x14ac:dyDescent="0.2">
      <c r="A237" t="s">
        <v>1470</v>
      </c>
      <c r="B237" t="s">
        <v>2807</v>
      </c>
      <c r="D237">
        <v>-81.972999999999999</v>
      </c>
      <c r="E237">
        <v>-171.529</v>
      </c>
      <c r="F237">
        <v>0</v>
      </c>
      <c r="G237">
        <v>78.772000000000006</v>
      </c>
      <c r="H237">
        <v>23.759</v>
      </c>
      <c r="I237">
        <v>0</v>
      </c>
      <c r="J237">
        <v>1</v>
      </c>
      <c r="K237">
        <v>0</v>
      </c>
      <c r="L237">
        <f t="shared" si="33"/>
        <v>5.0767658000708937E-3</v>
      </c>
      <c r="M237">
        <f t="shared" si="34"/>
        <v>234.0006644535209</v>
      </c>
      <c r="N237">
        <f t="shared" si="35"/>
        <v>1.1879677584592585</v>
      </c>
      <c r="O237">
        <f t="shared" si="36"/>
        <v>0.24171823176296187</v>
      </c>
      <c r="P237">
        <f t="shared" si="37"/>
        <v>10.499729787065915</v>
      </c>
      <c r="Q237">
        <f t="shared" si="38"/>
        <v>2.5379786560971285</v>
      </c>
      <c r="R237">
        <f t="shared" si="39"/>
        <v>0</v>
      </c>
      <c r="S237">
        <f t="shared" si="40"/>
        <v>244.50039424058681</v>
      </c>
      <c r="T237">
        <f t="shared" si="41"/>
        <v>0.25640952832387226</v>
      </c>
      <c r="U237">
        <f t="shared" si="42"/>
        <v>0</v>
      </c>
      <c r="V237">
        <f t="shared" si="43"/>
        <v>0</v>
      </c>
    </row>
    <row r="238" spans="1:22" x14ac:dyDescent="0.2">
      <c r="A238" t="s">
        <v>255</v>
      </c>
      <c r="B238" t="s">
        <v>1246</v>
      </c>
      <c r="D238">
        <v>-81.906000000000006</v>
      </c>
      <c r="E238">
        <v>-170.53800000000001</v>
      </c>
      <c r="F238">
        <v>0</v>
      </c>
      <c r="G238">
        <v>113.63200000000001</v>
      </c>
      <c r="H238">
        <v>24.331</v>
      </c>
      <c r="I238">
        <v>0</v>
      </c>
      <c r="J238">
        <v>1</v>
      </c>
      <c r="K238">
        <v>0</v>
      </c>
      <c r="L238">
        <f t="shared" si="33"/>
        <v>5.1197073910793931E-3</v>
      </c>
      <c r="M238">
        <f t="shared" si="34"/>
        <v>337.50013293946967</v>
      </c>
      <c r="N238">
        <f t="shared" si="35"/>
        <v>1.7279036530041338</v>
      </c>
      <c r="O238">
        <f t="shared" si="36"/>
        <v>0.21600727486837354</v>
      </c>
      <c r="P238">
        <f t="shared" si="37"/>
        <v>11.99957038247776</v>
      </c>
      <c r="Q238">
        <f t="shared" si="38"/>
        <v>2.5919970899073572</v>
      </c>
      <c r="R238">
        <f t="shared" si="39"/>
        <v>0</v>
      </c>
      <c r="S238">
        <f t="shared" si="40"/>
        <v>349.49970332194744</v>
      </c>
      <c r="T238">
        <f t="shared" si="41"/>
        <v>0.17777770775207649</v>
      </c>
      <c r="U238">
        <f t="shared" si="42"/>
        <v>0</v>
      </c>
      <c r="V238">
        <f t="shared" si="43"/>
        <v>0</v>
      </c>
    </row>
    <row r="239" spans="1:22" x14ac:dyDescent="0.2">
      <c r="A239" t="s">
        <v>41</v>
      </c>
      <c r="B239" t="s">
        <v>41</v>
      </c>
      <c r="D239">
        <v>-81.87</v>
      </c>
      <c r="E239">
        <v>-168.93</v>
      </c>
      <c r="F239">
        <v>0</v>
      </c>
      <c r="G239">
        <v>95.459000000000003</v>
      </c>
      <c r="H239">
        <v>23.436</v>
      </c>
      <c r="I239">
        <v>0</v>
      </c>
      <c r="J239">
        <v>1</v>
      </c>
      <c r="K239">
        <v>0</v>
      </c>
      <c r="L239">
        <f t="shared" si="33"/>
        <v>5.1427863765998181E-3</v>
      </c>
      <c r="M239">
        <f t="shared" si="34"/>
        <v>283.4988384953262</v>
      </c>
      <c r="N239">
        <f t="shared" si="35"/>
        <v>1.4579754223710579</v>
      </c>
      <c r="O239">
        <f t="shared" si="36"/>
        <v>0.18400326842672302</v>
      </c>
      <c r="P239">
        <f t="shared" si="37"/>
        <v>13.499708062555005</v>
      </c>
      <c r="Q239">
        <f t="shared" si="38"/>
        <v>2.4839928903095956</v>
      </c>
      <c r="R239">
        <f t="shared" si="39"/>
        <v>0</v>
      </c>
      <c r="S239">
        <f t="shared" si="40"/>
        <v>296.99854655788118</v>
      </c>
      <c r="T239">
        <f t="shared" si="41"/>
        <v>0.21164107873757362</v>
      </c>
      <c r="U239">
        <f t="shared" si="42"/>
        <v>0</v>
      </c>
      <c r="V239">
        <f t="shared" si="43"/>
        <v>0</v>
      </c>
    </row>
    <row r="240" spans="1:22" x14ac:dyDescent="0.2">
      <c r="A240" t="s">
        <v>1185</v>
      </c>
      <c r="B240" t="s">
        <v>2002</v>
      </c>
      <c r="D240">
        <v>-84.725999999999999</v>
      </c>
      <c r="E240">
        <v>-169.50899999999999</v>
      </c>
      <c r="F240">
        <v>0</v>
      </c>
      <c r="G240">
        <v>32.637999999999998</v>
      </c>
      <c r="H240">
        <v>13.73</v>
      </c>
      <c r="I240">
        <v>0</v>
      </c>
      <c r="J240">
        <v>1</v>
      </c>
      <c r="K240">
        <v>0</v>
      </c>
      <c r="L240">
        <f t="shared" si="33"/>
        <v>3.3231395288842078E-3</v>
      </c>
      <c r="M240">
        <f t="shared" si="34"/>
        <v>97.499482266307893</v>
      </c>
      <c r="N240">
        <f t="shared" si="35"/>
        <v>0.32400470756962019</v>
      </c>
      <c r="O240">
        <f t="shared" si="36"/>
        <v>0.19440884542249698</v>
      </c>
      <c r="P240">
        <f t="shared" si="37"/>
        <v>7.4999194349638083</v>
      </c>
      <c r="Q240">
        <f t="shared" si="38"/>
        <v>1.4580521361651961</v>
      </c>
      <c r="R240">
        <f t="shared" si="39"/>
        <v>0</v>
      </c>
      <c r="S240">
        <f t="shared" si="40"/>
        <v>104.99940170127171</v>
      </c>
      <c r="T240">
        <f t="shared" si="41"/>
        <v>0.61538788314913662</v>
      </c>
      <c r="U240">
        <f t="shared" si="42"/>
        <v>0</v>
      </c>
      <c r="V240">
        <f t="shared" si="43"/>
        <v>0</v>
      </c>
    </row>
    <row r="241" spans="1:22" x14ac:dyDescent="0.2">
      <c r="A241" t="s">
        <v>2808</v>
      </c>
      <c r="B241" t="s">
        <v>2809</v>
      </c>
      <c r="D241">
        <v>-83.757999999999996</v>
      </c>
      <c r="E241">
        <v>-166.75899999999999</v>
      </c>
      <c r="F241">
        <v>0</v>
      </c>
      <c r="G241">
        <v>64.382000000000005</v>
      </c>
      <c r="H241">
        <v>8.7319999999999993</v>
      </c>
      <c r="I241">
        <v>0</v>
      </c>
      <c r="J241">
        <v>1</v>
      </c>
      <c r="K241">
        <v>0</v>
      </c>
      <c r="L241">
        <f t="shared" si="33"/>
        <v>3.937550523368933E-3</v>
      </c>
      <c r="M241">
        <f t="shared" si="34"/>
        <v>192.00093958190536</v>
      </c>
      <c r="N241">
        <f t="shared" si="35"/>
        <v>0.75601415615221434</v>
      </c>
      <c r="O241">
        <f t="shared" si="36"/>
        <v>0.15299409708012415</v>
      </c>
      <c r="P241">
        <f t="shared" si="37"/>
        <v>6.0001280490621616</v>
      </c>
      <c r="Q241">
        <f t="shared" si="38"/>
        <v>0.91798509121648331</v>
      </c>
      <c r="R241">
        <f t="shared" si="39"/>
        <v>0</v>
      </c>
      <c r="S241">
        <f t="shared" si="40"/>
        <v>198.00106763096753</v>
      </c>
      <c r="T241">
        <f t="shared" si="41"/>
        <v>0.3124984707400596</v>
      </c>
      <c r="U241">
        <f t="shared" si="42"/>
        <v>0</v>
      </c>
      <c r="V241">
        <f t="shared" si="43"/>
        <v>0</v>
      </c>
    </row>
    <row r="242" spans="1:22" x14ac:dyDescent="0.2">
      <c r="A242" t="s">
        <v>41</v>
      </c>
      <c r="B242" t="s">
        <v>41</v>
      </c>
      <c r="D242">
        <v>-79.405000000000001</v>
      </c>
      <c r="E242">
        <v>-173.41800000000001</v>
      </c>
      <c r="F242">
        <v>90</v>
      </c>
      <c r="G242">
        <v>70.704999999999998</v>
      </c>
      <c r="H242">
        <v>26.172999999999998</v>
      </c>
      <c r="I242">
        <v>1</v>
      </c>
      <c r="J242">
        <v>1</v>
      </c>
      <c r="K242">
        <v>0</v>
      </c>
      <c r="L242">
        <f t="shared" si="33"/>
        <v>6.7339585735359453E-3</v>
      </c>
      <c r="M242">
        <f t="shared" si="34"/>
        <v>208.49873582716771</v>
      </c>
      <c r="N242">
        <f t="shared" si="35"/>
        <v>1.404023253718016</v>
      </c>
      <c r="O242">
        <f t="shared" si="36"/>
        <v>0.31199704132353501</v>
      </c>
      <c r="P242">
        <f t="shared" si="37"/>
        <v>9.0002456803569419</v>
      </c>
      <c r="Q242">
        <f t="shared" si="38"/>
        <v>2.8080528315091238</v>
      </c>
      <c r="R242">
        <f t="shared" si="39"/>
        <v>3</v>
      </c>
      <c r="S242">
        <f t="shared" si="40"/>
        <v>217.49898150752466</v>
      </c>
      <c r="T242">
        <f t="shared" si="41"/>
        <v>0.28777152898296809</v>
      </c>
      <c r="U242">
        <f t="shared" si="42"/>
        <v>0</v>
      </c>
      <c r="V242">
        <f t="shared" si="43"/>
        <v>1.3793168037875208</v>
      </c>
    </row>
    <row r="243" spans="1:22" x14ac:dyDescent="0.2">
      <c r="A243" t="s">
        <v>985</v>
      </c>
      <c r="B243" t="s">
        <v>986</v>
      </c>
      <c r="D243">
        <v>-78.856999999999999</v>
      </c>
      <c r="E243">
        <v>-165.964</v>
      </c>
      <c r="F243">
        <v>0</v>
      </c>
      <c r="G243">
        <v>33.634</v>
      </c>
      <c r="H243">
        <v>10.308</v>
      </c>
      <c r="I243">
        <v>0</v>
      </c>
      <c r="J243">
        <v>1</v>
      </c>
      <c r="K243">
        <v>0</v>
      </c>
      <c r="L243">
        <f t="shared" si="33"/>
        <v>7.0909738889153888E-3</v>
      </c>
      <c r="M243">
        <f t="shared" si="34"/>
        <v>98.999785561272617</v>
      </c>
      <c r="N243">
        <f t="shared" si="35"/>
        <v>0.70200559642880334</v>
      </c>
      <c r="O243">
        <f t="shared" si="36"/>
        <v>0.14400245662357042</v>
      </c>
      <c r="P243">
        <f t="shared" si="37"/>
        <v>7.5000441861297391</v>
      </c>
      <c r="Q243">
        <f t="shared" si="38"/>
        <v>1.080025867613877</v>
      </c>
      <c r="R243">
        <f t="shared" si="39"/>
        <v>0</v>
      </c>
      <c r="S243">
        <f t="shared" si="40"/>
        <v>106.49982974740236</v>
      </c>
      <c r="T243">
        <f t="shared" si="41"/>
        <v>0.60606191881966243</v>
      </c>
      <c r="U243">
        <f t="shared" si="42"/>
        <v>0</v>
      </c>
      <c r="V243">
        <f t="shared" si="43"/>
        <v>0</v>
      </c>
    </row>
    <row r="244" spans="1:22" x14ac:dyDescent="0.2">
      <c r="A244" t="s">
        <v>1197</v>
      </c>
      <c r="B244" t="s">
        <v>1259</v>
      </c>
      <c r="D244">
        <v>-78.69</v>
      </c>
      <c r="E244">
        <v>-174.80600000000001</v>
      </c>
      <c r="F244">
        <v>0</v>
      </c>
      <c r="G244">
        <v>38.243000000000002</v>
      </c>
      <c r="H244">
        <v>11.045</v>
      </c>
      <c r="I244">
        <v>0</v>
      </c>
      <c r="J244">
        <v>1</v>
      </c>
      <c r="K244">
        <v>0</v>
      </c>
      <c r="L244">
        <f t="shared" si="33"/>
        <v>7.2000369249036579E-3</v>
      </c>
      <c r="M244">
        <f t="shared" si="34"/>
        <v>112.50101382362998</v>
      </c>
      <c r="N244">
        <f t="shared" si="35"/>
        <v>0.81001226363149625</v>
      </c>
      <c r="O244">
        <f t="shared" si="36"/>
        <v>0.39603248453733669</v>
      </c>
      <c r="P244">
        <f t="shared" si="37"/>
        <v>2.9996549199877873</v>
      </c>
      <c r="Q244">
        <f t="shared" si="38"/>
        <v>1.187961978679388</v>
      </c>
      <c r="R244">
        <f t="shared" si="39"/>
        <v>0</v>
      </c>
      <c r="S244">
        <f t="shared" si="40"/>
        <v>115.50066874361777</v>
      </c>
      <c r="T244">
        <f t="shared" si="41"/>
        <v>0.53332852710165946</v>
      </c>
      <c r="U244">
        <f t="shared" si="42"/>
        <v>0</v>
      </c>
      <c r="V244">
        <f t="shared" si="43"/>
        <v>0</v>
      </c>
    </row>
    <row r="245" spans="1:22" x14ac:dyDescent="0.2">
      <c r="A245" t="s">
        <v>41</v>
      </c>
      <c r="B245" t="s">
        <v>41</v>
      </c>
      <c r="D245">
        <v>-81.518000000000001</v>
      </c>
      <c r="E245">
        <v>-174.28899999999999</v>
      </c>
      <c r="F245">
        <v>0</v>
      </c>
      <c r="G245">
        <v>115.261</v>
      </c>
      <c r="H245">
        <v>20.100000000000001</v>
      </c>
      <c r="I245">
        <v>0</v>
      </c>
      <c r="J245">
        <v>1</v>
      </c>
      <c r="K245">
        <v>0</v>
      </c>
      <c r="L245">
        <f t="shared" si="33"/>
        <v>5.3686688790988415E-3</v>
      </c>
      <c r="M245">
        <f t="shared" si="34"/>
        <v>342.00091207860737</v>
      </c>
      <c r="N245">
        <f t="shared" si="35"/>
        <v>1.8360914893913278</v>
      </c>
      <c r="O245">
        <f t="shared" si="36"/>
        <v>0.35997382229506519</v>
      </c>
      <c r="P245">
        <f t="shared" si="37"/>
        <v>6.0005003275020741</v>
      </c>
      <c r="Q245">
        <f t="shared" si="38"/>
        <v>2.1600251985989107</v>
      </c>
      <c r="R245">
        <f t="shared" si="39"/>
        <v>0</v>
      </c>
      <c r="S245">
        <f t="shared" si="40"/>
        <v>348.00141240610947</v>
      </c>
      <c r="T245">
        <f t="shared" si="41"/>
        <v>0.17543812861589467</v>
      </c>
      <c r="U245">
        <f t="shared" si="42"/>
        <v>0</v>
      </c>
      <c r="V245">
        <f t="shared" si="43"/>
        <v>0</v>
      </c>
    </row>
    <row r="246" spans="1:22" x14ac:dyDescent="0.2">
      <c r="A246" t="s">
        <v>2810</v>
      </c>
      <c r="B246" t="s">
        <v>2811</v>
      </c>
      <c r="D246">
        <v>-81.313999999999993</v>
      </c>
      <c r="E246">
        <v>-177.13800000000001</v>
      </c>
      <c r="F246">
        <v>0</v>
      </c>
      <c r="G246">
        <v>72.834999999999994</v>
      </c>
      <c r="H246">
        <v>20.024999999999999</v>
      </c>
      <c r="I246">
        <v>0</v>
      </c>
      <c r="J246">
        <v>1</v>
      </c>
      <c r="K246">
        <v>0</v>
      </c>
      <c r="L246">
        <f t="shared" si="33"/>
        <v>5.4997665103304234E-3</v>
      </c>
      <c r="M246">
        <f t="shared" si="34"/>
        <v>215.99892623197135</v>
      </c>
      <c r="N246">
        <f t="shared" si="35"/>
        <v>1.1879448487027762</v>
      </c>
      <c r="O246">
        <f t="shared" si="36"/>
        <v>0.72010139338303925</v>
      </c>
      <c r="P246">
        <f t="shared" si="37"/>
        <v>2.9995779857066727</v>
      </c>
      <c r="Q246">
        <f t="shared" si="38"/>
        <v>2.1600024470709127</v>
      </c>
      <c r="R246">
        <f t="shared" si="39"/>
        <v>0</v>
      </c>
      <c r="S246">
        <f t="shared" si="40"/>
        <v>218.99850421767803</v>
      </c>
      <c r="T246">
        <f t="shared" si="41"/>
        <v>0.27777915865916475</v>
      </c>
      <c r="U246">
        <f t="shared" si="42"/>
        <v>0</v>
      </c>
      <c r="V246">
        <f t="shared" si="43"/>
        <v>0</v>
      </c>
    </row>
    <row r="247" spans="1:22" x14ac:dyDescent="0.2">
      <c r="A247" t="s">
        <v>157</v>
      </c>
      <c r="B247" t="s">
        <v>2285</v>
      </c>
      <c r="D247">
        <v>-77.855999999999995</v>
      </c>
      <c r="E247">
        <v>-171.25399999999999</v>
      </c>
      <c r="F247">
        <v>0</v>
      </c>
      <c r="G247">
        <v>80.808000000000007</v>
      </c>
      <c r="H247">
        <v>26.306000000000001</v>
      </c>
      <c r="I247">
        <v>0</v>
      </c>
      <c r="J247">
        <v>1</v>
      </c>
      <c r="K247">
        <v>0</v>
      </c>
      <c r="L247">
        <f t="shared" si="33"/>
        <v>7.7466449029324046E-3</v>
      </c>
      <c r="M247">
        <f t="shared" si="34"/>
        <v>236.99902917179011</v>
      </c>
      <c r="N247">
        <f t="shared" si="35"/>
        <v>1.8359491572827336</v>
      </c>
      <c r="O247">
        <f t="shared" si="36"/>
        <v>0.23400417552542527</v>
      </c>
      <c r="P247">
        <f t="shared" si="37"/>
        <v>11.999827968769292</v>
      </c>
      <c r="Q247">
        <f t="shared" si="38"/>
        <v>2.8080126582914553</v>
      </c>
      <c r="R247">
        <f t="shared" si="39"/>
        <v>0</v>
      </c>
      <c r="S247">
        <f t="shared" si="40"/>
        <v>248.99885714055941</v>
      </c>
      <c r="T247">
        <f t="shared" si="41"/>
        <v>0.25316559400970645</v>
      </c>
      <c r="U247">
        <f t="shared" si="42"/>
        <v>0</v>
      </c>
      <c r="V247">
        <f t="shared" si="43"/>
        <v>0</v>
      </c>
    </row>
    <row r="248" spans="1:22" x14ac:dyDescent="0.2">
      <c r="A248" t="s">
        <v>41</v>
      </c>
      <c r="B248" t="s">
        <v>41</v>
      </c>
      <c r="D248">
        <v>-78.566000000000003</v>
      </c>
      <c r="E248">
        <v>-167.471</v>
      </c>
      <c r="F248">
        <v>0</v>
      </c>
      <c r="G248">
        <v>181.60400000000001</v>
      </c>
      <c r="H248">
        <v>36.878</v>
      </c>
      <c r="I248">
        <v>0</v>
      </c>
      <c r="J248">
        <v>1</v>
      </c>
      <c r="K248">
        <v>0</v>
      </c>
      <c r="L248">
        <f t="shared" si="33"/>
        <v>7.2811000540705124E-3</v>
      </c>
      <c r="M248">
        <f t="shared" si="34"/>
        <v>533.99950294706741</v>
      </c>
      <c r="N248">
        <f t="shared" si="35"/>
        <v>3.8881076978892173</v>
      </c>
      <c r="O248">
        <f t="shared" si="36"/>
        <v>0.16199727061839408</v>
      </c>
      <c r="P248">
        <f t="shared" si="37"/>
        <v>24.000246728136428</v>
      </c>
      <c r="Q248">
        <f t="shared" si="38"/>
        <v>3.8879783521044962</v>
      </c>
      <c r="R248">
        <f t="shared" si="39"/>
        <v>0</v>
      </c>
      <c r="S248">
        <f t="shared" si="40"/>
        <v>557.99974967520382</v>
      </c>
      <c r="T248">
        <f t="shared" si="41"/>
        <v>0.11235965514737097</v>
      </c>
      <c r="U248">
        <f t="shared" si="42"/>
        <v>0</v>
      </c>
      <c r="V248">
        <f t="shared" si="43"/>
        <v>0</v>
      </c>
    </row>
    <row r="249" spans="1:22" x14ac:dyDescent="0.2">
      <c r="A249" t="s">
        <v>1470</v>
      </c>
      <c r="B249" t="s">
        <v>629</v>
      </c>
      <c r="D249">
        <v>-80.537999999999997</v>
      </c>
      <c r="E249">
        <v>0</v>
      </c>
      <c r="F249">
        <v>0</v>
      </c>
      <c r="G249">
        <v>48.661999999999999</v>
      </c>
      <c r="H249">
        <v>0</v>
      </c>
      <c r="I249">
        <v>0</v>
      </c>
      <c r="J249">
        <v>0</v>
      </c>
      <c r="K249">
        <v>0</v>
      </c>
      <c r="L249">
        <f t="shared" si="33"/>
        <v>5.999785927538929E-3</v>
      </c>
      <c r="M249">
        <f t="shared" si="34"/>
        <v>143.99983832818648</v>
      </c>
      <c r="N249">
        <f t="shared" si="35"/>
        <v>0.86396906753840175</v>
      </c>
      <c r="O249" t="str">
        <f t="shared" si="36"/>
        <v/>
      </c>
      <c r="P249">
        <f t="shared" si="37"/>
        <v>0</v>
      </c>
      <c r="Q249">
        <f t="shared" si="38"/>
        <v>0</v>
      </c>
      <c r="R249">
        <f t="shared" si="39"/>
        <v>0</v>
      </c>
      <c r="S249">
        <f t="shared" si="40"/>
        <v>143.99983832818648</v>
      </c>
      <c r="T249">
        <f t="shared" si="41"/>
        <v>0</v>
      </c>
      <c r="U249" t="str">
        <f t="shared" si="42"/>
        <v/>
      </c>
      <c r="V249">
        <f t="shared" si="43"/>
        <v>0</v>
      </c>
    </row>
    <row r="250" spans="1:22" x14ac:dyDescent="0.2">
      <c r="A250" t="s">
        <v>279</v>
      </c>
      <c r="B250" t="s">
        <v>433</v>
      </c>
      <c r="D250">
        <v>-84.134</v>
      </c>
      <c r="E250">
        <v>-172.405</v>
      </c>
      <c r="F250">
        <v>0</v>
      </c>
      <c r="G250">
        <v>146.76900000000001</v>
      </c>
      <c r="H250">
        <v>30.265000000000001</v>
      </c>
      <c r="I250">
        <v>0</v>
      </c>
      <c r="J250">
        <v>1</v>
      </c>
      <c r="K250">
        <v>0</v>
      </c>
      <c r="L250">
        <f t="shared" si="33"/>
        <v>3.6986447619201967E-3</v>
      </c>
      <c r="M250">
        <f t="shared" si="34"/>
        <v>438.00139416809964</v>
      </c>
      <c r="N250">
        <f t="shared" si="35"/>
        <v>1.6200131822667676</v>
      </c>
      <c r="O250">
        <f t="shared" si="36"/>
        <v>0.26998690213915028</v>
      </c>
      <c r="P250">
        <f t="shared" si="37"/>
        <v>12.000365151633307</v>
      </c>
      <c r="Q250">
        <f t="shared" si="38"/>
        <v>3.2399446517727424</v>
      </c>
      <c r="R250">
        <f t="shared" si="39"/>
        <v>0</v>
      </c>
      <c r="S250">
        <f t="shared" si="40"/>
        <v>450.00175931973297</v>
      </c>
      <c r="T250">
        <f t="shared" si="41"/>
        <v>0.13698586533944396</v>
      </c>
      <c r="U250">
        <f t="shared" si="42"/>
        <v>0</v>
      </c>
      <c r="V250">
        <f t="shared" si="43"/>
        <v>0</v>
      </c>
    </row>
    <row r="251" spans="1:22" x14ac:dyDescent="0.2">
      <c r="A251" t="s">
        <v>41</v>
      </c>
      <c r="B251" t="s">
        <v>41</v>
      </c>
      <c r="D251">
        <v>-81.528999999999996</v>
      </c>
      <c r="E251">
        <v>-172.405</v>
      </c>
      <c r="F251">
        <v>0</v>
      </c>
      <c r="G251">
        <v>47.518000000000001</v>
      </c>
      <c r="H251">
        <v>15.132999999999999</v>
      </c>
      <c r="I251">
        <v>0</v>
      </c>
      <c r="J251">
        <v>1</v>
      </c>
      <c r="K251">
        <v>0</v>
      </c>
      <c r="L251">
        <f t="shared" si="33"/>
        <v>5.3616038746808238E-3</v>
      </c>
      <c r="M251">
        <f t="shared" si="34"/>
        <v>140.99881422761828</v>
      </c>
      <c r="N251">
        <f t="shared" si="35"/>
        <v>0.75598054466874443</v>
      </c>
      <c r="O251">
        <f t="shared" si="36"/>
        <v>0.26998690213915028</v>
      </c>
      <c r="P251">
        <f t="shared" si="37"/>
        <v>6.0003808306514728</v>
      </c>
      <c r="Q251">
        <f t="shared" si="38"/>
        <v>1.6200258521485842</v>
      </c>
      <c r="R251">
        <f t="shared" si="39"/>
        <v>0</v>
      </c>
      <c r="S251">
        <f t="shared" si="40"/>
        <v>146.99919505826975</v>
      </c>
      <c r="T251">
        <f t="shared" si="41"/>
        <v>0.42553549353358633</v>
      </c>
      <c r="U251">
        <f t="shared" si="42"/>
        <v>0</v>
      </c>
      <c r="V251">
        <f t="shared" si="43"/>
        <v>0</v>
      </c>
    </row>
    <row r="252" spans="1:22" x14ac:dyDescent="0.2">
      <c r="A252" t="s">
        <v>174</v>
      </c>
      <c r="B252" t="s">
        <v>2812</v>
      </c>
      <c r="D252">
        <v>-76.418999999999997</v>
      </c>
      <c r="E252">
        <v>-173.517</v>
      </c>
      <c r="F252">
        <v>0</v>
      </c>
      <c r="G252">
        <v>183.12</v>
      </c>
      <c r="H252">
        <v>44.283000000000001</v>
      </c>
      <c r="I252">
        <v>0</v>
      </c>
      <c r="J252">
        <v>1</v>
      </c>
      <c r="K252">
        <v>0</v>
      </c>
      <c r="L252">
        <f t="shared" si="33"/>
        <v>8.6966721496730664E-3</v>
      </c>
      <c r="M252">
        <f t="shared" si="34"/>
        <v>533.99930285626351</v>
      </c>
      <c r="N252">
        <f t="shared" si="35"/>
        <v>4.644021509116409</v>
      </c>
      <c r="O252">
        <f t="shared" si="36"/>
        <v>0.31680331521443306</v>
      </c>
      <c r="P252">
        <f t="shared" si="37"/>
        <v>14.99976937142441</v>
      </c>
      <c r="Q252">
        <f t="shared" si="38"/>
        <v>4.7519814163005822</v>
      </c>
      <c r="R252">
        <f t="shared" si="39"/>
        <v>0</v>
      </c>
      <c r="S252">
        <f t="shared" si="40"/>
        <v>548.99907222768798</v>
      </c>
      <c r="T252">
        <f t="shared" si="41"/>
        <v>0.11235969724879995</v>
      </c>
      <c r="U252">
        <f t="shared" si="42"/>
        <v>0</v>
      </c>
      <c r="V252">
        <f t="shared" si="43"/>
        <v>0</v>
      </c>
    </row>
    <row r="253" spans="1:22" x14ac:dyDescent="0.2">
      <c r="A253" t="s">
        <v>2629</v>
      </c>
      <c r="B253" t="s">
        <v>1388</v>
      </c>
      <c r="D253">
        <v>-83.700999999999993</v>
      </c>
      <c r="E253">
        <v>-171.87</v>
      </c>
      <c r="F253">
        <v>0</v>
      </c>
      <c r="G253">
        <v>77.468000000000004</v>
      </c>
      <c r="H253">
        <v>21.213000000000001</v>
      </c>
      <c r="I253">
        <v>0</v>
      </c>
      <c r="J253">
        <v>1</v>
      </c>
      <c r="K253">
        <v>0</v>
      </c>
      <c r="L253">
        <f t="shared" si="33"/>
        <v>3.9737970520737475E-3</v>
      </c>
      <c r="M253">
        <f t="shared" si="34"/>
        <v>231.00094696238025</v>
      </c>
      <c r="N253">
        <f t="shared" si="35"/>
        <v>0.91795180001715093</v>
      </c>
      <c r="O253">
        <f t="shared" si="36"/>
        <v>0.25200296358763974</v>
      </c>
      <c r="P253">
        <f t="shared" si="37"/>
        <v>8.999801146378525</v>
      </c>
      <c r="Q253">
        <f t="shared" si="38"/>
        <v>2.2679788285656537</v>
      </c>
      <c r="R253">
        <f t="shared" si="39"/>
        <v>0</v>
      </c>
      <c r="S253">
        <f t="shared" si="40"/>
        <v>240.00074810875878</v>
      </c>
      <c r="T253">
        <f t="shared" si="41"/>
        <v>0.2597391949643017</v>
      </c>
      <c r="U253">
        <f t="shared" si="42"/>
        <v>0</v>
      </c>
      <c r="V253">
        <f t="shared" si="43"/>
        <v>0</v>
      </c>
    </row>
    <row r="254" spans="1:22" x14ac:dyDescent="0.2">
      <c r="A254" t="s">
        <v>41</v>
      </c>
      <c r="B254" t="s">
        <v>41</v>
      </c>
      <c r="D254">
        <v>-83.346000000000004</v>
      </c>
      <c r="E254">
        <v>-175.42599999999999</v>
      </c>
      <c r="F254">
        <v>0</v>
      </c>
      <c r="G254">
        <v>30.202999999999999</v>
      </c>
      <c r="H254">
        <v>12.54</v>
      </c>
      <c r="I254">
        <v>0.5</v>
      </c>
      <c r="J254">
        <v>1</v>
      </c>
      <c r="K254">
        <v>0</v>
      </c>
      <c r="L254">
        <f t="shared" si="33"/>
        <v>4.1997251011810068E-3</v>
      </c>
      <c r="M254">
        <f t="shared" si="34"/>
        <v>89.99865765959936</v>
      </c>
      <c r="N254">
        <f t="shared" si="35"/>
        <v>0.37796999961561539</v>
      </c>
      <c r="O254">
        <f t="shared" si="36"/>
        <v>0.44999177037640009</v>
      </c>
      <c r="P254">
        <f t="shared" si="37"/>
        <v>3.0000667978160562</v>
      </c>
      <c r="Q254">
        <f t="shared" si="38"/>
        <v>1.3500067196034244</v>
      </c>
      <c r="R254">
        <f t="shared" si="39"/>
        <v>0</v>
      </c>
      <c r="S254">
        <f t="shared" si="40"/>
        <v>92.99872445741542</v>
      </c>
      <c r="T254">
        <f t="shared" si="41"/>
        <v>0.66667661007719847</v>
      </c>
      <c r="U254">
        <f t="shared" si="42"/>
        <v>0</v>
      </c>
      <c r="V254">
        <f t="shared" si="43"/>
        <v>0</v>
      </c>
    </row>
    <row r="255" spans="1:22" x14ac:dyDescent="0.2">
      <c r="A255" t="s">
        <v>2813</v>
      </c>
      <c r="B255" t="s">
        <v>2814</v>
      </c>
      <c r="D255">
        <v>-79.353999999999999</v>
      </c>
      <c r="E255">
        <v>-170.83799999999999</v>
      </c>
      <c r="F255">
        <v>0</v>
      </c>
      <c r="G255">
        <v>67.665000000000006</v>
      </c>
      <c r="H255">
        <v>15.7</v>
      </c>
      <c r="I255">
        <v>0</v>
      </c>
      <c r="J255">
        <v>1</v>
      </c>
      <c r="K255">
        <v>0</v>
      </c>
      <c r="L255">
        <f t="shared" si="33"/>
        <v>6.7671295267428943E-3</v>
      </c>
      <c r="M255">
        <f t="shared" si="34"/>
        <v>199.50091745762373</v>
      </c>
      <c r="N255">
        <f t="shared" si="35"/>
        <v>1.3500498991896819</v>
      </c>
      <c r="O255">
        <f t="shared" si="36"/>
        <v>0.22320837721375303</v>
      </c>
      <c r="P255">
        <f t="shared" si="37"/>
        <v>7.4995662195070043</v>
      </c>
      <c r="Q255">
        <f t="shared" si="38"/>
        <v>1.6739676796309182</v>
      </c>
      <c r="R255">
        <f t="shared" si="39"/>
        <v>0</v>
      </c>
      <c r="S255">
        <f t="shared" si="40"/>
        <v>207.00048367713075</v>
      </c>
      <c r="T255">
        <f t="shared" si="41"/>
        <v>0.30075049661235109</v>
      </c>
      <c r="U255">
        <f t="shared" si="42"/>
        <v>0</v>
      </c>
      <c r="V255">
        <f t="shared" si="43"/>
        <v>0</v>
      </c>
    </row>
    <row r="256" spans="1:22" x14ac:dyDescent="0.2">
      <c r="A256" t="s">
        <v>81</v>
      </c>
      <c r="B256" t="s">
        <v>1695</v>
      </c>
      <c r="D256">
        <v>-77.962999999999994</v>
      </c>
      <c r="E256">
        <v>-172.875</v>
      </c>
      <c r="F256">
        <v>0</v>
      </c>
      <c r="G256">
        <v>69.528999999999996</v>
      </c>
      <c r="H256">
        <v>24.187000000000001</v>
      </c>
      <c r="I256">
        <v>0</v>
      </c>
      <c r="J256">
        <v>1</v>
      </c>
      <c r="K256">
        <v>0</v>
      </c>
      <c r="L256">
        <f t="shared" si="33"/>
        <v>7.6763300102321774E-3</v>
      </c>
      <c r="M256">
        <f t="shared" si="34"/>
        <v>204.00082543091764</v>
      </c>
      <c r="N256">
        <f t="shared" si="35"/>
        <v>1.565979224346713</v>
      </c>
      <c r="O256">
        <f t="shared" si="36"/>
        <v>0.28800037970152381</v>
      </c>
      <c r="P256">
        <f t="shared" si="37"/>
        <v>9.000063831698661</v>
      </c>
      <c r="Q256">
        <f t="shared" si="38"/>
        <v>2.5920243928915587</v>
      </c>
      <c r="R256">
        <f t="shared" si="39"/>
        <v>0</v>
      </c>
      <c r="S256">
        <f t="shared" si="40"/>
        <v>213.00088926261631</v>
      </c>
      <c r="T256">
        <f t="shared" si="41"/>
        <v>0.29411645699599515</v>
      </c>
      <c r="U256">
        <f t="shared" si="42"/>
        <v>0</v>
      </c>
      <c r="V256">
        <f t="shared" si="43"/>
        <v>0</v>
      </c>
    </row>
    <row r="257" spans="1:22" x14ac:dyDescent="0.2">
      <c r="A257" t="s">
        <v>41</v>
      </c>
      <c r="B257" t="s">
        <v>41</v>
      </c>
      <c r="D257">
        <v>-77.436999999999998</v>
      </c>
      <c r="E257">
        <v>-171.25399999999999</v>
      </c>
      <c r="F257">
        <v>0</v>
      </c>
      <c r="G257">
        <v>183.90299999999999</v>
      </c>
      <c r="H257">
        <v>46.034999999999997</v>
      </c>
      <c r="I257">
        <v>0</v>
      </c>
      <c r="J257">
        <v>1</v>
      </c>
      <c r="K257">
        <v>0</v>
      </c>
      <c r="L257">
        <f t="shared" si="33"/>
        <v>8.0225395412098985E-3</v>
      </c>
      <c r="M257">
        <f t="shared" si="34"/>
        <v>538.49966820577129</v>
      </c>
      <c r="N257">
        <f t="shared" si="35"/>
        <v>4.3201392012484137</v>
      </c>
      <c r="O257">
        <f t="shared" si="36"/>
        <v>0.23400417552542527</v>
      </c>
      <c r="P257">
        <f t="shared" si="37"/>
        <v>20.999470863768508</v>
      </c>
      <c r="Q257">
        <f t="shared" si="38"/>
        <v>4.9139687799151188</v>
      </c>
      <c r="R257">
        <f t="shared" si="39"/>
        <v>0</v>
      </c>
      <c r="S257">
        <f t="shared" si="40"/>
        <v>559.49913906953975</v>
      </c>
      <c r="T257">
        <f t="shared" si="41"/>
        <v>0.1114206814646965</v>
      </c>
      <c r="U257">
        <f t="shared" si="42"/>
        <v>0</v>
      </c>
      <c r="V257">
        <f t="shared" si="43"/>
        <v>0</v>
      </c>
    </row>
    <row r="258" spans="1:22" x14ac:dyDescent="0.2">
      <c r="A258" t="s">
        <v>2815</v>
      </c>
      <c r="B258" t="s">
        <v>2816</v>
      </c>
      <c r="D258">
        <v>-83.394999999999996</v>
      </c>
      <c r="E258">
        <v>-176.42400000000001</v>
      </c>
      <c r="F258">
        <v>0</v>
      </c>
      <c r="G258">
        <v>95.635000000000005</v>
      </c>
      <c r="H258">
        <v>16.030999999999999</v>
      </c>
      <c r="I258">
        <v>0</v>
      </c>
      <c r="J258">
        <v>1</v>
      </c>
      <c r="K258">
        <v>0</v>
      </c>
      <c r="L258">
        <f t="shared" si="33"/>
        <v>4.1685216303527367E-3</v>
      </c>
      <c r="M258">
        <f t="shared" si="34"/>
        <v>285.00073452673485</v>
      </c>
      <c r="N258">
        <f t="shared" si="35"/>
        <v>1.1880329145740267</v>
      </c>
      <c r="O258">
        <f t="shared" si="36"/>
        <v>0.57605342314799368</v>
      </c>
      <c r="P258">
        <f t="shared" si="37"/>
        <v>2.9996787945035024</v>
      </c>
      <c r="Q258">
        <f t="shared" si="38"/>
        <v>1.7279769658951556</v>
      </c>
      <c r="R258">
        <f t="shared" si="39"/>
        <v>0</v>
      </c>
      <c r="S258">
        <f t="shared" si="40"/>
        <v>288.00041332123834</v>
      </c>
      <c r="T258">
        <f t="shared" si="41"/>
        <v>0.21052577320417967</v>
      </c>
      <c r="U258">
        <f t="shared" si="42"/>
        <v>0</v>
      </c>
      <c r="V258">
        <f t="shared" si="43"/>
        <v>0</v>
      </c>
    </row>
    <row r="259" spans="1:22" x14ac:dyDescent="0.2">
      <c r="A259" t="s">
        <v>66</v>
      </c>
      <c r="B259" t="s">
        <v>1928</v>
      </c>
      <c r="D259">
        <v>-81.557000000000002</v>
      </c>
      <c r="E259">
        <v>-172.23500000000001</v>
      </c>
      <c r="F259">
        <v>0</v>
      </c>
      <c r="G259">
        <v>129.40199999999999</v>
      </c>
      <c r="H259">
        <v>22.204000000000001</v>
      </c>
      <c r="I259">
        <v>0</v>
      </c>
      <c r="J259">
        <v>1</v>
      </c>
      <c r="K259">
        <v>0</v>
      </c>
      <c r="L259">
        <f t="shared" si="33"/>
        <v>5.3436220488362728E-3</v>
      </c>
      <c r="M259">
        <f t="shared" si="34"/>
        <v>383.99878653223493</v>
      </c>
      <c r="N259">
        <f t="shared" si="35"/>
        <v>2.0519464343864584</v>
      </c>
      <c r="O259">
        <f t="shared" si="36"/>
        <v>0.26400545012007914</v>
      </c>
      <c r="P259">
        <f t="shared" si="37"/>
        <v>8.999969550743689</v>
      </c>
      <c r="Q259">
        <f t="shared" si="38"/>
        <v>2.376043388354482</v>
      </c>
      <c r="R259">
        <f t="shared" si="39"/>
        <v>0</v>
      </c>
      <c r="S259">
        <f t="shared" si="40"/>
        <v>392.99875608297862</v>
      </c>
      <c r="T259">
        <f t="shared" si="41"/>
        <v>0.15625049376285796</v>
      </c>
      <c r="U259">
        <f t="shared" si="42"/>
        <v>0</v>
      </c>
      <c r="V259">
        <f t="shared" si="43"/>
        <v>0</v>
      </c>
    </row>
    <row r="260" spans="1:22" x14ac:dyDescent="0.2">
      <c r="A260" t="s">
        <v>41</v>
      </c>
      <c r="B260" t="s">
        <v>41</v>
      </c>
      <c r="D260">
        <v>-77.905000000000001</v>
      </c>
      <c r="E260">
        <v>-165.06899999999999</v>
      </c>
      <c r="F260">
        <v>0</v>
      </c>
      <c r="G260">
        <v>42.953000000000003</v>
      </c>
      <c r="H260">
        <v>15.523999999999999</v>
      </c>
      <c r="I260">
        <v>0</v>
      </c>
      <c r="J260">
        <v>1</v>
      </c>
      <c r="K260">
        <v>0</v>
      </c>
      <c r="L260">
        <f t="shared" ref="L260:L264" si="44">1/TAN(-D260*$L$1/180)*0.108*0.333333</f>
        <v>7.7144376416590785E-3</v>
      </c>
      <c r="M260">
        <f t="shared" ref="M260:M264" si="45">SIN(-D260*$L$1/180)*G260*3</f>
        <v>125.99852680094176</v>
      </c>
      <c r="N260">
        <f t="shared" ref="N260:N264" si="46">COS(-D260*$L$1/180)*G260*0.108</f>
        <v>0.97200874995552533</v>
      </c>
      <c r="O260">
        <f t="shared" ref="O260:O264" si="47">IFERROR(1/TAN(E260*$L$1/180)*0.108*0.333333,"")</f>
        <v>0.13500381329772082</v>
      </c>
      <c r="P260">
        <f t="shared" ref="P260:P264" si="48">SIN(-E260*$L$1/180)*H260*3</f>
        <v>11.999537314321788</v>
      </c>
      <c r="Q260">
        <f t="shared" ref="Q260:Q264" si="49">-COS(E260*$L$1/180)*H260*0.108</f>
        <v>1.6199849152266479</v>
      </c>
      <c r="R260">
        <f t="shared" ref="R260:R264" si="50">ABS(SIN(-F260*$L$1/180)*I260*3)</f>
        <v>0</v>
      </c>
      <c r="S260">
        <f t="shared" ref="S260:S264" si="51">M260+P260</f>
        <v>137.99806411526356</v>
      </c>
      <c r="T260">
        <f t="shared" ref="T260:T264" si="52">60*(J260/M260)</f>
        <v>0.47619604390129688</v>
      </c>
      <c r="U260">
        <f t="shared" ref="U260:U264" si="53">IFERROR(60*(K260/P260),"")</f>
        <v>0</v>
      </c>
      <c r="V260">
        <f t="shared" ref="V260:V264" si="54">100*(R260/(S260))</f>
        <v>0</v>
      </c>
    </row>
    <row r="261" spans="1:22" x14ac:dyDescent="0.2">
      <c r="A261" t="s">
        <v>2513</v>
      </c>
      <c r="B261" t="s">
        <v>474</v>
      </c>
      <c r="D261">
        <v>-81.158000000000001</v>
      </c>
      <c r="E261">
        <v>-165.964</v>
      </c>
      <c r="F261">
        <v>0</v>
      </c>
      <c r="G261">
        <v>45.540999999999997</v>
      </c>
      <c r="H261">
        <v>16.492000000000001</v>
      </c>
      <c r="I261">
        <v>0</v>
      </c>
      <c r="J261">
        <v>1</v>
      </c>
      <c r="K261">
        <v>0</v>
      </c>
      <c r="L261">
        <f t="shared" si="44"/>
        <v>5.6001137345904391E-3</v>
      </c>
      <c r="M261">
        <f t="shared" si="45"/>
        <v>134.99936837036</v>
      </c>
      <c r="N261">
        <f t="shared" si="46"/>
        <v>0.75601257298446001</v>
      </c>
      <c r="O261">
        <f t="shared" si="47"/>
        <v>0.14400245662357042</v>
      </c>
      <c r="P261">
        <f t="shared" si="48"/>
        <v>11.999488622201364</v>
      </c>
      <c r="Q261">
        <f t="shared" si="49"/>
        <v>1.7279575677811465</v>
      </c>
      <c r="R261">
        <f t="shared" si="50"/>
        <v>0</v>
      </c>
      <c r="S261">
        <f t="shared" si="51"/>
        <v>146.99885699256137</v>
      </c>
      <c r="T261">
        <f t="shared" si="52"/>
        <v>0.44444652389331768</v>
      </c>
      <c r="U261">
        <f t="shared" si="53"/>
        <v>0</v>
      </c>
      <c r="V261">
        <f t="shared" si="54"/>
        <v>0</v>
      </c>
    </row>
    <row r="262" spans="1:22" x14ac:dyDescent="0.2">
      <c r="A262" t="s">
        <v>66</v>
      </c>
      <c r="B262" t="s">
        <v>2052</v>
      </c>
      <c r="D262">
        <v>-81.084999999999994</v>
      </c>
      <c r="E262">
        <v>-173.29</v>
      </c>
      <c r="F262">
        <v>0</v>
      </c>
      <c r="G262">
        <v>51.624000000000002</v>
      </c>
      <c r="H262">
        <v>17.117000000000001</v>
      </c>
      <c r="I262">
        <v>0</v>
      </c>
      <c r="J262">
        <v>1</v>
      </c>
      <c r="K262">
        <v>0</v>
      </c>
      <c r="L262">
        <f t="shared" si="44"/>
        <v>5.6471001998790018E-3</v>
      </c>
      <c r="M262">
        <f t="shared" si="45"/>
        <v>153.00104229434015</v>
      </c>
      <c r="N262">
        <f t="shared" si="46"/>
        <v>0.86401308053514447</v>
      </c>
      <c r="O262">
        <f t="shared" si="47"/>
        <v>0.30599218337530759</v>
      </c>
      <c r="P262">
        <f t="shared" si="48"/>
        <v>6.0000601620886069</v>
      </c>
      <c r="Q262">
        <f t="shared" si="49"/>
        <v>1.8359733453540406</v>
      </c>
      <c r="R262">
        <f t="shared" si="50"/>
        <v>0</v>
      </c>
      <c r="S262">
        <f t="shared" si="51"/>
        <v>159.00110245642875</v>
      </c>
      <c r="T262">
        <f t="shared" si="52"/>
        <v>0.3921541912412157</v>
      </c>
      <c r="U262">
        <f t="shared" si="53"/>
        <v>0</v>
      </c>
      <c r="V262">
        <f t="shared" si="54"/>
        <v>0</v>
      </c>
    </row>
    <row r="263" spans="1:22" x14ac:dyDescent="0.2">
      <c r="A263" t="s">
        <v>41</v>
      </c>
      <c r="B263" t="s">
        <v>41</v>
      </c>
      <c r="D263">
        <v>-77.319999999999993</v>
      </c>
      <c r="E263">
        <v>0</v>
      </c>
      <c r="F263">
        <v>0</v>
      </c>
      <c r="G263">
        <v>205</v>
      </c>
      <c r="H263">
        <v>0</v>
      </c>
      <c r="I263">
        <v>0</v>
      </c>
      <c r="J263">
        <v>0</v>
      </c>
      <c r="K263">
        <v>0</v>
      </c>
      <c r="L263">
        <f t="shared" si="44"/>
        <v>8.0997387472699044E-3</v>
      </c>
      <c r="M263">
        <f t="shared" si="45"/>
        <v>600.00090356787314</v>
      </c>
      <c r="N263">
        <f t="shared" si="46"/>
        <v>4.859855426881083</v>
      </c>
      <c r="O263" t="str">
        <f t="shared" si="47"/>
        <v/>
      </c>
      <c r="P263">
        <f t="shared" si="48"/>
        <v>0</v>
      </c>
      <c r="Q263">
        <f t="shared" si="49"/>
        <v>0</v>
      </c>
      <c r="R263">
        <f t="shared" si="50"/>
        <v>0</v>
      </c>
      <c r="S263">
        <f t="shared" si="51"/>
        <v>600.00090356787314</v>
      </c>
      <c r="T263">
        <f t="shared" si="52"/>
        <v>0</v>
      </c>
      <c r="U263" t="str">
        <f t="shared" si="53"/>
        <v/>
      </c>
      <c r="V263">
        <f t="shared" si="54"/>
        <v>0</v>
      </c>
    </row>
    <row r="264" spans="1:22" x14ac:dyDescent="0.2">
      <c r="A264" t="s">
        <v>2817</v>
      </c>
      <c r="B264" t="s">
        <v>2818</v>
      </c>
      <c r="D264">
        <v>-82.131</v>
      </c>
      <c r="E264">
        <v>-162.52500000000001</v>
      </c>
      <c r="F264">
        <v>0</v>
      </c>
      <c r="G264">
        <v>248.33799999999999</v>
      </c>
      <c r="H264">
        <v>56.613</v>
      </c>
      <c r="I264">
        <v>0</v>
      </c>
      <c r="J264">
        <v>2</v>
      </c>
      <c r="K264">
        <v>1</v>
      </c>
      <c r="L264">
        <f t="shared" si="44"/>
        <v>4.9755564031534524E-3</v>
      </c>
      <c r="M264">
        <f t="shared" si="45"/>
        <v>737.99871194026775</v>
      </c>
      <c r="N264">
        <f t="shared" si="46"/>
        <v>3.6719578886712889</v>
      </c>
      <c r="O264">
        <f t="shared" si="47"/>
        <v>0.11435125385543309</v>
      </c>
      <c r="P264">
        <f t="shared" si="48"/>
        <v>51.00089104181562</v>
      </c>
      <c r="Q264">
        <f t="shared" si="49"/>
        <v>5.8320216703976113</v>
      </c>
      <c r="R264">
        <f t="shared" si="50"/>
        <v>0</v>
      </c>
      <c r="S264">
        <f t="shared" si="51"/>
        <v>788.99960298208339</v>
      </c>
      <c r="T264">
        <f t="shared" si="52"/>
        <v>0.16260190981161574</v>
      </c>
      <c r="U264">
        <f t="shared" si="53"/>
        <v>1.1764500339965829</v>
      </c>
      <c r="V264">
        <f t="shared" si="54"/>
        <v>0</v>
      </c>
    </row>
    <row r="265" spans="1:22" x14ac:dyDescent="0.2">
      <c r="A265" t="s">
        <v>1708</v>
      </c>
      <c r="B265" t="s">
        <v>78</v>
      </c>
    </row>
    <row r="266" spans="1:22" x14ac:dyDescent="0.2">
      <c r="A266" t="s">
        <v>41</v>
      </c>
      <c r="B266" t="s">
        <v>41</v>
      </c>
    </row>
    <row r="267" spans="1:22" x14ac:dyDescent="0.2">
      <c r="A267" t="s">
        <v>2819</v>
      </c>
      <c r="B267" t="s">
        <v>2820</v>
      </c>
    </row>
    <row r="268" spans="1:22" x14ac:dyDescent="0.2">
      <c r="A268" t="s">
        <v>738</v>
      </c>
      <c r="B268" t="s">
        <v>739</v>
      </c>
    </row>
    <row r="269" spans="1:22" x14ac:dyDescent="0.2">
      <c r="A269" t="s">
        <v>41</v>
      </c>
      <c r="B269" t="s">
        <v>41</v>
      </c>
    </row>
    <row r="270" spans="1:22" x14ac:dyDescent="0.2">
      <c r="A270" t="s">
        <v>364</v>
      </c>
      <c r="B270" t="s">
        <v>1729</v>
      </c>
    </row>
    <row r="271" spans="1:22" x14ac:dyDescent="0.2">
      <c r="A271" t="s">
        <v>1609</v>
      </c>
      <c r="B271" t="s">
        <v>1734</v>
      </c>
    </row>
    <row r="272" spans="1:22" x14ac:dyDescent="0.2">
      <c r="A272" t="s">
        <v>41</v>
      </c>
      <c r="B272" t="s">
        <v>41</v>
      </c>
    </row>
    <row r="273" spans="1:2" x14ac:dyDescent="0.2">
      <c r="A273" t="s">
        <v>1023</v>
      </c>
      <c r="B273" t="s">
        <v>2821</v>
      </c>
    </row>
    <row r="274" spans="1:2" x14ac:dyDescent="0.2">
      <c r="A274" t="s">
        <v>41</v>
      </c>
      <c r="B274" t="s">
        <v>41</v>
      </c>
    </row>
    <row r="275" spans="1:2" x14ac:dyDescent="0.2">
      <c r="A275" t="s">
        <v>41</v>
      </c>
      <c r="B275" t="s">
        <v>41</v>
      </c>
    </row>
    <row r="276" spans="1:2" x14ac:dyDescent="0.2">
      <c r="A276" t="s">
        <v>2822</v>
      </c>
      <c r="B276" t="s">
        <v>2823</v>
      </c>
    </row>
    <row r="277" spans="1:2" x14ac:dyDescent="0.2">
      <c r="A277" t="s">
        <v>482</v>
      </c>
      <c r="B277" t="s">
        <v>483</v>
      </c>
    </row>
    <row r="278" spans="1:2" x14ac:dyDescent="0.2">
      <c r="A278" t="s">
        <v>41</v>
      </c>
      <c r="B278" t="s">
        <v>41</v>
      </c>
    </row>
    <row r="279" spans="1:2" x14ac:dyDescent="0.2">
      <c r="A279" t="s">
        <v>155</v>
      </c>
      <c r="B279" t="s">
        <v>647</v>
      </c>
    </row>
    <row r="280" spans="1:2" x14ac:dyDescent="0.2">
      <c r="A280" t="s">
        <v>261</v>
      </c>
      <c r="B280" t="s">
        <v>1164</v>
      </c>
    </row>
    <row r="281" spans="1:2" x14ac:dyDescent="0.2">
      <c r="A281" t="s">
        <v>41</v>
      </c>
      <c r="B281" t="s">
        <v>41</v>
      </c>
    </row>
    <row r="282" spans="1:2" x14ac:dyDescent="0.2">
      <c r="A282" t="s">
        <v>2824</v>
      </c>
      <c r="B282" t="s">
        <v>2825</v>
      </c>
    </row>
    <row r="283" spans="1:2" x14ac:dyDescent="0.2">
      <c r="A283" t="s">
        <v>41</v>
      </c>
      <c r="B283" t="s">
        <v>41</v>
      </c>
    </row>
    <row r="284" spans="1:2" x14ac:dyDescent="0.2">
      <c r="A284" t="s">
        <v>41</v>
      </c>
      <c r="B284" t="s">
        <v>41</v>
      </c>
    </row>
    <row r="285" spans="1:2" x14ac:dyDescent="0.2">
      <c r="A285" t="s">
        <v>2826</v>
      </c>
      <c r="B285" t="s">
        <v>2827</v>
      </c>
    </row>
    <row r="286" spans="1:2" x14ac:dyDescent="0.2">
      <c r="A286" t="s">
        <v>1681</v>
      </c>
      <c r="B286" t="s">
        <v>2828</v>
      </c>
    </row>
    <row r="287" spans="1:2" x14ac:dyDescent="0.2">
      <c r="A287" t="s">
        <v>41</v>
      </c>
      <c r="B287" t="s">
        <v>41</v>
      </c>
    </row>
    <row r="288" spans="1:2" x14ac:dyDescent="0.2">
      <c r="A288" t="s">
        <v>2829</v>
      </c>
      <c r="B288" t="s">
        <v>2830</v>
      </c>
    </row>
    <row r="289" spans="1:2" x14ac:dyDescent="0.2">
      <c r="A289" t="s">
        <v>1668</v>
      </c>
      <c r="B289" t="s">
        <v>2831</v>
      </c>
    </row>
    <row r="290" spans="1:2" x14ac:dyDescent="0.2">
      <c r="A290" t="s">
        <v>41</v>
      </c>
      <c r="B290" t="s">
        <v>41</v>
      </c>
    </row>
    <row r="291" spans="1:2" x14ac:dyDescent="0.2">
      <c r="A291" t="s">
        <v>2832</v>
      </c>
      <c r="B291" t="s">
        <v>2833</v>
      </c>
    </row>
    <row r="292" spans="1:2" x14ac:dyDescent="0.2">
      <c r="A292" t="s">
        <v>157</v>
      </c>
      <c r="B292" t="s">
        <v>2834</v>
      </c>
    </row>
    <row r="293" spans="1:2" x14ac:dyDescent="0.2">
      <c r="A293" t="s">
        <v>41</v>
      </c>
      <c r="B293" t="s">
        <v>41</v>
      </c>
    </row>
    <row r="294" spans="1:2" x14ac:dyDescent="0.2">
      <c r="A294" t="s">
        <v>2835</v>
      </c>
      <c r="B294" t="s">
        <v>2836</v>
      </c>
    </row>
    <row r="295" spans="1:2" x14ac:dyDescent="0.2">
      <c r="A295" t="s">
        <v>453</v>
      </c>
      <c r="B295" t="s">
        <v>2837</v>
      </c>
    </row>
    <row r="296" spans="1:2" x14ac:dyDescent="0.2">
      <c r="A296" t="s">
        <v>41</v>
      </c>
      <c r="B296" t="s">
        <v>41</v>
      </c>
    </row>
    <row r="297" spans="1:2" x14ac:dyDescent="0.2">
      <c r="A297" t="s">
        <v>2838</v>
      </c>
      <c r="B297" t="s">
        <v>2839</v>
      </c>
    </row>
    <row r="298" spans="1:2" x14ac:dyDescent="0.2">
      <c r="A298" t="s">
        <v>261</v>
      </c>
      <c r="B298" t="s">
        <v>386</v>
      </c>
    </row>
    <row r="299" spans="1:2" x14ac:dyDescent="0.2">
      <c r="A299" t="s">
        <v>41</v>
      </c>
      <c r="B299" t="s">
        <v>41</v>
      </c>
    </row>
    <row r="300" spans="1:2" x14ac:dyDescent="0.2">
      <c r="A300" t="s">
        <v>2840</v>
      </c>
      <c r="B300" t="s">
        <v>2841</v>
      </c>
    </row>
    <row r="301" spans="1:2" x14ac:dyDescent="0.2">
      <c r="A301" t="s">
        <v>900</v>
      </c>
      <c r="B301" t="s">
        <v>901</v>
      </c>
    </row>
    <row r="302" spans="1:2" x14ac:dyDescent="0.2">
      <c r="A302" t="s">
        <v>41</v>
      </c>
      <c r="B302" t="s">
        <v>41</v>
      </c>
    </row>
    <row r="303" spans="1:2" x14ac:dyDescent="0.2">
      <c r="A303" t="s">
        <v>1461</v>
      </c>
      <c r="B303" t="s">
        <v>2842</v>
      </c>
    </row>
    <row r="304" spans="1:2" x14ac:dyDescent="0.2">
      <c r="A304" t="s">
        <v>315</v>
      </c>
      <c r="B304" t="s">
        <v>326</v>
      </c>
    </row>
    <row r="305" spans="1:2" x14ac:dyDescent="0.2">
      <c r="A305" t="s">
        <v>41</v>
      </c>
      <c r="B305" t="s">
        <v>41</v>
      </c>
    </row>
    <row r="306" spans="1:2" x14ac:dyDescent="0.2">
      <c r="A306" t="s">
        <v>2843</v>
      </c>
      <c r="B306" t="s">
        <v>2844</v>
      </c>
    </row>
    <row r="307" spans="1:2" x14ac:dyDescent="0.2">
      <c r="A307" t="s">
        <v>303</v>
      </c>
      <c r="B307" t="s">
        <v>304</v>
      </c>
    </row>
    <row r="308" spans="1:2" x14ac:dyDescent="0.2">
      <c r="A308" t="s">
        <v>41</v>
      </c>
      <c r="B308" t="s">
        <v>41</v>
      </c>
    </row>
    <row r="309" spans="1:2" x14ac:dyDescent="0.2">
      <c r="A309" t="s">
        <v>2845</v>
      </c>
      <c r="B309" t="s">
        <v>284</v>
      </c>
    </row>
    <row r="310" spans="1:2" x14ac:dyDescent="0.2">
      <c r="A310" t="s">
        <v>261</v>
      </c>
      <c r="B310" t="s">
        <v>981</v>
      </c>
    </row>
    <row r="311" spans="1:2" x14ac:dyDescent="0.2">
      <c r="A311" t="s">
        <v>41</v>
      </c>
      <c r="B311" t="s">
        <v>41</v>
      </c>
    </row>
    <row r="312" spans="1:2" x14ac:dyDescent="0.2">
      <c r="A312" t="s">
        <v>199</v>
      </c>
      <c r="B312" t="s">
        <v>2846</v>
      </c>
    </row>
    <row r="313" spans="1:2" x14ac:dyDescent="0.2">
      <c r="A313" t="s">
        <v>303</v>
      </c>
      <c r="B313" t="s">
        <v>2153</v>
      </c>
    </row>
    <row r="314" spans="1:2" x14ac:dyDescent="0.2">
      <c r="A314" t="s">
        <v>41</v>
      </c>
      <c r="B314" t="s">
        <v>41</v>
      </c>
    </row>
    <row r="315" spans="1:2" x14ac:dyDescent="0.2">
      <c r="A315" t="s">
        <v>1990</v>
      </c>
      <c r="B315" t="s">
        <v>2283</v>
      </c>
    </row>
    <row r="316" spans="1:2" x14ac:dyDescent="0.2">
      <c r="A316" t="s">
        <v>55</v>
      </c>
      <c r="B316" t="s">
        <v>2847</v>
      </c>
    </row>
    <row r="317" spans="1:2" x14ac:dyDescent="0.2">
      <c r="A317" t="s">
        <v>41</v>
      </c>
      <c r="B317" t="s">
        <v>41</v>
      </c>
    </row>
    <row r="318" spans="1:2" x14ac:dyDescent="0.2">
      <c r="A318" t="s">
        <v>2848</v>
      </c>
      <c r="B318" t="s">
        <v>2849</v>
      </c>
    </row>
    <row r="319" spans="1:2" x14ac:dyDescent="0.2">
      <c r="A319" t="s">
        <v>575</v>
      </c>
      <c r="B319" t="s">
        <v>2155</v>
      </c>
    </row>
    <row r="320" spans="1:2" x14ac:dyDescent="0.2">
      <c r="A320" t="s">
        <v>41</v>
      </c>
      <c r="B320" t="s">
        <v>41</v>
      </c>
    </row>
    <row r="321" spans="1:2" x14ac:dyDescent="0.2">
      <c r="A321" t="s">
        <v>2850</v>
      </c>
      <c r="B321" t="s">
        <v>2851</v>
      </c>
    </row>
    <row r="322" spans="1:2" x14ac:dyDescent="0.2">
      <c r="A322" t="s">
        <v>41</v>
      </c>
      <c r="B322" t="s">
        <v>41</v>
      </c>
    </row>
    <row r="323" spans="1:2" x14ac:dyDescent="0.2">
      <c r="A323" t="s">
        <v>41</v>
      </c>
      <c r="B323" t="s">
        <v>41</v>
      </c>
    </row>
    <row r="324" spans="1:2" x14ac:dyDescent="0.2">
      <c r="A324" t="s">
        <v>938</v>
      </c>
      <c r="B324" t="s">
        <v>576</v>
      </c>
    </row>
    <row r="325" spans="1:2" x14ac:dyDescent="0.2">
      <c r="A325" t="s">
        <v>379</v>
      </c>
      <c r="B325" t="s">
        <v>380</v>
      </c>
    </row>
    <row r="326" spans="1:2" x14ac:dyDescent="0.2">
      <c r="A326" t="s">
        <v>41</v>
      </c>
      <c r="B326" t="s">
        <v>41</v>
      </c>
    </row>
    <row r="327" spans="1:2" x14ac:dyDescent="0.2">
      <c r="A327" t="s">
        <v>632</v>
      </c>
      <c r="B327" t="s">
        <v>2852</v>
      </c>
    </row>
    <row r="328" spans="1:2" x14ac:dyDescent="0.2">
      <c r="A328" t="s">
        <v>331</v>
      </c>
      <c r="B328" t="s">
        <v>1677</v>
      </c>
    </row>
    <row r="329" spans="1:2" x14ac:dyDescent="0.2">
      <c r="A329" t="s">
        <v>41</v>
      </c>
      <c r="B329" t="s">
        <v>41</v>
      </c>
    </row>
    <row r="330" spans="1:2" x14ac:dyDescent="0.2">
      <c r="A330" t="s">
        <v>2853</v>
      </c>
      <c r="B330" t="s">
        <v>2854</v>
      </c>
    </row>
    <row r="331" spans="1:2" x14ac:dyDescent="0.2">
      <c r="A331" t="s">
        <v>391</v>
      </c>
      <c r="B331" t="s">
        <v>2139</v>
      </c>
    </row>
    <row r="332" spans="1:2" x14ac:dyDescent="0.2">
      <c r="A332" t="s">
        <v>41</v>
      </c>
      <c r="B332" t="s">
        <v>41</v>
      </c>
    </row>
    <row r="333" spans="1:2" x14ac:dyDescent="0.2">
      <c r="A333" t="s">
        <v>384</v>
      </c>
      <c r="B333" t="s">
        <v>385</v>
      </c>
    </row>
    <row r="334" spans="1:2" x14ac:dyDescent="0.2">
      <c r="A334" t="s">
        <v>2855</v>
      </c>
      <c r="B334" t="s">
        <v>2856</v>
      </c>
    </row>
    <row r="335" spans="1:2" x14ac:dyDescent="0.2">
      <c r="A335" t="s">
        <v>41</v>
      </c>
      <c r="B335" t="s">
        <v>41</v>
      </c>
    </row>
    <row r="336" spans="1:2" x14ac:dyDescent="0.2">
      <c r="A336" t="s">
        <v>2857</v>
      </c>
      <c r="B336" t="s">
        <v>2858</v>
      </c>
    </row>
    <row r="337" spans="1:2" x14ac:dyDescent="0.2">
      <c r="A337" t="s">
        <v>473</v>
      </c>
      <c r="B337" t="s">
        <v>474</v>
      </c>
    </row>
    <row r="338" spans="1:2" x14ac:dyDescent="0.2">
      <c r="A338" t="s">
        <v>41</v>
      </c>
      <c r="B338" t="s">
        <v>41</v>
      </c>
    </row>
    <row r="339" spans="1:2" x14ac:dyDescent="0.2">
      <c r="A339" t="s">
        <v>1470</v>
      </c>
      <c r="B339" t="s">
        <v>2859</v>
      </c>
    </row>
    <row r="340" spans="1:2" x14ac:dyDescent="0.2">
      <c r="A340" t="s">
        <v>488</v>
      </c>
      <c r="B340" t="s">
        <v>648</v>
      </c>
    </row>
    <row r="341" spans="1:2" x14ac:dyDescent="0.2">
      <c r="A341" t="s">
        <v>41</v>
      </c>
      <c r="B341" t="s">
        <v>41</v>
      </c>
    </row>
    <row r="342" spans="1:2" x14ac:dyDescent="0.2">
      <c r="A342" t="s">
        <v>979</v>
      </c>
      <c r="B342" t="s">
        <v>991</v>
      </c>
    </row>
    <row r="343" spans="1:2" x14ac:dyDescent="0.2">
      <c r="A343" t="s">
        <v>121</v>
      </c>
      <c r="B343" t="s">
        <v>1230</v>
      </c>
    </row>
    <row r="344" spans="1:2" x14ac:dyDescent="0.2">
      <c r="A344" t="s">
        <v>41</v>
      </c>
      <c r="B344" t="s">
        <v>41</v>
      </c>
    </row>
    <row r="345" spans="1:2" x14ac:dyDescent="0.2">
      <c r="A345" t="s">
        <v>2860</v>
      </c>
      <c r="B345" t="s">
        <v>2861</v>
      </c>
    </row>
    <row r="346" spans="1:2" x14ac:dyDescent="0.2">
      <c r="A346" t="s">
        <v>2862</v>
      </c>
      <c r="B346" t="s">
        <v>2863</v>
      </c>
    </row>
    <row r="347" spans="1:2" x14ac:dyDescent="0.2">
      <c r="A347" t="s">
        <v>41</v>
      </c>
      <c r="B347" t="s">
        <v>41</v>
      </c>
    </row>
    <row r="348" spans="1:2" x14ac:dyDescent="0.2">
      <c r="A348" t="s">
        <v>910</v>
      </c>
      <c r="B348" t="s">
        <v>1246</v>
      </c>
    </row>
    <row r="349" spans="1:2" x14ac:dyDescent="0.2">
      <c r="A349" t="s">
        <v>255</v>
      </c>
      <c r="B349" t="s">
        <v>1246</v>
      </c>
    </row>
    <row r="350" spans="1:2" x14ac:dyDescent="0.2">
      <c r="A350" t="s">
        <v>41</v>
      </c>
      <c r="B350" t="s">
        <v>41</v>
      </c>
    </row>
    <row r="351" spans="1:2" x14ac:dyDescent="0.2">
      <c r="A351" t="s">
        <v>2864</v>
      </c>
      <c r="B351" t="s">
        <v>2865</v>
      </c>
    </row>
    <row r="352" spans="1:2" x14ac:dyDescent="0.2">
      <c r="A352" t="s">
        <v>873</v>
      </c>
      <c r="B352" t="s">
        <v>2866</v>
      </c>
    </row>
    <row r="353" spans="1:2" x14ac:dyDescent="0.2">
      <c r="A353" t="s">
        <v>41</v>
      </c>
      <c r="B353" t="s">
        <v>41</v>
      </c>
    </row>
    <row r="354" spans="1:2" x14ac:dyDescent="0.2">
      <c r="A354" t="s">
        <v>1471</v>
      </c>
      <c r="B354" t="s">
        <v>2867</v>
      </c>
    </row>
    <row r="355" spans="1:2" x14ac:dyDescent="0.2">
      <c r="A355" t="s">
        <v>107</v>
      </c>
      <c r="B355" t="s">
        <v>943</v>
      </c>
    </row>
    <row r="356" spans="1:2" x14ac:dyDescent="0.2">
      <c r="A356" t="s">
        <v>41</v>
      </c>
      <c r="B356" t="s">
        <v>41</v>
      </c>
    </row>
    <row r="357" spans="1:2" x14ac:dyDescent="0.2">
      <c r="A357" t="s">
        <v>979</v>
      </c>
      <c r="B357" t="s">
        <v>2285</v>
      </c>
    </row>
    <row r="358" spans="1:2" x14ac:dyDescent="0.2">
      <c r="A358" t="s">
        <v>38</v>
      </c>
      <c r="B358" t="s">
        <v>1249</v>
      </c>
    </row>
    <row r="359" spans="1:2" x14ac:dyDescent="0.2">
      <c r="A359" t="s">
        <v>41</v>
      </c>
      <c r="B359" t="s">
        <v>41</v>
      </c>
    </row>
    <row r="360" spans="1:2" x14ac:dyDescent="0.2">
      <c r="A360" t="s">
        <v>2868</v>
      </c>
      <c r="B360" t="s">
        <v>2869</v>
      </c>
    </row>
    <row r="361" spans="1:2" x14ac:dyDescent="0.2">
      <c r="A361" t="s">
        <v>738</v>
      </c>
      <c r="B361" t="s">
        <v>2870</v>
      </c>
    </row>
    <row r="362" spans="1:2" x14ac:dyDescent="0.2">
      <c r="A362" t="s">
        <v>41</v>
      </c>
      <c r="B362" t="s">
        <v>41</v>
      </c>
    </row>
    <row r="363" spans="1:2" x14ac:dyDescent="0.2">
      <c r="A363" t="s">
        <v>1477</v>
      </c>
      <c r="B363" t="s">
        <v>2871</v>
      </c>
    </row>
    <row r="364" spans="1:2" x14ac:dyDescent="0.2">
      <c r="A364" t="s">
        <v>379</v>
      </c>
      <c r="B364" t="s">
        <v>2017</v>
      </c>
    </row>
    <row r="365" spans="1:2" x14ac:dyDescent="0.2">
      <c r="A365" t="s">
        <v>41</v>
      </c>
      <c r="B365" t="s">
        <v>41</v>
      </c>
    </row>
    <row r="366" spans="1:2" x14ac:dyDescent="0.2">
      <c r="A366" t="s">
        <v>2513</v>
      </c>
      <c r="B366" t="s">
        <v>2872</v>
      </c>
    </row>
    <row r="367" spans="1:2" x14ac:dyDescent="0.2">
      <c r="A367" t="s">
        <v>1327</v>
      </c>
      <c r="B367" t="s">
        <v>1328</v>
      </c>
    </row>
    <row r="368" spans="1:2" x14ac:dyDescent="0.2">
      <c r="A368" t="s">
        <v>41</v>
      </c>
      <c r="B368" t="s">
        <v>41</v>
      </c>
    </row>
    <row r="369" spans="1:2" x14ac:dyDescent="0.2">
      <c r="A369" t="s">
        <v>2873</v>
      </c>
      <c r="B369" t="s">
        <v>2874</v>
      </c>
    </row>
    <row r="370" spans="1:2" x14ac:dyDescent="0.2">
      <c r="A370" t="s">
        <v>319</v>
      </c>
      <c r="B370" t="s">
        <v>2875</v>
      </c>
    </row>
    <row r="371" spans="1:2" x14ac:dyDescent="0.2">
      <c r="A371" t="s">
        <v>41</v>
      </c>
      <c r="B371" t="s">
        <v>41</v>
      </c>
    </row>
    <row r="372" spans="1:2" x14ac:dyDescent="0.2">
      <c r="A372" t="s">
        <v>418</v>
      </c>
      <c r="B372" t="s">
        <v>556</v>
      </c>
    </row>
    <row r="373" spans="1:2" x14ac:dyDescent="0.2">
      <c r="A373" t="s">
        <v>55</v>
      </c>
      <c r="B373" t="s">
        <v>56</v>
      </c>
    </row>
    <row r="374" spans="1:2" x14ac:dyDescent="0.2">
      <c r="A374" t="s">
        <v>41</v>
      </c>
      <c r="B374" t="s">
        <v>41</v>
      </c>
    </row>
    <row r="375" spans="1:2" x14ac:dyDescent="0.2">
      <c r="A375" t="s">
        <v>2876</v>
      </c>
      <c r="B375" t="s">
        <v>2877</v>
      </c>
    </row>
    <row r="376" spans="1:2" x14ac:dyDescent="0.2">
      <c r="A376" t="s">
        <v>2224</v>
      </c>
      <c r="B376" t="s">
        <v>1969</v>
      </c>
    </row>
    <row r="377" spans="1:2" x14ac:dyDescent="0.2">
      <c r="A377" t="s">
        <v>41</v>
      </c>
      <c r="B377" t="s">
        <v>41</v>
      </c>
    </row>
    <row r="378" spans="1:2" x14ac:dyDescent="0.2">
      <c r="A378" t="s">
        <v>2763</v>
      </c>
      <c r="B378" t="s">
        <v>2764</v>
      </c>
    </row>
    <row r="379" spans="1:2" x14ac:dyDescent="0.2">
      <c r="A379" t="s">
        <v>121</v>
      </c>
      <c r="B379" t="s">
        <v>375</v>
      </c>
    </row>
    <row r="380" spans="1:2" x14ac:dyDescent="0.2">
      <c r="A380" t="s">
        <v>41</v>
      </c>
      <c r="B380" t="s">
        <v>41</v>
      </c>
    </row>
    <row r="381" spans="1:2" x14ac:dyDescent="0.2">
      <c r="A381" t="s">
        <v>2878</v>
      </c>
      <c r="B381" t="s">
        <v>2879</v>
      </c>
    </row>
    <row r="382" spans="1:2" x14ac:dyDescent="0.2">
      <c r="A382" t="s">
        <v>41</v>
      </c>
      <c r="B382" t="s">
        <v>41</v>
      </c>
    </row>
    <row r="383" spans="1:2" x14ac:dyDescent="0.2">
      <c r="A383" t="s">
        <v>41</v>
      </c>
      <c r="B383" t="s">
        <v>41</v>
      </c>
    </row>
    <row r="384" spans="1:2" x14ac:dyDescent="0.2">
      <c r="A384" t="s">
        <v>2880</v>
      </c>
      <c r="B384" t="s">
        <v>2881</v>
      </c>
    </row>
    <row r="385" spans="1:2" x14ac:dyDescent="0.2">
      <c r="A385" t="s">
        <v>504</v>
      </c>
      <c r="B385" t="s">
        <v>1333</v>
      </c>
    </row>
    <row r="386" spans="1:2" x14ac:dyDescent="0.2">
      <c r="A386" t="s">
        <v>41</v>
      </c>
      <c r="B386" t="s">
        <v>41</v>
      </c>
    </row>
    <row r="387" spans="1:2" x14ac:dyDescent="0.2">
      <c r="A387" t="s">
        <v>2882</v>
      </c>
      <c r="B387" t="s">
        <v>2883</v>
      </c>
    </row>
    <row r="388" spans="1:2" x14ac:dyDescent="0.2">
      <c r="A388" t="s">
        <v>121</v>
      </c>
      <c r="B388" t="s">
        <v>2884</v>
      </c>
    </row>
    <row r="389" spans="1:2" x14ac:dyDescent="0.2">
      <c r="A389" t="s">
        <v>41</v>
      </c>
      <c r="B389" t="s">
        <v>41</v>
      </c>
    </row>
    <row r="390" spans="1:2" x14ac:dyDescent="0.2">
      <c r="A390" t="s">
        <v>1477</v>
      </c>
      <c r="B390" t="s">
        <v>2885</v>
      </c>
    </row>
    <row r="391" spans="1:2" x14ac:dyDescent="0.2">
      <c r="A391" t="s">
        <v>952</v>
      </c>
      <c r="B391" t="s">
        <v>953</v>
      </c>
    </row>
    <row r="392" spans="1:2" x14ac:dyDescent="0.2">
      <c r="A392" t="s">
        <v>41</v>
      </c>
      <c r="B392" t="s">
        <v>41</v>
      </c>
    </row>
    <row r="393" spans="1:2" x14ac:dyDescent="0.2">
      <c r="A393" t="s">
        <v>1119</v>
      </c>
      <c r="B393" t="s">
        <v>2886</v>
      </c>
    </row>
    <row r="394" spans="1:2" x14ac:dyDescent="0.2">
      <c r="A394" t="s">
        <v>2887</v>
      </c>
      <c r="B394" t="s">
        <v>144</v>
      </c>
    </row>
    <row r="395" spans="1:2" x14ac:dyDescent="0.2">
      <c r="A395" t="s">
        <v>41</v>
      </c>
      <c r="B395" t="s">
        <v>41</v>
      </c>
    </row>
    <row r="396" spans="1:2" x14ac:dyDescent="0.2">
      <c r="A396" t="s">
        <v>2277</v>
      </c>
      <c r="B396" t="s">
        <v>2888</v>
      </c>
    </row>
    <row r="397" spans="1:2" x14ac:dyDescent="0.2">
      <c r="A397" t="s">
        <v>311</v>
      </c>
      <c r="B397" t="s">
        <v>312</v>
      </c>
    </row>
    <row r="398" spans="1:2" x14ac:dyDescent="0.2">
      <c r="A398" t="s">
        <v>41</v>
      </c>
      <c r="B398" t="s">
        <v>41</v>
      </c>
    </row>
    <row r="399" spans="1:2" x14ac:dyDescent="0.2">
      <c r="A399" t="s">
        <v>2630</v>
      </c>
      <c r="B399" t="s">
        <v>2889</v>
      </c>
    </row>
    <row r="400" spans="1:2" x14ac:dyDescent="0.2">
      <c r="A400" t="s">
        <v>549</v>
      </c>
      <c r="B400" t="s">
        <v>550</v>
      </c>
    </row>
    <row r="401" spans="1:2" x14ac:dyDescent="0.2">
      <c r="A401" t="s">
        <v>41</v>
      </c>
      <c r="B401" t="s">
        <v>41</v>
      </c>
    </row>
    <row r="402" spans="1:2" x14ac:dyDescent="0.2">
      <c r="A402" t="s">
        <v>2890</v>
      </c>
      <c r="B402" t="s">
        <v>2891</v>
      </c>
    </row>
    <row r="403" spans="1:2" x14ac:dyDescent="0.2">
      <c r="A403" t="s">
        <v>223</v>
      </c>
      <c r="B403" t="s">
        <v>592</v>
      </c>
    </row>
    <row r="404" spans="1:2" x14ac:dyDescent="0.2">
      <c r="A404" t="s">
        <v>41</v>
      </c>
      <c r="B404" t="s">
        <v>41</v>
      </c>
    </row>
    <row r="405" spans="1:2" x14ac:dyDescent="0.2">
      <c r="A405" t="s">
        <v>2751</v>
      </c>
      <c r="B405" t="s">
        <v>2752</v>
      </c>
    </row>
    <row r="406" spans="1:2" x14ac:dyDescent="0.2">
      <c r="A406" t="s">
        <v>133</v>
      </c>
      <c r="B406" t="s">
        <v>348</v>
      </c>
    </row>
    <row r="407" spans="1:2" x14ac:dyDescent="0.2">
      <c r="A407" t="s">
        <v>41</v>
      </c>
      <c r="B407" t="s">
        <v>41</v>
      </c>
    </row>
    <row r="408" spans="1:2" x14ac:dyDescent="0.2">
      <c r="A408" t="s">
        <v>1470</v>
      </c>
      <c r="B408" t="s">
        <v>262</v>
      </c>
    </row>
    <row r="409" spans="1:2" x14ac:dyDescent="0.2">
      <c r="A409" t="s">
        <v>453</v>
      </c>
      <c r="B409" t="s">
        <v>454</v>
      </c>
    </row>
    <row r="410" spans="1:2" x14ac:dyDescent="0.2">
      <c r="A410" t="s">
        <v>41</v>
      </c>
      <c r="B410" t="s">
        <v>41</v>
      </c>
    </row>
    <row r="411" spans="1:2" x14ac:dyDescent="0.2">
      <c r="A411" t="s">
        <v>418</v>
      </c>
      <c r="B411" t="s">
        <v>2464</v>
      </c>
    </row>
    <row r="412" spans="1:2" x14ac:dyDescent="0.2">
      <c r="A412" t="s">
        <v>92</v>
      </c>
      <c r="B412" t="s">
        <v>93</v>
      </c>
    </row>
    <row r="413" spans="1:2" x14ac:dyDescent="0.2">
      <c r="A413" t="s">
        <v>41</v>
      </c>
      <c r="B413" t="s">
        <v>41</v>
      </c>
    </row>
    <row r="414" spans="1:2" x14ac:dyDescent="0.2">
      <c r="A414" t="s">
        <v>2892</v>
      </c>
      <c r="B414" t="s">
        <v>2893</v>
      </c>
    </row>
    <row r="415" spans="1:2" x14ac:dyDescent="0.2">
      <c r="A415" t="s">
        <v>2894</v>
      </c>
      <c r="B415" t="s">
        <v>449</v>
      </c>
    </row>
    <row r="416" spans="1:2" x14ac:dyDescent="0.2">
      <c r="A416" t="s">
        <v>41</v>
      </c>
      <c r="B416" t="s">
        <v>41</v>
      </c>
    </row>
    <row r="417" spans="1:2" x14ac:dyDescent="0.2">
      <c r="A417" t="s">
        <v>2631</v>
      </c>
      <c r="B417" t="s">
        <v>201</v>
      </c>
    </row>
    <row r="418" spans="1:2" x14ac:dyDescent="0.2">
      <c r="A418" t="s">
        <v>315</v>
      </c>
      <c r="B418" t="s">
        <v>611</v>
      </c>
    </row>
    <row r="419" spans="1:2" x14ac:dyDescent="0.2">
      <c r="A419" t="s">
        <v>113</v>
      </c>
      <c r="B419" t="s">
        <v>2107</v>
      </c>
    </row>
    <row r="420" spans="1:2" x14ac:dyDescent="0.2">
      <c r="A420" t="s">
        <v>2895</v>
      </c>
      <c r="B420" t="s">
        <v>2896</v>
      </c>
    </row>
    <row r="421" spans="1:2" x14ac:dyDescent="0.2">
      <c r="A421" t="s">
        <v>927</v>
      </c>
      <c r="B421" t="s">
        <v>928</v>
      </c>
    </row>
    <row r="422" spans="1:2" x14ac:dyDescent="0.2">
      <c r="A422" t="s">
        <v>41</v>
      </c>
      <c r="B422" t="s">
        <v>41</v>
      </c>
    </row>
    <row r="423" spans="1:2" x14ac:dyDescent="0.2">
      <c r="A423" t="s">
        <v>418</v>
      </c>
      <c r="B423" t="s">
        <v>2464</v>
      </c>
    </row>
    <row r="424" spans="1:2" x14ac:dyDescent="0.2">
      <c r="A424" t="s">
        <v>223</v>
      </c>
      <c r="B424" t="s">
        <v>556</v>
      </c>
    </row>
    <row r="425" spans="1:2" x14ac:dyDescent="0.2">
      <c r="A425" t="s">
        <v>41</v>
      </c>
      <c r="B425" t="s">
        <v>41</v>
      </c>
    </row>
    <row r="426" spans="1:2" x14ac:dyDescent="0.2">
      <c r="A426" t="s">
        <v>595</v>
      </c>
      <c r="B426" t="s">
        <v>2897</v>
      </c>
    </row>
    <row r="427" spans="1:2" x14ac:dyDescent="0.2">
      <c r="A427" t="s">
        <v>141</v>
      </c>
      <c r="B427" t="s">
        <v>142</v>
      </c>
    </row>
    <row r="428" spans="1:2" x14ac:dyDescent="0.2">
      <c r="A428" t="s">
        <v>41</v>
      </c>
      <c r="B428" t="s">
        <v>41</v>
      </c>
    </row>
    <row r="429" spans="1:2" x14ac:dyDescent="0.2">
      <c r="A429" t="s">
        <v>155</v>
      </c>
      <c r="B429" t="s">
        <v>487</v>
      </c>
    </row>
    <row r="430" spans="1:2" x14ac:dyDescent="0.2">
      <c r="A430" t="s">
        <v>55</v>
      </c>
      <c r="B430" t="s">
        <v>56</v>
      </c>
    </row>
    <row r="431" spans="1:2" x14ac:dyDescent="0.2">
      <c r="A431" t="s">
        <v>41</v>
      </c>
      <c r="B431" t="s">
        <v>41</v>
      </c>
    </row>
    <row r="432" spans="1:2" x14ac:dyDescent="0.2">
      <c r="A432" t="s">
        <v>259</v>
      </c>
      <c r="B432" t="s">
        <v>2225</v>
      </c>
    </row>
    <row r="433" spans="1:2" x14ac:dyDescent="0.2">
      <c r="A433" t="s">
        <v>157</v>
      </c>
      <c r="B433" t="s">
        <v>991</v>
      </c>
    </row>
    <row r="434" spans="1:2" x14ac:dyDescent="0.2">
      <c r="A434" t="s">
        <v>41</v>
      </c>
      <c r="B434" t="s">
        <v>41</v>
      </c>
    </row>
    <row r="435" spans="1:2" x14ac:dyDescent="0.2">
      <c r="A435" t="s">
        <v>2802</v>
      </c>
      <c r="B435" t="s">
        <v>118</v>
      </c>
    </row>
    <row r="436" spans="1:2" x14ac:dyDescent="0.2">
      <c r="A436" t="s">
        <v>453</v>
      </c>
      <c r="B436" t="s">
        <v>454</v>
      </c>
    </row>
    <row r="437" spans="1:2" x14ac:dyDescent="0.2">
      <c r="A437" t="s">
        <v>41</v>
      </c>
      <c r="B437" t="s">
        <v>41</v>
      </c>
    </row>
    <row r="438" spans="1:2" x14ac:dyDescent="0.2">
      <c r="A438" t="s">
        <v>2898</v>
      </c>
      <c r="B438" t="s">
        <v>2899</v>
      </c>
    </row>
    <row r="439" spans="1:2" x14ac:dyDescent="0.2">
      <c r="A439" t="s">
        <v>157</v>
      </c>
      <c r="B439" t="s">
        <v>991</v>
      </c>
    </row>
    <row r="440" spans="1:2" x14ac:dyDescent="0.2">
      <c r="A440" t="s">
        <v>41</v>
      </c>
      <c r="B440" t="s">
        <v>41</v>
      </c>
    </row>
    <row r="441" spans="1:2" x14ac:dyDescent="0.2">
      <c r="A441" t="s">
        <v>2900</v>
      </c>
      <c r="B441" t="s">
        <v>2901</v>
      </c>
    </row>
    <row r="442" spans="1:2" x14ac:dyDescent="0.2">
      <c r="A442" t="s">
        <v>303</v>
      </c>
      <c r="B442" t="s">
        <v>965</v>
      </c>
    </row>
    <row r="443" spans="1:2" x14ac:dyDescent="0.2">
      <c r="A443" t="s">
        <v>41</v>
      </c>
      <c r="B443" t="s">
        <v>41</v>
      </c>
    </row>
    <row r="444" spans="1:2" x14ac:dyDescent="0.2">
      <c r="A444" t="s">
        <v>2902</v>
      </c>
      <c r="B444" t="s">
        <v>2903</v>
      </c>
    </row>
    <row r="445" spans="1:2" x14ac:dyDescent="0.2">
      <c r="A445" t="s">
        <v>41</v>
      </c>
      <c r="B445" t="s">
        <v>41</v>
      </c>
    </row>
    <row r="446" spans="1:2" x14ac:dyDescent="0.2">
      <c r="A446" t="s">
        <v>41</v>
      </c>
      <c r="B446" t="s">
        <v>41</v>
      </c>
    </row>
    <row r="447" spans="1:2" x14ac:dyDescent="0.2">
      <c r="A447" t="s">
        <v>2904</v>
      </c>
      <c r="B447" t="s">
        <v>2905</v>
      </c>
    </row>
    <row r="448" spans="1:2" x14ac:dyDescent="0.2">
      <c r="A448" t="s">
        <v>734</v>
      </c>
      <c r="B448" t="s">
        <v>735</v>
      </c>
    </row>
    <row r="449" spans="1:2" x14ac:dyDescent="0.2">
      <c r="A449" t="s">
        <v>41</v>
      </c>
      <c r="B449" t="s">
        <v>41</v>
      </c>
    </row>
    <row r="450" spans="1:2" x14ac:dyDescent="0.2">
      <c r="A450" t="s">
        <v>2906</v>
      </c>
      <c r="B450" t="s">
        <v>2907</v>
      </c>
    </row>
    <row r="451" spans="1:2" x14ac:dyDescent="0.2">
      <c r="A451" t="s">
        <v>1708</v>
      </c>
      <c r="B451" t="s">
        <v>78</v>
      </c>
    </row>
    <row r="452" spans="1:2" x14ac:dyDescent="0.2">
      <c r="A452" t="s">
        <v>41</v>
      </c>
      <c r="B452" t="s">
        <v>41</v>
      </c>
    </row>
    <row r="453" spans="1:2" x14ac:dyDescent="0.2">
      <c r="A453" t="s">
        <v>1215</v>
      </c>
      <c r="B453" t="s">
        <v>1695</v>
      </c>
    </row>
    <row r="454" spans="1:2" x14ac:dyDescent="0.2">
      <c r="A454" t="s">
        <v>227</v>
      </c>
      <c r="B454" t="s">
        <v>228</v>
      </c>
    </row>
    <row r="455" spans="1:2" x14ac:dyDescent="0.2">
      <c r="A455" t="s">
        <v>41</v>
      </c>
      <c r="B455" t="s">
        <v>41</v>
      </c>
    </row>
    <row r="456" spans="1:2" x14ac:dyDescent="0.2">
      <c r="A456" t="s">
        <v>2182</v>
      </c>
      <c r="B456" t="s">
        <v>2908</v>
      </c>
    </row>
    <row r="457" spans="1:2" x14ac:dyDescent="0.2">
      <c r="A457" t="s">
        <v>1841</v>
      </c>
      <c r="B457" t="s">
        <v>2909</v>
      </c>
    </row>
    <row r="458" spans="1:2" x14ac:dyDescent="0.2">
      <c r="A458" t="s">
        <v>41</v>
      </c>
      <c r="B458" t="s">
        <v>41</v>
      </c>
    </row>
    <row r="459" spans="1:2" x14ac:dyDescent="0.2">
      <c r="A459" t="s">
        <v>2910</v>
      </c>
      <c r="B459" t="s">
        <v>2911</v>
      </c>
    </row>
    <row r="460" spans="1:2" x14ac:dyDescent="0.2">
      <c r="A460" t="s">
        <v>279</v>
      </c>
      <c r="B460" t="s">
        <v>2912</v>
      </c>
    </row>
    <row r="461" spans="1:2" x14ac:dyDescent="0.2">
      <c r="A461" t="s">
        <v>41</v>
      </c>
      <c r="B461" t="s">
        <v>41</v>
      </c>
    </row>
    <row r="462" spans="1:2" x14ac:dyDescent="0.2">
      <c r="A462" t="s">
        <v>2913</v>
      </c>
      <c r="B462" t="s">
        <v>2914</v>
      </c>
    </row>
    <row r="463" spans="1:2" x14ac:dyDescent="0.2">
      <c r="A463" t="s">
        <v>2915</v>
      </c>
      <c r="B463" t="s">
        <v>2916</v>
      </c>
    </row>
    <row r="464" spans="1:2" x14ac:dyDescent="0.2">
      <c r="A464" t="s">
        <v>41</v>
      </c>
      <c r="B464" t="s">
        <v>41</v>
      </c>
    </row>
    <row r="465" spans="1:2" x14ac:dyDescent="0.2">
      <c r="A465" t="s">
        <v>2917</v>
      </c>
      <c r="B465" t="s">
        <v>2918</v>
      </c>
    </row>
    <row r="466" spans="1:2" x14ac:dyDescent="0.2">
      <c r="A466" t="s">
        <v>251</v>
      </c>
      <c r="B466" t="s">
        <v>1358</v>
      </c>
    </row>
    <row r="467" spans="1:2" x14ac:dyDescent="0.2">
      <c r="A467" t="s">
        <v>41</v>
      </c>
      <c r="B467" t="s">
        <v>41</v>
      </c>
    </row>
    <row r="468" spans="1:2" x14ac:dyDescent="0.2">
      <c r="A468" t="s">
        <v>2087</v>
      </c>
      <c r="B468" t="s">
        <v>2919</v>
      </c>
    </row>
    <row r="469" spans="1:2" x14ac:dyDescent="0.2">
      <c r="A469" t="s">
        <v>133</v>
      </c>
      <c r="B469" t="s">
        <v>937</v>
      </c>
    </row>
    <row r="470" spans="1:2" x14ac:dyDescent="0.2">
      <c r="A470" t="s">
        <v>41</v>
      </c>
      <c r="B470" t="s">
        <v>41</v>
      </c>
    </row>
    <row r="471" spans="1:2" x14ac:dyDescent="0.2">
      <c r="A471" t="s">
        <v>2920</v>
      </c>
      <c r="B471" t="s">
        <v>2921</v>
      </c>
    </row>
    <row r="472" spans="1:2" x14ac:dyDescent="0.2">
      <c r="A472" t="s">
        <v>1800</v>
      </c>
      <c r="B472" t="s">
        <v>2922</v>
      </c>
    </row>
    <row r="473" spans="1:2" x14ac:dyDescent="0.2">
      <c r="A473" t="s">
        <v>41</v>
      </c>
      <c r="B473" t="s">
        <v>41</v>
      </c>
    </row>
    <row r="474" spans="1:2" x14ac:dyDescent="0.2">
      <c r="A474" t="s">
        <v>2923</v>
      </c>
      <c r="B474" t="s">
        <v>1853</v>
      </c>
    </row>
    <row r="475" spans="1:2" x14ac:dyDescent="0.2">
      <c r="A475" t="s">
        <v>223</v>
      </c>
      <c r="B475" t="s">
        <v>2924</v>
      </c>
    </row>
    <row r="476" spans="1:2" x14ac:dyDescent="0.2">
      <c r="A476" t="s">
        <v>41</v>
      </c>
      <c r="B476" t="s">
        <v>41</v>
      </c>
    </row>
    <row r="477" spans="1:2" x14ac:dyDescent="0.2">
      <c r="A477" t="s">
        <v>52</v>
      </c>
      <c r="B477" t="s">
        <v>53</v>
      </c>
    </row>
    <row r="478" spans="1:2" x14ac:dyDescent="0.2">
      <c r="A478" t="s">
        <v>153</v>
      </c>
      <c r="B478" t="s">
        <v>2925</v>
      </c>
    </row>
    <row r="479" spans="1:2" x14ac:dyDescent="0.2">
      <c r="A479" t="s">
        <v>41</v>
      </c>
      <c r="B479" t="s">
        <v>41</v>
      </c>
    </row>
    <row r="480" spans="1:2" x14ac:dyDescent="0.2">
      <c r="A480" t="s">
        <v>2051</v>
      </c>
      <c r="B480" t="s">
        <v>2926</v>
      </c>
    </row>
    <row r="481" spans="1:2" x14ac:dyDescent="0.2">
      <c r="A481" t="s">
        <v>223</v>
      </c>
      <c r="B481" t="s">
        <v>592</v>
      </c>
    </row>
    <row r="482" spans="1:2" x14ac:dyDescent="0.2">
      <c r="A482" t="s">
        <v>41</v>
      </c>
      <c r="B482" t="s">
        <v>41</v>
      </c>
    </row>
    <row r="483" spans="1:2" x14ac:dyDescent="0.2">
      <c r="A483" t="s">
        <v>1118</v>
      </c>
      <c r="B483" t="s">
        <v>146</v>
      </c>
    </row>
    <row r="484" spans="1:2" x14ac:dyDescent="0.2">
      <c r="A484" t="s">
        <v>66</v>
      </c>
      <c r="B484" t="s">
        <v>2052</v>
      </c>
    </row>
    <row r="485" spans="1:2" x14ac:dyDescent="0.2">
      <c r="A485" t="s">
        <v>41</v>
      </c>
      <c r="B485" t="s">
        <v>41</v>
      </c>
    </row>
    <row r="486" spans="1:2" x14ac:dyDescent="0.2">
      <c r="A486" t="s">
        <v>2343</v>
      </c>
      <c r="B486" t="s">
        <v>2927</v>
      </c>
    </row>
    <row r="487" spans="1:2" x14ac:dyDescent="0.2">
      <c r="A487" t="s">
        <v>187</v>
      </c>
      <c r="B487" t="s">
        <v>188</v>
      </c>
    </row>
    <row r="488" spans="1:2" x14ac:dyDescent="0.2">
      <c r="A488" t="s">
        <v>41</v>
      </c>
      <c r="B488" t="s">
        <v>41</v>
      </c>
    </row>
    <row r="489" spans="1:2" x14ac:dyDescent="0.2">
      <c r="A489" t="s">
        <v>1993</v>
      </c>
      <c r="B489" t="s">
        <v>791</v>
      </c>
    </row>
    <row r="490" spans="1:2" x14ac:dyDescent="0.2">
      <c r="A490" t="s">
        <v>514</v>
      </c>
      <c r="B490" t="s">
        <v>2928</v>
      </c>
    </row>
    <row r="491" spans="1:2" x14ac:dyDescent="0.2">
      <c r="A491" t="s">
        <v>41</v>
      </c>
      <c r="B491" t="s">
        <v>41</v>
      </c>
    </row>
    <row r="492" spans="1:2" x14ac:dyDescent="0.2">
      <c r="A492" t="s">
        <v>2929</v>
      </c>
      <c r="B492" t="s">
        <v>2930</v>
      </c>
    </row>
    <row r="493" spans="1:2" x14ac:dyDescent="0.2">
      <c r="A493" t="s">
        <v>261</v>
      </c>
      <c r="B493" t="s">
        <v>629</v>
      </c>
    </row>
    <row r="494" spans="1:2" x14ac:dyDescent="0.2">
      <c r="A494" t="s">
        <v>41</v>
      </c>
      <c r="B494" t="s">
        <v>41</v>
      </c>
    </row>
    <row r="495" spans="1:2" x14ac:dyDescent="0.2">
      <c r="A495" t="s">
        <v>2931</v>
      </c>
      <c r="B495" t="s">
        <v>2932</v>
      </c>
    </row>
    <row r="496" spans="1:2" x14ac:dyDescent="0.2">
      <c r="A496" t="s">
        <v>265</v>
      </c>
      <c r="B496" t="s">
        <v>1643</v>
      </c>
    </row>
    <row r="497" spans="1:2" x14ac:dyDescent="0.2">
      <c r="A497" t="s">
        <v>41</v>
      </c>
      <c r="B497" t="s">
        <v>41</v>
      </c>
    </row>
    <row r="498" spans="1:2" x14ac:dyDescent="0.2">
      <c r="A498" t="s">
        <v>166</v>
      </c>
      <c r="B498" t="s">
        <v>2135</v>
      </c>
    </row>
    <row r="499" spans="1:2" x14ac:dyDescent="0.2">
      <c r="A499" t="s">
        <v>172</v>
      </c>
      <c r="B499" t="s">
        <v>173</v>
      </c>
    </row>
    <row r="500" spans="1:2" x14ac:dyDescent="0.2">
      <c r="A500" t="s">
        <v>41</v>
      </c>
      <c r="B500" t="s">
        <v>41</v>
      </c>
    </row>
    <row r="501" spans="1:2" x14ac:dyDescent="0.2">
      <c r="A501" t="s">
        <v>2933</v>
      </c>
      <c r="B501" t="s">
        <v>2934</v>
      </c>
    </row>
    <row r="502" spans="1:2" x14ac:dyDescent="0.2">
      <c r="A502" t="s">
        <v>491</v>
      </c>
      <c r="B502" t="s">
        <v>572</v>
      </c>
    </row>
    <row r="503" spans="1:2" x14ac:dyDescent="0.2">
      <c r="A503" t="s">
        <v>41</v>
      </c>
      <c r="B503" t="s">
        <v>401</v>
      </c>
    </row>
    <row r="504" spans="1:2" x14ac:dyDescent="0.2">
      <c r="A504" t="s">
        <v>361</v>
      </c>
      <c r="B504" t="s">
        <v>1734</v>
      </c>
    </row>
    <row r="505" spans="1:2" x14ac:dyDescent="0.2">
      <c r="A505" t="s">
        <v>121</v>
      </c>
      <c r="B505" t="s">
        <v>1230</v>
      </c>
    </row>
    <row r="506" spans="1:2" x14ac:dyDescent="0.2">
      <c r="A506" t="s">
        <v>41</v>
      </c>
      <c r="B506" t="s">
        <v>41</v>
      </c>
    </row>
    <row r="507" spans="1:2" x14ac:dyDescent="0.2">
      <c r="A507" t="s">
        <v>2845</v>
      </c>
      <c r="B507" t="s">
        <v>2036</v>
      </c>
    </row>
    <row r="508" spans="1:2" x14ac:dyDescent="0.2">
      <c r="A508" t="s">
        <v>157</v>
      </c>
      <c r="B508" t="s">
        <v>991</v>
      </c>
    </row>
    <row r="509" spans="1:2" x14ac:dyDescent="0.2">
      <c r="A509" t="s">
        <v>41</v>
      </c>
      <c r="B509" t="s">
        <v>41</v>
      </c>
    </row>
    <row r="510" spans="1:2" x14ac:dyDescent="0.2">
      <c r="A510" t="s">
        <v>170</v>
      </c>
      <c r="B510" t="s">
        <v>513</v>
      </c>
    </row>
    <row r="511" spans="1:2" x14ac:dyDescent="0.2">
      <c r="A511" t="s">
        <v>2099</v>
      </c>
      <c r="B511" t="s">
        <v>2100</v>
      </c>
    </row>
    <row r="512" spans="1:2" x14ac:dyDescent="0.2">
      <c r="A512" t="s">
        <v>41</v>
      </c>
      <c r="B512" t="s">
        <v>41</v>
      </c>
    </row>
    <row r="513" spans="1:2" x14ac:dyDescent="0.2">
      <c r="A513" t="s">
        <v>1470</v>
      </c>
      <c r="B513" t="s">
        <v>2446</v>
      </c>
    </row>
    <row r="514" spans="1:2" x14ac:dyDescent="0.2">
      <c r="A514" t="s">
        <v>41</v>
      </c>
      <c r="B514" t="s">
        <v>41</v>
      </c>
    </row>
    <row r="515" spans="1:2" x14ac:dyDescent="0.2">
      <c r="A515" t="s">
        <v>41</v>
      </c>
      <c r="B515" t="s">
        <v>41</v>
      </c>
    </row>
    <row r="516" spans="1:2" x14ac:dyDescent="0.2">
      <c r="A516" t="s">
        <v>2935</v>
      </c>
      <c r="B516" t="s">
        <v>2936</v>
      </c>
    </row>
    <row r="517" spans="1:2" x14ac:dyDescent="0.2">
      <c r="A517" t="s">
        <v>371</v>
      </c>
      <c r="B517" t="s">
        <v>372</v>
      </c>
    </row>
    <row r="518" spans="1:2" x14ac:dyDescent="0.2">
      <c r="A518" t="s">
        <v>41</v>
      </c>
      <c r="B518" t="s">
        <v>41</v>
      </c>
    </row>
    <row r="519" spans="1:2" x14ac:dyDescent="0.2">
      <c r="A519" t="s">
        <v>2937</v>
      </c>
      <c r="B519" t="s">
        <v>2938</v>
      </c>
    </row>
    <row r="520" spans="1:2" x14ac:dyDescent="0.2">
      <c r="A520" t="s">
        <v>2214</v>
      </c>
      <c r="B520" t="s">
        <v>551</v>
      </c>
    </row>
    <row r="521" spans="1:2" x14ac:dyDescent="0.2">
      <c r="A521" t="s">
        <v>41</v>
      </c>
      <c r="B521" t="s">
        <v>41</v>
      </c>
    </row>
    <row r="522" spans="1:2" x14ac:dyDescent="0.2">
      <c r="A522" t="s">
        <v>259</v>
      </c>
      <c r="B522" t="s">
        <v>2939</v>
      </c>
    </row>
    <row r="523" spans="1:2" x14ac:dyDescent="0.2">
      <c r="A523" t="s">
        <v>157</v>
      </c>
      <c r="B523" t="s">
        <v>2285</v>
      </c>
    </row>
    <row r="524" spans="1:2" x14ac:dyDescent="0.2">
      <c r="A524" t="s">
        <v>41</v>
      </c>
      <c r="B524" t="s">
        <v>41</v>
      </c>
    </row>
    <row r="525" spans="1:2" x14ac:dyDescent="0.2">
      <c r="A525" t="s">
        <v>1616</v>
      </c>
      <c r="B525" t="s">
        <v>328</v>
      </c>
    </row>
    <row r="526" spans="1:2" x14ac:dyDescent="0.2">
      <c r="A526" t="s">
        <v>223</v>
      </c>
      <c r="B526" t="s">
        <v>556</v>
      </c>
    </row>
    <row r="527" spans="1:2" x14ac:dyDescent="0.2">
      <c r="A527" t="s">
        <v>41</v>
      </c>
      <c r="B527" t="s">
        <v>41</v>
      </c>
    </row>
    <row r="528" spans="1:2" x14ac:dyDescent="0.2">
      <c r="A528" t="s">
        <v>2051</v>
      </c>
      <c r="B528" t="s">
        <v>310</v>
      </c>
    </row>
    <row r="529" spans="1:2" x14ac:dyDescent="0.2">
      <c r="A529" t="s">
        <v>379</v>
      </c>
      <c r="B529" t="s">
        <v>380</v>
      </c>
    </row>
    <row r="530" spans="1:2" x14ac:dyDescent="0.2">
      <c r="A530" t="s">
        <v>41</v>
      </c>
      <c r="B530" t="s">
        <v>41</v>
      </c>
    </row>
    <row r="531" spans="1:2" x14ac:dyDescent="0.2">
      <c r="A531" t="s">
        <v>418</v>
      </c>
      <c r="B531" t="s">
        <v>224</v>
      </c>
    </row>
    <row r="532" spans="1:2" x14ac:dyDescent="0.2">
      <c r="A532" t="s">
        <v>66</v>
      </c>
      <c r="B532" t="s">
        <v>2052</v>
      </c>
    </row>
    <row r="533" spans="1:2" x14ac:dyDescent="0.2">
      <c r="A533" t="s">
        <v>41</v>
      </c>
      <c r="B533" t="s">
        <v>41</v>
      </c>
    </row>
    <row r="534" spans="1:2" x14ac:dyDescent="0.2">
      <c r="A534" t="s">
        <v>2940</v>
      </c>
      <c r="B534" t="s">
        <v>2941</v>
      </c>
    </row>
    <row r="535" spans="1:2" x14ac:dyDescent="0.2">
      <c r="A535" t="s">
        <v>269</v>
      </c>
      <c r="B535" t="s">
        <v>1551</v>
      </c>
    </row>
    <row r="536" spans="1:2" x14ac:dyDescent="0.2">
      <c r="A536" t="s">
        <v>2083</v>
      </c>
      <c r="B536" t="s">
        <v>2084</v>
      </c>
    </row>
    <row r="537" spans="1:2" x14ac:dyDescent="0.2">
      <c r="A537" t="s">
        <v>2942</v>
      </c>
      <c r="B537" t="s">
        <v>2943</v>
      </c>
    </row>
    <row r="538" spans="1:2" x14ac:dyDescent="0.2">
      <c r="A538" t="s">
        <v>227</v>
      </c>
      <c r="B538" t="s">
        <v>2222</v>
      </c>
    </row>
    <row r="539" spans="1:2" x14ac:dyDescent="0.2">
      <c r="A539" t="s">
        <v>2944</v>
      </c>
      <c r="B539" t="s">
        <v>2945</v>
      </c>
    </row>
    <row r="540" spans="1:2" x14ac:dyDescent="0.2">
      <c r="A540" t="s">
        <v>2946</v>
      </c>
      <c r="B540" t="s">
        <v>2947</v>
      </c>
    </row>
    <row r="541" spans="1:2" x14ac:dyDescent="0.2">
      <c r="A541" t="s">
        <v>638</v>
      </c>
      <c r="B541" t="s">
        <v>555</v>
      </c>
    </row>
    <row r="542" spans="1:2" x14ac:dyDescent="0.2">
      <c r="A542" t="s">
        <v>41</v>
      </c>
      <c r="B542" t="s">
        <v>41</v>
      </c>
    </row>
    <row r="543" spans="1:2" x14ac:dyDescent="0.2">
      <c r="A543" t="s">
        <v>366</v>
      </c>
      <c r="B543" t="s">
        <v>375</v>
      </c>
    </row>
    <row r="544" spans="1:2" x14ac:dyDescent="0.2">
      <c r="A544" t="s">
        <v>187</v>
      </c>
      <c r="B544" t="s">
        <v>188</v>
      </c>
    </row>
    <row r="545" spans="1:2" x14ac:dyDescent="0.2">
      <c r="A545" t="s">
        <v>41</v>
      </c>
      <c r="B545" t="s">
        <v>41</v>
      </c>
    </row>
    <row r="546" spans="1:2" x14ac:dyDescent="0.2">
      <c r="A546" t="s">
        <v>1118</v>
      </c>
      <c r="B546" t="s">
        <v>711</v>
      </c>
    </row>
    <row r="547" spans="1:2" x14ac:dyDescent="0.2">
      <c r="A547" t="s">
        <v>66</v>
      </c>
      <c r="B547" t="s">
        <v>381</v>
      </c>
    </row>
    <row r="548" spans="1:2" x14ac:dyDescent="0.2">
      <c r="A548" t="s">
        <v>41</v>
      </c>
      <c r="B548" t="s">
        <v>41</v>
      </c>
    </row>
    <row r="549" spans="1:2" x14ac:dyDescent="0.2">
      <c r="A549" t="s">
        <v>2948</v>
      </c>
      <c r="B549" t="s">
        <v>2949</v>
      </c>
    </row>
    <row r="550" spans="1:2" x14ac:dyDescent="0.2">
      <c r="A550" t="s">
        <v>261</v>
      </c>
      <c r="B550" t="s">
        <v>2260</v>
      </c>
    </row>
    <row r="551" spans="1:2" x14ac:dyDescent="0.2">
      <c r="A551" t="s">
        <v>41</v>
      </c>
      <c r="B551" t="s">
        <v>41</v>
      </c>
    </row>
    <row r="552" spans="1:2" x14ac:dyDescent="0.2">
      <c r="A552" t="s">
        <v>2950</v>
      </c>
      <c r="B552" t="s">
        <v>2951</v>
      </c>
    </row>
    <row r="553" spans="1:2" x14ac:dyDescent="0.2">
      <c r="A553" t="s">
        <v>2952</v>
      </c>
      <c r="B553" t="s">
        <v>2953</v>
      </c>
    </row>
    <row r="554" spans="1:2" x14ac:dyDescent="0.2">
      <c r="A554" t="s">
        <v>41</v>
      </c>
      <c r="B554" t="s">
        <v>41</v>
      </c>
    </row>
    <row r="555" spans="1:2" x14ac:dyDescent="0.2">
      <c r="A555" t="s">
        <v>2128</v>
      </c>
      <c r="B555" t="s">
        <v>2954</v>
      </c>
    </row>
    <row r="556" spans="1:2" x14ac:dyDescent="0.2">
      <c r="A556" t="s">
        <v>125</v>
      </c>
      <c r="B556" t="s">
        <v>126</v>
      </c>
    </row>
    <row r="557" spans="1:2" x14ac:dyDescent="0.2">
      <c r="A557" t="s">
        <v>41</v>
      </c>
      <c r="B557" t="s">
        <v>41</v>
      </c>
    </row>
    <row r="558" spans="1:2" x14ac:dyDescent="0.2">
      <c r="A558" t="s">
        <v>910</v>
      </c>
      <c r="B558" t="s">
        <v>300</v>
      </c>
    </row>
    <row r="559" spans="1:2" x14ac:dyDescent="0.2">
      <c r="A559" t="s">
        <v>2894</v>
      </c>
      <c r="B559" t="s">
        <v>2955</v>
      </c>
    </row>
    <row r="560" spans="1:2" x14ac:dyDescent="0.2">
      <c r="A560" t="s">
        <v>41</v>
      </c>
      <c r="B560" t="s">
        <v>41</v>
      </c>
    </row>
    <row r="561" spans="1:2" x14ac:dyDescent="0.2">
      <c r="A561" t="s">
        <v>2956</v>
      </c>
      <c r="B561" t="s">
        <v>2957</v>
      </c>
    </row>
    <row r="562" spans="1:2" x14ac:dyDescent="0.2">
      <c r="A562" t="s">
        <v>261</v>
      </c>
      <c r="B562" t="s">
        <v>629</v>
      </c>
    </row>
    <row r="563" spans="1:2" x14ac:dyDescent="0.2">
      <c r="A563" t="s">
        <v>41</v>
      </c>
      <c r="B563" t="s">
        <v>41</v>
      </c>
    </row>
    <row r="564" spans="1:2" x14ac:dyDescent="0.2">
      <c r="A564" t="s">
        <v>2958</v>
      </c>
      <c r="B564" t="s">
        <v>891</v>
      </c>
    </row>
    <row r="565" spans="1:2" x14ac:dyDescent="0.2">
      <c r="A565" t="s">
        <v>66</v>
      </c>
      <c r="B565" t="s">
        <v>2052</v>
      </c>
    </row>
    <row r="566" spans="1:2" x14ac:dyDescent="0.2">
      <c r="A566" t="s">
        <v>41</v>
      </c>
      <c r="B566" t="s">
        <v>41</v>
      </c>
    </row>
    <row r="567" spans="1:2" x14ac:dyDescent="0.2">
      <c r="A567" t="s">
        <v>2959</v>
      </c>
      <c r="B567" t="s">
        <v>2960</v>
      </c>
    </row>
    <row r="568" spans="1:2" x14ac:dyDescent="0.2">
      <c r="A568" t="s">
        <v>2961</v>
      </c>
      <c r="B568" t="s">
        <v>2962</v>
      </c>
    </row>
    <row r="569" spans="1:2" x14ac:dyDescent="0.2">
      <c r="A569" t="s">
        <v>41</v>
      </c>
      <c r="B569" t="s">
        <v>41</v>
      </c>
    </row>
    <row r="570" spans="1:2" x14ac:dyDescent="0.2">
      <c r="A570" t="s">
        <v>2963</v>
      </c>
      <c r="B570" t="s">
        <v>2964</v>
      </c>
    </row>
    <row r="571" spans="1:2" x14ac:dyDescent="0.2">
      <c r="A571" t="s">
        <v>473</v>
      </c>
      <c r="B571" t="s">
        <v>2353</v>
      </c>
    </row>
    <row r="572" spans="1:2" x14ac:dyDescent="0.2">
      <c r="A572" t="s">
        <v>41</v>
      </c>
      <c r="B572" t="s">
        <v>41</v>
      </c>
    </row>
    <row r="573" spans="1:2" x14ac:dyDescent="0.2">
      <c r="A573" t="s">
        <v>366</v>
      </c>
      <c r="B573" t="s">
        <v>2965</v>
      </c>
    </row>
    <row r="574" spans="1:2" x14ac:dyDescent="0.2">
      <c r="A574" t="s">
        <v>473</v>
      </c>
      <c r="B574" t="s">
        <v>2966</v>
      </c>
    </row>
    <row r="575" spans="1:2" x14ac:dyDescent="0.2">
      <c r="A575" t="s">
        <v>2967</v>
      </c>
      <c r="B575" t="s">
        <v>2968</v>
      </c>
    </row>
    <row r="576" spans="1:2" x14ac:dyDescent="0.2">
      <c r="A576" t="s">
        <v>1470</v>
      </c>
      <c r="B576" t="s">
        <v>2969</v>
      </c>
    </row>
    <row r="577" spans="1:2" x14ac:dyDescent="0.2">
      <c r="A577" t="s">
        <v>351</v>
      </c>
      <c r="B577" t="s">
        <v>2970</v>
      </c>
    </row>
    <row r="578" spans="1:2" x14ac:dyDescent="0.2">
      <c r="A578" t="s">
        <v>41</v>
      </c>
      <c r="B578" t="s">
        <v>41</v>
      </c>
    </row>
    <row r="579" spans="1:2" x14ac:dyDescent="0.2">
      <c r="A579" t="s">
        <v>2971</v>
      </c>
      <c r="B579" t="s">
        <v>2972</v>
      </c>
    </row>
    <row r="580" spans="1:2" x14ac:dyDescent="0.2">
      <c r="A580" t="s">
        <v>1696</v>
      </c>
      <c r="B580" t="s">
        <v>2973</v>
      </c>
    </row>
    <row r="581" spans="1:2" x14ac:dyDescent="0.2">
      <c r="A581" t="s">
        <v>41</v>
      </c>
      <c r="B581" t="s">
        <v>2739</v>
      </c>
    </row>
    <row r="582" spans="1:2" x14ac:dyDescent="0.2">
      <c r="A582" t="s">
        <v>2974</v>
      </c>
      <c r="B582" t="s">
        <v>2975</v>
      </c>
    </row>
    <row r="583" spans="1:2" x14ac:dyDescent="0.2">
      <c r="A583" t="s">
        <v>261</v>
      </c>
      <c r="B583" t="s">
        <v>2976</v>
      </c>
    </row>
    <row r="584" spans="1:2" x14ac:dyDescent="0.2">
      <c r="A584" t="s">
        <v>41</v>
      </c>
      <c r="B584" t="s">
        <v>41</v>
      </c>
    </row>
    <row r="585" spans="1:2" x14ac:dyDescent="0.2">
      <c r="A585" t="s">
        <v>2977</v>
      </c>
      <c r="B585" t="s">
        <v>2978</v>
      </c>
    </row>
    <row r="586" spans="1:2" x14ac:dyDescent="0.2">
      <c r="A586" t="s">
        <v>491</v>
      </c>
      <c r="B586" t="s">
        <v>2979</v>
      </c>
    </row>
    <row r="587" spans="1:2" x14ac:dyDescent="0.2">
      <c r="A587" t="s">
        <v>41</v>
      </c>
      <c r="B587" t="s">
        <v>41</v>
      </c>
    </row>
    <row r="588" spans="1:2" x14ac:dyDescent="0.2">
      <c r="A588" t="s">
        <v>2963</v>
      </c>
      <c r="B588" t="s">
        <v>2922</v>
      </c>
    </row>
    <row r="589" spans="1:2" x14ac:dyDescent="0.2">
      <c r="A589" t="s">
        <v>125</v>
      </c>
      <c r="B589" t="s">
        <v>1287</v>
      </c>
    </row>
    <row r="590" spans="1:2" x14ac:dyDescent="0.2">
      <c r="A590" t="s">
        <v>41</v>
      </c>
      <c r="B590" t="s">
        <v>41</v>
      </c>
    </row>
    <row r="591" spans="1:2" x14ac:dyDescent="0.2">
      <c r="A591" t="s">
        <v>2980</v>
      </c>
      <c r="B591" t="s">
        <v>2981</v>
      </c>
    </row>
    <row r="592" spans="1:2" x14ac:dyDescent="0.2">
      <c r="A592" t="s">
        <v>223</v>
      </c>
      <c r="B592" t="s">
        <v>2982</v>
      </c>
    </row>
    <row r="593" spans="1:2" x14ac:dyDescent="0.2">
      <c r="A593" t="s">
        <v>41</v>
      </c>
      <c r="B593" t="s">
        <v>41</v>
      </c>
    </row>
    <row r="594" spans="1:2" x14ac:dyDescent="0.2">
      <c r="A594" t="s">
        <v>2940</v>
      </c>
      <c r="B594" t="s">
        <v>2983</v>
      </c>
    </row>
    <row r="595" spans="1:2" x14ac:dyDescent="0.2">
      <c r="A595" t="s">
        <v>41</v>
      </c>
      <c r="B595" t="s">
        <v>41</v>
      </c>
    </row>
    <row r="596" spans="1:2" x14ac:dyDescent="0.2">
      <c r="A596" t="s">
        <v>41</v>
      </c>
      <c r="B596" t="s">
        <v>41</v>
      </c>
    </row>
    <row r="597" spans="1:2" x14ac:dyDescent="0.2">
      <c r="A597" t="s">
        <v>2984</v>
      </c>
      <c r="B597" t="s">
        <v>2985</v>
      </c>
    </row>
    <row r="598" spans="1:2" x14ac:dyDescent="0.2">
      <c r="A598" t="s">
        <v>2986</v>
      </c>
      <c r="B598" t="s">
        <v>2987</v>
      </c>
    </row>
    <row r="599" spans="1:2" x14ac:dyDescent="0.2">
      <c r="A599" t="s">
        <v>41</v>
      </c>
      <c r="B599" t="s">
        <v>41</v>
      </c>
    </row>
    <row r="600" spans="1:2" x14ac:dyDescent="0.2">
      <c r="A600" t="s">
        <v>1787</v>
      </c>
      <c r="B600" t="s">
        <v>2515</v>
      </c>
    </row>
    <row r="601" spans="1:2" x14ac:dyDescent="0.2">
      <c r="A601" t="s">
        <v>379</v>
      </c>
      <c r="B601" t="s">
        <v>380</v>
      </c>
    </row>
    <row r="602" spans="1:2" x14ac:dyDescent="0.2">
      <c r="A602" t="s">
        <v>41</v>
      </c>
      <c r="B602" t="s">
        <v>41</v>
      </c>
    </row>
    <row r="603" spans="1:2" x14ac:dyDescent="0.2">
      <c r="A603" t="s">
        <v>892</v>
      </c>
      <c r="B603" t="s">
        <v>270</v>
      </c>
    </row>
    <row r="604" spans="1:2" x14ac:dyDescent="0.2">
      <c r="A604" t="s">
        <v>1907</v>
      </c>
      <c r="B604" t="s">
        <v>2512</v>
      </c>
    </row>
    <row r="605" spans="1:2" x14ac:dyDescent="0.2">
      <c r="A605" t="s">
        <v>41</v>
      </c>
      <c r="B605" t="s">
        <v>41</v>
      </c>
    </row>
    <row r="606" spans="1:2" x14ac:dyDescent="0.2">
      <c r="A606" t="s">
        <v>2988</v>
      </c>
      <c r="B606" t="s">
        <v>602</v>
      </c>
    </row>
    <row r="607" spans="1:2" x14ac:dyDescent="0.2">
      <c r="A607" t="s">
        <v>261</v>
      </c>
      <c r="B607" t="s">
        <v>760</v>
      </c>
    </row>
    <row r="608" spans="1:2" x14ac:dyDescent="0.2">
      <c r="A608" t="s">
        <v>41</v>
      </c>
      <c r="B608" t="s">
        <v>41</v>
      </c>
    </row>
    <row r="609" spans="1:2" x14ac:dyDescent="0.2">
      <c r="A609" t="s">
        <v>2989</v>
      </c>
      <c r="B609" t="s">
        <v>2990</v>
      </c>
    </row>
    <row r="610" spans="1:2" x14ac:dyDescent="0.2">
      <c r="A610" t="s">
        <v>2991</v>
      </c>
      <c r="B610" t="s">
        <v>2992</v>
      </c>
    </row>
    <row r="611" spans="1:2" x14ac:dyDescent="0.2">
      <c r="A611" t="s">
        <v>41</v>
      </c>
      <c r="B611" t="s">
        <v>41</v>
      </c>
    </row>
    <row r="612" spans="1:2" x14ac:dyDescent="0.2">
      <c r="A612" t="s">
        <v>2993</v>
      </c>
      <c r="B612" t="s">
        <v>2994</v>
      </c>
    </row>
    <row r="613" spans="1:2" x14ac:dyDescent="0.2">
      <c r="A613" t="s">
        <v>235</v>
      </c>
      <c r="B613" t="s">
        <v>2995</v>
      </c>
    </row>
    <row r="614" spans="1:2" x14ac:dyDescent="0.2">
      <c r="A614" t="s">
        <v>41</v>
      </c>
      <c r="B614" t="s">
        <v>41</v>
      </c>
    </row>
    <row r="615" spans="1:2" x14ac:dyDescent="0.2">
      <c r="A615" t="s">
        <v>2996</v>
      </c>
      <c r="B615" t="s">
        <v>2997</v>
      </c>
    </row>
    <row r="616" spans="1:2" x14ac:dyDescent="0.2">
      <c r="A616" t="s">
        <v>890</v>
      </c>
      <c r="B616" t="s">
        <v>891</v>
      </c>
    </row>
    <row r="617" spans="1:2" x14ac:dyDescent="0.2">
      <c r="A617" t="s">
        <v>41</v>
      </c>
      <c r="B617" t="s">
        <v>41</v>
      </c>
    </row>
    <row r="618" spans="1:2" x14ac:dyDescent="0.2">
      <c r="A618" t="s">
        <v>2998</v>
      </c>
      <c r="B618" t="s">
        <v>2999</v>
      </c>
    </row>
    <row r="619" spans="1:2" x14ac:dyDescent="0.2">
      <c r="A619" t="s">
        <v>645</v>
      </c>
      <c r="B619" t="s">
        <v>3000</v>
      </c>
    </row>
    <row r="620" spans="1:2" x14ac:dyDescent="0.2">
      <c r="A620" t="s">
        <v>41</v>
      </c>
      <c r="B620" t="s">
        <v>41</v>
      </c>
    </row>
    <row r="621" spans="1:2" x14ac:dyDescent="0.2">
      <c r="A621" t="s">
        <v>3001</v>
      </c>
      <c r="B621" t="s">
        <v>3002</v>
      </c>
    </row>
    <row r="622" spans="1:2" x14ac:dyDescent="0.2">
      <c r="A622" t="s">
        <v>3003</v>
      </c>
      <c r="B622" t="s">
        <v>3004</v>
      </c>
    </row>
    <row r="623" spans="1:2" x14ac:dyDescent="0.2">
      <c r="A623" t="s">
        <v>2083</v>
      </c>
      <c r="B623" t="s">
        <v>2084</v>
      </c>
    </row>
    <row r="624" spans="1:2" x14ac:dyDescent="0.2">
      <c r="A624" t="s">
        <v>3005</v>
      </c>
      <c r="B624" t="s">
        <v>3006</v>
      </c>
    </row>
    <row r="625" spans="1:2" x14ac:dyDescent="0.2">
      <c r="A625" t="s">
        <v>41</v>
      </c>
      <c r="B625" t="s">
        <v>41</v>
      </c>
    </row>
    <row r="626" spans="1:2" x14ac:dyDescent="0.2">
      <c r="A626" t="s">
        <v>41</v>
      </c>
      <c r="B626" t="s">
        <v>41</v>
      </c>
    </row>
    <row r="627" spans="1:2" x14ac:dyDescent="0.2">
      <c r="A627" t="s">
        <v>3007</v>
      </c>
      <c r="B627" t="s">
        <v>3008</v>
      </c>
    </row>
    <row r="628" spans="1:2" x14ac:dyDescent="0.2">
      <c r="A628" t="s">
        <v>265</v>
      </c>
      <c r="B628" t="s">
        <v>1643</v>
      </c>
    </row>
    <row r="629" spans="1:2" x14ac:dyDescent="0.2">
      <c r="A629" t="s">
        <v>41</v>
      </c>
      <c r="B629" t="s">
        <v>41</v>
      </c>
    </row>
    <row r="630" spans="1:2" x14ac:dyDescent="0.2">
      <c r="A630" t="s">
        <v>979</v>
      </c>
      <c r="B630" t="s">
        <v>980</v>
      </c>
    </row>
    <row r="631" spans="1:2" x14ac:dyDescent="0.2">
      <c r="A631" t="s">
        <v>66</v>
      </c>
      <c r="B631" t="s">
        <v>2052</v>
      </c>
    </row>
    <row r="632" spans="1:2" x14ac:dyDescent="0.2">
      <c r="A632" t="s">
        <v>41</v>
      </c>
      <c r="B632" t="s">
        <v>41</v>
      </c>
    </row>
    <row r="633" spans="1:2" x14ac:dyDescent="0.2">
      <c r="A633" t="s">
        <v>3009</v>
      </c>
      <c r="B633" t="s">
        <v>3010</v>
      </c>
    </row>
    <row r="634" spans="1:2" x14ac:dyDescent="0.2">
      <c r="A634" t="s">
        <v>269</v>
      </c>
      <c r="B634" t="s">
        <v>2536</v>
      </c>
    </row>
    <row r="635" spans="1:2" x14ac:dyDescent="0.2">
      <c r="A635" t="s">
        <v>41</v>
      </c>
      <c r="B635" t="s">
        <v>41</v>
      </c>
    </row>
    <row r="636" spans="1:2" x14ac:dyDescent="0.2">
      <c r="A636" t="s">
        <v>3011</v>
      </c>
      <c r="B636" t="s">
        <v>3012</v>
      </c>
    </row>
    <row r="637" spans="1:2" x14ac:dyDescent="0.2">
      <c r="A637" t="s">
        <v>1130</v>
      </c>
      <c r="B637" t="s">
        <v>1941</v>
      </c>
    </row>
    <row r="638" spans="1:2" x14ac:dyDescent="0.2">
      <c r="A638" t="s">
        <v>41</v>
      </c>
      <c r="B638" t="s">
        <v>41</v>
      </c>
    </row>
    <row r="639" spans="1:2" x14ac:dyDescent="0.2">
      <c r="A639" t="s">
        <v>3013</v>
      </c>
      <c r="B639" t="s">
        <v>3014</v>
      </c>
    </row>
    <row r="640" spans="1:2" x14ac:dyDescent="0.2">
      <c r="A640" t="s">
        <v>3015</v>
      </c>
      <c r="B640" t="s">
        <v>3016</v>
      </c>
    </row>
    <row r="641" spans="1:2" x14ac:dyDescent="0.2">
      <c r="A641" t="s">
        <v>41</v>
      </c>
      <c r="B641" t="s">
        <v>41</v>
      </c>
    </row>
    <row r="642" spans="1:2" x14ac:dyDescent="0.2">
      <c r="A642" t="s">
        <v>3017</v>
      </c>
      <c r="B642" t="s">
        <v>3018</v>
      </c>
    </row>
    <row r="643" spans="1:2" x14ac:dyDescent="0.2">
      <c r="A643" t="s">
        <v>3019</v>
      </c>
      <c r="B643" t="s">
        <v>3020</v>
      </c>
    </row>
    <row r="644" spans="1:2" x14ac:dyDescent="0.2">
      <c r="A644" t="s">
        <v>41</v>
      </c>
      <c r="B644" t="s">
        <v>41</v>
      </c>
    </row>
    <row r="645" spans="1:2" x14ac:dyDescent="0.2">
      <c r="A645" t="s">
        <v>3021</v>
      </c>
      <c r="B645" t="s">
        <v>3022</v>
      </c>
    </row>
    <row r="646" spans="1:2" x14ac:dyDescent="0.2">
      <c r="A646" t="s">
        <v>3023</v>
      </c>
      <c r="B646" t="s">
        <v>3024</v>
      </c>
    </row>
    <row r="647" spans="1:2" x14ac:dyDescent="0.2">
      <c r="A647" t="s">
        <v>41</v>
      </c>
      <c r="B647" t="s">
        <v>41</v>
      </c>
    </row>
    <row r="648" spans="1:2" x14ac:dyDescent="0.2">
      <c r="A648" t="s">
        <v>1021</v>
      </c>
      <c r="B648" t="s">
        <v>392</v>
      </c>
    </row>
    <row r="649" spans="1:2" x14ac:dyDescent="0.2">
      <c r="A649" t="s">
        <v>157</v>
      </c>
      <c r="B649" t="s">
        <v>158</v>
      </c>
    </row>
    <row r="650" spans="1:2" x14ac:dyDescent="0.2">
      <c r="A650" t="s">
        <v>41</v>
      </c>
      <c r="B650" t="s">
        <v>41</v>
      </c>
    </row>
    <row r="651" spans="1:2" x14ac:dyDescent="0.2">
      <c r="A651" t="s">
        <v>3025</v>
      </c>
      <c r="B651" t="s">
        <v>3026</v>
      </c>
    </row>
    <row r="652" spans="1:2" x14ac:dyDescent="0.2">
      <c r="A652" t="s">
        <v>2099</v>
      </c>
      <c r="B652" t="s">
        <v>2726</v>
      </c>
    </row>
    <row r="653" spans="1:2" x14ac:dyDescent="0.2">
      <c r="A653" t="s">
        <v>41</v>
      </c>
      <c r="B653" t="s">
        <v>41</v>
      </c>
    </row>
    <row r="654" spans="1:2" x14ac:dyDescent="0.2">
      <c r="A654" t="s">
        <v>705</v>
      </c>
      <c r="B654" t="s">
        <v>706</v>
      </c>
    </row>
    <row r="655" spans="1:2" x14ac:dyDescent="0.2">
      <c r="A655" t="s">
        <v>41</v>
      </c>
      <c r="B655" t="s">
        <v>41</v>
      </c>
    </row>
    <row r="656" spans="1:2" x14ac:dyDescent="0.2">
      <c r="A656" t="s">
        <v>41</v>
      </c>
      <c r="B656" t="s">
        <v>41</v>
      </c>
    </row>
    <row r="657" spans="1:2" x14ac:dyDescent="0.2">
      <c r="A657" t="s">
        <v>2786</v>
      </c>
      <c r="B657" t="s">
        <v>826</v>
      </c>
    </row>
    <row r="658" spans="1:2" x14ac:dyDescent="0.2">
      <c r="A658" t="s">
        <v>303</v>
      </c>
      <c r="B658" t="s">
        <v>965</v>
      </c>
    </row>
    <row r="659" spans="1:2" x14ac:dyDescent="0.2">
      <c r="A659" t="s">
        <v>41</v>
      </c>
      <c r="B659" t="s">
        <v>41</v>
      </c>
    </row>
    <row r="660" spans="1:2" x14ac:dyDescent="0.2">
      <c r="A660" t="s">
        <v>3027</v>
      </c>
      <c r="B660" t="s">
        <v>1544</v>
      </c>
    </row>
    <row r="661" spans="1:2" x14ac:dyDescent="0.2">
      <c r="A661" t="s">
        <v>187</v>
      </c>
      <c r="B661" t="s">
        <v>188</v>
      </c>
    </row>
    <row r="662" spans="1:2" x14ac:dyDescent="0.2">
      <c r="A662" t="s">
        <v>41</v>
      </c>
      <c r="B662" t="s">
        <v>41</v>
      </c>
    </row>
    <row r="663" spans="1:2" x14ac:dyDescent="0.2">
      <c r="A663" t="s">
        <v>3028</v>
      </c>
      <c r="B663" t="s">
        <v>3029</v>
      </c>
    </row>
    <row r="664" spans="1:2" x14ac:dyDescent="0.2">
      <c r="A664" t="s">
        <v>41</v>
      </c>
      <c r="B664" t="s">
        <v>41</v>
      </c>
    </row>
    <row r="665" spans="1:2" x14ac:dyDescent="0.2">
      <c r="A665" t="s">
        <v>41</v>
      </c>
      <c r="B665" t="s">
        <v>41</v>
      </c>
    </row>
    <row r="666" spans="1:2" x14ac:dyDescent="0.2">
      <c r="A666" t="s">
        <v>3030</v>
      </c>
      <c r="B666" t="s">
        <v>3031</v>
      </c>
    </row>
    <row r="667" spans="1:2" x14ac:dyDescent="0.2">
      <c r="A667" t="s">
        <v>497</v>
      </c>
      <c r="B667" t="s">
        <v>310</v>
      </c>
    </row>
    <row r="668" spans="1:2" x14ac:dyDescent="0.2">
      <c r="A668" t="s">
        <v>41</v>
      </c>
      <c r="B668" t="s">
        <v>41</v>
      </c>
    </row>
    <row r="669" spans="1:2" x14ac:dyDescent="0.2">
      <c r="A669" t="s">
        <v>892</v>
      </c>
      <c r="B669" t="s">
        <v>2511</v>
      </c>
    </row>
    <row r="670" spans="1:2" x14ac:dyDescent="0.2">
      <c r="A670" t="s">
        <v>141</v>
      </c>
      <c r="B670" t="s">
        <v>142</v>
      </c>
    </row>
    <row r="671" spans="1:2" x14ac:dyDescent="0.2">
      <c r="A671" t="s">
        <v>2083</v>
      </c>
      <c r="B671" t="s">
        <v>2084</v>
      </c>
    </row>
    <row r="672" spans="1:2" x14ac:dyDescent="0.2">
      <c r="A672" t="s">
        <v>3032</v>
      </c>
      <c r="B672" t="s">
        <v>3033</v>
      </c>
    </row>
    <row r="673" spans="1:2" x14ac:dyDescent="0.2">
      <c r="A673" t="s">
        <v>157</v>
      </c>
      <c r="B673" t="s">
        <v>991</v>
      </c>
    </row>
    <row r="674" spans="1:2" x14ac:dyDescent="0.2">
      <c r="A674" t="s">
        <v>41</v>
      </c>
      <c r="B674" t="s">
        <v>41</v>
      </c>
    </row>
    <row r="675" spans="1:2" x14ac:dyDescent="0.2">
      <c r="A675" t="s">
        <v>3034</v>
      </c>
      <c r="B675" t="s">
        <v>3035</v>
      </c>
    </row>
    <row r="676" spans="1:2" x14ac:dyDescent="0.2">
      <c r="A676" t="s">
        <v>55</v>
      </c>
      <c r="B676" t="s">
        <v>56</v>
      </c>
    </row>
    <row r="677" spans="1:2" x14ac:dyDescent="0.2">
      <c r="A677" t="s">
        <v>41</v>
      </c>
      <c r="B677" t="s">
        <v>41</v>
      </c>
    </row>
    <row r="678" spans="1:2" x14ac:dyDescent="0.2">
      <c r="A678" t="s">
        <v>206</v>
      </c>
      <c r="B678" t="s">
        <v>207</v>
      </c>
    </row>
    <row r="679" spans="1:2" x14ac:dyDescent="0.2">
      <c r="A679" t="s">
        <v>2101</v>
      </c>
      <c r="B679" t="s">
        <v>2102</v>
      </c>
    </row>
    <row r="680" spans="1:2" x14ac:dyDescent="0.2">
      <c r="A680" t="s">
        <v>41</v>
      </c>
      <c r="B680" t="s">
        <v>41</v>
      </c>
    </row>
    <row r="681" spans="1:2" x14ac:dyDescent="0.2">
      <c r="A681" t="s">
        <v>3036</v>
      </c>
      <c r="B681" t="s">
        <v>3037</v>
      </c>
    </row>
    <row r="682" spans="1:2" x14ac:dyDescent="0.2">
      <c r="A682" t="s">
        <v>379</v>
      </c>
      <c r="B682" t="s">
        <v>380</v>
      </c>
    </row>
    <row r="683" spans="1:2" x14ac:dyDescent="0.2">
      <c r="A683" t="s">
        <v>41</v>
      </c>
      <c r="B683" t="s">
        <v>401</v>
      </c>
    </row>
    <row r="684" spans="1:2" x14ac:dyDescent="0.2">
      <c r="A684" t="s">
        <v>1965</v>
      </c>
      <c r="B684" t="s">
        <v>3038</v>
      </c>
    </row>
    <row r="685" spans="1:2" x14ac:dyDescent="0.2">
      <c r="A685" t="s">
        <v>453</v>
      </c>
      <c r="B685" t="s">
        <v>1784</v>
      </c>
    </row>
    <row r="686" spans="1:2" x14ac:dyDescent="0.2">
      <c r="A686" t="s">
        <v>41</v>
      </c>
      <c r="B686" t="s">
        <v>41</v>
      </c>
    </row>
    <row r="687" spans="1:2" x14ac:dyDescent="0.2">
      <c r="A687" t="s">
        <v>2167</v>
      </c>
      <c r="B687" t="s">
        <v>462</v>
      </c>
    </row>
    <row r="688" spans="1:2" x14ac:dyDescent="0.2">
      <c r="A688" t="s">
        <v>66</v>
      </c>
      <c r="B688" t="s">
        <v>2052</v>
      </c>
    </row>
    <row r="689" spans="1:2" x14ac:dyDescent="0.2">
      <c r="A689" t="s">
        <v>41</v>
      </c>
      <c r="B689" t="s">
        <v>41</v>
      </c>
    </row>
    <row r="690" spans="1:2" x14ac:dyDescent="0.2">
      <c r="A690" t="s">
        <v>3039</v>
      </c>
      <c r="B690" t="s">
        <v>3040</v>
      </c>
    </row>
    <row r="691" spans="1:2" x14ac:dyDescent="0.2">
      <c r="A691" t="s">
        <v>41</v>
      </c>
      <c r="B691" t="s">
        <v>41</v>
      </c>
    </row>
    <row r="692" spans="1:2" x14ac:dyDescent="0.2">
      <c r="A692" t="s">
        <v>41</v>
      </c>
      <c r="B692" t="s">
        <v>41</v>
      </c>
    </row>
    <row r="693" spans="1:2" x14ac:dyDescent="0.2">
      <c r="A693" t="s">
        <v>3041</v>
      </c>
      <c r="B693" t="s">
        <v>3042</v>
      </c>
    </row>
    <row r="694" spans="1:2" x14ac:dyDescent="0.2">
      <c r="A694" t="s">
        <v>107</v>
      </c>
      <c r="B694" t="s">
        <v>245</v>
      </c>
    </row>
    <row r="695" spans="1:2" x14ac:dyDescent="0.2">
      <c r="A695" t="s">
        <v>41</v>
      </c>
      <c r="B695" t="s">
        <v>41</v>
      </c>
    </row>
    <row r="696" spans="1:2" x14ac:dyDescent="0.2">
      <c r="A696" t="s">
        <v>2405</v>
      </c>
      <c r="B696" t="s">
        <v>2432</v>
      </c>
    </row>
    <row r="697" spans="1:2" x14ac:dyDescent="0.2">
      <c r="A697" t="s">
        <v>121</v>
      </c>
      <c r="B697" t="s">
        <v>1035</v>
      </c>
    </row>
    <row r="698" spans="1:2" x14ac:dyDescent="0.2">
      <c r="A698" t="s">
        <v>41</v>
      </c>
      <c r="B698" t="s">
        <v>41</v>
      </c>
    </row>
    <row r="699" spans="1:2" x14ac:dyDescent="0.2">
      <c r="A699" t="s">
        <v>3043</v>
      </c>
      <c r="B699" t="s">
        <v>3044</v>
      </c>
    </row>
    <row r="700" spans="1:2" x14ac:dyDescent="0.2">
      <c r="A700" t="s">
        <v>133</v>
      </c>
      <c r="B700" t="s">
        <v>146</v>
      </c>
    </row>
    <row r="701" spans="1:2" x14ac:dyDescent="0.2">
      <c r="A701" t="s">
        <v>41</v>
      </c>
      <c r="B701" t="s">
        <v>41</v>
      </c>
    </row>
    <row r="702" spans="1:2" x14ac:dyDescent="0.2">
      <c r="A702" t="s">
        <v>1772</v>
      </c>
      <c r="B702" t="s">
        <v>3045</v>
      </c>
    </row>
    <row r="703" spans="1:2" x14ac:dyDescent="0.2">
      <c r="A703" t="s">
        <v>41</v>
      </c>
      <c r="B703" t="s">
        <v>41</v>
      </c>
    </row>
    <row r="704" spans="1:2" x14ac:dyDescent="0.2">
      <c r="A704" t="s">
        <v>41</v>
      </c>
      <c r="B704" t="s">
        <v>41</v>
      </c>
    </row>
    <row r="705" spans="1:2" x14ac:dyDescent="0.2">
      <c r="A705" t="s">
        <v>3046</v>
      </c>
      <c r="B705" t="s">
        <v>642</v>
      </c>
    </row>
    <row r="706" spans="1:2" x14ac:dyDescent="0.2">
      <c r="A706" t="s">
        <v>164</v>
      </c>
      <c r="B706" t="s">
        <v>165</v>
      </c>
    </row>
    <row r="707" spans="1:2" x14ac:dyDescent="0.2">
      <c r="A707" t="s">
        <v>41</v>
      </c>
      <c r="B707" t="s">
        <v>41</v>
      </c>
    </row>
    <row r="708" spans="1:2" x14ac:dyDescent="0.2">
      <c r="A708" t="s">
        <v>3047</v>
      </c>
      <c r="B708" t="s">
        <v>3048</v>
      </c>
    </row>
    <row r="709" spans="1:2" x14ac:dyDescent="0.2">
      <c r="A709" t="s">
        <v>223</v>
      </c>
      <c r="B709" t="s">
        <v>241</v>
      </c>
    </row>
    <row r="710" spans="1:2" x14ac:dyDescent="0.2">
      <c r="A710" t="s">
        <v>41</v>
      </c>
      <c r="B710" t="s">
        <v>41</v>
      </c>
    </row>
    <row r="711" spans="1:2" x14ac:dyDescent="0.2">
      <c r="A711" t="s">
        <v>1470</v>
      </c>
      <c r="B711" t="s">
        <v>3049</v>
      </c>
    </row>
    <row r="712" spans="1:2" x14ac:dyDescent="0.2">
      <c r="A712" t="s">
        <v>536</v>
      </c>
      <c r="B712" t="s">
        <v>3050</v>
      </c>
    </row>
    <row r="713" spans="1:2" x14ac:dyDescent="0.2">
      <c r="A713" t="s">
        <v>41</v>
      </c>
      <c r="B713" t="s">
        <v>41</v>
      </c>
    </row>
    <row r="714" spans="1:2" x14ac:dyDescent="0.2">
      <c r="A714" t="s">
        <v>2031</v>
      </c>
      <c r="B714" t="s">
        <v>1265</v>
      </c>
    </row>
    <row r="715" spans="1:2" x14ac:dyDescent="0.2">
      <c r="A715" t="s">
        <v>2224</v>
      </c>
      <c r="B715" t="s">
        <v>3051</v>
      </c>
    </row>
    <row r="716" spans="1:2" x14ac:dyDescent="0.2">
      <c r="A716" t="s">
        <v>41</v>
      </c>
      <c r="B716" t="s">
        <v>41</v>
      </c>
    </row>
    <row r="717" spans="1:2" x14ac:dyDescent="0.2">
      <c r="A717" t="s">
        <v>3052</v>
      </c>
      <c r="B717" t="s">
        <v>3053</v>
      </c>
    </row>
    <row r="718" spans="1:2" x14ac:dyDescent="0.2">
      <c r="A718" t="s">
        <v>1907</v>
      </c>
      <c r="B718" t="s">
        <v>3054</v>
      </c>
    </row>
    <row r="719" spans="1:2" x14ac:dyDescent="0.2">
      <c r="A719" t="s">
        <v>41</v>
      </c>
      <c r="B719" t="s">
        <v>41</v>
      </c>
    </row>
    <row r="720" spans="1:2" x14ac:dyDescent="0.2">
      <c r="A720" t="s">
        <v>3055</v>
      </c>
      <c r="B720" t="s">
        <v>3056</v>
      </c>
    </row>
    <row r="721" spans="1:2" x14ac:dyDescent="0.2">
      <c r="A721" t="s">
        <v>72</v>
      </c>
      <c r="B721" t="s">
        <v>73</v>
      </c>
    </row>
    <row r="722" spans="1:2" x14ac:dyDescent="0.2">
      <c r="A722" t="s">
        <v>3057</v>
      </c>
      <c r="B722" t="s">
        <v>3058</v>
      </c>
    </row>
    <row r="723" spans="1:2" x14ac:dyDescent="0.2">
      <c r="A723" t="s">
        <v>3059</v>
      </c>
      <c r="B723" t="s">
        <v>2869</v>
      </c>
    </row>
    <row r="724" spans="1:2" x14ac:dyDescent="0.2">
      <c r="A724" t="s">
        <v>66</v>
      </c>
      <c r="B724" t="s">
        <v>2248</v>
      </c>
    </row>
    <row r="725" spans="1:2" x14ac:dyDescent="0.2">
      <c r="A725" t="s">
        <v>41</v>
      </c>
      <c r="B725" t="s">
        <v>41</v>
      </c>
    </row>
    <row r="726" spans="1:2" x14ac:dyDescent="0.2">
      <c r="A726" t="s">
        <v>366</v>
      </c>
      <c r="B726" t="s">
        <v>3060</v>
      </c>
    </row>
    <row r="727" spans="1:2" x14ac:dyDescent="0.2">
      <c r="A727" t="s">
        <v>265</v>
      </c>
      <c r="B727" t="s">
        <v>450</v>
      </c>
    </row>
    <row r="728" spans="1:2" x14ac:dyDescent="0.2">
      <c r="A728" t="s">
        <v>41</v>
      </c>
      <c r="B728" t="s">
        <v>41</v>
      </c>
    </row>
    <row r="729" spans="1:2" x14ac:dyDescent="0.2">
      <c r="A729" t="s">
        <v>3061</v>
      </c>
      <c r="B729" t="s">
        <v>3062</v>
      </c>
    </row>
    <row r="730" spans="1:2" x14ac:dyDescent="0.2">
      <c r="A730" t="s">
        <v>279</v>
      </c>
      <c r="B730" t="s">
        <v>1067</v>
      </c>
    </row>
    <row r="731" spans="1:2" x14ac:dyDescent="0.2">
      <c r="A731" t="s">
        <v>41</v>
      </c>
      <c r="B731" t="s">
        <v>41</v>
      </c>
    </row>
    <row r="732" spans="1:2" x14ac:dyDescent="0.2">
      <c r="A732" t="s">
        <v>3063</v>
      </c>
      <c r="B732" t="s">
        <v>3064</v>
      </c>
    </row>
    <row r="733" spans="1:2" x14ac:dyDescent="0.2">
      <c r="A733" t="s">
        <v>1543</v>
      </c>
      <c r="B733" t="s">
        <v>1544</v>
      </c>
    </row>
    <row r="734" spans="1:2" x14ac:dyDescent="0.2">
      <c r="A734" t="s">
        <v>41</v>
      </c>
      <c r="B734" t="s">
        <v>41</v>
      </c>
    </row>
    <row r="735" spans="1:2" x14ac:dyDescent="0.2">
      <c r="A735" t="s">
        <v>3065</v>
      </c>
      <c r="B735" t="s">
        <v>3066</v>
      </c>
    </row>
    <row r="736" spans="1:2" x14ac:dyDescent="0.2">
      <c r="A736" t="s">
        <v>379</v>
      </c>
      <c r="B736" t="s">
        <v>388</v>
      </c>
    </row>
    <row r="737" spans="1:2" x14ac:dyDescent="0.2">
      <c r="A737" t="s">
        <v>41</v>
      </c>
      <c r="B737" t="s">
        <v>41</v>
      </c>
    </row>
    <row r="738" spans="1:2" x14ac:dyDescent="0.2">
      <c r="A738" t="s">
        <v>3067</v>
      </c>
      <c r="B738" t="s">
        <v>3068</v>
      </c>
    </row>
    <row r="739" spans="1:2" x14ac:dyDescent="0.2">
      <c r="A739" t="s">
        <v>187</v>
      </c>
      <c r="B739" t="s">
        <v>1729</v>
      </c>
    </row>
    <row r="740" spans="1:2" x14ac:dyDescent="0.2">
      <c r="A740" t="s">
        <v>41</v>
      </c>
      <c r="B740" t="s">
        <v>41</v>
      </c>
    </row>
    <row r="741" spans="1:2" x14ac:dyDescent="0.2">
      <c r="A741" t="s">
        <v>418</v>
      </c>
      <c r="B741" t="s">
        <v>2982</v>
      </c>
    </row>
    <row r="742" spans="1:2" x14ac:dyDescent="0.2">
      <c r="A742" t="s">
        <v>41</v>
      </c>
      <c r="B742" t="s">
        <v>41</v>
      </c>
    </row>
    <row r="743" spans="1:2" x14ac:dyDescent="0.2">
      <c r="A743" t="s">
        <v>41</v>
      </c>
      <c r="B743" t="s">
        <v>41</v>
      </c>
    </row>
    <row r="744" spans="1:2" x14ac:dyDescent="0.2">
      <c r="A744" t="s">
        <v>3069</v>
      </c>
      <c r="B744" t="s">
        <v>3070</v>
      </c>
    </row>
    <row r="745" spans="1:2" x14ac:dyDescent="0.2">
      <c r="A745" t="s">
        <v>303</v>
      </c>
      <c r="B745" t="s">
        <v>304</v>
      </c>
    </row>
    <row r="746" spans="1:2" x14ac:dyDescent="0.2">
      <c r="A746" t="s">
        <v>41</v>
      </c>
      <c r="B746" t="s">
        <v>41</v>
      </c>
    </row>
    <row r="747" spans="1:2" x14ac:dyDescent="0.2">
      <c r="A747" t="s">
        <v>3071</v>
      </c>
      <c r="B747" t="s">
        <v>212</v>
      </c>
    </row>
    <row r="748" spans="1:2" x14ac:dyDescent="0.2">
      <c r="A748" t="s">
        <v>303</v>
      </c>
      <c r="B748" t="s">
        <v>965</v>
      </c>
    </row>
    <row r="749" spans="1:2" x14ac:dyDescent="0.2">
      <c r="A749" t="s">
        <v>41</v>
      </c>
      <c r="B749" t="s">
        <v>41</v>
      </c>
    </row>
    <row r="750" spans="1:2" x14ac:dyDescent="0.2">
      <c r="A750" t="s">
        <v>3072</v>
      </c>
      <c r="B750" t="s">
        <v>3073</v>
      </c>
    </row>
    <row r="751" spans="1:2" x14ac:dyDescent="0.2">
      <c r="A751" t="s">
        <v>833</v>
      </c>
      <c r="B751" t="s">
        <v>834</v>
      </c>
    </row>
    <row r="752" spans="1:2" x14ac:dyDescent="0.2">
      <c r="A752" t="s">
        <v>41</v>
      </c>
      <c r="B752" t="s">
        <v>41</v>
      </c>
    </row>
    <row r="753" spans="1:2" x14ac:dyDescent="0.2">
      <c r="A753" t="s">
        <v>3074</v>
      </c>
      <c r="B753" t="s">
        <v>3075</v>
      </c>
    </row>
    <row r="754" spans="1:2" x14ac:dyDescent="0.2">
      <c r="A754" t="s">
        <v>261</v>
      </c>
      <c r="B754" t="s">
        <v>262</v>
      </c>
    </row>
    <row r="755" spans="1:2" x14ac:dyDescent="0.2">
      <c r="A755" t="s">
        <v>41</v>
      </c>
      <c r="B755" t="s">
        <v>41</v>
      </c>
    </row>
    <row r="756" spans="1:2" x14ac:dyDescent="0.2">
      <c r="A756" t="s">
        <v>3076</v>
      </c>
      <c r="B756" t="s">
        <v>3077</v>
      </c>
    </row>
    <row r="757" spans="1:2" x14ac:dyDescent="0.2">
      <c r="A757" t="s">
        <v>1485</v>
      </c>
      <c r="B757" t="s">
        <v>2570</v>
      </c>
    </row>
    <row r="758" spans="1:2" x14ac:dyDescent="0.2">
      <c r="A758" t="s">
        <v>41</v>
      </c>
      <c r="B758" t="s">
        <v>1261</v>
      </c>
    </row>
    <row r="759" spans="1:2" x14ac:dyDescent="0.2">
      <c r="A759" t="s">
        <v>3078</v>
      </c>
      <c r="B759" t="s">
        <v>3079</v>
      </c>
    </row>
    <row r="760" spans="1:2" x14ac:dyDescent="0.2">
      <c r="A760" t="s">
        <v>952</v>
      </c>
      <c r="B760" t="s">
        <v>2159</v>
      </c>
    </row>
    <row r="761" spans="1:2" x14ac:dyDescent="0.2">
      <c r="A761" t="s">
        <v>41</v>
      </c>
      <c r="B761" t="s">
        <v>41</v>
      </c>
    </row>
    <row r="762" spans="1:2" x14ac:dyDescent="0.2">
      <c r="A762" t="s">
        <v>1030</v>
      </c>
      <c r="B762" t="s">
        <v>1675</v>
      </c>
    </row>
    <row r="763" spans="1:2" x14ac:dyDescent="0.2">
      <c r="A763" t="s">
        <v>133</v>
      </c>
      <c r="B763" t="s">
        <v>348</v>
      </c>
    </row>
    <row r="764" spans="1:2" x14ac:dyDescent="0.2">
      <c r="A764" t="s">
        <v>41</v>
      </c>
      <c r="B764" t="s">
        <v>41</v>
      </c>
    </row>
    <row r="765" spans="1:2" x14ac:dyDescent="0.2">
      <c r="A765" t="s">
        <v>3080</v>
      </c>
      <c r="B765" t="s">
        <v>3081</v>
      </c>
    </row>
    <row r="766" spans="1:2" x14ac:dyDescent="0.2">
      <c r="A766" t="s">
        <v>379</v>
      </c>
      <c r="B766" t="s">
        <v>3082</v>
      </c>
    </row>
    <row r="767" spans="1:2" x14ac:dyDescent="0.2">
      <c r="A767" t="s">
        <v>41</v>
      </c>
      <c r="B767" t="s">
        <v>41</v>
      </c>
    </row>
    <row r="768" spans="1:2" x14ac:dyDescent="0.2">
      <c r="A768" t="s">
        <v>3083</v>
      </c>
      <c r="B768" t="s">
        <v>3084</v>
      </c>
    </row>
    <row r="769" spans="1:2" x14ac:dyDescent="0.2">
      <c r="A769" t="s">
        <v>890</v>
      </c>
      <c r="B769" t="s">
        <v>891</v>
      </c>
    </row>
    <row r="770" spans="1:2" x14ac:dyDescent="0.2">
      <c r="A770" t="s">
        <v>41</v>
      </c>
      <c r="B770" t="s">
        <v>41</v>
      </c>
    </row>
    <row r="771" spans="1:2" x14ac:dyDescent="0.2">
      <c r="A771" t="s">
        <v>3085</v>
      </c>
      <c r="B771" t="s">
        <v>3086</v>
      </c>
    </row>
    <row r="772" spans="1:2" x14ac:dyDescent="0.2">
      <c r="A772" t="s">
        <v>227</v>
      </c>
      <c r="B772" t="s">
        <v>228</v>
      </c>
    </row>
    <row r="773" spans="1:2" x14ac:dyDescent="0.2">
      <c r="A773" t="s">
        <v>41</v>
      </c>
      <c r="B773" t="s">
        <v>41</v>
      </c>
    </row>
    <row r="774" spans="1:2" x14ac:dyDescent="0.2">
      <c r="A774" t="s">
        <v>325</v>
      </c>
      <c r="B774" t="s">
        <v>964</v>
      </c>
    </row>
    <row r="775" spans="1:2" x14ac:dyDescent="0.2">
      <c r="A775" t="s">
        <v>2101</v>
      </c>
      <c r="B775" t="s">
        <v>2102</v>
      </c>
    </row>
    <row r="776" spans="1:2" x14ac:dyDescent="0.2">
      <c r="A776" t="s">
        <v>41</v>
      </c>
      <c r="B776" t="s">
        <v>41</v>
      </c>
    </row>
    <row r="777" spans="1:2" x14ac:dyDescent="0.2">
      <c r="A777" t="s">
        <v>714</v>
      </c>
      <c r="B777" t="s">
        <v>78</v>
      </c>
    </row>
    <row r="778" spans="1:2" x14ac:dyDescent="0.2">
      <c r="A778" t="s">
        <v>66</v>
      </c>
      <c r="B778" t="s">
        <v>1040</v>
      </c>
    </row>
    <row r="779" spans="1:2" x14ac:dyDescent="0.2">
      <c r="A779" t="s">
        <v>41</v>
      </c>
      <c r="B779" t="s">
        <v>41</v>
      </c>
    </row>
    <row r="780" spans="1:2" x14ac:dyDescent="0.2">
      <c r="A780" t="s">
        <v>2589</v>
      </c>
      <c r="B780" t="s">
        <v>542</v>
      </c>
    </row>
    <row r="781" spans="1:2" x14ac:dyDescent="0.2">
      <c r="A781" t="s">
        <v>55</v>
      </c>
      <c r="B781" t="s">
        <v>56</v>
      </c>
    </row>
    <row r="782" spans="1:2" x14ac:dyDescent="0.2">
      <c r="A782" t="s">
        <v>41</v>
      </c>
      <c r="B782" t="s">
        <v>41</v>
      </c>
    </row>
    <row r="783" spans="1:2" x14ac:dyDescent="0.2">
      <c r="A783" t="s">
        <v>2077</v>
      </c>
      <c r="B783" t="s">
        <v>3087</v>
      </c>
    </row>
    <row r="784" spans="1:2" x14ac:dyDescent="0.2">
      <c r="A784" t="s">
        <v>41</v>
      </c>
      <c r="B784" t="s">
        <v>41</v>
      </c>
    </row>
    <row r="785" spans="1:2" x14ac:dyDescent="0.2">
      <c r="A785" t="s">
        <v>41</v>
      </c>
      <c r="B785" t="s">
        <v>41</v>
      </c>
    </row>
    <row r="786" spans="1:2" x14ac:dyDescent="0.2">
      <c r="A786" t="s">
        <v>3088</v>
      </c>
      <c r="B786" t="s">
        <v>3089</v>
      </c>
    </row>
    <row r="787" spans="1:2" x14ac:dyDescent="0.2">
      <c r="A787" t="s">
        <v>3090</v>
      </c>
      <c r="B787" t="s">
        <v>3091</v>
      </c>
    </row>
    <row r="788" spans="1:2" x14ac:dyDescent="0.2">
      <c r="A788" t="s">
        <v>41</v>
      </c>
      <c r="B788" t="s">
        <v>41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39</vt:i4>
      </vt:variant>
    </vt:vector>
  </HeadingPairs>
  <TitlesOfParts>
    <vt:vector size="39" baseType="lpstr">
      <vt:lpstr>README</vt:lpstr>
      <vt:lpstr>210207_seeds_CTRL</vt:lpstr>
      <vt:lpstr>210215_ctrl_001</vt:lpstr>
      <vt:lpstr>210215_ctrl_002</vt:lpstr>
      <vt:lpstr>210302_CTRL_12uM_3s_001</vt:lpstr>
      <vt:lpstr>210304_12uM_3s_009</vt:lpstr>
      <vt:lpstr>210310_12uM_CTRL_3s_004</vt:lpstr>
      <vt:lpstr>210321_12um_BUB1</vt:lpstr>
      <vt:lpstr>210215_BUB1_002</vt:lpstr>
      <vt:lpstr>210302_BUB1_12uM_3s_002</vt:lpstr>
      <vt:lpstr>210207_12uM_3s_HCP_alone_011</vt:lpstr>
      <vt:lpstr>210215_HCP1_004</vt:lpstr>
      <vt:lpstr>210302_HCP1_12uM_3s_003</vt:lpstr>
      <vt:lpstr>210207_12uM_3s_CLS2_007</vt:lpstr>
      <vt:lpstr>210219_12uM_3s_CLS2_004</vt:lpstr>
      <vt:lpstr>210302_CLS2_12uM_3s_002</vt:lpstr>
      <vt:lpstr>210310_12uM_CLS2_3s_006</vt:lpstr>
      <vt:lpstr>210310_12uM_CLS2_3s_004</vt:lpstr>
      <vt:lpstr>210321_CLS2</vt:lpstr>
      <vt:lpstr>210321_CLS2_2</vt:lpstr>
      <vt:lpstr>210304_BUB1_HCP_001</vt:lpstr>
      <vt:lpstr>210215_BUB1_HCP1_002</vt:lpstr>
      <vt:lpstr>210215_BUB1_HCP1_005</vt:lpstr>
      <vt:lpstr>210219_CLS2_BUB1_3s_005</vt:lpstr>
      <vt:lpstr>210219_CLS2_BUB1_3s_006</vt:lpstr>
      <vt:lpstr>210310_12uM_CLS2_BUB1_3s_005</vt:lpstr>
      <vt:lpstr>210207_12uM_3s_CLS2_HCP_005</vt:lpstr>
      <vt:lpstr>210302_HCP1_CLS2_12u</vt:lpstr>
      <vt:lpstr>210304_12uM_3s_CLS2_HCP1_002</vt:lpstr>
      <vt:lpstr>210219_12uM_3s_BUB_HCP_CLS2_007</vt:lpstr>
      <vt:lpstr>210304_12uM_BUB_HCP_CLS2_3s_003</vt:lpstr>
      <vt:lpstr>210304_12uM_BUB_HCP_CLS2_3s_007</vt:lpstr>
      <vt:lpstr>REVISION=&gt;</vt:lpstr>
      <vt:lpstr>210207_12uM_3s_R970A_009</vt:lpstr>
      <vt:lpstr>210302_R970A_12uM_3s_006</vt:lpstr>
      <vt:lpstr>210304_R970A_001</vt:lpstr>
      <vt:lpstr>210304_BUB_HCP_R970A_007</vt:lpstr>
      <vt:lpstr>210328_BUB_HCP_CLSR970A_003</vt:lpstr>
      <vt:lpstr>210328_BUB_HCP_R970A_033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Lacroix</dc:creator>
  <cp:lastModifiedBy>Microsoft Office User</cp:lastModifiedBy>
  <cp:revision>1</cp:revision>
  <dcterms:created xsi:type="dcterms:W3CDTF">2022-11-14T09:54:33Z</dcterms:created>
  <dcterms:modified xsi:type="dcterms:W3CDTF">2023-01-13T14:14:00Z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